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package/2006/relationships/meatadata/core-properties" Target="NUL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9330"/>
  <workbookPr defaultThemeVersion="124226"/>
  <mc:AlternateContent xmlns:mc="http://schemas.openxmlformats.org/markup-compatibility/2006">
    <mc:Choice Requires="x15">
      <x15ac:absPath xmlns:x15ac="http://schemas.microsoft.com/office/spreadsheetml/2010/11/ac" url="https://fls-my.sharepoint.com/personal/kgraves_flowserve_com/Documents/AAProjects/RevenueRecognition/UserAssignments/"/>
    </mc:Choice>
  </mc:AlternateContent>
  <xr:revisionPtr revIDLastSave="0" documentId="8_{FB218F60-DC9E-40EF-85F3-C54A627F37C9}" xr6:coauthVersionLast="33" xr6:coauthVersionMax="33" xr10:uidLastSave="{00000000-0000-0000-0000-000000000000}"/>
  <bookViews>
    <workbookView xWindow="0" yWindow="0" windowWidth="28800" windowHeight="12800" tabRatio="872" activeTab="1" xr2:uid="{00000000-000D-0000-FFFF-FFFF00000000}"/>
  </bookViews>
  <sheets>
    <sheet name="User Profiles 27JUN2018" sheetId="10" r:id="rId1"/>
    <sheet name="Approval Matrix 20JUN2018" sheetId="45" r:id="rId2"/>
    <sheet name=" " sheetId="15" r:id="rId3"/>
    <sheet name="POCC Sites" sheetId="40" r:id="rId4"/>
    <sheet name="FAQ" sheetId="2" r:id="rId5"/>
    <sheet name="COE STRUCTURE IN POLICYIQ" sheetId="35" state="hidden" r:id="rId6"/>
    <sheet name="ALL CONTRACTS &amp; PAGES" sheetId="30" state="hidden" r:id="rId7"/>
    <sheet name="MARCH2018 BACKLOG" sheetId="39" state="hidden" r:id="rId8"/>
    <sheet name="COE &amp; RU Review" sheetId="29" state="hidden" r:id="rId9"/>
    <sheet name="COE Structure" sheetId="26" state="hidden" r:id="rId10"/>
    <sheet name="POCC Sites (OLD)" sheetId="4" state="hidden" r:id="rId11"/>
    <sheet name="Not Logged on" sheetId="42" state="hidden" r:id="rId12"/>
    <sheet name="SEG Verification 10MAY2018" sheetId="44" state="hidden" r:id="rId13"/>
    <sheet name="SEG Verification 03APR2018" sheetId="28" state="hidden" r:id="rId14"/>
    <sheet name="SEG Verification 28FEB2018" sheetId="23" state="hidden" r:id="rId15"/>
    <sheet name="SEG Verification 30JAN2018" sheetId="17" state="hidden" r:id="rId16"/>
    <sheet name="GT Verification" sheetId="8" state="hidden" r:id="rId17"/>
    <sheet name="Approval Matrix 24APR2018" sheetId="37" state="hidden" r:id="rId18"/>
    <sheet name="Approval Matrix (11JAN2018)" sheetId="9" state="hidden" r:id="rId19"/>
    <sheet name="Approval Matrix (11DEC2017)" sheetId="18" state="hidden" r:id="rId20"/>
  </sheets>
  <externalReferences>
    <externalReference r:id="rId21"/>
    <externalReference r:id="rId22"/>
    <externalReference r:id="rId23"/>
    <externalReference r:id="rId24"/>
  </externalReferences>
  <definedNames>
    <definedName name="_xlnm._FilterDatabase" localSheetId="6" hidden="1">'ALL CONTRACTS &amp; PAGES'!$A$2:$V$2</definedName>
    <definedName name="_xlnm._FilterDatabase" localSheetId="19" hidden="1">'Approval Matrix (11DEC2017)'!$A$3:$O$195</definedName>
    <definedName name="_xlnm._FilterDatabase" localSheetId="18" hidden="1">'Approval Matrix (11JAN2018)'!$A$3:$P$195</definedName>
    <definedName name="_xlnm._FilterDatabase" localSheetId="1" hidden="1">'Approval Matrix 20JUN2018'!$A$3:$AE$188</definedName>
    <definedName name="_xlnm._FilterDatabase" localSheetId="17" hidden="1">'Approval Matrix 24APR2018'!$A$3:$T$188</definedName>
    <definedName name="_xlnm._FilterDatabase" localSheetId="8" hidden="1">'COE &amp; RU Review'!$A$2:$M$204</definedName>
    <definedName name="_xlnm._FilterDatabase" localSheetId="9" hidden="1">'COE Structure'!$B$2:$E$2</definedName>
    <definedName name="_xlnm._FilterDatabase" localSheetId="5" hidden="1">'COE STRUCTURE IN POLICYIQ'!$B$2:$I$195</definedName>
    <definedName name="_xlnm._FilterDatabase" localSheetId="16" hidden="1">'GT Verification'!$B$2:$K$11</definedName>
    <definedName name="_xlnm._FilterDatabase" localSheetId="11" hidden="1">'Not Logged on'!$B$2:$K$24</definedName>
    <definedName name="_xlnm._FilterDatabase" localSheetId="3" hidden="1">'POCC Sites'!$A$4:$R$209</definedName>
    <definedName name="_xlnm._FilterDatabase" localSheetId="10" hidden="1">'POCC Sites (OLD)'!$B$3:$T$205</definedName>
    <definedName name="_xlnm._FilterDatabase" localSheetId="13" hidden="1">'SEG Verification 03APR2018'!$A$3:$M$57</definedName>
    <definedName name="_xlnm._FilterDatabase" localSheetId="12" hidden="1">'SEG Verification 10MAY2018'!$A$3:$M$22</definedName>
    <definedName name="_xlnm._FilterDatabase" localSheetId="14" hidden="1">'SEG Verification 28FEB2018'!$B$3:$M$60</definedName>
    <definedName name="_xlnm._FilterDatabase" localSheetId="15" hidden="1">'SEG Verification 30JAN2018'!$A$2:$N$57</definedName>
    <definedName name="_xlnm._FilterDatabase" localSheetId="0" hidden="1">'User Profiles 27JUN2018'!$B$3:$BP$344</definedName>
    <definedName name="DataValidation">[1]Sheet2!$A$3:$A$15</definedName>
    <definedName name="ITDcount">'[2]KPI In-Scope Contracts'!$I$5:$N$15</definedName>
    <definedName name="ITDdollars">'[2]KPI In-Scope Contracts'!$I$24:$N$34</definedName>
    <definedName name="MTDcount">'[2]KPI In-Scope Contracts'!$AD$4:$AI$15</definedName>
    <definedName name="MTDdollars">'[2]KPI In-Scope Contracts'!$AD$23:$AI$34</definedName>
    <definedName name="_xlnm.Print_Titles" localSheetId="6">'ALL CONTRACTS &amp; PAGES'!$1:$2</definedName>
    <definedName name="_xlnm.Print_Titles" localSheetId="19">'Approval Matrix (11DEC2017)'!$1:$2</definedName>
    <definedName name="_xlnm.Print_Titles" localSheetId="18">'Approval Matrix (11JAN2018)'!$1:$2</definedName>
    <definedName name="_xlnm.Print_Titles" localSheetId="1">'Approval Matrix 20JUN2018'!$1:$3</definedName>
    <definedName name="_xlnm.Print_Titles" localSheetId="17">'Approval Matrix 24APR2018'!$1:$3</definedName>
    <definedName name="_xlnm.Print_Titles" localSheetId="8">'COE &amp; RU Review'!$1:$2</definedName>
    <definedName name="_xlnm.Print_Titles" localSheetId="9">'COE Structure'!$1:$3</definedName>
    <definedName name="_xlnm.Print_Titles" localSheetId="5">'COE STRUCTURE IN POLICYIQ'!$1:$2</definedName>
    <definedName name="_xlnm.Print_Titles" localSheetId="7">'MARCH2018 BACKLOG'!$1:$1</definedName>
    <definedName name="_xlnm.Print_Titles" localSheetId="3">'POCC Sites'!$1:$3</definedName>
    <definedName name="_xlnm.Print_Titles" localSheetId="10">'POCC Sites (OLD)'!$1:$3</definedName>
    <definedName name="_xlnm.Print_Titles" localSheetId="13">'SEG Verification 03APR2018'!$1:$3</definedName>
    <definedName name="_xlnm.Print_Titles" localSheetId="12">'SEG Verification 10MAY2018'!$1:$3</definedName>
    <definedName name="_xlnm.Print_Titles" localSheetId="14">'SEG Verification 28FEB2018'!$1:$3</definedName>
    <definedName name="_xlnm.Print_Titles" localSheetId="0">'User Profiles 27JUN2018'!$1:$3</definedName>
    <definedName name="QTDcount">'[2]KPI In-Scope Contracts'!$W$4:$AB$15</definedName>
    <definedName name="QTDdollars">'[2]KPI In-Scope Contracts'!$W$23:$AB$34</definedName>
    <definedName name="Recover" localSheetId="12">[3]Macro1!$A$23</definedName>
    <definedName name="Recover">[4]Macro1!$A$23</definedName>
    <definedName name="TableName">"Dummy"</definedName>
    <definedName name="YTDcount">'[2]KPI In-Scope Contracts'!$P$4:$U$15</definedName>
    <definedName name="YTDdollars">'[2]KPI In-Scope Contracts'!$P$23:$U$34</definedName>
  </definedNames>
  <calcPr calcId="179017"/>
</workbook>
</file>

<file path=xl/calcChain.xml><?xml version="1.0" encoding="utf-8"?>
<calcChain xmlns="http://schemas.openxmlformats.org/spreadsheetml/2006/main">
  <c r="BS344" i="10" l="1"/>
  <c r="BR344" i="10"/>
  <c r="BS343" i="10"/>
  <c r="BR343" i="10"/>
  <c r="BS342" i="10"/>
  <c r="BR342" i="10"/>
  <c r="BS341" i="10"/>
  <c r="BR341" i="10"/>
  <c r="BS340" i="10"/>
  <c r="BR340" i="10"/>
  <c r="BS339" i="10"/>
  <c r="BR339" i="10"/>
  <c r="BS338" i="10"/>
  <c r="BR338" i="10"/>
  <c r="BS337" i="10"/>
  <c r="BR337" i="10"/>
  <c r="BS336" i="10"/>
  <c r="BR336" i="10"/>
  <c r="BS335" i="10"/>
  <c r="BR335" i="10"/>
  <c r="BS334" i="10"/>
  <c r="BR334" i="10"/>
  <c r="BS333" i="10"/>
  <c r="BR333" i="10"/>
  <c r="BS332" i="10"/>
  <c r="BR332" i="10"/>
  <c r="BS331" i="10"/>
  <c r="BR331" i="10"/>
  <c r="BS330" i="10"/>
  <c r="BR330" i="10"/>
  <c r="BS329" i="10"/>
  <c r="BR329" i="10"/>
  <c r="BS328" i="10"/>
  <c r="BR328" i="10"/>
  <c r="BS327" i="10"/>
  <c r="BR327" i="10"/>
  <c r="BS326" i="10"/>
  <c r="BR326" i="10"/>
  <c r="BS325" i="10"/>
  <c r="BR325" i="10"/>
  <c r="BS324" i="10"/>
  <c r="BR324" i="10"/>
  <c r="BS323" i="10"/>
  <c r="BR323" i="10"/>
  <c r="BS322" i="10"/>
  <c r="BR322" i="10"/>
  <c r="BS321" i="10"/>
  <c r="BR321" i="10"/>
  <c r="BS320" i="10"/>
  <c r="BR320" i="10"/>
  <c r="BS319" i="10"/>
  <c r="BR319" i="10"/>
  <c r="BS318" i="10"/>
  <c r="BR318" i="10"/>
  <c r="BS317" i="10"/>
  <c r="BR317" i="10"/>
  <c r="BS316" i="10"/>
  <c r="BR316" i="10"/>
  <c r="BS315" i="10"/>
  <c r="BR315" i="10"/>
  <c r="BS314" i="10"/>
  <c r="BR314" i="10"/>
  <c r="BS313" i="10"/>
  <c r="BR313" i="10"/>
  <c r="BS312" i="10"/>
  <c r="BR312" i="10"/>
  <c r="BS311" i="10"/>
  <c r="BR311" i="10"/>
  <c r="BS310" i="10"/>
  <c r="BR310" i="10"/>
  <c r="BS309" i="10"/>
  <c r="BR309" i="10"/>
  <c r="BS308" i="10"/>
  <c r="BR308" i="10"/>
  <c r="BS307" i="10"/>
  <c r="BR307" i="10"/>
  <c r="BS306" i="10"/>
  <c r="BR306" i="10"/>
  <c r="BS305" i="10"/>
  <c r="BR305" i="10"/>
  <c r="BS304" i="10"/>
  <c r="BR304" i="10"/>
  <c r="BS303" i="10"/>
  <c r="BR303" i="10"/>
  <c r="BS302" i="10"/>
  <c r="BR302" i="10"/>
  <c r="BS301" i="10"/>
  <c r="BR301" i="10"/>
  <c r="BS300" i="10"/>
  <c r="BR300" i="10"/>
  <c r="BS299" i="10"/>
  <c r="BR299" i="10"/>
  <c r="BS298" i="10"/>
  <c r="BR298" i="10"/>
  <c r="BS297" i="10"/>
  <c r="BR297" i="10"/>
  <c r="BS296" i="10"/>
  <c r="BR296" i="10"/>
  <c r="BS295" i="10"/>
  <c r="BR295" i="10"/>
  <c r="BS294" i="10"/>
  <c r="BR294" i="10"/>
  <c r="BS293" i="10"/>
  <c r="BR293" i="10"/>
  <c r="BS292" i="10"/>
  <c r="BR292" i="10"/>
  <c r="BS291" i="10"/>
  <c r="BR291" i="10"/>
  <c r="BS290" i="10"/>
  <c r="BR290" i="10"/>
  <c r="BS289" i="10"/>
  <c r="BR289" i="10"/>
  <c r="BS288" i="10"/>
  <c r="BR288" i="10"/>
  <c r="BS287" i="10"/>
  <c r="BR287" i="10"/>
  <c r="BS286" i="10"/>
  <c r="BR286" i="10"/>
  <c r="BS285" i="10"/>
  <c r="BR285" i="10"/>
  <c r="BS284" i="10"/>
  <c r="BR284" i="10"/>
  <c r="BS283" i="10"/>
  <c r="BR283" i="10"/>
  <c r="BS282" i="10"/>
  <c r="BR282" i="10"/>
  <c r="BS281" i="10"/>
  <c r="BR281" i="10"/>
  <c r="BS280" i="10"/>
  <c r="BR280" i="10"/>
  <c r="BS279" i="10"/>
  <c r="BR279" i="10"/>
  <c r="BS278" i="10"/>
  <c r="BR278" i="10"/>
  <c r="BS277" i="10"/>
  <c r="BR277" i="10"/>
  <c r="BS276" i="10"/>
  <c r="BR276" i="10"/>
  <c r="BS275" i="10"/>
  <c r="BR275" i="10"/>
  <c r="BS274" i="10"/>
  <c r="BR274" i="10"/>
  <c r="BS273" i="10"/>
  <c r="BR273" i="10"/>
  <c r="BS272" i="10"/>
  <c r="BR272" i="10"/>
  <c r="BS271" i="10"/>
  <c r="BR271" i="10"/>
  <c r="BS270" i="10"/>
  <c r="BR270" i="10"/>
  <c r="BS269" i="10"/>
  <c r="BR269" i="10"/>
  <c r="BS268" i="10"/>
  <c r="BR268" i="10"/>
  <c r="BS267" i="10"/>
  <c r="BR267" i="10"/>
  <c r="BS266" i="10"/>
  <c r="BR266" i="10"/>
  <c r="BS265" i="10"/>
  <c r="BR265" i="10"/>
  <c r="BS264" i="10"/>
  <c r="BR264" i="10"/>
  <c r="BS263" i="10"/>
  <c r="BR263" i="10"/>
  <c r="BS262" i="10"/>
  <c r="BR262" i="10"/>
  <c r="BS261" i="10"/>
  <c r="BR261" i="10"/>
  <c r="BS260" i="10"/>
  <c r="BR260" i="10"/>
  <c r="BS259" i="10"/>
  <c r="BR259" i="10"/>
  <c r="BS258" i="10"/>
  <c r="BR258" i="10"/>
  <c r="BS257" i="10"/>
  <c r="BR257" i="10"/>
  <c r="BS256" i="10"/>
  <c r="BR256" i="10"/>
  <c r="BS255" i="10"/>
  <c r="BR255" i="10"/>
  <c r="BS254" i="10"/>
  <c r="BR254" i="10"/>
  <c r="BS253" i="10"/>
  <c r="BR253" i="10"/>
  <c r="BS252" i="10"/>
  <c r="BR252" i="10"/>
  <c r="BS251" i="10"/>
  <c r="BR251" i="10"/>
  <c r="BS250" i="10"/>
  <c r="BR250" i="10"/>
  <c r="BS249" i="10"/>
  <c r="BR249" i="10"/>
  <c r="BS248" i="10"/>
  <c r="BR248" i="10"/>
  <c r="BS247" i="10"/>
  <c r="BR247" i="10"/>
  <c r="BS246" i="10"/>
  <c r="BR246" i="10"/>
  <c r="BS245" i="10"/>
  <c r="BR245" i="10"/>
  <c r="BS244" i="10"/>
  <c r="BR244" i="10"/>
  <c r="BS243" i="10"/>
  <c r="BR243" i="10"/>
  <c r="BS242" i="10"/>
  <c r="BR242" i="10"/>
  <c r="BS241" i="10"/>
  <c r="BR241" i="10"/>
  <c r="BS240" i="10"/>
  <c r="BR240" i="10"/>
  <c r="BS239" i="10"/>
  <c r="BR239" i="10"/>
  <c r="BS238" i="10"/>
  <c r="BR238" i="10"/>
  <c r="BS237" i="10"/>
  <c r="BR237" i="10"/>
  <c r="BS236" i="10"/>
  <c r="BR236" i="10"/>
  <c r="BS235" i="10"/>
  <c r="BR235" i="10"/>
  <c r="BS234" i="10"/>
  <c r="BR234" i="10"/>
  <c r="BS233" i="10"/>
  <c r="BR233" i="10"/>
  <c r="BS232" i="10"/>
  <c r="BR232" i="10"/>
  <c r="BS231" i="10"/>
  <c r="BR231" i="10"/>
  <c r="BS230" i="10"/>
  <c r="BR230" i="10"/>
  <c r="BS229" i="10"/>
  <c r="BR229" i="10"/>
  <c r="BS228" i="10"/>
  <c r="BR228" i="10"/>
  <c r="BS227" i="10"/>
  <c r="BR227" i="10"/>
  <c r="BS226" i="10"/>
  <c r="BR226" i="10"/>
  <c r="BS225" i="10"/>
  <c r="BR225" i="10"/>
  <c r="BS224" i="10"/>
  <c r="BR224" i="10"/>
  <c r="BS223" i="10"/>
  <c r="BR223" i="10"/>
  <c r="BS222" i="10"/>
  <c r="BR222" i="10"/>
  <c r="BS221" i="10"/>
  <c r="BR221" i="10"/>
  <c r="BS220" i="10"/>
  <c r="BR220" i="10"/>
  <c r="BS219" i="10"/>
  <c r="BR219" i="10"/>
  <c r="BS218" i="10"/>
  <c r="BR218" i="10"/>
  <c r="BS217" i="10"/>
  <c r="BR217" i="10"/>
  <c r="BS216" i="10"/>
  <c r="BR216" i="10"/>
  <c r="BS215" i="10"/>
  <c r="BR215" i="10"/>
  <c r="BS214" i="10"/>
  <c r="BR214" i="10"/>
  <c r="BS213" i="10"/>
  <c r="BR213" i="10"/>
  <c r="BS212" i="10"/>
  <c r="BR212" i="10"/>
  <c r="BS211" i="10"/>
  <c r="BR211" i="10"/>
  <c r="BS210" i="10"/>
  <c r="BR210" i="10"/>
  <c r="BS209" i="10"/>
  <c r="BR209" i="10"/>
  <c r="BS208" i="10"/>
  <c r="BR208" i="10"/>
  <c r="BS207" i="10"/>
  <c r="BR207" i="10"/>
  <c r="BS206" i="10"/>
  <c r="BR206" i="10"/>
  <c r="BS205" i="10"/>
  <c r="BR205" i="10"/>
  <c r="BS204" i="10"/>
  <c r="BR204" i="10"/>
  <c r="BS203" i="10"/>
  <c r="BR203" i="10"/>
  <c r="BS202" i="10"/>
  <c r="BR202" i="10"/>
  <c r="BS201" i="10"/>
  <c r="BR201" i="10"/>
  <c r="BS200" i="10"/>
  <c r="BR200" i="10"/>
  <c r="BS199" i="10"/>
  <c r="BR199" i="10"/>
  <c r="BS198" i="10"/>
  <c r="BR198" i="10"/>
  <c r="BS197" i="10"/>
  <c r="BR197" i="10"/>
  <c r="BS196" i="10"/>
  <c r="BR196" i="10"/>
  <c r="BS195" i="10"/>
  <c r="BR195" i="10"/>
  <c r="BS194" i="10"/>
  <c r="BR194" i="10"/>
  <c r="BS193" i="10"/>
  <c r="BR193" i="10"/>
  <c r="BS192" i="10"/>
  <c r="BR192" i="10"/>
  <c r="BS191" i="10"/>
  <c r="BR191" i="10"/>
  <c r="BS190" i="10"/>
  <c r="BR190" i="10"/>
  <c r="BS189" i="10"/>
  <c r="BR189" i="10"/>
  <c r="BS188" i="10"/>
  <c r="BR188" i="10"/>
  <c r="BS187" i="10"/>
  <c r="BR187" i="10"/>
  <c r="BS186" i="10"/>
  <c r="BR186" i="10"/>
  <c r="BS185" i="10"/>
  <c r="BR185" i="10"/>
  <c r="BS184" i="10"/>
  <c r="BR184" i="10"/>
  <c r="BS183" i="10"/>
  <c r="BR183" i="10"/>
  <c r="BS182" i="10"/>
  <c r="BR182" i="10"/>
  <c r="BS181" i="10"/>
  <c r="BR181" i="10"/>
  <c r="BS180" i="10"/>
  <c r="BR180" i="10"/>
  <c r="BS179" i="10"/>
  <c r="BR179" i="10"/>
  <c r="BS178" i="10"/>
  <c r="BR178" i="10"/>
  <c r="BS177" i="10"/>
  <c r="BR177" i="10"/>
  <c r="BS176" i="10"/>
  <c r="BR176" i="10"/>
  <c r="BS175" i="10"/>
  <c r="BR175" i="10"/>
  <c r="BS174" i="10"/>
  <c r="BR174" i="10"/>
  <c r="BS173" i="10"/>
  <c r="BR173" i="10"/>
  <c r="BS172" i="10"/>
  <c r="BR172" i="10"/>
  <c r="BS171" i="10"/>
  <c r="BR171" i="10"/>
  <c r="BS170" i="10"/>
  <c r="BR170" i="10"/>
  <c r="BS169" i="10"/>
  <c r="BR169" i="10"/>
  <c r="BS168" i="10"/>
  <c r="BR168" i="10"/>
  <c r="BS167" i="10"/>
  <c r="BR167" i="10"/>
  <c r="BS166" i="10"/>
  <c r="BR166" i="10"/>
  <c r="BS165" i="10"/>
  <c r="BR165" i="10"/>
  <c r="BS164" i="10"/>
  <c r="BR164" i="10"/>
  <c r="BS163" i="10"/>
  <c r="BR163" i="10"/>
  <c r="BS162" i="10"/>
  <c r="BR162" i="10"/>
  <c r="BS161" i="10"/>
  <c r="BR161" i="10"/>
  <c r="BS160" i="10"/>
  <c r="BR160" i="10"/>
  <c r="BS159" i="10"/>
  <c r="BR159" i="10"/>
  <c r="BS158" i="10"/>
  <c r="BR158" i="10"/>
  <c r="BS157" i="10"/>
  <c r="BR157" i="10"/>
  <c r="BS156" i="10"/>
  <c r="BR156" i="10"/>
  <c r="BS155" i="10"/>
  <c r="BR155" i="10"/>
  <c r="BS154" i="10"/>
  <c r="BR154" i="10"/>
  <c r="BS153" i="10"/>
  <c r="BR153" i="10"/>
  <c r="BS152" i="10"/>
  <c r="BR152" i="10"/>
  <c r="BS151" i="10"/>
  <c r="BR151" i="10"/>
  <c r="BS150" i="10"/>
  <c r="BR150" i="10"/>
  <c r="BS149" i="10"/>
  <c r="BR149" i="10"/>
  <c r="BS148" i="10"/>
  <c r="BR148" i="10"/>
  <c r="BS147" i="10"/>
  <c r="BR147" i="10"/>
  <c r="BS146" i="10"/>
  <c r="BR146" i="10"/>
  <c r="BS145" i="10"/>
  <c r="BR145" i="10"/>
  <c r="BS144" i="10"/>
  <c r="BR144" i="10"/>
  <c r="BS143" i="10"/>
  <c r="BR143" i="10"/>
  <c r="BS142" i="10"/>
  <c r="BR142" i="10"/>
  <c r="BS141" i="10"/>
  <c r="BR141" i="10"/>
  <c r="BS140" i="10"/>
  <c r="BR140" i="10"/>
  <c r="BS139" i="10"/>
  <c r="BR139" i="10"/>
  <c r="BS138" i="10"/>
  <c r="BR138" i="10"/>
  <c r="BS137" i="10"/>
  <c r="BR137" i="10"/>
  <c r="BS136" i="10"/>
  <c r="BR136" i="10"/>
  <c r="BS135" i="10"/>
  <c r="BR135" i="10"/>
  <c r="BS134" i="10"/>
  <c r="BR134" i="10"/>
  <c r="BS133" i="10"/>
  <c r="BR133" i="10"/>
  <c r="BS132" i="10"/>
  <c r="BR132" i="10"/>
  <c r="BS131" i="10"/>
  <c r="BR131" i="10"/>
  <c r="BS130" i="10"/>
  <c r="BR130" i="10"/>
  <c r="BS129" i="10"/>
  <c r="BR129" i="10"/>
  <c r="BS128" i="10"/>
  <c r="BR128" i="10"/>
  <c r="BS127" i="10"/>
  <c r="BR127" i="10"/>
  <c r="BS126" i="10"/>
  <c r="BR126" i="10"/>
  <c r="BS125" i="10"/>
  <c r="BR125" i="10"/>
  <c r="BS124" i="10"/>
  <c r="BR124" i="10"/>
  <c r="BS123" i="10"/>
  <c r="BR123" i="10"/>
  <c r="BS122" i="10"/>
  <c r="BR122" i="10"/>
  <c r="BS121" i="10"/>
  <c r="BR121" i="10"/>
  <c r="BS120" i="10"/>
  <c r="BR120" i="10"/>
  <c r="BS119" i="10"/>
  <c r="BR119" i="10"/>
  <c r="BS118" i="10"/>
  <c r="BR118" i="10"/>
  <c r="BS117" i="10"/>
  <c r="BR117" i="10"/>
  <c r="BS116" i="10"/>
  <c r="BR116" i="10"/>
  <c r="BS115" i="10"/>
  <c r="BR115" i="10"/>
  <c r="BS114" i="10"/>
  <c r="BR114" i="10"/>
  <c r="BS113" i="10"/>
  <c r="BR113" i="10"/>
  <c r="BS112" i="10"/>
  <c r="BR112" i="10"/>
  <c r="BS111" i="10"/>
  <c r="BR111" i="10"/>
  <c r="BS110" i="10"/>
  <c r="BR110" i="10"/>
  <c r="BS109" i="10"/>
  <c r="BR109" i="10"/>
  <c r="BS108" i="10"/>
  <c r="BR108" i="10"/>
  <c r="BS107" i="10"/>
  <c r="BR107" i="10"/>
  <c r="BS106" i="10"/>
  <c r="BR106" i="10"/>
  <c r="BS105" i="10"/>
  <c r="BR105" i="10"/>
  <c r="BS104" i="10"/>
  <c r="BR104" i="10"/>
  <c r="BS103" i="10"/>
  <c r="BR103" i="10"/>
  <c r="BS102" i="10"/>
  <c r="BR102" i="10"/>
  <c r="BS101" i="10"/>
  <c r="BR101" i="10"/>
  <c r="BS100" i="10"/>
  <c r="BR100" i="10"/>
  <c r="BS99" i="10"/>
  <c r="BR99" i="10"/>
  <c r="BS98" i="10"/>
  <c r="BR98" i="10"/>
  <c r="BS97" i="10"/>
  <c r="BR97" i="10"/>
  <c r="BS96" i="10"/>
  <c r="BR96" i="10"/>
  <c r="BS95" i="10"/>
  <c r="BR95" i="10"/>
  <c r="BS94" i="10"/>
  <c r="BR94" i="10"/>
  <c r="BS93" i="10"/>
  <c r="BR93" i="10"/>
  <c r="BS92" i="10"/>
  <c r="BR92" i="10"/>
  <c r="BS91" i="10"/>
  <c r="BR91" i="10"/>
  <c r="BS90" i="10"/>
  <c r="BR90" i="10"/>
  <c r="BS89" i="10"/>
  <c r="BR89" i="10"/>
  <c r="BS88" i="10"/>
  <c r="BR88" i="10"/>
  <c r="BS87" i="10"/>
  <c r="BR87" i="10"/>
  <c r="BS86" i="10"/>
  <c r="BR86" i="10"/>
  <c r="BS85" i="10"/>
  <c r="BR85" i="10"/>
  <c r="BS84" i="10"/>
  <c r="BR84" i="10"/>
  <c r="BS83" i="10"/>
  <c r="BR83" i="10"/>
  <c r="BS82" i="10"/>
  <c r="BR82" i="10"/>
  <c r="BS81" i="10"/>
  <c r="BR81" i="10"/>
  <c r="BS80" i="10"/>
  <c r="BR80" i="10"/>
  <c r="BS79" i="10"/>
  <c r="BR79" i="10"/>
  <c r="BS78" i="10"/>
  <c r="BR78" i="10"/>
  <c r="BS77" i="10"/>
  <c r="BR77" i="10"/>
  <c r="BS76" i="10"/>
  <c r="BR76" i="10"/>
  <c r="BS75" i="10"/>
  <c r="BR75" i="10"/>
  <c r="BS74" i="10"/>
  <c r="BR74" i="10"/>
  <c r="BS73" i="10"/>
  <c r="BR73" i="10"/>
  <c r="BS72" i="10"/>
  <c r="BR72" i="10"/>
  <c r="BS71" i="10"/>
  <c r="BR71" i="10"/>
  <c r="BS70" i="10"/>
  <c r="BR70" i="10"/>
  <c r="BS69" i="10"/>
  <c r="BR69" i="10"/>
  <c r="BS68" i="10"/>
  <c r="BR68" i="10"/>
  <c r="BS67" i="10"/>
  <c r="BR67" i="10"/>
  <c r="BS66" i="10"/>
  <c r="BR66" i="10"/>
  <c r="BS65" i="10"/>
  <c r="BR65" i="10"/>
  <c r="BS64" i="10"/>
  <c r="BR64" i="10"/>
  <c r="BS63" i="10"/>
  <c r="BR63" i="10"/>
  <c r="BS62" i="10"/>
  <c r="BR62" i="10"/>
  <c r="BS61" i="10"/>
  <c r="BR61" i="10"/>
  <c r="BS60" i="10"/>
  <c r="BR60" i="10"/>
  <c r="BS59" i="10"/>
  <c r="BR59" i="10"/>
  <c r="BS58" i="10"/>
  <c r="BR58" i="10"/>
  <c r="BS57" i="10"/>
  <c r="BR57" i="10"/>
  <c r="BS56" i="10"/>
  <c r="BR56" i="10"/>
  <c r="BS55" i="10"/>
  <c r="BR55" i="10"/>
  <c r="BS54" i="10"/>
  <c r="BR54" i="10"/>
  <c r="BS53" i="10"/>
  <c r="BR53" i="10"/>
  <c r="BS52" i="10"/>
  <c r="BR52" i="10"/>
  <c r="BS51" i="10"/>
  <c r="BR51" i="10"/>
  <c r="BS50" i="10"/>
  <c r="BR50" i="10"/>
  <c r="BS49" i="10"/>
  <c r="BR49" i="10"/>
  <c r="BS48" i="10"/>
  <c r="BR48" i="10"/>
  <c r="BS47" i="10"/>
  <c r="BR47" i="10"/>
  <c r="BS46" i="10"/>
  <c r="BR46" i="10"/>
  <c r="BS45" i="10"/>
  <c r="BR45" i="10"/>
  <c r="BS44" i="10"/>
  <c r="BR44" i="10"/>
  <c r="BS43" i="10"/>
  <c r="BR43" i="10"/>
  <c r="BS42" i="10"/>
  <c r="BR42" i="10"/>
  <c r="BS41" i="10"/>
  <c r="BR41" i="10"/>
  <c r="BS40" i="10"/>
  <c r="BR40" i="10"/>
  <c r="BS39" i="10"/>
  <c r="BR39" i="10"/>
  <c r="BS38" i="10"/>
  <c r="BR38" i="10"/>
  <c r="BS37" i="10"/>
  <c r="BR37" i="10"/>
  <c r="BS36" i="10"/>
  <c r="BR36" i="10"/>
  <c r="BS35" i="10"/>
  <c r="BR35" i="10"/>
  <c r="BS34" i="10"/>
  <c r="BR34" i="10"/>
  <c r="BS33" i="10"/>
  <c r="BR33" i="10"/>
  <c r="BS32" i="10"/>
  <c r="BR32" i="10"/>
  <c r="BS31" i="10"/>
  <c r="BR31" i="10"/>
  <c r="BS30" i="10"/>
  <c r="BR30" i="10"/>
  <c r="BS29" i="10"/>
  <c r="BR29" i="10"/>
  <c r="BS28" i="10"/>
  <c r="BR28" i="10"/>
  <c r="BS27" i="10"/>
  <c r="BR27" i="10"/>
  <c r="BS26" i="10"/>
  <c r="BR26" i="10"/>
  <c r="BS25" i="10"/>
  <c r="BR25" i="10"/>
  <c r="BS24" i="10"/>
  <c r="BR24" i="10"/>
  <c r="BS23" i="10"/>
  <c r="BR23" i="10"/>
  <c r="BS22" i="10"/>
  <c r="BR22" i="10"/>
  <c r="BS21" i="10"/>
  <c r="BR21" i="10"/>
  <c r="BS20" i="10"/>
  <c r="BR20" i="10"/>
  <c r="BS19" i="10"/>
  <c r="BR19" i="10"/>
  <c r="BS18" i="10"/>
  <c r="BR18" i="10"/>
  <c r="BS17" i="10"/>
  <c r="BR17" i="10"/>
  <c r="BS16" i="10"/>
  <c r="BR16" i="10"/>
  <c r="BS15" i="10"/>
  <c r="BR15" i="10"/>
  <c r="BS14" i="10"/>
  <c r="BR14" i="10"/>
  <c r="BS13" i="10"/>
  <c r="BR13" i="10"/>
  <c r="BS12" i="10"/>
  <c r="BR12" i="10"/>
  <c r="BS11" i="10"/>
  <c r="BR11" i="10"/>
  <c r="BS10" i="10"/>
  <c r="BR10" i="10"/>
  <c r="BS9" i="10"/>
  <c r="BR9" i="10"/>
  <c r="BS8" i="10"/>
  <c r="BR8" i="10"/>
  <c r="BS7" i="10"/>
  <c r="BR7" i="10"/>
  <c r="BS6" i="10"/>
  <c r="BR6" i="10"/>
  <c r="BS5" i="10"/>
  <c r="BR5" i="10"/>
  <c r="BS4" i="10"/>
  <c r="BR4" i="10"/>
  <c r="BJ343" i="10" l="1"/>
  <c r="BJ341" i="10" l="1"/>
  <c r="BJ340" i="10"/>
  <c r="BL2" i="10" l="1"/>
  <c r="BJ342" i="10"/>
  <c r="BJ339" i="10"/>
  <c r="K23" i="42"/>
  <c r="K22" i="42"/>
  <c r="BL338" i="10"/>
  <c r="BJ338" i="10"/>
  <c r="D2" i="45"/>
  <c r="L2" i="42"/>
  <c r="J24" i="42"/>
  <c r="K24" i="42" s="1"/>
  <c r="J23" i="42"/>
  <c r="J22" i="42"/>
  <c r="J21" i="42"/>
  <c r="K21" i="42" s="1"/>
  <c r="J20" i="42"/>
  <c r="K20" i="42" s="1"/>
  <c r="J19" i="42"/>
  <c r="K19" i="42" s="1"/>
  <c r="J18" i="42"/>
  <c r="K18" i="42" s="1"/>
  <c r="J17" i="42"/>
  <c r="K17" i="42" s="1"/>
  <c r="J16" i="42"/>
  <c r="K16" i="42" s="1"/>
  <c r="J15" i="42"/>
  <c r="K15" i="42" s="1"/>
  <c r="J14" i="42"/>
  <c r="K14" i="42" s="1"/>
  <c r="J13" i="42"/>
  <c r="K13" i="42" s="1"/>
  <c r="J12" i="42"/>
  <c r="K12" i="42" s="1"/>
  <c r="J11" i="42"/>
  <c r="K11" i="42" s="1"/>
  <c r="J10" i="42"/>
  <c r="K10" i="42" s="1"/>
  <c r="J9" i="42"/>
  <c r="K9" i="42" s="1"/>
  <c r="J8" i="42"/>
  <c r="K8" i="42" s="1"/>
  <c r="J7" i="42"/>
  <c r="K7" i="42" s="1"/>
  <c r="J6" i="42"/>
  <c r="K6" i="42" s="1"/>
  <c r="J5" i="42"/>
  <c r="K5" i="42" s="1"/>
  <c r="J4" i="42"/>
  <c r="K4" i="42" s="1"/>
  <c r="J3" i="42"/>
  <c r="K3" i="42" s="1"/>
  <c r="I2" i="44"/>
  <c r="I8" i="44" s="1"/>
  <c r="D2" i="44"/>
  <c r="BJ333" i="10"/>
  <c r="BJ332" i="10"/>
  <c r="BJ331" i="10"/>
  <c r="BJ330" i="10"/>
  <c r="BJ329" i="10"/>
  <c r="H14" i="42"/>
  <c r="H10" i="42"/>
  <c r="BJ337" i="10"/>
  <c r="BJ336" i="10"/>
  <c r="BJ335" i="10"/>
  <c r="BJ344" i="10"/>
  <c r="BJ334" i="10"/>
  <c r="BJ328" i="10"/>
  <c r="BJ327" i="10"/>
  <c r="BJ326" i="10"/>
  <c r="BJ325" i="10"/>
  <c r="BJ324" i="10"/>
  <c r="BJ323" i="10"/>
  <c r="BJ322" i="10"/>
  <c r="BJ321" i="10"/>
  <c r="BJ320" i="10"/>
  <c r="BJ319" i="10"/>
  <c r="BJ318" i="10"/>
  <c r="BJ317" i="10"/>
  <c r="BJ316" i="10"/>
  <c r="BJ315" i="10"/>
  <c r="BJ314" i="10"/>
  <c r="BJ313" i="10"/>
  <c r="BJ312" i="10"/>
  <c r="BJ311" i="10"/>
  <c r="BJ310" i="10"/>
  <c r="BJ309" i="10"/>
  <c r="BJ308" i="10"/>
  <c r="BJ307" i="10"/>
  <c r="BJ306" i="10"/>
  <c r="BJ305" i="10"/>
  <c r="BJ304" i="10"/>
  <c r="BJ303" i="10"/>
  <c r="BJ302" i="10"/>
  <c r="BJ301" i="10"/>
  <c r="BJ300" i="10"/>
  <c r="BJ299" i="10"/>
  <c r="BJ298" i="10"/>
  <c r="BJ297" i="10"/>
  <c r="BJ296" i="10"/>
  <c r="BJ295" i="10"/>
  <c r="BJ294" i="10"/>
  <c r="BJ293" i="10"/>
  <c r="BJ292" i="10"/>
  <c r="BJ290" i="10"/>
  <c r="BJ289" i="10"/>
  <c r="BJ288" i="10"/>
  <c r="BJ287" i="10"/>
  <c r="BJ286" i="10"/>
  <c r="BJ285" i="10"/>
  <c r="BJ284" i="10"/>
  <c r="BJ283" i="10"/>
  <c r="BJ282" i="10"/>
  <c r="BJ281" i="10"/>
  <c r="BJ280" i="10"/>
  <c r="BJ279" i="10"/>
  <c r="BJ278" i="10"/>
  <c r="BJ277" i="10"/>
  <c r="BJ276" i="10"/>
  <c r="BJ275" i="10"/>
  <c r="BJ274" i="10"/>
  <c r="BJ273" i="10"/>
  <c r="BJ272" i="10"/>
  <c r="BJ270" i="10"/>
  <c r="BJ269" i="10"/>
  <c r="BJ268" i="10"/>
  <c r="BJ267" i="10"/>
  <c r="BJ266" i="10"/>
  <c r="BJ265" i="10"/>
  <c r="BJ264" i="10"/>
  <c r="BJ263" i="10"/>
  <c r="BJ262" i="10"/>
  <c r="BJ261" i="10"/>
  <c r="BJ260" i="10"/>
  <c r="BJ259" i="10"/>
  <c r="BJ258" i="10"/>
  <c r="BJ257" i="10"/>
  <c r="BJ256" i="10"/>
  <c r="BJ255" i="10"/>
  <c r="BJ254" i="10"/>
  <c r="BJ253" i="10"/>
  <c r="BJ252" i="10"/>
  <c r="BJ251" i="10"/>
  <c r="BJ250" i="10"/>
  <c r="BJ249" i="10"/>
  <c r="BJ248" i="10"/>
  <c r="BJ247" i="10"/>
  <c r="BJ246" i="10"/>
  <c r="BJ245" i="10"/>
  <c r="BJ244" i="10"/>
  <c r="BJ243" i="10"/>
  <c r="BJ242" i="10"/>
  <c r="BJ241" i="10"/>
  <c r="BJ240" i="10"/>
  <c r="BJ239" i="10"/>
  <c r="BJ238" i="10"/>
  <c r="BJ237" i="10"/>
  <c r="BJ236" i="10"/>
  <c r="BJ235" i="10"/>
  <c r="BJ234" i="10"/>
  <c r="BJ233" i="10"/>
  <c r="BJ232" i="10"/>
  <c r="BJ231" i="10"/>
  <c r="BJ230" i="10"/>
  <c r="BJ229" i="10"/>
  <c r="BJ228" i="10"/>
  <c r="BJ227" i="10"/>
  <c r="BJ226" i="10"/>
  <c r="BJ225" i="10"/>
  <c r="BJ224" i="10"/>
  <c r="BJ223" i="10"/>
  <c r="BJ222" i="10"/>
  <c r="BJ221" i="10"/>
  <c r="BJ220" i="10"/>
  <c r="BJ219" i="10"/>
  <c r="BJ218" i="10"/>
  <c r="BJ217" i="10"/>
  <c r="BJ216" i="10"/>
  <c r="BJ215" i="10"/>
  <c r="BJ214" i="10"/>
  <c r="BJ213" i="10"/>
  <c r="BJ212" i="10"/>
  <c r="BJ211" i="10"/>
  <c r="BJ210" i="10"/>
  <c r="BJ209" i="10"/>
  <c r="BJ208" i="10"/>
  <c r="BJ207" i="10"/>
  <c r="BJ206" i="10"/>
  <c r="BJ205" i="10"/>
  <c r="BJ204" i="10"/>
  <c r="BJ203" i="10"/>
  <c r="BJ202" i="10"/>
  <c r="BJ201" i="10"/>
  <c r="BJ200" i="10"/>
  <c r="BJ199" i="10"/>
  <c r="BJ198" i="10"/>
  <c r="BJ197" i="10"/>
  <c r="BJ196" i="10"/>
  <c r="BJ195" i="10"/>
  <c r="BJ194" i="10"/>
  <c r="BJ193" i="10"/>
  <c r="BJ192" i="10"/>
  <c r="BJ191" i="10"/>
  <c r="BJ190" i="10"/>
  <c r="BJ189" i="10"/>
  <c r="BJ188" i="10"/>
  <c r="BJ187" i="10"/>
  <c r="BJ186" i="10"/>
  <c r="BJ185" i="10"/>
  <c r="BJ184" i="10"/>
  <c r="BJ183" i="10"/>
  <c r="BJ182" i="10"/>
  <c r="BJ181" i="10"/>
  <c r="BJ180" i="10"/>
  <c r="BJ179" i="10"/>
  <c r="BJ178" i="10"/>
  <c r="BJ177" i="10"/>
  <c r="BJ176" i="10"/>
  <c r="BJ175" i="10"/>
  <c r="BJ174" i="10"/>
  <c r="BJ173" i="10"/>
  <c r="BJ172" i="10"/>
  <c r="BJ171" i="10"/>
  <c r="BJ170" i="10"/>
  <c r="BJ169" i="10"/>
  <c r="BJ168" i="10"/>
  <c r="BJ167" i="10"/>
  <c r="BJ166" i="10"/>
  <c r="BJ165" i="10"/>
  <c r="BJ164" i="10"/>
  <c r="BJ163" i="10"/>
  <c r="BJ162" i="10"/>
  <c r="BJ161" i="10"/>
  <c r="BJ160" i="10"/>
  <c r="BJ159" i="10"/>
  <c r="BJ158" i="10"/>
  <c r="BJ157" i="10"/>
  <c r="BJ156" i="10"/>
  <c r="BJ155" i="10"/>
  <c r="BJ154" i="10"/>
  <c r="BJ153" i="10"/>
  <c r="BJ152" i="10"/>
  <c r="BJ151" i="10"/>
  <c r="BJ150" i="10"/>
  <c r="BJ149" i="10"/>
  <c r="BJ148" i="10"/>
  <c r="BJ147" i="10"/>
  <c r="BJ146" i="10"/>
  <c r="BJ145" i="10"/>
  <c r="BJ144" i="10"/>
  <c r="BJ143" i="10"/>
  <c r="BJ142" i="10"/>
  <c r="BJ141" i="10"/>
  <c r="BJ140" i="10"/>
  <c r="BJ139" i="10"/>
  <c r="BJ138" i="10"/>
  <c r="BJ137" i="10"/>
  <c r="BJ136" i="10"/>
  <c r="BJ135" i="10"/>
  <c r="BJ134" i="10"/>
  <c r="BJ133" i="10"/>
  <c r="BJ132" i="10"/>
  <c r="BJ131" i="10"/>
  <c r="BJ130" i="10"/>
  <c r="BJ129" i="10"/>
  <c r="BJ128" i="10"/>
  <c r="BJ127" i="10"/>
  <c r="BJ126" i="10"/>
  <c r="BJ125" i="10"/>
  <c r="BJ124" i="10"/>
  <c r="BJ123" i="10"/>
  <c r="BJ122" i="10"/>
  <c r="BJ121" i="10"/>
  <c r="BJ120" i="10"/>
  <c r="BJ119" i="10"/>
  <c r="BJ118" i="10"/>
  <c r="BJ117" i="10"/>
  <c r="BJ116" i="10"/>
  <c r="BJ115" i="10"/>
  <c r="BJ114" i="10"/>
  <c r="BJ113" i="10"/>
  <c r="BJ112" i="10"/>
  <c r="BJ111" i="10"/>
  <c r="BJ110" i="10"/>
  <c r="BJ109" i="10"/>
  <c r="BJ108" i="10"/>
  <c r="BJ107" i="10"/>
  <c r="BJ106" i="10"/>
  <c r="BJ105" i="10"/>
  <c r="BJ104" i="10"/>
  <c r="BJ103" i="10"/>
  <c r="BJ102" i="10"/>
  <c r="BJ101" i="10"/>
  <c r="BJ100" i="10"/>
  <c r="BJ99" i="10"/>
  <c r="BJ98" i="10"/>
  <c r="BJ97" i="10"/>
  <c r="BJ96" i="10"/>
  <c r="BJ95" i="10"/>
  <c r="BJ94" i="10"/>
  <c r="BJ93" i="10"/>
  <c r="BJ92" i="10"/>
  <c r="BJ91" i="10"/>
  <c r="BJ90" i="10"/>
  <c r="BJ89" i="10"/>
  <c r="BJ88" i="10"/>
  <c r="BJ87" i="10"/>
  <c r="BJ86" i="10"/>
  <c r="BJ85" i="10"/>
  <c r="BJ84" i="10"/>
  <c r="BJ83" i="10"/>
  <c r="BJ82" i="10"/>
  <c r="BJ81" i="10"/>
  <c r="BJ80" i="10"/>
  <c r="BJ79" i="10"/>
  <c r="BJ78" i="10"/>
  <c r="BJ77" i="10"/>
  <c r="BJ76" i="10"/>
  <c r="BJ75" i="10"/>
  <c r="BJ74" i="10"/>
  <c r="BJ73" i="10"/>
  <c r="BJ72" i="10"/>
  <c r="BJ71" i="10"/>
  <c r="BJ70" i="10"/>
  <c r="BJ69" i="10"/>
  <c r="BJ68" i="10"/>
  <c r="BJ67" i="10"/>
  <c r="BJ66" i="10"/>
  <c r="BJ65" i="10"/>
  <c r="BJ64" i="10"/>
  <c r="BJ63" i="10"/>
  <c r="BJ62" i="10"/>
  <c r="BJ61" i="10"/>
  <c r="BJ60" i="10"/>
  <c r="BJ59" i="10"/>
  <c r="BJ58" i="10"/>
  <c r="BJ57" i="10"/>
  <c r="BJ56" i="10"/>
  <c r="BJ55" i="10"/>
  <c r="BJ54" i="10"/>
  <c r="BJ53" i="10"/>
  <c r="BJ52" i="10"/>
  <c r="BJ51" i="10"/>
  <c r="BJ50" i="10"/>
  <c r="BJ49" i="10"/>
  <c r="BJ48" i="10"/>
  <c r="BJ47" i="10"/>
  <c r="BJ46" i="10"/>
  <c r="BJ45" i="10"/>
  <c r="BJ44" i="10"/>
  <c r="BJ43" i="10"/>
  <c r="BJ42" i="10"/>
  <c r="BJ41" i="10"/>
  <c r="BJ40" i="10"/>
  <c r="BJ39" i="10"/>
  <c r="BJ38" i="10"/>
  <c r="BJ37" i="10"/>
  <c r="BJ36" i="10"/>
  <c r="BJ35" i="10"/>
  <c r="BJ34" i="10"/>
  <c r="BJ33" i="10"/>
  <c r="BJ32" i="10"/>
  <c r="BJ31" i="10"/>
  <c r="BJ30" i="10"/>
  <c r="BJ29" i="10"/>
  <c r="BJ28" i="10"/>
  <c r="BJ27" i="10"/>
  <c r="BJ26" i="10"/>
  <c r="BJ25" i="10"/>
  <c r="BJ24" i="10"/>
  <c r="BJ23" i="10"/>
  <c r="BJ22" i="10"/>
  <c r="BJ21" i="10"/>
  <c r="BJ20" i="10"/>
  <c r="BJ19" i="10"/>
  <c r="BJ18" i="10"/>
  <c r="BJ17" i="10"/>
  <c r="BJ16" i="10"/>
  <c r="BJ15" i="10"/>
  <c r="BJ14" i="10"/>
  <c r="BJ13" i="10"/>
  <c r="BJ12" i="10"/>
  <c r="BJ11" i="10"/>
  <c r="BJ10" i="10"/>
  <c r="BJ9" i="10"/>
  <c r="BJ8" i="10"/>
  <c r="BJ7" i="10"/>
  <c r="BJ6" i="10"/>
  <c r="BL318" i="10"/>
  <c r="BL282" i="10"/>
  <c r="BC2" i="10"/>
  <c r="BB2" i="10"/>
  <c r="BA2" i="10"/>
  <c r="AZ2" i="10"/>
  <c r="AY2" i="10"/>
  <c r="AX2" i="10"/>
  <c r="AW2" i="10"/>
  <c r="AV2" i="10"/>
  <c r="AU2" i="10"/>
  <c r="AT2" i="10"/>
  <c r="AS2" i="10"/>
  <c r="AR2" i="10"/>
  <c r="AQ2" i="10"/>
  <c r="AP2" i="10"/>
  <c r="AO2" i="10"/>
  <c r="AN2" i="10"/>
  <c r="AM2" i="10"/>
  <c r="AL2" i="10"/>
  <c r="AK2" i="10"/>
  <c r="AJ2" i="10"/>
  <c r="AI2" i="10"/>
  <c r="AH2" i="10"/>
  <c r="AG2" i="10"/>
  <c r="AF2" i="10"/>
  <c r="AE2" i="10"/>
  <c r="AD2" i="10"/>
  <c r="AC2" i="10"/>
  <c r="AB2" i="10"/>
  <c r="AA2" i="10"/>
  <c r="Z2" i="10"/>
  <c r="Y2" i="10"/>
  <c r="X2" i="10"/>
  <c r="W2" i="10"/>
  <c r="V2" i="10"/>
  <c r="U2" i="10"/>
  <c r="T2" i="10"/>
  <c r="S2" i="10"/>
  <c r="R2" i="10"/>
  <c r="Q2" i="10"/>
  <c r="P2" i="10"/>
  <c r="O2" i="10"/>
  <c r="N2" i="10"/>
  <c r="M2" i="10"/>
  <c r="L2" i="10"/>
  <c r="K2" i="10"/>
  <c r="J2" i="10"/>
  <c r="E2" i="10"/>
  <c r="C2" i="29"/>
  <c r="C5" i="40"/>
  <c r="J5" i="40" s="1"/>
  <c r="K5" i="40" s="1"/>
  <c r="L5" i="40"/>
  <c r="C6" i="40"/>
  <c r="J6" i="40" s="1"/>
  <c r="K6" i="40" s="1"/>
  <c r="L6" i="40"/>
  <c r="C7" i="40"/>
  <c r="J7" i="40" s="1"/>
  <c r="K7" i="40" s="1"/>
  <c r="L7" i="40"/>
  <c r="C8" i="40"/>
  <c r="J8" i="40" s="1"/>
  <c r="K8" i="40" s="1"/>
  <c r="L8" i="40"/>
  <c r="C9" i="40"/>
  <c r="J9" i="40" s="1"/>
  <c r="K9" i="40" s="1"/>
  <c r="L9" i="40"/>
  <c r="C10" i="40"/>
  <c r="J10" i="40" s="1"/>
  <c r="K10" i="40" s="1"/>
  <c r="L10" i="40"/>
  <c r="C11" i="40"/>
  <c r="J11" i="40" s="1"/>
  <c r="K11" i="40" s="1"/>
  <c r="L11" i="40"/>
  <c r="C12" i="40"/>
  <c r="J12" i="40" s="1"/>
  <c r="K12" i="40" s="1"/>
  <c r="H12" i="40"/>
  <c r="L12" i="40" s="1"/>
  <c r="C13" i="40"/>
  <c r="H13" i="40"/>
  <c r="L13" i="40" s="1"/>
  <c r="H14" i="40"/>
  <c r="L14" i="40" s="1"/>
  <c r="C15" i="40"/>
  <c r="J15" i="40" s="1"/>
  <c r="K15" i="40" s="1"/>
  <c r="L15" i="40"/>
  <c r="C16" i="40"/>
  <c r="J16" i="40" s="1"/>
  <c r="K16" i="40" s="1"/>
  <c r="H16" i="40"/>
  <c r="L16" i="40"/>
  <c r="C17" i="40"/>
  <c r="H17" i="40"/>
  <c r="L17" i="40" s="1"/>
  <c r="C18" i="40"/>
  <c r="H18" i="40"/>
  <c r="L18" i="40" s="1"/>
  <c r="C19" i="40"/>
  <c r="H19" i="40"/>
  <c r="L19" i="40" s="1"/>
  <c r="C20" i="40"/>
  <c r="H20" i="40"/>
  <c r="L20" i="40" s="1"/>
  <c r="C21" i="40"/>
  <c r="J21" i="40" s="1"/>
  <c r="K21" i="40" s="1"/>
  <c r="H21" i="40"/>
  <c r="L21" i="40" s="1"/>
  <c r="C22" i="40"/>
  <c r="H22" i="40"/>
  <c r="C23" i="40"/>
  <c r="H23" i="40"/>
  <c r="L23" i="40"/>
  <c r="C24" i="40"/>
  <c r="H24" i="40"/>
  <c r="L24" i="40" s="1"/>
  <c r="C25" i="40"/>
  <c r="J25" i="40" s="1"/>
  <c r="K25" i="40" s="1"/>
  <c r="H25" i="40"/>
  <c r="L25" i="40" s="1"/>
  <c r="C26" i="40"/>
  <c r="H26" i="40"/>
  <c r="L26" i="40" s="1"/>
  <c r="C27" i="40"/>
  <c r="H27" i="40"/>
  <c r="L27" i="40" s="1"/>
  <c r="C28" i="40"/>
  <c r="H28" i="40"/>
  <c r="L28" i="40" s="1"/>
  <c r="C29" i="40"/>
  <c r="H29" i="40"/>
  <c r="L29" i="40" s="1"/>
  <c r="C30" i="40"/>
  <c r="H30" i="40"/>
  <c r="L30" i="40" s="1"/>
  <c r="C31" i="40"/>
  <c r="H31" i="40"/>
  <c r="L31" i="40"/>
  <c r="C32" i="40"/>
  <c r="J32" i="40" s="1"/>
  <c r="K32" i="40" s="1"/>
  <c r="H32" i="40"/>
  <c r="L32" i="40" s="1"/>
  <c r="C33" i="40"/>
  <c r="H33" i="40"/>
  <c r="L33" i="40" s="1"/>
  <c r="C34" i="40"/>
  <c r="H34" i="40"/>
  <c r="L34" i="40" s="1"/>
  <c r="C35" i="40"/>
  <c r="H35" i="40"/>
  <c r="L35" i="40" s="1"/>
  <c r="C36" i="40"/>
  <c r="J36" i="40" s="1"/>
  <c r="K36" i="40" s="1"/>
  <c r="L36" i="40"/>
  <c r="C37" i="40"/>
  <c r="H37" i="40"/>
  <c r="L37" i="40" s="1"/>
  <c r="C38" i="40"/>
  <c r="J38" i="40" s="1"/>
  <c r="K38" i="40" s="1"/>
  <c r="H38" i="40"/>
  <c r="L38" i="40" s="1"/>
  <c r="C39" i="40"/>
  <c r="J39" i="40" s="1"/>
  <c r="K39" i="40" s="1"/>
  <c r="H39" i="40"/>
  <c r="L39" i="40" s="1"/>
  <c r="C40" i="40"/>
  <c r="H40" i="40"/>
  <c r="C41" i="40"/>
  <c r="H41" i="40"/>
  <c r="L41" i="40" s="1"/>
  <c r="C42" i="40"/>
  <c r="J42" i="40" s="1"/>
  <c r="K42" i="40" s="1"/>
  <c r="H42" i="40"/>
  <c r="L42" i="40" s="1"/>
  <c r="C43" i="40"/>
  <c r="J43" i="40" s="1"/>
  <c r="K43" i="40" s="1"/>
  <c r="H43" i="40"/>
  <c r="L43" i="40" s="1"/>
  <c r="C44" i="40"/>
  <c r="H44" i="40"/>
  <c r="L44" i="40"/>
  <c r="C45" i="40"/>
  <c r="H45" i="40"/>
  <c r="L45" i="40" s="1"/>
  <c r="C46" i="40"/>
  <c r="H46" i="40"/>
  <c r="L46" i="40" s="1"/>
  <c r="C47" i="40"/>
  <c r="J47" i="40" s="1"/>
  <c r="K47" i="40" s="1"/>
  <c r="L47" i="40"/>
  <c r="C48" i="40"/>
  <c r="H48" i="40"/>
  <c r="L48" i="40" s="1"/>
  <c r="C49" i="40"/>
  <c r="H49" i="40"/>
  <c r="L49" i="40" s="1"/>
  <c r="C50" i="40"/>
  <c r="H50" i="40"/>
  <c r="L50" i="40" s="1"/>
  <c r="C51" i="40"/>
  <c r="H51" i="40"/>
  <c r="L51" i="40" s="1"/>
  <c r="C52" i="40"/>
  <c r="H52" i="40"/>
  <c r="L52" i="40" s="1"/>
  <c r="C53" i="40"/>
  <c r="J53" i="40" s="1"/>
  <c r="K53" i="40" s="1"/>
  <c r="H53" i="40"/>
  <c r="L53" i="40"/>
  <c r="C54" i="40"/>
  <c r="J54" i="40" s="1"/>
  <c r="K54" i="40" s="1"/>
  <c r="H54" i="40"/>
  <c r="L54" i="40" s="1"/>
  <c r="C55" i="40"/>
  <c r="H55" i="40"/>
  <c r="L55" i="40"/>
  <c r="C56" i="40"/>
  <c r="J56" i="40" s="1"/>
  <c r="K56" i="40" s="1"/>
  <c r="H56" i="40"/>
  <c r="C57" i="40"/>
  <c r="J57" i="40" s="1"/>
  <c r="K57" i="40" s="1"/>
  <c r="H57" i="40"/>
  <c r="L57" i="40" s="1"/>
  <c r="C58" i="40"/>
  <c r="H58" i="40"/>
  <c r="L58" i="40"/>
  <c r="C59" i="40"/>
  <c r="J59" i="40" s="1"/>
  <c r="K59" i="40" s="1"/>
  <c r="L59" i="40"/>
  <c r="C60" i="40"/>
  <c r="H60" i="40"/>
  <c r="L60" i="40" s="1"/>
  <c r="C61" i="40"/>
  <c r="J61" i="40" s="1"/>
  <c r="K61" i="40" s="1"/>
  <c r="H61" i="40"/>
  <c r="L61" i="40" s="1"/>
  <c r="C62" i="40"/>
  <c r="H62" i="40"/>
  <c r="C63" i="40"/>
  <c r="J63" i="40" s="1"/>
  <c r="K63" i="40" s="1"/>
  <c r="H63" i="40"/>
  <c r="L63" i="40" s="1"/>
  <c r="C64" i="40"/>
  <c r="H64" i="40"/>
  <c r="L64" i="40" s="1"/>
  <c r="C65" i="40"/>
  <c r="H65" i="40"/>
  <c r="C66" i="40"/>
  <c r="J66" i="40" s="1"/>
  <c r="K66" i="40" s="1"/>
  <c r="H66" i="40"/>
  <c r="L66" i="40" s="1"/>
  <c r="C67" i="40"/>
  <c r="H67" i="40"/>
  <c r="L67" i="40" s="1"/>
  <c r="C68" i="40"/>
  <c r="J68" i="40" s="1"/>
  <c r="K68" i="40" s="1"/>
  <c r="H68" i="40"/>
  <c r="L68" i="40" s="1"/>
  <c r="C69" i="40"/>
  <c r="J69" i="40" s="1"/>
  <c r="H69" i="40"/>
  <c r="L69" i="40" s="1"/>
  <c r="C70" i="40"/>
  <c r="H70" i="40"/>
  <c r="L70" i="40" s="1"/>
  <c r="C71" i="40"/>
  <c r="H71" i="40"/>
  <c r="L71" i="40"/>
  <c r="C72" i="40"/>
  <c r="H72" i="40"/>
  <c r="L72" i="40" s="1"/>
  <c r="C73" i="40"/>
  <c r="H73" i="40"/>
  <c r="J73" i="40" s="1"/>
  <c r="K73" i="40" s="1"/>
  <c r="L73" i="40"/>
  <c r="H74" i="40"/>
  <c r="L74" i="40" s="1"/>
  <c r="A75" i="40"/>
  <c r="B75" i="40"/>
  <c r="H75" i="40"/>
  <c r="J75" i="40" s="1"/>
  <c r="C76" i="40"/>
  <c r="J76" i="40" s="1"/>
  <c r="K76" i="40" s="1"/>
  <c r="L76" i="40"/>
  <c r="C77" i="40"/>
  <c r="H77" i="40"/>
  <c r="L77" i="40" s="1"/>
  <c r="C78" i="40"/>
  <c r="H78" i="40"/>
  <c r="L78" i="40" s="1"/>
  <c r="C79" i="40"/>
  <c r="J79" i="40" s="1"/>
  <c r="K79" i="40" s="1"/>
  <c r="H79" i="40"/>
  <c r="L79" i="40" s="1"/>
  <c r="C80" i="40"/>
  <c r="H80" i="40"/>
  <c r="L80" i="40"/>
  <c r="C81" i="40"/>
  <c r="J81" i="40" s="1"/>
  <c r="K81" i="40" s="1"/>
  <c r="H81" i="40"/>
  <c r="L81" i="40" s="1"/>
  <c r="C82" i="40"/>
  <c r="J82" i="40" s="1"/>
  <c r="K82" i="40" s="1"/>
  <c r="H82" i="40"/>
  <c r="L82" i="40" s="1"/>
  <c r="C83" i="40"/>
  <c r="H83" i="40"/>
  <c r="L83" i="40" s="1"/>
  <c r="C84" i="40"/>
  <c r="H84" i="40"/>
  <c r="L84" i="40" s="1"/>
  <c r="C85" i="40"/>
  <c r="H85" i="40"/>
  <c r="L85" i="40" s="1"/>
  <c r="C86" i="40"/>
  <c r="J86" i="40" s="1"/>
  <c r="K86" i="40" s="1"/>
  <c r="H86" i="40"/>
  <c r="C87" i="40"/>
  <c r="H87" i="40"/>
  <c r="L87" i="40"/>
  <c r="C88" i="40"/>
  <c r="H88" i="40"/>
  <c r="L88" i="40" s="1"/>
  <c r="C89" i="40"/>
  <c r="H89" i="40"/>
  <c r="L89" i="40" s="1"/>
  <c r="C90" i="40"/>
  <c r="H90" i="40"/>
  <c r="L90" i="40" s="1"/>
  <c r="C91" i="40"/>
  <c r="H91" i="40"/>
  <c r="L91" i="40" s="1"/>
  <c r="C92" i="40"/>
  <c r="H92" i="40"/>
  <c r="L92" i="40" s="1"/>
  <c r="C93" i="40"/>
  <c r="J93" i="40" s="1"/>
  <c r="K93" i="40" s="1"/>
  <c r="H93" i="40"/>
  <c r="L93" i="40" s="1"/>
  <c r="C94" i="40"/>
  <c r="H94" i="40"/>
  <c r="L94" i="40" s="1"/>
  <c r="C95" i="40"/>
  <c r="H95" i="40"/>
  <c r="L95" i="40" s="1"/>
  <c r="C96" i="40"/>
  <c r="H96" i="40"/>
  <c r="L96" i="40" s="1"/>
  <c r="C97" i="40"/>
  <c r="H97" i="40"/>
  <c r="L97" i="40" s="1"/>
  <c r="C98" i="40"/>
  <c r="H98" i="40"/>
  <c r="L98" i="40" s="1"/>
  <c r="C99" i="40"/>
  <c r="J99" i="40" s="1"/>
  <c r="K99" i="40" s="1"/>
  <c r="L99" i="40"/>
  <c r="C100" i="40"/>
  <c r="H100" i="40"/>
  <c r="C101" i="40"/>
  <c r="J101" i="40" s="1"/>
  <c r="K101" i="40" s="1"/>
  <c r="H101" i="40"/>
  <c r="L101" i="40" s="1"/>
  <c r="C102" i="40"/>
  <c r="H102" i="40"/>
  <c r="L102" i="40" s="1"/>
  <c r="C103" i="40"/>
  <c r="H103" i="40"/>
  <c r="L103" i="40"/>
  <c r="C104" i="40"/>
  <c r="J104" i="40" s="1"/>
  <c r="K104" i="40" s="1"/>
  <c r="H104" i="40"/>
  <c r="L104" i="40" s="1"/>
  <c r="C105" i="40"/>
  <c r="H105" i="40"/>
  <c r="L105" i="40"/>
  <c r="C106" i="40"/>
  <c r="J106" i="40" s="1"/>
  <c r="K106" i="40" s="1"/>
  <c r="L106" i="40"/>
  <c r="C107" i="40"/>
  <c r="H107" i="40"/>
  <c r="L107" i="40" s="1"/>
  <c r="C108" i="40"/>
  <c r="H108" i="40"/>
  <c r="L108" i="40" s="1"/>
  <c r="C109" i="40"/>
  <c r="H109" i="40"/>
  <c r="L109" i="40" s="1"/>
  <c r="C110" i="40"/>
  <c r="H110" i="40"/>
  <c r="L110" i="40" s="1"/>
  <c r="C111" i="40"/>
  <c r="H111" i="40"/>
  <c r="L111" i="40" s="1"/>
  <c r="C112" i="40"/>
  <c r="H112" i="40"/>
  <c r="J112" i="40" s="1"/>
  <c r="K112" i="40" s="1"/>
  <c r="C113" i="40"/>
  <c r="H113" i="40"/>
  <c r="L113" i="40" s="1"/>
  <c r="C114" i="40"/>
  <c r="H114" i="40"/>
  <c r="L114" i="40" s="1"/>
  <c r="C115" i="40"/>
  <c r="J115" i="40" s="1"/>
  <c r="K115" i="40" s="1"/>
  <c r="H115" i="40"/>
  <c r="L115" i="40" s="1"/>
  <c r="C116" i="40"/>
  <c r="J116" i="40" s="1"/>
  <c r="K116" i="40" s="1"/>
  <c r="H116" i="40"/>
  <c r="L116" i="40"/>
  <c r="A117" i="40"/>
  <c r="B117" i="40"/>
  <c r="H117" i="40"/>
  <c r="J117" i="40" s="1"/>
  <c r="K117" i="40" s="1"/>
  <c r="C118" i="40"/>
  <c r="J118" i="40" s="1"/>
  <c r="K118" i="40" s="1"/>
  <c r="L118" i="40"/>
  <c r="C119" i="40"/>
  <c r="H119" i="40"/>
  <c r="J119" i="40" s="1"/>
  <c r="K119" i="40" s="1"/>
  <c r="L119" i="40"/>
  <c r="C120" i="40"/>
  <c r="H120" i="40"/>
  <c r="L120" i="40" s="1"/>
  <c r="C121" i="40"/>
  <c r="J121" i="40" s="1"/>
  <c r="K121" i="40" s="1"/>
  <c r="H121" i="40"/>
  <c r="L121" i="40" s="1"/>
  <c r="C122" i="40"/>
  <c r="H122" i="40"/>
  <c r="L122" i="40" s="1"/>
  <c r="C123" i="40"/>
  <c r="H123" i="40"/>
  <c r="L123" i="40" s="1"/>
  <c r="C124" i="40"/>
  <c r="H124" i="40"/>
  <c r="L124" i="40" s="1"/>
  <c r="C125" i="40"/>
  <c r="H125" i="40"/>
  <c r="L125" i="40" s="1"/>
  <c r="C126" i="40"/>
  <c r="H126" i="40"/>
  <c r="L126" i="40" s="1"/>
  <c r="C127" i="40"/>
  <c r="J127" i="40" s="1"/>
  <c r="K127" i="40" s="1"/>
  <c r="H127" i="40"/>
  <c r="L127" i="40" s="1"/>
  <c r="C128" i="40"/>
  <c r="H128" i="40"/>
  <c r="L128" i="40" s="1"/>
  <c r="C129" i="40"/>
  <c r="H129" i="40"/>
  <c r="L129" i="40" s="1"/>
  <c r="C130" i="40"/>
  <c r="H130" i="40"/>
  <c r="L130" i="40" s="1"/>
  <c r="C131" i="40"/>
  <c r="H131" i="40"/>
  <c r="L131" i="40" s="1"/>
  <c r="C132" i="40"/>
  <c r="H132" i="40"/>
  <c r="L132" i="40" s="1"/>
  <c r="C133" i="40"/>
  <c r="J133" i="40" s="1"/>
  <c r="K133" i="40" s="1"/>
  <c r="H133" i="40"/>
  <c r="L133" i="40" s="1"/>
  <c r="C134" i="40"/>
  <c r="J134" i="40" s="1"/>
  <c r="K134" i="40" s="1"/>
  <c r="H134" i="40"/>
  <c r="L134" i="40" s="1"/>
  <c r="C135" i="40"/>
  <c r="J135" i="40" s="1"/>
  <c r="K135" i="40" s="1"/>
  <c r="H135" i="40"/>
  <c r="L135" i="40"/>
  <c r="H136" i="40"/>
  <c r="J136" i="40" s="1"/>
  <c r="K136" i="40" s="1"/>
  <c r="C137" i="40"/>
  <c r="H137" i="40"/>
  <c r="L137" i="40"/>
  <c r="A138" i="40"/>
  <c r="B138" i="40"/>
  <c r="H138" i="40"/>
  <c r="J138" i="40"/>
  <c r="K138" i="40" s="1"/>
  <c r="A139" i="40"/>
  <c r="B139" i="40"/>
  <c r="H139" i="40"/>
  <c r="C140" i="40"/>
  <c r="J140" i="40" s="1"/>
  <c r="K140" i="40" s="1"/>
  <c r="L140" i="40"/>
  <c r="C141" i="40"/>
  <c r="H141" i="40"/>
  <c r="L141" i="40"/>
  <c r="C142" i="40"/>
  <c r="J142" i="40" s="1"/>
  <c r="K142" i="40" s="1"/>
  <c r="H142" i="40"/>
  <c r="L142" i="40" s="1"/>
  <c r="C143" i="40"/>
  <c r="H143" i="40"/>
  <c r="L143" i="40" s="1"/>
  <c r="C144" i="40"/>
  <c r="H144" i="40"/>
  <c r="C145" i="40"/>
  <c r="H145" i="40"/>
  <c r="L145" i="40" s="1"/>
  <c r="C146" i="40"/>
  <c r="J146" i="40" s="1"/>
  <c r="K146" i="40" s="1"/>
  <c r="H146" i="40"/>
  <c r="L146" i="40" s="1"/>
  <c r="C147" i="40"/>
  <c r="H147" i="40"/>
  <c r="L147" i="40"/>
  <c r="C148" i="40"/>
  <c r="J148" i="40" s="1"/>
  <c r="K148" i="40" s="1"/>
  <c r="L148" i="40"/>
  <c r="C149" i="40"/>
  <c r="H149" i="40"/>
  <c r="L149" i="40" s="1"/>
  <c r="C150" i="40"/>
  <c r="J150" i="40" s="1"/>
  <c r="K150" i="40" s="1"/>
  <c r="H150" i="40"/>
  <c r="L150" i="40"/>
  <c r="C151" i="40"/>
  <c r="H151" i="40"/>
  <c r="L151" i="40" s="1"/>
  <c r="C152" i="40"/>
  <c r="H152" i="40"/>
  <c r="J152" i="40" s="1"/>
  <c r="K152" i="40" s="1"/>
  <c r="L152" i="40"/>
  <c r="C153" i="40"/>
  <c r="H153" i="40"/>
  <c r="C154" i="40"/>
  <c r="H154" i="40"/>
  <c r="L154" i="40" s="1"/>
  <c r="C155" i="40"/>
  <c r="H155" i="40"/>
  <c r="L155" i="40" s="1"/>
  <c r="C156" i="40"/>
  <c r="H156" i="40"/>
  <c r="L156" i="40" s="1"/>
  <c r="C157" i="40"/>
  <c r="J157" i="40" s="1"/>
  <c r="K157" i="40" s="1"/>
  <c r="H157" i="40"/>
  <c r="L157" i="40" s="1"/>
  <c r="C158" i="40"/>
  <c r="J158" i="40" s="1"/>
  <c r="K158" i="40" s="1"/>
  <c r="H158" i="40"/>
  <c r="L158" i="40" s="1"/>
  <c r="C159" i="40"/>
  <c r="H159" i="40"/>
  <c r="L159" i="40" s="1"/>
  <c r="C160" i="40"/>
  <c r="H160" i="40"/>
  <c r="L160" i="40" s="1"/>
  <c r="C161" i="40"/>
  <c r="J161" i="40" s="1"/>
  <c r="K161" i="40" s="1"/>
  <c r="H161" i="40"/>
  <c r="L161" i="40" s="1"/>
  <c r="C162" i="40"/>
  <c r="H162" i="40"/>
  <c r="L162" i="40" s="1"/>
  <c r="C163" i="40"/>
  <c r="J163" i="40" s="1"/>
  <c r="K163" i="40" s="1"/>
  <c r="H163" i="40"/>
  <c r="L163" i="40" s="1"/>
  <c r="C164" i="40"/>
  <c r="H164" i="40"/>
  <c r="L164" i="40" s="1"/>
  <c r="C165" i="40"/>
  <c r="H165" i="40"/>
  <c r="L165" i="40"/>
  <c r="C166" i="40"/>
  <c r="H166" i="40"/>
  <c r="L166" i="40" s="1"/>
  <c r="C167" i="40"/>
  <c r="H167" i="40"/>
  <c r="L167" i="40" s="1"/>
  <c r="C168" i="40"/>
  <c r="H168" i="40"/>
  <c r="C169" i="40"/>
  <c r="J169" i="40" s="1"/>
  <c r="K169" i="40" s="1"/>
  <c r="L169" i="40"/>
  <c r="C170" i="40"/>
  <c r="H170" i="40"/>
  <c r="J170" i="40" s="1"/>
  <c r="K170" i="40" s="1"/>
  <c r="C171" i="40"/>
  <c r="J171" i="40" s="1"/>
  <c r="K171" i="40" s="1"/>
  <c r="L171" i="40"/>
  <c r="C172" i="40"/>
  <c r="H172" i="40"/>
  <c r="L172" i="40" s="1"/>
  <c r="C173" i="40"/>
  <c r="J173" i="40" s="1"/>
  <c r="K173" i="40" s="1"/>
  <c r="H173" i="40"/>
  <c r="L173" i="40" s="1"/>
  <c r="C174" i="40"/>
  <c r="H174" i="40"/>
  <c r="H175" i="40"/>
  <c r="J175" i="40" s="1"/>
  <c r="K175" i="40"/>
  <c r="C176" i="40"/>
  <c r="J176" i="40" s="1"/>
  <c r="K176" i="40" s="1"/>
  <c r="L176" i="40"/>
  <c r="C177" i="40"/>
  <c r="H177" i="40"/>
  <c r="L177" i="40" s="1"/>
  <c r="C178" i="40"/>
  <c r="J178" i="40" s="1"/>
  <c r="K178" i="40" s="1"/>
  <c r="H178" i="40"/>
  <c r="L178" i="40"/>
  <c r="C179" i="40"/>
  <c r="J179" i="40" s="1"/>
  <c r="K179" i="40" s="1"/>
  <c r="H179" i="40"/>
  <c r="L179" i="40" s="1"/>
  <c r="C180" i="40"/>
  <c r="H180" i="40"/>
  <c r="L180" i="40" s="1"/>
  <c r="C181" i="40"/>
  <c r="H181" i="40"/>
  <c r="L181" i="40" s="1"/>
  <c r="C182" i="40"/>
  <c r="H182" i="40"/>
  <c r="L182" i="40" s="1"/>
  <c r="C183" i="40"/>
  <c r="J183" i="40" s="1"/>
  <c r="K183" i="40" s="1"/>
  <c r="H183" i="40"/>
  <c r="L183" i="40" s="1"/>
  <c r="C184" i="40"/>
  <c r="H184" i="40"/>
  <c r="L184" i="40" s="1"/>
  <c r="C185" i="40"/>
  <c r="H185" i="40"/>
  <c r="L185" i="40" s="1"/>
  <c r="C186" i="40"/>
  <c r="H186" i="40"/>
  <c r="L186" i="40" s="1"/>
  <c r="C187" i="40"/>
  <c r="H187" i="40"/>
  <c r="L187" i="40" s="1"/>
  <c r="C188" i="40"/>
  <c r="J188" i="40" s="1"/>
  <c r="K188" i="40" s="1"/>
  <c r="L188" i="40"/>
  <c r="C189" i="40"/>
  <c r="H189" i="40"/>
  <c r="L189" i="40" s="1"/>
  <c r="C190" i="40"/>
  <c r="H190" i="40"/>
  <c r="L190" i="40" s="1"/>
  <c r="C191" i="40"/>
  <c r="H191" i="40"/>
  <c r="L191" i="40" s="1"/>
  <c r="C192" i="40"/>
  <c r="J192" i="40" s="1"/>
  <c r="K192" i="40" s="1"/>
  <c r="L192" i="40"/>
  <c r="C193" i="40"/>
  <c r="H193" i="40"/>
  <c r="L193" i="40"/>
  <c r="C194" i="40"/>
  <c r="H194" i="40"/>
  <c r="L194" i="40" s="1"/>
  <c r="C195" i="40"/>
  <c r="H195" i="40"/>
  <c r="J195" i="40" s="1"/>
  <c r="K195" i="40" s="1"/>
  <c r="L195" i="40"/>
  <c r="C196" i="40"/>
  <c r="H196" i="40"/>
  <c r="C197" i="40"/>
  <c r="J197" i="40" s="1"/>
  <c r="K197" i="40" s="1"/>
  <c r="L197" i="40"/>
  <c r="C198" i="40"/>
  <c r="J198" i="40" s="1"/>
  <c r="K198" i="40" s="1"/>
  <c r="L198" i="40"/>
  <c r="C199" i="40"/>
  <c r="J199" i="40" s="1"/>
  <c r="K199" i="40" s="1"/>
  <c r="L199" i="40"/>
  <c r="C200" i="40"/>
  <c r="J200" i="40" s="1"/>
  <c r="K200" i="40"/>
  <c r="L200" i="40"/>
  <c r="C201" i="40"/>
  <c r="J201" i="40" s="1"/>
  <c r="K201" i="40" s="1"/>
  <c r="L201" i="40"/>
  <c r="C202" i="40"/>
  <c r="J202" i="40" s="1"/>
  <c r="K202" i="40" s="1"/>
  <c r="L202" i="40"/>
  <c r="C203" i="40"/>
  <c r="J203" i="40" s="1"/>
  <c r="K203" i="40" s="1"/>
  <c r="L203" i="40"/>
  <c r="C204" i="40"/>
  <c r="J204" i="40" s="1"/>
  <c r="K204" i="40" s="1"/>
  <c r="L204" i="40"/>
  <c r="C205" i="40"/>
  <c r="J205" i="40" s="1"/>
  <c r="K205" i="40" s="1"/>
  <c r="L205" i="40"/>
  <c r="C206" i="40"/>
  <c r="J206" i="40" s="1"/>
  <c r="K206" i="40" s="1"/>
  <c r="L206" i="40"/>
  <c r="A213" i="40"/>
  <c r="B213" i="40"/>
  <c r="C215" i="40"/>
  <c r="J97" i="40"/>
  <c r="K97" i="40" s="1"/>
  <c r="J165" i="40"/>
  <c r="K165" i="40" s="1"/>
  <c r="H2" i="40"/>
  <c r="J105" i="40"/>
  <c r="K105" i="40" s="1"/>
  <c r="J55" i="40"/>
  <c r="K55" i="40" s="1"/>
  <c r="J71" i="40"/>
  <c r="K71" i="40" s="1"/>
  <c r="J181" i="40"/>
  <c r="K181" i="40" s="1"/>
  <c r="J29" i="40"/>
  <c r="K29" i="40" s="1"/>
  <c r="J194" i="40"/>
  <c r="K194" i="40" s="1"/>
  <c r="L138" i="40"/>
  <c r="J103" i="40"/>
  <c r="K103" i="40" s="1"/>
  <c r="J72" i="40"/>
  <c r="K72" i="40" s="1"/>
  <c r="J131" i="40"/>
  <c r="K131" i="40" s="1"/>
  <c r="J50" i="40"/>
  <c r="K50" i="40" s="1"/>
  <c r="J184" i="40"/>
  <c r="K184" i="40"/>
  <c r="J80" i="40"/>
  <c r="K80" i="40" s="1"/>
  <c r="J51" i="40"/>
  <c r="K51" i="40" s="1"/>
  <c r="J130" i="40"/>
  <c r="K130" i="40" s="1"/>
  <c r="L86" i="40"/>
  <c r="J14" i="40"/>
  <c r="K14" i="40" s="1"/>
  <c r="L117" i="40"/>
  <c r="L100" i="40"/>
  <c r="J139" i="40"/>
  <c r="K139" i="40" s="1"/>
  <c r="L56" i="40"/>
  <c r="L22" i="40"/>
  <c r="J22" i="40"/>
  <c r="K22" i="40"/>
  <c r="L62" i="40"/>
  <c r="L40" i="40"/>
  <c r="J40" i="40"/>
  <c r="K40" i="40"/>
  <c r="L65" i="40"/>
  <c r="L112" i="40"/>
  <c r="J110" i="40"/>
  <c r="K110" i="40" s="1"/>
  <c r="J23" i="40"/>
  <c r="K23" i="40" s="1"/>
  <c r="J122" i="40"/>
  <c r="K122" i="40"/>
  <c r="J90" i="40"/>
  <c r="K90" i="40"/>
  <c r="K69" i="40"/>
  <c r="J58" i="40"/>
  <c r="K58" i="40" s="1"/>
  <c r="J48" i="40"/>
  <c r="K48" i="40" s="1"/>
  <c r="J26" i="40"/>
  <c r="K26" i="40" s="1"/>
  <c r="J186" i="39"/>
  <c r="I186" i="39"/>
  <c r="J185" i="39"/>
  <c r="I185" i="39"/>
  <c r="J184" i="39"/>
  <c r="I184" i="39"/>
  <c r="J183" i="39"/>
  <c r="I183" i="39"/>
  <c r="J182" i="39"/>
  <c r="I182" i="39"/>
  <c r="J181" i="39"/>
  <c r="I181" i="39"/>
  <c r="J180" i="39"/>
  <c r="I180" i="39"/>
  <c r="J179" i="39"/>
  <c r="I179" i="39"/>
  <c r="J178" i="39"/>
  <c r="I178" i="39"/>
  <c r="J177" i="39"/>
  <c r="I177" i="39"/>
  <c r="J176" i="39"/>
  <c r="I176" i="39"/>
  <c r="J175" i="39"/>
  <c r="I175" i="39"/>
  <c r="J174" i="39"/>
  <c r="I174" i="39"/>
  <c r="J173" i="39"/>
  <c r="I173" i="39"/>
  <c r="J172" i="39"/>
  <c r="I172" i="39"/>
  <c r="J171" i="39"/>
  <c r="I171" i="39"/>
  <c r="J170" i="39"/>
  <c r="I170" i="39"/>
  <c r="J169" i="39"/>
  <c r="I169" i="39"/>
  <c r="J168" i="39"/>
  <c r="I168" i="39"/>
  <c r="J167" i="39"/>
  <c r="I167" i="39"/>
  <c r="J166" i="39"/>
  <c r="I166" i="39"/>
  <c r="J165" i="39"/>
  <c r="I165" i="39"/>
  <c r="J164" i="39"/>
  <c r="I164" i="39"/>
  <c r="J163" i="39"/>
  <c r="I163" i="39"/>
  <c r="J162" i="39"/>
  <c r="I162" i="39"/>
  <c r="J161" i="39"/>
  <c r="I161" i="39"/>
  <c r="J160" i="39"/>
  <c r="I160" i="39"/>
  <c r="J159" i="39"/>
  <c r="I159" i="39"/>
  <c r="J158" i="39"/>
  <c r="I158" i="39"/>
  <c r="J157" i="39"/>
  <c r="I157" i="39"/>
  <c r="J156" i="39"/>
  <c r="I156" i="39"/>
  <c r="J155" i="39"/>
  <c r="I155" i="39"/>
  <c r="J154" i="39"/>
  <c r="I154" i="39"/>
  <c r="J153" i="39"/>
  <c r="I153" i="39"/>
  <c r="J152" i="39"/>
  <c r="I152" i="39"/>
  <c r="J151" i="39"/>
  <c r="I151" i="39"/>
  <c r="J150" i="39"/>
  <c r="I150" i="39"/>
  <c r="J149" i="39"/>
  <c r="I149" i="39"/>
  <c r="J148" i="39"/>
  <c r="I148" i="39"/>
  <c r="J147" i="39"/>
  <c r="I147" i="39"/>
  <c r="J146" i="39"/>
  <c r="I146" i="39"/>
  <c r="J145" i="39"/>
  <c r="I145" i="39"/>
  <c r="J144" i="39"/>
  <c r="I144" i="39"/>
  <c r="J143" i="39"/>
  <c r="I143" i="39"/>
  <c r="J142" i="39"/>
  <c r="I142" i="39"/>
  <c r="J141" i="39"/>
  <c r="I141" i="39"/>
  <c r="J140" i="39"/>
  <c r="I140" i="39"/>
  <c r="J139" i="39"/>
  <c r="I139" i="39"/>
  <c r="J138" i="39"/>
  <c r="I138" i="39"/>
  <c r="J137" i="39"/>
  <c r="I137" i="39"/>
  <c r="J136" i="39"/>
  <c r="I136" i="39"/>
  <c r="J135" i="39"/>
  <c r="I135" i="39"/>
  <c r="J134" i="39"/>
  <c r="I134" i="39"/>
  <c r="J133" i="39"/>
  <c r="I133" i="39"/>
  <c r="J132" i="39"/>
  <c r="I132" i="39"/>
  <c r="J131" i="39"/>
  <c r="I131" i="39"/>
  <c r="J130" i="39"/>
  <c r="I130" i="39"/>
  <c r="J129" i="39"/>
  <c r="I129" i="39"/>
  <c r="J128" i="39"/>
  <c r="I128" i="39"/>
  <c r="J127" i="39"/>
  <c r="I127" i="39"/>
  <c r="J126" i="39"/>
  <c r="I126" i="39"/>
  <c r="J125" i="39"/>
  <c r="I125" i="39"/>
  <c r="J124" i="39"/>
  <c r="I124" i="39"/>
  <c r="J123" i="39"/>
  <c r="I123" i="39"/>
  <c r="J122" i="39"/>
  <c r="I122" i="39"/>
  <c r="J121" i="39"/>
  <c r="I121" i="39"/>
  <c r="J120" i="39"/>
  <c r="I120" i="39"/>
  <c r="J119" i="39"/>
  <c r="I119" i="39"/>
  <c r="J118" i="39"/>
  <c r="I118" i="39"/>
  <c r="J117" i="39"/>
  <c r="I117" i="39"/>
  <c r="J116" i="39"/>
  <c r="I116" i="39"/>
  <c r="J115" i="39"/>
  <c r="I115" i="39"/>
  <c r="J114" i="39"/>
  <c r="I114" i="39"/>
  <c r="J113" i="39"/>
  <c r="I113" i="39"/>
  <c r="J112" i="39"/>
  <c r="I112" i="39"/>
  <c r="J111" i="39"/>
  <c r="I111" i="39"/>
  <c r="J110" i="39"/>
  <c r="I110" i="39"/>
  <c r="J109" i="39"/>
  <c r="I109" i="39"/>
  <c r="J108" i="39"/>
  <c r="I108" i="39"/>
  <c r="J107" i="39"/>
  <c r="I107" i="39"/>
  <c r="J106" i="39"/>
  <c r="I106" i="39"/>
  <c r="J105" i="39"/>
  <c r="I105" i="39"/>
  <c r="J104" i="39"/>
  <c r="I104" i="39"/>
  <c r="J103" i="39"/>
  <c r="I103" i="39"/>
  <c r="J102" i="39"/>
  <c r="I102" i="39"/>
  <c r="J101" i="39"/>
  <c r="I101" i="39"/>
  <c r="J100" i="39"/>
  <c r="I100" i="39"/>
  <c r="J99" i="39"/>
  <c r="I99" i="39"/>
  <c r="J98" i="39"/>
  <c r="I98" i="39"/>
  <c r="J97" i="39"/>
  <c r="I97" i="39"/>
  <c r="J96" i="39"/>
  <c r="I96" i="39"/>
  <c r="J95" i="39"/>
  <c r="I95" i="39"/>
  <c r="J94" i="39"/>
  <c r="I94" i="39"/>
  <c r="J93" i="39"/>
  <c r="I93" i="39"/>
  <c r="J92" i="39"/>
  <c r="I92" i="39"/>
  <c r="J91" i="39"/>
  <c r="I91" i="39"/>
  <c r="J90" i="39"/>
  <c r="I90" i="39"/>
  <c r="J89" i="39"/>
  <c r="I89" i="39"/>
  <c r="J88" i="39"/>
  <c r="I88" i="39"/>
  <c r="J87" i="39"/>
  <c r="I87" i="39"/>
  <c r="J86" i="39"/>
  <c r="I86" i="39"/>
  <c r="J85" i="39"/>
  <c r="I85" i="39"/>
  <c r="J84" i="39"/>
  <c r="I84" i="39"/>
  <c r="J83" i="39"/>
  <c r="I83" i="39"/>
  <c r="J82" i="39"/>
  <c r="I82" i="39"/>
  <c r="J81" i="39"/>
  <c r="I81" i="39"/>
  <c r="J80" i="39"/>
  <c r="I80" i="39"/>
  <c r="J79" i="39"/>
  <c r="I79" i="39"/>
  <c r="J78" i="39"/>
  <c r="I78" i="39"/>
  <c r="J77" i="39"/>
  <c r="I77" i="39"/>
  <c r="J76" i="39"/>
  <c r="I76" i="39"/>
  <c r="J75" i="39"/>
  <c r="I75" i="39"/>
  <c r="J74" i="39"/>
  <c r="I74" i="39"/>
  <c r="J73" i="39"/>
  <c r="I73" i="39"/>
  <c r="J72" i="39"/>
  <c r="I72" i="39"/>
  <c r="J71" i="39"/>
  <c r="I71" i="39"/>
  <c r="J70" i="39"/>
  <c r="I70" i="39"/>
  <c r="J69" i="39"/>
  <c r="I69" i="39"/>
  <c r="J68" i="39"/>
  <c r="I68" i="39"/>
  <c r="J67" i="39"/>
  <c r="I67" i="39"/>
  <c r="J66" i="39"/>
  <c r="I66" i="39"/>
  <c r="J65" i="39"/>
  <c r="I65" i="39"/>
  <c r="J64" i="39"/>
  <c r="I64" i="39"/>
  <c r="J63" i="39"/>
  <c r="I63" i="39"/>
  <c r="J62" i="39"/>
  <c r="I62" i="39"/>
  <c r="J61" i="39"/>
  <c r="I61" i="39"/>
  <c r="J60" i="39"/>
  <c r="I60" i="39"/>
  <c r="J59" i="39"/>
  <c r="I59" i="39"/>
  <c r="J58" i="39"/>
  <c r="I58" i="39"/>
  <c r="J57" i="39"/>
  <c r="I57" i="39"/>
  <c r="J56" i="39"/>
  <c r="I56" i="39"/>
  <c r="J55" i="39"/>
  <c r="I55" i="39"/>
  <c r="J54" i="39"/>
  <c r="I54" i="39"/>
  <c r="J53" i="39"/>
  <c r="I53" i="39"/>
  <c r="J52" i="39"/>
  <c r="I52" i="39"/>
  <c r="J51" i="39"/>
  <c r="I51" i="39"/>
  <c r="J50" i="39"/>
  <c r="I50" i="39"/>
  <c r="J49" i="39"/>
  <c r="I49" i="39"/>
  <c r="J48" i="39"/>
  <c r="I48" i="39"/>
  <c r="J47" i="39"/>
  <c r="I47" i="39"/>
  <c r="J46" i="39"/>
  <c r="I46" i="39"/>
  <c r="J45" i="39"/>
  <c r="I45" i="39"/>
  <c r="J44" i="39"/>
  <c r="I44" i="39"/>
  <c r="J43" i="39"/>
  <c r="I43" i="39"/>
  <c r="J42" i="39"/>
  <c r="I42" i="39"/>
  <c r="J41" i="39"/>
  <c r="I41" i="39"/>
  <c r="J40" i="39"/>
  <c r="I40" i="39"/>
  <c r="J39" i="39"/>
  <c r="I39" i="39"/>
  <c r="J38" i="39"/>
  <c r="I38" i="39"/>
  <c r="J37" i="39"/>
  <c r="I37" i="39"/>
  <c r="J36" i="39"/>
  <c r="I36" i="39"/>
  <c r="J35" i="39"/>
  <c r="I35" i="39"/>
  <c r="J34" i="39"/>
  <c r="I34" i="39"/>
  <c r="J33" i="39"/>
  <c r="I33" i="39"/>
  <c r="J32" i="39"/>
  <c r="I32" i="39"/>
  <c r="J31" i="39"/>
  <c r="I31" i="39"/>
  <c r="J30" i="39"/>
  <c r="I30" i="39"/>
  <c r="J29" i="39"/>
  <c r="I29" i="39"/>
  <c r="J28" i="39"/>
  <c r="I28" i="39"/>
  <c r="J27" i="39"/>
  <c r="I27" i="39"/>
  <c r="J26" i="39"/>
  <c r="I26" i="39"/>
  <c r="J25" i="39"/>
  <c r="I25" i="39"/>
  <c r="J24" i="39"/>
  <c r="I24" i="39"/>
  <c r="J23" i="39"/>
  <c r="I23" i="39"/>
  <c r="J22" i="39"/>
  <c r="I22" i="39"/>
  <c r="J21" i="39"/>
  <c r="I21" i="39"/>
  <c r="J20" i="39"/>
  <c r="I20" i="39"/>
  <c r="J19" i="39"/>
  <c r="I19" i="39"/>
  <c r="J18" i="39"/>
  <c r="I18" i="39"/>
  <c r="J17" i="39"/>
  <c r="I17" i="39"/>
  <c r="J16" i="39"/>
  <c r="I16" i="39"/>
  <c r="J15" i="39"/>
  <c r="I15" i="39"/>
  <c r="J14" i="39"/>
  <c r="I14" i="39"/>
  <c r="J13" i="39"/>
  <c r="I13" i="39"/>
  <c r="J12" i="39"/>
  <c r="I12" i="39"/>
  <c r="J11" i="39"/>
  <c r="I11" i="39"/>
  <c r="J10" i="39"/>
  <c r="I10" i="39"/>
  <c r="J9" i="39"/>
  <c r="I9" i="39"/>
  <c r="J8" i="39"/>
  <c r="I8" i="39"/>
  <c r="J7" i="39"/>
  <c r="I7" i="39"/>
  <c r="J6" i="39"/>
  <c r="I6" i="39"/>
  <c r="J5" i="39"/>
  <c r="I5" i="39"/>
  <c r="J4" i="39"/>
  <c r="I4" i="39"/>
  <c r="J3" i="39"/>
  <c r="I3" i="39"/>
  <c r="B188" i="29"/>
  <c r="B104" i="29"/>
  <c r="B201" i="29"/>
  <c r="B200" i="29"/>
  <c r="B198" i="29"/>
  <c r="B197" i="29"/>
  <c r="B196" i="29"/>
  <c r="B195" i="29"/>
  <c r="B194" i="29"/>
  <c r="B193" i="29"/>
  <c r="B192" i="29"/>
  <c r="B191" i="29"/>
  <c r="B187" i="29"/>
  <c r="B186" i="29"/>
  <c r="B185" i="29"/>
  <c r="B184" i="29"/>
  <c r="B183" i="29"/>
  <c r="B182" i="29"/>
  <c r="B181" i="29"/>
  <c r="B180" i="29"/>
  <c r="B178" i="29"/>
  <c r="B177" i="29"/>
  <c r="B176" i="29"/>
  <c r="B175" i="29"/>
  <c r="B174" i="29"/>
  <c r="B173" i="29"/>
  <c r="B172" i="29"/>
  <c r="B171" i="29"/>
  <c r="B170" i="29"/>
  <c r="B169" i="29"/>
  <c r="B168" i="29"/>
  <c r="B167" i="29"/>
  <c r="B166" i="29"/>
  <c r="B165" i="29"/>
  <c r="B164" i="29"/>
  <c r="B163" i="29"/>
  <c r="B162" i="29"/>
  <c r="B161" i="29"/>
  <c r="B160" i="29"/>
  <c r="B159" i="29"/>
  <c r="B158" i="29"/>
  <c r="B157" i="29"/>
  <c r="B156" i="29"/>
  <c r="B155" i="29"/>
  <c r="B154" i="29"/>
  <c r="B153" i="29"/>
  <c r="B152" i="29"/>
  <c r="B102" i="29"/>
  <c r="B151" i="29"/>
  <c r="B149" i="29"/>
  <c r="B148" i="29"/>
  <c r="B147" i="29"/>
  <c r="B146" i="29"/>
  <c r="B145" i="29"/>
  <c r="B144" i="29"/>
  <c r="B150" i="29"/>
  <c r="B143" i="29"/>
  <c r="B142" i="29"/>
  <c r="B141" i="29"/>
  <c r="B140" i="29"/>
  <c r="B139" i="29"/>
  <c r="B138" i="29"/>
  <c r="B137" i="29"/>
  <c r="B136" i="29"/>
  <c r="B135" i="29"/>
  <c r="B134" i="29"/>
  <c r="B133" i="29"/>
  <c r="B132" i="29"/>
  <c r="B131" i="29"/>
  <c r="B130" i="29"/>
  <c r="B129" i="29"/>
  <c r="B128" i="29"/>
  <c r="B189" i="29"/>
  <c r="B127" i="29"/>
  <c r="B126" i="29"/>
  <c r="B125" i="29"/>
  <c r="B124" i="29"/>
  <c r="B123" i="29"/>
  <c r="B122" i="29"/>
  <c r="B121" i="29"/>
  <c r="B120" i="29"/>
  <c r="B119" i="29"/>
  <c r="B118" i="29"/>
  <c r="B204" i="29"/>
  <c r="B116" i="29"/>
  <c r="B115" i="29"/>
  <c r="B114" i="29"/>
  <c r="B113" i="29"/>
  <c r="B112" i="29"/>
  <c r="B110" i="29"/>
  <c r="B109" i="29"/>
  <c r="B108" i="29"/>
  <c r="B107" i="29"/>
  <c r="B106" i="29"/>
  <c r="B105" i="29"/>
  <c r="B103" i="29"/>
  <c r="B101" i="29"/>
  <c r="B99" i="29"/>
  <c r="B98" i="29"/>
  <c r="B97" i="29"/>
  <c r="B96" i="29"/>
  <c r="B95" i="29"/>
  <c r="B94" i="29"/>
  <c r="B93" i="29"/>
  <c r="B92" i="29"/>
  <c r="B91" i="29"/>
  <c r="B90" i="29"/>
  <c r="B89" i="29"/>
  <c r="B88" i="29"/>
  <c r="B87" i="29"/>
  <c r="B86" i="29"/>
  <c r="B85" i="29"/>
  <c r="B84" i="29"/>
  <c r="B83" i="29"/>
  <c r="B82" i="29"/>
  <c r="B81" i="29"/>
  <c r="B80" i="29"/>
  <c r="B79" i="29"/>
  <c r="B78" i="29"/>
  <c r="B77" i="29"/>
  <c r="B76" i="29"/>
  <c r="B75" i="29"/>
  <c r="B74" i="29"/>
  <c r="B73" i="29"/>
  <c r="B72" i="29"/>
  <c r="B71" i="29"/>
  <c r="B70" i="29"/>
  <c r="B69" i="29"/>
  <c r="B68" i="29"/>
  <c r="B67" i="29"/>
  <c r="B111" i="29"/>
  <c r="B66" i="29"/>
  <c r="B65" i="29"/>
  <c r="B64" i="29"/>
  <c r="B63" i="29"/>
  <c r="B62" i="29"/>
  <c r="B61" i="29"/>
  <c r="B60" i="29"/>
  <c r="B59" i="29"/>
  <c r="B58" i="29"/>
  <c r="B57" i="29"/>
  <c r="B56" i="29"/>
  <c r="B117" i="29"/>
  <c r="B55" i="29"/>
  <c r="B54" i="29"/>
  <c r="B53" i="29"/>
  <c r="B52" i="29"/>
  <c r="B51" i="29"/>
  <c r="B179" i="29"/>
  <c r="B50" i="29"/>
  <c r="B49" i="29"/>
  <c r="B48" i="29"/>
  <c r="B47" i="29"/>
  <c r="B100" i="29"/>
  <c r="B46" i="29"/>
  <c r="B45" i="29"/>
  <c r="B44" i="29"/>
  <c r="B43" i="29"/>
  <c r="B42" i="29"/>
  <c r="B41" i="29"/>
  <c r="B40" i="29"/>
  <c r="B203" i="29"/>
  <c r="B39" i="29"/>
  <c r="B38" i="29"/>
  <c r="B37" i="29"/>
  <c r="B202" i="29"/>
  <c r="B36" i="29"/>
  <c r="B35" i="29"/>
  <c r="B34" i="29"/>
  <c r="B33" i="29"/>
  <c r="B32" i="29"/>
  <c r="B31" i="29"/>
  <c r="B30" i="29"/>
  <c r="B29" i="29"/>
  <c r="B28" i="29"/>
  <c r="B27" i="29"/>
  <c r="B190" i="29"/>
  <c r="B26" i="29"/>
  <c r="B25" i="29"/>
  <c r="B24" i="29"/>
  <c r="B23" i="29"/>
  <c r="B22" i="29"/>
  <c r="B21" i="29"/>
  <c r="B20" i="29"/>
  <c r="B19" i="29"/>
  <c r="B18" i="29"/>
  <c r="B17" i="29"/>
  <c r="B16" i="29"/>
  <c r="B15" i="29"/>
  <c r="B14" i="29"/>
  <c r="B199" i="29"/>
  <c r="B13" i="29"/>
  <c r="B12" i="29"/>
  <c r="B11" i="29"/>
  <c r="B10" i="29"/>
  <c r="B9" i="29"/>
  <c r="B8" i="29"/>
  <c r="B7" i="29"/>
  <c r="B6" i="29"/>
  <c r="B5" i="29"/>
  <c r="B4" i="29"/>
  <c r="B3" i="29"/>
  <c r="H195" i="35"/>
  <c r="H194" i="35"/>
  <c r="H193" i="35"/>
  <c r="H192" i="35"/>
  <c r="H191" i="35"/>
  <c r="H190" i="35"/>
  <c r="H189" i="35"/>
  <c r="H188" i="35"/>
  <c r="H187" i="35"/>
  <c r="H186" i="35"/>
  <c r="H185" i="35"/>
  <c r="H184" i="35"/>
  <c r="H183" i="35"/>
  <c r="H182" i="35"/>
  <c r="H181" i="35"/>
  <c r="H180" i="35"/>
  <c r="H179" i="35"/>
  <c r="H178" i="35"/>
  <c r="H177" i="35"/>
  <c r="H176" i="35"/>
  <c r="H175" i="35"/>
  <c r="H174" i="35"/>
  <c r="H173" i="35"/>
  <c r="H172" i="35"/>
  <c r="H171" i="35"/>
  <c r="H170" i="35"/>
  <c r="H169" i="35"/>
  <c r="H168" i="35"/>
  <c r="H167" i="35"/>
  <c r="H166" i="35"/>
  <c r="H165" i="35"/>
  <c r="H164" i="35"/>
  <c r="H163" i="35"/>
  <c r="H162" i="35"/>
  <c r="H161" i="35"/>
  <c r="H160" i="35"/>
  <c r="H159" i="35"/>
  <c r="H158" i="35"/>
  <c r="H157" i="35"/>
  <c r="H156" i="35"/>
  <c r="H155" i="35"/>
  <c r="H154" i="35"/>
  <c r="H153" i="35"/>
  <c r="H152" i="35"/>
  <c r="H151" i="35"/>
  <c r="H150" i="35"/>
  <c r="H149" i="35"/>
  <c r="H148" i="35"/>
  <c r="H147" i="35"/>
  <c r="H146" i="35"/>
  <c r="H145" i="35"/>
  <c r="H144" i="35"/>
  <c r="H143" i="35"/>
  <c r="H142" i="35"/>
  <c r="H141" i="35"/>
  <c r="H140" i="35"/>
  <c r="H139" i="35"/>
  <c r="H138" i="35"/>
  <c r="H137" i="35"/>
  <c r="H136" i="35"/>
  <c r="H135" i="35"/>
  <c r="H134" i="35"/>
  <c r="H133" i="35"/>
  <c r="H132" i="35"/>
  <c r="H131" i="35"/>
  <c r="H130" i="35"/>
  <c r="H129" i="35"/>
  <c r="H128" i="35"/>
  <c r="H127" i="35"/>
  <c r="H126" i="35"/>
  <c r="H125" i="35"/>
  <c r="H124" i="35"/>
  <c r="H123" i="35"/>
  <c r="H122" i="35"/>
  <c r="H121" i="35"/>
  <c r="H120" i="35"/>
  <c r="H119" i="35"/>
  <c r="H118" i="35"/>
  <c r="H117" i="35"/>
  <c r="H116" i="35"/>
  <c r="H115" i="35"/>
  <c r="H114" i="35"/>
  <c r="H113" i="35"/>
  <c r="H112" i="35"/>
  <c r="H111" i="35"/>
  <c r="H110" i="35"/>
  <c r="H109" i="35"/>
  <c r="H108" i="35"/>
  <c r="H107" i="35"/>
  <c r="H106" i="35"/>
  <c r="H105" i="35"/>
  <c r="H104" i="35"/>
  <c r="H103" i="35"/>
  <c r="H102" i="35"/>
  <c r="H101" i="35"/>
  <c r="H100" i="35"/>
  <c r="H99" i="35"/>
  <c r="H98" i="35"/>
  <c r="H97" i="35"/>
  <c r="H96" i="35"/>
  <c r="H95" i="35"/>
  <c r="H94" i="35"/>
  <c r="H93" i="35"/>
  <c r="H92" i="35"/>
  <c r="H91" i="35"/>
  <c r="H90" i="35"/>
  <c r="H89" i="35"/>
  <c r="H88" i="35"/>
  <c r="H87" i="35"/>
  <c r="H86" i="35"/>
  <c r="H85" i="35"/>
  <c r="H84" i="35"/>
  <c r="H83" i="35"/>
  <c r="H82" i="35"/>
  <c r="H81" i="35"/>
  <c r="H80" i="35"/>
  <c r="H79" i="35"/>
  <c r="H78" i="35"/>
  <c r="H77" i="35"/>
  <c r="H76" i="35"/>
  <c r="H75" i="35"/>
  <c r="H74" i="35"/>
  <c r="H73" i="35"/>
  <c r="H72" i="35"/>
  <c r="H71" i="35"/>
  <c r="H70" i="35"/>
  <c r="H69" i="35"/>
  <c r="H68" i="35"/>
  <c r="H67" i="35"/>
  <c r="H66" i="35"/>
  <c r="H65" i="35"/>
  <c r="H64" i="35"/>
  <c r="H63" i="35"/>
  <c r="H62" i="35"/>
  <c r="H61" i="35"/>
  <c r="H60" i="35"/>
  <c r="H59" i="35"/>
  <c r="H58" i="35"/>
  <c r="H57" i="35"/>
  <c r="H56" i="35"/>
  <c r="H55" i="35"/>
  <c r="H54" i="35"/>
  <c r="H53" i="35"/>
  <c r="H52" i="35"/>
  <c r="H51" i="35"/>
  <c r="H50" i="35"/>
  <c r="H49" i="35"/>
  <c r="H48" i="35"/>
  <c r="H47" i="35"/>
  <c r="H46" i="35"/>
  <c r="H45" i="35"/>
  <c r="H44" i="35"/>
  <c r="H43" i="35"/>
  <c r="H42" i="35"/>
  <c r="H41" i="35"/>
  <c r="H40" i="35"/>
  <c r="H39" i="35"/>
  <c r="H38" i="35"/>
  <c r="H37" i="35"/>
  <c r="H36" i="35"/>
  <c r="H35" i="35"/>
  <c r="H34" i="35"/>
  <c r="H33" i="35"/>
  <c r="H32" i="35"/>
  <c r="H31" i="35"/>
  <c r="H30" i="35"/>
  <c r="H29" i="35"/>
  <c r="H28" i="35"/>
  <c r="H27" i="35"/>
  <c r="H26" i="35"/>
  <c r="H25" i="35"/>
  <c r="H24" i="35"/>
  <c r="H23" i="35"/>
  <c r="H22" i="35"/>
  <c r="H21" i="35"/>
  <c r="H20" i="35"/>
  <c r="H19" i="35"/>
  <c r="H18" i="35"/>
  <c r="H17" i="35"/>
  <c r="H16" i="35"/>
  <c r="H15" i="35"/>
  <c r="H14" i="35"/>
  <c r="H13" i="35"/>
  <c r="H12" i="35"/>
  <c r="H11" i="35"/>
  <c r="H10" i="35"/>
  <c r="H9" i="35"/>
  <c r="H8" i="35"/>
  <c r="H7" i="35"/>
  <c r="H6" i="35"/>
  <c r="H5" i="35"/>
  <c r="H4" i="35"/>
  <c r="H3" i="35"/>
  <c r="D2" i="37"/>
  <c r="G195" i="35"/>
  <c r="G194" i="35"/>
  <c r="G193" i="35"/>
  <c r="G192" i="35"/>
  <c r="G191" i="35"/>
  <c r="G190" i="35"/>
  <c r="G189" i="35"/>
  <c r="G188" i="35"/>
  <c r="G187" i="35"/>
  <c r="G186" i="35"/>
  <c r="G185" i="35"/>
  <c r="G184" i="35"/>
  <c r="G183" i="35"/>
  <c r="G182" i="35"/>
  <c r="G181" i="35"/>
  <c r="G180" i="35"/>
  <c r="G179" i="35"/>
  <c r="G178" i="35"/>
  <c r="G177" i="35"/>
  <c r="G176" i="35"/>
  <c r="G175" i="35"/>
  <c r="G174" i="35"/>
  <c r="G173" i="35"/>
  <c r="G172" i="35"/>
  <c r="G171" i="35"/>
  <c r="G170" i="35"/>
  <c r="G169" i="35"/>
  <c r="G168" i="35"/>
  <c r="G167" i="35"/>
  <c r="G166" i="35"/>
  <c r="G165" i="35"/>
  <c r="G164" i="35"/>
  <c r="G163" i="35"/>
  <c r="G162" i="35"/>
  <c r="G161" i="35"/>
  <c r="G160" i="35"/>
  <c r="G159" i="35"/>
  <c r="G158" i="35"/>
  <c r="G157" i="35"/>
  <c r="G156" i="35"/>
  <c r="G155" i="35"/>
  <c r="G154" i="35"/>
  <c r="G153" i="35"/>
  <c r="G152" i="35"/>
  <c r="G151" i="35"/>
  <c r="G150" i="35"/>
  <c r="G149" i="35"/>
  <c r="G148" i="35"/>
  <c r="G147" i="35"/>
  <c r="G146" i="35"/>
  <c r="G145" i="35"/>
  <c r="G144" i="35"/>
  <c r="G143" i="35"/>
  <c r="G142" i="35"/>
  <c r="G141" i="35"/>
  <c r="G140" i="35"/>
  <c r="G139" i="35"/>
  <c r="G138" i="35"/>
  <c r="G137" i="35"/>
  <c r="G136" i="35"/>
  <c r="G135" i="35"/>
  <c r="G134" i="35"/>
  <c r="G133" i="35"/>
  <c r="G132" i="35"/>
  <c r="G131" i="35"/>
  <c r="G130" i="35"/>
  <c r="G129" i="35"/>
  <c r="G128" i="35"/>
  <c r="G127" i="35"/>
  <c r="G126" i="35"/>
  <c r="G125" i="35"/>
  <c r="G124" i="35"/>
  <c r="G123" i="35"/>
  <c r="G122" i="35"/>
  <c r="G121" i="35"/>
  <c r="G120" i="35"/>
  <c r="G119" i="35"/>
  <c r="G118" i="35"/>
  <c r="G117" i="35"/>
  <c r="G116" i="35"/>
  <c r="G115" i="35"/>
  <c r="G114" i="35"/>
  <c r="G113" i="35"/>
  <c r="G112" i="35"/>
  <c r="G111" i="35"/>
  <c r="G110" i="35"/>
  <c r="G109" i="35"/>
  <c r="G108" i="35"/>
  <c r="G107" i="35"/>
  <c r="G106" i="35"/>
  <c r="G105" i="35"/>
  <c r="G104" i="35"/>
  <c r="G103" i="35"/>
  <c r="G102" i="35"/>
  <c r="G101" i="35"/>
  <c r="G100" i="35"/>
  <c r="G99" i="35"/>
  <c r="G98" i="35"/>
  <c r="G97" i="35"/>
  <c r="G96" i="35"/>
  <c r="G95" i="35"/>
  <c r="G94" i="35"/>
  <c r="G93" i="35"/>
  <c r="G92" i="35"/>
  <c r="G91" i="35"/>
  <c r="G90" i="35"/>
  <c r="G89" i="35"/>
  <c r="G88" i="35"/>
  <c r="G87" i="35"/>
  <c r="G86" i="35"/>
  <c r="G85" i="35"/>
  <c r="G84" i="35"/>
  <c r="G83" i="35"/>
  <c r="G82" i="35"/>
  <c r="G81" i="35"/>
  <c r="G80" i="35"/>
  <c r="G79" i="35"/>
  <c r="G78" i="35"/>
  <c r="G77" i="35"/>
  <c r="G76" i="35"/>
  <c r="G75" i="35"/>
  <c r="G74" i="35"/>
  <c r="G73" i="35"/>
  <c r="G72" i="35"/>
  <c r="G71" i="35"/>
  <c r="G70" i="35"/>
  <c r="G69" i="35"/>
  <c r="G68" i="35"/>
  <c r="G67" i="35"/>
  <c r="G66" i="35"/>
  <c r="G65" i="35"/>
  <c r="G64" i="35"/>
  <c r="G63" i="35"/>
  <c r="G62" i="35"/>
  <c r="G61" i="35"/>
  <c r="G60" i="35"/>
  <c r="G59" i="35"/>
  <c r="G58" i="35"/>
  <c r="G57" i="35"/>
  <c r="G56" i="35"/>
  <c r="G55" i="35"/>
  <c r="G54" i="35"/>
  <c r="G53" i="35"/>
  <c r="G52" i="35"/>
  <c r="G51" i="35"/>
  <c r="G50" i="35"/>
  <c r="G49" i="35"/>
  <c r="G48" i="35"/>
  <c r="G47" i="35"/>
  <c r="G46" i="35"/>
  <c r="G45" i="35"/>
  <c r="G44" i="35"/>
  <c r="G43" i="35"/>
  <c r="G42" i="35"/>
  <c r="G41" i="35"/>
  <c r="G40" i="35"/>
  <c r="G39" i="35"/>
  <c r="G38" i="35"/>
  <c r="G37" i="35"/>
  <c r="G36" i="35"/>
  <c r="G35" i="35"/>
  <c r="G34" i="35"/>
  <c r="G33" i="35"/>
  <c r="G32" i="35"/>
  <c r="G31" i="35"/>
  <c r="G30" i="35"/>
  <c r="G29" i="35"/>
  <c r="G28" i="35"/>
  <c r="G27" i="35"/>
  <c r="G26" i="35"/>
  <c r="G25" i="35"/>
  <c r="G24" i="35"/>
  <c r="G23" i="35"/>
  <c r="G22" i="35"/>
  <c r="G21" i="35"/>
  <c r="G20" i="35"/>
  <c r="G19" i="35"/>
  <c r="G18" i="35"/>
  <c r="G17" i="35"/>
  <c r="G16" i="35"/>
  <c r="G15" i="35"/>
  <c r="G14" i="35"/>
  <c r="G13" i="35"/>
  <c r="G12" i="35"/>
  <c r="G11" i="35"/>
  <c r="G10" i="35"/>
  <c r="G9" i="35"/>
  <c r="G8" i="35"/>
  <c r="G7" i="35"/>
  <c r="G6" i="35"/>
  <c r="G5" i="35"/>
  <c r="G4" i="35"/>
  <c r="G3" i="35"/>
  <c r="F195" i="35"/>
  <c r="F194" i="35"/>
  <c r="F193" i="35"/>
  <c r="F192" i="35"/>
  <c r="F191" i="35"/>
  <c r="F190" i="35"/>
  <c r="F189" i="35"/>
  <c r="F188" i="35"/>
  <c r="F187" i="35"/>
  <c r="F186" i="35"/>
  <c r="F185" i="35"/>
  <c r="F184" i="35"/>
  <c r="F183" i="35"/>
  <c r="F182" i="35"/>
  <c r="F181" i="35"/>
  <c r="F180" i="35"/>
  <c r="F179" i="35"/>
  <c r="F178" i="35"/>
  <c r="F177" i="35"/>
  <c r="F176" i="35"/>
  <c r="F175" i="35"/>
  <c r="F174" i="35"/>
  <c r="F173" i="35"/>
  <c r="F172" i="35"/>
  <c r="F171" i="35"/>
  <c r="F170" i="35"/>
  <c r="F169" i="35"/>
  <c r="F168" i="35"/>
  <c r="F167" i="35"/>
  <c r="F166" i="35"/>
  <c r="F165" i="35"/>
  <c r="F164" i="35"/>
  <c r="F163" i="35"/>
  <c r="F162" i="35"/>
  <c r="F161" i="35"/>
  <c r="F160" i="35"/>
  <c r="F159" i="35"/>
  <c r="F158" i="35"/>
  <c r="F157" i="35"/>
  <c r="F156" i="35"/>
  <c r="F155" i="35"/>
  <c r="F154" i="35"/>
  <c r="F153" i="35"/>
  <c r="F152" i="35"/>
  <c r="F151" i="35"/>
  <c r="F150" i="35"/>
  <c r="F149" i="35"/>
  <c r="F148" i="35"/>
  <c r="F147" i="35"/>
  <c r="F146" i="35"/>
  <c r="F145" i="35"/>
  <c r="F144" i="35"/>
  <c r="F143" i="35"/>
  <c r="F142" i="35"/>
  <c r="F141" i="35"/>
  <c r="F140" i="35"/>
  <c r="F139" i="35"/>
  <c r="F138" i="35"/>
  <c r="F137" i="35"/>
  <c r="F136" i="35"/>
  <c r="F135" i="35"/>
  <c r="F134" i="35"/>
  <c r="F133" i="35"/>
  <c r="F132" i="35"/>
  <c r="F131" i="35"/>
  <c r="F130" i="35"/>
  <c r="F129" i="35"/>
  <c r="F128" i="35"/>
  <c r="F127" i="35"/>
  <c r="F126" i="35"/>
  <c r="F125" i="35"/>
  <c r="F124" i="35"/>
  <c r="F123" i="35"/>
  <c r="F122" i="35"/>
  <c r="F121" i="35"/>
  <c r="F120" i="35"/>
  <c r="F119" i="35"/>
  <c r="F118" i="35"/>
  <c r="F117" i="35"/>
  <c r="F116" i="35"/>
  <c r="F115" i="35"/>
  <c r="F114" i="35"/>
  <c r="F113" i="35"/>
  <c r="F112" i="35"/>
  <c r="F111" i="35"/>
  <c r="F110" i="35"/>
  <c r="F109" i="35"/>
  <c r="F108" i="35"/>
  <c r="F107" i="35"/>
  <c r="F106" i="35"/>
  <c r="F105" i="35"/>
  <c r="F104" i="35"/>
  <c r="F103" i="35"/>
  <c r="F102" i="35"/>
  <c r="F101" i="35"/>
  <c r="F100" i="35"/>
  <c r="F99" i="35"/>
  <c r="F98" i="35"/>
  <c r="F97" i="35"/>
  <c r="F96" i="35"/>
  <c r="F95" i="35"/>
  <c r="F94" i="35"/>
  <c r="F93" i="35"/>
  <c r="F92" i="35"/>
  <c r="F91" i="35"/>
  <c r="F90" i="35"/>
  <c r="F89" i="35"/>
  <c r="F88" i="35"/>
  <c r="F87" i="35"/>
  <c r="F86" i="35"/>
  <c r="F85" i="35"/>
  <c r="F84" i="35"/>
  <c r="F83" i="35"/>
  <c r="F82" i="35"/>
  <c r="F81" i="35"/>
  <c r="F80" i="35"/>
  <c r="F79" i="35"/>
  <c r="F78" i="35"/>
  <c r="F77" i="35"/>
  <c r="F76" i="35"/>
  <c r="F75" i="35"/>
  <c r="F74" i="35"/>
  <c r="F73" i="35"/>
  <c r="F72" i="35"/>
  <c r="F71" i="35"/>
  <c r="F70" i="35"/>
  <c r="F69" i="35"/>
  <c r="F68" i="35"/>
  <c r="F67" i="35"/>
  <c r="F66" i="35"/>
  <c r="F65" i="35"/>
  <c r="F64" i="35"/>
  <c r="F63" i="35"/>
  <c r="F62" i="35"/>
  <c r="F61" i="35"/>
  <c r="F60" i="35"/>
  <c r="F59" i="35"/>
  <c r="F58" i="35"/>
  <c r="F57" i="35"/>
  <c r="F56" i="35"/>
  <c r="F55" i="35"/>
  <c r="F54" i="35"/>
  <c r="F53" i="35"/>
  <c r="F52" i="35"/>
  <c r="F51" i="35"/>
  <c r="F50" i="35"/>
  <c r="F49" i="35"/>
  <c r="F48" i="35"/>
  <c r="F47" i="35"/>
  <c r="F46" i="35"/>
  <c r="F45" i="35"/>
  <c r="F44" i="35"/>
  <c r="F43" i="35"/>
  <c r="F42" i="35"/>
  <c r="F41" i="35"/>
  <c r="F40" i="35"/>
  <c r="F39" i="35"/>
  <c r="F38" i="35"/>
  <c r="F37" i="35"/>
  <c r="F36" i="35"/>
  <c r="F35" i="35"/>
  <c r="F34" i="35"/>
  <c r="F33" i="35"/>
  <c r="F32" i="35"/>
  <c r="F31" i="35"/>
  <c r="F30" i="35"/>
  <c r="F29" i="35"/>
  <c r="F28" i="35"/>
  <c r="F27" i="35"/>
  <c r="F26" i="35"/>
  <c r="F25" i="35"/>
  <c r="F24" i="35"/>
  <c r="F23" i="35"/>
  <c r="F22" i="35"/>
  <c r="F21" i="35"/>
  <c r="F20" i="35"/>
  <c r="F19" i="35"/>
  <c r="F18" i="35"/>
  <c r="F17" i="35"/>
  <c r="F16" i="35"/>
  <c r="F15" i="35"/>
  <c r="F14" i="35"/>
  <c r="F13" i="35"/>
  <c r="F12" i="35"/>
  <c r="F11" i="35"/>
  <c r="F10" i="35"/>
  <c r="F9" i="35"/>
  <c r="F8" i="35"/>
  <c r="F7" i="35"/>
  <c r="F6" i="35"/>
  <c r="F5" i="35"/>
  <c r="F4" i="35"/>
  <c r="F3" i="35"/>
  <c r="D1" i="35"/>
  <c r="B1" i="35"/>
  <c r="BJ5" i="10"/>
  <c r="U3951" i="30"/>
  <c r="U3950" i="30"/>
  <c r="U3949" i="30"/>
  <c r="U3948" i="30"/>
  <c r="U3947" i="30"/>
  <c r="U3946" i="30"/>
  <c r="U3945" i="30"/>
  <c r="U3943" i="30"/>
  <c r="U3942" i="30"/>
  <c r="U3941" i="30"/>
  <c r="U3940" i="30"/>
  <c r="U3939" i="30"/>
  <c r="U3938" i="30"/>
  <c r="U3937" i="30"/>
  <c r="U3936" i="30"/>
  <c r="U3935" i="30"/>
  <c r="U3934" i="30"/>
  <c r="U3933" i="30"/>
  <c r="U3932" i="30"/>
  <c r="U3931" i="30"/>
  <c r="U3930" i="30"/>
  <c r="U3929" i="30"/>
  <c r="U3928" i="30"/>
  <c r="U3927" i="30"/>
  <c r="U3926" i="30"/>
  <c r="U3925" i="30"/>
  <c r="U3924" i="30"/>
  <c r="U3923" i="30"/>
  <c r="U3922" i="30"/>
  <c r="U3921" i="30"/>
  <c r="U3920" i="30"/>
  <c r="U3919" i="30"/>
  <c r="U3918" i="30"/>
  <c r="U3917" i="30"/>
  <c r="U3916" i="30"/>
  <c r="U3915" i="30"/>
  <c r="U3914" i="30"/>
  <c r="U3913" i="30"/>
  <c r="U3912" i="30"/>
  <c r="U3911" i="30"/>
  <c r="U3910" i="30"/>
  <c r="U3909" i="30"/>
  <c r="U3908" i="30"/>
  <c r="U3907" i="30"/>
  <c r="U3906" i="30"/>
  <c r="U3905" i="30"/>
  <c r="U3904" i="30"/>
  <c r="U3903" i="30"/>
  <c r="U3902" i="30"/>
  <c r="U3901" i="30"/>
  <c r="U3900" i="30"/>
  <c r="U3899" i="30"/>
  <c r="U3898" i="30"/>
  <c r="U3897" i="30"/>
  <c r="U3896" i="30"/>
  <c r="U3895" i="30"/>
  <c r="U3894" i="30"/>
  <c r="U3893" i="30"/>
  <c r="U3892" i="30"/>
  <c r="U3891" i="30"/>
  <c r="U3890" i="30"/>
  <c r="U3889" i="30"/>
  <c r="U3888" i="30"/>
  <c r="U3887" i="30"/>
  <c r="U3886" i="30"/>
  <c r="U3885" i="30"/>
  <c r="U3884" i="30"/>
  <c r="U3883" i="30"/>
  <c r="U3882" i="30"/>
  <c r="U3881" i="30"/>
  <c r="U3880" i="30"/>
  <c r="U3879" i="30"/>
  <c r="U3878" i="30"/>
  <c r="U3877" i="30"/>
  <c r="U3876" i="30"/>
  <c r="U3875" i="30"/>
  <c r="U3874" i="30"/>
  <c r="U3873" i="30"/>
  <c r="U3872" i="30"/>
  <c r="U3871" i="30"/>
  <c r="U3870" i="30"/>
  <c r="U3869" i="30"/>
  <c r="U3868" i="30"/>
  <c r="U3867" i="30"/>
  <c r="U3866" i="30"/>
  <c r="U3865" i="30"/>
  <c r="U3864" i="30"/>
  <c r="U3863" i="30"/>
  <c r="U3862" i="30"/>
  <c r="U3861" i="30"/>
  <c r="U3860" i="30"/>
  <c r="U3859" i="30"/>
  <c r="U3858" i="30"/>
  <c r="U3857" i="30"/>
  <c r="U3856" i="30"/>
  <c r="U3855" i="30"/>
  <c r="U3854" i="30"/>
  <c r="U3853" i="30"/>
  <c r="U3852" i="30"/>
  <c r="U3851" i="30"/>
  <c r="U3850" i="30"/>
  <c r="U3849" i="30"/>
  <c r="U3848" i="30"/>
  <c r="U3847" i="30"/>
  <c r="U3846" i="30"/>
  <c r="U3845" i="30"/>
  <c r="U3844" i="30"/>
  <c r="U3843" i="30"/>
  <c r="U3842" i="30"/>
  <c r="U3841" i="30"/>
  <c r="U3840" i="30"/>
  <c r="U3839" i="30"/>
  <c r="U3838" i="30"/>
  <c r="U3837" i="30"/>
  <c r="U3836" i="30"/>
  <c r="U3835" i="30"/>
  <c r="U3834" i="30"/>
  <c r="U3833" i="30"/>
  <c r="U3832" i="30"/>
  <c r="U3831" i="30"/>
  <c r="U3830" i="30"/>
  <c r="U3829" i="30"/>
  <c r="U3828" i="30"/>
  <c r="U3827" i="30"/>
  <c r="U3826" i="30"/>
  <c r="U3825" i="30"/>
  <c r="U3824" i="30"/>
  <c r="U3823" i="30"/>
  <c r="U3822" i="30"/>
  <c r="U3821" i="30"/>
  <c r="U3820" i="30"/>
  <c r="U3819" i="30"/>
  <c r="U3818" i="30"/>
  <c r="U3817" i="30"/>
  <c r="U3816" i="30"/>
  <c r="U3815" i="30"/>
  <c r="U3814" i="30"/>
  <c r="U3813" i="30"/>
  <c r="U3812" i="30"/>
  <c r="U3811" i="30"/>
  <c r="U3810" i="30"/>
  <c r="U3809" i="30"/>
  <c r="U3808" i="30"/>
  <c r="U3807" i="30"/>
  <c r="U3806" i="30"/>
  <c r="U3805" i="30"/>
  <c r="U3804" i="30"/>
  <c r="U3803" i="30"/>
  <c r="U3802" i="30"/>
  <c r="U3801" i="30"/>
  <c r="U3800" i="30"/>
  <c r="U3799" i="30"/>
  <c r="U3798" i="30"/>
  <c r="U3797" i="30"/>
  <c r="U3796" i="30"/>
  <c r="U3795" i="30"/>
  <c r="U3794" i="30"/>
  <c r="U3793" i="30"/>
  <c r="U3792" i="30"/>
  <c r="U3791" i="30"/>
  <c r="U3790" i="30"/>
  <c r="U3789" i="30"/>
  <c r="U3788" i="30"/>
  <c r="U3787" i="30"/>
  <c r="U3786" i="30"/>
  <c r="U3785" i="30"/>
  <c r="U3784" i="30"/>
  <c r="U3783" i="30"/>
  <c r="U3782" i="30"/>
  <c r="U3781" i="30"/>
  <c r="U3780" i="30"/>
  <c r="U3779" i="30"/>
  <c r="U3778" i="30"/>
  <c r="U3777" i="30"/>
  <c r="U3776" i="30"/>
  <c r="U3775" i="30"/>
  <c r="U3774" i="30"/>
  <c r="U3773" i="30"/>
  <c r="U3772" i="30"/>
  <c r="U3771" i="30"/>
  <c r="U3770" i="30"/>
  <c r="U3769" i="30"/>
  <c r="U3768" i="30"/>
  <c r="U3767" i="30"/>
  <c r="U3766" i="30"/>
  <c r="U3765" i="30"/>
  <c r="U3764" i="30"/>
  <c r="U3763" i="30"/>
  <c r="U3762" i="30"/>
  <c r="U3761" i="30"/>
  <c r="U3760" i="30"/>
  <c r="U3759" i="30"/>
  <c r="U3758" i="30"/>
  <c r="U3757" i="30"/>
  <c r="U3756" i="30"/>
  <c r="U3755" i="30"/>
  <c r="U3754" i="30"/>
  <c r="U3753" i="30"/>
  <c r="U3752" i="30"/>
  <c r="U3751" i="30"/>
  <c r="U3750" i="30"/>
  <c r="U3749" i="30"/>
  <c r="U3748" i="30"/>
  <c r="U3747" i="30"/>
  <c r="U3746" i="30"/>
  <c r="U3745" i="30"/>
  <c r="U3744" i="30"/>
  <c r="U3743" i="30"/>
  <c r="U3742" i="30"/>
  <c r="U3741" i="30"/>
  <c r="U3740" i="30"/>
  <c r="U3739" i="30"/>
  <c r="U3738" i="30"/>
  <c r="U3737" i="30"/>
  <c r="U3736" i="30"/>
  <c r="U3735" i="30"/>
  <c r="U3734" i="30"/>
  <c r="U3733" i="30"/>
  <c r="U3732" i="30"/>
  <c r="U3731" i="30"/>
  <c r="U3730" i="30"/>
  <c r="U3729" i="30"/>
  <c r="U3728" i="30"/>
  <c r="U3727" i="30"/>
  <c r="U3726" i="30"/>
  <c r="U3725" i="30"/>
  <c r="U3724" i="30"/>
  <c r="U3723" i="30"/>
  <c r="U3722" i="30"/>
  <c r="U3721" i="30"/>
  <c r="U3720" i="30"/>
  <c r="U3719" i="30"/>
  <c r="U3718" i="30"/>
  <c r="U3717" i="30"/>
  <c r="U3716" i="30"/>
  <c r="U3715" i="30"/>
  <c r="U3714" i="30"/>
  <c r="U3713" i="30"/>
  <c r="U3712" i="30"/>
  <c r="U3711" i="30"/>
  <c r="U3710" i="30"/>
  <c r="U3709" i="30"/>
  <c r="U3708" i="30"/>
  <c r="U3707" i="30"/>
  <c r="U3706" i="30"/>
  <c r="U3705" i="30"/>
  <c r="U3704" i="30"/>
  <c r="U3703" i="30"/>
  <c r="U3702" i="30"/>
  <c r="U3701" i="30"/>
  <c r="U3700" i="30"/>
  <c r="U3699" i="30"/>
  <c r="U3698" i="30"/>
  <c r="U3697" i="30"/>
  <c r="U3696" i="30"/>
  <c r="U3695" i="30"/>
  <c r="U3694" i="30"/>
  <c r="U3693" i="30"/>
  <c r="U3692" i="30"/>
  <c r="U3691" i="30"/>
  <c r="U3690" i="30"/>
  <c r="U3689" i="30"/>
  <c r="U3688" i="30"/>
  <c r="U3687" i="30"/>
  <c r="U3686" i="30"/>
  <c r="U3685" i="30"/>
  <c r="U3684" i="30"/>
  <c r="U3683" i="30"/>
  <c r="U3682" i="30"/>
  <c r="U3681" i="30"/>
  <c r="U3680" i="30"/>
  <c r="U3679" i="30"/>
  <c r="U3678" i="30"/>
  <c r="U3677" i="30"/>
  <c r="U3676" i="30"/>
  <c r="U3675" i="30"/>
  <c r="U3674" i="30"/>
  <c r="U3673" i="30"/>
  <c r="U3672" i="30"/>
  <c r="U3671" i="30"/>
  <c r="U3670" i="30"/>
  <c r="U3669" i="30"/>
  <c r="U3668" i="30"/>
  <c r="U3667" i="30"/>
  <c r="U3666" i="30"/>
  <c r="U3665" i="30"/>
  <c r="U3664" i="30"/>
  <c r="U3663" i="30"/>
  <c r="U3662" i="30"/>
  <c r="U3661" i="30"/>
  <c r="U3660" i="30"/>
  <c r="U3659" i="30"/>
  <c r="U3658" i="30"/>
  <c r="U3657" i="30"/>
  <c r="U3656" i="30"/>
  <c r="U3655" i="30"/>
  <c r="U3654" i="30"/>
  <c r="U3653" i="30"/>
  <c r="U3652" i="30"/>
  <c r="U3651" i="30"/>
  <c r="U3650" i="30"/>
  <c r="U3649" i="30"/>
  <c r="U3648" i="30"/>
  <c r="U3647" i="30"/>
  <c r="U3646" i="30"/>
  <c r="U3645" i="30"/>
  <c r="U3644" i="30"/>
  <c r="U3643" i="30"/>
  <c r="U3642" i="30"/>
  <c r="U3641" i="30"/>
  <c r="U3640" i="30"/>
  <c r="U3639" i="30"/>
  <c r="U3638" i="30"/>
  <c r="U3637" i="30"/>
  <c r="U3636" i="30"/>
  <c r="U3635" i="30"/>
  <c r="U3634" i="30"/>
  <c r="U3633" i="30"/>
  <c r="U3632" i="30"/>
  <c r="U3631" i="30"/>
  <c r="U3630" i="30"/>
  <c r="U3629" i="30"/>
  <c r="U3628" i="30"/>
  <c r="U3627" i="30"/>
  <c r="U3626" i="30"/>
  <c r="U3625" i="30"/>
  <c r="U3624" i="30"/>
  <c r="U3623" i="30"/>
  <c r="U3622" i="30"/>
  <c r="U3621" i="30"/>
  <c r="U3620" i="30"/>
  <c r="U3619" i="30"/>
  <c r="U3618" i="30"/>
  <c r="U3617" i="30"/>
  <c r="U3616" i="30"/>
  <c r="U3615" i="30"/>
  <c r="U3614" i="30"/>
  <c r="U3613" i="30"/>
  <c r="U3612" i="30"/>
  <c r="U3611" i="30"/>
  <c r="U3610" i="30"/>
  <c r="U3609" i="30"/>
  <c r="U3608" i="30"/>
  <c r="U3607" i="30"/>
  <c r="U3606" i="30"/>
  <c r="U3605" i="30"/>
  <c r="U3604" i="30"/>
  <c r="U3603" i="30"/>
  <c r="U3602" i="30"/>
  <c r="U3601" i="30"/>
  <c r="U3600" i="30"/>
  <c r="U3599" i="30"/>
  <c r="U3598" i="30"/>
  <c r="U3597" i="30"/>
  <c r="U3596" i="30"/>
  <c r="U3595" i="30"/>
  <c r="U3594" i="30"/>
  <c r="U3593" i="30"/>
  <c r="U3592" i="30"/>
  <c r="U3591" i="30"/>
  <c r="U3590" i="30"/>
  <c r="U3589" i="30"/>
  <c r="U3588" i="30"/>
  <c r="U3587" i="30"/>
  <c r="U3586" i="30"/>
  <c r="U3585" i="30"/>
  <c r="U3584" i="30"/>
  <c r="U3583" i="30"/>
  <c r="U3582" i="30"/>
  <c r="U3581" i="30"/>
  <c r="U3580" i="30"/>
  <c r="U3579" i="30"/>
  <c r="U3578" i="30"/>
  <c r="U3577" i="30"/>
  <c r="U3576" i="30"/>
  <c r="U3575" i="30"/>
  <c r="U3574" i="30"/>
  <c r="U3573" i="30"/>
  <c r="U3572" i="30"/>
  <c r="U3571" i="30"/>
  <c r="U3570" i="30"/>
  <c r="U3569" i="30"/>
  <c r="U3568" i="30"/>
  <c r="U3567" i="30"/>
  <c r="U3566" i="30"/>
  <c r="U3565" i="30"/>
  <c r="U3564" i="30"/>
  <c r="U3563" i="30"/>
  <c r="U3562" i="30"/>
  <c r="U3561" i="30"/>
  <c r="U3560" i="30"/>
  <c r="U3559" i="30"/>
  <c r="U3558" i="30"/>
  <c r="U3557" i="30"/>
  <c r="U3556" i="30"/>
  <c r="U3555" i="30"/>
  <c r="U3554" i="30"/>
  <c r="U3553" i="30"/>
  <c r="U3552" i="30"/>
  <c r="U3551" i="30"/>
  <c r="U3550" i="30"/>
  <c r="U3549" i="30"/>
  <c r="U3548" i="30"/>
  <c r="U3547" i="30"/>
  <c r="U3546" i="30"/>
  <c r="U3545" i="30"/>
  <c r="U3544" i="30"/>
  <c r="U3543" i="30"/>
  <c r="U3542" i="30"/>
  <c r="U3541" i="30"/>
  <c r="U3540" i="30"/>
  <c r="U3539" i="30"/>
  <c r="U3538" i="30"/>
  <c r="U3537" i="30"/>
  <c r="U3536" i="30"/>
  <c r="U3535" i="30"/>
  <c r="U3534" i="30"/>
  <c r="U3533" i="30"/>
  <c r="U3532" i="30"/>
  <c r="U3531" i="30"/>
  <c r="U3530" i="30"/>
  <c r="U3529" i="30"/>
  <c r="U3528" i="30"/>
  <c r="U3527" i="30"/>
  <c r="U3526" i="30"/>
  <c r="U3525" i="30"/>
  <c r="U3524" i="30"/>
  <c r="U3523" i="30"/>
  <c r="U3522" i="30"/>
  <c r="U3521" i="30"/>
  <c r="U3520" i="30"/>
  <c r="U3519" i="30"/>
  <c r="U3518" i="30"/>
  <c r="U3517" i="30"/>
  <c r="U3516" i="30"/>
  <c r="U3515" i="30"/>
  <c r="U3514" i="30"/>
  <c r="U3513" i="30"/>
  <c r="U3512" i="30"/>
  <c r="U3511" i="30"/>
  <c r="U3510" i="30"/>
  <c r="U3509" i="30"/>
  <c r="U3508" i="30"/>
  <c r="U3507" i="30"/>
  <c r="U3506" i="30"/>
  <c r="U3505" i="30"/>
  <c r="U3504" i="30"/>
  <c r="U3503" i="30"/>
  <c r="U3502" i="30"/>
  <c r="U3501" i="30"/>
  <c r="U3500" i="30"/>
  <c r="U3499" i="30"/>
  <c r="U3498" i="30"/>
  <c r="U3497" i="30"/>
  <c r="U3496" i="30"/>
  <c r="U3495" i="30"/>
  <c r="U3494" i="30"/>
  <c r="U3493" i="30"/>
  <c r="U3492" i="30"/>
  <c r="U3491" i="30"/>
  <c r="U3490" i="30"/>
  <c r="U3489" i="30"/>
  <c r="U3488" i="30"/>
  <c r="U3487" i="30"/>
  <c r="U3486" i="30"/>
  <c r="U3485" i="30"/>
  <c r="U3484" i="30"/>
  <c r="U3483" i="30"/>
  <c r="U3482" i="30"/>
  <c r="U3481" i="30"/>
  <c r="U3480" i="30"/>
  <c r="U3479" i="30"/>
  <c r="U3478" i="30"/>
  <c r="U3477" i="30"/>
  <c r="U3476" i="30"/>
  <c r="U3475" i="30"/>
  <c r="U3474" i="30"/>
  <c r="U3473" i="30"/>
  <c r="U3472" i="30"/>
  <c r="U3471" i="30"/>
  <c r="U3470" i="30"/>
  <c r="U3469" i="30"/>
  <c r="U3468" i="30"/>
  <c r="U3467" i="30"/>
  <c r="U3466" i="30"/>
  <c r="U3465" i="30"/>
  <c r="U3464" i="30"/>
  <c r="U3463" i="30"/>
  <c r="U3462" i="30"/>
  <c r="U3461" i="30"/>
  <c r="U3460" i="30"/>
  <c r="U3459" i="30"/>
  <c r="U3458" i="30"/>
  <c r="U3457" i="30"/>
  <c r="U3456" i="30"/>
  <c r="U3455" i="30"/>
  <c r="U3454" i="30"/>
  <c r="U3453" i="30"/>
  <c r="U3452" i="30"/>
  <c r="U3451" i="30"/>
  <c r="U3450" i="30"/>
  <c r="U3449" i="30"/>
  <c r="U3448" i="30"/>
  <c r="U3447" i="30"/>
  <c r="U3446" i="30"/>
  <c r="U3445" i="30"/>
  <c r="U3444" i="30"/>
  <c r="U3443" i="30"/>
  <c r="U3442" i="30"/>
  <c r="U3441" i="30"/>
  <c r="U3440" i="30"/>
  <c r="U3439" i="30"/>
  <c r="U3438" i="30"/>
  <c r="U3437" i="30"/>
  <c r="U3436" i="30"/>
  <c r="U3435" i="30"/>
  <c r="U3434" i="30"/>
  <c r="U3433" i="30"/>
  <c r="U3432" i="30"/>
  <c r="U3431" i="30"/>
  <c r="U3430" i="30"/>
  <c r="U3429" i="30"/>
  <c r="U3428" i="30"/>
  <c r="U3427" i="30"/>
  <c r="U3426" i="30"/>
  <c r="U3425" i="30"/>
  <c r="U3424" i="30"/>
  <c r="U3423" i="30"/>
  <c r="U3422" i="30"/>
  <c r="U3421" i="30"/>
  <c r="U3420" i="30"/>
  <c r="U3419" i="30"/>
  <c r="U3418" i="30"/>
  <c r="U3417" i="30"/>
  <c r="U3416" i="30"/>
  <c r="U3415" i="30"/>
  <c r="U3414" i="30"/>
  <c r="U3413" i="30"/>
  <c r="U3412" i="30"/>
  <c r="U3411" i="30"/>
  <c r="U3410" i="30"/>
  <c r="U3409" i="30"/>
  <c r="U3408" i="30"/>
  <c r="U3407" i="30"/>
  <c r="U3406" i="30"/>
  <c r="U3405" i="30"/>
  <c r="U3404" i="30"/>
  <c r="U3403" i="30"/>
  <c r="U3402" i="30"/>
  <c r="U3401" i="30"/>
  <c r="U3400" i="30"/>
  <c r="U3399" i="30"/>
  <c r="U3398" i="30"/>
  <c r="U3397" i="30"/>
  <c r="U3396" i="30"/>
  <c r="U3395" i="30"/>
  <c r="U3394" i="30"/>
  <c r="U3393" i="30"/>
  <c r="U3392" i="30"/>
  <c r="U3391" i="30"/>
  <c r="U3390" i="30"/>
  <c r="U3389" i="30"/>
  <c r="U3388" i="30"/>
  <c r="U3387" i="30"/>
  <c r="U3386" i="30"/>
  <c r="U3385" i="30"/>
  <c r="U3384" i="30"/>
  <c r="U3383" i="30"/>
  <c r="U3382" i="30"/>
  <c r="U3381" i="30"/>
  <c r="U3380" i="30"/>
  <c r="U3379" i="30"/>
  <c r="U3378" i="30"/>
  <c r="U3377" i="30"/>
  <c r="U3376" i="30"/>
  <c r="U3375" i="30"/>
  <c r="U3374" i="30"/>
  <c r="U3373" i="30"/>
  <c r="U3372" i="30"/>
  <c r="U3371" i="30"/>
  <c r="U3370" i="30"/>
  <c r="U3369" i="30"/>
  <c r="U3368" i="30"/>
  <c r="U3367" i="30"/>
  <c r="U3366" i="30"/>
  <c r="U3365" i="30"/>
  <c r="U3364" i="30"/>
  <c r="U3363" i="30"/>
  <c r="U3362" i="30"/>
  <c r="U3361" i="30"/>
  <c r="U3360" i="30"/>
  <c r="U3359" i="30"/>
  <c r="U3358" i="30"/>
  <c r="U3357" i="30"/>
  <c r="U3356" i="30"/>
  <c r="U3355" i="30"/>
  <c r="U3354" i="30"/>
  <c r="U3353" i="30"/>
  <c r="U3352" i="30"/>
  <c r="U3351" i="30"/>
  <c r="U3350" i="30"/>
  <c r="U3349" i="30"/>
  <c r="U3348" i="30"/>
  <c r="U3347" i="30"/>
  <c r="U3346" i="30"/>
  <c r="U3345" i="30"/>
  <c r="U3344" i="30"/>
  <c r="U3343" i="30"/>
  <c r="U3342" i="30"/>
  <c r="U3341" i="30"/>
  <c r="U3340" i="30"/>
  <c r="U3339" i="30"/>
  <c r="U3338" i="30"/>
  <c r="U3337" i="30"/>
  <c r="U3336" i="30"/>
  <c r="U3335" i="30"/>
  <c r="U3334" i="30"/>
  <c r="U3333" i="30"/>
  <c r="U3332" i="30"/>
  <c r="U3331" i="30"/>
  <c r="U3330" i="30"/>
  <c r="U3329" i="30"/>
  <c r="U3328" i="30"/>
  <c r="U3327" i="30"/>
  <c r="U3326" i="30"/>
  <c r="U3325" i="30"/>
  <c r="U3324" i="30"/>
  <c r="U3323" i="30"/>
  <c r="U3322" i="30"/>
  <c r="U3321" i="30"/>
  <c r="U3320" i="30"/>
  <c r="U3319" i="30"/>
  <c r="U3318" i="30"/>
  <c r="U3317" i="30"/>
  <c r="U3316" i="30"/>
  <c r="U3315" i="30"/>
  <c r="U3314" i="30"/>
  <c r="U3313" i="30"/>
  <c r="U3312" i="30"/>
  <c r="U3311" i="30"/>
  <c r="U3310" i="30"/>
  <c r="U3309" i="30"/>
  <c r="U3308" i="30"/>
  <c r="U3307" i="30"/>
  <c r="U3306" i="30"/>
  <c r="U3305" i="30"/>
  <c r="U3304" i="30"/>
  <c r="U3303" i="30"/>
  <c r="U3302" i="30"/>
  <c r="U3301" i="30"/>
  <c r="U3300" i="30"/>
  <c r="U3299" i="30"/>
  <c r="U3298" i="30"/>
  <c r="U3297" i="30"/>
  <c r="U3296" i="30"/>
  <c r="U3295" i="30"/>
  <c r="U3294" i="30"/>
  <c r="U3293" i="30"/>
  <c r="U3292" i="30"/>
  <c r="U3291" i="30"/>
  <c r="U3290" i="30"/>
  <c r="U3289" i="30"/>
  <c r="U3288" i="30"/>
  <c r="U3287" i="30"/>
  <c r="U3286" i="30"/>
  <c r="U3285" i="30"/>
  <c r="U3284" i="30"/>
  <c r="U3283" i="30"/>
  <c r="U3282" i="30"/>
  <c r="U3281" i="30"/>
  <c r="U3280" i="30"/>
  <c r="U3279" i="30"/>
  <c r="U3278" i="30"/>
  <c r="U3277" i="30"/>
  <c r="U3276" i="30"/>
  <c r="U3275" i="30"/>
  <c r="U3274" i="30"/>
  <c r="U3273" i="30"/>
  <c r="U3272" i="30"/>
  <c r="U3271" i="30"/>
  <c r="U3270" i="30"/>
  <c r="U3269" i="30"/>
  <c r="U3268" i="30"/>
  <c r="U3267" i="30"/>
  <c r="U3266" i="30"/>
  <c r="U3265" i="30"/>
  <c r="U3264" i="30"/>
  <c r="U3263" i="30"/>
  <c r="U3262" i="30"/>
  <c r="U3261" i="30"/>
  <c r="U3260" i="30"/>
  <c r="U3259" i="30"/>
  <c r="U3258" i="30"/>
  <c r="U3257" i="30"/>
  <c r="U3256" i="30"/>
  <c r="U3255" i="30"/>
  <c r="U3254" i="30"/>
  <c r="U3253" i="30"/>
  <c r="U3252" i="30"/>
  <c r="U3251" i="30"/>
  <c r="U3250" i="30"/>
  <c r="U3249" i="30"/>
  <c r="U3248" i="30"/>
  <c r="U3247" i="30"/>
  <c r="U3246" i="30"/>
  <c r="U3245" i="30"/>
  <c r="U3244" i="30"/>
  <c r="U3243" i="30"/>
  <c r="U3242" i="30"/>
  <c r="U3241" i="30"/>
  <c r="U3240" i="30"/>
  <c r="U3239" i="30"/>
  <c r="U3238" i="30"/>
  <c r="U3237" i="30"/>
  <c r="U3236" i="30"/>
  <c r="U3235" i="30"/>
  <c r="U3234" i="30"/>
  <c r="U3233" i="30"/>
  <c r="U3232" i="30"/>
  <c r="U3231" i="30"/>
  <c r="U3230" i="30"/>
  <c r="U3229" i="30"/>
  <c r="U3228" i="30"/>
  <c r="U3227" i="30"/>
  <c r="U3226" i="30"/>
  <c r="U3225" i="30"/>
  <c r="U3224" i="30"/>
  <c r="U3223" i="30"/>
  <c r="U3222" i="30"/>
  <c r="U3221" i="30"/>
  <c r="U3220" i="30"/>
  <c r="U3219" i="30"/>
  <c r="U3218" i="30"/>
  <c r="U3217" i="30"/>
  <c r="U3216" i="30"/>
  <c r="U3215" i="30"/>
  <c r="U3214" i="30"/>
  <c r="U3213" i="30"/>
  <c r="U3212" i="30"/>
  <c r="U3211" i="30"/>
  <c r="U3210" i="30"/>
  <c r="U3209" i="30"/>
  <c r="U3208" i="30"/>
  <c r="U3207" i="30"/>
  <c r="U3206" i="30"/>
  <c r="U3205" i="30"/>
  <c r="U3204" i="30"/>
  <c r="U3203" i="30"/>
  <c r="U3202" i="30"/>
  <c r="U3201" i="30"/>
  <c r="U3200" i="30"/>
  <c r="U3199" i="30"/>
  <c r="U3198" i="30"/>
  <c r="U3197" i="30"/>
  <c r="U3196" i="30"/>
  <c r="U3195" i="30"/>
  <c r="U3194" i="30"/>
  <c r="U3193" i="30"/>
  <c r="U3192" i="30"/>
  <c r="U3191" i="30"/>
  <c r="U3190" i="30"/>
  <c r="U3189" i="30"/>
  <c r="U3188" i="30"/>
  <c r="U3187" i="30"/>
  <c r="U3186" i="30"/>
  <c r="U3185" i="30"/>
  <c r="U3184" i="30"/>
  <c r="U3183" i="30"/>
  <c r="U3182" i="30"/>
  <c r="U3181" i="30"/>
  <c r="U3180" i="30"/>
  <c r="U3179" i="30"/>
  <c r="U3178" i="30"/>
  <c r="U3177" i="30"/>
  <c r="U3176" i="30"/>
  <c r="U3175" i="30"/>
  <c r="U3174" i="30"/>
  <c r="U3173" i="30"/>
  <c r="U3172" i="30"/>
  <c r="U3171" i="30"/>
  <c r="U3170" i="30"/>
  <c r="U3169" i="30"/>
  <c r="U3168" i="30"/>
  <c r="U3167" i="30"/>
  <c r="U3166" i="30"/>
  <c r="U3165" i="30"/>
  <c r="U3164" i="30"/>
  <c r="U3163" i="30"/>
  <c r="U3162" i="30"/>
  <c r="U3161" i="30"/>
  <c r="U3160" i="30"/>
  <c r="U3159" i="30"/>
  <c r="U3158" i="30"/>
  <c r="U3157" i="30"/>
  <c r="U3156" i="30"/>
  <c r="U3155" i="30"/>
  <c r="U3154" i="30"/>
  <c r="U3153" i="30"/>
  <c r="U3152" i="30"/>
  <c r="U3151" i="30"/>
  <c r="U3150" i="30"/>
  <c r="U3149" i="30"/>
  <c r="U3148" i="30"/>
  <c r="U3147" i="30"/>
  <c r="U3146" i="30"/>
  <c r="U3145" i="30"/>
  <c r="U3144" i="30"/>
  <c r="U3143" i="30"/>
  <c r="U3142" i="30"/>
  <c r="U3141" i="30"/>
  <c r="U3140" i="30"/>
  <c r="U3139" i="30"/>
  <c r="U3138" i="30"/>
  <c r="U3137" i="30"/>
  <c r="U3136" i="30"/>
  <c r="U3135" i="30"/>
  <c r="U3134" i="30"/>
  <c r="U3133" i="30"/>
  <c r="U3132" i="30"/>
  <c r="U3131" i="30"/>
  <c r="U3130" i="30"/>
  <c r="U3129" i="30"/>
  <c r="U3128" i="30"/>
  <c r="U3127" i="30"/>
  <c r="U3126" i="30"/>
  <c r="U3125" i="30"/>
  <c r="U3124" i="30"/>
  <c r="U3123" i="30"/>
  <c r="U3122" i="30"/>
  <c r="U3121" i="30"/>
  <c r="U3120" i="30"/>
  <c r="U3119" i="30"/>
  <c r="U3118" i="30"/>
  <c r="U3117" i="30"/>
  <c r="U3116" i="30"/>
  <c r="U3115" i="30"/>
  <c r="U3114" i="30"/>
  <c r="U3113" i="30"/>
  <c r="U3112" i="30"/>
  <c r="U3111" i="30"/>
  <c r="U3110" i="30"/>
  <c r="U3109" i="30"/>
  <c r="U3108" i="30"/>
  <c r="U3107" i="30"/>
  <c r="U3106" i="30"/>
  <c r="U3105" i="30"/>
  <c r="U3104" i="30"/>
  <c r="U3103" i="30"/>
  <c r="U3102" i="30"/>
  <c r="U3101" i="30"/>
  <c r="U3100" i="30"/>
  <c r="U3099" i="30"/>
  <c r="U3098" i="30"/>
  <c r="U3097" i="30"/>
  <c r="U3096" i="30"/>
  <c r="U3095" i="30"/>
  <c r="U3094" i="30"/>
  <c r="U3093" i="30"/>
  <c r="U3092" i="30"/>
  <c r="U3091" i="30"/>
  <c r="U3090" i="30"/>
  <c r="U3089" i="30"/>
  <c r="U3088" i="30"/>
  <c r="U3087" i="30"/>
  <c r="U3086" i="30"/>
  <c r="U3085" i="30"/>
  <c r="U3084" i="30"/>
  <c r="U3083" i="30"/>
  <c r="U3082" i="30"/>
  <c r="U3081" i="30"/>
  <c r="U3080" i="30"/>
  <c r="U3079" i="30"/>
  <c r="U3078" i="30"/>
  <c r="U3077" i="30"/>
  <c r="U3076" i="30"/>
  <c r="U3075" i="30"/>
  <c r="U3074" i="30"/>
  <c r="U3073" i="30"/>
  <c r="U3072" i="30"/>
  <c r="U3071" i="30"/>
  <c r="U3070" i="30"/>
  <c r="U3069" i="30"/>
  <c r="U3068" i="30"/>
  <c r="U3067" i="30"/>
  <c r="U3066" i="30"/>
  <c r="U3065" i="30"/>
  <c r="U3064" i="30"/>
  <c r="U3063" i="30"/>
  <c r="U3062" i="30"/>
  <c r="U3061" i="30"/>
  <c r="U3060" i="30"/>
  <c r="U3059" i="30"/>
  <c r="U3058" i="30"/>
  <c r="U3057" i="30"/>
  <c r="U3056" i="30"/>
  <c r="U3055" i="30"/>
  <c r="U3054" i="30"/>
  <c r="U3053" i="30"/>
  <c r="U3052" i="30"/>
  <c r="U3051" i="30"/>
  <c r="U3050" i="30"/>
  <c r="U3049" i="30"/>
  <c r="U3048" i="30"/>
  <c r="U3047" i="30"/>
  <c r="U3046" i="30"/>
  <c r="U3045" i="30"/>
  <c r="U3044" i="30"/>
  <c r="U3043" i="30"/>
  <c r="U3042" i="30"/>
  <c r="U3041" i="30"/>
  <c r="U3040" i="30"/>
  <c r="U3039" i="30"/>
  <c r="U3038" i="30"/>
  <c r="U3037" i="30"/>
  <c r="U3036" i="30"/>
  <c r="U3035" i="30"/>
  <c r="U3034" i="30"/>
  <c r="U3033" i="30"/>
  <c r="U3032" i="30"/>
  <c r="U3031" i="30"/>
  <c r="U3030" i="30"/>
  <c r="U3029" i="30"/>
  <c r="U3028" i="30"/>
  <c r="U3027" i="30"/>
  <c r="U3026" i="30"/>
  <c r="U3025" i="30"/>
  <c r="U3024" i="30"/>
  <c r="U3023" i="30"/>
  <c r="U3022" i="30"/>
  <c r="U3021" i="30"/>
  <c r="U3020" i="30"/>
  <c r="U3019" i="30"/>
  <c r="U3018" i="30"/>
  <c r="U3017" i="30"/>
  <c r="U3016" i="30"/>
  <c r="U3015" i="30"/>
  <c r="U3014" i="30"/>
  <c r="U3013" i="30"/>
  <c r="U3012" i="30"/>
  <c r="U3011" i="30"/>
  <c r="U3010" i="30"/>
  <c r="U3009" i="30"/>
  <c r="U3008" i="30"/>
  <c r="U3007" i="30"/>
  <c r="U3006" i="30"/>
  <c r="U3005" i="30"/>
  <c r="U3004" i="30"/>
  <c r="U3003" i="30"/>
  <c r="U3002" i="30"/>
  <c r="U3001" i="30"/>
  <c r="U3000" i="30"/>
  <c r="U2999" i="30"/>
  <c r="U2998" i="30"/>
  <c r="U2997" i="30"/>
  <c r="U2996" i="30"/>
  <c r="U2995" i="30"/>
  <c r="U2994" i="30"/>
  <c r="U2993" i="30"/>
  <c r="U2992" i="30"/>
  <c r="U2991" i="30"/>
  <c r="U2990" i="30"/>
  <c r="U2989" i="30"/>
  <c r="U2988" i="30"/>
  <c r="U2987" i="30"/>
  <c r="U2986" i="30"/>
  <c r="U2985" i="30"/>
  <c r="U2984" i="30"/>
  <c r="U2983" i="30"/>
  <c r="U2982" i="30"/>
  <c r="U2981" i="30"/>
  <c r="U2980" i="30"/>
  <c r="U2979" i="30"/>
  <c r="U2978" i="30"/>
  <c r="U2977" i="30"/>
  <c r="U2976" i="30"/>
  <c r="U2975" i="30"/>
  <c r="U2974" i="30"/>
  <c r="U2973" i="30"/>
  <c r="U2972" i="30"/>
  <c r="U2971" i="30"/>
  <c r="U2970" i="30"/>
  <c r="U2969" i="30"/>
  <c r="U2968" i="30"/>
  <c r="U2967" i="30"/>
  <c r="U2966" i="30"/>
  <c r="U2965" i="30"/>
  <c r="U2964" i="30"/>
  <c r="U2963" i="30"/>
  <c r="U2962" i="30"/>
  <c r="U2961" i="30"/>
  <c r="U2960" i="30"/>
  <c r="U2959" i="30"/>
  <c r="U2958" i="30"/>
  <c r="U2957" i="30"/>
  <c r="U2956" i="30"/>
  <c r="U2955" i="30"/>
  <c r="U2954" i="30"/>
  <c r="U2953" i="30"/>
  <c r="U2952" i="30"/>
  <c r="U2951" i="30"/>
  <c r="U2950" i="30"/>
  <c r="U2949" i="30"/>
  <c r="U2948" i="30"/>
  <c r="U2947" i="30"/>
  <c r="U2946" i="30"/>
  <c r="U2945" i="30"/>
  <c r="U2944" i="30"/>
  <c r="U2943" i="30"/>
  <c r="U2942" i="30"/>
  <c r="U2941" i="30"/>
  <c r="U2940" i="30"/>
  <c r="U2939" i="30"/>
  <c r="U2938" i="30"/>
  <c r="U2937" i="30"/>
  <c r="U2936" i="30"/>
  <c r="U2935" i="30"/>
  <c r="U2934" i="30"/>
  <c r="U2933" i="30"/>
  <c r="U2932" i="30"/>
  <c r="U2931" i="30"/>
  <c r="U2930" i="30"/>
  <c r="U2929" i="30"/>
  <c r="U2928" i="30"/>
  <c r="U2927" i="30"/>
  <c r="U2926" i="30"/>
  <c r="U2925" i="30"/>
  <c r="U2924" i="30"/>
  <c r="U2923" i="30"/>
  <c r="U2922" i="30"/>
  <c r="U2921" i="30"/>
  <c r="U2920" i="30"/>
  <c r="U2919" i="30"/>
  <c r="U2918" i="30"/>
  <c r="U2917" i="30"/>
  <c r="U2916" i="30"/>
  <c r="U2915" i="30"/>
  <c r="U2914" i="30"/>
  <c r="U2913" i="30"/>
  <c r="U2912" i="30"/>
  <c r="U2911" i="30"/>
  <c r="U2910" i="30"/>
  <c r="U2909" i="30"/>
  <c r="U2908" i="30"/>
  <c r="U2907" i="30"/>
  <c r="U2906" i="30"/>
  <c r="U2905" i="30"/>
  <c r="U2904" i="30"/>
  <c r="U2903" i="30"/>
  <c r="U2902" i="30"/>
  <c r="U2901" i="30"/>
  <c r="U2900" i="30"/>
  <c r="U2899" i="30"/>
  <c r="U2898" i="30"/>
  <c r="U2897" i="30"/>
  <c r="U2896" i="30"/>
  <c r="U2895" i="30"/>
  <c r="U2894" i="30"/>
  <c r="U2893" i="30"/>
  <c r="U2892" i="30"/>
  <c r="U2891" i="30"/>
  <c r="U2890" i="30"/>
  <c r="U2889" i="30"/>
  <c r="U2888" i="30"/>
  <c r="U2887" i="30"/>
  <c r="U2886" i="30"/>
  <c r="U2885" i="30"/>
  <c r="U2884" i="30"/>
  <c r="U2883" i="30"/>
  <c r="U2882" i="30"/>
  <c r="U2881" i="30"/>
  <c r="U2880" i="30"/>
  <c r="U2879" i="30"/>
  <c r="U2878" i="30"/>
  <c r="U2877" i="30"/>
  <c r="U2876" i="30"/>
  <c r="U2875" i="30"/>
  <c r="U2874" i="30"/>
  <c r="U2873" i="30"/>
  <c r="U2872" i="30"/>
  <c r="U2871" i="30"/>
  <c r="U2870" i="30"/>
  <c r="U2869" i="30"/>
  <c r="U2868" i="30"/>
  <c r="U2867" i="30"/>
  <c r="U2866" i="30"/>
  <c r="U2865" i="30"/>
  <c r="U2864" i="30"/>
  <c r="U2863" i="30"/>
  <c r="U2862" i="30"/>
  <c r="U2861" i="30"/>
  <c r="U2860" i="30"/>
  <c r="U2859" i="30"/>
  <c r="U2858" i="30"/>
  <c r="U2857" i="30"/>
  <c r="U2856" i="30"/>
  <c r="U2855" i="30"/>
  <c r="U2854" i="30"/>
  <c r="U2853" i="30"/>
  <c r="U2852" i="30"/>
  <c r="U2851" i="30"/>
  <c r="U2850" i="30"/>
  <c r="U2849" i="30"/>
  <c r="U2848" i="30"/>
  <c r="U2847" i="30"/>
  <c r="U2846" i="30"/>
  <c r="U2845" i="30"/>
  <c r="U2844" i="30"/>
  <c r="U2843" i="30"/>
  <c r="U2842" i="30"/>
  <c r="U2841" i="30"/>
  <c r="U2840" i="30"/>
  <c r="U2839" i="30"/>
  <c r="U2838" i="30"/>
  <c r="U2837" i="30"/>
  <c r="U2836" i="30"/>
  <c r="U2835" i="30"/>
  <c r="U2834" i="30"/>
  <c r="U2833" i="30"/>
  <c r="U2832" i="30"/>
  <c r="U2831" i="30"/>
  <c r="U2830" i="30"/>
  <c r="U2829" i="30"/>
  <c r="U2828" i="30"/>
  <c r="U2827" i="30"/>
  <c r="U2826" i="30"/>
  <c r="U2825" i="30"/>
  <c r="U2824" i="30"/>
  <c r="U2823" i="30"/>
  <c r="U2822" i="30"/>
  <c r="U2821" i="30"/>
  <c r="U2820" i="30"/>
  <c r="U2819" i="30"/>
  <c r="U2818" i="30"/>
  <c r="U2817" i="30"/>
  <c r="U2816" i="30"/>
  <c r="U2815" i="30"/>
  <c r="U2814" i="30"/>
  <c r="U2813" i="30"/>
  <c r="U2812" i="30"/>
  <c r="U2811" i="30"/>
  <c r="U2810" i="30"/>
  <c r="U2809" i="30"/>
  <c r="U2808" i="30"/>
  <c r="U2807" i="30"/>
  <c r="U2806" i="30"/>
  <c r="U2805" i="30"/>
  <c r="U2804" i="30"/>
  <c r="U2803" i="30"/>
  <c r="U2802" i="30"/>
  <c r="U2801" i="30"/>
  <c r="U2800" i="30"/>
  <c r="U2799" i="30"/>
  <c r="U2798" i="30"/>
  <c r="U2797" i="30"/>
  <c r="U2796" i="30"/>
  <c r="U2795" i="30"/>
  <c r="U2794" i="30"/>
  <c r="U2793" i="30"/>
  <c r="U2792" i="30"/>
  <c r="U2791" i="30"/>
  <c r="U2790" i="30"/>
  <c r="U2789" i="30"/>
  <c r="U2788" i="30"/>
  <c r="U2787" i="30"/>
  <c r="U2786" i="30"/>
  <c r="U2785" i="30"/>
  <c r="U2784" i="30"/>
  <c r="U2783" i="30"/>
  <c r="U2782" i="30"/>
  <c r="U2781" i="30"/>
  <c r="U2780" i="30"/>
  <c r="U2779" i="30"/>
  <c r="U2778" i="30"/>
  <c r="U2777" i="30"/>
  <c r="U2776" i="30"/>
  <c r="U2775" i="30"/>
  <c r="U2774" i="30"/>
  <c r="U2773" i="30"/>
  <c r="U2772" i="30"/>
  <c r="U2771" i="30"/>
  <c r="U2770" i="30"/>
  <c r="U2769" i="30"/>
  <c r="U2768" i="30"/>
  <c r="U2767" i="30"/>
  <c r="U2766" i="30"/>
  <c r="U2765" i="30"/>
  <c r="U2764" i="30"/>
  <c r="U2763" i="30"/>
  <c r="U2762" i="30"/>
  <c r="U2761" i="30"/>
  <c r="U2760" i="30"/>
  <c r="U2759" i="30"/>
  <c r="U2758" i="30"/>
  <c r="U2757" i="30"/>
  <c r="U2756" i="30"/>
  <c r="U2755" i="30"/>
  <c r="U2754" i="30"/>
  <c r="U2753" i="30"/>
  <c r="U2752" i="30"/>
  <c r="U2751" i="30"/>
  <c r="U2750" i="30"/>
  <c r="U2749" i="30"/>
  <c r="U2748" i="30"/>
  <c r="U2747" i="30"/>
  <c r="U2746" i="30"/>
  <c r="U2745" i="30"/>
  <c r="U2744" i="30"/>
  <c r="U2743" i="30"/>
  <c r="U2742" i="30"/>
  <c r="U2741" i="30"/>
  <c r="U2740" i="30"/>
  <c r="U2739" i="30"/>
  <c r="U2738" i="30"/>
  <c r="U2737" i="30"/>
  <c r="U2736" i="30"/>
  <c r="U2735" i="30"/>
  <c r="U2734" i="30"/>
  <c r="U2733" i="30"/>
  <c r="U2732" i="30"/>
  <c r="U2731" i="30"/>
  <c r="U2730" i="30"/>
  <c r="U2729" i="30"/>
  <c r="U2728" i="30"/>
  <c r="U2727" i="30"/>
  <c r="U2726" i="30"/>
  <c r="U2725" i="30"/>
  <c r="U2724" i="30"/>
  <c r="U2723" i="30"/>
  <c r="U2722" i="30"/>
  <c r="U2721" i="30"/>
  <c r="U2720" i="30"/>
  <c r="U2719" i="30"/>
  <c r="U2718" i="30"/>
  <c r="U2717" i="30"/>
  <c r="U2716" i="30"/>
  <c r="U2715" i="30"/>
  <c r="U2714" i="30"/>
  <c r="U2713" i="30"/>
  <c r="U2712" i="30"/>
  <c r="U2711" i="30"/>
  <c r="U2710" i="30"/>
  <c r="U2709" i="30"/>
  <c r="U2708" i="30"/>
  <c r="U2707" i="30"/>
  <c r="U2706" i="30"/>
  <c r="U2705" i="30"/>
  <c r="U2704" i="30"/>
  <c r="U2703" i="30"/>
  <c r="U2702" i="30"/>
  <c r="U2701" i="30"/>
  <c r="U2700" i="30"/>
  <c r="U2699" i="30"/>
  <c r="U2698" i="30"/>
  <c r="U2697" i="30"/>
  <c r="U2696" i="30"/>
  <c r="U2695" i="30"/>
  <c r="U2694" i="30"/>
  <c r="U2693" i="30"/>
  <c r="U2692" i="30"/>
  <c r="U2691" i="30"/>
  <c r="U2690" i="30"/>
  <c r="U2689" i="30"/>
  <c r="U2688" i="30"/>
  <c r="U2687" i="30"/>
  <c r="U2686" i="30"/>
  <c r="U2685" i="30"/>
  <c r="U2684" i="30"/>
  <c r="U2683" i="30"/>
  <c r="U2682" i="30"/>
  <c r="U2681" i="30"/>
  <c r="U2680" i="30"/>
  <c r="U2679" i="30"/>
  <c r="U2678" i="30"/>
  <c r="U2677" i="30"/>
  <c r="U2676" i="30"/>
  <c r="U2675" i="30"/>
  <c r="U2674" i="30"/>
  <c r="U2673" i="30"/>
  <c r="U2672" i="30"/>
  <c r="U2671" i="30"/>
  <c r="U2670" i="30"/>
  <c r="U2669" i="30"/>
  <c r="U2668" i="30"/>
  <c r="U2667" i="30"/>
  <c r="U2666" i="30"/>
  <c r="U2665" i="30"/>
  <c r="U2664" i="30"/>
  <c r="U2663" i="30"/>
  <c r="U2662" i="30"/>
  <c r="U2661" i="30"/>
  <c r="U2660" i="30"/>
  <c r="U2659" i="30"/>
  <c r="U2658" i="30"/>
  <c r="U2657" i="30"/>
  <c r="U2656" i="30"/>
  <c r="U2655" i="30"/>
  <c r="U2654" i="30"/>
  <c r="U2653" i="30"/>
  <c r="U2652" i="30"/>
  <c r="U2651" i="30"/>
  <c r="U2650" i="30"/>
  <c r="U2649" i="30"/>
  <c r="U2648" i="30"/>
  <c r="U2647" i="30"/>
  <c r="U2646" i="30"/>
  <c r="U2645" i="30"/>
  <c r="U2644" i="30"/>
  <c r="U2643" i="30"/>
  <c r="U2642" i="30"/>
  <c r="U2641" i="30"/>
  <c r="U2640" i="30"/>
  <c r="U2639" i="30"/>
  <c r="U2638" i="30"/>
  <c r="U2637" i="30"/>
  <c r="U2636" i="30"/>
  <c r="U2635" i="30"/>
  <c r="U2634" i="30"/>
  <c r="U2633" i="30"/>
  <c r="U2632" i="30"/>
  <c r="U2631" i="30"/>
  <c r="U2630" i="30"/>
  <c r="U2629" i="30"/>
  <c r="U2628" i="30"/>
  <c r="U2627" i="30"/>
  <c r="U2626" i="30"/>
  <c r="U2625" i="30"/>
  <c r="U2624" i="30"/>
  <c r="U2623" i="30"/>
  <c r="U2622" i="30"/>
  <c r="U2621" i="30"/>
  <c r="U2620" i="30"/>
  <c r="U2619" i="30"/>
  <c r="U2618" i="30"/>
  <c r="U2617" i="30"/>
  <c r="U2616" i="30"/>
  <c r="U2615" i="30"/>
  <c r="U2614" i="30"/>
  <c r="U2613" i="30"/>
  <c r="U2612" i="30"/>
  <c r="U2611" i="30"/>
  <c r="U2610" i="30"/>
  <c r="U2609" i="30"/>
  <c r="U2608" i="30"/>
  <c r="U2607" i="30"/>
  <c r="U2606" i="30"/>
  <c r="U2605" i="30"/>
  <c r="U2604" i="30"/>
  <c r="U2603" i="30"/>
  <c r="U2602" i="30"/>
  <c r="U2601" i="30"/>
  <c r="U2600" i="30"/>
  <c r="U2599" i="30"/>
  <c r="U2598" i="30"/>
  <c r="U2597" i="30"/>
  <c r="U2596" i="30"/>
  <c r="U2595" i="30"/>
  <c r="U2594" i="30"/>
  <c r="U2593" i="30"/>
  <c r="U2592" i="30"/>
  <c r="U2591" i="30"/>
  <c r="U2590" i="30"/>
  <c r="U2589" i="30"/>
  <c r="U2588" i="30"/>
  <c r="U2587" i="30"/>
  <c r="U2586" i="30"/>
  <c r="U2585" i="30"/>
  <c r="U2584" i="30"/>
  <c r="U2583" i="30"/>
  <c r="U2582" i="30"/>
  <c r="U2581" i="30"/>
  <c r="U2580" i="30"/>
  <c r="U2579" i="30"/>
  <c r="U2578" i="30"/>
  <c r="U2577" i="30"/>
  <c r="U2576" i="30"/>
  <c r="U2575" i="30"/>
  <c r="U2574" i="30"/>
  <c r="U2573" i="30"/>
  <c r="U2572" i="30"/>
  <c r="U2571" i="30"/>
  <c r="U2570" i="30"/>
  <c r="U2569" i="30"/>
  <c r="U2568" i="30"/>
  <c r="U2567" i="30"/>
  <c r="U2566" i="30"/>
  <c r="U2565" i="30"/>
  <c r="U2564" i="30"/>
  <c r="U2563" i="30"/>
  <c r="U2562" i="30"/>
  <c r="U2561" i="30"/>
  <c r="U2560" i="30"/>
  <c r="U2559" i="30"/>
  <c r="U2558" i="30"/>
  <c r="U2557" i="30"/>
  <c r="U2556" i="30"/>
  <c r="U2555" i="30"/>
  <c r="U2554" i="30"/>
  <c r="U2553" i="30"/>
  <c r="U2552" i="30"/>
  <c r="U2551" i="30"/>
  <c r="U2550" i="30"/>
  <c r="U2549" i="30"/>
  <c r="U2548" i="30"/>
  <c r="U2547" i="30"/>
  <c r="U2546" i="30"/>
  <c r="U2545" i="30"/>
  <c r="U2544" i="30"/>
  <c r="U2543" i="30"/>
  <c r="U2542" i="30"/>
  <c r="U2541" i="30"/>
  <c r="U2540" i="30"/>
  <c r="U2539" i="30"/>
  <c r="U2538" i="30"/>
  <c r="U2537" i="30"/>
  <c r="U2536" i="30"/>
  <c r="U2535" i="30"/>
  <c r="U2534" i="30"/>
  <c r="U2533" i="30"/>
  <c r="U2532" i="30"/>
  <c r="U2531" i="30"/>
  <c r="U2530" i="30"/>
  <c r="U2529" i="30"/>
  <c r="U2528" i="30"/>
  <c r="U2527" i="30"/>
  <c r="U2526" i="30"/>
  <c r="U2525" i="30"/>
  <c r="U2524" i="30"/>
  <c r="U2523" i="30"/>
  <c r="U2522" i="30"/>
  <c r="U2521" i="30"/>
  <c r="U2520" i="30"/>
  <c r="U2519" i="30"/>
  <c r="U2518" i="30"/>
  <c r="U2517" i="30"/>
  <c r="U2516" i="30"/>
  <c r="U2515" i="30"/>
  <c r="U2514" i="30"/>
  <c r="U2513" i="30"/>
  <c r="U2512" i="30"/>
  <c r="U2511" i="30"/>
  <c r="U2510" i="30"/>
  <c r="U2509" i="30"/>
  <c r="U2508" i="30"/>
  <c r="U2507" i="30"/>
  <c r="U2506" i="30"/>
  <c r="U2505" i="30"/>
  <c r="U2504" i="30"/>
  <c r="U2503" i="30"/>
  <c r="U2502" i="30"/>
  <c r="U2501" i="30"/>
  <c r="U2500" i="30"/>
  <c r="U2499" i="30"/>
  <c r="U2498" i="30"/>
  <c r="U2497" i="30"/>
  <c r="U2496" i="30"/>
  <c r="U2495" i="30"/>
  <c r="U2494" i="30"/>
  <c r="U2493" i="30"/>
  <c r="U2492" i="30"/>
  <c r="U2491" i="30"/>
  <c r="U2490" i="30"/>
  <c r="U2489" i="30"/>
  <c r="U2488" i="30"/>
  <c r="U2487" i="30"/>
  <c r="U2486" i="30"/>
  <c r="U2485" i="30"/>
  <c r="U2484" i="30"/>
  <c r="U2483" i="30"/>
  <c r="U2482" i="30"/>
  <c r="U2481" i="30"/>
  <c r="U2480" i="30"/>
  <c r="U2479" i="30"/>
  <c r="U2478" i="30"/>
  <c r="U2477" i="30"/>
  <c r="U2476" i="30"/>
  <c r="U2475" i="30"/>
  <c r="U2474" i="30"/>
  <c r="U2473" i="30"/>
  <c r="U2472" i="30"/>
  <c r="U2471" i="30"/>
  <c r="U2470" i="30"/>
  <c r="U2469" i="30"/>
  <c r="U2468" i="30"/>
  <c r="U2467" i="30"/>
  <c r="U2466" i="30"/>
  <c r="U2465" i="30"/>
  <c r="U2464" i="30"/>
  <c r="U2463" i="30"/>
  <c r="U2462" i="30"/>
  <c r="U2461" i="30"/>
  <c r="U2460" i="30"/>
  <c r="U2459" i="30"/>
  <c r="U2458" i="30"/>
  <c r="U2457" i="30"/>
  <c r="U2456" i="30"/>
  <c r="U2455" i="30"/>
  <c r="U2454" i="30"/>
  <c r="U2453" i="30"/>
  <c r="U2452" i="30"/>
  <c r="U2451" i="30"/>
  <c r="U2450" i="30"/>
  <c r="U2449" i="30"/>
  <c r="U2448" i="30"/>
  <c r="U2447" i="30"/>
  <c r="U2446" i="30"/>
  <c r="U2445" i="30"/>
  <c r="U2444" i="30"/>
  <c r="U2443" i="30"/>
  <c r="U2442" i="30"/>
  <c r="U2441" i="30"/>
  <c r="U2440" i="30"/>
  <c r="U2439" i="30"/>
  <c r="U2438" i="30"/>
  <c r="U2437" i="30"/>
  <c r="U2436" i="30"/>
  <c r="U2435" i="30"/>
  <c r="U2434" i="30"/>
  <c r="U2433" i="30"/>
  <c r="U2432" i="30"/>
  <c r="U2431" i="30"/>
  <c r="U2430" i="30"/>
  <c r="U2429" i="30"/>
  <c r="U2428" i="30"/>
  <c r="U2427" i="30"/>
  <c r="U2426" i="30"/>
  <c r="U2425" i="30"/>
  <c r="U2424" i="30"/>
  <c r="U2423" i="30"/>
  <c r="U2422" i="30"/>
  <c r="U2421" i="30"/>
  <c r="U2420" i="30"/>
  <c r="U2419" i="30"/>
  <c r="U2418" i="30"/>
  <c r="U2417" i="30"/>
  <c r="U2416" i="30"/>
  <c r="U2415" i="30"/>
  <c r="U2414" i="30"/>
  <c r="U2413" i="30"/>
  <c r="U2412" i="30"/>
  <c r="U2411" i="30"/>
  <c r="U2410" i="30"/>
  <c r="U2409" i="30"/>
  <c r="U2408" i="30"/>
  <c r="U2407" i="30"/>
  <c r="U2406" i="30"/>
  <c r="U2405" i="30"/>
  <c r="U2404" i="30"/>
  <c r="U2403" i="30"/>
  <c r="U2402" i="30"/>
  <c r="U2401" i="30"/>
  <c r="U2400" i="30"/>
  <c r="U2399" i="30"/>
  <c r="U2398" i="30"/>
  <c r="U2397" i="30"/>
  <c r="U2396" i="30"/>
  <c r="U2395" i="30"/>
  <c r="U2394" i="30"/>
  <c r="U2393" i="30"/>
  <c r="U2392" i="30"/>
  <c r="U2391" i="30"/>
  <c r="U2390" i="30"/>
  <c r="U2389" i="30"/>
  <c r="U2388" i="30"/>
  <c r="U2387" i="30"/>
  <c r="U2386" i="30"/>
  <c r="U2385" i="30"/>
  <c r="U2384" i="30"/>
  <c r="U2383" i="30"/>
  <c r="U2382" i="30"/>
  <c r="U2381" i="30"/>
  <c r="U2380" i="30"/>
  <c r="U2379" i="30"/>
  <c r="U2378" i="30"/>
  <c r="U2377" i="30"/>
  <c r="U2376" i="30"/>
  <c r="U2375" i="30"/>
  <c r="U2374" i="30"/>
  <c r="U2373" i="30"/>
  <c r="U2372" i="30"/>
  <c r="U2371" i="30"/>
  <c r="U2370" i="30"/>
  <c r="U2369" i="30"/>
  <c r="U2368" i="30"/>
  <c r="U2367" i="30"/>
  <c r="U2366" i="30"/>
  <c r="U2365" i="30"/>
  <c r="U2364" i="30"/>
  <c r="U2363" i="30"/>
  <c r="U2362" i="30"/>
  <c r="U2361" i="30"/>
  <c r="U2360" i="30"/>
  <c r="U2359" i="30"/>
  <c r="U2358" i="30"/>
  <c r="U2357" i="30"/>
  <c r="U2356" i="30"/>
  <c r="U2355" i="30"/>
  <c r="U2354" i="30"/>
  <c r="U2353" i="30"/>
  <c r="U2352" i="30"/>
  <c r="U2351" i="30"/>
  <c r="U2350" i="30"/>
  <c r="U2349" i="30"/>
  <c r="U2348" i="30"/>
  <c r="U2347" i="30"/>
  <c r="U2346" i="30"/>
  <c r="U2345" i="30"/>
  <c r="U2344" i="30"/>
  <c r="U2343" i="30"/>
  <c r="U2342" i="30"/>
  <c r="U2341" i="30"/>
  <c r="U2340" i="30"/>
  <c r="U2339" i="30"/>
  <c r="U2338" i="30"/>
  <c r="U2337" i="30"/>
  <c r="U2336" i="30"/>
  <c r="U2335" i="30"/>
  <c r="U2334" i="30"/>
  <c r="U2333" i="30"/>
  <c r="U2332" i="30"/>
  <c r="U2331" i="30"/>
  <c r="U2330" i="30"/>
  <c r="U2329" i="30"/>
  <c r="U2328" i="30"/>
  <c r="U2327" i="30"/>
  <c r="U2326" i="30"/>
  <c r="U2325" i="30"/>
  <c r="U2324" i="30"/>
  <c r="U2323" i="30"/>
  <c r="U2322" i="30"/>
  <c r="U2321" i="30"/>
  <c r="U2320" i="30"/>
  <c r="U2319" i="30"/>
  <c r="U2318" i="30"/>
  <c r="U2317" i="30"/>
  <c r="U2316" i="30"/>
  <c r="U2315" i="30"/>
  <c r="U2314" i="30"/>
  <c r="U2313" i="30"/>
  <c r="U2312" i="30"/>
  <c r="U2311" i="30"/>
  <c r="U2310" i="30"/>
  <c r="U2309" i="30"/>
  <c r="U2308" i="30"/>
  <c r="U2307" i="30"/>
  <c r="U2306" i="30"/>
  <c r="U2305" i="30"/>
  <c r="U2304" i="30"/>
  <c r="U2303" i="30"/>
  <c r="U2302" i="30"/>
  <c r="U2301" i="30"/>
  <c r="U2300" i="30"/>
  <c r="U2299" i="30"/>
  <c r="U2298" i="30"/>
  <c r="U2297" i="30"/>
  <c r="U2296" i="30"/>
  <c r="U2295" i="30"/>
  <c r="U2294" i="30"/>
  <c r="U2293" i="30"/>
  <c r="U2292" i="30"/>
  <c r="U2291" i="30"/>
  <c r="U2290" i="30"/>
  <c r="U2289" i="30"/>
  <c r="U2288" i="30"/>
  <c r="U2287" i="30"/>
  <c r="U2286" i="30"/>
  <c r="U2285" i="30"/>
  <c r="U2284" i="30"/>
  <c r="U2283" i="30"/>
  <c r="U2282" i="30"/>
  <c r="U2281" i="30"/>
  <c r="U2280" i="30"/>
  <c r="U2279" i="30"/>
  <c r="U2278" i="30"/>
  <c r="U2277" i="30"/>
  <c r="U2276" i="30"/>
  <c r="U2275" i="30"/>
  <c r="U2274" i="30"/>
  <c r="U2273" i="30"/>
  <c r="U2272" i="30"/>
  <c r="U2271" i="30"/>
  <c r="U2270" i="30"/>
  <c r="U2269" i="30"/>
  <c r="U2268" i="30"/>
  <c r="U2267" i="30"/>
  <c r="U2266" i="30"/>
  <c r="U2265" i="30"/>
  <c r="U2264" i="30"/>
  <c r="U2263" i="30"/>
  <c r="U2262" i="30"/>
  <c r="U2261" i="30"/>
  <c r="U2260" i="30"/>
  <c r="U2259" i="30"/>
  <c r="U2258" i="30"/>
  <c r="U2257" i="30"/>
  <c r="U2256" i="30"/>
  <c r="U2255" i="30"/>
  <c r="U2254" i="30"/>
  <c r="U2253" i="30"/>
  <c r="U2252" i="30"/>
  <c r="U2251" i="30"/>
  <c r="U2250" i="30"/>
  <c r="U2249" i="30"/>
  <c r="U2248" i="30"/>
  <c r="U2247" i="30"/>
  <c r="U2246" i="30"/>
  <c r="U2245" i="30"/>
  <c r="U2244" i="30"/>
  <c r="U2243" i="30"/>
  <c r="U2242" i="30"/>
  <c r="U2241" i="30"/>
  <c r="U2240" i="30"/>
  <c r="U2239" i="30"/>
  <c r="U2238" i="30"/>
  <c r="U2237" i="30"/>
  <c r="U2236" i="30"/>
  <c r="U2235" i="30"/>
  <c r="U2234" i="30"/>
  <c r="U2233" i="30"/>
  <c r="U2232" i="30"/>
  <c r="U2231" i="30"/>
  <c r="U2230" i="30"/>
  <c r="U2229" i="30"/>
  <c r="U2228" i="30"/>
  <c r="U2227" i="30"/>
  <c r="U2226" i="30"/>
  <c r="U2225" i="30"/>
  <c r="U2224" i="30"/>
  <c r="U2223" i="30"/>
  <c r="U2222" i="30"/>
  <c r="U2221" i="30"/>
  <c r="U2220" i="30"/>
  <c r="U2219" i="30"/>
  <c r="U2218" i="30"/>
  <c r="U2217" i="30"/>
  <c r="U2216" i="30"/>
  <c r="U2215" i="30"/>
  <c r="U2214" i="30"/>
  <c r="U2213" i="30"/>
  <c r="U2212" i="30"/>
  <c r="U2211" i="30"/>
  <c r="U2210" i="30"/>
  <c r="U2209" i="30"/>
  <c r="U2208" i="30"/>
  <c r="U2207" i="30"/>
  <c r="U2206" i="30"/>
  <c r="U2205" i="30"/>
  <c r="U2204" i="30"/>
  <c r="U2203" i="30"/>
  <c r="U2202" i="30"/>
  <c r="U2201" i="30"/>
  <c r="U2200" i="30"/>
  <c r="U2199" i="30"/>
  <c r="U2198" i="30"/>
  <c r="U2197" i="30"/>
  <c r="U2196" i="30"/>
  <c r="U2195" i="30"/>
  <c r="U2194" i="30"/>
  <c r="U2193" i="30"/>
  <c r="U2192" i="30"/>
  <c r="U2191" i="30"/>
  <c r="U2190" i="30"/>
  <c r="U2189" i="30"/>
  <c r="U2188" i="30"/>
  <c r="U2187" i="30"/>
  <c r="U2186" i="30"/>
  <c r="U2185" i="30"/>
  <c r="U2184" i="30"/>
  <c r="U2183" i="30"/>
  <c r="U2182" i="30"/>
  <c r="U2181" i="30"/>
  <c r="U2180" i="30"/>
  <c r="U2179" i="30"/>
  <c r="U2178" i="30"/>
  <c r="U2177" i="30"/>
  <c r="U2176" i="30"/>
  <c r="U2175" i="30"/>
  <c r="U2174" i="30"/>
  <c r="U2173" i="30"/>
  <c r="U2172" i="30"/>
  <c r="U2171" i="30"/>
  <c r="U2170" i="30"/>
  <c r="U2169" i="30"/>
  <c r="U2168" i="30"/>
  <c r="U2167" i="30"/>
  <c r="U2166" i="30"/>
  <c r="U2165" i="30"/>
  <c r="U2164" i="30"/>
  <c r="U2163" i="30"/>
  <c r="U2162" i="30"/>
  <c r="U2161" i="30"/>
  <c r="U2160" i="30"/>
  <c r="U2159" i="30"/>
  <c r="U2158" i="30"/>
  <c r="U2157" i="30"/>
  <c r="U2156" i="30"/>
  <c r="U2155" i="30"/>
  <c r="U2154" i="30"/>
  <c r="U2153" i="30"/>
  <c r="U2152" i="30"/>
  <c r="U2151" i="30"/>
  <c r="U2150" i="30"/>
  <c r="U2149" i="30"/>
  <c r="U2148" i="30"/>
  <c r="U2147" i="30"/>
  <c r="U2146" i="30"/>
  <c r="U2145" i="30"/>
  <c r="U2144" i="30"/>
  <c r="U2143" i="30"/>
  <c r="U2142" i="30"/>
  <c r="U2141" i="30"/>
  <c r="U2140" i="30"/>
  <c r="U2139" i="30"/>
  <c r="U2138" i="30"/>
  <c r="U2137" i="30"/>
  <c r="U2136" i="30"/>
  <c r="U2135" i="30"/>
  <c r="U2134" i="30"/>
  <c r="U2133" i="30"/>
  <c r="U2132" i="30"/>
  <c r="U2131" i="30"/>
  <c r="U2130" i="30"/>
  <c r="U2129" i="30"/>
  <c r="U2128" i="30"/>
  <c r="U2127" i="30"/>
  <c r="U2126" i="30"/>
  <c r="U2125" i="30"/>
  <c r="U2124" i="30"/>
  <c r="U2123" i="30"/>
  <c r="U2122" i="30"/>
  <c r="U2121" i="30"/>
  <c r="U2120" i="30"/>
  <c r="U2119" i="30"/>
  <c r="U2118" i="30"/>
  <c r="U2117" i="30"/>
  <c r="U2116" i="30"/>
  <c r="U2115" i="30"/>
  <c r="U2114" i="30"/>
  <c r="U2113" i="30"/>
  <c r="U2112" i="30"/>
  <c r="U2111" i="30"/>
  <c r="U2110" i="30"/>
  <c r="U2109" i="30"/>
  <c r="U2108" i="30"/>
  <c r="U2107" i="30"/>
  <c r="U2106" i="30"/>
  <c r="U2105" i="30"/>
  <c r="U2104" i="30"/>
  <c r="U2103" i="30"/>
  <c r="U2102" i="30"/>
  <c r="U2101" i="30"/>
  <c r="U2100" i="30"/>
  <c r="U2099" i="30"/>
  <c r="U2098" i="30"/>
  <c r="U2097" i="30"/>
  <c r="U2096" i="30"/>
  <c r="U2095" i="30"/>
  <c r="U2094" i="30"/>
  <c r="U2093" i="30"/>
  <c r="U2092" i="30"/>
  <c r="U2091" i="30"/>
  <c r="U2090" i="30"/>
  <c r="U2089" i="30"/>
  <c r="U2088" i="30"/>
  <c r="U2087" i="30"/>
  <c r="U2086" i="30"/>
  <c r="U2085" i="30"/>
  <c r="U2084" i="30"/>
  <c r="U2083" i="30"/>
  <c r="U2082" i="30"/>
  <c r="U2081" i="30"/>
  <c r="U2080" i="30"/>
  <c r="U2079" i="30"/>
  <c r="U2078" i="30"/>
  <c r="U2077" i="30"/>
  <c r="U2076" i="30"/>
  <c r="U2075" i="30"/>
  <c r="U2074" i="30"/>
  <c r="U2073" i="30"/>
  <c r="U2072" i="30"/>
  <c r="U2071" i="30"/>
  <c r="U2070" i="30"/>
  <c r="U2069" i="30"/>
  <c r="U2068" i="30"/>
  <c r="U2067" i="30"/>
  <c r="U2066" i="30"/>
  <c r="U2065" i="30"/>
  <c r="U2064" i="30"/>
  <c r="U2063" i="30"/>
  <c r="U2062" i="30"/>
  <c r="U2061" i="30"/>
  <c r="U2060" i="30"/>
  <c r="U2059" i="30"/>
  <c r="U2058" i="30"/>
  <c r="U2057" i="30"/>
  <c r="U2056" i="30"/>
  <c r="U2055" i="30"/>
  <c r="U2054" i="30"/>
  <c r="U2053" i="30"/>
  <c r="U2052" i="30"/>
  <c r="U2051" i="30"/>
  <c r="U2050" i="30"/>
  <c r="U2049" i="30"/>
  <c r="U2048" i="30"/>
  <c r="U2047" i="30"/>
  <c r="U2046" i="30"/>
  <c r="U2045" i="30"/>
  <c r="U2044" i="30"/>
  <c r="U2043" i="30"/>
  <c r="U2042" i="30"/>
  <c r="U2041" i="30"/>
  <c r="U2040" i="30"/>
  <c r="U2039" i="30"/>
  <c r="U2038" i="30"/>
  <c r="U2037" i="30"/>
  <c r="U2036" i="30"/>
  <c r="U2035" i="30"/>
  <c r="U2034" i="30"/>
  <c r="U2033" i="30"/>
  <c r="U2032" i="30"/>
  <c r="U2031" i="30"/>
  <c r="U2030" i="30"/>
  <c r="U2029" i="30"/>
  <c r="U2028" i="30"/>
  <c r="U2027" i="30"/>
  <c r="U2026" i="30"/>
  <c r="U2025" i="30"/>
  <c r="U2024" i="30"/>
  <c r="U2023" i="30"/>
  <c r="U2022" i="30"/>
  <c r="U2021" i="30"/>
  <c r="U2020" i="30"/>
  <c r="U2019" i="30"/>
  <c r="U2018" i="30"/>
  <c r="U2017" i="30"/>
  <c r="U2016" i="30"/>
  <c r="U2015" i="30"/>
  <c r="U2014" i="30"/>
  <c r="U2013" i="30"/>
  <c r="U2012" i="30"/>
  <c r="U2011" i="30"/>
  <c r="U2010" i="30"/>
  <c r="U2009" i="30"/>
  <c r="U2008" i="30"/>
  <c r="U2007" i="30"/>
  <c r="U2006" i="30"/>
  <c r="U2005" i="30"/>
  <c r="U2004" i="30"/>
  <c r="U2003" i="30"/>
  <c r="U2002" i="30"/>
  <c r="U2001" i="30"/>
  <c r="U2000" i="30"/>
  <c r="U1999" i="30"/>
  <c r="U1998" i="30"/>
  <c r="U1997" i="30"/>
  <c r="U1996" i="30"/>
  <c r="U1995" i="30"/>
  <c r="U1994" i="30"/>
  <c r="U1993" i="30"/>
  <c r="U1992" i="30"/>
  <c r="U1991" i="30"/>
  <c r="U1990" i="30"/>
  <c r="U1989" i="30"/>
  <c r="U1988" i="30"/>
  <c r="U1987" i="30"/>
  <c r="U1986" i="30"/>
  <c r="U1985" i="30"/>
  <c r="U1984" i="30"/>
  <c r="U1983" i="30"/>
  <c r="U1982" i="30"/>
  <c r="U1981" i="30"/>
  <c r="U1980" i="30"/>
  <c r="U1979" i="30"/>
  <c r="U1978" i="30"/>
  <c r="U1977" i="30"/>
  <c r="U1976" i="30"/>
  <c r="U1975" i="30"/>
  <c r="U1974" i="30"/>
  <c r="U1973" i="30"/>
  <c r="U1972" i="30"/>
  <c r="U1971" i="30"/>
  <c r="U1970" i="30"/>
  <c r="U1969" i="30"/>
  <c r="U1968" i="30"/>
  <c r="U1967" i="30"/>
  <c r="U1966" i="30"/>
  <c r="U1965" i="30"/>
  <c r="U1964" i="30"/>
  <c r="U1963" i="30"/>
  <c r="U1962" i="30"/>
  <c r="U1961" i="30"/>
  <c r="U1960" i="30"/>
  <c r="U1959" i="30"/>
  <c r="U1958" i="30"/>
  <c r="U1957" i="30"/>
  <c r="U1956" i="30"/>
  <c r="U1955" i="30"/>
  <c r="U1954" i="30"/>
  <c r="U1953" i="30"/>
  <c r="U1952" i="30"/>
  <c r="U1951" i="30"/>
  <c r="U1950" i="30"/>
  <c r="U1949" i="30"/>
  <c r="U1948" i="30"/>
  <c r="U1947" i="30"/>
  <c r="U1946" i="30"/>
  <c r="U1945" i="30"/>
  <c r="U1944" i="30"/>
  <c r="U1943" i="30"/>
  <c r="U1942" i="30"/>
  <c r="U1941" i="30"/>
  <c r="U1940" i="30"/>
  <c r="U1939" i="30"/>
  <c r="U1938" i="30"/>
  <c r="U1937" i="30"/>
  <c r="U1936" i="30"/>
  <c r="U1935" i="30"/>
  <c r="U1934" i="30"/>
  <c r="U1933" i="30"/>
  <c r="U1932" i="30"/>
  <c r="U1931" i="30"/>
  <c r="U1930" i="30"/>
  <c r="U1929" i="30"/>
  <c r="U1928" i="30"/>
  <c r="U1927" i="30"/>
  <c r="U1926" i="30"/>
  <c r="U1925" i="30"/>
  <c r="U1924" i="30"/>
  <c r="U1923" i="30"/>
  <c r="U1922" i="30"/>
  <c r="U1921" i="30"/>
  <c r="U1920" i="30"/>
  <c r="U1919" i="30"/>
  <c r="U1918" i="30"/>
  <c r="U1917" i="30"/>
  <c r="U1916" i="30"/>
  <c r="U1915" i="30"/>
  <c r="U1914" i="30"/>
  <c r="U1913" i="30"/>
  <c r="U1912" i="30"/>
  <c r="U1911" i="30"/>
  <c r="U1910" i="30"/>
  <c r="U1909" i="30"/>
  <c r="U1908" i="30"/>
  <c r="U1907" i="30"/>
  <c r="U1906" i="30"/>
  <c r="U1905" i="30"/>
  <c r="U1904" i="30"/>
  <c r="U1903" i="30"/>
  <c r="U1902" i="30"/>
  <c r="U1901" i="30"/>
  <c r="U1900" i="30"/>
  <c r="U1899" i="30"/>
  <c r="U1898" i="30"/>
  <c r="U1897" i="30"/>
  <c r="U1896" i="30"/>
  <c r="U1895" i="30"/>
  <c r="U1894" i="30"/>
  <c r="U1893" i="30"/>
  <c r="U1892" i="30"/>
  <c r="U1891" i="30"/>
  <c r="U1890" i="30"/>
  <c r="U1889" i="30"/>
  <c r="U1888" i="30"/>
  <c r="U1887" i="30"/>
  <c r="U1886" i="30"/>
  <c r="U1885" i="30"/>
  <c r="U1884" i="30"/>
  <c r="U1883" i="30"/>
  <c r="U1882" i="30"/>
  <c r="U1881" i="30"/>
  <c r="U1880" i="30"/>
  <c r="U1879" i="30"/>
  <c r="U1878" i="30"/>
  <c r="U1877" i="30"/>
  <c r="U1876" i="30"/>
  <c r="U1875" i="30"/>
  <c r="U1874" i="30"/>
  <c r="U1873" i="30"/>
  <c r="U1872" i="30"/>
  <c r="U1871" i="30"/>
  <c r="U1870" i="30"/>
  <c r="U1869" i="30"/>
  <c r="U1868" i="30"/>
  <c r="U1867" i="30"/>
  <c r="U1866" i="30"/>
  <c r="U1865" i="30"/>
  <c r="U1864" i="30"/>
  <c r="U1863" i="30"/>
  <c r="U1862" i="30"/>
  <c r="U1861" i="30"/>
  <c r="U1860" i="30"/>
  <c r="U1859" i="30"/>
  <c r="U1858" i="30"/>
  <c r="U1857" i="30"/>
  <c r="U1856" i="30"/>
  <c r="U1855" i="30"/>
  <c r="U1854" i="30"/>
  <c r="U1853" i="30"/>
  <c r="U1852" i="30"/>
  <c r="U1851" i="30"/>
  <c r="U1850" i="30"/>
  <c r="U1849" i="30"/>
  <c r="U1848" i="30"/>
  <c r="U1847" i="30"/>
  <c r="U1846" i="30"/>
  <c r="U1845" i="30"/>
  <c r="U1844" i="30"/>
  <c r="U1843" i="30"/>
  <c r="U1842" i="30"/>
  <c r="U1841" i="30"/>
  <c r="U1840" i="30"/>
  <c r="U1839" i="30"/>
  <c r="U1838" i="30"/>
  <c r="U1837" i="30"/>
  <c r="U1836" i="30"/>
  <c r="U1835" i="30"/>
  <c r="U1834" i="30"/>
  <c r="U1833" i="30"/>
  <c r="U1832" i="30"/>
  <c r="U1831" i="30"/>
  <c r="U1830" i="30"/>
  <c r="U1829" i="30"/>
  <c r="U1828" i="30"/>
  <c r="U1827" i="30"/>
  <c r="U1826" i="30"/>
  <c r="U1825" i="30"/>
  <c r="U1824" i="30"/>
  <c r="U1823" i="30"/>
  <c r="U1822" i="30"/>
  <c r="U1821" i="30"/>
  <c r="U1820" i="30"/>
  <c r="U1819" i="30"/>
  <c r="U1818" i="30"/>
  <c r="U1817" i="30"/>
  <c r="U1816" i="30"/>
  <c r="U1815" i="30"/>
  <c r="U1814" i="30"/>
  <c r="U1813" i="30"/>
  <c r="U1812" i="30"/>
  <c r="U1811" i="30"/>
  <c r="U1810" i="30"/>
  <c r="U1809" i="30"/>
  <c r="U1808" i="30"/>
  <c r="U1807" i="30"/>
  <c r="U1806" i="30"/>
  <c r="U1805" i="30"/>
  <c r="U1804" i="30"/>
  <c r="U1803" i="30"/>
  <c r="U1802" i="30"/>
  <c r="U1801" i="30"/>
  <c r="U1800" i="30"/>
  <c r="U1799" i="30"/>
  <c r="U1798" i="30"/>
  <c r="U1797" i="30"/>
  <c r="U1796" i="30"/>
  <c r="U1795" i="30"/>
  <c r="U1794" i="30"/>
  <c r="U1793" i="30"/>
  <c r="U1792" i="30"/>
  <c r="U1791" i="30"/>
  <c r="U1790" i="30"/>
  <c r="U1789" i="30"/>
  <c r="U1788" i="30"/>
  <c r="U1787" i="30"/>
  <c r="U1786" i="30"/>
  <c r="U1785" i="30"/>
  <c r="U1784" i="30"/>
  <c r="U1783" i="30"/>
  <c r="U1782" i="30"/>
  <c r="U1781" i="30"/>
  <c r="U1780" i="30"/>
  <c r="U1779" i="30"/>
  <c r="U1778" i="30"/>
  <c r="U1777" i="30"/>
  <c r="U1776" i="30"/>
  <c r="U1775" i="30"/>
  <c r="U1774" i="30"/>
  <c r="U1773" i="30"/>
  <c r="U1772" i="30"/>
  <c r="U1771" i="30"/>
  <c r="U1770" i="30"/>
  <c r="U1769" i="30"/>
  <c r="U1768" i="30"/>
  <c r="U1767" i="30"/>
  <c r="U1766" i="30"/>
  <c r="U1765" i="30"/>
  <c r="U1764" i="30"/>
  <c r="U1763" i="30"/>
  <c r="U1762" i="30"/>
  <c r="U1761" i="30"/>
  <c r="U1760" i="30"/>
  <c r="U1759" i="30"/>
  <c r="U1758" i="30"/>
  <c r="U1757" i="30"/>
  <c r="U1756" i="30"/>
  <c r="U1755" i="30"/>
  <c r="U1754" i="30"/>
  <c r="U1753" i="30"/>
  <c r="U1752" i="30"/>
  <c r="U1751" i="30"/>
  <c r="U1750" i="30"/>
  <c r="U1749" i="30"/>
  <c r="U1748" i="30"/>
  <c r="U1747" i="30"/>
  <c r="U1746" i="30"/>
  <c r="U1745" i="30"/>
  <c r="U1744" i="30"/>
  <c r="U1743" i="30"/>
  <c r="U1742" i="30"/>
  <c r="U1741" i="30"/>
  <c r="U1740" i="30"/>
  <c r="U1739" i="30"/>
  <c r="U1738" i="30"/>
  <c r="U1737" i="30"/>
  <c r="U1736" i="30"/>
  <c r="U1735" i="30"/>
  <c r="U1734" i="30"/>
  <c r="U1733" i="30"/>
  <c r="U1732" i="30"/>
  <c r="U1731" i="30"/>
  <c r="U1730" i="30"/>
  <c r="U1729" i="30"/>
  <c r="U1728" i="30"/>
  <c r="U1727" i="30"/>
  <c r="U1726" i="30"/>
  <c r="U1725" i="30"/>
  <c r="U1724" i="30"/>
  <c r="U1723" i="30"/>
  <c r="U1722" i="30"/>
  <c r="U1721" i="30"/>
  <c r="U1720" i="30"/>
  <c r="U1719" i="30"/>
  <c r="U1718" i="30"/>
  <c r="U1717" i="30"/>
  <c r="U1716" i="30"/>
  <c r="U1715" i="30"/>
  <c r="U1714" i="30"/>
  <c r="U1713" i="30"/>
  <c r="U1712" i="30"/>
  <c r="U1711" i="30"/>
  <c r="U1710" i="30"/>
  <c r="U1709" i="30"/>
  <c r="U1708" i="30"/>
  <c r="U1707" i="30"/>
  <c r="U1706" i="30"/>
  <c r="U1705" i="30"/>
  <c r="U1704" i="30"/>
  <c r="U1703" i="30"/>
  <c r="U1702" i="30"/>
  <c r="U1701" i="30"/>
  <c r="U1700" i="30"/>
  <c r="U1699" i="30"/>
  <c r="U1698" i="30"/>
  <c r="U1697" i="30"/>
  <c r="U1696" i="30"/>
  <c r="U1695" i="30"/>
  <c r="U1694" i="30"/>
  <c r="U1693" i="30"/>
  <c r="U1692" i="30"/>
  <c r="U1691" i="30"/>
  <c r="U1690" i="30"/>
  <c r="U1689" i="30"/>
  <c r="U1688" i="30"/>
  <c r="U1687" i="30"/>
  <c r="U1686" i="30"/>
  <c r="U1685" i="30"/>
  <c r="U1684" i="30"/>
  <c r="U1683" i="30"/>
  <c r="U1682" i="30"/>
  <c r="U1681" i="30"/>
  <c r="U1680" i="30"/>
  <c r="U1679" i="30"/>
  <c r="U1678" i="30"/>
  <c r="U1677" i="30"/>
  <c r="U1676" i="30"/>
  <c r="U1675" i="30"/>
  <c r="U1674" i="30"/>
  <c r="U1673" i="30"/>
  <c r="U1672" i="30"/>
  <c r="U1671" i="30"/>
  <c r="U1670" i="30"/>
  <c r="U1669" i="30"/>
  <c r="U1668" i="30"/>
  <c r="U1667" i="30"/>
  <c r="U1666" i="30"/>
  <c r="U1665" i="30"/>
  <c r="U1664" i="30"/>
  <c r="U1663" i="30"/>
  <c r="U1662" i="30"/>
  <c r="U1661" i="30"/>
  <c r="U1660" i="30"/>
  <c r="U1659" i="30"/>
  <c r="U1658" i="30"/>
  <c r="U1657" i="30"/>
  <c r="U1656" i="30"/>
  <c r="U1655" i="30"/>
  <c r="U1654" i="30"/>
  <c r="U1653" i="30"/>
  <c r="U1652" i="30"/>
  <c r="U1651" i="30"/>
  <c r="U1650" i="30"/>
  <c r="U1649" i="30"/>
  <c r="U1648" i="30"/>
  <c r="U1647" i="30"/>
  <c r="U1646" i="30"/>
  <c r="U1645" i="30"/>
  <c r="U1644" i="30"/>
  <c r="U1643" i="30"/>
  <c r="U1642" i="30"/>
  <c r="U1641" i="30"/>
  <c r="U1640" i="30"/>
  <c r="U1639" i="30"/>
  <c r="U1638" i="30"/>
  <c r="U1637" i="30"/>
  <c r="U1636" i="30"/>
  <c r="U1635" i="30"/>
  <c r="U1634" i="30"/>
  <c r="U1633" i="30"/>
  <c r="U1632" i="30"/>
  <c r="U1631" i="30"/>
  <c r="U1630" i="30"/>
  <c r="U1629" i="30"/>
  <c r="U1628" i="30"/>
  <c r="U1627" i="30"/>
  <c r="U1626" i="30"/>
  <c r="U1625" i="30"/>
  <c r="U1624" i="30"/>
  <c r="U1623" i="30"/>
  <c r="U1622" i="30"/>
  <c r="U1621" i="30"/>
  <c r="U1620" i="30"/>
  <c r="U1619" i="30"/>
  <c r="U1618" i="30"/>
  <c r="U1617" i="30"/>
  <c r="U1616" i="30"/>
  <c r="U1615" i="30"/>
  <c r="U1614" i="30"/>
  <c r="U1613" i="30"/>
  <c r="U1612" i="30"/>
  <c r="U1611" i="30"/>
  <c r="U1610" i="30"/>
  <c r="U1609" i="30"/>
  <c r="U1608" i="30"/>
  <c r="U1607" i="30"/>
  <c r="U1606" i="30"/>
  <c r="U1605" i="30"/>
  <c r="U1604" i="30"/>
  <c r="U1603" i="30"/>
  <c r="U1602" i="30"/>
  <c r="U1601" i="30"/>
  <c r="U1600" i="30"/>
  <c r="U1599" i="30"/>
  <c r="U1598" i="30"/>
  <c r="U1597" i="30"/>
  <c r="U1596" i="30"/>
  <c r="U1595" i="30"/>
  <c r="U1594" i="30"/>
  <c r="U1593" i="30"/>
  <c r="U1592" i="30"/>
  <c r="U1591" i="30"/>
  <c r="U1590" i="30"/>
  <c r="U1589" i="30"/>
  <c r="U1588" i="30"/>
  <c r="U1587" i="30"/>
  <c r="U1586" i="30"/>
  <c r="U1585" i="30"/>
  <c r="U1584" i="30"/>
  <c r="U1583" i="30"/>
  <c r="U1582" i="30"/>
  <c r="U1581" i="30"/>
  <c r="U1580" i="30"/>
  <c r="U1579" i="30"/>
  <c r="U1578" i="30"/>
  <c r="U1577" i="30"/>
  <c r="U1576" i="30"/>
  <c r="U1575" i="30"/>
  <c r="U1574" i="30"/>
  <c r="U1573" i="30"/>
  <c r="U1572" i="30"/>
  <c r="U1571" i="30"/>
  <c r="U1570" i="30"/>
  <c r="U1569" i="30"/>
  <c r="U1568" i="30"/>
  <c r="U1567" i="30"/>
  <c r="U1566" i="30"/>
  <c r="U1565" i="30"/>
  <c r="U1564" i="30"/>
  <c r="U1563" i="30"/>
  <c r="U1562" i="30"/>
  <c r="U1561" i="30"/>
  <c r="U1560" i="30"/>
  <c r="U1559" i="30"/>
  <c r="U1558" i="30"/>
  <c r="U1557" i="30"/>
  <c r="U1556" i="30"/>
  <c r="U1555" i="30"/>
  <c r="U1554" i="30"/>
  <c r="U1553" i="30"/>
  <c r="U1552" i="30"/>
  <c r="U1551" i="30"/>
  <c r="U1550" i="30"/>
  <c r="U1549" i="30"/>
  <c r="U1548" i="30"/>
  <c r="U1547" i="30"/>
  <c r="U1546" i="30"/>
  <c r="U1545" i="30"/>
  <c r="U1544" i="30"/>
  <c r="U1543" i="30"/>
  <c r="U1542" i="30"/>
  <c r="U1541" i="30"/>
  <c r="U1540" i="30"/>
  <c r="U1539" i="30"/>
  <c r="U1538" i="30"/>
  <c r="U1537" i="30"/>
  <c r="U1536" i="30"/>
  <c r="U1535" i="30"/>
  <c r="U1534" i="30"/>
  <c r="U1533" i="30"/>
  <c r="U1532" i="30"/>
  <c r="U1531" i="30"/>
  <c r="U1530" i="30"/>
  <c r="U1529" i="30"/>
  <c r="U1528" i="30"/>
  <c r="U1527" i="30"/>
  <c r="U1526" i="30"/>
  <c r="U1525" i="30"/>
  <c r="U1524" i="30"/>
  <c r="U1523" i="30"/>
  <c r="U1522" i="30"/>
  <c r="U1521" i="30"/>
  <c r="U1520" i="30"/>
  <c r="U1519" i="30"/>
  <c r="U1518" i="30"/>
  <c r="U1517" i="30"/>
  <c r="U1516" i="30"/>
  <c r="U1515" i="30"/>
  <c r="U1514" i="30"/>
  <c r="U1513" i="30"/>
  <c r="U1512" i="30"/>
  <c r="U1511" i="30"/>
  <c r="U1510" i="30"/>
  <c r="U1509" i="30"/>
  <c r="U1508" i="30"/>
  <c r="U1507" i="30"/>
  <c r="U1506" i="30"/>
  <c r="U1505" i="30"/>
  <c r="U1504" i="30"/>
  <c r="U1503" i="30"/>
  <c r="U1502" i="30"/>
  <c r="U1501" i="30"/>
  <c r="U1500" i="30"/>
  <c r="U1499" i="30"/>
  <c r="U1498" i="30"/>
  <c r="U1497" i="30"/>
  <c r="U1496" i="30"/>
  <c r="U1495" i="30"/>
  <c r="U1494" i="30"/>
  <c r="U1493" i="30"/>
  <c r="U1492" i="30"/>
  <c r="U1491" i="30"/>
  <c r="U1490" i="30"/>
  <c r="U1489" i="30"/>
  <c r="U1488" i="30"/>
  <c r="U1487" i="30"/>
  <c r="U1486" i="30"/>
  <c r="U1485" i="30"/>
  <c r="U1484" i="30"/>
  <c r="U1483" i="30"/>
  <c r="U1482" i="30"/>
  <c r="U1481" i="30"/>
  <c r="U1480" i="30"/>
  <c r="U1479" i="30"/>
  <c r="U1478" i="30"/>
  <c r="U1477" i="30"/>
  <c r="U1476" i="30"/>
  <c r="U1475" i="30"/>
  <c r="U1474" i="30"/>
  <c r="U1473" i="30"/>
  <c r="U1472" i="30"/>
  <c r="U1471" i="30"/>
  <c r="U1470" i="30"/>
  <c r="U1469" i="30"/>
  <c r="U1468" i="30"/>
  <c r="U1467" i="30"/>
  <c r="U1466" i="30"/>
  <c r="U1465" i="30"/>
  <c r="U1464" i="30"/>
  <c r="U1463" i="30"/>
  <c r="U1462" i="30"/>
  <c r="U1461" i="30"/>
  <c r="U1460" i="30"/>
  <c r="U1459" i="30"/>
  <c r="U1458" i="30"/>
  <c r="U1457" i="30"/>
  <c r="U1456" i="30"/>
  <c r="U1455" i="30"/>
  <c r="U1454" i="30"/>
  <c r="U1453" i="30"/>
  <c r="U1452" i="30"/>
  <c r="U1451" i="30"/>
  <c r="U1450" i="30"/>
  <c r="U1449" i="30"/>
  <c r="U1448" i="30"/>
  <c r="U1447" i="30"/>
  <c r="U1446" i="30"/>
  <c r="U1445" i="30"/>
  <c r="U1444" i="30"/>
  <c r="U1443" i="30"/>
  <c r="U1442" i="30"/>
  <c r="U1441" i="30"/>
  <c r="U1440" i="30"/>
  <c r="U1439" i="30"/>
  <c r="U1438" i="30"/>
  <c r="U1437" i="30"/>
  <c r="U1436" i="30"/>
  <c r="U1435" i="30"/>
  <c r="U1434" i="30"/>
  <c r="U1433" i="30"/>
  <c r="U1432" i="30"/>
  <c r="U1431" i="30"/>
  <c r="U1430" i="30"/>
  <c r="U1429" i="30"/>
  <c r="U1428" i="30"/>
  <c r="U1427" i="30"/>
  <c r="U1426" i="30"/>
  <c r="U1425" i="30"/>
  <c r="U1424" i="30"/>
  <c r="U1423" i="30"/>
  <c r="U1422" i="30"/>
  <c r="U1421" i="30"/>
  <c r="U1420" i="30"/>
  <c r="U1419" i="30"/>
  <c r="U1418" i="30"/>
  <c r="U1417" i="30"/>
  <c r="U1416" i="30"/>
  <c r="U1415" i="30"/>
  <c r="U1414" i="30"/>
  <c r="U1413" i="30"/>
  <c r="U1412" i="30"/>
  <c r="U1411" i="30"/>
  <c r="U1410" i="30"/>
  <c r="U1409" i="30"/>
  <c r="U1408" i="30"/>
  <c r="U1407" i="30"/>
  <c r="U1406" i="30"/>
  <c r="U1405" i="30"/>
  <c r="U1404" i="30"/>
  <c r="U1403" i="30"/>
  <c r="U1402" i="30"/>
  <c r="U1401" i="30"/>
  <c r="U1400" i="30"/>
  <c r="U1399" i="30"/>
  <c r="U1398" i="30"/>
  <c r="U1397" i="30"/>
  <c r="U1396" i="30"/>
  <c r="U1395" i="30"/>
  <c r="U1394" i="30"/>
  <c r="U1393" i="30"/>
  <c r="U1392" i="30"/>
  <c r="U1391" i="30"/>
  <c r="U1390" i="30"/>
  <c r="U1389" i="30"/>
  <c r="U1388" i="30"/>
  <c r="U1387" i="30"/>
  <c r="U1386" i="30"/>
  <c r="U1385" i="30"/>
  <c r="U1384" i="30"/>
  <c r="U1383" i="30"/>
  <c r="U1382" i="30"/>
  <c r="U1381" i="30"/>
  <c r="U1380" i="30"/>
  <c r="U1379" i="30"/>
  <c r="U1378" i="30"/>
  <c r="U1377" i="30"/>
  <c r="U1376" i="30"/>
  <c r="U1375" i="30"/>
  <c r="U1374" i="30"/>
  <c r="U1373" i="30"/>
  <c r="U1372" i="30"/>
  <c r="U1371" i="30"/>
  <c r="U1370" i="30"/>
  <c r="U1369" i="30"/>
  <c r="U1368" i="30"/>
  <c r="U1367" i="30"/>
  <c r="U1366" i="30"/>
  <c r="U1365" i="30"/>
  <c r="U1364" i="30"/>
  <c r="U1363" i="30"/>
  <c r="U1362" i="30"/>
  <c r="U1361" i="30"/>
  <c r="U1360" i="30"/>
  <c r="U1359" i="30"/>
  <c r="U1358" i="30"/>
  <c r="U1357" i="30"/>
  <c r="U1356" i="30"/>
  <c r="U1355" i="30"/>
  <c r="U1354" i="30"/>
  <c r="U1353" i="30"/>
  <c r="U1352" i="30"/>
  <c r="U1351" i="30"/>
  <c r="U1350" i="30"/>
  <c r="U1349" i="30"/>
  <c r="U1348" i="30"/>
  <c r="U1347" i="30"/>
  <c r="U1346" i="30"/>
  <c r="U1345" i="30"/>
  <c r="U1344" i="30"/>
  <c r="U1343" i="30"/>
  <c r="U1342" i="30"/>
  <c r="U1341" i="30"/>
  <c r="U1340" i="30"/>
  <c r="U1339" i="30"/>
  <c r="U1338" i="30"/>
  <c r="U1337" i="30"/>
  <c r="U1336" i="30"/>
  <c r="U1335" i="30"/>
  <c r="U1334" i="30"/>
  <c r="U1333" i="30"/>
  <c r="U1332" i="30"/>
  <c r="U1331" i="30"/>
  <c r="U1330" i="30"/>
  <c r="U1329" i="30"/>
  <c r="U1328" i="30"/>
  <c r="U1327" i="30"/>
  <c r="U1326" i="30"/>
  <c r="U1325" i="30"/>
  <c r="U1324" i="30"/>
  <c r="U1323" i="30"/>
  <c r="U1322" i="30"/>
  <c r="U1321" i="30"/>
  <c r="U1320" i="30"/>
  <c r="U1319" i="30"/>
  <c r="U1318" i="30"/>
  <c r="U1317" i="30"/>
  <c r="U1316" i="30"/>
  <c r="U1315" i="30"/>
  <c r="U1314" i="30"/>
  <c r="U1313" i="30"/>
  <c r="U1312" i="30"/>
  <c r="U1311" i="30"/>
  <c r="U1310" i="30"/>
  <c r="U1309" i="30"/>
  <c r="U1308" i="30"/>
  <c r="U1307" i="30"/>
  <c r="U1306" i="30"/>
  <c r="U1305" i="30"/>
  <c r="U1304" i="30"/>
  <c r="U1303" i="30"/>
  <c r="U1302" i="30"/>
  <c r="U1301" i="30"/>
  <c r="U1300" i="30"/>
  <c r="U1299" i="30"/>
  <c r="U1298" i="30"/>
  <c r="U1297" i="30"/>
  <c r="U1296" i="30"/>
  <c r="U1295" i="30"/>
  <c r="U1294" i="30"/>
  <c r="U1293" i="30"/>
  <c r="U1292" i="30"/>
  <c r="U1291" i="30"/>
  <c r="U1290" i="30"/>
  <c r="U1289" i="30"/>
  <c r="U1288" i="30"/>
  <c r="U1287" i="30"/>
  <c r="U1286" i="30"/>
  <c r="U1285" i="30"/>
  <c r="U1284" i="30"/>
  <c r="U1283" i="30"/>
  <c r="U1282" i="30"/>
  <c r="U1281" i="30"/>
  <c r="U1280" i="30"/>
  <c r="U1279" i="30"/>
  <c r="U1278" i="30"/>
  <c r="U1277" i="30"/>
  <c r="U1276" i="30"/>
  <c r="U1275" i="30"/>
  <c r="U1274" i="30"/>
  <c r="U1273" i="30"/>
  <c r="U1272" i="30"/>
  <c r="U1271" i="30"/>
  <c r="U1270" i="30"/>
  <c r="U1269" i="30"/>
  <c r="U1268" i="30"/>
  <c r="U1267" i="30"/>
  <c r="U1266" i="30"/>
  <c r="U1265" i="30"/>
  <c r="U1264" i="30"/>
  <c r="U1263" i="30"/>
  <c r="U1262" i="30"/>
  <c r="U1261" i="30"/>
  <c r="U1260" i="30"/>
  <c r="U1259" i="30"/>
  <c r="U1258" i="30"/>
  <c r="U1257" i="30"/>
  <c r="U1256" i="30"/>
  <c r="U1255" i="30"/>
  <c r="U1254" i="30"/>
  <c r="U1253" i="30"/>
  <c r="U1252" i="30"/>
  <c r="U1251" i="30"/>
  <c r="U1250" i="30"/>
  <c r="U1249" i="30"/>
  <c r="U1248" i="30"/>
  <c r="U1247" i="30"/>
  <c r="U1246" i="30"/>
  <c r="U1245" i="30"/>
  <c r="U1244" i="30"/>
  <c r="U1243" i="30"/>
  <c r="U1242" i="30"/>
  <c r="U1241" i="30"/>
  <c r="U1240" i="30"/>
  <c r="U1239" i="30"/>
  <c r="U1238" i="30"/>
  <c r="U1237" i="30"/>
  <c r="U1236" i="30"/>
  <c r="U1235" i="30"/>
  <c r="U1234" i="30"/>
  <c r="U1233" i="30"/>
  <c r="U1232" i="30"/>
  <c r="U1231" i="30"/>
  <c r="U1230" i="30"/>
  <c r="U1229" i="30"/>
  <c r="U1228" i="30"/>
  <c r="U1227" i="30"/>
  <c r="U1226" i="30"/>
  <c r="U1225" i="30"/>
  <c r="U1224" i="30"/>
  <c r="U1223" i="30"/>
  <c r="U1222" i="30"/>
  <c r="U1221" i="30"/>
  <c r="U1220" i="30"/>
  <c r="U1219" i="30"/>
  <c r="U1218" i="30"/>
  <c r="U1217" i="30"/>
  <c r="U1216" i="30"/>
  <c r="U1215" i="30"/>
  <c r="U1214" i="30"/>
  <c r="U1213" i="30"/>
  <c r="U1212" i="30"/>
  <c r="U1211" i="30"/>
  <c r="U1210" i="30"/>
  <c r="U1209" i="30"/>
  <c r="U1208" i="30"/>
  <c r="U1207" i="30"/>
  <c r="U1206" i="30"/>
  <c r="U1205" i="30"/>
  <c r="U1204" i="30"/>
  <c r="U1203" i="30"/>
  <c r="U1202" i="30"/>
  <c r="U1201" i="30"/>
  <c r="U1200" i="30"/>
  <c r="U1199" i="30"/>
  <c r="U1198" i="30"/>
  <c r="U1197" i="30"/>
  <c r="U1196" i="30"/>
  <c r="U1195" i="30"/>
  <c r="U1194" i="30"/>
  <c r="U1193" i="30"/>
  <c r="U1192" i="30"/>
  <c r="U1191" i="30"/>
  <c r="U1190" i="30"/>
  <c r="U1189" i="30"/>
  <c r="U1188" i="30"/>
  <c r="U1187" i="30"/>
  <c r="U1186" i="30"/>
  <c r="U1185" i="30"/>
  <c r="U1184" i="30"/>
  <c r="U1183" i="30"/>
  <c r="U1182" i="30"/>
  <c r="U1181" i="30"/>
  <c r="U1180" i="30"/>
  <c r="U1179" i="30"/>
  <c r="U1178" i="30"/>
  <c r="U1177" i="30"/>
  <c r="U1176" i="30"/>
  <c r="U1175" i="30"/>
  <c r="U1174" i="30"/>
  <c r="U1173" i="30"/>
  <c r="U1172" i="30"/>
  <c r="U1171" i="30"/>
  <c r="U1170" i="30"/>
  <c r="U1169" i="30"/>
  <c r="U1168" i="30"/>
  <c r="U1167" i="30"/>
  <c r="U1166" i="30"/>
  <c r="U1165" i="30"/>
  <c r="U1164" i="30"/>
  <c r="U1163" i="30"/>
  <c r="U1162" i="30"/>
  <c r="U1161" i="30"/>
  <c r="U1160" i="30"/>
  <c r="U1159" i="30"/>
  <c r="U1158" i="30"/>
  <c r="U1157" i="30"/>
  <c r="U1156" i="30"/>
  <c r="U1155" i="30"/>
  <c r="U1154" i="30"/>
  <c r="U1153" i="30"/>
  <c r="U1152" i="30"/>
  <c r="U1151" i="30"/>
  <c r="U1150" i="30"/>
  <c r="U1149" i="30"/>
  <c r="U1148" i="30"/>
  <c r="U1147" i="30"/>
  <c r="U1146" i="30"/>
  <c r="U1145" i="30"/>
  <c r="U1144" i="30"/>
  <c r="U1143" i="30"/>
  <c r="U1142" i="30"/>
  <c r="U1141" i="30"/>
  <c r="U1140" i="30"/>
  <c r="U1139" i="30"/>
  <c r="U1138" i="30"/>
  <c r="U1137" i="30"/>
  <c r="U1136" i="30"/>
  <c r="U1135" i="30"/>
  <c r="U1134" i="30"/>
  <c r="U1133" i="30"/>
  <c r="U1132" i="30"/>
  <c r="U1131" i="30"/>
  <c r="U1130" i="30"/>
  <c r="U1129" i="30"/>
  <c r="U1128" i="30"/>
  <c r="U1127" i="30"/>
  <c r="U1126" i="30"/>
  <c r="U1125" i="30"/>
  <c r="U1124" i="30"/>
  <c r="U1123" i="30"/>
  <c r="U1122" i="30"/>
  <c r="U1121" i="30"/>
  <c r="U1120" i="30"/>
  <c r="U1119" i="30"/>
  <c r="U1118" i="30"/>
  <c r="U1117" i="30"/>
  <c r="U1116" i="30"/>
  <c r="U1115" i="30"/>
  <c r="U1114" i="30"/>
  <c r="U1113" i="30"/>
  <c r="U1112" i="30"/>
  <c r="U1111" i="30"/>
  <c r="U1110" i="30"/>
  <c r="U1109" i="30"/>
  <c r="U1108" i="30"/>
  <c r="U1107" i="30"/>
  <c r="U1106" i="30"/>
  <c r="U1105" i="30"/>
  <c r="U1104" i="30"/>
  <c r="U1103" i="30"/>
  <c r="U1102" i="30"/>
  <c r="U1101" i="30"/>
  <c r="U1100" i="30"/>
  <c r="U1099" i="30"/>
  <c r="U1098" i="30"/>
  <c r="U1097" i="30"/>
  <c r="U1096" i="30"/>
  <c r="U1095" i="30"/>
  <c r="U1094" i="30"/>
  <c r="U1093" i="30"/>
  <c r="U1092" i="30"/>
  <c r="U1091" i="30"/>
  <c r="U1090" i="30"/>
  <c r="U1089" i="30"/>
  <c r="U1088" i="30"/>
  <c r="U1087" i="30"/>
  <c r="U1086" i="30"/>
  <c r="U1085" i="30"/>
  <c r="U1084" i="30"/>
  <c r="U1083" i="30"/>
  <c r="U1082" i="30"/>
  <c r="U1081" i="30"/>
  <c r="U1080" i="30"/>
  <c r="U1079" i="30"/>
  <c r="U1078" i="30"/>
  <c r="U1077" i="30"/>
  <c r="U1076" i="30"/>
  <c r="U1075" i="30"/>
  <c r="U1074" i="30"/>
  <c r="U1073" i="30"/>
  <c r="U1072" i="30"/>
  <c r="U1071" i="30"/>
  <c r="U1070" i="30"/>
  <c r="U1069" i="30"/>
  <c r="U1068" i="30"/>
  <c r="U1067" i="30"/>
  <c r="U1066" i="30"/>
  <c r="U1065" i="30"/>
  <c r="U1064" i="30"/>
  <c r="U1063" i="30"/>
  <c r="U1062" i="30"/>
  <c r="U1061" i="30"/>
  <c r="U1060" i="30"/>
  <c r="U1059" i="30"/>
  <c r="U1058" i="30"/>
  <c r="U1057" i="30"/>
  <c r="U1056" i="30"/>
  <c r="U1055" i="30"/>
  <c r="U1054" i="30"/>
  <c r="U1053" i="30"/>
  <c r="U1052" i="30"/>
  <c r="U1051" i="30"/>
  <c r="U1050" i="30"/>
  <c r="U1049" i="30"/>
  <c r="U1048" i="30"/>
  <c r="U1047" i="30"/>
  <c r="U1046" i="30"/>
  <c r="U1045" i="30"/>
  <c r="U1044" i="30"/>
  <c r="U1043" i="30"/>
  <c r="U1042" i="30"/>
  <c r="U1041" i="30"/>
  <c r="U1040" i="30"/>
  <c r="U1039" i="30"/>
  <c r="U1038" i="30"/>
  <c r="U1037" i="30"/>
  <c r="U1036" i="30"/>
  <c r="U1035" i="30"/>
  <c r="U1034" i="30"/>
  <c r="U1033" i="30"/>
  <c r="U1032" i="30"/>
  <c r="U1031" i="30"/>
  <c r="U1030" i="30"/>
  <c r="U1029" i="30"/>
  <c r="U1028" i="30"/>
  <c r="U1027" i="30"/>
  <c r="U1026" i="30"/>
  <c r="U1025" i="30"/>
  <c r="U1024" i="30"/>
  <c r="U1023" i="30"/>
  <c r="U1022" i="30"/>
  <c r="U1021" i="30"/>
  <c r="U1020" i="30"/>
  <c r="U1019" i="30"/>
  <c r="U1018" i="30"/>
  <c r="U1017" i="30"/>
  <c r="U1016" i="30"/>
  <c r="U1015" i="30"/>
  <c r="U1014" i="30"/>
  <c r="U1013" i="30"/>
  <c r="U1012" i="30"/>
  <c r="U1011" i="30"/>
  <c r="U1010" i="30"/>
  <c r="U1009" i="30"/>
  <c r="U1008" i="30"/>
  <c r="U1007" i="30"/>
  <c r="U1006" i="30"/>
  <c r="U1005" i="30"/>
  <c r="U1004" i="30"/>
  <c r="U1003" i="30"/>
  <c r="U1002" i="30"/>
  <c r="U1001" i="30"/>
  <c r="U1000" i="30"/>
  <c r="U999" i="30"/>
  <c r="U998" i="30"/>
  <c r="U997" i="30"/>
  <c r="U996" i="30"/>
  <c r="U995" i="30"/>
  <c r="U994" i="30"/>
  <c r="U993" i="30"/>
  <c r="U992" i="30"/>
  <c r="U991" i="30"/>
  <c r="U990" i="30"/>
  <c r="U989" i="30"/>
  <c r="U988" i="30"/>
  <c r="U987" i="30"/>
  <c r="U986" i="30"/>
  <c r="U985" i="30"/>
  <c r="U984" i="30"/>
  <c r="U983" i="30"/>
  <c r="U982" i="30"/>
  <c r="U981" i="30"/>
  <c r="U980" i="30"/>
  <c r="U979" i="30"/>
  <c r="U978" i="30"/>
  <c r="U977" i="30"/>
  <c r="U976" i="30"/>
  <c r="U975" i="30"/>
  <c r="U974" i="30"/>
  <c r="U973" i="30"/>
  <c r="U972" i="30"/>
  <c r="U971" i="30"/>
  <c r="U970" i="30"/>
  <c r="U969" i="30"/>
  <c r="U968" i="30"/>
  <c r="U967" i="30"/>
  <c r="U966" i="30"/>
  <c r="U965" i="30"/>
  <c r="U964" i="30"/>
  <c r="U963" i="30"/>
  <c r="U962" i="30"/>
  <c r="U961" i="30"/>
  <c r="U960" i="30"/>
  <c r="U959" i="30"/>
  <c r="U958" i="30"/>
  <c r="U957" i="30"/>
  <c r="U956" i="30"/>
  <c r="U955" i="30"/>
  <c r="U954" i="30"/>
  <c r="U953" i="30"/>
  <c r="U952" i="30"/>
  <c r="U951" i="30"/>
  <c r="U950" i="30"/>
  <c r="U949" i="30"/>
  <c r="U948" i="30"/>
  <c r="U947" i="30"/>
  <c r="U946" i="30"/>
  <c r="U945" i="30"/>
  <c r="U944" i="30"/>
  <c r="U943" i="30"/>
  <c r="U942" i="30"/>
  <c r="U941" i="30"/>
  <c r="U940" i="30"/>
  <c r="U939" i="30"/>
  <c r="U938" i="30"/>
  <c r="U937" i="30"/>
  <c r="U936" i="30"/>
  <c r="U935" i="30"/>
  <c r="U934" i="30"/>
  <c r="U933" i="30"/>
  <c r="U932" i="30"/>
  <c r="U931" i="30"/>
  <c r="U930" i="30"/>
  <c r="U929" i="30"/>
  <c r="U928" i="30"/>
  <c r="U927" i="30"/>
  <c r="U926" i="30"/>
  <c r="U925" i="30"/>
  <c r="U924" i="30"/>
  <c r="U923" i="30"/>
  <c r="U922" i="30"/>
  <c r="U921" i="30"/>
  <c r="U920" i="30"/>
  <c r="U919" i="30"/>
  <c r="U918" i="30"/>
  <c r="U917" i="30"/>
  <c r="U916" i="30"/>
  <c r="U915" i="30"/>
  <c r="U914" i="30"/>
  <c r="U913" i="30"/>
  <c r="U912" i="30"/>
  <c r="U911" i="30"/>
  <c r="U910" i="30"/>
  <c r="U909" i="30"/>
  <c r="U908" i="30"/>
  <c r="U907" i="30"/>
  <c r="U906" i="30"/>
  <c r="U905" i="30"/>
  <c r="U904" i="30"/>
  <c r="U903" i="30"/>
  <c r="U902" i="30"/>
  <c r="U901" i="30"/>
  <c r="U900" i="30"/>
  <c r="U899" i="30"/>
  <c r="U898" i="30"/>
  <c r="U897" i="30"/>
  <c r="U896" i="30"/>
  <c r="U895" i="30"/>
  <c r="U894" i="30"/>
  <c r="U893" i="30"/>
  <c r="U892" i="30"/>
  <c r="U891" i="30"/>
  <c r="U890" i="30"/>
  <c r="U889" i="30"/>
  <c r="U888" i="30"/>
  <c r="U887" i="30"/>
  <c r="U886" i="30"/>
  <c r="U885" i="30"/>
  <c r="U884" i="30"/>
  <c r="U883" i="30"/>
  <c r="U882" i="30"/>
  <c r="U881" i="30"/>
  <c r="U880" i="30"/>
  <c r="U879" i="30"/>
  <c r="U878" i="30"/>
  <c r="U877" i="30"/>
  <c r="U876" i="30"/>
  <c r="U875" i="30"/>
  <c r="U874" i="30"/>
  <c r="U873" i="30"/>
  <c r="U872" i="30"/>
  <c r="U871" i="30"/>
  <c r="U870" i="30"/>
  <c r="U869" i="30"/>
  <c r="U868" i="30"/>
  <c r="U867" i="30"/>
  <c r="U866" i="30"/>
  <c r="U865" i="30"/>
  <c r="U864" i="30"/>
  <c r="U863" i="30"/>
  <c r="U862" i="30"/>
  <c r="U861" i="30"/>
  <c r="U860" i="30"/>
  <c r="U859" i="30"/>
  <c r="U858" i="30"/>
  <c r="U857" i="30"/>
  <c r="U856" i="30"/>
  <c r="U855" i="30"/>
  <c r="U854" i="30"/>
  <c r="U853" i="30"/>
  <c r="U852" i="30"/>
  <c r="U851" i="30"/>
  <c r="U850" i="30"/>
  <c r="U849" i="30"/>
  <c r="U848" i="30"/>
  <c r="U847" i="30"/>
  <c r="U846" i="30"/>
  <c r="U845" i="30"/>
  <c r="U844" i="30"/>
  <c r="U843" i="30"/>
  <c r="U842" i="30"/>
  <c r="U841" i="30"/>
  <c r="U840" i="30"/>
  <c r="U839" i="30"/>
  <c r="U838" i="30"/>
  <c r="U837" i="30"/>
  <c r="U836" i="30"/>
  <c r="U835" i="30"/>
  <c r="U834" i="30"/>
  <c r="U833" i="30"/>
  <c r="U832" i="30"/>
  <c r="U831" i="30"/>
  <c r="U830" i="30"/>
  <c r="U829" i="30"/>
  <c r="U828" i="30"/>
  <c r="U827" i="30"/>
  <c r="U826" i="30"/>
  <c r="U825" i="30"/>
  <c r="U824" i="30"/>
  <c r="U823" i="30"/>
  <c r="U822" i="30"/>
  <c r="U821" i="30"/>
  <c r="U820" i="30"/>
  <c r="U819" i="30"/>
  <c r="U818" i="30"/>
  <c r="U817" i="30"/>
  <c r="U816" i="30"/>
  <c r="U815" i="30"/>
  <c r="U814" i="30"/>
  <c r="U813" i="30"/>
  <c r="U812" i="30"/>
  <c r="U811" i="30"/>
  <c r="U810" i="30"/>
  <c r="U809" i="30"/>
  <c r="U808" i="30"/>
  <c r="U807" i="30"/>
  <c r="U806" i="30"/>
  <c r="U805" i="30"/>
  <c r="U804" i="30"/>
  <c r="U803" i="30"/>
  <c r="U802" i="30"/>
  <c r="U801" i="30"/>
  <c r="U800" i="30"/>
  <c r="U799" i="30"/>
  <c r="U798" i="30"/>
  <c r="U797" i="30"/>
  <c r="U796" i="30"/>
  <c r="U795" i="30"/>
  <c r="U794" i="30"/>
  <c r="U793" i="30"/>
  <c r="U792" i="30"/>
  <c r="U791" i="30"/>
  <c r="U790" i="30"/>
  <c r="U789" i="30"/>
  <c r="U788" i="30"/>
  <c r="U787" i="30"/>
  <c r="U786" i="30"/>
  <c r="U785" i="30"/>
  <c r="U784" i="30"/>
  <c r="U783" i="30"/>
  <c r="U782" i="30"/>
  <c r="U781" i="30"/>
  <c r="U780" i="30"/>
  <c r="U779" i="30"/>
  <c r="U778" i="30"/>
  <c r="U777" i="30"/>
  <c r="U776" i="30"/>
  <c r="U775" i="30"/>
  <c r="U774" i="30"/>
  <c r="U773" i="30"/>
  <c r="U772" i="30"/>
  <c r="U771" i="30"/>
  <c r="U770" i="30"/>
  <c r="U769" i="30"/>
  <c r="U768" i="30"/>
  <c r="U767" i="30"/>
  <c r="U766" i="30"/>
  <c r="U765" i="30"/>
  <c r="U764" i="30"/>
  <c r="U763" i="30"/>
  <c r="U762" i="30"/>
  <c r="U761" i="30"/>
  <c r="U760" i="30"/>
  <c r="U759" i="30"/>
  <c r="U758" i="30"/>
  <c r="U757" i="30"/>
  <c r="U756" i="30"/>
  <c r="U755" i="30"/>
  <c r="U754" i="30"/>
  <c r="U753" i="30"/>
  <c r="U752" i="30"/>
  <c r="U751" i="30"/>
  <c r="U750" i="30"/>
  <c r="U749" i="30"/>
  <c r="U748" i="30"/>
  <c r="U747" i="30"/>
  <c r="U746" i="30"/>
  <c r="U745" i="30"/>
  <c r="U744" i="30"/>
  <c r="U743" i="30"/>
  <c r="U742" i="30"/>
  <c r="U741" i="30"/>
  <c r="U740" i="30"/>
  <c r="U739" i="30"/>
  <c r="U738" i="30"/>
  <c r="U737" i="30"/>
  <c r="U736" i="30"/>
  <c r="U735" i="30"/>
  <c r="U734" i="30"/>
  <c r="U733" i="30"/>
  <c r="U732" i="30"/>
  <c r="U731" i="30"/>
  <c r="U730" i="30"/>
  <c r="U729" i="30"/>
  <c r="U728" i="30"/>
  <c r="U727" i="30"/>
  <c r="U726" i="30"/>
  <c r="U725" i="30"/>
  <c r="U724" i="30"/>
  <c r="U723" i="30"/>
  <c r="U722" i="30"/>
  <c r="U721" i="30"/>
  <c r="U720" i="30"/>
  <c r="U719" i="30"/>
  <c r="U718" i="30"/>
  <c r="U717" i="30"/>
  <c r="U716" i="30"/>
  <c r="U715" i="30"/>
  <c r="U714" i="30"/>
  <c r="U713" i="30"/>
  <c r="U712" i="30"/>
  <c r="U711" i="30"/>
  <c r="U710" i="30"/>
  <c r="U709" i="30"/>
  <c r="U708" i="30"/>
  <c r="U707" i="30"/>
  <c r="U706" i="30"/>
  <c r="U705" i="30"/>
  <c r="U704" i="30"/>
  <c r="U703" i="30"/>
  <c r="U702" i="30"/>
  <c r="U701" i="30"/>
  <c r="U700" i="30"/>
  <c r="U699" i="30"/>
  <c r="U698" i="30"/>
  <c r="U697" i="30"/>
  <c r="U696" i="30"/>
  <c r="U695" i="30"/>
  <c r="U694" i="30"/>
  <c r="U693" i="30"/>
  <c r="U692" i="30"/>
  <c r="U691" i="30"/>
  <c r="U690" i="30"/>
  <c r="U689" i="30"/>
  <c r="U688" i="30"/>
  <c r="U687" i="30"/>
  <c r="U686" i="30"/>
  <c r="U685" i="30"/>
  <c r="U684" i="30"/>
  <c r="U683" i="30"/>
  <c r="U682" i="30"/>
  <c r="U681" i="30"/>
  <c r="U680" i="30"/>
  <c r="U679" i="30"/>
  <c r="U678" i="30"/>
  <c r="U677" i="30"/>
  <c r="U676" i="30"/>
  <c r="U675" i="30"/>
  <c r="U674" i="30"/>
  <c r="U673" i="30"/>
  <c r="U672" i="30"/>
  <c r="U671" i="30"/>
  <c r="U670" i="30"/>
  <c r="U669" i="30"/>
  <c r="U668" i="30"/>
  <c r="U667" i="30"/>
  <c r="U666" i="30"/>
  <c r="U665" i="30"/>
  <c r="U664" i="30"/>
  <c r="U663" i="30"/>
  <c r="U662" i="30"/>
  <c r="U661" i="30"/>
  <c r="U660" i="30"/>
  <c r="U659" i="30"/>
  <c r="U658" i="30"/>
  <c r="U657" i="30"/>
  <c r="U656" i="30"/>
  <c r="U655" i="30"/>
  <c r="U654" i="30"/>
  <c r="U653" i="30"/>
  <c r="U652" i="30"/>
  <c r="U651" i="30"/>
  <c r="U650" i="30"/>
  <c r="U649" i="30"/>
  <c r="U648" i="30"/>
  <c r="U647" i="30"/>
  <c r="U646" i="30"/>
  <c r="U645" i="30"/>
  <c r="U644" i="30"/>
  <c r="U643" i="30"/>
  <c r="U642" i="30"/>
  <c r="U641" i="30"/>
  <c r="U640" i="30"/>
  <c r="U639" i="30"/>
  <c r="U638" i="30"/>
  <c r="U637" i="30"/>
  <c r="U636" i="30"/>
  <c r="U635" i="30"/>
  <c r="U634" i="30"/>
  <c r="U633" i="30"/>
  <c r="U632" i="30"/>
  <c r="U631" i="30"/>
  <c r="U630" i="30"/>
  <c r="U629" i="30"/>
  <c r="U628" i="30"/>
  <c r="U627" i="30"/>
  <c r="U626" i="30"/>
  <c r="U625" i="30"/>
  <c r="U624" i="30"/>
  <c r="U623" i="30"/>
  <c r="U622" i="30"/>
  <c r="U621" i="30"/>
  <c r="U620" i="30"/>
  <c r="U619" i="30"/>
  <c r="U618" i="30"/>
  <c r="U617" i="30"/>
  <c r="U616" i="30"/>
  <c r="U615" i="30"/>
  <c r="U614" i="30"/>
  <c r="U613" i="30"/>
  <c r="U612" i="30"/>
  <c r="U611" i="30"/>
  <c r="U610" i="30"/>
  <c r="U609" i="30"/>
  <c r="U608" i="30"/>
  <c r="U607" i="30"/>
  <c r="U606" i="30"/>
  <c r="U605" i="30"/>
  <c r="U604" i="30"/>
  <c r="U603" i="30"/>
  <c r="U602" i="30"/>
  <c r="U601" i="30"/>
  <c r="U600" i="30"/>
  <c r="U599" i="30"/>
  <c r="U598" i="30"/>
  <c r="U597" i="30"/>
  <c r="U596" i="30"/>
  <c r="U595" i="30"/>
  <c r="U594" i="30"/>
  <c r="U593" i="30"/>
  <c r="U592" i="30"/>
  <c r="U591" i="30"/>
  <c r="U590" i="30"/>
  <c r="U589" i="30"/>
  <c r="U588" i="30"/>
  <c r="U587" i="30"/>
  <c r="U586" i="30"/>
  <c r="U585" i="30"/>
  <c r="U584" i="30"/>
  <c r="U583" i="30"/>
  <c r="U582" i="30"/>
  <c r="U581" i="30"/>
  <c r="U580" i="30"/>
  <c r="U579" i="30"/>
  <c r="U578" i="30"/>
  <c r="U577" i="30"/>
  <c r="U576" i="30"/>
  <c r="U575" i="30"/>
  <c r="U574" i="30"/>
  <c r="U573" i="30"/>
  <c r="U572" i="30"/>
  <c r="U571" i="30"/>
  <c r="U570" i="30"/>
  <c r="U569" i="30"/>
  <c r="U568" i="30"/>
  <c r="U567" i="30"/>
  <c r="U566" i="30"/>
  <c r="U565" i="30"/>
  <c r="U564" i="30"/>
  <c r="U563" i="30"/>
  <c r="U562" i="30"/>
  <c r="U561" i="30"/>
  <c r="U560" i="30"/>
  <c r="U559" i="30"/>
  <c r="U558" i="30"/>
  <c r="U557" i="30"/>
  <c r="U556" i="30"/>
  <c r="U555" i="30"/>
  <c r="U554" i="30"/>
  <c r="U553" i="30"/>
  <c r="U552" i="30"/>
  <c r="U551" i="30"/>
  <c r="U550" i="30"/>
  <c r="U549" i="30"/>
  <c r="U548" i="30"/>
  <c r="U547" i="30"/>
  <c r="U546" i="30"/>
  <c r="U545" i="30"/>
  <c r="U544" i="30"/>
  <c r="U543" i="30"/>
  <c r="U542" i="30"/>
  <c r="U541" i="30"/>
  <c r="U540" i="30"/>
  <c r="U539" i="30"/>
  <c r="U538" i="30"/>
  <c r="U537" i="30"/>
  <c r="U536" i="30"/>
  <c r="U535" i="30"/>
  <c r="U534" i="30"/>
  <c r="U533" i="30"/>
  <c r="U532" i="30"/>
  <c r="U531" i="30"/>
  <c r="U530" i="30"/>
  <c r="U529" i="30"/>
  <c r="U528" i="30"/>
  <c r="U527" i="30"/>
  <c r="U526" i="30"/>
  <c r="U525" i="30"/>
  <c r="U524" i="30"/>
  <c r="U523" i="30"/>
  <c r="U522" i="30"/>
  <c r="U521" i="30"/>
  <c r="U520" i="30"/>
  <c r="U519" i="30"/>
  <c r="U518" i="30"/>
  <c r="U517" i="30"/>
  <c r="U516" i="30"/>
  <c r="U515" i="30"/>
  <c r="U514" i="30"/>
  <c r="U513" i="30"/>
  <c r="U512" i="30"/>
  <c r="U511" i="30"/>
  <c r="U510" i="30"/>
  <c r="U509" i="30"/>
  <c r="U508" i="30"/>
  <c r="U507" i="30"/>
  <c r="U506" i="30"/>
  <c r="U505" i="30"/>
  <c r="U504" i="30"/>
  <c r="U503" i="30"/>
  <c r="U502" i="30"/>
  <c r="U501" i="30"/>
  <c r="U500" i="30"/>
  <c r="U499" i="30"/>
  <c r="U498" i="30"/>
  <c r="U497" i="30"/>
  <c r="U496" i="30"/>
  <c r="U495" i="30"/>
  <c r="U494" i="30"/>
  <c r="U493" i="30"/>
  <c r="U492" i="30"/>
  <c r="U491" i="30"/>
  <c r="U490" i="30"/>
  <c r="U489" i="30"/>
  <c r="U488" i="30"/>
  <c r="U487" i="30"/>
  <c r="U486" i="30"/>
  <c r="U485" i="30"/>
  <c r="U484" i="30"/>
  <c r="U483" i="30"/>
  <c r="U482" i="30"/>
  <c r="U481" i="30"/>
  <c r="U480" i="30"/>
  <c r="U479" i="30"/>
  <c r="U478" i="30"/>
  <c r="U477" i="30"/>
  <c r="U476" i="30"/>
  <c r="U475" i="30"/>
  <c r="U474" i="30"/>
  <c r="U473" i="30"/>
  <c r="U472" i="30"/>
  <c r="U471" i="30"/>
  <c r="U470" i="30"/>
  <c r="U469" i="30"/>
  <c r="U468" i="30"/>
  <c r="U467" i="30"/>
  <c r="U466" i="30"/>
  <c r="U465" i="30"/>
  <c r="U464" i="30"/>
  <c r="U463" i="30"/>
  <c r="U462" i="30"/>
  <c r="U461" i="30"/>
  <c r="U460" i="30"/>
  <c r="U459" i="30"/>
  <c r="U458" i="30"/>
  <c r="U457" i="30"/>
  <c r="U456" i="30"/>
  <c r="U455" i="30"/>
  <c r="U454" i="30"/>
  <c r="U453" i="30"/>
  <c r="U452" i="30"/>
  <c r="U451" i="30"/>
  <c r="U450" i="30"/>
  <c r="U449" i="30"/>
  <c r="U448" i="30"/>
  <c r="U447" i="30"/>
  <c r="U446" i="30"/>
  <c r="U445" i="30"/>
  <c r="U444" i="30"/>
  <c r="U443" i="30"/>
  <c r="U442" i="30"/>
  <c r="U441" i="30"/>
  <c r="U440" i="30"/>
  <c r="U439" i="30"/>
  <c r="U438" i="30"/>
  <c r="U437" i="30"/>
  <c r="U436" i="30"/>
  <c r="U435" i="30"/>
  <c r="U434" i="30"/>
  <c r="U433" i="30"/>
  <c r="U432" i="30"/>
  <c r="U431" i="30"/>
  <c r="U430" i="30"/>
  <c r="U429" i="30"/>
  <c r="U428" i="30"/>
  <c r="U427" i="30"/>
  <c r="U426" i="30"/>
  <c r="U425" i="30"/>
  <c r="U424" i="30"/>
  <c r="U423" i="30"/>
  <c r="U422" i="30"/>
  <c r="U421" i="30"/>
  <c r="U420" i="30"/>
  <c r="U419" i="30"/>
  <c r="U418" i="30"/>
  <c r="U417" i="30"/>
  <c r="U416" i="30"/>
  <c r="U415" i="30"/>
  <c r="U414" i="30"/>
  <c r="U413" i="30"/>
  <c r="U412" i="30"/>
  <c r="U411" i="30"/>
  <c r="U410" i="30"/>
  <c r="U409" i="30"/>
  <c r="U408" i="30"/>
  <c r="U407" i="30"/>
  <c r="U406" i="30"/>
  <c r="U405" i="30"/>
  <c r="U404" i="30"/>
  <c r="U403" i="30"/>
  <c r="U402" i="30"/>
  <c r="U401" i="30"/>
  <c r="U400" i="30"/>
  <c r="U399" i="30"/>
  <c r="U398" i="30"/>
  <c r="U397" i="30"/>
  <c r="U396" i="30"/>
  <c r="U395" i="30"/>
  <c r="U394" i="30"/>
  <c r="U393" i="30"/>
  <c r="U392" i="30"/>
  <c r="U391" i="30"/>
  <c r="U390" i="30"/>
  <c r="U389" i="30"/>
  <c r="U388" i="30"/>
  <c r="U387" i="30"/>
  <c r="U386" i="30"/>
  <c r="U385" i="30"/>
  <c r="U384" i="30"/>
  <c r="U383" i="30"/>
  <c r="U382" i="30"/>
  <c r="U381" i="30"/>
  <c r="U380" i="30"/>
  <c r="U379" i="30"/>
  <c r="U378" i="30"/>
  <c r="U377" i="30"/>
  <c r="U376" i="30"/>
  <c r="U375" i="30"/>
  <c r="U374" i="30"/>
  <c r="U373" i="30"/>
  <c r="U372" i="30"/>
  <c r="U371" i="30"/>
  <c r="U370" i="30"/>
  <c r="U369" i="30"/>
  <c r="U368" i="30"/>
  <c r="U367" i="30"/>
  <c r="U366" i="30"/>
  <c r="U365" i="30"/>
  <c r="U364" i="30"/>
  <c r="U363" i="30"/>
  <c r="U362" i="30"/>
  <c r="U361" i="30"/>
  <c r="U360" i="30"/>
  <c r="U359" i="30"/>
  <c r="U358" i="30"/>
  <c r="U357" i="30"/>
  <c r="U356" i="30"/>
  <c r="U355" i="30"/>
  <c r="U354" i="30"/>
  <c r="U353" i="30"/>
  <c r="U352" i="30"/>
  <c r="U351" i="30"/>
  <c r="U350" i="30"/>
  <c r="U349" i="30"/>
  <c r="U348" i="30"/>
  <c r="U347" i="30"/>
  <c r="U346" i="30"/>
  <c r="U345" i="30"/>
  <c r="U344" i="30"/>
  <c r="U343" i="30"/>
  <c r="U342" i="30"/>
  <c r="U341" i="30"/>
  <c r="U340" i="30"/>
  <c r="U339" i="30"/>
  <c r="U338" i="30"/>
  <c r="U337" i="30"/>
  <c r="U336" i="30"/>
  <c r="U335" i="30"/>
  <c r="U334" i="30"/>
  <c r="U333" i="30"/>
  <c r="U332" i="30"/>
  <c r="U331" i="30"/>
  <c r="U330" i="30"/>
  <c r="U329" i="30"/>
  <c r="U328" i="30"/>
  <c r="U327" i="30"/>
  <c r="U326" i="30"/>
  <c r="U325" i="30"/>
  <c r="U324" i="30"/>
  <c r="U323" i="30"/>
  <c r="U322" i="30"/>
  <c r="U321" i="30"/>
  <c r="U320" i="30"/>
  <c r="U319" i="30"/>
  <c r="U318" i="30"/>
  <c r="U317" i="30"/>
  <c r="U316" i="30"/>
  <c r="U315" i="30"/>
  <c r="U314" i="30"/>
  <c r="U313" i="30"/>
  <c r="U312" i="30"/>
  <c r="U311" i="30"/>
  <c r="U310" i="30"/>
  <c r="U309" i="30"/>
  <c r="U308" i="30"/>
  <c r="U307" i="30"/>
  <c r="U306" i="30"/>
  <c r="U305" i="30"/>
  <c r="U304" i="30"/>
  <c r="U303" i="30"/>
  <c r="U302" i="30"/>
  <c r="U301" i="30"/>
  <c r="U300" i="30"/>
  <c r="U299" i="30"/>
  <c r="U298" i="30"/>
  <c r="U297" i="30"/>
  <c r="U296" i="30"/>
  <c r="U295" i="30"/>
  <c r="U294" i="30"/>
  <c r="U293" i="30"/>
  <c r="U292" i="30"/>
  <c r="U291" i="30"/>
  <c r="U290" i="30"/>
  <c r="U289" i="30"/>
  <c r="U288" i="30"/>
  <c r="U287" i="30"/>
  <c r="U286" i="30"/>
  <c r="U285" i="30"/>
  <c r="U284" i="30"/>
  <c r="U283" i="30"/>
  <c r="U282" i="30"/>
  <c r="U281" i="30"/>
  <c r="U280" i="30"/>
  <c r="U279" i="30"/>
  <c r="U278" i="30"/>
  <c r="U277" i="30"/>
  <c r="U276" i="30"/>
  <c r="U275" i="30"/>
  <c r="U274" i="30"/>
  <c r="U273" i="30"/>
  <c r="U272" i="30"/>
  <c r="U271" i="30"/>
  <c r="U270" i="30"/>
  <c r="U269" i="30"/>
  <c r="U268" i="30"/>
  <c r="U267" i="30"/>
  <c r="U266" i="30"/>
  <c r="U265" i="30"/>
  <c r="U264" i="30"/>
  <c r="U263" i="30"/>
  <c r="U262" i="30"/>
  <c r="U261" i="30"/>
  <c r="U260" i="30"/>
  <c r="U259" i="30"/>
  <c r="U258" i="30"/>
  <c r="U257" i="30"/>
  <c r="U256" i="30"/>
  <c r="U255" i="30"/>
  <c r="U254" i="30"/>
  <c r="U253" i="30"/>
  <c r="U252" i="30"/>
  <c r="U251" i="30"/>
  <c r="U250" i="30"/>
  <c r="U249" i="30"/>
  <c r="U248" i="30"/>
  <c r="U247" i="30"/>
  <c r="U246" i="30"/>
  <c r="U245" i="30"/>
  <c r="U244" i="30"/>
  <c r="U243" i="30"/>
  <c r="U242" i="30"/>
  <c r="U241" i="30"/>
  <c r="U240" i="30"/>
  <c r="U239" i="30"/>
  <c r="U238" i="30"/>
  <c r="U237" i="30"/>
  <c r="U236" i="30"/>
  <c r="U235" i="30"/>
  <c r="U234" i="30"/>
  <c r="U233" i="30"/>
  <c r="U232" i="30"/>
  <c r="U231" i="30"/>
  <c r="U230" i="30"/>
  <c r="U229" i="30"/>
  <c r="U228" i="30"/>
  <c r="U227" i="30"/>
  <c r="U226" i="30"/>
  <c r="U225" i="30"/>
  <c r="U224" i="30"/>
  <c r="U223" i="30"/>
  <c r="U222" i="30"/>
  <c r="U221" i="30"/>
  <c r="U220" i="30"/>
  <c r="U219" i="30"/>
  <c r="U218" i="30"/>
  <c r="U217" i="30"/>
  <c r="U216" i="30"/>
  <c r="U215" i="30"/>
  <c r="U214" i="30"/>
  <c r="U213" i="30"/>
  <c r="U212" i="30"/>
  <c r="U211" i="30"/>
  <c r="U210" i="30"/>
  <c r="U209" i="30"/>
  <c r="U208" i="30"/>
  <c r="U207" i="30"/>
  <c r="U206" i="30"/>
  <c r="U205" i="30"/>
  <c r="U204" i="30"/>
  <c r="U203" i="30"/>
  <c r="U202" i="30"/>
  <c r="U201" i="30"/>
  <c r="U200" i="30"/>
  <c r="U199" i="30"/>
  <c r="U198" i="30"/>
  <c r="U197" i="30"/>
  <c r="U196" i="30"/>
  <c r="U195" i="30"/>
  <c r="U194" i="30"/>
  <c r="U193" i="30"/>
  <c r="U192" i="30"/>
  <c r="U191" i="30"/>
  <c r="U190" i="30"/>
  <c r="U189" i="30"/>
  <c r="U188" i="30"/>
  <c r="U187" i="30"/>
  <c r="U186" i="30"/>
  <c r="U185" i="30"/>
  <c r="U184" i="30"/>
  <c r="U183" i="30"/>
  <c r="U182" i="30"/>
  <c r="U181" i="30"/>
  <c r="U180" i="30"/>
  <c r="U179" i="30"/>
  <c r="U178" i="30"/>
  <c r="U177" i="30"/>
  <c r="U176" i="30"/>
  <c r="U175" i="30"/>
  <c r="U174" i="30"/>
  <c r="U173" i="30"/>
  <c r="U172" i="30"/>
  <c r="U171" i="30"/>
  <c r="U170" i="30"/>
  <c r="U169" i="30"/>
  <c r="U168" i="30"/>
  <c r="U167" i="30"/>
  <c r="U166" i="30"/>
  <c r="U165" i="30"/>
  <c r="U164" i="30"/>
  <c r="U163" i="30"/>
  <c r="U162" i="30"/>
  <c r="U161" i="30"/>
  <c r="U160" i="30"/>
  <c r="U159" i="30"/>
  <c r="U158" i="30"/>
  <c r="U157" i="30"/>
  <c r="U156" i="30"/>
  <c r="U155" i="30"/>
  <c r="U154" i="30"/>
  <c r="U153" i="30"/>
  <c r="U152" i="30"/>
  <c r="U151" i="30"/>
  <c r="U150" i="30"/>
  <c r="U149" i="30"/>
  <c r="U148" i="30"/>
  <c r="U147" i="30"/>
  <c r="U146" i="30"/>
  <c r="U145" i="30"/>
  <c r="U144" i="30"/>
  <c r="U143" i="30"/>
  <c r="U142" i="30"/>
  <c r="U141" i="30"/>
  <c r="U140" i="30"/>
  <c r="U139" i="30"/>
  <c r="U138" i="30"/>
  <c r="U137" i="30"/>
  <c r="U136" i="30"/>
  <c r="U135" i="30"/>
  <c r="U134" i="30"/>
  <c r="U133" i="30"/>
  <c r="U132" i="30"/>
  <c r="U131" i="30"/>
  <c r="U130" i="30"/>
  <c r="U129" i="30"/>
  <c r="U128" i="30"/>
  <c r="U127" i="30"/>
  <c r="U126" i="30"/>
  <c r="U125" i="30"/>
  <c r="U124" i="30"/>
  <c r="U123" i="30"/>
  <c r="U122" i="30"/>
  <c r="U121" i="30"/>
  <c r="U120" i="30"/>
  <c r="U119" i="30"/>
  <c r="U118" i="30"/>
  <c r="U117" i="30"/>
  <c r="U116" i="30"/>
  <c r="U115" i="30"/>
  <c r="U114" i="30"/>
  <c r="U113" i="30"/>
  <c r="U112" i="30"/>
  <c r="U111" i="30"/>
  <c r="U110" i="30"/>
  <c r="U109" i="30"/>
  <c r="U108" i="30"/>
  <c r="U107" i="30"/>
  <c r="U106" i="30"/>
  <c r="U105" i="30"/>
  <c r="U104" i="30"/>
  <c r="U103" i="30"/>
  <c r="U102" i="30"/>
  <c r="U101" i="30"/>
  <c r="U100" i="30"/>
  <c r="U99" i="30"/>
  <c r="U98" i="30"/>
  <c r="U97" i="30"/>
  <c r="U96" i="30"/>
  <c r="U95" i="30"/>
  <c r="U94" i="30"/>
  <c r="U93" i="30"/>
  <c r="U92" i="30"/>
  <c r="U91" i="30"/>
  <c r="U90" i="30"/>
  <c r="U89" i="30"/>
  <c r="U88" i="30"/>
  <c r="U87" i="30"/>
  <c r="U86" i="30"/>
  <c r="U85" i="30"/>
  <c r="U84" i="30"/>
  <c r="U83" i="30"/>
  <c r="U82" i="30"/>
  <c r="U81" i="30"/>
  <c r="U80" i="30"/>
  <c r="U79" i="30"/>
  <c r="U78" i="30"/>
  <c r="U77" i="30"/>
  <c r="U76" i="30"/>
  <c r="U75" i="30"/>
  <c r="U74" i="30"/>
  <c r="U73" i="30"/>
  <c r="U72" i="30"/>
  <c r="U71" i="30"/>
  <c r="U70" i="30"/>
  <c r="U69" i="30"/>
  <c r="U68" i="30"/>
  <c r="U67" i="30"/>
  <c r="U66" i="30"/>
  <c r="U65" i="30"/>
  <c r="U64" i="30"/>
  <c r="U63" i="30"/>
  <c r="U62" i="30"/>
  <c r="U61" i="30"/>
  <c r="U60" i="30"/>
  <c r="U59" i="30"/>
  <c r="U58" i="30"/>
  <c r="U57" i="30"/>
  <c r="U56" i="30"/>
  <c r="U55" i="30"/>
  <c r="U54" i="30"/>
  <c r="U53" i="30"/>
  <c r="U52" i="30"/>
  <c r="U51" i="30"/>
  <c r="U50" i="30"/>
  <c r="U49" i="30"/>
  <c r="U48" i="30"/>
  <c r="U47" i="30"/>
  <c r="U46" i="30"/>
  <c r="U45" i="30"/>
  <c r="U44" i="30"/>
  <c r="U43" i="30"/>
  <c r="U42" i="30"/>
  <c r="U41" i="30"/>
  <c r="U40" i="30"/>
  <c r="U39" i="30"/>
  <c r="U38" i="30"/>
  <c r="U37" i="30"/>
  <c r="U36" i="30"/>
  <c r="U35" i="30"/>
  <c r="U34" i="30"/>
  <c r="U33" i="30"/>
  <c r="U32" i="30"/>
  <c r="U31" i="30"/>
  <c r="U30" i="30"/>
  <c r="U29" i="30"/>
  <c r="U28" i="30"/>
  <c r="U27" i="30"/>
  <c r="U26" i="30"/>
  <c r="U25" i="30"/>
  <c r="U24" i="30"/>
  <c r="U23" i="30"/>
  <c r="U22" i="30"/>
  <c r="U21" i="30"/>
  <c r="U20" i="30"/>
  <c r="U19" i="30"/>
  <c r="U18" i="30"/>
  <c r="U17" i="30"/>
  <c r="U16" i="30"/>
  <c r="U15" i="30"/>
  <c r="U14" i="30"/>
  <c r="U13" i="30"/>
  <c r="U12" i="30"/>
  <c r="U11" i="30"/>
  <c r="U10" i="30"/>
  <c r="U9" i="30"/>
  <c r="U8" i="30"/>
  <c r="U7" i="30"/>
  <c r="U6" i="30"/>
  <c r="U5" i="30"/>
  <c r="U4" i="30"/>
  <c r="U3" i="30"/>
  <c r="G1" i="30"/>
  <c r="I2" i="28"/>
  <c r="I28" i="28" s="1"/>
  <c r="D2" i="28"/>
  <c r="I2" i="23"/>
  <c r="I48" i="23" s="1"/>
  <c r="D2" i="23"/>
  <c r="BJ4" i="10"/>
  <c r="J2" i="17"/>
  <c r="I1" i="9"/>
  <c r="L2" i="8"/>
  <c r="O209" i="4"/>
  <c r="O205" i="4"/>
  <c r="O204" i="4"/>
  <c r="O203" i="4"/>
  <c r="O202" i="4"/>
  <c r="O201" i="4"/>
  <c r="O200" i="4"/>
  <c r="O199" i="4"/>
  <c r="O198" i="4"/>
  <c r="O197" i="4"/>
  <c r="O196" i="4"/>
  <c r="O195" i="4"/>
  <c r="O194" i="4"/>
  <c r="O193" i="4"/>
  <c r="O192" i="4"/>
  <c r="O191" i="4"/>
  <c r="O190" i="4"/>
  <c r="O189" i="4"/>
  <c r="O188" i="4"/>
  <c r="O187" i="4"/>
  <c r="O186" i="4"/>
  <c r="O185" i="4"/>
  <c r="O184" i="4"/>
  <c r="O183" i="4"/>
  <c r="O182" i="4"/>
  <c r="O181" i="4"/>
  <c r="O180" i="4"/>
  <c r="O179" i="4"/>
  <c r="O178" i="4"/>
  <c r="O177" i="4"/>
  <c r="O176" i="4"/>
  <c r="O175" i="4"/>
  <c r="O174" i="4"/>
  <c r="O173" i="4"/>
  <c r="O172" i="4"/>
  <c r="O171" i="4"/>
  <c r="O170" i="4"/>
  <c r="O169" i="4"/>
  <c r="O168" i="4"/>
  <c r="O167" i="4"/>
  <c r="O166" i="4"/>
  <c r="O165" i="4"/>
  <c r="O164" i="4"/>
  <c r="O163" i="4"/>
  <c r="O162" i="4"/>
  <c r="O161" i="4"/>
  <c r="O160" i="4"/>
  <c r="O159" i="4"/>
  <c r="O158" i="4"/>
  <c r="O157" i="4"/>
  <c r="O156" i="4"/>
  <c r="O155" i="4"/>
  <c r="O154" i="4"/>
  <c r="O153" i="4"/>
  <c r="O152" i="4"/>
  <c r="O151" i="4"/>
  <c r="O150" i="4"/>
  <c r="O149" i="4"/>
  <c r="O148" i="4"/>
  <c r="O147" i="4"/>
  <c r="O146" i="4"/>
  <c r="O145" i="4"/>
  <c r="O144" i="4"/>
  <c r="O143" i="4"/>
  <c r="O142" i="4"/>
  <c r="O141" i="4"/>
  <c r="O140" i="4"/>
  <c r="O139" i="4"/>
  <c r="O138" i="4"/>
  <c r="O137" i="4"/>
  <c r="O136" i="4"/>
  <c r="O135" i="4"/>
  <c r="O134" i="4"/>
  <c r="O133" i="4"/>
  <c r="O132" i="4"/>
  <c r="O131" i="4"/>
  <c r="O130" i="4"/>
  <c r="O129" i="4"/>
  <c r="O128" i="4"/>
  <c r="O127" i="4"/>
  <c r="O126" i="4"/>
  <c r="O125" i="4"/>
  <c r="O124" i="4"/>
  <c r="O123" i="4"/>
  <c r="O122" i="4"/>
  <c r="O121" i="4"/>
  <c r="O120" i="4"/>
  <c r="O119" i="4"/>
  <c r="O118" i="4"/>
  <c r="O117" i="4"/>
  <c r="O116" i="4"/>
  <c r="O115" i="4"/>
  <c r="O114" i="4"/>
  <c r="O113" i="4"/>
  <c r="O112" i="4"/>
  <c r="O111" i="4"/>
  <c r="O110" i="4"/>
  <c r="O109" i="4"/>
  <c r="O108" i="4"/>
  <c r="O107" i="4"/>
  <c r="O106" i="4"/>
  <c r="O105" i="4"/>
  <c r="O104" i="4"/>
  <c r="O103" i="4"/>
  <c r="O102" i="4"/>
  <c r="O101" i="4"/>
  <c r="O100" i="4"/>
  <c r="O99" i="4"/>
  <c r="O98" i="4"/>
  <c r="O97" i="4"/>
  <c r="O96" i="4"/>
  <c r="O95" i="4"/>
  <c r="O94" i="4"/>
  <c r="O93" i="4"/>
  <c r="O92" i="4"/>
  <c r="O91" i="4"/>
  <c r="O90" i="4"/>
  <c r="O89" i="4"/>
  <c r="O88" i="4"/>
  <c r="O87" i="4"/>
  <c r="O86" i="4"/>
  <c r="O85" i="4"/>
  <c r="O84" i="4"/>
  <c r="O83" i="4"/>
  <c r="O82" i="4"/>
  <c r="O81" i="4"/>
  <c r="O80" i="4"/>
  <c r="O79" i="4"/>
  <c r="O78" i="4"/>
  <c r="O77" i="4"/>
  <c r="O76" i="4"/>
  <c r="O75" i="4"/>
  <c r="O74" i="4"/>
  <c r="O73" i="4"/>
  <c r="O72" i="4"/>
  <c r="O71" i="4"/>
  <c r="O70" i="4"/>
  <c r="O69" i="4"/>
  <c r="O68" i="4"/>
  <c r="O67" i="4"/>
  <c r="O66" i="4"/>
  <c r="O65" i="4"/>
  <c r="O64" i="4"/>
  <c r="O63" i="4"/>
  <c r="O62" i="4"/>
  <c r="O61" i="4"/>
  <c r="O60" i="4"/>
  <c r="O59" i="4"/>
  <c r="O58" i="4"/>
  <c r="O57" i="4"/>
  <c r="O56" i="4"/>
  <c r="O55" i="4"/>
  <c r="O54" i="4"/>
  <c r="O53" i="4"/>
  <c r="O52" i="4"/>
  <c r="O51" i="4"/>
  <c r="O50" i="4"/>
  <c r="O49" i="4"/>
  <c r="O48" i="4"/>
  <c r="O47" i="4"/>
  <c r="O46" i="4"/>
  <c r="O45" i="4"/>
  <c r="O44" i="4"/>
  <c r="O43" i="4"/>
  <c r="O42" i="4"/>
  <c r="O41" i="4"/>
  <c r="O40" i="4"/>
  <c r="O39" i="4"/>
  <c r="O38" i="4"/>
  <c r="O37" i="4"/>
  <c r="O36" i="4"/>
  <c r="O35" i="4"/>
  <c r="O34" i="4"/>
  <c r="O33" i="4"/>
  <c r="O32" i="4"/>
  <c r="O31" i="4"/>
  <c r="O30" i="4"/>
  <c r="O29" i="4"/>
  <c r="O28" i="4"/>
  <c r="O27" i="4"/>
  <c r="O26" i="4"/>
  <c r="O25" i="4"/>
  <c r="O24" i="4"/>
  <c r="O23" i="4"/>
  <c r="O22" i="4"/>
  <c r="O21" i="4"/>
  <c r="O20" i="4"/>
  <c r="O19" i="4"/>
  <c r="O18" i="4"/>
  <c r="O17" i="4"/>
  <c r="O16" i="4"/>
  <c r="O15" i="4"/>
  <c r="O14" i="4"/>
  <c r="O13" i="4"/>
  <c r="O12" i="4"/>
  <c r="O11" i="4"/>
  <c r="O10" i="4"/>
  <c r="O9" i="4"/>
  <c r="O8" i="4"/>
  <c r="O7" i="4"/>
  <c r="O6" i="4"/>
  <c r="O5" i="4"/>
  <c r="O4" i="4"/>
  <c r="BL336" i="10"/>
  <c r="J85" i="40" l="1"/>
  <c r="K85" i="40" s="1"/>
  <c r="J35" i="40"/>
  <c r="K35" i="40" s="1"/>
  <c r="J128" i="40"/>
  <c r="K128" i="40" s="1"/>
  <c r="J166" i="40"/>
  <c r="K166" i="40" s="1"/>
  <c r="J123" i="40"/>
  <c r="K123" i="40" s="1"/>
  <c r="J84" i="40"/>
  <c r="K84" i="40" s="1"/>
  <c r="J27" i="40"/>
  <c r="K27" i="40" s="1"/>
  <c r="J154" i="40"/>
  <c r="K154" i="40" s="1"/>
  <c r="J109" i="40"/>
  <c r="K109" i="40" s="1"/>
  <c r="J102" i="40"/>
  <c r="K102" i="40" s="1"/>
  <c r="J91" i="40"/>
  <c r="K91" i="40" s="1"/>
  <c r="J70" i="40"/>
  <c r="K70" i="40" s="1"/>
  <c r="J62" i="40"/>
  <c r="K62" i="40" s="1"/>
  <c r="J52" i="40"/>
  <c r="K52" i="40" s="1"/>
  <c r="J41" i="40"/>
  <c r="K41" i="40" s="1"/>
  <c r="J30" i="40"/>
  <c r="K30" i="40" s="1"/>
  <c r="J74" i="40"/>
  <c r="K74" i="40" s="1"/>
  <c r="J24" i="40"/>
  <c r="K24" i="40" s="1"/>
  <c r="J182" i="40"/>
  <c r="K182" i="40" s="1"/>
  <c r="J28" i="40"/>
  <c r="K28" i="40" s="1"/>
  <c r="J191" i="40"/>
  <c r="K191" i="40" s="1"/>
  <c r="J147" i="40"/>
  <c r="K147" i="40" s="1"/>
  <c r="J94" i="40"/>
  <c r="K94" i="40" s="1"/>
  <c r="J65" i="40"/>
  <c r="K65" i="40" s="1"/>
  <c r="J168" i="40"/>
  <c r="K168" i="40" s="1"/>
  <c r="L136" i="40"/>
  <c r="J160" i="40"/>
  <c r="K160" i="40" s="1"/>
  <c r="J186" i="40"/>
  <c r="K186" i="40" s="1"/>
  <c r="J164" i="40"/>
  <c r="K164" i="40" s="1"/>
  <c r="J156" i="40"/>
  <c r="K156" i="40" s="1"/>
  <c r="J111" i="40"/>
  <c r="K111" i="40" s="1"/>
  <c r="K75" i="40"/>
  <c r="J64" i="40"/>
  <c r="K64" i="40" s="1"/>
  <c r="L175" i="40"/>
  <c r="J83" i="40"/>
  <c r="K83" i="40" s="1"/>
  <c r="J193" i="40"/>
  <c r="K193" i="40" s="1"/>
  <c r="J189" i="40"/>
  <c r="K189" i="40" s="1"/>
  <c r="L170" i="40"/>
  <c r="J145" i="40"/>
  <c r="K145" i="40" s="1"/>
  <c r="J141" i="40"/>
  <c r="K141" i="40" s="1"/>
  <c r="J114" i="40"/>
  <c r="K114" i="40" s="1"/>
  <c r="J78" i="40"/>
  <c r="K78" i="40" s="1"/>
  <c r="J31" i="40"/>
  <c r="K31" i="40" s="1"/>
  <c r="J17" i="40"/>
  <c r="K17" i="40" s="1"/>
  <c r="BL292" i="10"/>
  <c r="BL343" i="10"/>
  <c r="BL35" i="10"/>
  <c r="BL340" i="10"/>
  <c r="BL341" i="10"/>
  <c r="BL339" i="10"/>
  <c r="L75" i="40"/>
  <c r="J185" i="40"/>
  <c r="K185" i="40" s="1"/>
  <c r="J174" i="40"/>
  <c r="K174" i="40" s="1"/>
  <c r="L174" i="40"/>
  <c r="J143" i="40"/>
  <c r="K143" i="40" s="1"/>
  <c r="J126" i="40"/>
  <c r="K126" i="40" s="1"/>
  <c r="J60" i="40"/>
  <c r="K60" i="40" s="1"/>
  <c r="J46" i="40"/>
  <c r="K46" i="40" s="1"/>
  <c r="J67" i="40"/>
  <c r="K67" i="40" s="1"/>
  <c r="J13" i="40"/>
  <c r="K13" i="40" s="1"/>
  <c r="J159" i="40"/>
  <c r="K159" i="40" s="1"/>
  <c r="J124" i="40"/>
  <c r="K124" i="40" s="1"/>
  <c r="J89" i="40"/>
  <c r="K89" i="40" s="1"/>
  <c r="J149" i="40"/>
  <c r="K149" i="40" s="1"/>
  <c r="J190" i="40"/>
  <c r="K190" i="40" s="1"/>
  <c r="J92" i="40"/>
  <c r="K92" i="40" s="1"/>
  <c r="J49" i="40"/>
  <c r="K49" i="40" s="1"/>
  <c r="J20" i="40"/>
  <c r="K20" i="40" s="1"/>
  <c r="G188" i="29"/>
  <c r="J172" i="40"/>
  <c r="K172" i="40" s="1"/>
  <c r="J33" i="40"/>
  <c r="K33" i="40" s="1"/>
  <c r="J177" i="40"/>
  <c r="K177" i="40" s="1"/>
  <c r="J167" i="40"/>
  <c r="K167" i="40" s="1"/>
  <c r="J98" i="40"/>
  <c r="K98" i="40" s="1"/>
  <c r="J113" i="40"/>
  <c r="K113" i="40" s="1"/>
  <c r="J37" i="40"/>
  <c r="K37" i="40" s="1"/>
  <c r="J77" i="40"/>
  <c r="K77" i="40" s="1"/>
  <c r="J155" i="40"/>
  <c r="K155" i="40" s="1"/>
  <c r="J196" i="40"/>
  <c r="K196" i="40" s="1"/>
  <c r="J180" i="40"/>
  <c r="K180" i="40" s="1"/>
  <c r="L139" i="40"/>
  <c r="J137" i="40"/>
  <c r="K137" i="40" s="1"/>
  <c r="J129" i="40"/>
  <c r="K129" i="40" s="1"/>
  <c r="J108" i="40"/>
  <c r="K108" i="40" s="1"/>
  <c r="J100" i="40"/>
  <c r="K100" i="40" s="1"/>
  <c r="J95" i="40"/>
  <c r="K95" i="40" s="1"/>
  <c r="J87" i="40"/>
  <c r="K87" i="40" s="1"/>
  <c r="J44" i="40"/>
  <c r="K44" i="40" s="1"/>
  <c r="J18" i="40"/>
  <c r="K18" i="40" s="1"/>
  <c r="J34" i="40"/>
  <c r="K34" i="40" s="1"/>
  <c r="J132" i="40"/>
  <c r="K132" i="40" s="1"/>
  <c r="G191" i="29"/>
  <c r="G193" i="29"/>
  <c r="G195" i="29"/>
  <c r="G197" i="29"/>
  <c r="G200" i="29"/>
  <c r="J88" i="40"/>
  <c r="K88" i="40" s="1"/>
  <c r="J187" i="40"/>
  <c r="K187" i="40" s="1"/>
  <c r="J120" i="40"/>
  <c r="K120" i="40" s="1"/>
  <c r="J125" i="40"/>
  <c r="K125" i="40" s="1"/>
  <c r="L196" i="40"/>
  <c r="L168" i="40"/>
  <c r="J153" i="40"/>
  <c r="K153" i="40" s="1"/>
  <c r="L153" i="40"/>
  <c r="G179" i="29"/>
  <c r="G192" i="29"/>
  <c r="G194" i="29"/>
  <c r="G196" i="29"/>
  <c r="G198" i="29"/>
  <c r="G201" i="29"/>
  <c r="J151" i="40"/>
  <c r="K151" i="40" s="1"/>
  <c r="J96" i="40"/>
  <c r="K96" i="40" s="1"/>
  <c r="J45" i="40"/>
  <c r="K45" i="40" s="1"/>
  <c r="J162" i="40"/>
  <c r="K162" i="40" s="1"/>
  <c r="J19" i="40"/>
  <c r="K19" i="40" s="1"/>
  <c r="J144" i="40"/>
  <c r="K144" i="40" s="1"/>
  <c r="L144" i="40"/>
  <c r="J107" i="40"/>
  <c r="K107" i="40" s="1"/>
  <c r="BL344" i="10"/>
  <c r="BL109" i="10"/>
  <c r="BL30" i="10"/>
  <c r="I36" i="28"/>
  <c r="BL265" i="10"/>
  <c r="BL295" i="10"/>
  <c r="BL71" i="10"/>
  <c r="BL86" i="10"/>
  <c r="BL196" i="10"/>
  <c r="BL171" i="10"/>
  <c r="BL246" i="10"/>
  <c r="BL76" i="10"/>
  <c r="BL195" i="10"/>
  <c r="BL269" i="10"/>
  <c r="BL72" i="10"/>
  <c r="BL6" i="10"/>
  <c r="BL17" i="10"/>
  <c r="BL84" i="10"/>
  <c r="I35" i="23"/>
  <c r="BL133" i="10"/>
  <c r="BL319" i="10"/>
  <c r="BL256" i="10"/>
  <c r="BL203" i="10"/>
  <c r="I33" i="23"/>
  <c r="I28" i="23"/>
  <c r="I13" i="23"/>
  <c r="I27" i="23"/>
  <c r="I39" i="23"/>
  <c r="I18" i="23"/>
  <c r="I47" i="23"/>
  <c r="I12" i="23"/>
  <c r="I10" i="23"/>
  <c r="I44" i="23"/>
  <c r="I32" i="28"/>
  <c r="I30" i="28"/>
  <c r="BL329" i="10"/>
  <c r="BL330" i="10"/>
  <c r="BL231" i="10"/>
  <c r="BL259" i="10"/>
  <c r="BL14" i="10"/>
  <c r="BL175" i="10"/>
  <c r="BL198" i="10"/>
  <c r="BL4" i="10"/>
  <c r="BL309" i="10"/>
  <c r="BL125" i="10"/>
  <c r="BL277" i="10"/>
  <c r="BL135" i="10"/>
  <c r="BL216" i="10"/>
  <c r="BL297" i="10"/>
  <c r="BL156" i="10"/>
  <c r="BL281" i="10"/>
  <c r="BL210" i="10"/>
  <c r="BL308" i="10"/>
  <c r="BL54" i="10"/>
  <c r="BL290" i="10"/>
  <c r="BL217" i="10"/>
  <c r="BL192" i="10"/>
  <c r="BL120" i="10"/>
  <c r="BL162" i="10"/>
  <c r="BL38" i="10"/>
  <c r="BL233" i="10"/>
  <c r="BL253" i="10"/>
  <c r="BL74" i="10"/>
  <c r="BL227" i="10"/>
  <c r="BL42" i="10"/>
  <c r="BL58" i="10"/>
  <c r="BL41" i="10"/>
  <c r="BL8" i="10"/>
  <c r="BL214" i="10"/>
  <c r="BL130" i="10"/>
  <c r="BL110" i="10"/>
  <c r="BL94" i="10"/>
  <c r="BL274" i="10"/>
  <c r="BL271" i="10"/>
  <c r="BL238" i="10"/>
  <c r="BL303" i="10"/>
  <c r="BL300" i="10"/>
  <c r="BL263" i="10"/>
  <c r="BL52" i="10"/>
  <c r="BL129" i="10"/>
  <c r="BL126" i="10"/>
  <c r="BL317" i="10"/>
  <c r="BL29" i="10"/>
  <c r="BL119" i="10"/>
  <c r="BL220" i="10"/>
  <c r="BL262" i="10"/>
  <c r="BL124" i="10"/>
  <c r="BL92" i="10"/>
  <c r="BL37" i="10"/>
  <c r="BL106" i="10"/>
  <c r="BL140" i="10"/>
  <c r="BL204" i="10"/>
  <c r="BL187" i="10"/>
  <c r="BL13" i="10"/>
  <c r="BL165" i="10"/>
  <c r="BL284" i="10"/>
  <c r="BL226" i="10"/>
  <c r="BL323" i="10"/>
  <c r="BL337" i="10"/>
  <c r="BL180" i="10"/>
  <c r="BL136" i="10"/>
  <c r="BL18" i="10"/>
  <c r="BL19" i="10"/>
  <c r="BL268" i="10"/>
  <c r="BL77" i="10"/>
  <c r="BL131" i="10"/>
  <c r="BL307" i="10"/>
  <c r="BL158" i="10"/>
  <c r="BL24" i="10"/>
  <c r="BL245" i="10"/>
  <c r="BL9" i="10"/>
  <c r="BL111" i="10"/>
  <c r="BL81" i="10"/>
  <c r="BL248" i="10"/>
  <c r="BL326" i="10"/>
  <c r="BL101" i="10"/>
  <c r="BL177" i="10"/>
  <c r="BL118" i="10"/>
  <c r="BL243" i="10"/>
  <c r="BL267" i="10"/>
  <c r="BL147" i="10"/>
  <c r="BL100" i="10"/>
  <c r="BL223" i="10"/>
  <c r="BL51" i="10"/>
  <c r="BL249" i="10"/>
  <c r="BL235" i="10"/>
  <c r="BL240" i="10"/>
  <c r="BL335" i="10"/>
  <c r="BL325" i="10"/>
  <c r="BL244" i="10"/>
  <c r="BL312" i="10"/>
  <c r="BL324" i="10"/>
  <c r="BL247" i="10"/>
  <c r="BL168" i="10"/>
  <c r="BL31" i="10"/>
  <c r="BL221" i="10"/>
  <c r="BL23" i="10"/>
  <c r="BL159" i="10"/>
  <c r="BL127" i="10"/>
  <c r="BL333" i="10"/>
  <c r="I11" i="28"/>
  <c r="I34" i="28"/>
  <c r="I7" i="28"/>
  <c r="I8" i="28"/>
  <c r="I22" i="28"/>
  <c r="I6" i="28"/>
  <c r="I4" i="28"/>
  <c r="I23" i="28"/>
  <c r="I25" i="28"/>
  <c r="BL102" i="10"/>
  <c r="BL311" i="10"/>
  <c r="BL150" i="10"/>
  <c r="BL313" i="10"/>
  <c r="BL103" i="10"/>
  <c r="BL181" i="10"/>
  <c r="BL258" i="10"/>
  <c r="BL44" i="10"/>
  <c r="BL123" i="10"/>
  <c r="BL206" i="10"/>
  <c r="BL298" i="10"/>
  <c r="I12" i="28"/>
  <c r="I24" i="28"/>
  <c r="BL322" i="10"/>
  <c r="BL105" i="10"/>
  <c r="BL161" i="10"/>
  <c r="BL142" i="10"/>
  <c r="BL57" i="10"/>
  <c r="BL39" i="10"/>
  <c r="BL5" i="10"/>
  <c r="BL315" i="10"/>
  <c r="BL98" i="10"/>
  <c r="BL286" i="10"/>
  <c r="BL122" i="10"/>
  <c r="BL288" i="10"/>
  <c r="BL211" i="10"/>
  <c r="BL96" i="10"/>
  <c r="BL305" i="10"/>
  <c r="BL137" i="10"/>
  <c r="BL239" i="10"/>
  <c r="BL36" i="10"/>
  <c r="BL163" i="10"/>
  <c r="BL270" i="10"/>
  <c r="BL90" i="10"/>
  <c r="BL146" i="10"/>
  <c r="BL33" i="10"/>
  <c r="BL242" i="10"/>
  <c r="BL205" i="10"/>
  <c r="BL50" i="10"/>
  <c r="BL153" i="10"/>
  <c r="BL279" i="10"/>
  <c r="BL70" i="10"/>
  <c r="BL179" i="10"/>
  <c r="BL306" i="10"/>
  <c r="BL151" i="10"/>
  <c r="BL251" i="10"/>
  <c r="BL334" i="10"/>
  <c r="BL234" i="10"/>
  <c r="BL170" i="10"/>
  <c r="BL114" i="10"/>
  <c r="BL302" i="10"/>
  <c r="BL189" i="10"/>
  <c r="BL188" i="10"/>
  <c r="BL21" i="10"/>
  <c r="BL145" i="10"/>
  <c r="BL194" i="10"/>
  <c r="BL320" i="10"/>
  <c r="BL138" i="10"/>
  <c r="BL316" i="10"/>
  <c r="BL257" i="10"/>
  <c r="BL260" i="10"/>
  <c r="BL112" i="10"/>
  <c r="BL266" i="10"/>
  <c r="BL332" i="10"/>
  <c r="I17" i="28"/>
  <c r="BL301" i="10"/>
  <c r="BL164" i="10"/>
  <c r="BL27" i="10"/>
  <c r="BL182" i="10"/>
  <c r="BL26" i="10"/>
  <c r="BL117" i="10"/>
  <c r="BL197" i="10"/>
  <c r="BL296" i="10"/>
  <c r="BL59" i="10"/>
  <c r="BL139" i="10"/>
  <c r="BL237" i="10"/>
  <c r="BL314" i="10"/>
  <c r="I18" i="28"/>
  <c r="I33" i="28"/>
  <c r="BL273" i="10"/>
  <c r="BL63" i="10"/>
  <c r="BL80" i="10"/>
  <c r="BL66" i="10"/>
  <c r="BL293" i="10"/>
  <c r="BL230" i="10"/>
  <c r="BL60" i="10"/>
  <c r="BL55" i="10"/>
  <c r="BL160" i="10"/>
  <c r="BL321" i="10"/>
  <c r="BL154" i="10"/>
  <c r="BL49" i="10"/>
  <c r="BL250" i="10"/>
  <c r="BL134" i="10"/>
  <c r="BL34" i="10"/>
  <c r="BL157" i="10"/>
  <c r="BL261" i="10"/>
  <c r="BL78" i="10"/>
  <c r="BL183" i="10"/>
  <c r="BL291" i="10"/>
  <c r="BL215" i="10"/>
  <c r="BL209" i="10"/>
  <c r="BL79" i="10"/>
  <c r="BL43" i="10"/>
  <c r="BL252" i="10"/>
  <c r="BL68" i="10"/>
  <c r="BL193" i="10"/>
  <c r="BL304" i="10"/>
  <c r="BL97" i="10"/>
  <c r="BL225" i="10"/>
  <c r="BL328" i="10"/>
  <c r="BL113" i="10"/>
  <c r="BL169" i="10"/>
  <c r="BL236" i="10"/>
  <c r="BL148" i="10"/>
  <c r="BL47" i="10"/>
  <c r="BL53" i="10"/>
  <c r="BL218" i="10"/>
  <c r="BL107" i="10"/>
  <c r="BL201" i="10"/>
  <c r="BL294" i="10"/>
  <c r="BL61" i="10"/>
  <c r="BL199" i="10"/>
  <c r="BL185" i="10"/>
  <c r="BL264" i="10"/>
  <c r="BL20" i="10"/>
  <c r="BL89" i="10"/>
  <c r="BL272" i="10"/>
  <c r="BL65" i="10"/>
  <c r="BL342" i="10"/>
  <c r="BL331" i="10"/>
  <c r="BL40" i="10"/>
  <c r="BL224" i="10"/>
  <c r="BL83" i="10"/>
  <c r="BL69" i="10"/>
  <c r="BL99" i="10"/>
  <c r="BL207" i="10"/>
  <c r="BL141" i="10"/>
  <c r="BL75" i="10"/>
  <c r="BL104" i="10"/>
  <c r="BL167" i="10"/>
  <c r="BL16" i="10"/>
  <c r="BL190" i="10"/>
  <c r="BL82" i="10"/>
  <c r="BL144" i="10"/>
  <c r="BL25" i="10"/>
  <c r="BL22" i="10"/>
  <c r="BL48" i="10"/>
  <c r="BL176" i="10"/>
  <c r="BL108" i="10"/>
  <c r="BL64" i="10"/>
  <c r="BL73" i="10"/>
  <c r="BL46" i="10"/>
  <c r="BL208" i="10"/>
  <c r="BL67" i="10"/>
  <c r="BL241" i="10"/>
  <c r="BL287" i="10"/>
  <c r="BL202" i="10"/>
  <c r="BL115" i="10"/>
  <c r="BL32" i="10"/>
  <c r="BL255" i="10"/>
  <c r="BL173" i="10"/>
  <c r="BL91" i="10"/>
  <c r="BL7" i="10"/>
  <c r="BL166" i="10"/>
  <c r="BL278" i="10"/>
  <c r="BL116" i="10"/>
  <c r="BL276" i="10"/>
  <c r="BL85" i="10"/>
  <c r="BL152" i="10"/>
  <c r="BL310" i="10"/>
  <c r="BL229" i="10"/>
  <c r="BL143" i="10"/>
  <c r="BL56" i="10"/>
  <c r="BL285" i="10"/>
  <c r="BL200" i="10"/>
  <c r="BL95" i="10"/>
  <c r="BL15" i="10"/>
  <c r="BL174" i="10"/>
  <c r="BL12" i="10"/>
  <c r="BL172" i="10"/>
  <c r="BL327" i="10"/>
  <c r="BL186" i="10"/>
  <c r="BL62" i="10"/>
  <c r="BL254" i="10"/>
  <c r="BL128" i="10"/>
  <c r="BL178" i="10"/>
  <c r="BL184" i="10"/>
  <c r="BL45" i="10"/>
  <c r="BL299" i="10"/>
  <c r="BL232" i="10"/>
  <c r="BL219" i="10"/>
  <c r="BL228" i="10"/>
  <c r="BL121" i="10"/>
  <c r="BL289" i="10"/>
  <c r="BL191" i="10"/>
  <c r="BL280" i="10"/>
  <c r="BL222" i="10"/>
  <c r="BL155" i="10"/>
  <c r="BL93" i="10"/>
  <c r="BL28" i="10"/>
  <c r="BL275" i="10"/>
  <c r="BL212" i="10"/>
  <c r="BL149" i="10"/>
  <c r="BL87" i="10"/>
  <c r="BL11" i="10"/>
  <c r="BL213" i="10"/>
  <c r="BL88" i="10"/>
  <c r="BL283" i="10"/>
  <c r="BL132" i="10"/>
  <c r="BL10" i="10"/>
  <c r="I36" i="23"/>
  <c r="I32" i="23"/>
  <c r="I29" i="23"/>
  <c r="I16" i="23"/>
  <c r="I19" i="23"/>
  <c r="I25" i="23"/>
  <c r="I40" i="23"/>
  <c r="I5" i="23"/>
  <c r="I30" i="23"/>
  <c r="I11" i="23"/>
  <c r="I35" i="28"/>
  <c r="I38" i="28"/>
  <c r="I22" i="23"/>
  <c r="I7" i="23"/>
  <c r="I17" i="23"/>
  <c r="I31" i="28"/>
  <c r="I16" i="28"/>
  <c r="I9" i="28"/>
  <c r="I26" i="28"/>
  <c r="I29" i="28"/>
  <c r="I27" i="28"/>
  <c r="I13" i="28"/>
  <c r="I42" i="23"/>
  <c r="I34" i="23"/>
  <c r="I31" i="23"/>
  <c r="I41" i="23"/>
  <c r="I14" i="23"/>
  <c r="I6" i="23"/>
  <c r="I23" i="23"/>
  <c r="I26" i="23"/>
  <c r="I21" i="23"/>
  <c r="I9" i="23"/>
  <c r="I14" i="28"/>
  <c r="I38" i="23"/>
  <c r="I15" i="23"/>
  <c r="I4" i="23"/>
  <c r="I15" i="28"/>
  <c r="I19" i="28"/>
  <c r="I10" i="28"/>
  <c r="I37" i="28"/>
  <c r="I40" i="28"/>
  <c r="I20" i="28"/>
  <c r="I37" i="23"/>
  <c r="I20" i="23"/>
  <c r="I24" i="23"/>
  <c r="I45" i="23"/>
  <c r="I43" i="23"/>
  <c r="I8" i="23"/>
  <c r="I46" i="23"/>
  <c r="I15" i="44"/>
  <c r="I16" i="44"/>
  <c r="I13" i="44"/>
  <c r="I7" i="44"/>
  <c r="I6" i="44"/>
  <c r="I5" i="44"/>
  <c r="I4" i="44"/>
  <c r="I17" i="44"/>
  <c r="I14" i="44"/>
  <c r="I39" i="28"/>
  <c r="I22" i="44"/>
  <c r="I21" i="44"/>
  <c r="I20" i="44"/>
  <c r="I18" i="44"/>
  <c r="I19" i="44"/>
  <c r="I21" i="28"/>
  <c r="I5" i="28"/>
  <c r="I11" i="44"/>
  <c r="I12" i="44"/>
  <c r="I10" i="44"/>
  <c r="I9" i="4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Rich Keesecker</author>
  </authors>
  <commentList>
    <comment ref="BN3" authorId="0" shapeId="0" xr:uid="{00000000-0006-0000-0000-000001000000}">
      <text>
        <r>
          <rPr>
            <b/>
            <sz val="9"/>
            <color indexed="81"/>
            <rFont val="Arial"/>
            <family val="2"/>
          </rPr>
          <t>Completed manually</t>
        </r>
        <r>
          <rPr>
            <sz val="9"/>
            <color indexed="81"/>
            <rFont val="Arial"/>
            <family val="2"/>
          </rPr>
          <t xml:space="preserve">:
</t>
        </r>
        <r>
          <rPr>
            <u/>
            <sz val="9"/>
            <color indexed="81"/>
            <rFont val="Arial"/>
            <family val="2"/>
          </rPr>
          <t>PROXY PREPARER</t>
        </r>
        <r>
          <rPr>
            <sz val="9"/>
            <color indexed="81"/>
            <rFont val="Arial"/>
            <family val="2"/>
          </rPr>
          <t xml:space="preserve">:
- Filter on column H for "Preparer"
- Filter on column I "Does Not Contain RU"
- Manually select proxy preparers
</t>
        </r>
        <r>
          <rPr>
            <u/>
            <sz val="9"/>
            <color indexed="81"/>
            <rFont val="Arial"/>
            <family val="2"/>
          </rPr>
          <t>PROXY APPROVERS</t>
        </r>
        <r>
          <rPr>
            <sz val="9"/>
            <color indexed="81"/>
            <rFont val="Arial"/>
            <family val="2"/>
          </rPr>
          <t>:
- Filter on column H for "Reviewers"
- Filter on column I "Does Not Contain RU"
- Manually select proxy approvers</t>
        </r>
      </text>
    </comment>
    <comment ref="BP3" authorId="0" shapeId="0" xr:uid="{00000000-0006-0000-0000-000002000000}">
      <text>
        <r>
          <rPr>
            <sz val="9"/>
            <color indexed="81"/>
            <rFont val="Arial"/>
            <family val="2"/>
          </rPr>
          <t>Completed manually by filtering on column I for each COE.</t>
        </r>
      </text>
    </comment>
    <comment ref="B4" authorId="0" shapeId="0" xr:uid="{00000000-0006-0000-0000-000003000000}">
      <text>
        <r>
          <rPr>
            <sz val="9"/>
            <color indexed="81"/>
            <rFont val="Arial"/>
            <family val="2"/>
          </rPr>
          <t>We have left Christine's profile intact, but have changed her password, so she won't be able to log in without our intervention.</t>
        </r>
      </text>
    </comment>
    <comment ref="C4" authorId="0" shapeId="0" xr:uid="{00000000-0006-0000-0000-000004000000}">
      <text>
        <r>
          <rPr>
            <sz val="9"/>
            <color indexed="81"/>
            <rFont val="Arial"/>
            <family val="2"/>
          </rPr>
          <t>As an RGP employee / administrator, Christine does not count against Flowserve's 500 Advanced User maximum.</t>
        </r>
      </text>
    </comment>
    <comment ref="B46" authorId="0" shapeId="0" xr:uid="{00000000-0006-0000-0000-000005000000}">
      <text>
        <r>
          <rPr>
            <sz val="9"/>
            <color indexed="81"/>
            <rFont val="Arial"/>
            <family val="2"/>
          </rPr>
          <t>Test / training id</t>
        </r>
      </text>
    </comment>
    <comment ref="B137" authorId="0" shapeId="0" xr:uid="{00000000-0006-0000-0000-000006000000}">
      <text>
        <r>
          <rPr>
            <sz val="9"/>
            <color indexed="81"/>
            <rFont val="Arial"/>
            <family val="2"/>
          </rPr>
          <t>This user is on BOTH the Active and Terminated lists.  According to Asif Mohammad, Thajdheen simply moved between Flowserve companies, was termainated from one company and "re-hired" by another.  Thajdheen is still an active employee.</t>
        </r>
      </text>
    </comment>
    <comment ref="B158" authorId="0" shapeId="0" xr:uid="{00000000-0006-0000-0000-000007000000}">
      <text>
        <r>
          <rPr>
            <sz val="9"/>
            <color indexed="81"/>
            <rFont val="Arial"/>
            <family val="2"/>
          </rPr>
          <t>Appears to have been terminated (long ago, so Lasso shows up on  the "Terminated Employees Listing" tab) and then rehired.</t>
        </r>
      </text>
    </comment>
    <comment ref="C226" authorId="0" shapeId="0" xr:uid="{00000000-0006-0000-0000-000008000000}">
      <text>
        <r>
          <rPr>
            <sz val="9"/>
            <color indexed="81"/>
            <rFont val="Arial"/>
            <family val="2"/>
          </rPr>
          <t>As an RGP employee / administrator, Jayson does not count against Flowserve's 500 Advanced User maximum.</t>
        </r>
      </text>
    </comment>
    <comment ref="B243" authorId="0" shapeId="0" xr:uid="{00000000-0006-0000-0000-000009000000}">
      <text>
        <r>
          <rPr>
            <sz val="9"/>
            <color indexed="81"/>
            <rFont val="Arial"/>
            <family val="2"/>
          </rPr>
          <t>This user is on BOTH the Active and Terminated lists.  I think he was terminated as an employee, then rehired as a consultant.</t>
        </r>
      </text>
    </comment>
    <comment ref="B245" authorId="0" shapeId="0" xr:uid="{00000000-0006-0000-0000-00000A000000}">
      <text>
        <r>
          <rPr>
            <sz val="9"/>
            <color indexed="81"/>
            <rFont val="Arial"/>
            <family val="2"/>
          </rPr>
          <t>Test / training id</t>
        </r>
      </text>
    </comment>
    <comment ref="C265" authorId="0" shapeId="0" xr:uid="{00000000-0006-0000-0000-00000B000000}">
      <text>
        <r>
          <rPr>
            <sz val="9"/>
            <color indexed="81"/>
            <rFont val="Arial"/>
            <family val="2"/>
          </rPr>
          <t>As an RGP employee / administrator, Rich does not count against Flowserve's 500 Advanced User maximum.</t>
        </r>
      </text>
    </comment>
    <comment ref="B274" authorId="0" shapeId="0" xr:uid="{00000000-0006-0000-0000-00000C000000}">
      <text>
        <r>
          <rPr>
            <sz val="9"/>
            <color indexed="81"/>
            <rFont val="Arial"/>
            <family val="2"/>
          </rPr>
          <t>Appears to have been terminated (long ago, so Urdaneta shows up on the "Terminated Employees Listing" tab) and then rehired.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Rich Keesecker</author>
  </authors>
  <commentList>
    <comment ref="H2" authorId="0" shapeId="0" xr:uid="{00000000-0006-0000-0800-000001000000}">
      <text>
        <r>
          <rPr>
            <sz val="9"/>
            <color indexed="81"/>
            <rFont val="Arial"/>
            <family val="2"/>
          </rPr>
          <t>"Y" and "N" are self-explanatory.  "C" means the RU is on the Expanded Approval Matrix, but the RU has been "closed".</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Rich Keesecker</author>
  </authors>
  <commentList>
    <comment ref="M3" authorId="0" shapeId="0" xr:uid="{00000000-0006-0000-0C00-000001000000}">
      <text>
        <r>
          <rPr>
            <sz val="9"/>
            <color indexed="81"/>
            <rFont val="Arial"/>
            <family val="2"/>
          </rPr>
          <t>Brief notes if you'd like.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Rich Keesecker</author>
  </authors>
  <commentList>
    <comment ref="M3" authorId="0" shapeId="0" xr:uid="{00000000-0006-0000-0D00-000001000000}">
      <text>
        <r>
          <rPr>
            <sz val="9"/>
            <color indexed="81"/>
            <rFont val="Arial"/>
            <family val="2"/>
          </rPr>
          <t>Brief notes if you'd like.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Rich Keesecker</author>
  </authors>
  <commentList>
    <comment ref="M3" authorId="0" shapeId="0" xr:uid="{00000000-0006-0000-0E00-000001000000}">
      <text>
        <r>
          <rPr>
            <sz val="9"/>
            <color indexed="81"/>
            <rFont val="Arial"/>
            <family val="2"/>
          </rPr>
          <t>Brief notes if you'd like.</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Rich Keesecker</author>
  </authors>
  <commentList>
    <comment ref="K2" authorId="0" shapeId="0" xr:uid="{00000000-0006-0000-0F00-000001000000}">
      <text>
        <r>
          <rPr>
            <sz val="9"/>
            <color indexed="81"/>
            <rFont val="Arial"/>
            <family val="2"/>
          </rPr>
          <t>eMail from Margaret Stribling (SEG Partner) 12FEB2018</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Rich Keesecker</author>
  </authors>
  <commentList>
    <comment ref="H155" authorId="0" shapeId="0" xr:uid="{00000000-0006-0000-1100-000001000000}">
      <text>
        <r>
          <rPr>
            <sz val="9"/>
            <color indexed="81"/>
            <rFont val="Arial"/>
            <family val="2"/>
          </rPr>
          <t>Was Per-Arne Karlsson, but Karlsson has retired.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Mo Noorali</author>
    <author>Flowserve</author>
  </authors>
  <commentList>
    <comment ref="C7" authorId="0" shapeId="0" xr:uid="{00000000-0006-0000-1200-000001000000}">
      <text>
        <r>
          <rPr>
            <b/>
            <sz val="9"/>
            <color indexed="81"/>
            <rFont val="Tahoma"/>
            <family val="2"/>
          </rPr>
          <t>Mo Noorali:</t>
        </r>
        <r>
          <rPr>
            <sz val="9"/>
            <color indexed="81"/>
            <rFont val="Tahoma"/>
            <family val="2"/>
          </rPr>
          <t xml:space="preserve">
Per Matt Wells on 7.13.17, this site is going to be shutting down soon</t>
        </r>
      </text>
    </comment>
    <comment ref="C68" authorId="0" shapeId="0" xr:uid="{00000000-0006-0000-1200-000002000000}">
      <text>
        <r>
          <rPr>
            <b/>
            <sz val="9"/>
            <color indexed="81"/>
            <rFont val="Tahoma"/>
            <family val="2"/>
          </rPr>
          <t>Mo Noorali:</t>
        </r>
        <r>
          <rPr>
            <sz val="9"/>
            <color indexed="81"/>
            <rFont val="Tahoma"/>
            <family val="2"/>
          </rPr>
          <t xml:space="preserve">
New entity to replace RU7845 - LUDWIGSHAFEN HALBERG (IPO)</t>
        </r>
      </text>
    </comment>
    <comment ref="C91" authorId="1" shapeId="0" xr:uid="{00000000-0006-0000-1200-000003000000}">
      <text>
        <r>
          <rPr>
            <b/>
            <sz val="9"/>
            <color indexed="81"/>
            <rFont val="Tahoma"/>
            <family val="2"/>
          </rPr>
          <t>Flowserve:</t>
        </r>
        <r>
          <rPr>
            <sz val="9"/>
            <color indexed="81"/>
            <rFont val="Tahoma"/>
            <family val="2"/>
          </rPr>
          <t xml:space="preserve">
e-mail from Gary dt 1/3/2018 - Susan's access was changed to Preparer.  We are waiting for Gary Dowell to submit the User Access form to enable him to be the 1st Level Reviewer / Site Controller for this RU8075.
</t>
        </r>
      </text>
    </comment>
    <comment ref="C173" authorId="0" shapeId="0" xr:uid="{00000000-0006-0000-1200-000004000000}">
      <text>
        <r>
          <rPr>
            <b/>
            <sz val="9"/>
            <color indexed="81"/>
            <rFont val="Tahoma"/>
            <family val="2"/>
          </rPr>
          <t>Mo Noorali:</t>
        </r>
        <r>
          <rPr>
            <sz val="9"/>
            <color indexed="81"/>
            <rFont val="Tahoma"/>
            <family val="2"/>
          </rPr>
          <t xml:space="preserve">
Replaced UK SIHI entity(7917), per Matt Wells</t>
        </r>
      </text>
    </comment>
    <comment ref="C181" authorId="0" shapeId="0" xr:uid="{00000000-0006-0000-1200-000005000000}">
      <text>
        <r>
          <rPr>
            <b/>
            <sz val="9"/>
            <color indexed="81"/>
            <rFont val="Tahoma"/>
            <family val="2"/>
          </rPr>
          <t>Mo Noorali:</t>
        </r>
        <r>
          <rPr>
            <sz val="9"/>
            <color indexed="81"/>
            <rFont val="Tahoma"/>
            <family val="2"/>
          </rPr>
          <t xml:space="preserve">
New entity</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Mo Noorali</author>
    <author>Flowserve</author>
  </authors>
  <commentList>
    <comment ref="B7" authorId="0" shapeId="0" xr:uid="{00000000-0006-0000-1300-000001000000}">
      <text>
        <r>
          <rPr>
            <b/>
            <sz val="9"/>
            <color indexed="81"/>
            <rFont val="Tahoma"/>
            <family val="2"/>
          </rPr>
          <t>Mo Noorali:</t>
        </r>
        <r>
          <rPr>
            <sz val="9"/>
            <color indexed="81"/>
            <rFont val="Tahoma"/>
            <family val="2"/>
          </rPr>
          <t xml:space="preserve">
Per Matt Wells on 7.13.17, this site is going to be shutting down soon</t>
        </r>
      </text>
    </comment>
    <comment ref="B18" authorId="1" shapeId="0" xr:uid="{00000000-0006-0000-1300-000002000000}">
      <text>
        <r>
          <rPr>
            <b/>
            <sz val="9"/>
            <color indexed="81"/>
            <rFont val="Tahoma"/>
            <family val="2"/>
          </rPr>
          <t>Flowserve:</t>
        </r>
        <r>
          <rPr>
            <sz val="9"/>
            <color indexed="81"/>
            <rFont val="Tahoma"/>
            <family val="2"/>
          </rPr>
          <t xml:space="preserve">
There is no Site Controller &amp; Regional Controller in PolicyIQ for RU8060
</t>
        </r>
      </text>
    </comment>
    <comment ref="B68" authorId="0" shapeId="0" xr:uid="{00000000-0006-0000-1300-000003000000}">
      <text>
        <r>
          <rPr>
            <b/>
            <sz val="9"/>
            <color indexed="81"/>
            <rFont val="Tahoma"/>
            <family val="2"/>
          </rPr>
          <t>Mo Noorali:</t>
        </r>
        <r>
          <rPr>
            <sz val="9"/>
            <color indexed="81"/>
            <rFont val="Tahoma"/>
            <family val="2"/>
          </rPr>
          <t xml:space="preserve">
New entity to replace RU7845 - LUDWIGSHAFEN HALBERG (IPO)</t>
        </r>
      </text>
    </comment>
    <comment ref="H135" authorId="1" shapeId="0" xr:uid="{00000000-0006-0000-1300-000004000000}">
      <text>
        <r>
          <rPr>
            <b/>
            <sz val="9"/>
            <color indexed="81"/>
            <rFont val="Tahoma"/>
            <family val="2"/>
          </rPr>
          <t>Flowserve:</t>
        </r>
        <r>
          <rPr>
            <sz val="9"/>
            <color indexed="81"/>
            <rFont val="Tahoma"/>
            <family val="2"/>
          </rPr>
          <t xml:space="preserve">
Jorge Leos has left Flowserve.  Cesar Cardone has replaced him.  However, Cesar Cardone has not confirmed this change
</t>
        </r>
      </text>
    </comment>
    <comment ref="B173" authorId="0" shapeId="0" xr:uid="{00000000-0006-0000-1300-000005000000}">
      <text>
        <r>
          <rPr>
            <b/>
            <sz val="9"/>
            <color indexed="81"/>
            <rFont val="Tahoma"/>
            <family val="2"/>
          </rPr>
          <t>Mo Noorali:</t>
        </r>
        <r>
          <rPr>
            <sz val="9"/>
            <color indexed="81"/>
            <rFont val="Tahoma"/>
            <family val="2"/>
          </rPr>
          <t xml:space="preserve">
Replaced UK SIHI entity(7917), per Matt Wells</t>
        </r>
      </text>
    </comment>
    <comment ref="B181" authorId="0" shapeId="0" xr:uid="{00000000-0006-0000-1300-000006000000}">
      <text>
        <r>
          <rPr>
            <b/>
            <sz val="9"/>
            <color indexed="81"/>
            <rFont val="Tahoma"/>
            <family val="2"/>
          </rPr>
          <t>Mo Noorali:</t>
        </r>
        <r>
          <rPr>
            <sz val="9"/>
            <color indexed="81"/>
            <rFont val="Tahoma"/>
            <family val="2"/>
          </rPr>
          <t xml:space="preserve">
New entity</t>
        </r>
      </text>
    </comment>
  </commentList>
</comments>
</file>

<file path=xl/sharedStrings.xml><?xml version="1.0" encoding="utf-8"?>
<sst xmlns="http://schemas.openxmlformats.org/spreadsheetml/2006/main" count="80306" uniqueCount="13382">
  <si>
    <t>User Security Profiles</t>
  </si>
  <si>
    <t>User Name</t>
  </si>
  <si>
    <t>ID</t>
  </si>
  <si>
    <t>First Name</t>
  </si>
  <si>
    <t>Last Name</t>
  </si>
  <si>
    <t>Email Address</t>
  </si>
  <si>
    <t>Account Type</t>
  </si>
  <si>
    <t>Role</t>
  </si>
  <si>
    <t>Groups</t>
  </si>
  <si>
    <t>Created On</t>
  </si>
  <si>
    <t>Created By</t>
  </si>
  <si>
    <t>Last Log On</t>
  </si>
  <si>
    <t>Last Edit Date</t>
  </si>
  <si>
    <t>Last Edit By</t>
  </si>
  <si>
    <t>ckleihege</t>
  </si>
  <si>
    <t>Christine</t>
  </si>
  <si>
    <t>Kleihege</t>
  </si>
  <si>
    <t>ckleihege@rgp.com</t>
  </si>
  <si>
    <t>Advanced</t>
  </si>
  <si>
    <t>Site Administrator</t>
  </si>
  <si>
    <t>Consultants / Contractors; Site Administrator</t>
  </si>
  <si>
    <t>Buehrle, Stephenie</t>
  </si>
  <si>
    <t>kownby</t>
  </si>
  <si>
    <t>Katie</t>
  </si>
  <si>
    <t>Ownby</t>
  </si>
  <si>
    <t>kownby@flowserve.com</t>
  </si>
  <si>
    <t>Accounting &amp; Finance; Site Administrator; Manager</t>
  </si>
  <si>
    <t>Kleihege, Christine</t>
  </si>
  <si>
    <t>Ownby, Katie</t>
  </si>
  <si>
    <t>jeperry@flowserve.com</t>
  </si>
  <si>
    <t>Default</t>
  </si>
  <si>
    <t>Adam</t>
  </si>
  <si>
    <t>Holtmeyer</t>
  </si>
  <si>
    <t>AHoltmeyer@flowserve.com</t>
  </si>
  <si>
    <t>10135278</t>
  </si>
  <si>
    <t>Sherry</t>
  </si>
  <si>
    <t>Paling</t>
  </si>
  <si>
    <t>SPaling@flowserve.com</t>
  </si>
  <si>
    <t>Preparer</t>
  </si>
  <si>
    <t>Rao, Bhaskar</t>
  </si>
  <si>
    <t>50040224</t>
  </si>
  <si>
    <t>Bhaskar</t>
  </si>
  <si>
    <t>Rao</t>
  </si>
  <si>
    <t>bhrao@flowserve.com</t>
  </si>
  <si>
    <t>Accounting &amp; Finance; Site Administrator; Manager; Backlog Certifications</t>
  </si>
  <si>
    <t>FAguirre</t>
  </si>
  <si>
    <t>Fernando</t>
  </si>
  <si>
    <t>Aguirre</t>
  </si>
  <si>
    <t>FAguirre@flowserve.com</t>
  </si>
  <si>
    <t>Reviewer</t>
  </si>
  <si>
    <t>Accounting &amp; Finance; Site Controller-AMSS; RU3041 - SEAL US - TULSA (AMSS); RU3100 - SEAL US - PAC SEAL (AMSS); RU8079 - SEAL CANADA - EDMONTON (AMSS); RU8080 - SEAL CANADA - SCARBOROUGH (AMSS); RU3090 - SEAL US - KALAMAZOO (AMSS); Backlog Certifications</t>
  </si>
  <si>
    <t>Aguirre, Fernando</t>
  </si>
  <si>
    <t>GBotcherby</t>
  </si>
  <si>
    <t>Gary</t>
  </si>
  <si>
    <t>Botcherby</t>
  </si>
  <si>
    <t>GBotcherby@flowserve.com</t>
  </si>
  <si>
    <t>ACalleja</t>
  </si>
  <si>
    <t>Alejandro</t>
  </si>
  <si>
    <t>CCappellari</t>
  </si>
  <si>
    <t>Claudio</t>
  </si>
  <si>
    <t>Cappellari</t>
  </si>
  <si>
    <t>CCappellari@flowserve.com</t>
  </si>
  <si>
    <t>Cappellari, Claudio</t>
  </si>
  <si>
    <t>FClaassens</t>
  </si>
  <si>
    <t>Frank</t>
  </si>
  <si>
    <t>Claassens</t>
  </si>
  <si>
    <t>FClaassens@flowserve.com</t>
  </si>
  <si>
    <t>10138160</t>
  </si>
  <si>
    <t>Narayanan</t>
  </si>
  <si>
    <t>H.</t>
  </si>
  <si>
    <t>NarayananH@flowserve.com</t>
  </si>
  <si>
    <t>Lorena</t>
  </si>
  <si>
    <t>Martinez Caparros</t>
  </si>
  <si>
    <t>lmartinezcaparros@flowserve.com</t>
  </si>
  <si>
    <t>ARiccardi</t>
  </si>
  <si>
    <t>Alberto</t>
  </si>
  <si>
    <t>Riccardi</t>
  </si>
  <si>
    <t>ARiccardi@flowserve.com</t>
  </si>
  <si>
    <t>Riccardi, Alberto</t>
  </si>
  <si>
    <t>10101806</t>
  </si>
  <si>
    <t>Ponramar</t>
  </si>
  <si>
    <t>Sabarinathan</t>
  </si>
  <si>
    <t>PSabarinathan@flowserve.com</t>
  </si>
  <si>
    <t>Accounting &amp; Finance; Site Controller-EPO; Site Controller-IPO; RU8265 - FPD COIMBATORE INDIA (EPO); RU8279 - IPO COIMBATORE (IPO); Backlog Certifications</t>
  </si>
  <si>
    <t>Sabarinathan, Ponramar</t>
  </si>
  <si>
    <t>twilson</t>
  </si>
  <si>
    <t>Tami</t>
  </si>
  <si>
    <t>Wilson</t>
  </si>
  <si>
    <t>TWilson@flowserve.com</t>
  </si>
  <si>
    <t>10154783</t>
  </si>
  <si>
    <t>Mohammad</t>
  </si>
  <si>
    <t>Noorali</t>
  </si>
  <si>
    <t>MNoorali@flowserve.com</t>
  </si>
  <si>
    <t>Brown, Brenda</t>
  </si>
  <si>
    <t>10134730</t>
  </si>
  <si>
    <t>Anabel</t>
  </si>
  <si>
    <t>Orozco</t>
  </si>
  <si>
    <t>AOrozco@flowserve.com</t>
  </si>
  <si>
    <t>Accounting &amp; Finance; RU8000 - FPD ENG'D ARGENTINA - MENDOZA (EPO); Mendoza; Preparer; Backlog Certifications</t>
  </si>
  <si>
    <t>Orozco, Anabel</t>
  </si>
  <si>
    <t>EVet</t>
  </si>
  <si>
    <t>Eloy</t>
  </si>
  <si>
    <t>de Vet</t>
  </si>
  <si>
    <t>evet@flowserve.com</t>
  </si>
  <si>
    <t>Accounting &amp; Finance; RU8225 - FPD ENGD ETTEN LEUR HOLLAND (EPO); Etten Leur; Preparer</t>
  </si>
  <si>
    <t>BEly</t>
  </si>
  <si>
    <t>Barbara</t>
  </si>
  <si>
    <t>Ely</t>
  </si>
  <si>
    <t>bely@flowserve.com</t>
  </si>
  <si>
    <t>Ely, Barbara</t>
  </si>
  <si>
    <t>rbasore</t>
  </si>
  <si>
    <t>Randy</t>
  </si>
  <si>
    <t>Basore</t>
  </si>
  <si>
    <t>rbasore@flowserve.com</t>
  </si>
  <si>
    <t>Accounting &amp; Finance; RU3041 - SEAL US - TULSA (AMSS); RU3100 - SEAL US - PAC SEAL (AMSS); RU8079 - SEAL CANADA - EDMONTON (AMSS); RU8080 - SEAL CANADA - SCARBOROUGH (AMSS); RU3090 - SEAL US - KALAMAZOO (AMSS); Preparer</t>
  </si>
  <si>
    <t>Basore, Randy</t>
  </si>
  <si>
    <t>Robert</t>
  </si>
  <si>
    <t>Accounting &amp; Finance; RU1100 - FPD ENG'D TANEYTOWN MD (IPO); Taneytown; Preparer</t>
  </si>
  <si>
    <t>cwhite</t>
  </si>
  <si>
    <t>Charmaine</t>
  </si>
  <si>
    <t>White</t>
  </si>
  <si>
    <t>cwhite@flowserve.com</t>
  </si>
  <si>
    <t>Accounting &amp; Finance; RU1405 - FPD IND'L CHESAPEAKE VA (IPO); Preparer</t>
  </si>
  <si>
    <t>White, Charmaine</t>
  </si>
  <si>
    <t>Federica</t>
  </si>
  <si>
    <t>Di Sarno</t>
  </si>
  <si>
    <t>fdisarno@flowserve.com</t>
  </si>
  <si>
    <t>DSchwartz</t>
  </si>
  <si>
    <t>Dan</t>
  </si>
  <si>
    <t>Schwartz</t>
  </si>
  <si>
    <t>dschwartz@flowserve.com</t>
  </si>
  <si>
    <t>Accounting &amp; Finance; RU5200 - RALEIGH FCD GGC EDWARD VALVE (FCO); Preparer</t>
  </si>
  <si>
    <t>10148437</t>
  </si>
  <si>
    <t>Alessandro</t>
  </si>
  <si>
    <t>Porta</t>
  </si>
  <si>
    <t>aporta@flowserve.com</t>
  </si>
  <si>
    <t>Accounting &amp; Finance; RU8310 - FPD ENG'D DESIO ITALY (EPO); Preparer</t>
  </si>
  <si>
    <t>Porta, Alessandro</t>
  </si>
  <si>
    <t>10150905</t>
  </si>
  <si>
    <t>Susan</t>
  </si>
  <si>
    <t>Du</t>
  </si>
  <si>
    <t>sdu@flowserve.com</t>
  </si>
  <si>
    <t>Accounting &amp; Finance; RU5000 - SPRINGVILLE FCD CONTROL (FCO); RU5200 - RALEIGH FCD GGC EDWARD VALVE (FCO); RU8075 - EDMONTON FCD CONTROL QRC (FCO); Springville; Preparer; Backlog Certifications</t>
  </si>
  <si>
    <t>10153690</t>
  </si>
  <si>
    <t>Thomas F</t>
  </si>
  <si>
    <t>Burke</t>
  </si>
  <si>
    <t>tburke@flowserve.com</t>
  </si>
  <si>
    <t>Accounting &amp; Finance; RU8115 - SRG PUMP WOODBRIDGE PMC CANADA (AMSS); RU1015 - FPD ENG'D MOOSIC PARTS DISTR (AMSS); Preparer</t>
  </si>
  <si>
    <t>Burke, Thomas F</t>
  </si>
  <si>
    <t>10140005</t>
  </si>
  <si>
    <t>Geok Theng</t>
  </si>
  <si>
    <t>Cheng</t>
  </si>
  <si>
    <t>gcheng@flowserve.com</t>
  </si>
  <si>
    <t>Accounting &amp; Finance; RU8365 - SINGAPORE-TUAS FCD CONTROL (FCO); RU8438 - KAOHSIUNG-TAIWAN FCD CONTROL QRC (FCO); Preparer</t>
  </si>
  <si>
    <t>Cheng, Geok Theng</t>
  </si>
  <si>
    <t>10136429</t>
  </si>
  <si>
    <t>Rong (Grace)</t>
  </si>
  <si>
    <t>Wang</t>
  </si>
  <si>
    <t>rwang@flowserve.com</t>
  </si>
  <si>
    <t>10149176</t>
  </si>
  <si>
    <t>Jana</t>
  </si>
  <si>
    <t>Gorges</t>
  </si>
  <si>
    <t>jgorges@flowserve.com</t>
  </si>
  <si>
    <t>Accounting &amp; Finance; RU7866 - LIQUID RING VACUUM PUMPS (IPO); Itzehoe; Preparer; Backlog Certifications</t>
  </si>
  <si>
    <t>Gorges, Jana</t>
  </si>
  <si>
    <t>mfuentes</t>
  </si>
  <si>
    <t>Miriam</t>
  </si>
  <si>
    <t>Fuentes Romero</t>
  </si>
  <si>
    <t>mfuentes@flowserve.com</t>
  </si>
  <si>
    <t>Accounting &amp; Finance; RU8405 - FPD ENG'D COSLADA SPAIN (EPO); Coslada; Preparer</t>
  </si>
  <si>
    <t>10149913</t>
  </si>
  <si>
    <t>Andreas</t>
  </si>
  <si>
    <t>Schupfer</t>
  </si>
  <si>
    <t>aschuepfer@flowserve.com</t>
  </si>
  <si>
    <t>Schupfer, Andreas</t>
  </si>
  <si>
    <t>PeHill</t>
  </si>
  <si>
    <t>Penny</t>
  </si>
  <si>
    <t>Hill</t>
  </si>
  <si>
    <t>pehill@flowserve.com</t>
  </si>
  <si>
    <t>10150437</t>
  </si>
  <si>
    <t>Erik</t>
  </si>
  <si>
    <t>Sockman</t>
  </si>
  <si>
    <t>esockman@flowserve.com</t>
  </si>
  <si>
    <t>Accounting &amp; Finance; Site Controller-FCO; Regional Controller-FCO; RU5200 - RALEIGH FCD GGC EDWARD VALVE (FCO); Backlog Certifications</t>
  </si>
  <si>
    <t>Sockman, Erik</t>
  </si>
  <si>
    <t>10119621</t>
  </si>
  <si>
    <t>Eric</t>
  </si>
  <si>
    <t>ewang@flowserve.com</t>
  </si>
  <si>
    <t>Wang, Eric</t>
  </si>
  <si>
    <t>Ewu</t>
  </si>
  <si>
    <t>Wu</t>
  </si>
  <si>
    <t>ewu@flowserve.com</t>
  </si>
  <si>
    <t>Wu, Eric</t>
  </si>
  <si>
    <t>AFoley</t>
  </si>
  <si>
    <t>Allan</t>
  </si>
  <si>
    <t>Foley</t>
  </si>
  <si>
    <t>afoley@flowserve.com</t>
  </si>
  <si>
    <t>Accounting &amp; Finance; Site Controller-IPO; Regional Controller-IPO; RU1405 - FPD IND'L CHESAPEAKE VA (IPO); Backlog Certifications</t>
  </si>
  <si>
    <t>Foley, Allan</t>
  </si>
  <si>
    <t>CByrd</t>
  </si>
  <si>
    <t>Cameron</t>
  </si>
  <si>
    <t>Byrd</t>
  </si>
  <si>
    <t>cbyrd@flowserve.com</t>
  </si>
  <si>
    <t>10130759</t>
  </si>
  <si>
    <t>Gertjan</t>
  </si>
  <si>
    <t>de Heer</t>
  </si>
  <si>
    <t>gheer@flowserve.com</t>
  </si>
  <si>
    <t>de Heer, Gertjan</t>
  </si>
  <si>
    <t>10137764</t>
  </si>
  <si>
    <t>Gary W</t>
  </si>
  <si>
    <t>Dowell</t>
  </si>
  <si>
    <t>gdowell@flowserve.com</t>
  </si>
  <si>
    <t>Accounting &amp; Finance; Site Controller-FCO; RU5020 - PASADENA (HOUSTON) FCD CONTROL QRC (FCO); RU5030 - KINGSPORT EASTMAN FCD CONTROL QRC (FCO); RU5042 - CHICAGO (PORTAGE) FCD CONTROL QRC (FCO); RU5045 - BATON ROUGE FCD CONTROL QRC (FCO); RU5085 - BOOTHWYN-PHILADELPHIA FCD CONTROL QRC (FCO); Backlog Certifications</t>
  </si>
  <si>
    <t>Dowell, Gary W</t>
  </si>
  <si>
    <t>MKoenig</t>
  </si>
  <si>
    <t>Mike</t>
  </si>
  <si>
    <t>Koenig</t>
  </si>
  <si>
    <t>mkoenig@flowserve.com</t>
  </si>
  <si>
    <t>10143988</t>
  </si>
  <si>
    <t>Matthew</t>
  </si>
  <si>
    <t>Klopfer</t>
  </si>
  <si>
    <t>mklopfer@flowserve.com</t>
  </si>
  <si>
    <t>Approver</t>
  </si>
  <si>
    <t>Accounting &amp; Finance; Platform Controller-IPO</t>
  </si>
  <si>
    <t>Klopfer, Matthew</t>
  </si>
  <si>
    <t>AHiggins</t>
  </si>
  <si>
    <t>Andrew</t>
  </si>
  <si>
    <t>Higgins</t>
  </si>
  <si>
    <t>ahiggins@flowserve.com</t>
  </si>
  <si>
    <t>Accounting &amp; Finance; Platform Controller-EPO</t>
  </si>
  <si>
    <t>Higgins, Andrew</t>
  </si>
  <si>
    <t>EJohansson</t>
  </si>
  <si>
    <t>Johansson</t>
  </si>
  <si>
    <t>ejohansson@flowserve.com</t>
  </si>
  <si>
    <t>Accounting &amp; Finance; Platform Controller-FCO</t>
  </si>
  <si>
    <t>Johansson, Erik</t>
  </si>
  <si>
    <t>CEvarts</t>
  </si>
  <si>
    <t>Fred</t>
  </si>
  <si>
    <t>Evarts</t>
  </si>
  <si>
    <t>fred.evarts@flowserve.com</t>
  </si>
  <si>
    <t>Accounting &amp; Finance; Platform Controller-AMSS</t>
  </si>
  <si>
    <t>Evarts, Fred</t>
  </si>
  <si>
    <t>BVelasco</t>
  </si>
  <si>
    <t>Bill</t>
  </si>
  <si>
    <t>Velasco</t>
  </si>
  <si>
    <t>bvelasco@flowserve.com</t>
  </si>
  <si>
    <t>Accounting &amp; Finance; Global Ops Controller-AMSS; Global Ops Controller-EPO; Global Ops Controller-FCO; Global Ops Controller-IPO</t>
  </si>
  <si>
    <t>Velasco, Bill</t>
  </si>
  <si>
    <t>SGoodman</t>
  </si>
  <si>
    <t>Saul</t>
  </si>
  <si>
    <t>Goodman</t>
  </si>
  <si>
    <t>Preparer; SEG Consultants</t>
  </si>
  <si>
    <t>Noorali, Mohammad</t>
  </si>
  <si>
    <t>Lim</t>
  </si>
  <si>
    <t>Read Only</t>
  </si>
  <si>
    <t>Reporting User</t>
  </si>
  <si>
    <t>Accounting &amp; Finance</t>
  </si>
  <si>
    <t>SLynch</t>
  </si>
  <si>
    <t>Lynch</t>
  </si>
  <si>
    <t>slynch@flowserve.com</t>
  </si>
  <si>
    <t>Accounting &amp; Finance; RU5115 - COOKEVILLE FCD PROCESS MANUAL VLVS (FCO); Preparer</t>
  </si>
  <si>
    <t>Lynch, Sherry</t>
  </si>
  <si>
    <t>DBauernfeind</t>
  </si>
  <si>
    <t>David</t>
  </si>
  <si>
    <t>Bauernfeind</t>
  </si>
  <si>
    <t>DBauernfeind@flowserve.com</t>
  </si>
  <si>
    <t>Accounting &amp; Finance; Corporate; Regional Controller-AMSS; Regional Controller-EPO; Regional Controller-FCO; Regional Controller-IPO</t>
  </si>
  <si>
    <t>MKretchmar</t>
  </si>
  <si>
    <t>Mariana</t>
  </si>
  <si>
    <t>Kretchmar</t>
  </si>
  <si>
    <t>mkretchmar@flowserve.com</t>
  </si>
  <si>
    <t>JEastham</t>
  </si>
  <si>
    <t>Janet</t>
  </si>
  <si>
    <t>Eastham</t>
  </si>
  <si>
    <t>jeastham@flowserve.com</t>
  </si>
  <si>
    <t>ECarminati</t>
  </si>
  <si>
    <t>Elisabetta</t>
  </si>
  <si>
    <t>Carminati</t>
  </si>
  <si>
    <t>ecarminati@flowserve.com</t>
  </si>
  <si>
    <t>Accounting &amp; Finance; RU8291 - PIACENZA FCD AUTOMATION LFPS (FCO); RU8293 - MEZZAGO FCD ON/OFF VALBART (FCO); RU8295 - CORMANO (MILAN) FCD ON/OFF AUTO VLVS (FCO); Preparer; Mezzago</t>
  </si>
  <si>
    <t>Andrea</t>
  </si>
  <si>
    <t>ldons</t>
  </si>
  <si>
    <t>Linda</t>
  </si>
  <si>
    <t>Dons- van de Par</t>
  </si>
  <si>
    <t>ldons@flowserve.com</t>
  </si>
  <si>
    <t>Sharon</t>
  </si>
  <si>
    <t>Lee</t>
  </si>
  <si>
    <t>10118344</t>
  </si>
  <si>
    <t>Sivaraman</t>
  </si>
  <si>
    <t>Rajendran</t>
  </si>
  <si>
    <t>srajendran@flowserve.com</t>
  </si>
  <si>
    <t>Accounting &amp; Finance; RU5050 - WHITEFIELD-BANGALORE FCD INDIA CONTROL (FCO); RU5052 - VEERASANDRA-BANGALORE FCD INDIA HDA (FCO); Bangalore; Preparer</t>
  </si>
  <si>
    <t>10129700</t>
  </si>
  <si>
    <t>Istvan</t>
  </si>
  <si>
    <t>Murcsik</t>
  </si>
  <si>
    <t>imurcsik@flowserve.com</t>
  </si>
  <si>
    <t>Accounting &amp; Finance; RU8025 - FPD ENG'D BRUNN AUSTRIA (EPO)</t>
  </si>
  <si>
    <t>10140854</t>
  </si>
  <si>
    <t>Aman</t>
  </si>
  <si>
    <t>Vij</t>
  </si>
  <si>
    <t>AmVij@flowserve.com</t>
  </si>
  <si>
    <t>Claudia</t>
  </si>
  <si>
    <t>10151112</t>
  </si>
  <si>
    <t>Nandakumar</t>
  </si>
  <si>
    <t>R</t>
  </si>
  <si>
    <t>NR@Flowserve.com</t>
  </si>
  <si>
    <t>10152669</t>
  </si>
  <si>
    <t>Timothy</t>
  </si>
  <si>
    <t>Maldonado</t>
  </si>
  <si>
    <t>TMaldonado@flowserve.com</t>
  </si>
  <si>
    <t>10152988</t>
  </si>
  <si>
    <t>Jennifer</t>
  </si>
  <si>
    <t>Crouch</t>
  </si>
  <si>
    <t>JCrouch@flowserve.com</t>
  </si>
  <si>
    <t>Johnson</t>
  </si>
  <si>
    <t>ALadaran</t>
  </si>
  <si>
    <t>Adelita</t>
  </si>
  <si>
    <t>Ladaran</t>
  </si>
  <si>
    <t>aladaran@flowserve.com</t>
  </si>
  <si>
    <t>Accounting &amp; Finance; RU8080 - SEAL CANADA - SCARBOROUGH (AMSS); Preparer</t>
  </si>
  <si>
    <t>KKaruppiah</t>
  </si>
  <si>
    <t>Kanagasabai</t>
  </si>
  <si>
    <t>A/L Karuppiah</t>
  </si>
  <si>
    <t>kkaruppiah@flowserve.com</t>
  </si>
  <si>
    <t>Accounting &amp; Finance; Site Controller-AMSS; RU8325 - SEAL MALAYSIA - SELANGOR (AMSS); Backlog Certifications</t>
  </si>
  <si>
    <t>A/L Karuppiah, Kanagasabai</t>
  </si>
  <si>
    <t>Accounting &amp; Finance; RU8330 - FPD ENG'D MEXICO (EPO); Mexico; Preparer</t>
  </si>
  <si>
    <t>Martinez</t>
  </si>
  <si>
    <t>GuGarcia</t>
  </si>
  <si>
    <t>Ma. Guadalupe</t>
  </si>
  <si>
    <t>Garcia</t>
  </si>
  <si>
    <t>gugarcia@flowserve.com</t>
  </si>
  <si>
    <t>Accounting &amp; Finance; RU8345 - FSD MEXICO - MTO TLAXCALA (AMSS); Preparer</t>
  </si>
  <si>
    <t>Accounting &amp; Finance; RU8380 - SEAL SINGAPORE - KOLAM AYER (AMSS); Preparer</t>
  </si>
  <si>
    <t>epai</t>
  </si>
  <si>
    <t>Chun-Mei</t>
  </si>
  <si>
    <t>Pai</t>
  </si>
  <si>
    <t>epai@flowserve.com</t>
  </si>
  <si>
    <t>TFath</t>
  </si>
  <si>
    <t>Thomas</t>
  </si>
  <si>
    <t>Fath</t>
  </si>
  <si>
    <t>tfath@flowserve.com</t>
  </si>
  <si>
    <t>Site Controller-AMSS; RU5130 - DAYTON TITANIUM FOUNDRY OPS (AMSS); RU1970 - FPD NA INTEGRATED SOLUTIONS OPERATIONS (AMSS); RU1972 - FSG FEDD WIRELESS (AMSS); Backlog Certifications</t>
  </si>
  <si>
    <t>Fath, Thomas</t>
  </si>
  <si>
    <t>BBrown</t>
  </si>
  <si>
    <t>Brenda</t>
  </si>
  <si>
    <t>Brown</t>
  </si>
  <si>
    <t>bbrown@flowserve.com</t>
  </si>
  <si>
    <t>DMcKasson</t>
  </si>
  <si>
    <t>Douglas</t>
  </si>
  <si>
    <t>McKasson</t>
  </si>
  <si>
    <t>dmckasson@flowserve.com</t>
  </si>
  <si>
    <t>McKasson, Douglas</t>
  </si>
  <si>
    <t>CDimler</t>
  </si>
  <si>
    <t>Cherrie</t>
  </si>
  <si>
    <t>Dimler</t>
  </si>
  <si>
    <t>cdimler@flowserve.com</t>
  </si>
  <si>
    <t>Accounting &amp; Finance; RU1105 - FPD ENG'D HASTINGS NE (IPO); Preparer</t>
  </si>
  <si>
    <t>Dimler, Cherrie</t>
  </si>
  <si>
    <t>KKarnes</t>
  </si>
  <si>
    <t>Kimberly</t>
  </si>
  <si>
    <t>Karnes</t>
  </si>
  <si>
    <t>kkarnes@flowserve.com</t>
  </si>
  <si>
    <t>Karnes, Kimberly</t>
  </si>
  <si>
    <t>jegardner</t>
  </si>
  <si>
    <t>Jennifier</t>
  </si>
  <si>
    <t>Gardner</t>
  </si>
  <si>
    <t>jgardner@flowserve.com</t>
  </si>
  <si>
    <t>jshifflett@flowserve.com</t>
  </si>
  <si>
    <t>ahartman</t>
  </si>
  <si>
    <t>Amy</t>
  </si>
  <si>
    <t>Hartman</t>
  </si>
  <si>
    <t>ahartman@flowserve.com</t>
  </si>
  <si>
    <t>Accounting &amp; Finance; RU1600 - SRG PUMP BEAUMONT TX (AMSS); RU1700 - SRG PUMP GREER SC (IDP) (AMSS); RU1705 - SRG PUMP BATON ROUGE LA (IDP) (AMSS); RU1710 - SRG PUMP DEER PARK TX (IDP) (AMSS); RU1615 - SRG PUMP W. CHICAGO IL (ELGIN) (AMSS); RU1736 - SRG PUMP KINGSPORT TN(EASTMAN) (AMSS); RU8095 - SRG PUMP SARNIA CANADA (AMSS); RU1720 - SRG PUMP FAIRFIELD NJ (IDP) (AMSS); RU1610 - SRG PUMP RANCHO DOMINGUEZ CA (AMSS); RU1725 - SRG PUMP VANCOUVER WA (IDP) (AMSS); RU8090 - SRG PUMP LEDUC CANADA (AMSS); W. Chicago; Preparer; Backlog Certifications</t>
  </si>
  <si>
    <t>Hartman, Amy</t>
  </si>
  <si>
    <t>jtaube</t>
  </si>
  <si>
    <t>Jamin</t>
  </si>
  <si>
    <t>Taube</t>
  </si>
  <si>
    <t>JTaube@flowserve.com</t>
  </si>
  <si>
    <t>Taube, Jamin</t>
  </si>
  <si>
    <t>John</t>
  </si>
  <si>
    <t>YLukins</t>
  </si>
  <si>
    <t>Yvonne</t>
  </si>
  <si>
    <t>Lukins</t>
  </si>
  <si>
    <t>ylukins@flowserve.com</t>
  </si>
  <si>
    <t>Lukins, Yvonne</t>
  </si>
  <si>
    <t>MTeguh</t>
  </si>
  <si>
    <t>Meliana</t>
  </si>
  <si>
    <t>Teguh</t>
  </si>
  <si>
    <t>mteguh@flowserve.com</t>
  </si>
  <si>
    <t>Accounting &amp; Finance; RU1200 - FPD ENG'D CPO VERNON (EPO); Vernon; Preparer</t>
  </si>
  <si>
    <t>Teguh, Meliana</t>
  </si>
  <si>
    <t>ABarlow</t>
  </si>
  <si>
    <t>Barlow</t>
  </si>
  <si>
    <t>abarlow@flowserve.com</t>
  </si>
  <si>
    <t>Kenneth</t>
  </si>
  <si>
    <t>rdodd</t>
  </si>
  <si>
    <t>Lanny</t>
  </si>
  <si>
    <t>Dodd</t>
  </si>
  <si>
    <t>rdodd@flowserve.com</t>
  </si>
  <si>
    <t>Dodd, Lanny</t>
  </si>
  <si>
    <t>PKumar</t>
  </si>
  <si>
    <t>Prashanth</t>
  </si>
  <si>
    <t>Venkobarao</t>
  </si>
  <si>
    <t>pkumar@flowserve.com</t>
  </si>
  <si>
    <t>10008892</t>
  </si>
  <si>
    <t>Deborah</t>
  </si>
  <si>
    <t>Coleman</t>
  </si>
  <si>
    <t>DColeman@Flowserve.com</t>
  </si>
  <si>
    <t>RU8470 - FPD IND'L NEWARK UK (IPO); Preparer</t>
  </si>
  <si>
    <t>MMolero</t>
  </si>
  <si>
    <t>Marisa</t>
  </si>
  <si>
    <t>Molero</t>
  </si>
  <si>
    <t>mmolero@flowserve.com</t>
  </si>
  <si>
    <t>Accounting &amp; Finance; Site Controller-AMSS; RU8410 - SEAL SPAIN - MADRID (AMSS); RU8449 - SEAL TURKEY QRC (AMSS); Backlog Certifications</t>
  </si>
  <si>
    <t>Molero, Marisa</t>
  </si>
  <si>
    <t>MMallia</t>
  </si>
  <si>
    <t>Marzia</t>
  </si>
  <si>
    <t>Mallia</t>
  </si>
  <si>
    <t>mmallia@flowserve.com</t>
  </si>
  <si>
    <t>Accounting &amp; Finance; RU8291 - PIACENZA FCD AUTOMATION LFPS (FCO); RU8295 - CORMANO (MILAN) FCD ON/OFF AUTO VLVS (FCO); Preparer</t>
  </si>
  <si>
    <t>Mallia, Marzia</t>
  </si>
  <si>
    <t>piazza</t>
  </si>
  <si>
    <t>Lucia Maria</t>
  </si>
  <si>
    <t>Piazza</t>
  </si>
  <si>
    <t>lpiazza@flowserve.com</t>
  </si>
  <si>
    <t>Piazza, Lucia Maria</t>
  </si>
  <si>
    <t>TFocacci</t>
  </si>
  <si>
    <t>Tiziana</t>
  </si>
  <si>
    <t>Focacci</t>
  </si>
  <si>
    <t>tfocacci@flowserve.com</t>
  </si>
  <si>
    <t>Accounting &amp; Finance; RU8293 - MEZZAGO FCD ON/OFF VALBART (FCO); Preparer; Mezzago</t>
  </si>
  <si>
    <t>RTysh</t>
  </si>
  <si>
    <t>Richard</t>
  </si>
  <si>
    <t>Accounting &amp; Finance; RU8255 - SEAL HOLLAND - ROOSENDAAL (AMSS); Preparer</t>
  </si>
  <si>
    <t>HSlabbekoorn</t>
  </si>
  <si>
    <t>Harry</t>
  </si>
  <si>
    <t>Slabbekoorn</t>
  </si>
  <si>
    <t>hslabbekoorn@flowserve.com</t>
  </si>
  <si>
    <t>GFleisher</t>
  </si>
  <si>
    <t>Gina</t>
  </si>
  <si>
    <t>Fleisher</t>
  </si>
  <si>
    <t>gfleisher@flowserve.com</t>
  </si>
  <si>
    <t>Fleisher, Gina</t>
  </si>
  <si>
    <t>CryBrown</t>
  </si>
  <si>
    <t>Crystal</t>
  </si>
  <si>
    <t>crybrown@flowserve.com</t>
  </si>
  <si>
    <t>Site Controller-IPO; RU1105 - FPD ENG'D HASTINGS NE (IPO); Backlog Certifications</t>
  </si>
  <si>
    <t>Brown, Crystal</t>
  </si>
  <si>
    <t>10036129</t>
  </si>
  <si>
    <t>Henry</t>
  </si>
  <si>
    <t>Rodis</t>
  </si>
  <si>
    <t>HRodis@flowserve.com</t>
  </si>
  <si>
    <t>Rodis, Henry</t>
  </si>
  <si>
    <t>Accounting &amp; Finance; RU8031 - VILLACH FCD CONTROL SCHMIDT ARMATUREN (FCO); Preparer; Villach</t>
  </si>
  <si>
    <t>EHobel</t>
  </si>
  <si>
    <t>Erich Robert</t>
  </si>
  <si>
    <t>Hobel</t>
  </si>
  <si>
    <t>rhobel@flowserve.com</t>
  </si>
  <si>
    <t>Site Controller-FCO; RU8031 - VILLACH FCD CONTROL SCHMIDT ARMATUREN (FCO); Backlog Certifications</t>
  </si>
  <si>
    <t>Hobel, Erich Robert</t>
  </si>
  <si>
    <t>Accounting &amp; Finance; RU8025 - FPD ENG'D BRUNN AUSTRIA (EPO); Preparer</t>
  </si>
  <si>
    <t>10038715</t>
  </si>
  <si>
    <t>Hadi</t>
  </si>
  <si>
    <t>Sohani</t>
  </si>
  <si>
    <t>HSohani@flowserve.com</t>
  </si>
  <si>
    <t>Accounting &amp; Finance; RU8025 - FPD ENG'D BRUNN AUSTRIA (EPO); Preparer; RU8421 - ENGINEERED CALDER IN EURO (EPO)</t>
  </si>
  <si>
    <t>Sohani, Hadi</t>
  </si>
  <si>
    <t>KJensen</t>
  </si>
  <si>
    <t>Karin</t>
  </si>
  <si>
    <t>Jensen</t>
  </si>
  <si>
    <t>kjensen@flowserve.com</t>
  </si>
  <si>
    <t>Jensen, Karin</t>
  </si>
  <si>
    <t>CLundberg</t>
  </si>
  <si>
    <t>Christina</t>
  </si>
  <si>
    <t>Lundberg</t>
  </si>
  <si>
    <t>clundberg@flowserve.com</t>
  </si>
  <si>
    <t>Accounting &amp; Finance; RU8418 - SOLNA FCD AUTOMATION PMV (FCO); Preparer</t>
  </si>
  <si>
    <t>Lundberg, Christina</t>
  </si>
  <si>
    <t>PKarlsson</t>
  </si>
  <si>
    <t>Karlsson</t>
  </si>
  <si>
    <t>Karlsson, Per-Arne</t>
  </si>
  <si>
    <t>SaYoung</t>
  </si>
  <si>
    <t>Sandy</t>
  </si>
  <si>
    <t>Young</t>
  </si>
  <si>
    <t>sayoung@flowserve.com</t>
  </si>
  <si>
    <t>Young, Sandy</t>
  </si>
  <si>
    <t>TRichardson</t>
  </si>
  <si>
    <t>William</t>
  </si>
  <si>
    <t>Richardson</t>
  </si>
  <si>
    <t>trichardson@flowserve.com</t>
  </si>
  <si>
    <t>Site Controller-FCO; RU5115 - COOKEVILLE FCD PROCESS MANUAL VLVS (FCO); Backlog Certifications</t>
  </si>
  <si>
    <t>Richardson, William</t>
  </si>
  <si>
    <t>AvaLi</t>
  </si>
  <si>
    <t>Huizhen</t>
  </si>
  <si>
    <t>Li</t>
  </si>
  <si>
    <t>avali@flowserve.com</t>
  </si>
  <si>
    <t>Accounting &amp; Finance; RU8713 - SEAL SUZHOU (AMSS); RU8709 - FPD SUZHOU - CHINA (EPO); Preparer</t>
  </si>
  <si>
    <t>Li, Huizhen</t>
  </si>
  <si>
    <t>WLim</t>
  </si>
  <si>
    <t>Wee Lay</t>
  </si>
  <si>
    <t>wlim@flowserve.com</t>
  </si>
  <si>
    <t>Accounting &amp; Finance; RU8370 - FPD ENG'D DRESSER SINGAPORE (AMSS); Dresser Singapore; Preparer</t>
  </si>
  <si>
    <t>Lim, Wee Lay</t>
  </si>
  <si>
    <t>PaBowden</t>
  </si>
  <si>
    <t>Paul</t>
  </si>
  <si>
    <t>Bowden</t>
  </si>
  <si>
    <t>pabowden@flowserve.com</t>
  </si>
  <si>
    <t>Bowden, Paul</t>
  </si>
  <si>
    <t>KMorgan</t>
  </si>
  <si>
    <t>Kay</t>
  </si>
  <si>
    <t>Morgan</t>
  </si>
  <si>
    <t>kmorgan@flowserve.com</t>
  </si>
  <si>
    <t>Accounting &amp; Finance; RU8455 - FPD ENG'D NEWCASTLE UK (AMSS); Preparer</t>
  </si>
  <si>
    <t>Morgan, Kay</t>
  </si>
  <si>
    <t>TSadee</t>
  </si>
  <si>
    <t>Teun</t>
  </si>
  <si>
    <t>Sadee</t>
  </si>
  <si>
    <t>tsadee@flowserve.com</t>
  </si>
  <si>
    <t>JDun</t>
  </si>
  <si>
    <t>Jeroen</t>
  </si>
  <si>
    <t>Dun</t>
  </si>
  <si>
    <t>jedun@flowserve.com</t>
  </si>
  <si>
    <t>CAlbertz</t>
  </si>
  <si>
    <t>Christian</t>
  </si>
  <si>
    <t>Albertz</t>
  </si>
  <si>
    <t>calbertz@flowserve.com</t>
  </si>
  <si>
    <t>Accounting &amp; Finance; Site Controller-FCO; RU8830 - AHAUS FCD PROCESS MANUAL VLVS (FCO); Backlog Certifications</t>
  </si>
  <si>
    <t>Albertz, Christian</t>
  </si>
  <si>
    <t>Accounting &amp; Finance; RU8200 - ESSEN FCD CONTROL KAMMER (FCO); Preparer</t>
  </si>
  <si>
    <t>EHaselhoff</t>
  </si>
  <si>
    <t>Erwin</t>
  </si>
  <si>
    <t>Haselhoff</t>
  </si>
  <si>
    <t>ehaselhoff@flowserve.com</t>
  </si>
  <si>
    <t>Haselhoff, Erwin</t>
  </si>
  <si>
    <t>CLieback</t>
  </si>
  <si>
    <t>Lieback</t>
  </si>
  <si>
    <t>clieback@flowserve.com</t>
  </si>
  <si>
    <t>Accounting &amp; Finance; RU8179 - ETTLINGEN FCD PROCESS ARGUS (FCO); Preparer</t>
  </si>
  <si>
    <t>Lieback, Claudia</t>
  </si>
  <si>
    <t>Accounting &amp; Finance; RU8195 - FPD INDL PLUEGER HAMBURGGERMANY (IPO); Preparer</t>
  </si>
  <si>
    <t>aholt</t>
  </si>
  <si>
    <t>Holt</t>
  </si>
  <si>
    <t>aholt@flowserve.com</t>
  </si>
  <si>
    <t>RHeine</t>
  </si>
  <si>
    <t>Ralf</t>
  </si>
  <si>
    <t>Heine</t>
  </si>
  <si>
    <t>rheine@flowserve.com</t>
  </si>
  <si>
    <t>kburgmann</t>
  </si>
  <si>
    <t>Katrin</t>
  </si>
  <si>
    <t>Burgmann</t>
  </si>
  <si>
    <t>kburgmann@flowserve.com</t>
  </si>
  <si>
    <t>Praimbault</t>
  </si>
  <si>
    <t>Pascale</t>
  </si>
  <si>
    <t>Raimbault</t>
  </si>
  <si>
    <t>praimbault@flowserve.com</t>
  </si>
  <si>
    <t>RVeeken</t>
  </si>
  <si>
    <t>Veeken</t>
  </si>
  <si>
    <t>rveeken@flowserve.com</t>
  </si>
  <si>
    <t>Site Controller-AMSS; RU8255 - SEAL HOLLAND - ROOSENDAAL (AMSS); RU8227 - SEAL MOERDIJK - QRC (AMSS); Backlog Certifications</t>
  </si>
  <si>
    <t>Veeken, Richard</t>
  </si>
  <si>
    <t>Accounting &amp; Finance; RU8500 - FPD RUSSIA - MOSCOW (AMSS); Preparer</t>
  </si>
  <si>
    <t>Accounting &amp; Finance; RU8910 - FPD TKL (CASTLEMAINE AUSTRALIA) (IPO); Castlemaine; Preparer</t>
  </si>
  <si>
    <t>cheeng</t>
  </si>
  <si>
    <t>Chee Meng</t>
  </si>
  <si>
    <t>Ng</t>
  </si>
  <si>
    <t>cheeng@flowserve.com</t>
  </si>
  <si>
    <t>FRoemer</t>
  </si>
  <si>
    <t>Roemer, Frank</t>
  </si>
  <si>
    <t>SChambers</t>
  </si>
  <si>
    <t>Samuel</t>
  </si>
  <si>
    <t>Chambers</t>
  </si>
  <si>
    <t>SChambers@flowserve.com</t>
  </si>
  <si>
    <t>Chambers, Samuel</t>
  </si>
  <si>
    <t>Lopez</t>
  </si>
  <si>
    <t>rroed</t>
  </si>
  <si>
    <t>Rebel</t>
  </si>
  <si>
    <t>Roed</t>
  </si>
  <si>
    <t>rroed@flowserve.com</t>
  </si>
  <si>
    <t>Accounting &amp; Finance; RU5062 - PASADENA (HOUSTON) FCD ON/OFF VALBART US OPNS (FCO); RU5215 - SULPHUR SPRINGS FCD ON/OFF NORDSTROM (FCO); Preparer</t>
  </si>
  <si>
    <t>Roed, Rebel</t>
  </si>
  <si>
    <t>MPong</t>
  </si>
  <si>
    <t>Shiow Chyong May</t>
  </si>
  <si>
    <t>Pong</t>
  </si>
  <si>
    <t>mpong@flowserve.com</t>
  </si>
  <si>
    <t>EHorvath</t>
  </si>
  <si>
    <t>Erich</t>
  </si>
  <si>
    <t>Horvath</t>
  </si>
  <si>
    <t>ehorvath@flowserve.com</t>
  </si>
  <si>
    <t>ZYan</t>
  </si>
  <si>
    <t>Yan</t>
  </si>
  <si>
    <t>Zhu</t>
  </si>
  <si>
    <t>zyan@flowserve.com</t>
  </si>
  <si>
    <t>Accounting &amp; Finance; RU8713 - SEAL SUZHOU (AMSS); RU8709 - FPD SUZHOU - CHINA (EPO); RU8715 - FPD SUZHOU IPO (IPO)</t>
  </si>
  <si>
    <t>Zhu, Yan</t>
  </si>
  <si>
    <t>Lisa</t>
  </si>
  <si>
    <t>darnaltes</t>
  </si>
  <si>
    <t>Daniel</t>
  </si>
  <si>
    <t>Arnaltes Corral</t>
  </si>
  <si>
    <t>darnaltes@flowserve.com</t>
  </si>
  <si>
    <t>Arnaltes Corral, Daniel</t>
  </si>
  <si>
    <t>ybeukes</t>
  </si>
  <si>
    <t>Yvette</t>
  </si>
  <si>
    <t>Beukes</t>
  </si>
  <si>
    <t>ybeukes@flowserve.com</t>
  </si>
  <si>
    <t>Accounting &amp; Finance; Site Controller-AMSS; Site Controller-FCO; RU8389 - SEAL SOUTH AFRICA - JOHANNESBURG (AMSS); RU8390 - JOHANNESBURG FCD CONTROL (FCO); Backlog Certifications</t>
  </si>
  <si>
    <t>10081974</t>
  </si>
  <si>
    <t>Marcel</t>
  </si>
  <si>
    <t>Mallinckrodt-Kleefass</t>
  </si>
  <si>
    <t>mmallinckrodt@flowserve.com</t>
  </si>
  <si>
    <t>Site Controller-AMSS; RU8190 - SEAL GERMANY - DORTMUND (AMSS); RU8191 - SEAL ESSEN - QRC (AMSS); Backlog Certifications</t>
  </si>
  <si>
    <t>Mallinckrodt-Kleefass, Marcel</t>
  </si>
  <si>
    <t>10082977</t>
  </si>
  <si>
    <t>Christopher</t>
  </si>
  <si>
    <t>Story</t>
  </si>
  <si>
    <t>cstory@flowserve.com</t>
  </si>
  <si>
    <t>Story, Christopher</t>
  </si>
  <si>
    <t>MKvapilova</t>
  </si>
  <si>
    <t>Monika</t>
  </si>
  <si>
    <t>Kvapilova</t>
  </si>
  <si>
    <t>mkvapilova@flowserve.com</t>
  </si>
  <si>
    <t>Accounting &amp; Finance; RU8354 - SEAL CZECH - OLOMOUC (AMSS); Preparer</t>
  </si>
  <si>
    <t>Kvapilova, Monika</t>
  </si>
  <si>
    <t>SeSrinivas</t>
  </si>
  <si>
    <t>Srinivas</t>
  </si>
  <si>
    <t>Setty</t>
  </si>
  <si>
    <t>sesrinivas@flowserve.com</t>
  </si>
  <si>
    <t>Setty, Srinivas</t>
  </si>
  <si>
    <t>shtan</t>
  </si>
  <si>
    <t>Tan</t>
  </si>
  <si>
    <t>shtan@flowserve.com</t>
  </si>
  <si>
    <t>Tan, Sharon</t>
  </si>
  <si>
    <t>Ana</t>
  </si>
  <si>
    <t>nmahesh</t>
  </si>
  <si>
    <t>Mahesh</t>
  </si>
  <si>
    <t>Neelakantan</t>
  </si>
  <si>
    <t>nmahesh@flowserve.com</t>
  </si>
  <si>
    <t>Accounting &amp; Finance; RU8357 - DUBAI FCD ON/OFF JEBEL ALI QRC (FCO); Preparer</t>
  </si>
  <si>
    <t>Neelakantan, Mahesh</t>
  </si>
  <si>
    <t>Accounting &amp; Finance; RU8359 - FSD DUBAI GULF FZE - QRC (AMSS); Preparer</t>
  </si>
  <si>
    <t>Michael</t>
  </si>
  <si>
    <t>mmcguinn@flowserve.com</t>
  </si>
  <si>
    <t>Olga</t>
  </si>
  <si>
    <t>Accounting &amp; Finance; RU8190 - SEAL GERMANY - DORTMUND (AMSS); Preparer</t>
  </si>
  <si>
    <t>10094038</t>
  </si>
  <si>
    <t>Lawrence</t>
  </si>
  <si>
    <t>CLawrence@flowserve.com</t>
  </si>
  <si>
    <t>Accounting &amp; Finance; RU8067 - SRG PUMP RIO DE JANEIRO BRAZIL (AMSS); RU8065 - FSD BRAZIL - SAO PAULO (AMSS); RU8060 - FPD ENG'D BRAZIL (EPO); RU8061 - SAO PAULO FCD PROCESS WRCSTR BRZ QRC (FCO); RU8062 - INDUSTRIAL BRAZIL (IPO); Preparer</t>
  </si>
  <si>
    <t>ecisneros</t>
  </si>
  <si>
    <t>Eduardo Agustin</t>
  </si>
  <si>
    <t>Cisneros</t>
  </si>
  <si>
    <t>ecisneros@flowserve.com</t>
  </si>
  <si>
    <t>10095497</t>
  </si>
  <si>
    <t>Victor</t>
  </si>
  <si>
    <t>Perez Blanco</t>
  </si>
  <si>
    <t>vblanco@flowserve.com</t>
  </si>
  <si>
    <t>Perez Blanco, Victor</t>
  </si>
  <si>
    <t>gcalderon</t>
  </si>
  <si>
    <t>Guido</t>
  </si>
  <si>
    <t>Calderon</t>
  </si>
  <si>
    <t>gcalderon@flowserve.com</t>
  </si>
  <si>
    <t>Accounting &amp; Finance; RU8000 - FPD ENG'D ARGENTINA - MENDOZA (EPO); Mendoza; Preparer</t>
  </si>
  <si>
    <t>Calderon, Guido</t>
  </si>
  <si>
    <t>arijsewijk</t>
  </si>
  <si>
    <t>Aad</t>
  </si>
  <si>
    <t>Rijsewijk</t>
  </si>
  <si>
    <t>arijsewijk@flowserve.com</t>
  </si>
  <si>
    <t>mnagtzaam</t>
  </si>
  <si>
    <t>Maikel</t>
  </si>
  <si>
    <t>Nagtzaam</t>
  </si>
  <si>
    <t>mnagtzaam@flowserve.com</t>
  </si>
  <si>
    <t>Nagtzaam, Maikel</t>
  </si>
  <si>
    <t>minamullah</t>
  </si>
  <si>
    <t>Mirza</t>
  </si>
  <si>
    <t>Inamullah</t>
  </si>
  <si>
    <t>minamullah@flowserve.com</t>
  </si>
  <si>
    <t>Site Controller-FCO; RU8357 - DUBAI FCD ON/OFF JEBEL ALI QRC (FCO); Backlog Certifications</t>
  </si>
  <si>
    <t>Inamullah, Mirza</t>
  </si>
  <si>
    <t>hmohammed</t>
  </si>
  <si>
    <t>Hussian</t>
  </si>
  <si>
    <t>hmohammed@flowserve.com</t>
  </si>
  <si>
    <t>Accounting &amp; Finance; Site Controller-AMSS; RU8359 - FSD DUBAI GULF FZE - QRC (AMSS); Backlog Certifications</t>
  </si>
  <si>
    <t>mfraesdorf</t>
  </si>
  <si>
    <t>Maik</t>
  </si>
  <si>
    <t>Fraesdorf</t>
  </si>
  <si>
    <t>mfraesdorf@flowserve.com</t>
  </si>
  <si>
    <t>Fraesdorf, Maik</t>
  </si>
  <si>
    <t>alperez</t>
  </si>
  <si>
    <t>Lupicinia</t>
  </si>
  <si>
    <t>Perez</t>
  </si>
  <si>
    <t>alperez@flowserve.com</t>
  </si>
  <si>
    <t>Accounting &amp; Finance; RU8120 - FPD ENG'D CHILE-SANTIAGO (AMSS); Preparer</t>
  </si>
  <si>
    <t>svangool</t>
  </si>
  <si>
    <t>Steven</t>
  </si>
  <si>
    <t>Gool</t>
  </si>
  <si>
    <t>svangool@flowserve.com</t>
  </si>
  <si>
    <t>pjarappa</t>
  </si>
  <si>
    <t>Prakasha</t>
  </si>
  <si>
    <t>Jarappa</t>
  </si>
  <si>
    <t>pjarappa@flowserve.com</t>
  </si>
  <si>
    <t>Accounting &amp; Finance; RU8358 - FLOWSERVE AL RUSHAID COMPANY LTD (AMSS); Preparer</t>
  </si>
  <si>
    <t>Jarappa, Prakasha</t>
  </si>
  <si>
    <t>ESoeters</t>
  </si>
  <si>
    <t>Soeters</t>
  </si>
  <si>
    <t>esoeters@flowserve.com</t>
  </si>
  <si>
    <t>Site Controller-FCO; RU8033 - ROOSENDAAL FCD PROCESS BENELUX QRC (FCO); RU8034 - ANTWERP FCD PROCESS BELGIUM QRC (FCO); Backlog Certifications</t>
  </si>
  <si>
    <t>Soeters, Eric</t>
  </si>
  <si>
    <t>TSiebert</t>
  </si>
  <si>
    <t>Tim</t>
  </si>
  <si>
    <t>Siebert</t>
  </si>
  <si>
    <t>tsiebert@flowserve.com</t>
  </si>
  <si>
    <t>Maedwards</t>
  </si>
  <si>
    <t>Martin</t>
  </si>
  <si>
    <t>Edwards</t>
  </si>
  <si>
    <t>MaEdwards@flowserve.com</t>
  </si>
  <si>
    <t>Site Controller-FCO; RU8458 - HAYWARD'S HEATH FCD ON/OFF SERCK AUDCO (FCO); RU8459 - HAYWARD'S HEATH FCD PROCESS FFC (FCO); Backlog Certifications</t>
  </si>
  <si>
    <t>10111418</t>
  </si>
  <si>
    <t>Shahrukh</t>
  </si>
  <si>
    <t>Khalil</t>
  </si>
  <si>
    <t>skhalil@flowserve.com</t>
  </si>
  <si>
    <t>Accounting &amp; Finance; RU8356 - FLOWSERVE ABAHSAIN FLOW CONTROL COMPANY LIMITED (60%) (FCO); Preparer</t>
  </si>
  <si>
    <t>Khalil, Shahrukh</t>
  </si>
  <si>
    <t>10111598</t>
  </si>
  <si>
    <t>Uwe</t>
  </si>
  <si>
    <t>Berggotz</t>
  </si>
  <si>
    <t>uberggoetz@flowserve.com</t>
  </si>
  <si>
    <t>Berggotz, Uwe</t>
  </si>
  <si>
    <t>10113858</t>
  </si>
  <si>
    <t>Nagbhushan</t>
  </si>
  <si>
    <t>narao@flowserve.com</t>
  </si>
  <si>
    <t>Rao, Nagbhushan</t>
  </si>
  <si>
    <t>10114358</t>
  </si>
  <si>
    <t>Cornelia</t>
  </si>
  <si>
    <t>Kubica</t>
  </si>
  <si>
    <t>ckubica@flowserve.com</t>
  </si>
  <si>
    <t>10115679</t>
  </si>
  <si>
    <t>Lee San</t>
  </si>
  <si>
    <t>Mei</t>
  </si>
  <si>
    <t>lmei@flowserve.com</t>
  </si>
  <si>
    <t>YLei</t>
  </si>
  <si>
    <t>Yi Ju</t>
  </si>
  <si>
    <t>Lei</t>
  </si>
  <si>
    <t>ylei@flowserve.com</t>
  </si>
  <si>
    <t>Accounting &amp; Finance; RU8711 - FSG CHINA SHANGHAI - SEAL (AMSS); Preparer</t>
  </si>
  <si>
    <t>Lei, Yi Ju</t>
  </si>
  <si>
    <t>10122021</t>
  </si>
  <si>
    <t>Ian</t>
  </si>
  <si>
    <t>Fletcher</t>
  </si>
  <si>
    <t>ifletcher@flowserve.com</t>
  </si>
  <si>
    <t>10126019</t>
  </si>
  <si>
    <t>Sara</t>
  </si>
  <si>
    <t>AlShuwaier</t>
  </si>
  <si>
    <t>salshuwaier@flowserve.com</t>
  </si>
  <si>
    <t>AlShuwaier, Sara</t>
  </si>
  <si>
    <t>M</t>
  </si>
  <si>
    <t>Thajdheen</t>
  </si>
  <si>
    <t>Thajdheen, M</t>
  </si>
  <si>
    <t>10130206</t>
  </si>
  <si>
    <t>Cesar</t>
  </si>
  <si>
    <t>Cardone</t>
  </si>
  <si>
    <t>ccardone@flowserve.com</t>
  </si>
  <si>
    <t>Cardone, Cesar</t>
  </si>
  <si>
    <t>10130900</t>
  </si>
  <si>
    <t>Phillip</t>
  </si>
  <si>
    <t>Kirley</t>
  </si>
  <si>
    <t>pkirley@flowserve.com</t>
  </si>
  <si>
    <t>10131458</t>
  </si>
  <si>
    <t>Pongpat</t>
  </si>
  <si>
    <t>Kulpatwattana</t>
  </si>
  <si>
    <t>pkulpatwattana@flowserve.com</t>
  </si>
  <si>
    <t>Site Controller-AMSS; RU8436 - SEAL THAILAND (AMSS); RU8435 - QRC RAYONG THAILAND (AMSS); Backlog Certifications</t>
  </si>
  <si>
    <t>Kulpatwattana, Pongpat</t>
  </si>
  <si>
    <t>Accounting &amp; Finance; RU8416 - LINKOPING FCD PROCESS NAF AB (FCO); Preparer</t>
  </si>
  <si>
    <t>10131723</t>
  </si>
  <si>
    <t>Valdes Araya</t>
  </si>
  <si>
    <t>avaldesaraya@flowserve.com</t>
  </si>
  <si>
    <t>Accounting &amp; Finance; Site Controller-AMSS; RU8120 - FPD ENG'D CHILE-SANTIAGO (AMSS); RU8125 - FSD CHILE - SANTIAGO (AMSS); Backlog Certifications</t>
  </si>
  <si>
    <t>10131879</t>
  </si>
  <si>
    <t>Anais</t>
  </si>
  <si>
    <t>NOC</t>
  </si>
  <si>
    <t>ANOC@flowserve.com</t>
  </si>
  <si>
    <t>Accounting &amp; Finance; Site Controller-AMSS; RU8140 - SEAL FRANCE - MARTIGUES (AMSS); RU8141 - SEAL MADAGASCAR (FR) (AMSS); Backlog Certifications</t>
  </si>
  <si>
    <t>NOC, Anais</t>
  </si>
  <si>
    <t>10132300</t>
  </si>
  <si>
    <t>Abul</t>
  </si>
  <si>
    <t>Hussain</t>
  </si>
  <si>
    <t>AbHussain@flowserve.com</t>
  </si>
  <si>
    <t>Accounting &amp; Finance; RU8265 - FPD COIMBATORE INDIA (EPO); RU8279 - IPO COIMBATORE (IPO); Preparer</t>
  </si>
  <si>
    <t>Hussain, Abul</t>
  </si>
  <si>
    <t>10132361</t>
  </si>
  <si>
    <t>Edmundo</t>
  </si>
  <si>
    <t>Villarroel</t>
  </si>
  <si>
    <t>evillarroel@flowserve.com</t>
  </si>
  <si>
    <t>10132559</t>
  </si>
  <si>
    <t>Lackner</t>
  </si>
  <si>
    <t>chlackner@flowserve.com</t>
  </si>
  <si>
    <t>Lackner, Christine</t>
  </si>
  <si>
    <t>10132669</t>
  </si>
  <si>
    <t>Lu</t>
  </si>
  <si>
    <t>luwang@flowserve.com</t>
  </si>
  <si>
    <t>Accounting &amp; Finance; RU8714 - FPD CHINA QRC - DAILIAN (AMSS); Preparer</t>
  </si>
  <si>
    <t>Wang, Lu</t>
  </si>
  <si>
    <t>10133566</t>
  </si>
  <si>
    <t>Kazim</t>
  </si>
  <si>
    <t>Mohamed</t>
  </si>
  <si>
    <t>kmohamed@flowserve.com</t>
  </si>
  <si>
    <t>Mohamed, Kazim</t>
  </si>
  <si>
    <t>Carpenter</t>
  </si>
  <si>
    <t>acarpenter@flowserve.com</t>
  </si>
  <si>
    <t>10135003</t>
  </si>
  <si>
    <t>Andres Sebastian</t>
  </si>
  <si>
    <t>Pol</t>
  </si>
  <si>
    <t>AnPol@flowserve.com</t>
  </si>
  <si>
    <t>10135021</t>
  </si>
  <si>
    <t>Otelo</t>
  </si>
  <si>
    <t>Tavares de Melo</t>
  </si>
  <si>
    <t>OTavaresDeMelo@Flowserve.com</t>
  </si>
  <si>
    <t>Accounting &amp; Finance; RU8458 - HAYWARD'S HEATH FCD ON/OFF SERCK AUDCO (FCO); RU8459 - HAYWARD'S HEATH FCD PROCESS FFC (FCO); Preparer</t>
  </si>
  <si>
    <t>Tavares de Melo, Otelo</t>
  </si>
  <si>
    <t>10135111</t>
  </si>
  <si>
    <t>Ping</t>
  </si>
  <si>
    <t>PWu@flowserve.com</t>
  </si>
  <si>
    <t>10135268</t>
  </si>
  <si>
    <t>Hans</t>
  </si>
  <si>
    <t>Boeken</t>
  </si>
  <si>
    <t>HBoeken@flowserve.com</t>
  </si>
  <si>
    <t>Boeken, Hans</t>
  </si>
  <si>
    <t>10135383</t>
  </si>
  <si>
    <t>Gerald</t>
  </si>
  <si>
    <t>Straussberger</t>
  </si>
  <si>
    <t>GStraussberger@flowserve.com</t>
  </si>
  <si>
    <t>Straussberger, Gerald</t>
  </si>
  <si>
    <t>10135474</t>
  </si>
  <si>
    <t>Yanti</t>
  </si>
  <si>
    <t>Octavia Tjoa</t>
  </si>
  <si>
    <t>YOctaviaTjoa@flowserve.com</t>
  </si>
  <si>
    <t>10135569</t>
  </si>
  <si>
    <t>Johnny</t>
  </si>
  <si>
    <t>Batista</t>
  </si>
  <si>
    <t>JBatista@flowserve.com</t>
  </si>
  <si>
    <t>Accounting &amp; Finance; RU8525 - ECUADOR SERVICE &amp; SOLUTIONS (AMSS); RU8130 - FPD ENG'D COLOMBIA (AMSS); RU8129 - FSD COLUMBIA (AMSS); RU8520 - ECUADOR SEAL OPERATIONS (AMSS); RU8492 - SEAL_SVENF_USD (AMSS); RU8482 - USD INPUT ENTITY OF ENG'D VENEZULA (AMSS); RU8132 - INDUSTRIAL COLOMBIA (IPO); Preparer</t>
  </si>
  <si>
    <t>Batista, Johnny</t>
  </si>
  <si>
    <t>10135850</t>
  </si>
  <si>
    <t>Jens</t>
  </si>
  <si>
    <t>JKarlsson@flowserve.com</t>
  </si>
  <si>
    <t>Karlsson, Jens</t>
  </si>
  <si>
    <t>10136444</t>
  </si>
  <si>
    <t>Charles</t>
  </si>
  <si>
    <t>Davis</t>
  </si>
  <si>
    <t>ChDavis@flowserve.com</t>
  </si>
  <si>
    <t>10136480</t>
  </si>
  <si>
    <t>Adilson</t>
  </si>
  <si>
    <t>Lasso</t>
  </si>
  <si>
    <t>ALasso@flowserve.com</t>
  </si>
  <si>
    <t>Site Controller-AMSS; Site Controller-EPO; Site Controller-FCO; Site Controller-IPO; RU8067 - SRG PUMP RIO DE JANEIRO BRAZIL (AMSS); RU8065 - FSD BRAZIL - SAO PAULO (AMSS); RU8060 - FPD ENG'D BRAZIL (EPO); RU8061 - SAO PAULO FCD PROCESS WRCSTR BRZ QRC (FCO); RU8062 - INDUSTRIAL BRAZIL (IPO); Backlog Certifications</t>
  </si>
  <si>
    <t>Dirk</t>
  </si>
  <si>
    <t>10136613</t>
  </si>
  <si>
    <t>Basterra Sanz</t>
  </si>
  <si>
    <t>MBasterraSanz@flowserve.com</t>
  </si>
  <si>
    <t>10137628</t>
  </si>
  <si>
    <t>Cedric</t>
  </si>
  <si>
    <t>Nathaniel</t>
  </si>
  <si>
    <t>CNathaniel@flowserve.com</t>
  </si>
  <si>
    <t>Site Controller-FCO; RU8356 - FLOWSERVE ABAHSAIN FLOW CONTROL COMPANY LIMITED (60%) (FCO); Backlog Certifications</t>
  </si>
  <si>
    <t>Nathaniel, Cedric</t>
  </si>
  <si>
    <t>10137975</t>
  </si>
  <si>
    <t>Ruutikainen</t>
  </si>
  <si>
    <t>ORuutikainen@flowserve.com</t>
  </si>
  <si>
    <t>10138007</t>
  </si>
  <si>
    <t>Rutger</t>
  </si>
  <si>
    <t>RSlabbekoorn@flowserve.com</t>
  </si>
  <si>
    <t>Accounting &amp; Finance; RU8237 - TERNEUZEN QRC (AMSS); Preparer</t>
  </si>
  <si>
    <t>Accounting &amp; Finance; RU8355 - SEAL SAUDI JV - AL KHOBAR (AMSS); Preparer</t>
  </si>
  <si>
    <t>10138942</t>
  </si>
  <si>
    <t>Ikue</t>
  </si>
  <si>
    <t>Kaihara</t>
  </si>
  <si>
    <t>IKaihara@flowserve.com</t>
  </si>
  <si>
    <t>Accounting &amp; Finance; RU8320 - SEAL JAPAN - OSAKA (AMSS); Preparer</t>
  </si>
  <si>
    <t>Kaihara, Ikue</t>
  </si>
  <si>
    <t>10140581</t>
  </si>
  <si>
    <t>Dinar</t>
  </si>
  <si>
    <t>Ibragimov</t>
  </si>
  <si>
    <t>DIbragimov@flowserve.com</t>
  </si>
  <si>
    <t>Accounting &amp; Finance; Site Controller-AMSS; RU8503 - FLOWSERVE KAZAKHSTAN LLP (AMSS); RU8500 - FPD RUSSIA - MOSCOW (AMSS); Backlog Certifications</t>
  </si>
  <si>
    <t>10140654</t>
  </si>
  <si>
    <t>Judith</t>
  </si>
  <si>
    <t>Koeller</t>
  </si>
  <si>
    <t>JKoeller@flowserve.com</t>
  </si>
  <si>
    <t>Koeller, Judith</t>
  </si>
  <si>
    <t>10140897</t>
  </si>
  <si>
    <t>Doepper</t>
  </si>
  <si>
    <t>MDoepper@flowserve.com</t>
  </si>
  <si>
    <t>Doepper, Martin</t>
  </si>
  <si>
    <t>10141424</t>
  </si>
  <si>
    <t>Su</t>
  </si>
  <si>
    <t>DanSu@flowserve.com</t>
  </si>
  <si>
    <t>10141854</t>
  </si>
  <si>
    <t>Afaq</t>
  </si>
  <si>
    <t>Ahmed</t>
  </si>
  <si>
    <t>AfAhmed@flowserve.com</t>
  </si>
  <si>
    <t>Ahmed, Afaq</t>
  </si>
  <si>
    <t>Sergio</t>
  </si>
  <si>
    <t>10142347</t>
  </si>
  <si>
    <t>Terezia</t>
  </si>
  <si>
    <t>Taylor</t>
  </si>
  <si>
    <t>TeTaylor@flowserve.com</t>
  </si>
  <si>
    <t>10142351</t>
  </si>
  <si>
    <t>Xueyun</t>
  </si>
  <si>
    <t>Toh</t>
  </si>
  <si>
    <t>XToh@flowserve.com</t>
  </si>
  <si>
    <t>Toh, Xueyun</t>
  </si>
  <si>
    <t>10142508</t>
  </si>
  <si>
    <t>Nabeel</t>
  </si>
  <si>
    <t>Shah</t>
  </si>
  <si>
    <t>NaShah@flowserve.com</t>
  </si>
  <si>
    <t>Shah, Nabeel</t>
  </si>
  <si>
    <t>10142640</t>
  </si>
  <si>
    <t>Ylenia</t>
  </si>
  <si>
    <t>Campisi</t>
  </si>
  <si>
    <t>YCampisi@flowserve.com</t>
  </si>
  <si>
    <t>Campisi, Ylenia</t>
  </si>
  <si>
    <t>10142650</t>
  </si>
  <si>
    <t>Adeline Yuh Huah</t>
  </si>
  <si>
    <t>AdLim@flowserve.com</t>
  </si>
  <si>
    <t>10143655</t>
  </si>
  <si>
    <t>Sri Tutio Minarsih</t>
  </si>
  <si>
    <t>Nainggolan</t>
  </si>
  <si>
    <t>SNainggolan@flowserve.com</t>
  </si>
  <si>
    <t>Nainggolan, Sri Tutio Minarsih</t>
  </si>
  <si>
    <t>Accounting &amp; Finance; RU8390 - JOHANNESBURG FCD CONTROL (FCO); Preparer</t>
  </si>
  <si>
    <t>10144086</t>
  </si>
  <si>
    <t>Saqib</t>
  </si>
  <si>
    <t>Siddiqui</t>
  </si>
  <si>
    <t>SSiddiqui@flowserve.com</t>
  </si>
  <si>
    <t>Site Controller-AMSS; RU8355 - SEAL SAUDI JV - AL KHOBAR (AMSS); Backlog Certifications</t>
  </si>
  <si>
    <t>Siddiqui, Saqib</t>
  </si>
  <si>
    <t>10144088</t>
  </si>
  <si>
    <t>Cherise</t>
  </si>
  <si>
    <t>ChNg@flowserve.com</t>
  </si>
  <si>
    <t>Accounting &amp; Finance; RU8325 - SEAL MALAYSIA - SELANGOR (AMSS); Preparer</t>
  </si>
  <si>
    <t>Ng, Cherise</t>
  </si>
  <si>
    <t>10145006</t>
  </si>
  <si>
    <t>Suzanne</t>
  </si>
  <si>
    <t>Jones</t>
  </si>
  <si>
    <t>SuJones@flowserve.com</t>
  </si>
  <si>
    <t>Jones, Suzanne</t>
  </si>
  <si>
    <t>10145507</t>
  </si>
  <si>
    <t>Mirko</t>
  </si>
  <si>
    <t>Goeddertz</t>
  </si>
  <si>
    <t>mgoeddertz@flowserve.com</t>
  </si>
  <si>
    <t>10145715</t>
  </si>
  <si>
    <t>Diana</t>
  </si>
  <si>
    <t>Moore</t>
  </si>
  <si>
    <t>DiMoore@flowserve.com</t>
  </si>
  <si>
    <t>Moore, Diana</t>
  </si>
  <si>
    <t>10147046</t>
  </si>
  <si>
    <t>Chiman</t>
  </si>
  <si>
    <t>Patel</t>
  </si>
  <si>
    <t>CPatel@flowserve.com</t>
  </si>
  <si>
    <t>Site Controller-IPO; RU1370 - INNOVATIVE MAG-DRIVE CHICAGO (IPO); Backlog Certifications</t>
  </si>
  <si>
    <t>Patel, Chiman</t>
  </si>
  <si>
    <t>10147325</t>
  </si>
  <si>
    <t>Troy</t>
  </si>
  <si>
    <t>Clapsaddle</t>
  </si>
  <si>
    <t>TClapsaddle@Flowserve.com</t>
  </si>
  <si>
    <t>Clapsaddle, Troy</t>
  </si>
  <si>
    <t>Matteo</t>
  </si>
  <si>
    <t>10148134</t>
  </si>
  <si>
    <t>Mohammed</t>
  </si>
  <si>
    <t>Asif</t>
  </si>
  <si>
    <t>MAsif@flowserve.com</t>
  </si>
  <si>
    <t>Site Controller-AMSS; RU8358 - FLOWSERVE AL RUSHAID COMPANY LTD (AMSS); Backlog Certifications</t>
  </si>
  <si>
    <t>Asif, Mohammed</t>
  </si>
  <si>
    <t>10148219</t>
  </si>
  <si>
    <t>Cristian</t>
  </si>
  <si>
    <t>Gonzalez Ruiz-Peinado</t>
  </si>
  <si>
    <t>CrGonzalezRuiz-Peinado@Flowserve.com</t>
  </si>
  <si>
    <t>Gonzalez Ruiz-Peinado, Cristian</t>
  </si>
  <si>
    <t>10148327</t>
  </si>
  <si>
    <t>Mariano</t>
  </si>
  <si>
    <t>del Cura Serrano</t>
  </si>
  <si>
    <t>MdelCuraSerrano@Flowserve.com</t>
  </si>
  <si>
    <t>del Cura Serrano, Mariano</t>
  </si>
  <si>
    <t>10148706</t>
  </si>
  <si>
    <t>Sian Eng</t>
  </si>
  <si>
    <t>Chia</t>
  </si>
  <si>
    <t>SianEng@flowserve.com</t>
  </si>
  <si>
    <t>Accounting &amp; Finance; RU7818 - SIHI PUMPS MALAYSIA (IPO); Preparer</t>
  </si>
  <si>
    <t>Chia, Sian Eng</t>
  </si>
  <si>
    <t>10148736</t>
  </si>
  <si>
    <t>Bull</t>
  </si>
  <si>
    <t>PBull@flowserve.com</t>
  </si>
  <si>
    <t>Site Controller-IPO; RU7917 - STERLING FLUID SYSTEMS (UK) LIMITED (IPO); Backlog Certifications</t>
  </si>
  <si>
    <t>Bull, Paul</t>
  </si>
  <si>
    <t>WaiTan</t>
  </si>
  <si>
    <t>Wai Tiong</t>
  </si>
  <si>
    <t>WaTan@flowserve.com</t>
  </si>
  <si>
    <t>Tan, Wai Tiong</t>
  </si>
  <si>
    <t>Accounting &amp; Finance; RU7830 - SIHI PUMPS (SHANGHAI) LTD (CNY) (IPO); Preparer</t>
  </si>
  <si>
    <t>10148876</t>
  </si>
  <si>
    <t>Shubin</t>
  </si>
  <si>
    <t>Zhang</t>
  </si>
  <si>
    <t>ShuZhang@flowserve.com</t>
  </si>
  <si>
    <t>Zhang, Shubin</t>
  </si>
  <si>
    <t>10148915</t>
  </si>
  <si>
    <t>Nicoletta</t>
  </si>
  <si>
    <t>Tusa</t>
  </si>
  <si>
    <t>NTusa@flowserve.com</t>
  </si>
  <si>
    <t>Accounting &amp; Finance; RU8295 - CORMANO (MILAN) FCD ON/OFF AUTO VLVS (FCO); Preparer; RU7905 - STERLING ITALY NEW (IPO)</t>
  </si>
  <si>
    <t>10148949</t>
  </si>
  <si>
    <t>Evelien</t>
  </si>
  <si>
    <t>Neukermans</t>
  </si>
  <si>
    <t>ENeukermans@flowserve.com</t>
  </si>
  <si>
    <t>Site Controller-IPO; RU7908 - FLOWSERVE SIHI (Belgium) (IPO); Backlog Certifications</t>
  </si>
  <si>
    <t>Neukermans, Evelien</t>
  </si>
  <si>
    <t>10149001</t>
  </si>
  <si>
    <t>Drazenka</t>
  </si>
  <si>
    <t>Isik</t>
  </si>
  <si>
    <t>DIsik@flowserve.com</t>
  </si>
  <si>
    <t>Site Controller-IPO; RU7914 - STERLING FLUID SYSTEMS (Austria) GMBH (IPO); Backlog Certifications</t>
  </si>
  <si>
    <t>Isik, Drazenka</t>
  </si>
  <si>
    <t>Accounting &amp; Finance; RU7890 - FLOWSERVE SIHI (Spain) S.L. (IPO); Preparer</t>
  </si>
  <si>
    <t>10149131</t>
  </si>
  <si>
    <t>Juan Javier</t>
  </si>
  <si>
    <t>JuPerez@flowserve.com</t>
  </si>
  <si>
    <t>Perez, Juan Javier</t>
  </si>
  <si>
    <t>Accounting &amp; Finance; RU7866 - LIQUID RING VACUUM PUMPS (IPO); Itzehoe; Preparer</t>
  </si>
  <si>
    <t>10149211</t>
  </si>
  <si>
    <t>Siew Kim</t>
  </si>
  <si>
    <t>LiTan@flowserve.com</t>
  </si>
  <si>
    <t>Accounting &amp; Finance; RU7815 - SIHI PUMPS (Asia) PTE LTD (IPO); Preparer</t>
  </si>
  <si>
    <t>Tan, Siew Kim</t>
  </si>
  <si>
    <t>10149402</t>
  </si>
  <si>
    <t>Both</t>
  </si>
  <si>
    <t>DBoth@flowserve.com</t>
  </si>
  <si>
    <t>10150073</t>
  </si>
  <si>
    <t>Antoinette</t>
  </si>
  <si>
    <t>Sapor</t>
  </si>
  <si>
    <t>ASapor@flowserve.com</t>
  </si>
  <si>
    <t>Site Controller-IPO; RU7881 - FLOWSERVE SIHI (France) S.A.S. (IPO); Backlog Certifications</t>
  </si>
  <si>
    <t>Sapor, Antoinette</t>
  </si>
  <si>
    <t>10150293</t>
  </si>
  <si>
    <t>Washingtone</t>
  </si>
  <si>
    <t>Zimbwa</t>
  </si>
  <si>
    <t>WZimbwa@Flowserve.com</t>
  </si>
  <si>
    <t>10150310</t>
  </si>
  <si>
    <t>Shu Ching</t>
  </si>
  <si>
    <t>Yeh</t>
  </si>
  <si>
    <t>SYeh@Flowserve.com</t>
  </si>
  <si>
    <t>Yeh, Shu Ching</t>
  </si>
  <si>
    <t>10150664</t>
  </si>
  <si>
    <t>Miranti Lucia</t>
  </si>
  <si>
    <t>Herliana</t>
  </si>
  <si>
    <t>MHerliana@Flowserve.com</t>
  </si>
  <si>
    <t>Accounting &amp; Finance; Site Controller-AMSS; RU8285 - FSD INDONESIA - JAKARTA (AMSS); RU8282 - FSG PUMP QRC - JAKARTA (AMSS); Backlog Certifications</t>
  </si>
  <si>
    <t>10150703</t>
  </si>
  <si>
    <t>Monica</t>
  </si>
  <si>
    <t>Hakvoort</t>
  </si>
  <si>
    <t>MDankelman@flowserve.com</t>
  </si>
  <si>
    <t>Rene</t>
  </si>
  <si>
    <t>10151004</t>
  </si>
  <si>
    <t>Adila</t>
  </si>
  <si>
    <t>Binti Osman</t>
  </si>
  <si>
    <t>ABintiOsman@flowserve.com</t>
  </si>
  <si>
    <t>Accounting &amp; Finance; RU8328 - QRC KUANTAN MALAYSIA (AMSS); Preparer; Backlog Certifications</t>
  </si>
  <si>
    <t>Binti Osman, Adila</t>
  </si>
  <si>
    <t>10151021</t>
  </si>
  <si>
    <t>Petraglia</t>
  </si>
  <si>
    <t>CPetraglia@Flowserve.com</t>
  </si>
  <si>
    <t>Petraglia, Claudio</t>
  </si>
  <si>
    <t>10151121</t>
  </si>
  <si>
    <t>Alfaro</t>
  </si>
  <si>
    <t>AnAlfaro@Flowserve.com</t>
  </si>
  <si>
    <t>Alfaro, Ana</t>
  </si>
  <si>
    <t>10151285</t>
  </si>
  <si>
    <t>Josso</t>
  </si>
  <si>
    <t>Cortez</t>
  </si>
  <si>
    <t>JCortez@Flowserve.com</t>
  </si>
  <si>
    <t>Accounting &amp; Finance; Site Controller-AMSS; RU8941 - FLOWSERVE PERU PUMPS (AMSS); RU8351 - FSD PERU - LIMA (AMSS); Backlog Certifications</t>
  </si>
  <si>
    <t>10151287</t>
  </si>
  <si>
    <t>Elke Ingrid</t>
  </si>
  <si>
    <t>Bucher</t>
  </si>
  <si>
    <t>EBucher@Flowserve.com</t>
  </si>
  <si>
    <t>10151309</t>
  </si>
  <si>
    <t>Ryan</t>
  </si>
  <si>
    <t>Clark</t>
  </si>
  <si>
    <t>RyClark@Flowserve.com</t>
  </si>
  <si>
    <t>Clark, Ryan</t>
  </si>
  <si>
    <t>10151506</t>
  </si>
  <si>
    <t>Arango</t>
  </si>
  <si>
    <t>CArango@Flowserve.com</t>
  </si>
  <si>
    <t>Accounting &amp; Finance; RU8941 - FLOWSERVE PERU PUMPS (AMSS); RU8351 - FSD PERU - LIMA (AMSS); Preparer</t>
  </si>
  <si>
    <t>Arango, Cesar</t>
  </si>
  <si>
    <t>10151544</t>
  </si>
  <si>
    <t>Orellana</t>
  </si>
  <si>
    <t>SOrellana@Flowserve.com</t>
  </si>
  <si>
    <t>10151570</t>
  </si>
  <si>
    <t>Kristan</t>
  </si>
  <si>
    <t>Freeburger</t>
  </si>
  <si>
    <t>KFreeburger@flowserve.com</t>
  </si>
  <si>
    <t>Freeburger, Kristan</t>
  </si>
  <si>
    <t>10151602</t>
  </si>
  <si>
    <t>Leandro</t>
  </si>
  <si>
    <t>Corral</t>
  </si>
  <si>
    <t>LCorral@Flowserve.com</t>
  </si>
  <si>
    <t>Accounting &amp; Finance; RU8010 - PUMP QRC BUENOS AIRES (AMSS); RU8059 - S&amp;S BOLIVIA (AMSS); RU8005 - SEAL ARGENTINA - MENDOZA (AMSS); RU8057 - SEAL BOLIVIA (AMSS); RU8002 - INDUSTRIAL ARGENTINA (IPO); Preparer</t>
  </si>
  <si>
    <t>10151749</t>
  </si>
  <si>
    <t>Edith</t>
  </si>
  <si>
    <t>Gonzalez Bravo</t>
  </si>
  <si>
    <t>RGonzalez@flowserve.com</t>
  </si>
  <si>
    <t>Accounting &amp; Finance; RU8337 - SEAL_MEX_PACSEAL (AMSS); RU8341 - EMCOMET OPERATION IN TLAXCALA MEXICO (AMSS); RU8345 - FSD MEXICO - MTO TLAXCALA (AMSS); RU8336 - TLAXCALA FCD CONTROL (FCO); Preparer</t>
  </si>
  <si>
    <t>10152147</t>
  </si>
  <si>
    <t>Krellner</t>
  </si>
  <si>
    <t>JKrellner@Flowserve.com</t>
  </si>
  <si>
    <t>Krellner, John</t>
  </si>
  <si>
    <t>10152157</t>
  </si>
  <si>
    <t>Esther</t>
  </si>
  <si>
    <t>Gontan Pardo</t>
  </si>
  <si>
    <t>EGontanPardo@flowserve.com</t>
  </si>
  <si>
    <t>Gontan Pardo, Esther</t>
  </si>
  <si>
    <t>10152619</t>
  </si>
  <si>
    <t>Margriet</t>
  </si>
  <si>
    <t>Spape</t>
  </si>
  <si>
    <t>MSpape@flowserve.com</t>
  </si>
  <si>
    <t>10152939</t>
  </si>
  <si>
    <t>Alice</t>
  </si>
  <si>
    <t>AlLee@flowserve.com</t>
  </si>
  <si>
    <t>Lee, Alice</t>
  </si>
  <si>
    <t>10153040</t>
  </si>
  <si>
    <t>Vijaykrishna</t>
  </si>
  <si>
    <t>Murali</t>
  </si>
  <si>
    <t>ViMurali@flowserve.com</t>
  </si>
  <si>
    <t>Accounting &amp; Finance; RU5050 - WHITEFIELD-BANGALORE FCD INDIA CONTROL (FCO); Bangalore; Preparer</t>
  </si>
  <si>
    <t>Murali, Vijaykrishna</t>
  </si>
  <si>
    <t>10153073</t>
  </si>
  <si>
    <t>Derhammer-DeHaan</t>
  </si>
  <si>
    <t>LDerhammer-DeHaan@Flowserve.com</t>
  </si>
  <si>
    <t>10153074</t>
  </si>
  <si>
    <t>Frenika</t>
  </si>
  <si>
    <t>Roberts</t>
  </si>
  <si>
    <t>FRoberts@flowserve.com</t>
  </si>
  <si>
    <t>Roberts, Frenika</t>
  </si>
  <si>
    <t>10153218</t>
  </si>
  <si>
    <t>Bernd</t>
  </si>
  <si>
    <t>Ofteringer</t>
  </si>
  <si>
    <t>BOfteringer@flowserve.com</t>
  </si>
  <si>
    <t>Ofteringer, Bernd</t>
  </si>
  <si>
    <t>10153562</t>
  </si>
  <si>
    <t>Sammy</t>
  </si>
  <si>
    <t>Sigei</t>
  </si>
  <si>
    <t>SSigei@flowserve.com</t>
  </si>
  <si>
    <t>Accounting &amp; Finance; RU5201 - HOUSTON FCD AUTOMATION VAC (FCO); RU5220 - LYNCHBURG FCD AUTOMATION LMTRQ (FCO); Preparer</t>
  </si>
  <si>
    <t>Sigei, Sammy</t>
  </si>
  <si>
    <t>10153736</t>
  </si>
  <si>
    <t>Agatha</t>
  </si>
  <si>
    <t>Griffith</t>
  </si>
  <si>
    <t>AGriffith@flowserve.com</t>
  </si>
  <si>
    <t>Griffith, Agatha</t>
  </si>
  <si>
    <t>10153739</t>
  </si>
  <si>
    <t>Gregory</t>
  </si>
  <si>
    <t>Gunter</t>
  </si>
  <si>
    <t>GGunter@flowserve.com</t>
  </si>
  <si>
    <t>Site Controller-FCO; Regional Controller-FCO; RU5201 - HOUSTON FCD AUTOMATION VAC (FCO); RU5220 - LYNCHBURG FCD AUTOMATION LMTRQ (FCO); RU8291 - PIACENZA FCD AUTOMATION LFPS (FCO); RU8418 - SOLNA FCD AUTOMATION PMV (FCO); Backlog Certifications</t>
  </si>
  <si>
    <t>Gunter, Gregory</t>
  </si>
  <si>
    <t>10154163</t>
  </si>
  <si>
    <t>Maria</t>
  </si>
  <si>
    <t>Millan</t>
  </si>
  <si>
    <t>MMillan@flowserve.com</t>
  </si>
  <si>
    <t>Millan, Maria</t>
  </si>
  <si>
    <t>10154186</t>
  </si>
  <si>
    <t>Chieng Poon</t>
  </si>
  <si>
    <t>Pang</t>
  </si>
  <si>
    <t>CPang@flowserve.com</t>
  </si>
  <si>
    <t>Pang, Chieng Poon</t>
  </si>
  <si>
    <t>Jonathan</t>
  </si>
  <si>
    <t>10154285</t>
  </si>
  <si>
    <t>Elvira</t>
  </si>
  <si>
    <t>Moran</t>
  </si>
  <si>
    <t>EMoran@flowserve.com</t>
  </si>
  <si>
    <t>Moran, Elvira</t>
  </si>
  <si>
    <t>50039950</t>
  </si>
  <si>
    <t>del Carmen Mondragon</t>
  </si>
  <si>
    <t>50043609</t>
  </si>
  <si>
    <t>Jayson</t>
  </si>
  <si>
    <t>Potts</t>
  </si>
  <si>
    <t>Pjayson@flowserve.com</t>
  </si>
  <si>
    <t>Reports Administrator</t>
  </si>
  <si>
    <t>50041949</t>
  </si>
  <si>
    <t>Karlen</t>
  </si>
  <si>
    <t>Fkarlen@flowserve.com</t>
  </si>
  <si>
    <t>50047215</t>
  </si>
  <si>
    <t>Vince</t>
  </si>
  <si>
    <t>Romo</t>
  </si>
  <si>
    <t>Vromo@flowserve.com</t>
  </si>
  <si>
    <t>Shane</t>
  </si>
  <si>
    <t>Brace</t>
  </si>
  <si>
    <t>Sbrace@flowserve.com</t>
  </si>
  <si>
    <t>Consultants / Contractors</t>
  </si>
  <si>
    <t>50041124</t>
  </si>
  <si>
    <t>Mark</t>
  </si>
  <si>
    <t>Moelling</t>
  </si>
  <si>
    <t>MMoelling@flowserve.com</t>
  </si>
  <si>
    <t>okoop</t>
  </si>
  <si>
    <t>Koop</t>
  </si>
  <si>
    <t>okoop@flowserve.com</t>
  </si>
  <si>
    <t>Accounting &amp; Finance; RU8247 - FPD EMA INTEGRATED OPERATIONS (AMSS); RU8354 - SEAL CZECH - OLOMOUC (AMSS); RU8035 - SRG PUMP ANTWERP BELGIUM (AMSS); RU8503 - FLOWSERVE KAZAKHSTAN LLP (AMSS); RU8237 - TERNEUZEN QRC (AMSS); RU8500 - FPD RUSSIA - MOSCOW (AMSS); RU8045 - SEAL BELGIUM - ANTWERP (AMSS); RU8227 - SEAL MOERDIJK - QRC (AMSS); RU7887 - STERLING SIHI (NETHERLANDS) (IPO); RU7908 - FLOWSERVE SIHI (Belgium) (IPO); RU8033 - ROOSENDAAL FCD PROCESS BENELUX QRC (FCO); RU8034 - ANTWERP FCD PROCESS BELGIUM QRC (FCO); RU8225 - FPD ENGD ETTEN LEUR HOLLAND (EPO); Preparer</t>
  </si>
  <si>
    <t>Palghat Subramanian</t>
  </si>
  <si>
    <t>Siva</t>
  </si>
  <si>
    <t>Psiva@Flowserve.com</t>
  </si>
  <si>
    <t>Dpesce</t>
  </si>
  <si>
    <t>Domenico</t>
  </si>
  <si>
    <t>Pesce</t>
  </si>
  <si>
    <t>DPesce@flowserve.com</t>
  </si>
  <si>
    <t>Pesce, Domenico</t>
  </si>
  <si>
    <t>Matt Wells</t>
  </si>
  <si>
    <t>Matt</t>
  </si>
  <si>
    <t>Wells</t>
  </si>
  <si>
    <t>mwells@flowserve.com</t>
  </si>
  <si>
    <t>Manager</t>
  </si>
  <si>
    <t>Santiago Soto Navarro</t>
  </si>
  <si>
    <t>Santiago</t>
  </si>
  <si>
    <t>Navarro</t>
  </si>
  <si>
    <t>SNavarro@flowserve.com</t>
  </si>
  <si>
    <t>RU7890 - FLOWSERVE SIHI (Spain) S.L. (IPO); Preparer</t>
  </si>
  <si>
    <t>Navarro, Santiago</t>
  </si>
  <si>
    <t>10137327</t>
  </si>
  <si>
    <t>Cindy</t>
  </si>
  <si>
    <t>Fang</t>
  </si>
  <si>
    <t>cfang@flowserve.com</t>
  </si>
  <si>
    <t>RU8440 - SEAL TAIWAN (AMSS); RU8375 - FSG TAIWAN PUMP QRC KAOHSIUNG (AMSS); Preparer</t>
  </si>
  <si>
    <t>Fang, Cindy</t>
  </si>
  <si>
    <t>10154844</t>
  </si>
  <si>
    <t>Layne</t>
  </si>
  <si>
    <t>Lovell</t>
  </si>
  <si>
    <t>llovell@flowserve.com</t>
  </si>
  <si>
    <t>RU5000 - SPRINGVILLE FCD CONTROL (FCO); RU5020 - PASADENA (HOUSTON) FCD CONTROL QRC (FCO); RU5030 - KINGSPORT EASTMAN FCD CONTROL QRC (FCO); RU5042 - CHICAGO (PORTAGE) FCD CONTROL QRC (FCO); RU5045 - BATON ROUGE FCD CONTROL QRC (FCO); RU5085 - BOOTHWYN-PHILADELPHIA FCD CONTROL QRC (FCO); Springville; Preparer</t>
  </si>
  <si>
    <t>Stephanie</t>
  </si>
  <si>
    <t>Romero</t>
  </si>
  <si>
    <t>sromero@flowserve.com</t>
  </si>
  <si>
    <t>10125344</t>
  </si>
  <si>
    <t>Senthilkumar</t>
  </si>
  <si>
    <t>Nataraj</t>
  </si>
  <si>
    <t>nsenthilkumar@flowserve.com</t>
  </si>
  <si>
    <t>RU8265 - FPD COIMBATORE INDIA (EPO); RU8279 - IPO COIMBATORE (IPO); Preparer</t>
  </si>
  <si>
    <t>Nataraj, Senthilkumar</t>
  </si>
  <si>
    <t>sfarmand</t>
  </si>
  <si>
    <t>Sylvia</t>
  </si>
  <si>
    <t>Farmand</t>
  </si>
  <si>
    <t>SFarmand@Flowserve.com</t>
  </si>
  <si>
    <t>RU3041 - SEAL US - TULSA (AMSS); RU3100 - SEAL US - PAC SEAL (AMSS); RU8079 - SEAL CANADA - EDMONTON (AMSS); RU8080 - SEAL CANADA - SCARBOROUGH (AMSS); RU3090 - SEAL US - KALAMAZOO (AMSS); Preparer</t>
  </si>
  <si>
    <t>Farmand, Sylvia</t>
  </si>
  <si>
    <t>10154761</t>
  </si>
  <si>
    <t>Syed</t>
  </si>
  <si>
    <t>syshah@flowserve.com</t>
  </si>
  <si>
    <t>Accounting &amp; Finance; Site Controller-IPO; RU1320 - SIHI PUMPS INC (IPO); RU7803 - SFS CANADA (NEW) (IPO); Backlog Certifications</t>
  </si>
  <si>
    <t>Shah, Syed</t>
  </si>
  <si>
    <t>10155282</t>
  </si>
  <si>
    <t>Chris</t>
  </si>
  <si>
    <t>Kiper</t>
  </si>
  <si>
    <t>ckiper@flowserve.com</t>
  </si>
  <si>
    <t>Kiper, Chris</t>
  </si>
  <si>
    <t>vnayak</t>
  </si>
  <si>
    <t>Vivekanand</t>
  </si>
  <si>
    <t>Nayak</t>
  </si>
  <si>
    <t>vnayak@flowserve.com</t>
  </si>
  <si>
    <t>10155422</t>
  </si>
  <si>
    <t>Wendy</t>
  </si>
  <si>
    <t>Burk</t>
  </si>
  <si>
    <t>WBurk@flowserve.com</t>
  </si>
  <si>
    <t>rvancura</t>
  </si>
  <si>
    <t>Ronald</t>
  </si>
  <si>
    <t>VanCura</t>
  </si>
  <si>
    <t>rvancura@flowserve.com</t>
  </si>
  <si>
    <t>vbollmann</t>
  </si>
  <si>
    <t>Vanessa</t>
  </si>
  <si>
    <t>Bollmann</t>
  </si>
  <si>
    <t>vbollmann@flowserve.com</t>
  </si>
  <si>
    <t>Accounting &amp; Finance; RU8830 - AHAUS FCD PROCESS MANUAL VLVS (FCO); Preparer</t>
  </si>
  <si>
    <t>Bollmann, Vanessa</t>
  </si>
  <si>
    <t>jdoe</t>
  </si>
  <si>
    <t>Jane</t>
  </si>
  <si>
    <t>Doe</t>
  </si>
  <si>
    <t>Doe, Jane</t>
  </si>
  <si>
    <t>10153480</t>
  </si>
  <si>
    <t>Maren</t>
  </si>
  <si>
    <t>Brungert</t>
  </si>
  <si>
    <t>MBrungert@flowserve.com</t>
  </si>
  <si>
    <t>Accounting &amp; Finance; RU8190 - SEAL GERMANY - DORTMUND (AMSS); RU8191 - SEAL ESSEN - QRC (AMSS); Preparer</t>
  </si>
  <si>
    <t>Brungert, Maren</t>
  </si>
  <si>
    <t>10031925</t>
  </si>
  <si>
    <t>Ilse</t>
  </si>
  <si>
    <t>Kuhlmann</t>
  </si>
  <si>
    <t>IKuhlmann@Flowserve.com</t>
  </si>
  <si>
    <t>Accounting &amp; Finance; Site Controller-AMSS; RU8247 - FPD EMA INTEGRATED OPERATIONS (AMSS); Backlog Certifications</t>
  </si>
  <si>
    <t>Kuhlmann, Ilse</t>
  </si>
  <si>
    <t>10155606</t>
  </si>
  <si>
    <t>Schultze</t>
  </si>
  <si>
    <t>bschultze@flowserve.com</t>
  </si>
  <si>
    <t>Accounting &amp; Finance; Site Controller-FCO; RU8179 - ETTLINGEN FCD PROCESS ARGUS (FCO); Backlog Certifications</t>
  </si>
  <si>
    <t>10155654</t>
  </si>
  <si>
    <t>Bao Yuh</t>
  </si>
  <si>
    <t>balim@flowserve.com</t>
  </si>
  <si>
    <t>10135491</t>
  </si>
  <si>
    <t>Sriram</t>
  </si>
  <si>
    <t>Santhanam</t>
  </si>
  <si>
    <t>SSriram@flowserve.com</t>
  </si>
  <si>
    <t>Santhanam, Sriram</t>
  </si>
  <si>
    <t>50046133</t>
  </si>
  <si>
    <t>Selwyn</t>
  </si>
  <si>
    <t>Broekaart</t>
  </si>
  <si>
    <t>Sbroekaart@Flowserve.com</t>
  </si>
  <si>
    <t>nhaarbeck</t>
  </si>
  <si>
    <t>Natasa</t>
  </si>
  <si>
    <t>Haarbeck</t>
  </si>
  <si>
    <t>nhaarbeck@flowserve.com</t>
  </si>
  <si>
    <t>Accounting &amp; Finance; Site Controller-AMSS; RU8354 - SEAL CZECH - OLOMOUC (AMSS); Backlog Certifications</t>
  </si>
  <si>
    <t>Haarbeck, Natasa</t>
  </si>
  <si>
    <t>cst_vkj</t>
  </si>
  <si>
    <t>Vishak</t>
  </si>
  <si>
    <t>KJ</t>
  </si>
  <si>
    <t>cst_vkj@flowserve.com</t>
  </si>
  <si>
    <t>KJ, Vishak</t>
  </si>
  <si>
    <t>10154354</t>
  </si>
  <si>
    <t>Norbert</t>
  </si>
  <si>
    <t>Szilagyvari</t>
  </si>
  <si>
    <t>nszilagyvari@flowserve.com</t>
  </si>
  <si>
    <t>Accounting &amp; Finance; RU7923 - STERLING FLUID SYSTEMS (HUNGARIA) (IPO); Preparer</t>
  </si>
  <si>
    <t>Szilagyvari, Norbert</t>
  </si>
  <si>
    <t>10155723</t>
  </si>
  <si>
    <t>Rebecca</t>
  </si>
  <si>
    <t>Todd</t>
  </si>
  <si>
    <t>ReTodd@flowserve.com</t>
  </si>
  <si>
    <t>Todd, Rebecca</t>
  </si>
  <si>
    <t>50051992</t>
  </si>
  <si>
    <t>Gay</t>
  </si>
  <si>
    <t>CGay@flowserve.com</t>
  </si>
  <si>
    <t>50051774</t>
  </si>
  <si>
    <t>Peukert</t>
  </si>
  <si>
    <t>GPeukert@flowserve.com</t>
  </si>
  <si>
    <t>Accounting &amp; Finance; RU8190 - SEAL GERMANY - DORTMUND (AMSS); RU8210 - SRG PUMP LEIPZIG GERMANY (AMSS); RU8191 - SEAL ESSEN - QRC (AMSS); RU8205 - SEAL GERMANY - LEIPZIG (AMSS); RU8031 - VILLACH FCD CONTROL SCHMIDT ARMATUREN (FCO); RU8179 - ETTLINGEN FCD PROCESS ARGUS (FCO); RU8200 - ESSEN FCD CONTROL KAMMER (FCO); RU8830 - AHAUS FCD PROCESS MANUAL VLVS (FCO); Preparer</t>
  </si>
  <si>
    <t>50052748</t>
  </si>
  <si>
    <t>Mason</t>
  </si>
  <si>
    <t>MarMason@flowserve.com</t>
  </si>
  <si>
    <t>200lmurphy</t>
  </si>
  <si>
    <t>Lyle</t>
  </si>
  <si>
    <t>Murphy</t>
  </si>
  <si>
    <t>lmurphy@solomonedwards.com</t>
  </si>
  <si>
    <t>200bpollack</t>
  </si>
  <si>
    <t>Bryan</t>
  </si>
  <si>
    <t>Pollack</t>
  </si>
  <si>
    <t>bpollack@solomonedwards.com</t>
  </si>
  <si>
    <t>200daneil</t>
  </si>
  <si>
    <t>Neil</t>
  </si>
  <si>
    <t>daneil@solomonedwards.com</t>
  </si>
  <si>
    <t>200gburton</t>
  </si>
  <si>
    <t>Glenn</t>
  </si>
  <si>
    <t>Burton</t>
  </si>
  <si>
    <t>gburton@solomonedwards.com</t>
  </si>
  <si>
    <t>200bmarkley</t>
  </si>
  <si>
    <t>Brian</t>
  </si>
  <si>
    <t>Markley</t>
  </si>
  <si>
    <t>bmarkley@solomonedwards.com</t>
  </si>
  <si>
    <t>200mstribling</t>
  </si>
  <si>
    <t>Margaret</t>
  </si>
  <si>
    <t>Stribling</t>
  </si>
  <si>
    <t>mstribling@solomonedwards.com</t>
  </si>
  <si>
    <t>Stribling, Margaret</t>
  </si>
  <si>
    <t>200joconnor</t>
  </si>
  <si>
    <t>O'Connor</t>
  </si>
  <si>
    <t>jmoconnor@solomonedwards.com</t>
  </si>
  <si>
    <t>200kpierce</t>
  </si>
  <si>
    <t>Pierce</t>
  </si>
  <si>
    <t>kpierce@solomonedwards.com</t>
  </si>
  <si>
    <t>200fmcneil</t>
  </si>
  <si>
    <t>Frances</t>
  </si>
  <si>
    <t>McNeil</t>
  </si>
  <si>
    <t>fmcneil@solomonedwards.com</t>
  </si>
  <si>
    <t>200jmanley</t>
  </si>
  <si>
    <t>Manley</t>
  </si>
  <si>
    <t>jmanley@solomonedwards.com</t>
  </si>
  <si>
    <t>200jdidinger</t>
  </si>
  <si>
    <t>Didinger</t>
  </si>
  <si>
    <t>jdidinger@solomonedwards.com</t>
  </si>
  <si>
    <t>200jstephen</t>
  </si>
  <si>
    <t>Stephen</t>
  </si>
  <si>
    <t>jstephen@solomonedwards.com</t>
  </si>
  <si>
    <t>200mmitchell</t>
  </si>
  <si>
    <t>Mitchell</t>
  </si>
  <si>
    <t>marmitchell@solomonedwards.com</t>
  </si>
  <si>
    <t>200rramnauth</t>
  </si>
  <si>
    <t>Rishi</t>
  </si>
  <si>
    <t>Ramnauth</t>
  </si>
  <si>
    <t>rramnauth@solomonedwards.com</t>
  </si>
  <si>
    <t>200lmenard</t>
  </si>
  <si>
    <t>Lynn</t>
  </si>
  <si>
    <t>Menard</t>
  </si>
  <si>
    <t>lmenard@solomonedwards.com</t>
  </si>
  <si>
    <t>200gjaynes</t>
  </si>
  <si>
    <t>Greg</t>
  </si>
  <si>
    <t>Jaynes</t>
  </si>
  <si>
    <t>gjaynes@solomonedwards.com</t>
  </si>
  <si>
    <t>300dabernathy</t>
  </si>
  <si>
    <t>Dani</t>
  </si>
  <si>
    <t>Abernathy</t>
  </si>
  <si>
    <t>dani.abernathy@us.gt.com</t>
  </si>
  <si>
    <t>Preparer; GT Consultants</t>
  </si>
  <si>
    <t>300tcasubuan</t>
  </si>
  <si>
    <t>Teo</t>
  </si>
  <si>
    <t>Casubuan</t>
  </si>
  <si>
    <t>teo.casubuan@us.gt.com</t>
  </si>
  <si>
    <t>10090916</t>
  </si>
  <si>
    <t>Stefania</t>
  </si>
  <si>
    <t>Galimberti</t>
  </si>
  <si>
    <t>sgalimberti@flowserve.com</t>
  </si>
  <si>
    <t>10138172</t>
  </si>
  <si>
    <t>Sandra</t>
  </si>
  <si>
    <t>de Jongh</t>
  </si>
  <si>
    <t>sjongh@flowserve.com</t>
  </si>
  <si>
    <t>Accounting &amp; Finance; RU8033 - ROOSENDAAL FCD PROCESS BENELUX QRC (FCO); RU8034 - ANTWERP FCD PROCESS BELGIUM QRC (FCO); Preparer</t>
  </si>
  <si>
    <t>de Jongh, Sandra</t>
  </si>
  <si>
    <t>200jphung</t>
  </si>
  <si>
    <t>Joshua</t>
  </si>
  <si>
    <t>Phung</t>
  </si>
  <si>
    <t>jphung@solomonedwards.com</t>
  </si>
  <si>
    <t>300jlawson</t>
  </si>
  <si>
    <t>Josh</t>
  </si>
  <si>
    <t>Lawson</t>
  </si>
  <si>
    <t>Josh.Lawson@us.gt.com</t>
  </si>
  <si>
    <t>10156115</t>
  </si>
  <si>
    <t>Desmond</t>
  </si>
  <si>
    <t>Ldesmond@flowserve.com</t>
  </si>
  <si>
    <t>Accounting &amp; Finance; RU8115 - SRG PUMP WOODBRIDGE PMC CANADA (AMSS); RU5130 - DAYTON TITANIUM FOUNDRY OPS (AMSS); RU3041 - SEAL US - TULSA (AMSS); RU3100 - SEAL US - PAC SEAL (AMSS); RU1970 - FPD NA INTEGRATED SOLUTIONS OPERATIONS (AMSS); RU1972 - FSG FEDD WIRELESS (AMSS); RU1015 - FPD ENG'D MOOSIC PARTS DISTR (AMSS); RU1600 - SRG PUMP BEAUMONT TX (AMSS); RU1700 - SRG PUMP GREER SC (IDP) (AMSS); RU1705 - SRG PUMP BATON ROUGE LA (IDP) (AMSS); RU1710 - SRG PUMP DEER PARK TX (IDP) (AMSS); RU1615 - SRG PUMP W. CHICAGO IL (ELGIN) (AMSS); RU1736 - SRG PUMP KINGSPORT TN(EASTMAN) (AMSS); RU8095 - SRG PUMP SARNIA CANADA (AMSS); RU1720 - SRG PUMP FAIRFIELD NJ (IDP) (AMSS); RU1610 - SRG PUMP RANCHO DOMINGUEZ CA (AMSS); RU1725 - SRG PUMP VANCOUVER WA (IDP) (AMSS); RU8090 - SRG PUMP LEDUC CANADA (AMSS); RU8079 - SEAL CANADA - EDMONTON (AMSS); RU8080 - SEAL CANADA - SCARBOROUGH (AMSS); RU1727 - SRG PUMP CORPUS CHRISTI TX (AMSS); Preparer</t>
  </si>
  <si>
    <t>50053175</t>
  </si>
  <si>
    <t>Moeller</t>
  </si>
  <si>
    <t>Dmoeller@flowserve.com</t>
  </si>
  <si>
    <t>Moeller, David</t>
  </si>
  <si>
    <t>10156024</t>
  </si>
  <si>
    <t>Bonilla</t>
  </si>
  <si>
    <t>abonilla@flowserve.com</t>
  </si>
  <si>
    <t>50053358</t>
  </si>
  <si>
    <t>Ryoji</t>
  </si>
  <si>
    <t>Yamashita</t>
  </si>
  <si>
    <t>RYamashita@flowserve.com</t>
  </si>
  <si>
    <t>Accounting &amp; Finance; RU8321 - FPD NIIGATA WORTHINGTON - JAPAN (EPO); Preparer; Backlog Certifications</t>
  </si>
  <si>
    <t>rkeesecker</t>
  </si>
  <si>
    <t>Keesecker</t>
  </si>
  <si>
    <t>rkeesecker@flowserve.com</t>
  </si>
  <si>
    <t>300mrotondi</t>
  </si>
  <si>
    <t>Rotondi</t>
  </si>
  <si>
    <t>Maria.Rotondi@ar.gt.com</t>
  </si>
  <si>
    <t>300yfigueroa</t>
  </si>
  <si>
    <t>Yanina</t>
  </si>
  <si>
    <t>Figueroa</t>
  </si>
  <si>
    <t>Yanina.Figueroa@ar.gt.com</t>
  </si>
  <si>
    <t>250spatil</t>
  </si>
  <si>
    <t>Shankar</t>
  </si>
  <si>
    <t>Patil</t>
  </si>
  <si>
    <t>shankar.patil@skparekh.com</t>
  </si>
  <si>
    <t>250pgupta</t>
  </si>
  <si>
    <t>Pravesh</t>
  </si>
  <si>
    <t>Gupta</t>
  </si>
  <si>
    <t>pravesh.gupta@skparekh.com</t>
  </si>
  <si>
    <t>250bunadkat</t>
  </si>
  <si>
    <t>Bhavin</t>
  </si>
  <si>
    <t>Unadkat</t>
  </si>
  <si>
    <t>bhavin.unadkat@skparekh.com</t>
  </si>
  <si>
    <t>Unadkat, Bhavin</t>
  </si>
  <si>
    <t>250creiss</t>
  </si>
  <si>
    <t>Reiss</t>
  </si>
  <si>
    <t>Christian.Reiss@cfh-hamburg.de</t>
  </si>
  <si>
    <t>250mahlers</t>
  </si>
  <si>
    <t>Ahlers</t>
  </si>
  <si>
    <t>Michael.Ahlers@cfh-hamburg.de</t>
  </si>
  <si>
    <t>250aerdmann</t>
  </si>
  <si>
    <t>Angela</t>
  </si>
  <si>
    <t>Erdmann</t>
  </si>
  <si>
    <t>Angela.Erdmann@cfh-hamburg.de</t>
  </si>
  <si>
    <t>250rsarancin</t>
  </si>
  <si>
    <t>Roman</t>
  </si>
  <si>
    <t>Sarancin</t>
  </si>
  <si>
    <t>roman.sarancin@ebnerstolz.de</t>
  </si>
  <si>
    <t>250tweber</t>
  </si>
  <si>
    <t>Weber</t>
  </si>
  <si>
    <t>Thomas.weber@ebnerstolz.de</t>
  </si>
  <si>
    <t>250glizitza</t>
  </si>
  <si>
    <t>Gaston</t>
  </si>
  <si>
    <t>Lizitza</t>
  </si>
  <si>
    <t>glizitza@estabe.com.ar</t>
  </si>
  <si>
    <t>250sdefeo</t>
  </si>
  <si>
    <t>Silvia</t>
  </si>
  <si>
    <t>De Feo</t>
  </si>
  <si>
    <t>sdefeo@estabe.com.ar</t>
  </si>
  <si>
    <t>250pverdino</t>
  </si>
  <si>
    <t>Philip</t>
  </si>
  <si>
    <t>Verdino</t>
  </si>
  <si>
    <t>P.Verdino@libertas.at</t>
  </si>
  <si>
    <t>250handrecs</t>
  </si>
  <si>
    <t>Hanes</t>
  </si>
  <si>
    <t>Andrecs</t>
  </si>
  <si>
    <t>hannes.ANDRECS@consultatio.at</t>
  </si>
  <si>
    <t>250mblokpoel</t>
  </si>
  <si>
    <t>Marjolein</t>
  </si>
  <si>
    <t>Blokpoel</t>
  </si>
  <si>
    <t>m.blokpoel@facet-accountants.nl</t>
  </si>
  <si>
    <t>250jklein</t>
  </si>
  <si>
    <t>Jessica</t>
  </si>
  <si>
    <t>Klein</t>
  </si>
  <si>
    <t>jessica.klein@ebnerstolz.de</t>
  </si>
  <si>
    <t>250lbellini</t>
  </si>
  <si>
    <t>Ludovica</t>
  </si>
  <si>
    <t>Bellini</t>
  </si>
  <si>
    <t>Ludovica.bellini@audirevi.it</t>
  </si>
  <si>
    <t>Bellini, Ludovica</t>
  </si>
  <si>
    <t>250mgianotti</t>
  </si>
  <si>
    <t>Gianotti</t>
  </si>
  <si>
    <t>matteo.gianotti@audirevi.it</t>
  </si>
  <si>
    <t>250etugnoli</t>
  </si>
  <si>
    <t>Emanuel</t>
  </si>
  <si>
    <t>Tugnoli</t>
  </si>
  <si>
    <t>Emanuele.tugnoli@audirevi.it</t>
  </si>
  <si>
    <t>250fsavarino</t>
  </si>
  <si>
    <t>Francesco</t>
  </si>
  <si>
    <t>Savarino</t>
  </si>
  <si>
    <t>Francesco.savarino@audirevi.it</t>
  </si>
  <si>
    <t>250thsiong</t>
  </si>
  <si>
    <t>Tan Hong</t>
  </si>
  <si>
    <t>Siong</t>
  </si>
  <si>
    <t>tanhongsiong@nexiats.com.sg</t>
  </si>
  <si>
    <t>250phhui</t>
  </si>
  <si>
    <t>Peh</t>
  </si>
  <si>
    <t>Hui Hui</t>
  </si>
  <si>
    <t>pehhuihui@nexiats.com.sg</t>
  </si>
  <si>
    <t>250amartinez</t>
  </si>
  <si>
    <t>a.martinez@audalianexia.com</t>
  </si>
  <si>
    <t>250jrodriguez</t>
  </si>
  <si>
    <t>Javier</t>
  </si>
  <si>
    <t>Rodriguez</t>
  </si>
  <si>
    <t>j.rodriguez@audalianexia.com</t>
  </si>
  <si>
    <t>250inavarro</t>
  </si>
  <si>
    <t>Ivan</t>
  </si>
  <si>
    <t>i.navarro@audalianexia.com</t>
  </si>
  <si>
    <t>250azhu</t>
  </si>
  <si>
    <t>Arthur</t>
  </si>
  <si>
    <t>arthurzhu@nexiats.com.cn</t>
  </si>
  <si>
    <t>250lyzen</t>
  </si>
  <si>
    <t>Low Yong</t>
  </si>
  <si>
    <t>Zen</t>
  </si>
  <si>
    <t>lowyongzhen@nexiats.com.sg</t>
  </si>
  <si>
    <t>250jjiang</t>
  </si>
  <si>
    <t>Joyce</t>
  </si>
  <si>
    <t>Jiang</t>
  </si>
  <si>
    <t>jiangyanwen@nexiats.com.cn</t>
  </si>
  <si>
    <t>250ggregoire</t>
  </si>
  <si>
    <t>Germain</t>
  </si>
  <si>
    <t>Gregoire</t>
  </si>
  <si>
    <t>g.germain@groupey.fr</t>
  </si>
  <si>
    <t>Gregoire, Germain</t>
  </si>
  <si>
    <t>250mclerisse</t>
  </si>
  <si>
    <t>Marie</t>
  </si>
  <si>
    <t>Clerisse</t>
  </si>
  <si>
    <t>m.clerisse@aca.nexia.fr</t>
  </si>
  <si>
    <t>250tbatouk</t>
  </si>
  <si>
    <t>Tarik</t>
  </si>
  <si>
    <t>Batouk</t>
  </si>
  <si>
    <t>batouktm@aa-cpa.com.sa</t>
  </si>
  <si>
    <t>250salio</t>
  </si>
  <si>
    <t>Alio</t>
  </si>
  <si>
    <t>s.alio@audalianexia.com</t>
  </si>
  <si>
    <t>Alio, Santiago</t>
  </si>
  <si>
    <t>250jestelles</t>
  </si>
  <si>
    <t>Estelles</t>
  </si>
  <si>
    <t>j.estelles@audalianexia.com</t>
  </si>
  <si>
    <t>300Bonnie</t>
  </si>
  <si>
    <t>Bonnie</t>
  </si>
  <si>
    <t>Qiu Zhongjia</t>
  </si>
  <si>
    <t>bonnie.qiu@cn.gt.com</t>
  </si>
  <si>
    <t>300mickey</t>
  </si>
  <si>
    <t>Mickey</t>
  </si>
  <si>
    <t>Liu Yin</t>
  </si>
  <si>
    <t>mickey.liu@cn.gt.com</t>
  </si>
  <si>
    <t>250FRiva</t>
  </si>
  <si>
    <t>Francesca</t>
  </si>
  <si>
    <t>Riva</t>
  </si>
  <si>
    <t>Francesca.riva@ria.it.gt.com</t>
  </si>
  <si>
    <t>300vbartolini</t>
  </si>
  <si>
    <t>Veronica</t>
  </si>
  <si>
    <t>Bartolini</t>
  </si>
  <si>
    <t>veronica.bartolini@ria.it.gt.com</t>
  </si>
  <si>
    <t>250mmiller</t>
  </si>
  <si>
    <t>Michelle</t>
  </si>
  <si>
    <t>Miller</t>
  </si>
  <si>
    <t>michelle.miller@ebnerstolz.de</t>
  </si>
  <si>
    <t>300szeitlhofer</t>
  </si>
  <si>
    <t>Silke</t>
  </si>
  <si>
    <t>Zeitlhofer</t>
  </si>
  <si>
    <t>silke.zeitlhofer@at.gt.com</t>
  </si>
  <si>
    <t>10155670</t>
  </si>
  <si>
    <t>Enrique Urdaneta</t>
  </si>
  <si>
    <t>rurdaneta@flowserve.com</t>
  </si>
  <si>
    <t>Accounting &amp; Finance; Site Controller-AMSS; Site Controller-EPO; Site Controller-IPO; RU8334 - LATIN AMERICA PARTS GROUP (AMSS); RU8335 - SRG PUMP SANTA CLARA MEXICO (AMSS); RU8330 - FPD ENG'D MEXICO (EPO); RU8333 - INDUSTRIAL - MEXICO (IPO); Backlog Certifications</t>
  </si>
  <si>
    <t>Enrique Urdaneta, Rene</t>
  </si>
  <si>
    <t>10155767</t>
  </si>
  <si>
    <t>Emma</t>
  </si>
  <si>
    <t>Alejandra Gali</t>
  </si>
  <si>
    <t>Egali@flowserve.com</t>
  </si>
  <si>
    <t>Alejandra Gali, Emma</t>
  </si>
  <si>
    <t>10155890</t>
  </si>
  <si>
    <t>Clara</t>
  </si>
  <si>
    <t>Araceli Europa</t>
  </si>
  <si>
    <t>ceuropa@flowserve.com</t>
  </si>
  <si>
    <t>10153284</t>
  </si>
  <si>
    <t>Xochiti</t>
  </si>
  <si>
    <t>Elizabeth Molina</t>
  </si>
  <si>
    <t>xomolina@flowserve.com</t>
  </si>
  <si>
    <t>Accounting &amp; Finance; RU8330 - FPD ENG'D MEXICO (EPO); Preparer</t>
  </si>
  <si>
    <t>Elizabeth Molina, Xochiti</t>
  </si>
  <si>
    <t>saguilar@flowserve.com</t>
  </si>
  <si>
    <t>Susana</t>
  </si>
  <si>
    <t>Aguilar</t>
  </si>
  <si>
    <t>RU1200 - FPD ENG'D CPO VERNON (EPO); RU1205 - FPD ENG'D NPO VERNON (EPO); RU1225 - FPD ENG'D CHARLOTTE NUCLEAR (EPO); Preparer</t>
  </si>
  <si>
    <t>Aguilar, Susana</t>
  </si>
  <si>
    <t>250inobuyuki</t>
  </si>
  <si>
    <t>Inamori</t>
  </si>
  <si>
    <t>Nobuyuki</t>
  </si>
  <si>
    <t>ninamori@jcompliance.com</t>
  </si>
  <si>
    <t>10156102</t>
  </si>
  <si>
    <t>Emilia Albacete</t>
  </si>
  <si>
    <t>malbacete@flowserve.com</t>
  </si>
  <si>
    <t>Accounting &amp; Finance; RU8525 - ECUADOR SERVICE &amp; SOLUTIONS (AMSS); RU8120 - FPD ENG'D CHILE-SANTIAGO (AMSS); RU8130 - FPD ENG'D COLOMBIA (AMSS); RU8941 - FLOWSERVE PERU PUMPS (AMSS); RU8010 - PUMP QRC BUENOS AIRES (AMSS); RU8067 - SRG PUMP RIO DE JANEIRO BRAZIL (AMSS); RU8059 - S&amp;S BOLIVIA (AMSS); RU8065 - FSD BRAZIL - SAO PAULO (AMSS); RU8129 - FSD COLUMBIA (AMSS); RU8520 - ECUADOR SEAL OPERATIONS (AMSS); RU8125 - FSD CHILE - SANTIAGO (AMSS); RU8351 - FSD PERU - LIMA (AMSS); RU8492 - SEAL_SVENF_USD (AMSS); RU8057 - SEAL BOLIVIA (AMSS); RU8482 - USD INPUT ENTITY OF ENG'D VENEZULA (AMSS); RU8000 - FPD ENG'D ARGENTINA - MENDOZA (EPO); RU8002 - INDUSTRIAL ARGENTINA (IPO); RU8060 - FPD ENG'D BRAZIL (EPO); RU8061 - SAO PAULO FCD PROCESS WRCSTR BRZ QRC (FCO); RU8062 - INDUSTRIAL BRAZIL (IPO); RU8132 - INDUSTRIAL COLOMBIA (IPO); Preparer</t>
  </si>
  <si>
    <t>Emilia Albacete, Maria</t>
  </si>
  <si>
    <t>250jmireles</t>
  </si>
  <si>
    <t>Judas</t>
  </si>
  <si>
    <t>Mireles</t>
  </si>
  <si>
    <t>jmireles@solomonedwards.com</t>
  </si>
  <si>
    <t>250slosito</t>
  </si>
  <si>
    <t>Sabino</t>
  </si>
  <si>
    <t>Losito</t>
  </si>
  <si>
    <t>sabino.losito@audirevi.it</t>
  </si>
  <si>
    <t>10154968</t>
  </si>
  <si>
    <t>Kareen</t>
  </si>
  <si>
    <t>Lietz</t>
  </si>
  <si>
    <t>klietz@flowserve.com</t>
  </si>
  <si>
    <t>Accounting &amp; Finance; RU8210 - SRG PUMP LEIPZIG GERMANY (AMSS); RU8205 - SEAL GERMANY - LEIPZIG (AMSS); Preparer; RU7846 - FLS HALBERG (IPO)</t>
  </si>
  <si>
    <t>Lietz, Kareen</t>
  </si>
  <si>
    <t>200allopez</t>
  </si>
  <si>
    <t>Alonso</t>
  </si>
  <si>
    <t>allopez@solomonedwards.com</t>
  </si>
  <si>
    <t>Lopez, Alonso</t>
  </si>
  <si>
    <t>10154588</t>
  </si>
  <si>
    <t>Elizabeth</t>
  </si>
  <si>
    <t>Airey</t>
  </si>
  <si>
    <t>Accounting &amp; Finance; RU7917 - STERLING FLUID SYSTEMS (UK) LIMITED (IPO); Preparer</t>
  </si>
  <si>
    <t>10156089</t>
  </si>
  <si>
    <t>Saissi</t>
  </si>
  <si>
    <t>Asaissi@flowserve.com</t>
  </si>
  <si>
    <t>Accounting &amp; Finance; RU8681 - FLS MOROCCO QRC (AMSS); Preparer</t>
  </si>
  <si>
    <t>iatabay</t>
  </si>
  <si>
    <t>Mahir Atabay</t>
  </si>
  <si>
    <t>iatabay@flowserve.com</t>
  </si>
  <si>
    <t>250RMills</t>
  </si>
  <si>
    <t>Mills</t>
  </si>
  <si>
    <t>r.mills@audalianexia.com</t>
  </si>
  <si>
    <t>50037787</t>
  </si>
  <si>
    <t>Amanda</t>
  </si>
  <si>
    <t>AmJohnson@Flowserve.com</t>
  </si>
  <si>
    <t>PWCTest</t>
  </si>
  <si>
    <t>PWC</t>
  </si>
  <si>
    <t>Auditors</t>
  </si>
  <si>
    <t>Rkeesecker@Flowserve.com</t>
  </si>
  <si>
    <t>External Auditors</t>
  </si>
  <si>
    <t>Key Revenue Recognition / policyIQ Contacts</t>
  </si>
  <si>
    <t>Katie Owenby</t>
  </si>
  <si>
    <t>Mo Noorali</t>
  </si>
  <si>
    <t>David Bauernfiend</t>
  </si>
  <si>
    <t>Rev Rec Program Lead</t>
  </si>
  <si>
    <t>Jayson Potts</t>
  </si>
  <si>
    <t>Rev Rec PMO</t>
  </si>
  <si>
    <t>Fred Evarts</t>
  </si>
  <si>
    <t>AMSS Platform Controller</t>
  </si>
  <si>
    <t>AMSS Lead</t>
  </si>
  <si>
    <t>Andrew Higgins</t>
  </si>
  <si>
    <t>EPO Platform Controller</t>
  </si>
  <si>
    <t>Andy Carpenter</t>
  </si>
  <si>
    <t>EPO Lead</t>
  </si>
  <si>
    <t>Erik Johansson</t>
  </si>
  <si>
    <t>FCO Platform Controller</t>
  </si>
  <si>
    <t>Chuck Olsen</t>
  </si>
  <si>
    <t>FCO Lead</t>
  </si>
  <si>
    <t>Matt Klopfer</t>
  </si>
  <si>
    <t>IPO Platform Controller</t>
  </si>
  <si>
    <t>IPO Lead</t>
  </si>
  <si>
    <t>Approval Levels</t>
  </si>
  <si>
    <t>In an eMail from Bill Velasco to Katie, Mo and others on 08SEP2017, Bill approved the following approval levels</t>
  </si>
  <si>
    <t>&lt; $1M</t>
  </si>
  <si>
    <t>Site Controllers</t>
  </si>
  <si>
    <t>$1M to $2.999M</t>
  </si>
  <si>
    <t>Regional Controllers</t>
  </si>
  <si>
    <t>$3M to $4.999M</t>
  </si>
  <si>
    <t>Platform Controllers</t>
  </si>
  <si>
    <t>$5M+</t>
  </si>
  <si>
    <t>Global Operations Controller</t>
  </si>
  <si>
    <t>PolicyIQ Approval Matrix</t>
  </si>
  <si>
    <t>RU Number</t>
  </si>
  <si>
    <t>Reporting Unit</t>
  </si>
  <si>
    <t>Platform</t>
  </si>
  <si>
    <t>Contract Analysis Responsibility (Site vs CoE)</t>
  </si>
  <si>
    <t>Site Responsible for Contract Analysis</t>
  </si>
  <si>
    <t>Scenario</t>
  </si>
  <si>
    <t>Comments - Bhaskar</t>
  </si>
  <si>
    <t>AD Name</t>
  </si>
  <si>
    <t>Full Name</t>
  </si>
  <si>
    <t>RU1200</t>
  </si>
  <si>
    <t>RU1200 - FPD ENG'D CPO VERNON (EPO)</t>
  </si>
  <si>
    <t>EPO</t>
  </si>
  <si>
    <t>CoE 2</t>
  </si>
  <si>
    <t>Scenario 2</t>
  </si>
  <si>
    <t>Barbara Ely is the Site Controller as well as the 1st Level Approver for RU1200 - FPD ENG'D CPO VERNON (EPO); RU1205 - FPD ENG'D NPO VERNON (EPO); RU1225 - FPD ENG'D CHARLOTTE NUCLEAR (EPO); Vernon; Backlog Certifications</t>
  </si>
  <si>
    <t>Byrd, Cameron</t>
  </si>
  <si>
    <t>RU1205</t>
  </si>
  <si>
    <t>RU1205 - FPD ENG'D NPO VERNON (EPO)</t>
  </si>
  <si>
    <t>Use CoE 2</t>
  </si>
  <si>
    <t>Refer Row No. 7 above</t>
  </si>
  <si>
    <t>RU1225</t>
  </si>
  <si>
    <t>RU1225 - FPD ENG'D CHARLOTTE NUCLEAR (EPO)</t>
  </si>
  <si>
    <t>RU1350</t>
  </si>
  <si>
    <t>RU1350 - LAWRENCE PUMPS INC. - US (EPO)</t>
  </si>
  <si>
    <t>Use CoE 1</t>
  </si>
  <si>
    <t>RU1100 - FPD ENGD TANEYTOWN MD (IPO)</t>
  </si>
  <si>
    <t>Scenario 3</t>
  </si>
  <si>
    <t>There is no site Site Controller / Regional Controller per the User List.  However, Andrew Carpenter's name has been mentioned in the Matrix.</t>
  </si>
  <si>
    <t>Carpenter, Andrew K</t>
  </si>
  <si>
    <t>RU5000</t>
  </si>
  <si>
    <t>RU5000 - SPRINGVILLE FCD CONTROL (FCO)</t>
  </si>
  <si>
    <t>FCO</t>
  </si>
  <si>
    <t>CoE 4</t>
  </si>
  <si>
    <t>Gary Botcherby is the Site Controller-FCO; Regional Controller-FCO; RU5000 - SPRINGVILLE FCD CONTROL (FCO); Springville. Yvonne Lukins name is removed as Site Controller as she has "Preparer" access.</t>
  </si>
  <si>
    <t>Botcherby, Gary</t>
  </si>
  <si>
    <t>RU7887</t>
  </si>
  <si>
    <t>RU7887 - STERLING SIHI (NETHERLANDS) (IPO)</t>
  </si>
  <si>
    <t>IPO</t>
  </si>
  <si>
    <t>Use CoE 9</t>
  </si>
  <si>
    <t>RU8225 - FPD ENGD ETTEN LEUR HOLLAND (EPO)</t>
  </si>
  <si>
    <t>Monica is the Preparer and she is not the Site Controller for RU7887 - STERLING SIHI (NETHERLANDS) (IPO); Preparer; Backlog Certifications</t>
  </si>
  <si>
    <t>Dankelman-Hakvoort, Monica</t>
  </si>
  <si>
    <t>RU7899</t>
  </si>
  <si>
    <t>RU7899 - FLS SIHI (SCHWEIZ) GMBH (IPO)</t>
  </si>
  <si>
    <t>Use CoE 6</t>
  </si>
  <si>
    <t>RU7866 - LIQUID RING VACUUM PUMPS (IPO) ITZEHOE</t>
  </si>
  <si>
    <t>Scenario 4</t>
  </si>
  <si>
    <t>RU7905</t>
  </si>
  <si>
    <t>RU7905 - STERLING ITALY NEW (IPO)</t>
  </si>
  <si>
    <t>Scenario 5</t>
  </si>
  <si>
    <t>The Site Controller / Regional Controller is N/A as per the User List.  As per Backlog Certification List, Nicoletta Tusa is the Site Controller for RU7905. As per GEM's Nicoleta reports to Alberto Ricardi.</t>
  </si>
  <si>
    <t>Tusa, Nicoletta</t>
  </si>
  <si>
    <t>Ariccardi</t>
  </si>
  <si>
    <t>RU7923</t>
  </si>
  <si>
    <t>RU7923 - STERLING FLUID SYSTEMS (HUNGARIA) (IPO)</t>
  </si>
  <si>
    <t>There is no Site Controller &amp; Regional Controller as per User List</t>
  </si>
  <si>
    <t>??? Gaborne is from Sales</t>
  </si>
  <si>
    <t>Csernai, Gaborne (Eva)</t>
  </si>
  <si>
    <t>RU7926</t>
  </si>
  <si>
    <t>RU7926 - STERLING FLUID SYSTEMS (ROMANIA) (IPO)</t>
  </si>
  <si>
    <t>??? Diana is from Sales</t>
  </si>
  <si>
    <t>Vlad, Diana</t>
  </si>
  <si>
    <t>RU7929</t>
  </si>
  <si>
    <t>RU7929 - FLS SIHI BULGARIA (IPO)</t>
  </si>
  <si>
    <t>10148913 (Ilokna is from Sales)</t>
  </si>
  <si>
    <t>Petrova, Ilonka</t>
  </si>
  <si>
    <t>RU7932</t>
  </si>
  <si>
    <t>RU7932 - STERLING FLUID SYSTEMS (POLSKA) SP.ZO.O. (IPO)</t>
  </si>
  <si>
    <t>Komorowska, Anna</t>
  </si>
  <si>
    <t>RU7935</t>
  </si>
  <si>
    <t>RU7935 - SFS (CZECH REPUBLIC) S.R.O. (IPO)</t>
  </si>
  <si>
    <t>Barankova, Katerina</t>
  </si>
  <si>
    <t>RU8002</t>
  </si>
  <si>
    <t>RU8002 - INDUSTRIAL ARGENTINA (IPO)</t>
  </si>
  <si>
    <t>Use CoE 7</t>
  </si>
  <si>
    <t>RU8000 - FPD ENG'D ARGENTINA - MENDOZA (EPO)</t>
  </si>
  <si>
    <t>Alejandro has to apply for Site Controller &amp; Regional Controller access to RU8002</t>
  </si>
  <si>
    <t>Calleja, Alejandro</t>
  </si>
  <si>
    <t>RU8060</t>
  </si>
  <si>
    <t>RU8060 - FPD ENG'D BRAZIL (EPO)</t>
  </si>
  <si>
    <t>Adilson Lasso is the Site Controller for AMSS; RU8065 - FSD BRAZIL - SAO PAULO (AMSS); RU8061 - SAO PAULO FCD PROCESS WRCSTR BRZ QRC (FCO); Backlog Certifications.  We have to add RU8060 in policyIQ</t>
  </si>
  <si>
    <t>Lasso, Adilson A</t>
  </si>
  <si>
    <t>RU8062</t>
  </si>
  <si>
    <t>RU8062 - INDUSTRIAL BRAZIL (IPO)</t>
  </si>
  <si>
    <t>RU8062 is not in the User List. We have to add Adilson as Site Controller and Chee Ng as Regional Controller.</t>
  </si>
  <si>
    <t>CheeNg</t>
  </si>
  <si>
    <t>Ng, Chee Meng</t>
  </si>
  <si>
    <t>RU8128</t>
  </si>
  <si>
    <t>RU8128 - SEAL FINLAND - QRC (AMSS)</t>
  </si>
  <si>
    <t>AMSS</t>
  </si>
  <si>
    <t>Use CoE 10</t>
  </si>
  <si>
    <t>RU8293 - MEZZAGO FCD ON-OFF VALBART (FCO)</t>
  </si>
  <si>
    <t>Chris Lawrence is having Site Controller-AMSS access for all AMSS Sites. I am not sure if this is equired.; Backlog Certifications</t>
  </si>
  <si>
    <t>Lawrence, Chris</t>
  </si>
  <si>
    <t>Claassens, Frank</t>
  </si>
  <si>
    <t>RU8135</t>
  </si>
  <si>
    <t>RU8135 - FPD IND'L ARNAGE FRANCE (IPO)</t>
  </si>
  <si>
    <t>CoE 18</t>
  </si>
  <si>
    <t>RU8135 - FPD INDL ARNAGE FRANCE (IPO)</t>
  </si>
  <si>
    <t>The User List does not have the Site Controllers &amp; Regional Controller's names in policyIQ. We have to update the same</t>
  </si>
  <si>
    <t>OPEN</t>
  </si>
  <si>
    <t>RU8165</t>
  </si>
  <si>
    <t>RU8165 - FPD IND'L ORLEANS FRANCE (IPO)</t>
  </si>
  <si>
    <t>Use CoE 18</t>
  </si>
  <si>
    <t>RU8333</t>
  </si>
  <si>
    <t>RU8333 - INDUSTRIAL - MEXICO (IPO)</t>
  </si>
  <si>
    <t>Use CoE 11</t>
  </si>
  <si>
    <t>RU8330 - FPD ENG'D MEXICO (EPO)</t>
  </si>
  <si>
    <t>The User List does not have the Site Controllers &amp; Regional Controller's names in policyIQ. We have to update the same. Cesar Cardone signs the Backlog Certification Form for RU8333.</t>
  </si>
  <si>
    <t>RU8354</t>
  </si>
  <si>
    <t>RU8354 - SEAL CZECH - OLOMOUC (AMSS)</t>
  </si>
  <si>
    <t>The User List does not have the Site Controllers &amp; Regional Controller's names in policyIQ. We have to update the same. Tim Siebert signs the Backlog Certification Form for RU8354.</t>
  </si>
  <si>
    <t>Siebert, Tim</t>
  </si>
  <si>
    <t>RU1015</t>
  </si>
  <si>
    <t>RU1015 - FPD ENG'D MOOSIC PARTS DISTR (AMSS)</t>
  </si>
  <si>
    <t>Use CoE 3</t>
  </si>
  <si>
    <t>RU1615 - SRG PUMP W. CHICAGO IL (ELGIN) (AMSS)</t>
  </si>
  <si>
    <t>Penny Hill has Regional Controller access as well as Site Controller Access for RU1015. Site Controller-AMSS; Regional Controller-AMSS; RU1015 - FPD ENG'D MOOSIC PARTS DISTR (AMSS); W. Chicago; Backlog Certifications. Mike's name has to be updated.</t>
  </si>
  <si>
    <t>Hill, Penny</t>
  </si>
  <si>
    <t>Koenig, Mike</t>
  </si>
  <si>
    <t>RU1100</t>
  </si>
  <si>
    <t>RU1100 - FPD ENG'D TANEYTOWN MD (IPO)</t>
  </si>
  <si>
    <t>CoE 1</t>
  </si>
  <si>
    <t>Scenario 1</t>
  </si>
  <si>
    <t xml:space="preserve">Eric Wu has Regional Controller access as well as Site Controller Access for IPO; RU1100 - FPD ENG'D TANEYTOWN MD (IPO); Taneytown; Backlog Certifications.  </t>
  </si>
  <si>
    <t>EWu</t>
  </si>
  <si>
    <t>RU1105</t>
  </si>
  <si>
    <t>RU1105 - FPD ENG'D HASTINGS NE (IPO)</t>
  </si>
  <si>
    <t>Crystal Brown is the Site Controller-IPO; RU1105 - FPD ENG'D HASTINGS NE (IPO); Backlog Certifications.</t>
  </si>
  <si>
    <t>RU1320</t>
  </si>
  <si>
    <t>RU1320 - SIHI PUMPS INC (IPO)</t>
  </si>
  <si>
    <t>Sayed Shah is the Site Controller-IPO; RU1320 - SIHI PUMPS INC (IPO); RU7803 - SFS CANADA (NEW) (IPO); Backlog Certifications. Allan Foleys name has to be updated in policyIQ as Regional Controller.</t>
  </si>
  <si>
    <t>RU1370</t>
  </si>
  <si>
    <t>RU1370 - INNOVATIVE MAG-DRIVE CHICAGO (IPO)</t>
  </si>
  <si>
    <t>Chiman Patel is the Site Controller for RU1370 - INNOVATIVE MAG-DRIVE CHICAGO (IPO); Backlog Certifications.. Allan Foleys name has to be updated in policyIQ as Regional Controller</t>
  </si>
  <si>
    <t>RU1405</t>
  </si>
  <si>
    <t>RU1405 - FPD IND'L CHESAPEAKE VA (IPO)</t>
  </si>
  <si>
    <t>Allan Foley is both the Site Controller-IPO &amp; Regional Controller-IPO; RU1405 - FPD IND'L CHESAPEAKE VA (IPO); Backlog Certifications</t>
  </si>
  <si>
    <t>RU1600</t>
  </si>
  <si>
    <t>RU1600 - SRG PUMP BEAUMONT TX (AMSS)</t>
  </si>
  <si>
    <t>Andrea is the Site Controller-AMSS; RU1600 - SRG PUMP BEAUMONT TX (AMSS); RU1700 - SRG PUMP GREER SC (IDP) (AMSS); RU1705 - SRG PUMP BATON ROUGE LA (IDP) (AMSS); RU1710 - SRG PUMP DEER PARK TX (IDP) (AMSS); RU1615 - SRG PUMP W. CHICAGO IL (ELGIN) (AMSS); RU1736 - SRG PUMP KINGSPORT TN(EASTMAN) (AMSS); RU8095 - SRG PUMP SARNIA CANADA (AMSS); RU1720 - SRG PUMP FAIRFIELD NJ (IDP) (AMSS); RU1610 - SRG PUMP RANCHO DOMINGUEZ CA (AMSS); RU1725 - SRG PUMP VANCOUVER WA (IDP) (AMSS); RU8090 - SRG PUMP LEDUC CANADA (AMSS); Backlog Certifications. Step 2 -Mike Koenig's Regional Access will be covered by W. Chicago COE.</t>
  </si>
  <si>
    <t>Barlow, Andrea</t>
  </si>
  <si>
    <t>RU1610</t>
  </si>
  <si>
    <t>RU1610 - SRG PUMP RANCHO DOMINGUEZ CA (AMSS)</t>
  </si>
  <si>
    <t>Tami Wilson is the Site Controller-AMSS; Regional Controller-AMSS; RU1600 - SRG PUMP BEAUMONT TX (AMSS); RU1700 - SRG PUMP GREER SC (IDP) (AMSS); RU1705 - SRG PUMP BATON ROUGE LA (IDP) (AMSS); RU1710 - SRG PUMP DEER PARK TX (IDP) (AMSS); RU1615 - SRG PUMP W. CHICAGO IL (ELGIN) (AMSS); RU1736 - SRG PUMP KINGSPORT TN(EASTMAN) (AMSS); RU8095 - SRG PUMP SARNIA CANADA (AMSS); RU1720 - SRG PUMP FAIRFIELD NJ (IDP) (AMSS); RU1610 - SRG PUMP RANCHO DOMINGUEZ CA (AMSS); RU1725 - SRG PUMP VANCOUVER WA (IDP) (AMSS); RU8090 - SRG PUMP LEDUC CANADA (AMSS); W. Chicago; Backlog Certifications</t>
  </si>
  <si>
    <t>Wilson, Tami</t>
  </si>
  <si>
    <t>RU1615</t>
  </si>
  <si>
    <t>CoE 3</t>
  </si>
  <si>
    <t>Refer above-Site Controller Access is overlapping with Andrea Barlow</t>
  </si>
  <si>
    <t>RU1700</t>
  </si>
  <si>
    <t>RU1700 - SRG PUMP GREER SC (IDP) (AMSS)</t>
  </si>
  <si>
    <t>Refer above - Site Controller Access is over lapping with Tami Wilson</t>
  </si>
  <si>
    <t>RU1705</t>
  </si>
  <si>
    <t>RU1705 - SRG PUMP BATON ROUGE LA (IDP) (AMSS)</t>
  </si>
  <si>
    <t>RU1710</t>
  </si>
  <si>
    <t>RU1710 - SRG PUMP DEER PARK TX (IDP) (AMSS)</t>
  </si>
  <si>
    <t>RU1720</t>
  </si>
  <si>
    <t>RU1720 - SRG PUMP FAIRFIELD NJ (IDP) (AMSS)</t>
  </si>
  <si>
    <t>RU1725</t>
  </si>
  <si>
    <t>RU1725 - SRG PUMP VANCOUVER WA (IDP) (AMSS)</t>
  </si>
  <si>
    <t>RU1727</t>
  </si>
  <si>
    <t>RU1727 - SRG PUMP CORPUS CHRISTI TX (AMSS)</t>
  </si>
  <si>
    <t>RU1736</t>
  </si>
  <si>
    <t>RU1736 - SRG PUMP KINGSPORT TN(EASTMAN) (AMSS)</t>
  </si>
  <si>
    <t>Refer above - Site Controller Access is over lapping with Andrea Barlow</t>
  </si>
  <si>
    <t>RU1970</t>
  </si>
  <si>
    <t>RU1970 - FPD NA INTEGRATED SOLUTIONS OPERATIONS (AMSS)</t>
  </si>
  <si>
    <t>There is no site Site Controller / Regional Controller per the User List.  However, Tom Fath's name has been mentioned in the Matrix.  In policyIQ Tom Fath's name as Site Controller-AMSS is for RU5130 - DAYTON TITANIUM FOUNDRY OPS (AMSS); Backlog Certifications</t>
  </si>
  <si>
    <t>Fath, Tom</t>
  </si>
  <si>
    <t>RU1972</t>
  </si>
  <si>
    <t>RU1972 - FSG FEDD WIRELESS (AMSS)</t>
  </si>
  <si>
    <t>RU3041</t>
  </si>
  <si>
    <t>RU3041 - SEAL US - TULSA (AMSS)</t>
  </si>
  <si>
    <t>Aguirre Fernando is the Site Controller-AMSS; RU3041 - SEAL US - TULSA (AMSS); RU3100 - SEAL US - PAC SEAL (AMSS); RU8079 - SEAL CANADA - EDMONTON (AMSS); RU8080 - SEAL CANADA - SCARBOROUGH (AMSS); RU3090 - SEAL US - KALAMAZOO (AMSS); Backlog Certifications</t>
  </si>
  <si>
    <t>RU3090</t>
  </si>
  <si>
    <t>RU3090 - SEAL US - KALAMAZOO (AMSS)</t>
  </si>
  <si>
    <t>SSS</t>
  </si>
  <si>
    <t>RU3100</t>
  </si>
  <si>
    <t>RU3100 - SEAL US - PAC SEAL (AMSS)</t>
  </si>
  <si>
    <t>RU5020</t>
  </si>
  <si>
    <t>RU5020 - PASADENA (HOUSTON) FCD CONTROL QRC (FCO)</t>
  </si>
  <si>
    <t>Use CoE 4</t>
  </si>
  <si>
    <t>Accounting &amp; Finance; Site Controller-FCO; RU5020 - PASADENA (HOUSTON) FCD CONTROL QRC (FCO); RU5030 - KINGSPORT EASTMAN FCD CONTROL QRC (FCO); Gary Dowell is the Site Controller for RU5042 - CHICAGO (PORTAGE) FCD CONTROL QRC (FCO); RU5045 - BATON ROUGE FCD CONTROL QRC (FCO); RU5085 - BOOTHWYN-PHILADELPHIA FCD CONTROL QRC (FCO); Backlog Certifications. No changes to be done.</t>
  </si>
  <si>
    <t>Dowell, Gary</t>
  </si>
  <si>
    <t>RU5030</t>
  </si>
  <si>
    <t>RU5030 - KINGSPORT EASTMAN FCD CONTROL QRC (FCO)</t>
  </si>
  <si>
    <t>No changes as above</t>
  </si>
  <si>
    <t>RU5042</t>
  </si>
  <si>
    <t>RU5042 - CHICAGO (PORTAGE) FCD CONTROL QRC (FCO)</t>
  </si>
  <si>
    <t>RU5045</t>
  </si>
  <si>
    <t>RU5045 - BATON ROUGE FCD CONTROL QRC (FCO)</t>
  </si>
  <si>
    <t>RU5050</t>
  </si>
  <si>
    <t>RU5050 - WHITEFIELD-BANGALORE FCD INDIA CONTROL (FCO)</t>
  </si>
  <si>
    <t>CoE 5</t>
  </si>
  <si>
    <t>Setty Srinivas is the Site Controller-FCO; RU5050 - WHITEFIELD-BANGALORE FCD INDIA CONTROL (FCO); RU5052 - VEERASANDRA-BANGALORE FCD INDIA HDA (FCO); Bangalore; Backlog Certifications</t>
  </si>
  <si>
    <t>Narayanan, H.</t>
  </si>
  <si>
    <t>RU5052</t>
  </si>
  <si>
    <t>RU5052 - VEERASANDRA-BANGALORE FCD INDIA HDA (FCO)</t>
  </si>
  <si>
    <t>Use CoE 5</t>
  </si>
  <si>
    <t>RU5062</t>
  </si>
  <si>
    <t>RU5062 - PASADENA (HOUSTON) FCD ON/OFF VALBART US OPNS (FCO)</t>
  </si>
  <si>
    <t>There is no site Site Controller / Regional Controller per the User List.  However, Rick Dodd's name has been mentioned in the Matrix. In policyIQ Rick's Name is shown as  Site Controller-FCO; RU5205 - SULPHUR SPRINGS FCD ON/OFF VOGT (FCO); RU5215 - SULPHUR SPRINGS FCD ON/OFF NORDSTROM (FCO); Backlog Certifications</t>
  </si>
  <si>
    <t>RDodd</t>
  </si>
  <si>
    <t>Dodd, Rick</t>
  </si>
  <si>
    <t>RU5085</t>
  </si>
  <si>
    <t>RU5085 - BOOTHWYN-PHILADELPHIA FCD CONTROL QRC (FCO)</t>
  </si>
  <si>
    <t xml:space="preserve">No changes as per Row 30 above </t>
  </si>
  <si>
    <t>RU5115</t>
  </si>
  <si>
    <t>RU5115 - COOKEVILLE FCD PROCESS MANUAL VLVS (FCO)</t>
  </si>
  <si>
    <t>Ted Richardson is the Site Controller-FCO; RU5115 - COOKEVILLE FCD PROCESS MANUAL VLVS (FCO); Backlog Certifications. No changes to be made.</t>
  </si>
  <si>
    <t>Richardson, Ted</t>
  </si>
  <si>
    <t>RU5130</t>
  </si>
  <si>
    <t>RU5130 - DAYTON TITANIUM FOUNDRY OPS (AMSS)</t>
  </si>
  <si>
    <t>Tom Fath's is the Site Controller-AMSS is for RU5130 - DAYTON TITANIUM FOUNDRY OPS (AMSS); Backlog Certifications</t>
  </si>
  <si>
    <t>RU5200</t>
  </si>
  <si>
    <t>RU5200 - RALEIGH FCD GGC EDWARD VALVE (FCO)</t>
  </si>
  <si>
    <t>Erik Sockman is the Site Controller-FCO; Regional Controller-FCO; RU5200 - RALEIGH FCD GGC EDWARD VALVE (FCO); Backlog Certifications</t>
  </si>
  <si>
    <t>RU5201</t>
  </si>
  <si>
    <t>RU5201 - HOUSTON FCD AUTOMATION VAC (FCO)</t>
  </si>
  <si>
    <t>Gregory Gunter is the Site Controller-FCO; Regional Controller-FCO; RU5201 - HOUSTON FCD AUTOMATION VAC (FCO); RU5220 - LYNCHBURG FCD AUTOMATION LMTRQ (FCO); RU8291 - PIACENZA FCD AUTOMATION LFPS (FCO); RU8418 - SOLNA FCD AUTOMATION PMV (FCO); Backlog Certifications</t>
  </si>
  <si>
    <t>RU5205</t>
  </si>
  <si>
    <t>RU5205 - SULPHUR SPRINGS FCD ON/OFF VOGT (FCO)</t>
  </si>
  <si>
    <t>Refer Row No. 36 above</t>
  </si>
  <si>
    <t>RU5215</t>
  </si>
  <si>
    <t>RU5215 - SULPHUR SPRINGS FCD ON/OFF NORDSTROM (FCO)</t>
  </si>
  <si>
    <t>RU5220</t>
  </si>
  <si>
    <t>RU5220 - LYNCHBURG FCD AUTOMATION LMTRQ (FCO)</t>
  </si>
  <si>
    <t>Refer Row No. 41 above</t>
  </si>
  <si>
    <t>RU7803</t>
  </si>
  <si>
    <t>RU7803 - SFS CANADA (NEW) (IPO)</t>
  </si>
  <si>
    <t>RU7809</t>
  </si>
  <si>
    <t>RU7809 - SIHI PUMPS (TAIWAN) CO.LTD (IPO)</t>
  </si>
  <si>
    <t>Use CoE 12</t>
  </si>
  <si>
    <t>RU8370 - FPD ENG'D DRESSER SINGAPORE (AMSS)</t>
  </si>
  <si>
    <t>Chee Meng Ng is the Regional Controller-IPO; RU7809 - SIHI PUMPS (TAIWAN) CO.LTD (IPO); RU7815 - SIHI PUMPS (Asia) PTE LTD (IPO); RU7818 - SIHI PUMPS MALAYSIA (IPO); RU7821 - SIHI PUMPS AND SERVICES (THAILAND) LTD (IPO); RU7830 - SIHI PUMPS (SHANGHAI) LTD (CNY) (IPO); RU8279 - IPO COIMBATORE (IPO); RU8715 - FPD SUZHOU IPO (IPO); RU8910 - FPD TKL (CASTLEMAINE AUSTRALIA) (IPO); Backlog Certifications</t>
  </si>
  <si>
    <t>RU7815</t>
  </si>
  <si>
    <t>RU7815 - SIHI PUMPS (Asia) PTE LTD (IPO)</t>
  </si>
  <si>
    <t>Refer Row No. 46 above</t>
  </si>
  <si>
    <t>RU7818</t>
  </si>
  <si>
    <t>RU7818 - SIHI PUMPS MALAYSIA (IPO)</t>
  </si>
  <si>
    <t>RU7821</t>
  </si>
  <si>
    <t>RU7821 - SIHI PUMPS AND SERVICES (THAILAND) LTD (IPO)</t>
  </si>
  <si>
    <t>RU7830</t>
  </si>
  <si>
    <t>RU7830 - SIHI PUMPS (SHANGHAI) LTD (CNY) (IPO)</t>
  </si>
  <si>
    <t>Use CoE 16</t>
  </si>
  <si>
    <t>RU8702 - SUZHOU FCD CHINA PROCESS (FCO)</t>
  </si>
  <si>
    <t>RU7845</t>
  </si>
  <si>
    <t>RU7845 - LUDWIGSHAFEN HALBERG (IPO)</t>
  </si>
  <si>
    <t>There is no site Site Controller / Regional Controller per the User List.  However, Tim Siebert's name has been mentioned in the Matrix. In policyIQ Rick's Name is shown as  Regional Controller-AMSS; Backlog Certifications</t>
  </si>
  <si>
    <t>RU7846</t>
  </si>
  <si>
    <t>RU7846 - FLS HALBERG (IPO)</t>
  </si>
  <si>
    <t>Refer Row 51 above</t>
  </si>
  <si>
    <t>RU7866</t>
  </si>
  <si>
    <t>RU7866 - LIQUID RING VACUUM PUMPS (IPO)</t>
  </si>
  <si>
    <t>CoE 6</t>
  </si>
  <si>
    <t>Andreas Schupfer is the Site Controller-IPO &amp; Regional Controller-IPO; RU7866 - LIQUID RING VACUUM PUMPS (IPO); Itzehoe; Backlog Certifications</t>
  </si>
  <si>
    <t>RU7881</t>
  </si>
  <si>
    <t>RU7881 - FLOWSERVE SIHI (France) S.A.S. (IPO)</t>
  </si>
  <si>
    <t>Sapor Antoinette is the Site Controller-IPO; RU7881 - FLOWSERVE SIHI (France) S.A.S. (IPO); Backlog Certifications</t>
  </si>
  <si>
    <t>RU7890</t>
  </si>
  <si>
    <t>RU7890 - FLOWSERVE SIHI (Spain) S.L. (IPO)</t>
  </si>
  <si>
    <t>Use CoE 14</t>
  </si>
  <si>
    <t>RU8405 - FPD ENG'D COSLADA SPAIN (EPO)</t>
  </si>
  <si>
    <t>RU7908</t>
  </si>
  <si>
    <t>RU7908 - FLOWSERVE SIHI (Belgium) (IPO)</t>
  </si>
  <si>
    <t>The Site Contoller is as per the User List.  However there is no Regional Controller. I am not sure if Andreas Schupfer is the Regional Controller?</t>
  </si>
  <si>
    <t>RU7914</t>
  </si>
  <si>
    <t>RU7914 - STERLING FLUID SYSTEMS (Austria) GMBH (IPO)</t>
  </si>
  <si>
    <t>The Site Contoller is as per the User List.  However there is no Regional Controller. Isik confirmed by email that Andreas is the Regional Controller.</t>
  </si>
  <si>
    <t>RU7917</t>
  </si>
  <si>
    <t>RU7917 - STERLING FLUID SYSTEMS (UK) LIMITED (IPO)</t>
  </si>
  <si>
    <t>RU8000</t>
  </si>
  <si>
    <t>CoE 7</t>
  </si>
  <si>
    <t>Alejandro is the Site Controller-EPO; Regional Controller-EPO; RU8000 - FPD ENG'D ARGENTINA - MENDOZA (EPO); Mendoza; Backlog Certifications</t>
  </si>
  <si>
    <t>RU8005</t>
  </si>
  <si>
    <t>RU8005 - SEAL ARGENTINA - MENDOZA (AMSS)</t>
  </si>
  <si>
    <t>Alejandro has to apply for Site Controller access in policyIQ</t>
  </si>
  <si>
    <t>RU8010</t>
  </si>
  <si>
    <t>RU8010 - PUMP QRC BUENOS AIRES (AMSS)</t>
  </si>
  <si>
    <t>RU8015</t>
  </si>
  <si>
    <t>RU8015 - MELBOURNE FCD CONTROL (FCO)</t>
  </si>
  <si>
    <t>Use CoE 17</t>
  </si>
  <si>
    <t>RU8910 - FPD TKL (CASTLEMAINE AUSTRALIA) (IPO)</t>
  </si>
  <si>
    <t>Paul Bowden is the Site Controller-FCO; RU8015 - MELBOURNE FCD CONTROL (FCO); Backlog Certifications</t>
  </si>
  <si>
    <t>RU8020</t>
  </si>
  <si>
    <t>RU8020 - FSD AUSTRALIA - SYDNEY (AMSS)</t>
  </si>
  <si>
    <t>Richard Tysh is the Site Controller-AMSS; RU8020 - FSD AUSTRALIA - SYDNEY (AMSS).  We have to add Yanti as the Regional Controller in policyIQ</t>
  </si>
  <si>
    <t>Tyszkiewicz, Richard Karl Richard</t>
  </si>
  <si>
    <t>Octavia Tjoa, Yanti</t>
  </si>
  <si>
    <t>RU8025</t>
  </si>
  <si>
    <t>RU8025 - FPD ENG'D BRUNN AUSTRIA (EPO)</t>
  </si>
  <si>
    <t>Gerald is the Site Controller-EPO; RU8025 - FPD ENG'D BRUNN AUSTRIA (EPO); Backlog Certifications; RU8421 - ENGINEERED CALDER IN EURO (EPO). We need to update Lorena's access in policyIQ for RU8025.</t>
  </si>
  <si>
    <t>Martinez Caparros, Lorena</t>
  </si>
  <si>
    <t>RU8031</t>
  </si>
  <si>
    <t>RU8031 - VILLACH FCD CONTROL SCHMIDT ARMATUREN (FCO)</t>
  </si>
  <si>
    <t>CoE 8</t>
  </si>
  <si>
    <t>Robert Hobel is the Site Controller-FCO; RU8031 - VILLACH FCD CONTROL SCHMIDT ARMATUREN (FCO); Backlog Certifications. No changes to be made</t>
  </si>
  <si>
    <t>Hobel, Robert</t>
  </si>
  <si>
    <t>RU8033</t>
  </si>
  <si>
    <t>RU8033 - ROOSENDAAL FCD PROCESS BENELUX QRC (FCO)</t>
  </si>
  <si>
    <t>Eric Soeters is the Site Controller for FCO; RU8033 - ROOSENDAAL FCD PROCESS BENELUX QRC (FCO); RU8034 - ANTWERP FCD PROCESS BELGIUM QRC (FCO); Backlog Certifications. No changes to be made</t>
  </si>
  <si>
    <t>RU8034</t>
  </si>
  <si>
    <t>RU8034 - ANTWERP FCD PROCESS BELGIUM QRC (FCO)</t>
  </si>
  <si>
    <t>Same as Row 75 above. Site Controller's name in "Matrix" was Mary Lutwieler.  I have changed it to Eric Soeters</t>
  </si>
  <si>
    <t>RU8035</t>
  </si>
  <si>
    <t>RU8035 - SRG PUMP ANTWERP BELGIUM (AMSS)</t>
  </si>
  <si>
    <t>Hans Boeken is the Site Controller for AMSS; RU8035 - SRG PUMP ANTWERP BELGIUM (AMSS); RU8237 - TERNEUZEN QRC (AMSS); RU8045 - SEAL BELGIUM - ANTWERP (AMSS); Preparer; Backlog Certifications - Tim Siebert has Regional Controller access for all AMSS Sites</t>
  </si>
  <si>
    <t>RU8045</t>
  </si>
  <si>
    <t>RU8045 - SEAL BELGIUM - ANTWERP (AMSS)</t>
  </si>
  <si>
    <t>Hans Boeken has Preparer Access and is also the Site Controller for AMSS; RU8035 - SRG PUMP ANTWERP BELGIUM (AMSS); RU8237 - TERNEUZEN QRC (AMSS); RU8045 - SEAL BELGIUM - ANTWERP (AMSS); Preparer; Backlog Certifications - Tim Siebert has Regional Controller access for all AMSS Sites</t>
  </si>
  <si>
    <t>RU8057</t>
  </si>
  <si>
    <t>RU8057 - SEAL BOLIVIA (AMSS)</t>
  </si>
  <si>
    <t>There is no Site Controller &amp; Regional Controller as per User List. We have to add Alejandro Calleja as the Site Controller and Mike Koenig as the Regional Controller</t>
  </si>
  <si>
    <t>RU8059</t>
  </si>
  <si>
    <t>RU8059 - S&amp;S BOLIVIA (AMSS)</t>
  </si>
  <si>
    <t>RU8061</t>
  </si>
  <si>
    <t>RU8061 - SAO PAULO FCD PROCESS WRCSTR BRZ QRC (FCO)</t>
  </si>
  <si>
    <t>Adilson Lasso is the Site Controller for AMSS; RU8065 - FSD BRAZIL - SAO PAULO (AMSS); RU8061 - SAO PAULO FCD PROCESS WRCSTR BRZ QRC (FCO); Backlog Certifications.  We have to add RU8061 to Doug Mckasson's responsibilities in policyIQ</t>
  </si>
  <si>
    <t>RU8065</t>
  </si>
  <si>
    <t>RU8065 - FSD BRAZIL - SAO PAULO (AMSS)</t>
  </si>
  <si>
    <t>Adilson Lasso is the Site Controller for AMSS; RU8065 - FSD BRAZIL - SAO PAULO (AMSS); RU8061 - SAO PAULO FCD PROCESS WRCSTR BRZ QRC (FCO); Backlog Certifications.  We have to add RU8065 in policyIQ for Mike Koenig.</t>
  </si>
  <si>
    <t>RU8067</t>
  </si>
  <si>
    <t>RU8067 - SRG PUMP RIO DE JANEIRO BRAZIL (AMSS)</t>
  </si>
  <si>
    <t>RU8062 is not in the User List. We have to add Adilson as Site Controller and Mike Koenig as Regional Controller.</t>
  </si>
  <si>
    <t>RU8075</t>
  </si>
  <si>
    <t>RU8075 - EDMONTON FCD CONTROL QRC (FCO)</t>
  </si>
  <si>
    <t>Susan Du has Preparer Access for RU5000 - SPRINGVILLE FCD CONTROL (FCO); RU5200 - RALEIGH FCD GGC EDWARD VALVE (FCO); RU8075 - EDMONTON FCD CONTROL QRC (FCO); Preparer; Backlog Certifications.  Susan is also the Site Controller for RU8075.  Do we need to make the change in policyIQ?</t>
  </si>
  <si>
    <t>RU8079</t>
  </si>
  <si>
    <t>RU8079 - SEAL CANADA - EDMONTON (AMSS)</t>
  </si>
  <si>
    <t>RU8080</t>
  </si>
  <si>
    <t>RU8080 - SEAL CANADA - SCARBOROUGH (AMSS)</t>
  </si>
  <si>
    <t>RU8090</t>
  </si>
  <si>
    <t>RU8090 - SRG PUMP LEDUC CANADA (AMSS)</t>
  </si>
  <si>
    <t xml:space="preserve">Site Controller-AMSS; Regional Controller-AMSS; RU1600 - SRG PUMP BEAUMONT TX (AMSS); RU1700 - SRG PUMP GREER SC (IDP) (AMSS); RU1705 - SRG PUMP BATON ROUGE LA (IDP) (AMSS); RU1710 - SRG PUMP DEER PARK TX (IDP) (AMSS); RU1615 - SRG PUMP W. CHICAGO IL (ELGIN) (AMSS); RU1736 - SRG PUMP KINGSPORT TN(EASTMAN) (AMSS); RU8095 - SRG PUMP SARNIA CANADA (AMSS); RU1720 - SRG PUMP FAIRFIELD NJ (IDP) (AMSS); RU1610 - SRG PUMP RANCHO DOMINGUEZ CA (AMSS); RU1725 - SRG PUMP VANCOUVER WA (IDP) (AMSS); RU8090 - SRG PUMP LEDUC CANADA (AMSS); W. Chicago; Backlog Certifications </t>
  </si>
  <si>
    <t>RU8095</t>
  </si>
  <si>
    <t>RU8095 - SRG PUMP SARNIA CANADA (AMSS)</t>
  </si>
  <si>
    <t>RU8115</t>
  </si>
  <si>
    <t>RU8115 - SRG PUMP WOODBRIDGE PMC CANADA (AMSS)</t>
  </si>
  <si>
    <t>Scenarlo 3</t>
  </si>
  <si>
    <t>Penny Hill is the Site Controller-AMSS; Regional Controller-AMSS; RU1015 - FPD ENG'D MOOSIC PARTS DISTR (AMSS); W. Chicago; Backlog Certifications.  We need to add her name for RU8115</t>
  </si>
  <si>
    <t>RU8120</t>
  </si>
  <si>
    <t>RU8120 - FPD ENG'D CHILE-SANTIAGO (AMSS)</t>
  </si>
  <si>
    <t>Valdes Araya, Alejandro</t>
  </si>
  <si>
    <t>RU8125</t>
  </si>
  <si>
    <t>RU8125 - FSD CHILE - SANTIAGO (AMSS)</t>
  </si>
  <si>
    <t>Valdes is having Preparer's Access for this Site.  But he is also the Site Controller.</t>
  </si>
  <si>
    <t>RU8129</t>
  </si>
  <si>
    <t>RU8129 - FSD COLUMBIA (AMSS)</t>
  </si>
  <si>
    <t>Villarroel, Edmundo</t>
  </si>
  <si>
    <t>RU8130</t>
  </si>
  <si>
    <t>RU8130 - FPD ENG'D COLOMBIA (AMSS)</t>
  </si>
  <si>
    <t>Site Controller-AMSS; RU8130 - FPD ENG'D COLOMBIA (AMSS); Backlog Certifications. We have to add Mike Koenig for Step 2 approval</t>
  </si>
  <si>
    <t>RU8132</t>
  </si>
  <si>
    <t>RU8132 - INDUSTRIAL COLOMBIA (IPO)</t>
  </si>
  <si>
    <t>Site Controller-IPO; RU8132 - INDUSTRIAL COLOMBIA (IPO); Backlog Certifications. We have to add Cesar Cardone for Step 2 approval.</t>
  </si>
  <si>
    <t>Sanchez Navarro, Juan Carlos</t>
  </si>
  <si>
    <t>RU8140</t>
  </si>
  <si>
    <t>RU8140 - SEAL FRANCE - MARTIGUES (AMSS)</t>
  </si>
  <si>
    <t>The User List does not have the Site Controllers &amp; Regional Controller's names in policyIQ. We have to update the same. NoC, Anais signs the Backlog Certification Forms</t>
  </si>
  <si>
    <t>Noc, Anais</t>
  </si>
  <si>
    <t>RU8141</t>
  </si>
  <si>
    <t>RU8141 - SEAL MADAGASCAR (FR) (AMSS)</t>
  </si>
  <si>
    <t>RU8179</t>
  </si>
  <si>
    <t>RU8179 - ETTLINGEN FCD PROCESS ARGUS (FCO)</t>
  </si>
  <si>
    <t>Use CoE 8</t>
  </si>
  <si>
    <t xml:space="preserve">The User List shows the name of Bernd Schultze as Site Controller.  Bernd has replaced Andreas Fink.  </t>
  </si>
  <si>
    <t>Schultze, Bernd</t>
  </si>
  <si>
    <t>RU8190</t>
  </si>
  <si>
    <t>RU8190 - SEAL GERMANY - DORTMUND (AMSS)</t>
  </si>
  <si>
    <t>As per User List Marcel is Site Controller-AMSS; RU8190 - SEAL GERMANY - DORTMUND (AMSS)</t>
  </si>
  <si>
    <t>RU8191</t>
  </si>
  <si>
    <t>RU8191 - SEAL ESSEN - QRC (AMSS)</t>
  </si>
  <si>
    <t>RU8195</t>
  </si>
  <si>
    <t>RU8195 - FPD INDL PLUEGER HAMBURGGERMANY (IPO)</t>
  </si>
  <si>
    <t>As per the User List, Andrea Holt is the Site Controller-IPO; RU8195 - FPD INDL PLUEGER HAMBURGGERMANY (IPO); Backlog Certifications. We will need to set up Andrea as Regional Controller in policyIQ.</t>
  </si>
  <si>
    <t>AHolt</t>
  </si>
  <si>
    <t>Holt, Andrea</t>
  </si>
  <si>
    <t>RU8200</t>
  </si>
  <si>
    <t>RU8200 - ESSEN FCD CONTROL KAMMER (FCO)</t>
  </si>
  <si>
    <t>As per User List Frank Roemer is the Site Controller-FCO; RU8200 - ESSEN FCD CONTROL KAMMER (FCO); Backlog Certifications</t>
  </si>
  <si>
    <t>RU8205</t>
  </si>
  <si>
    <t>RU8205 - SEAL GERMANY - LEIPZIG (AMSS)</t>
  </si>
  <si>
    <t>The User List does not have the Site Controllers &amp; Regional Controller's names in policyIQ. We have to update the same. Burgmann signs the Backlog Certification Forms</t>
  </si>
  <si>
    <t>Burgmann, Katrin</t>
  </si>
  <si>
    <t>RU8210</t>
  </si>
  <si>
    <t>RU8210 - SRG PUMP LEIPZIG GERMANY (AMSS)</t>
  </si>
  <si>
    <t>As per User List - Burgmann is the Site Controller-AMSS; RU8210 - SRG PUMP LEIPZIG GERMANY (AMSS); Backlog Certifications</t>
  </si>
  <si>
    <t>RU8225</t>
  </si>
  <si>
    <t>CoE 9</t>
  </si>
  <si>
    <t>As per the User List, Gertjan is the Site Controller-EPO; RU8225 - FPD ENGD ETTEN LEUR HOLLAND (EPO); Etten Leur; Backlog Certifications</t>
  </si>
  <si>
    <t>Ccappellari</t>
  </si>
  <si>
    <t>RU8227</t>
  </si>
  <si>
    <t>RU8227 - SEAL MOERDIJK - QRC (AMSS)</t>
  </si>
  <si>
    <t>The User List does not have the Site Controllers &amp; Regional Controller's names in policyIQ. We have to update the same. Richard Veeken signs the Backlog Certification Forms</t>
  </si>
  <si>
    <t>Rveeken</t>
  </si>
  <si>
    <t>RU8237</t>
  </si>
  <si>
    <t>RU8237 - TERNEUZEN QRC (AMSS)</t>
  </si>
  <si>
    <t>RU8247</t>
  </si>
  <si>
    <t>RU8247 - FPD EMA INTEGRATED OPERATIONS (AMSS)</t>
  </si>
  <si>
    <t xml:space="preserve">The User List has Kuhlmann as the Site Controller-AMSS; RU8247 - FPD EMA INTEGRATED OPERATIONS </t>
  </si>
  <si>
    <t>Ikuhlmann</t>
  </si>
  <si>
    <t>RU8255</t>
  </si>
  <si>
    <t>RU8255 - SEAL HOLLAND - ROOSENDAAL (AMSS)</t>
  </si>
  <si>
    <t>As per the User List Richard is the Site Controller-AMSS; RU8255 - SEAL HOLLAND - ROOSENDAAL (AMSS); Backlog Certifications</t>
  </si>
  <si>
    <t>RU8265</t>
  </si>
  <si>
    <t>RU8265 - FPD COIMBATORE INDIA (EPO)</t>
  </si>
  <si>
    <t>As per User List - Sabarinathan is the Site Controller-IPO; RU8265 - FPD COIMBATORE INDIA (EPO); RU827</t>
  </si>
  <si>
    <t>Ponramar, Sabarinathan</t>
  </si>
  <si>
    <t>RU8271</t>
  </si>
  <si>
    <t>RU8271 - CHENNAI FCD INDIA MM NAGAR (FCO)</t>
  </si>
  <si>
    <t>As per User List - Nagbhushan is the Site Controller-FCO; RU8271 - CHENNAI FCD INDIA MM NAGAR (FCO); Backlog Certifications</t>
  </si>
  <si>
    <t>RU8275</t>
  </si>
  <si>
    <t>RU8275 - FPD IND'L HUBLI INDIA (IPO)</t>
  </si>
  <si>
    <t>As per User List - Nayak is the Site Controller-FCO; RU8275 - FPD IND'L HUBLI INDIA (IPO); RU8280 - HUBLI FCD INDIA MANUAL VLVS JV (FCO); Backlog Certifications</t>
  </si>
  <si>
    <t>Nayak, Vivekanand</t>
  </si>
  <si>
    <t>RU8279</t>
  </si>
  <si>
    <t>RU8279 - IPO COIMBATORE (IPO)</t>
  </si>
  <si>
    <t xml:space="preserve"> As per the User List - Sabarinathan is the Site Controller-EPO; Site Controller-IPO; RU8265 - FPD COIMBATORE INDIA (EPO); RU8279 - IPO COIMBATORE (IPO); Backlog Certifications</t>
  </si>
  <si>
    <t>RU8280</t>
  </si>
  <si>
    <t>RU8280 - HUBLI FCD INDIA MANUAL VLVS JV (FCO)</t>
  </si>
  <si>
    <t>As per the User List - Nayak is the Site Controller-FCO; RU8275 - FPD IND'L HUBLI INDIA (IPO);</t>
  </si>
  <si>
    <t>RU8282</t>
  </si>
  <si>
    <t>RU8282 - FSG PUMP QRC - JAKARTA (AMSS)</t>
  </si>
  <si>
    <t>The User List does not have the Site Controllers &amp; Regional Controller's names in policyIQ. We have to update the same. Miranti signs the Backlog Certification Forms</t>
  </si>
  <si>
    <t>Herliana, Miranti</t>
  </si>
  <si>
    <t>RU8285</t>
  </si>
  <si>
    <t>RU8285 - FSD INDONESIA - JAKARTA (AMSS)</t>
  </si>
  <si>
    <t>RU8290</t>
  </si>
  <si>
    <t>RU8290 - SRG PUMP AUGUSTA ITALY (AMSS)</t>
  </si>
  <si>
    <t>The User List does not have the Site Controllers &amp; Regional Controller's names in policyIQ. We have to update the same. Alberto Ricardi signs the Backlog Certification Forms</t>
  </si>
  <si>
    <t>Slabbekoorn, Harry</t>
  </si>
  <si>
    <t>RU8291</t>
  </si>
  <si>
    <t>RU8291 - PIACENZA FCD AUTOMATION LFPS (FCO)</t>
  </si>
  <si>
    <t>RU8293</t>
  </si>
  <si>
    <t>RU8293 - MEZZAGO FCD ON/OFF VALBART (FCO)</t>
  </si>
  <si>
    <t>CoE 10</t>
  </si>
  <si>
    <t>Site Controller-FCO; Regional Controller-FCO; RU8291 - PIACENZA FCD AUTOMATION LFPS (FCO); RU8293 - MEZZAGO FCD ON/OFF VALBART (FCO); RU8295 - CORMANO (MILAN) FCD ON/OFF AUTO VLVS (FCO); Backlog Certifications; Mezzago</t>
  </si>
  <si>
    <t>RU8295</t>
  </si>
  <si>
    <t>RU8295 - CORMANO (MILAN) FCD ON/OFF AUTO VLVS (FCO)</t>
  </si>
  <si>
    <t>Refer Row 124 above</t>
  </si>
  <si>
    <t>RU8310</t>
  </si>
  <si>
    <t>RU8310 - FPD ENG'D DESIO ITALY (EPO)</t>
  </si>
  <si>
    <t>As per the User List, Claudio has Site Controller-EPO; Regional Controller-EPO; RU8310 - FPD ENG'D DESIO ITALY (EPO); Backlog Certifications</t>
  </si>
  <si>
    <t>RU8315</t>
  </si>
  <si>
    <t>RU8315 - SEAL ITALY - MILANO (AMSS)</t>
  </si>
  <si>
    <t>RU8320</t>
  </si>
  <si>
    <t>RU8320 - SEAL JAPAN - OSAKA (AMSS)</t>
  </si>
  <si>
    <t>Use CoE 13</t>
  </si>
  <si>
    <t>RU8321 - FPD NIIGATA WORTHINGTON - JAPAN (EPO)</t>
  </si>
  <si>
    <t>The User List has May Pong as the Site Controller-AMSS; RU8713 - SEAL SUZHOU (AMSS); RU8320 - SEAL JAPAN - OSAKA (AMSS); RU8380 - SEAL SINGAPORE - KOLAM AYER (AMSS); RU8711 - FSG CHINA SHANGHAI - SEAL (AMSS); RU8370 - FPD ENG'D DRESSER SINGAPORE (AMSS); Backlog Certifications</t>
  </si>
  <si>
    <t>Mpong</t>
  </si>
  <si>
    <t>Pong, Shiow Chyong May</t>
  </si>
  <si>
    <t>RU8321</t>
  </si>
  <si>
    <t>CoE 13</t>
  </si>
  <si>
    <t>As per User List, Takashi is the Site Controller-EPO; RU8321 - FPD NIIGATA WORTHINGTON - JAPAN (EPO); Niigata; Backlog Certificate</t>
  </si>
  <si>
    <t>Takashi, Tsuchiya</t>
  </si>
  <si>
    <t>RU8325</t>
  </si>
  <si>
    <t>RU8325 - SEAL MALAYSIA - SELANGOR (AMSS)</t>
  </si>
  <si>
    <t>Kkaruppiah</t>
  </si>
  <si>
    <t>Karuppiah, Kanagasabai</t>
  </si>
  <si>
    <t>RU8328</t>
  </si>
  <si>
    <t>RU8328 - QRC KUANTAN MALAYSIA (AMSS)</t>
  </si>
  <si>
    <t>As per the User List, Adeline is the Site Controller-AMSS; RU8380 - SEAL SINGAPORE - KOLAM AYER (AMSS); RU8329 - QRC CAVITE PHILIPPINES (AMSS); RU8328 - QRC KUANTAN MALAYSIA (AMSS); RU8370 - FPD ENG'D DRESSER SINGAPORE (AMSS); Dresser Singapore; Backlog Certifications</t>
  </si>
  <si>
    <t>Lim, Adeline Yuh Huah</t>
  </si>
  <si>
    <t>RU8329</t>
  </si>
  <si>
    <t>RU8329 - QRC CAVITE PHILIPPINES (AMSS)</t>
  </si>
  <si>
    <t>Refer Row 131 above</t>
  </si>
  <si>
    <t>RU8330</t>
  </si>
  <si>
    <t>CoE 11</t>
  </si>
  <si>
    <t>As per the User List, Cesar is the Site Controller-EPO; RU8330 - FPD ENG'D MEXICO (EPO); Backlog Certifications</t>
  </si>
  <si>
    <t>RU8334</t>
  </si>
  <si>
    <t>RU8334 - LATIN AMERICA PARTS GROUP (AMSS)</t>
  </si>
  <si>
    <t>The User list has Jorge Leos as the Site Controller-AMSS; RU8334 - LATIN AMERICA PARTS GROUP (AMSS); Backlog Certifications</t>
  </si>
  <si>
    <t>RU8335</t>
  </si>
  <si>
    <t>RU8335 - SRG PUMP SANTA CLARA MEXICO (AMSS)</t>
  </si>
  <si>
    <t>The User List does not have the Site Controllers &amp; Regional Controller's names in policyIQ. We have to update the same. Jorge Leos signs the Backlog Certification Form for RU8334.</t>
  </si>
  <si>
    <t>RU8336</t>
  </si>
  <si>
    <t>RU8336 - TLAXCALA FCD CONTROL (FCO)</t>
  </si>
  <si>
    <t>The User List does not have the Site Controllers &amp; Regional Controller's names in policyIQ. We have to update the same. Cisneros signs the Backlog Certification Form for RU8336.</t>
  </si>
  <si>
    <t>RU8337</t>
  </si>
  <si>
    <t>RU8337 - SEAL_MEX_PACSEAL (AMSS)</t>
  </si>
  <si>
    <t>The User List does not have the Site Controllers &amp; Regional Controller's names in policyIQ. We have to update the same. Cisneros signs the Backlog Certification Form for RU8337.</t>
  </si>
  <si>
    <t>Ecisneros</t>
  </si>
  <si>
    <t>RU8341</t>
  </si>
  <si>
    <t>RU8341 - EMCOMET OPERATION IN TLAXCALA MEXICO (AMSS)</t>
  </si>
  <si>
    <t>The User List does not have the Site Controllers &amp; Regional Controller's names in policyIQ. We have to update the same. Cisneros signs the Backlog Certification Form for RU8341.</t>
  </si>
  <si>
    <t>RU8345</t>
  </si>
  <si>
    <t>RU8345 - FSD MEXICO - MTO TLAXCALA (AMSS)</t>
  </si>
  <si>
    <t>The User List does not have the Site Controllers &amp; Regional Controller's names in policyIQ. We have to update the same. Cisneros signs the Backlog Certification Form for RU8345.</t>
  </si>
  <si>
    <t>RU8348</t>
  </si>
  <si>
    <t>RU8348 - SEAL NORWAY QRC (NOK) (AMSS)</t>
  </si>
  <si>
    <t>The User List does not have the Site Controllers &amp; Regional Controller's names in policyIQ. We have to update the same. Chris Lawrence signs the Backlog Certification Form for RU8348.</t>
  </si>
  <si>
    <t>RU8350</t>
  </si>
  <si>
    <t>RU8350 - FSD NEW ZEALAND - AUCKLAND (AMSS)</t>
  </si>
  <si>
    <t>The User List does not have the Site Controllers &amp; Regional Controller's names in policyIQ. We have to update the same. Richard Tysh signs the Backlog Certification Form for RU8350.</t>
  </si>
  <si>
    <t>rtysh</t>
  </si>
  <si>
    <t>Tysh, Richard</t>
  </si>
  <si>
    <t>RU8351</t>
  </si>
  <si>
    <t>RU8351 - FSD PERU - LIMA (AMSS)</t>
  </si>
  <si>
    <t>The User List does not have the Site Controllers &amp; Regional Controller's names in policyIQ. We have to update the same. Alejandro signs the Backlog Certification Form for RU8351.</t>
  </si>
  <si>
    <t>Josso, Cortez</t>
  </si>
  <si>
    <t>RU8355</t>
  </si>
  <si>
    <t>RU8355 - SEAL SAUDI JV - AL KHOBAR (AMSS)</t>
  </si>
  <si>
    <t>The User List has Saquib as the Site Controller-AMSS; RU8355 - SEAL SAUDI JV - AL KHOBAR (AMSS); Backlog Certifications</t>
  </si>
  <si>
    <t xml:space="preserve">Siddiqui, Saqib </t>
  </si>
  <si>
    <t>RU8356</t>
  </si>
  <si>
    <t>RU8356 - FLOWSERVE ABAHSAIN FLOW CONTROL COMPANY LIMITED (60%) (FCO)</t>
  </si>
  <si>
    <t>The User List has Cedric as the Site Controller-FCO; RU8356 - FLOWSERVE ABAHSAIN FLOW CONTROL COMPANY LIMITED (60%) (FCO); B</t>
  </si>
  <si>
    <t>RU8357</t>
  </si>
  <si>
    <t>RU8357 - DUBAI FCD ON/OFF JEBEL ALI QRC (FCO)</t>
  </si>
  <si>
    <t>As per User List, Mirza is the Site Controller-FCO; RU8357 - DUBAI FCD ON/OFF JEBEL ALI QRC (FCO); Backlog Certifications</t>
  </si>
  <si>
    <t>MInamullah</t>
  </si>
  <si>
    <t>RU8358</t>
  </si>
  <si>
    <t>RU8358 - FLOWSERVE AL RUSHAID COMPANY LTD (AMSS)</t>
  </si>
  <si>
    <t>As per the User List, Asif is the Site Controller-AMSS; RU8358 - FLOWSERVE AL RUSHAID COMPANY LTD (AMSS); Backlog Certifications</t>
  </si>
  <si>
    <t>RU8359</t>
  </si>
  <si>
    <t>RU8359 - FSD DUBAI GULF FZE - QRC (AMSS)</t>
  </si>
  <si>
    <t>The User List does not have the Site Controllers &amp; Regional Controller's names in policyIQ. We have to update the same. Asif Mohammed signs the Backlog Certification Form for RU8359.</t>
  </si>
  <si>
    <t>HMohammed</t>
  </si>
  <si>
    <t>Mohammed, Hussain</t>
  </si>
  <si>
    <t>RU8365</t>
  </si>
  <si>
    <t>RU8365 - SINGAPORE-TUAS FCD CONTROL (FCO)</t>
  </si>
  <si>
    <t>The User List has Charles Yap as the Site Controller-FCO; RU8365 - SINGAPORE-TUAS FCD CONTROL (FCO); RU8438 - KAOHSIUNG-TAIWAN FCD CONTROL QRC (FCO); Backlog Certifications</t>
  </si>
  <si>
    <t>Cyap</t>
  </si>
  <si>
    <t>Yap, Charles</t>
  </si>
  <si>
    <t>RU8370</t>
  </si>
  <si>
    <t>CoE 12</t>
  </si>
  <si>
    <t>RU8372</t>
  </si>
  <si>
    <t>RU8372 - LAWRENCE PUMPS ASIA RPT POST SING MERGER (EPO)</t>
  </si>
  <si>
    <t>The User List does not have the Site Controllers &amp; Regional Controller's names in policyIQ. We have to update the same. Andrew Carpenter signs the Backlog Certification Form for RU8372.</t>
  </si>
  <si>
    <t>RU8375</t>
  </si>
  <si>
    <t>RU8375 - FSG TAIWAN PUMP QRC KAOHSIUNG (AMSS)</t>
  </si>
  <si>
    <t>The User List has Emily Pai as the Site Controller for  RU8440 - SEAL TAIWAN (AMSS); RU8377 - QRC CHEONAN KOREA (AMSS); RU8375 - FSG TAIWAN PUMP QRC KAOHSIUNG (AMSS); RU8714 - FPD CHINA QRC - DAILIAN (AMSS); Backlog Certifications</t>
  </si>
  <si>
    <t>Pai, Emily</t>
  </si>
  <si>
    <t>RU8377</t>
  </si>
  <si>
    <t>RU8377 - QRC CHEONAN KOREA (AMSS)</t>
  </si>
  <si>
    <t>Refer Row No. 153 above</t>
  </si>
  <si>
    <t>RU8380</t>
  </si>
  <si>
    <t>RU8380 - SEAL SINGAPORE - KOLAM AYER (AMSS)</t>
  </si>
  <si>
    <t>RU8389</t>
  </si>
  <si>
    <t>RU8389 - SEAL SOUTH AFRICA - JOHANNESBURG (AMSS)</t>
  </si>
  <si>
    <t>The User List does not have the Site Controllers &amp; Regional Controller's names in policyIQ. We have to update the same. Yvette Beukes signs the Backlog Certification Form for RU8389.</t>
  </si>
  <si>
    <t>YBeukes</t>
  </si>
  <si>
    <t>Beukes, Yvette</t>
  </si>
  <si>
    <t>RU8390</t>
  </si>
  <si>
    <t>RU8390 - JOHANNESBURG FCD CONTROL (FCO)</t>
  </si>
  <si>
    <t>The User List has Yvette as the Site Controller-FCO; RU8390 - JOHANNESBURG FCD CONTROL (FCO); Backlog Certifications</t>
  </si>
  <si>
    <t>RU8395</t>
  </si>
  <si>
    <t>RU8395 - FPD IND'L ARGANDA SPAIN (IPO)</t>
  </si>
  <si>
    <t>The User List does not have the Site Controllers &amp; Regional Controller's names in policyIQ. We have to update the same. Lorena signs the Backlog Certification Form for RU8389.</t>
  </si>
  <si>
    <t>RU8405</t>
  </si>
  <si>
    <t>CoE 14</t>
  </si>
  <si>
    <t>The User List has Lorena as the Site Controller-EPO; Regional Controller-EPO; RU8405 - FPD ENG'D COSLADA SPAIN (EPO); Coslada; Backlog Certifications</t>
  </si>
  <si>
    <t>RU8410</t>
  </si>
  <si>
    <t>RU8410 - SEAL SPAIN - MADRID (AMSS)</t>
  </si>
  <si>
    <t>The User List has Marisa as the Site Controller-AMSS; RU8410 - SEAL SPAIN - MADRID (AMSS); Backlog Certifications</t>
  </si>
  <si>
    <t>RU8416</t>
  </si>
  <si>
    <t>RU8416 - LINKOPING FCD PROCESS NAF AB (FCO)</t>
  </si>
  <si>
    <t>The User List has Karin as the Site Controller-FCO; RU8416 - LINKOPING FCD PROCESS NAF AB (FCO); Backlog Certifications</t>
  </si>
  <si>
    <t>Kjensen</t>
  </si>
  <si>
    <t>RU8418</t>
  </si>
  <si>
    <t>RU8418 - SOLNA FCD AUTOMATION PMV (FCO)</t>
  </si>
  <si>
    <t>The User List has Per-Arne as the Site Controller-FCO; RU8418 - SOLNA FCD AUTOMATION PMV (FCO); Backlog Certifications</t>
  </si>
  <si>
    <t>RU8421</t>
  </si>
  <si>
    <t>RU8421 - ENGINEERED CALDER IN EURO (EPO)</t>
  </si>
  <si>
    <t>As per the User List Gerald is the Site Controller-EPO; RU8025 - FPD ENG'D BRUNN AUSTRIA (EPO); Backlog Certifications; RU8421 - ENGINEERED CALDER IN EURO (EPO). We need to update Lorena's access in policyIQ for RU8421.</t>
  </si>
  <si>
    <t>RU8435</t>
  </si>
  <si>
    <t>RU8435 - QRC RAYONG THAILAND (AMSS)</t>
  </si>
  <si>
    <t>As per the User List, Pongpat is the Site Controller-AMSS; RU8436 - SEAL THAILAND (AMSS); RU8435 - QRC RAYONG THAILAND (AMSS); B</t>
  </si>
  <si>
    <t>RU8436</t>
  </si>
  <si>
    <t>RU8436 - SEAL THAILAND (AMSS)</t>
  </si>
  <si>
    <t>Refer Row 164 above</t>
  </si>
  <si>
    <t>RU8438</t>
  </si>
  <si>
    <t>RU8438 - KAOHSIUNG-TAIWAN FCD CONTROL QRC (FCO)</t>
  </si>
  <si>
    <t>RU8440</t>
  </si>
  <si>
    <t>RU8440 - SEAL TAIWAN (AMSS)</t>
  </si>
  <si>
    <t>RU8449</t>
  </si>
  <si>
    <t>RU8449 - SEAL TURKEY QRC (AMSS)</t>
  </si>
  <si>
    <t>The User List does not have the Site Controllers &amp; Regional Controller's names in policyIQ. We have to update the same. Marisa signs the Backlog Certification Form for RU8449.</t>
  </si>
  <si>
    <t>RU8455</t>
  </si>
  <si>
    <t>RU8455 - FPD ENG'D NEWCASTLE UK (AMSS)</t>
  </si>
  <si>
    <t>The User List does not have the Site Controllers &amp; Regional Controller's names in policyIQ. We have to update the same. Chris signs the Backlog Certification Form for RU8455.</t>
  </si>
  <si>
    <t>Hslabbekoorn</t>
  </si>
  <si>
    <t>RU8458</t>
  </si>
  <si>
    <t>RU8458 - HAYWARD'S HEATH FCD ON/OFF SERCK AUDCO (FCO)</t>
  </si>
  <si>
    <t>The User List has Martin as the Site Controller-FCO; RU8458 - HAYWARD'S HEATH FCD ON/OFF SERCK AUDCO (FCO); RU8459 - HAYWARD'S HEATH FCD PROCESS FFC (FCO); Backlog Certifications</t>
  </si>
  <si>
    <t>MaEdwards</t>
  </si>
  <si>
    <t>Edwards, Martin</t>
  </si>
  <si>
    <t>RU8459</t>
  </si>
  <si>
    <t>RU8459 - HAYWARD'S HEATH FCD PROCESS FFC (FCO)</t>
  </si>
  <si>
    <t>RU8460</t>
  </si>
  <si>
    <t>RU8460 - SEAL UK - MANCHESTER (AMSS)</t>
  </si>
  <si>
    <t>The User List does not have the Site Controllers &amp; Regional Controller's names in policyIQ. We have to update the same. Chris signs the Backlog Certification Form for RU8460.</t>
  </si>
  <si>
    <t>RU8470</t>
  </si>
  <si>
    <t>RU8470 - FPD IND'L NEWARK UK (IPO)</t>
  </si>
  <si>
    <t>The User List does not have the Site Controllers &amp; Regional Controller's names in policyIQ. We have to update the same. Chris signs the Backlog Certification Form for RU8470.</t>
  </si>
  <si>
    <t>RU8477</t>
  </si>
  <si>
    <t>RU8477 - FLS UK IPO (IPO)</t>
  </si>
  <si>
    <t>The User List does not have the Site Controllers &amp; Regional Controller's names in policyIQ. We have to update the same. Chris signs the Backlog Certification Form for RU8477.</t>
  </si>
  <si>
    <t>RU8482</t>
  </si>
  <si>
    <t>RU8482 - USD INPUT ENTITY OF ENG'D VENEZULA (AMSS)</t>
  </si>
  <si>
    <t>The User List does not have the Site Controllers &amp; Regional Controller's names in policyIQ. We have to update the same. Edmundo signs the Backlog Certification Form for RU8482.</t>
  </si>
  <si>
    <t>RU8492</t>
  </si>
  <si>
    <t>RU8492 - SEAL_SVENF_USD (AMSS)</t>
  </si>
  <si>
    <t>The User List does not have the Site Controllers &amp; Regional Controller's names in policyIQ. We have to update the same. Edmundo signs the Backlog Certification Form for RU8492.</t>
  </si>
  <si>
    <t>RU8494</t>
  </si>
  <si>
    <t>RU8494 - FLOWSERVE VIETNAM CO LLC (AMSS)</t>
  </si>
  <si>
    <t>The User List does not have the Site Controllers &amp; Regional Controller's names in policyIQ. We have to update the same. May Pong signs the Backlog Certification Form for RU8494.</t>
  </si>
  <si>
    <t>RU8500</t>
  </si>
  <si>
    <t>RU8500 - FPD RUSSIA - MOSCOW (AMSS)</t>
  </si>
  <si>
    <t>The User List has Dinar as the Site Controller-AMSS; RU8500 - FPD RUSSIA - MOSCOW (AMSS); Backlog Certifications</t>
  </si>
  <si>
    <t>Ibragimov, Dinar</t>
  </si>
  <si>
    <t>RU8503</t>
  </si>
  <si>
    <t>RU8503 - FLOWSERVE KAZAKHSTAN LLP (AMSS)</t>
  </si>
  <si>
    <t>The User List does not have the Site Controllers &amp; Regional Controller's names in policyIQ. We have to update the same. Dinar signs the Backlog Certification Form for RU8503.</t>
  </si>
  <si>
    <t>RU8520</t>
  </si>
  <si>
    <t>RU8520 - ECUADOR SEAL OPERATIONS (AMSS)</t>
  </si>
  <si>
    <t>The User List does not have the Site Controllers &amp; Regional Controller's names in policyIQ. We have to update the same. Edmundo signs the Backlog Certification Form for RU8520.</t>
  </si>
  <si>
    <t>RU8525</t>
  </si>
  <si>
    <t>RU8525 - ECUADOR SERVICE &amp; SOLUTIONS (AMSS)</t>
  </si>
  <si>
    <t>The User List does not have the Site Controllers &amp; Regional Controller's names in policyIQ. We have to update the same. Edmundo signs the Backlog Certification Form for RU8525.</t>
  </si>
  <si>
    <t>RU8681</t>
  </si>
  <si>
    <t>RU8681 - FLS MOROCCO QRC (AMSS)</t>
  </si>
  <si>
    <t>RU8701</t>
  </si>
  <si>
    <t>RU8701 - SUZHOU FCD CHINA CONTROL (FCO)</t>
  </si>
  <si>
    <t>The User List has Eric Wang as the Site Controller for FCO + Regional Controller-FCO; RU8701 - SUZHOU FCD CHINA CONTROL (FCO); RU8702 - SUZHOU FCD CHINA PROCESS (FCO); RU8724 - FCD SUZHOU - VALBART ON/OFF (FCO); RU8832 - SUZHOU FCD CHINA AUTOMATION (FCO); RU8833 - SUZHOU FCD CHINA GGC (FCO); Backlog Certifications</t>
  </si>
  <si>
    <t>RU8702</t>
  </si>
  <si>
    <t>CoE 16</t>
  </si>
  <si>
    <t>Refer Row 183 above</t>
  </si>
  <si>
    <t>RU8709</t>
  </si>
  <si>
    <t>RU8709 - FPD SUZHOU - CHINA (EPO)</t>
  </si>
  <si>
    <t>Site Controller-EPO; RU8713 - SEAL SUZHOU (AMSS); RU8711 - FSG CHINA SHANGHAI - SEAL (AMSS); RU8714 - FPD CHINA QRC - DAILIAN (AMSS); RU8709 - FPD SUZHOU - CHINA (EPO); RU8715 - FPD SUZHOU IPO (IPO); Backlog Certifications</t>
  </si>
  <si>
    <t>Su, Daniel</t>
  </si>
  <si>
    <t>RU8711</t>
  </si>
  <si>
    <t>RU8711 - FSG CHINA SHANGHAI - SEAL (AMSS)</t>
  </si>
  <si>
    <t>RU8713</t>
  </si>
  <si>
    <t>RU8713 - SEAL SUZHOU (AMSS)</t>
  </si>
  <si>
    <t>RU8714</t>
  </si>
  <si>
    <t>RU8714 - FPD CHINA QRC - DAILIAN (AMSS)</t>
  </si>
  <si>
    <t>RU8715</t>
  </si>
  <si>
    <t>RU8715 - FPD SUZHOU IPO (IPO)</t>
  </si>
  <si>
    <t>RU8724</t>
  </si>
  <si>
    <t>RU8724 - FCD SUZHOU - VALBART ON/OFF (FCO)</t>
  </si>
  <si>
    <t>RU8830</t>
  </si>
  <si>
    <t>RU8830 - AHAUS FCD PROCESS MANUAL VLVS (FCO)</t>
  </si>
  <si>
    <t>RU8832</t>
  </si>
  <si>
    <t>RU8832 - SUZHOU FCD CHINA AUTOMATION (FCO)</t>
  </si>
  <si>
    <t>RU8833</t>
  </si>
  <si>
    <t>RU8833 - SUZHOU FCD CHINA GGC (FCO)</t>
  </si>
  <si>
    <t>Refer Row No. 192 above</t>
  </si>
  <si>
    <t>RU8910</t>
  </si>
  <si>
    <t>CoE 17</t>
  </si>
  <si>
    <t>Fletcher, Ian</t>
  </si>
  <si>
    <t>RU8941</t>
  </si>
  <si>
    <t>RU8941 - FLOWSERVE PERU PUMPS (AMSS)</t>
  </si>
  <si>
    <t>The User List does not have the Site Controllers &amp; Regional Controller's names in policyIQ. We have to update the same. Alejandro signs the Backlog Certification Form for RU8941.</t>
  </si>
  <si>
    <t>RU8943</t>
  </si>
  <si>
    <t>RU8943 - FLOWSERVE HAMBURG THRUSTER (IPO)</t>
  </si>
  <si>
    <t>The User List does not have the Site Controllers &amp; Regional Controller's names in policyIQ. We have to update the same. Andrea signs the Backlog Certification Form for RU8943.</t>
  </si>
  <si>
    <t>Sites Performing Percentage-of-Completion Calculations</t>
  </si>
  <si>
    <r>
      <t>Reporting Unit (</t>
    </r>
    <r>
      <rPr>
        <b/>
        <sz val="12"/>
        <color rgb="FFFF0000"/>
        <rFont val="Calibri"/>
        <family val="2"/>
        <scheme val="minor"/>
      </rPr>
      <t xml:space="preserve">COE - </t>
    </r>
    <r>
      <rPr>
        <sz val="12"/>
        <rFont val="Calibri"/>
        <family val="2"/>
        <scheme val="minor"/>
      </rPr>
      <t>Contract Review &amp; POCC</t>
    </r>
    <r>
      <rPr>
        <b/>
        <sz val="12"/>
        <color theme="1"/>
        <rFont val="Calibri"/>
        <family val="2"/>
        <scheme val="minor"/>
      </rPr>
      <t>)</t>
    </r>
  </si>
  <si>
    <t xml:space="preserve">POCC * </t>
  </si>
  <si>
    <t>POCC **</t>
  </si>
  <si>
    <t>RU #</t>
  </si>
  <si>
    <t>Contract Review Resource</t>
  </si>
  <si>
    <t>POC Calculation Resource</t>
  </si>
  <si>
    <t>City</t>
  </si>
  <si>
    <t>State</t>
  </si>
  <si>
    <t>Country</t>
  </si>
  <si>
    <t>Region</t>
  </si>
  <si>
    <r>
      <t xml:space="preserve">RU1100 - FPD ENGD </t>
    </r>
    <r>
      <rPr>
        <b/>
        <sz val="12"/>
        <color rgb="FFFF0000"/>
        <rFont val="Calibri"/>
        <family val="2"/>
        <scheme val="minor"/>
      </rPr>
      <t>TANEYTOWN</t>
    </r>
    <r>
      <rPr>
        <sz val="12"/>
        <color theme="1"/>
        <rFont val="Calibri"/>
        <family val="2"/>
        <scheme val="minor"/>
      </rPr>
      <t xml:space="preserve"> MD (IPO)</t>
    </r>
  </si>
  <si>
    <t>**</t>
  </si>
  <si>
    <t>Taneytown</t>
  </si>
  <si>
    <t>MD</t>
  </si>
  <si>
    <t>US</t>
  </si>
  <si>
    <t>NA</t>
  </si>
  <si>
    <t>RU1105 - FPD ENGD HASTINGS NE (IPO)</t>
  </si>
  <si>
    <t>Hastings</t>
  </si>
  <si>
    <t>NE</t>
  </si>
  <si>
    <t>Chicago</t>
  </si>
  <si>
    <t>IL</t>
  </si>
  <si>
    <t>RU1405 - FPD INDL CHESAPEAKE VA (IPO)</t>
  </si>
  <si>
    <t>Chesapeake</t>
  </si>
  <si>
    <t>VA</t>
  </si>
  <si>
    <t>Guelph</t>
  </si>
  <si>
    <t>ON</t>
  </si>
  <si>
    <t>Canada</t>
  </si>
  <si>
    <t>Buffalo</t>
  </si>
  <si>
    <t>NY</t>
  </si>
  <si>
    <r>
      <t xml:space="preserve">RU1200 - FPD ENG'D CPO </t>
    </r>
    <r>
      <rPr>
        <b/>
        <sz val="12"/>
        <color rgb="FFFF0000"/>
        <rFont val="Calibri"/>
        <family val="2"/>
        <scheme val="minor"/>
      </rPr>
      <t>VERNON</t>
    </r>
    <r>
      <rPr>
        <sz val="12"/>
        <color theme="1"/>
        <rFont val="Calibri"/>
        <family val="2"/>
        <scheme val="minor"/>
      </rPr>
      <t xml:space="preserve"> (EPO)</t>
    </r>
  </si>
  <si>
    <t>Vernon</t>
  </si>
  <si>
    <t>CA</t>
  </si>
  <si>
    <t>Charlotte</t>
  </si>
  <si>
    <t>NC</t>
  </si>
  <si>
    <r>
      <t xml:space="preserve">RU1615 - SRG PUMP </t>
    </r>
    <r>
      <rPr>
        <b/>
        <sz val="12"/>
        <color rgb="FFFF0000"/>
        <rFont val="Calibri"/>
        <family val="2"/>
        <scheme val="minor"/>
      </rPr>
      <t>W. CHICAGO</t>
    </r>
    <r>
      <rPr>
        <sz val="12"/>
        <color theme="1"/>
        <rFont val="Calibri"/>
        <family val="2"/>
        <scheme val="minor"/>
      </rPr>
      <t xml:space="preserve"> IL (ELGIN) (AMSS)</t>
    </r>
  </si>
  <si>
    <t>RU1015 - FPD ENGD MOOSIC PARTS DISTR (AMSS)</t>
  </si>
  <si>
    <t>Moosic</t>
  </si>
  <si>
    <t>PA</t>
  </si>
  <si>
    <t>Deer Park</t>
  </si>
  <si>
    <t>TX</t>
  </si>
  <si>
    <t>Baton Rouge</t>
  </si>
  <si>
    <t>LA</t>
  </si>
  <si>
    <t>Leduc</t>
  </si>
  <si>
    <t>Alberta</t>
  </si>
  <si>
    <t>Greer</t>
  </si>
  <si>
    <t>SC</t>
  </si>
  <si>
    <t>Beaumont</t>
  </si>
  <si>
    <t>Rancho Dominguez</t>
  </si>
  <si>
    <t>Vancouver</t>
  </si>
  <si>
    <t>WA</t>
  </si>
  <si>
    <t>Fairfield</t>
  </si>
  <si>
    <t>NJ</t>
  </si>
  <si>
    <t>Corpus Christy</t>
  </si>
  <si>
    <t>Sarnia</t>
  </si>
  <si>
    <t>Edmonton</t>
  </si>
  <si>
    <t>Scarborough</t>
  </si>
  <si>
    <t>Woodbridge</t>
  </si>
  <si>
    <t>Kingsport</t>
  </si>
  <si>
    <t>TN</t>
  </si>
  <si>
    <t>Tulsa</t>
  </si>
  <si>
    <t>OK</t>
  </si>
  <si>
    <t>Dallas</t>
  </si>
  <si>
    <t>Dayton</t>
  </si>
  <si>
    <t>OH</t>
  </si>
  <si>
    <t>Houston</t>
  </si>
  <si>
    <r>
      <t xml:space="preserve">RU5000 - </t>
    </r>
    <r>
      <rPr>
        <b/>
        <sz val="12"/>
        <color rgb="FFFF0000"/>
        <rFont val="Calibri"/>
        <family val="2"/>
        <scheme val="minor"/>
      </rPr>
      <t>SPRINGVILLE</t>
    </r>
    <r>
      <rPr>
        <sz val="12"/>
        <color theme="1"/>
        <rFont val="Calibri"/>
        <family val="2"/>
        <scheme val="minor"/>
      </rPr>
      <t xml:space="preserve"> FCD CONTROL (FCO)</t>
    </r>
  </si>
  <si>
    <t>Springville</t>
  </si>
  <si>
    <t>UT</t>
  </si>
  <si>
    <t>RU5215 - SULPHUR SPRINGS FCD ON-OFF NORDSTROM (FCO)</t>
  </si>
  <si>
    <t>Sulphur Springs</t>
  </si>
  <si>
    <t>RU5205 - SULPHUR SPRINGS FCD ON-OFF VOGT (FCO)</t>
  </si>
  <si>
    <t>Pasadena</t>
  </si>
  <si>
    <t>RU5062 - PASADENA (HOUSTON) FCD ON-OFF VALBART US OPNS (FCO)</t>
  </si>
  <si>
    <t>Philadelphia</t>
  </si>
  <si>
    <r>
      <t>RU5050 - WHITEFIELD-</t>
    </r>
    <r>
      <rPr>
        <b/>
        <sz val="12"/>
        <color rgb="FFFF0000"/>
        <rFont val="Calibri"/>
        <family val="2"/>
        <scheme val="minor"/>
      </rPr>
      <t>BANGALORE</t>
    </r>
    <r>
      <rPr>
        <sz val="12"/>
        <color theme="1"/>
        <rFont val="Calibri"/>
        <family val="2"/>
        <scheme val="minor"/>
      </rPr>
      <t xml:space="preserve"> FCD INDIA CONTROL (FCO)</t>
    </r>
  </si>
  <si>
    <t>Bangalore</t>
  </si>
  <si>
    <t>India</t>
  </si>
  <si>
    <t>PAC</t>
  </si>
  <si>
    <t>RU8268 - VEERASANDRA-BANGALORE FCD INDIA CHEM QRC (FCO)</t>
  </si>
  <si>
    <t>RU8268</t>
  </si>
  <si>
    <t>Coimbatore</t>
  </si>
  <si>
    <t>RU8357 - DUBAI FCD ON-OFF JEBEL ALI QRC (FCO)</t>
  </si>
  <si>
    <t>Jebel Ali</t>
  </si>
  <si>
    <t>Dubai</t>
  </si>
  <si>
    <t>RU8356 - FLOWSERVE ABAHSAIN FLOW CONTROL COMPANY LIMITED (60) (FCO)</t>
  </si>
  <si>
    <t>AlKhobar</t>
  </si>
  <si>
    <t>Saudi Arabia</t>
  </si>
  <si>
    <t>Chennai</t>
  </si>
  <si>
    <t>RU8275 - FPD INDL HUBLI INDIA (IPO)</t>
  </si>
  <si>
    <t>Hubli</t>
  </si>
  <si>
    <r>
      <t xml:space="preserve">RU7866 - LIQUID RING VACUUM PUMPS (IPO) </t>
    </r>
    <r>
      <rPr>
        <b/>
        <sz val="12"/>
        <color rgb="FFFF0000"/>
        <rFont val="Calibri"/>
        <family val="2"/>
        <scheme val="minor"/>
      </rPr>
      <t>ITZEHOE</t>
    </r>
  </si>
  <si>
    <t>Itzehoe</t>
  </si>
  <si>
    <t>Germany</t>
  </si>
  <si>
    <t>EUR</t>
  </si>
  <si>
    <t>Vienna</t>
  </si>
  <si>
    <t>Austria</t>
  </si>
  <si>
    <t>Schaffhausen</t>
  </si>
  <si>
    <t>Switzerland</t>
  </si>
  <si>
    <t>Solna</t>
  </si>
  <si>
    <t>Sweden</t>
  </si>
  <si>
    <t>Olomuc</t>
  </si>
  <si>
    <t>Czech Republic</t>
  </si>
  <si>
    <t>Warsaw</t>
  </si>
  <si>
    <t>Poland</t>
  </si>
  <si>
    <t>Bucarest</t>
  </si>
  <si>
    <t>Romania</t>
  </si>
  <si>
    <t>Sofia</t>
  </si>
  <si>
    <t>Bulgaria</t>
  </si>
  <si>
    <t>RU7872 - SPECIAL VACUUM (IPO)</t>
  </si>
  <si>
    <t>RU7872</t>
  </si>
  <si>
    <t>Halberg</t>
  </si>
  <si>
    <t>RU7851 - PROCESS PUMP BUSINESS UNIT (IPO)</t>
  </si>
  <si>
    <t>RU7851</t>
  </si>
  <si>
    <t>RU7848 - SERVICE LARGE PUMPS (IPO)</t>
  </si>
  <si>
    <t>RU7848</t>
  </si>
  <si>
    <t>RU7863 - SATCHEM NEW (IPO)</t>
  </si>
  <si>
    <t>RU7863</t>
  </si>
  <si>
    <t>RU7857 - ITZEHOE (SALES &amp; MARKETING) (IPO)</t>
  </si>
  <si>
    <t>RU7857</t>
  </si>
  <si>
    <t>RU8195 - FPD INDL PLUEGER HAMBURG GERMANY (IPO)</t>
  </si>
  <si>
    <t>Hamburg</t>
  </si>
  <si>
    <t>Hungary</t>
  </si>
  <si>
    <t xml:space="preserve">RU7846 - FLS HALBERG (IPO) </t>
  </si>
  <si>
    <t>Italy</t>
  </si>
  <si>
    <r>
      <t xml:space="preserve">RU8000 - FPD ENG'D ARGENTINA - </t>
    </r>
    <r>
      <rPr>
        <b/>
        <sz val="12"/>
        <color rgb="FFFF0000"/>
        <rFont val="Calibri"/>
        <family val="2"/>
        <scheme val="minor"/>
      </rPr>
      <t>MENDOZA</t>
    </r>
    <r>
      <rPr>
        <sz val="12"/>
        <color theme="1"/>
        <rFont val="Calibri"/>
        <family val="2"/>
        <scheme val="minor"/>
      </rPr>
      <t xml:space="preserve"> (EPO)</t>
    </r>
  </si>
  <si>
    <t>Mendoza</t>
  </si>
  <si>
    <t>Argentina</t>
  </si>
  <si>
    <t>SA</t>
  </si>
  <si>
    <t>Chile</t>
  </si>
  <si>
    <t>Buenos Aires</t>
  </si>
  <si>
    <t>Bogota</t>
  </si>
  <si>
    <t>Colombia</t>
  </si>
  <si>
    <t>Lima</t>
  </si>
  <si>
    <t>Peru</t>
  </si>
  <si>
    <t>La Paz</t>
  </si>
  <si>
    <t>Bolivia</t>
  </si>
  <si>
    <t>Quito</t>
  </si>
  <si>
    <t>Ecuador</t>
  </si>
  <si>
    <t>Barcelona</t>
  </si>
  <si>
    <t>Venezuela</t>
  </si>
  <si>
    <t>RU8012 - EMCOMET SA (ARGENTINA) (EPO)</t>
  </si>
  <si>
    <t>RU8012</t>
  </si>
  <si>
    <t>Rio de Janeiro</t>
  </si>
  <si>
    <t>Brazil</t>
  </si>
  <si>
    <t xml:space="preserve">RU8062 - INDUSTRIAL BRAZIL (IPO) </t>
  </si>
  <si>
    <t>Sao Paulo</t>
  </si>
  <si>
    <t xml:space="preserve">RU8132 - INDUSTRIAL COLOMBIA (IPO) </t>
  </si>
  <si>
    <t xml:space="preserve">RU8065 - FSD BRAZIL - SAO PAULO (AMSS) </t>
  </si>
  <si>
    <t xml:space="preserve">RU8061 - SAO PAULO FCD PROCESS WRCSTR BRZ QRC (FCO) </t>
  </si>
  <si>
    <t xml:space="preserve">RU8941 - FLOWSERVE PERU PUMPS (AMSS) </t>
  </si>
  <si>
    <t xml:space="preserve">RU8067 - SRG PUMP RIO DE JANEIRO BRAZIL (AMSS) </t>
  </si>
  <si>
    <r>
      <t xml:space="preserve">RU8031 - </t>
    </r>
    <r>
      <rPr>
        <b/>
        <sz val="12"/>
        <color rgb="FFFF0000"/>
        <rFont val="Calibri"/>
        <family val="2"/>
        <scheme val="minor"/>
      </rPr>
      <t>VILLACH</t>
    </r>
    <r>
      <rPr>
        <sz val="12"/>
        <color theme="1"/>
        <rFont val="Calibri"/>
        <family val="2"/>
        <scheme val="minor"/>
      </rPr>
      <t xml:space="preserve"> FCD CONTROL SCHMIDT ARMATUREN (FCO)</t>
    </r>
  </si>
  <si>
    <t>Ettlingen</t>
  </si>
  <si>
    <t>Villach</t>
  </si>
  <si>
    <t>Dortmund</t>
  </si>
  <si>
    <t>Essen</t>
  </si>
  <si>
    <t>Ahaus</t>
  </si>
  <si>
    <t>Leipzig</t>
  </si>
  <si>
    <r>
      <t xml:space="preserve">RU8225 - FPD ENGD </t>
    </r>
    <r>
      <rPr>
        <b/>
        <sz val="12"/>
        <color rgb="FFFF0000"/>
        <rFont val="Calibri"/>
        <family val="2"/>
        <scheme val="minor"/>
      </rPr>
      <t>ETTEN LEUR</t>
    </r>
    <r>
      <rPr>
        <sz val="12"/>
        <color theme="1"/>
        <rFont val="Calibri"/>
        <family val="2"/>
        <scheme val="minor"/>
      </rPr>
      <t xml:space="preserve"> HOLLAND (EPO)</t>
    </r>
  </si>
  <si>
    <t>Etten Leur</t>
  </si>
  <si>
    <t>Netherlands</t>
  </si>
  <si>
    <t>Antwerp</t>
  </si>
  <si>
    <t>Belgium</t>
  </si>
  <si>
    <t>Moerdijk</t>
  </si>
  <si>
    <t>Terneuzen</t>
  </si>
  <si>
    <t>EMA</t>
  </si>
  <si>
    <t>Beverwijk</t>
  </si>
  <si>
    <t>SIHI Netherlands</t>
  </si>
  <si>
    <t>SIHI Belgium</t>
  </si>
  <si>
    <t>Moscow</t>
  </si>
  <si>
    <t>Russia</t>
  </si>
  <si>
    <t>Atyrau</t>
  </si>
  <si>
    <t>Kazakhstan</t>
  </si>
  <si>
    <t xml:space="preserve">RU8421 - ENGINEERED CALDER IN EURO (EPO) </t>
  </si>
  <si>
    <t>RU8245 - FPD ENG'D HENGELO HOLLAND (EPO)</t>
  </si>
  <si>
    <t>RU8245</t>
  </si>
  <si>
    <r>
      <t xml:space="preserve">RU8293 - </t>
    </r>
    <r>
      <rPr>
        <b/>
        <sz val="12"/>
        <color rgb="FFFF0000"/>
        <rFont val="Calibri"/>
        <family val="2"/>
        <scheme val="minor"/>
      </rPr>
      <t>MEZZAGO</t>
    </r>
    <r>
      <rPr>
        <sz val="12"/>
        <color theme="1"/>
        <rFont val="Calibri"/>
        <family val="2"/>
        <scheme val="minor"/>
      </rPr>
      <t xml:space="preserve"> FCD ON-OFF VALBART (FCO)</t>
    </r>
  </si>
  <si>
    <t>Mezzago</t>
  </si>
  <si>
    <t>Milano</t>
  </si>
  <si>
    <t>Cormano</t>
  </si>
  <si>
    <t>Piacenza</t>
  </si>
  <si>
    <r>
      <t xml:space="preserve">RU8458 - </t>
    </r>
    <r>
      <rPr>
        <sz val="12"/>
        <rFont val="Calibri"/>
        <family val="2"/>
        <scheme val="minor"/>
      </rPr>
      <t>HAYWARD'S HEATH</t>
    </r>
    <r>
      <rPr>
        <sz val="12"/>
        <color theme="1"/>
        <rFont val="Calibri"/>
        <family val="2"/>
        <scheme val="minor"/>
      </rPr>
      <t xml:space="preserve"> FCD ON/OFF SERCK AUDCO (FCO)</t>
    </r>
  </si>
  <si>
    <t>Haywards Heath</t>
  </si>
  <si>
    <t>United Kingdom</t>
  </si>
  <si>
    <t>RU8459 - HAYWARDS HEATH FCD PROCESS FFC (FCO)</t>
  </si>
  <si>
    <t>Johannesburg</t>
  </si>
  <si>
    <t>South Africa</t>
  </si>
  <si>
    <t>MONGSTAD</t>
  </si>
  <si>
    <t>Norway</t>
  </si>
  <si>
    <t>Porvoo</t>
  </si>
  <si>
    <t>Finland</t>
  </si>
  <si>
    <t>Newcastle</t>
  </si>
  <si>
    <t>Manchester</t>
  </si>
  <si>
    <t>Linkoping</t>
  </si>
  <si>
    <t xml:space="preserve">RU8477 - FLS UK IPO (IPO) </t>
  </si>
  <si>
    <t>Newark</t>
  </si>
  <si>
    <r>
      <t xml:space="preserve">RU8330 - FPD ENG'D </t>
    </r>
    <r>
      <rPr>
        <b/>
        <sz val="12"/>
        <color rgb="FFFF0000"/>
        <rFont val="Calibri"/>
        <family val="2"/>
        <scheme val="minor"/>
      </rPr>
      <t>MEXICO</t>
    </r>
    <r>
      <rPr>
        <sz val="12"/>
        <color theme="1"/>
        <rFont val="Calibri"/>
        <family val="2"/>
        <scheme val="minor"/>
      </rPr>
      <t xml:space="preserve"> (EPO)</t>
    </r>
  </si>
  <si>
    <t>Santa Clara</t>
  </si>
  <si>
    <t>Mexico</t>
  </si>
  <si>
    <t>Latin America</t>
  </si>
  <si>
    <t>Tlaxcala</t>
  </si>
  <si>
    <r>
      <t xml:space="preserve">RU8370 - FPD ENG'D </t>
    </r>
    <r>
      <rPr>
        <b/>
        <sz val="12"/>
        <color rgb="FFFF0000"/>
        <rFont val="Calibri"/>
        <family val="2"/>
        <scheme val="minor"/>
      </rPr>
      <t>DRESSER SINGAPORE</t>
    </r>
    <r>
      <rPr>
        <sz val="12"/>
        <color theme="1"/>
        <rFont val="Calibri"/>
        <family val="2"/>
        <scheme val="minor"/>
      </rPr>
      <t xml:space="preserve"> (AMSS)</t>
    </r>
  </si>
  <si>
    <t>Singapore</t>
  </si>
  <si>
    <t>Tuas</t>
  </si>
  <si>
    <t>Kolam Ayer</t>
  </si>
  <si>
    <t>Selangor</t>
  </si>
  <si>
    <t>SIHI Malaysia</t>
  </si>
  <si>
    <t>Rayong</t>
  </si>
  <si>
    <t>Thailand</t>
  </si>
  <si>
    <t>SIHI Asia</t>
  </si>
  <si>
    <t>Taipei</t>
  </si>
  <si>
    <t>Taiwan</t>
  </si>
  <si>
    <t>Asia</t>
  </si>
  <si>
    <t>Seoul</t>
  </si>
  <si>
    <t>Korea</t>
  </si>
  <si>
    <t>Malaysia</t>
  </si>
  <si>
    <t>Jakarta</t>
  </si>
  <si>
    <t>Indonesia</t>
  </si>
  <si>
    <t>RU8398 - SINGAPORE IPO (IPO)</t>
  </si>
  <si>
    <t>RU8398</t>
  </si>
  <si>
    <t>Cavite</t>
  </si>
  <si>
    <t>Philippines</t>
  </si>
  <si>
    <t>Nhon Trach</t>
  </si>
  <si>
    <t>Vietnam</t>
  </si>
  <si>
    <r>
      <t xml:space="preserve">RU8321 - FPD </t>
    </r>
    <r>
      <rPr>
        <b/>
        <sz val="12"/>
        <color rgb="FFFF0000"/>
        <rFont val="Calibri"/>
        <family val="2"/>
        <scheme val="minor"/>
      </rPr>
      <t>NIIGATA</t>
    </r>
    <r>
      <rPr>
        <sz val="12"/>
        <rFont val="Calibri"/>
        <family val="2"/>
        <scheme val="minor"/>
      </rPr>
      <t xml:space="preserve"> </t>
    </r>
    <r>
      <rPr>
        <sz val="12"/>
        <color theme="1"/>
        <rFont val="Calibri"/>
        <family val="2"/>
        <scheme val="minor"/>
      </rPr>
      <t>WORTHINGTON - JAPAN (EPO)</t>
    </r>
  </si>
  <si>
    <t>Kashiwasaki</t>
  </si>
  <si>
    <t>Japan</t>
  </si>
  <si>
    <t>Osaka</t>
  </si>
  <si>
    <r>
      <t xml:space="preserve">RU8405 - FPD ENG'D </t>
    </r>
    <r>
      <rPr>
        <b/>
        <sz val="12"/>
        <color rgb="FFFF0000"/>
        <rFont val="Calibri"/>
        <family val="2"/>
        <scheme val="minor"/>
      </rPr>
      <t>COSLADA</t>
    </r>
    <r>
      <rPr>
        <sz val="12"/>
        <color theme="1"/>
        <rFont val="Calibri"/>
        <family val="2"/>
        <scheme val="minor"/>
      </rPr>
      <t xml:space="preserve"> SPAIN (EPO)</t>
    </r>
  </si>
  <si>
    <t>Coslada</t>
  </si>
  <si>
    <t>Spain</t>
  </si>
  <si>
    <t>Koaceli</t>
  </si>
  <si>
    <t>Turkey</t>
  </si>
  <si>
    <t>Pozuelo</t>
  </si>
  <si>
    <t>SIHI Spain</t>
  </si>
  <si>
    <t>Tarragona</t>
  </si>
  <si>
    <r>
      <t xml:space="preserve">RU8702 - </t>
    </r>
    <r>
      <rPr>
        <b/>
        <sz val="12"/>
        <color rgb="FFFF0000"/>
        <rFont val="Calibri"/>
        <family val="2"/>
        <scheme val="minor"/>
      </rPr>
      <t>SUZHOU</t>
    </r>
    <r>
      <rPr>
        <sz val="12"/>
        <color theme="1"/>
        <rFont val="Calibri"/>
        <family val="2"/>
        <scheme val="minor"/>
      </rPr>
      <t xml:space="preserve"> FCD CHINA PROCESS (FCO)</t>
    </r>
  </si>
  <si>
    <t>Suzhou</t>
  </si>
  <si>
    <t>China</t>
  </si>
  <si>
    <t>RU8724 - FCD SUZHOU - VALBART ON- OFF (FCO)</t>
  </si>
  <si>
    <t>Shanghai</t>
  </si>
  <si>
    <t>SIHI China</t>
  </si>
  <si>
    <t>Dailian</t>
  </si>
  <si>
    <t>RU8292 - CHENGDU FCD CONTROL VALBART (FCO)</t>
  </si>
  <si>
    <t>RU8292</t>
  </si>
  <si>
    <t>Changdu</t>
  </si>
  <si>
    <r>
      <t>RU8910 - FPD TKL (</t>
    </r>
    <r>
      <rPr>
        <b/>
        <sz val="12"/>
        <color rgb="FFFF0000"/>
        <rFont val="Calibri"/>
        <family val="2"/>
        <scheme val="minor"/>
      </rPr>
      <t>CASTLEMAINE</t>
    </r>
    <r>
      <rPr>
        <sz val="12"/>
        <rFont val="Calibri"/>
        <family val="2"/>
        <scheme val="minor"/>
      </rPr>
      <t xml:space="preserve"> AUSTRALIA)</t>
    </r>
    <r>
      <rPr>
        <sz val="12"/>
        <color theme="1"/>
        <rFont val="Calibri"/>
        <family val="2"/>
        <scheme val="minor"/>
      </rPr>
      <t xml:space="preserve"> (IPO)</t>
    </r>
  </si>
  <si>
    <t>Castlemaine</t>
  </si>
  <si>
    <t>Australia</t>
  </si>
  <si>
    <t>Melbourne</t>
  </si>
  <si>
    <t>Sydney</t>
  </si>
  <si>
    <t>Auckland</t>
  </si>
  <si>
    <t>New Zealand</t>
  </si>
  <si>
    <r>
      <t xml:space="preserve">RU8135 - FPD INDL </t>
    </r>
    <r>
      <rPr>
        <b/>
        <sz val="12"/>
        <color rgb="FFFF0000"/>
        <rFont val="Calibri"/>
        <family val="2"/>
        <scheme val="minor"/>
      </rPr>
      <t xml:space="preserve">ARNAGE </t>
    </r>
    <r>
      <rPr>
        <sz val="12"/>
        <color theme="1"/>
        <rFont val="Calibri"/>
        <family val="2"/>
        <scheme val="minor"/>
      </rPr>
      <t>FRANCE (IPO)</t>
    </r>
  </si>
  <si>
    <t>Arnage</t>
  </si>
  <si>
    <t>France</t>
  </si>
  <si>
    <t>Martigues</t>
  </si>
  <si>
    <t>RU8165 - FPD INDL ORLEANS FRANCE (IPO)</t>
  </si>
  <si>
    <t>Orleans</t>
  </si>
  <si>
    <t>Trappes</t>
  </si>
  <si>
    <t>Antananarivo</t>
  </si>
  <si>
    <t>Madagascar</t>
  </si>
  <si>
    <r>
      <t xml:space="preserve">RU3090 - SEAL US - </t>
    </r>
    <r>
      <rPr>
        <b/>
        <sz val="12"/>
        <color theme="1"/>
        <rFont val="Calibri"/>
        <family val="2"/>
        <scheme val="minor"/>
      </rPr>
      <t>KALAMAZOO</t>
    </r>
    <r>
      <rPr>
        <sz val="12"/>
        <color theme="1"/>
        <rFont val="Calibri"/>
        <family val="2"/>
        <scheme val="minor"/>
      </rPr>
      <t xml:space="preserve"> (AMSS)</t>
    </r>
  </si>
  <si>
    <t>*</t>
  </si>
  <si>
    <t>Kalamazoo</t>
  </si>
  <si>
    <t>Michigan</t>
  </si>
  <si>
    <r>
      <t xml:space="preserve">RU5115 - </t>
    </r>
    <r>
      <rPr>
        <b/>
        <sz val="12"/>
        <color theme="1"/>
        <rFont val="Calibri"/>
        <family val="2"/>
        <scheme val="minor"/>
      </rPr>
      <t>COOKEVILLE</t>
    </r>
    <r>
      <rPr>
        <sz val="12"/>
        <color theme="1"/>
        <rFont val="Calibri"/>
        <family val="2"/>
        <scheme val="minor"/>
      </rPr>
      <t xml:space="preserve"> FCD PROCESS MANUAL VLVS (FCO)</t>
    </r>
  </si>
  <si>
    <t>Cookeville</t>
  </si>
  <si>
    <t>Tennessee</t>
  </si>
  <si>
    <r>
      <t xml:space="preserve">RU5200 - </t>
    </r>
    <r>
      <rPr>
        <b/>
        <sz val="12"/>
        <color theme="1"/>
        <rFont val="Calibri"/>
        <family val="2"/>
        <scheme val="minor"/>
      </rPr>
      <t>RALEIGH</t>
    </r>
    <r>
      <rPr>
        <sz val="12"/>
        <color theme="1"/>
        <rFont val="Calibri"/>
        <family val="2"/>
        <scheme val="minor"/>
      </rPr>
      <t xml:space="preserve"> FCD GGC EDWARD VALVE (FCO)</t>
    </r>
  </si>
  <si>
    <t>Raleigh</t>
  </si>
  <si>
    <t>North Carolina</t>
  </si>
  <si>
    <r>
      <t xml:space="preserve">RU5220 - </t>
    </r>
    <r>
      <rPr>
        <b/>
        <sz val="12"/>
        <rFont val="Calibri"/>
        <family val="2"/>
        <scheme val="minor"/>
      </rPr>
      <t>LYNCHBURG</t>
    </r>
    <r>
      <rPr>
        <sz val="12"/>
        <color theme="1"/>
        <rFont val="Calibri"/>
        <family val="2"/>
        <scheme val="minor"/>
      </rPr>
      <t xml:space="preserve"> FCD AUTOMATION LMTRQ (FCO)</t>
    </r>
  </si>
  <si>
    <t>Lynchburg</t>
  </si>
  <si>
    <t>Virginia</t>
  </si>
  <si>
    <r>
      <t>RU8025 - FPD ENG'D</t>
    </r>
    <r>
      <rPr>
        <sz val="12"/>
        <rFont val="Calibri"/>
        <family val="2"/>
        <scheme val="minor"/>
      </rPr>
      <t xml:space="preserve"> </t>
    </r>
    <r>
      <rPr>
        <b/>
        <sz val="12"/>
        <rFont val="Calibri"/>
        <family val="2"/>
        <scheme val="minor"/>
      </rPr>
      <t>BRUNN</t>
    </r>
    <r>
      <rPr>
        <sz val="12"/>
        <color theme="1"/>
        <rFont val="Calibri"/>
        <family val="2"/>
        <scheme val="minor"/>
      </rPr>
      <t xml:space="preserve"> AUSTRIA (EPO)</t>
    </r>
  </si>
  <si>
    <t>Brunn</t>
  </si>
  <si>
    <r>
      <t xml:space="preserve">RU8033 - </t>
    </r>
    <r>
      <rPr>
        <b/>
        <sz val="12"/>
        <color theme="1"/>
        <rFont val="Calibri"/>
        <family val="2"/>
        <scheme val="minor"/>
      </rPr>
      <t>ROOSENDAAL</t>
    </r>
    <r>
      <rPr>
        <sz val="12"/>
        <color theme="1"/>
        <rFont val="Calibri"/>
        <family val="2"/>
        <scheme val="minor"/>
      </rPr>
      <t xml:space="preserve"> FCD PROCESS BENELUX QRC (FCO)</t>
    </r>
  </si>
  <si>
    <t>Roosendaal</t>
  </si>
  <si>
    <r>
      <t xml:space="preserve">RU8255 - SEAL HOLLAND - </t>
    </r>
    <r>
      <rPr>
        <b/>
        <sz val="12"/>
        <color theme="1"/>
        <rFont val="Calibri"/>
        <family val="2"/>
        <scheme val="minor"/>
      </rPr>
      <t>ROOSENDAAL</t>
    </r>
    <r>
      <rPr>
        <sz val="12"/>
        <color theme="1"/>
        <rFont val="Calibri"/>
        <family val="2"/>
        <scheme val="minor"/>
      </rPr>
      <t xml:space="preserve"> (AMSS)</t>
    </r>
  </si>
  <si>
    <r>
      <t xml:space="preserve">RU8310 - FPD ENG'D </t>
    </r>
    <r>
      <rPr>
        <b/>
        <sz val="12"/>
        <rFont val="Calibri"/>
        <family val="2"/>
        <scheme val="minor"/>
      </rPr>
      <t>DESIO</t>
    </r>
    <r>
      <rPr>
        <sz val="12"/>
        <color theme="1"/>
        <rFont val="Calibri"/>
        <family val="2"/>
        <scheme val="minor"/>
      </rPr>
      <t xml:space="preserve"> ITALY (EPO)</t>
    </r>
  </si>
  <si>
    <t>Desio</t>
  </si>
  <si>
    <r>
      <t xml:space="preserve">RU8358 - FLOWSERVE </t>
    </r>
    <r>
      <rPr>
        <b/>
        <sz val="12"/>
        <color theme="1"/>
        <rFont val="Calibri"/>
        <family val="2"/>
        <scheme val="minor"/>
      </rPr>
      <t>AL RUSHAID</t>
    </r>
    <r>
      <rPr>
        <sz val="12"/>
        <color theme="1"/>
        <rFont val="Calibri"/>
        <family val="2"/>
        <scheme val="minor"/>
      </rPr>
      <t xml:space="preserve"> COMPANY LTD (AMSS)</t>
    </r>
  </si>
  <si>
    <t>Damamm</t>
  </si>
  <si>
    <t>RU1850 - FSG IPO GLOBAL HQ</t>
  </si>
  <si>
    <t>RU1850</t>
  </si>
  <si>
    <t xml:space="preserve"> Site Administrator</t>
  </si>
  <si>
    <t xml:space="preserve"> Manager</t>
  </si>
  <si>
    <t xml:space="preserve"> Accounting &amp; Finance</t>
  </si>
  <si>
    <t xml:space="preserve"> AMSS</t>
  </si>
  <si>
    <t xml:space="preserve"> EPO</t>
  </si>
  <si>
    <t xml:space="preserve"> FCO</t>
  </si>
  <si>
    <t xml:space="preserve"> IPO</t>
  </si>
  <si>
    <t xml:space="preserve"> Preparer</t>
  </si>
  <si>
    <t xml:space="preserve"> Backlog Certifications</t>
  </si>
  <si>
    <t xml:space="preserve"> Site Controller-AMSS</t>
  </si>
  <si>
    <t xml:space="preserve"> RU3041 - SEAL US - TULSA (AMSS)</t>
  </si>
  <si>
    <t xml:space="preserve"> RU3100 - SEAL US - PAC SEAL (AMSS)</t>
  </si>
  <si>
    <t xml:space="preserve"> RU8079 - SEAL CANADA - EDMONTON (AMSS)</t>
  </si>
  <si>
    <t xml:space="preserve"> RU8080 - SEAL CANADA - SCARBOROUGH (AMSS)</t>
  </si>
  <si>
    <t xml:space="preserve"> RU3090 - SEAL US - KALAMAZOO (AMSS)</t>
  </si>
  <si>
    <t xml:space="preserve"> Corporate</t>
  </si>
  <si>
    <t xml:space="preserve"> Site Controller-FCO</t>
  </si>
  <si>
    <t xml:space="preserve"> Regional Controller-FCO</t>
  </si>
  <si>
    <t xml:space="preserve"> RU5000 - SPRINGVILLE FCD CONTROL (FCO)</t>
  </si>
  <si>
    <t xml:space="preserve"> RU5020 - PASADENA (HOUSTON) FCD CONTROL QRC (FCO)</t>
  </si>
  <si>
    <t xml:space="preserve"> RU5030 - KINGSPORT EASTMAN FCD CONTROL QRC (FCO)</t>
  </si>
  <si>
    <t xml:space="preserve"> RU5042 - CHICAGO (PORTAGE) FCD CONTROL QRC (FCO)</t>
  </si>
  <si>
    <t xml:space="preserve"> RU5045 - BATON ROUGE FCD CONTROL QRC (FCO)</t>
  </si>
  <si>
    <t xml:space="preserve"> RU5085 - BOOTHWYN-PHILADELPHIA FCD CONTROL QRC (FCO)</t>
  </si>
  <si>
    <t xml:space="preserve"> RU8015 - MELBOURNE FCD CONTROL (FCO)</t>
  </si>
  <si>
    <t xml:space="preserve"> RU8031 - VILLACH FCD CONTROL SCHMIDT ARMATUREN (FCO)</t>
  </si>
  <si>
    <t xml:space="preserve"> RU8075 - EDMONTON FCD CONTROL QRC (FCO)</t>
  </si>
  <si>
    <t xml:space="preserve"> RU8200 - ESSEN FCD CONTROL KAMMER (FCO)</t>
  </si>
  <si>
    <t xml:space="preserve"> RU8336 - TLAXCALA FCD CONTROL (FCO)</t>
  </si>
  <si>
    <t xml:space="preserve"> RU8356 - FLOWSERVE ABAHSAIN FLOW CONTROL COMPANY LIMITED (60%) (FCO)</t>
  </si>
  <si>
    <t xml:space="preserve"> RU8365 - SINGAPORE-TUAS FCD CONTROL (FCO)</t>
  </si>
  <si>
    <t xml:space="preserve"> RU8390 - JOHANNESBURG FCD CONTROL (FCO)</t>
  </si>
  <si>
    <t xml:space="preserve"> RU8438 - KAOHSIUNG-TAIWAN FCD CONTROL QRC (FCO)</t>
  </si>
  <si>
    <t xml:space="preserve"> Springville</t>
  </si>
  <si>
    <t xml:space="preserve"> Regional Controller-AMSS</t>
  </si>
  <si>
    <t xml:space="preserve"> Site Controller-EPO</t>
  </si>
  <si>
    <t xml:space="preserve"> Regional Controller-EPO</t>
  </si>
  <si>
    <t xml:space="preserve"> RU8010 - PUMP QRC BUENOS AIRES (AMSS)</t>
  </si>
  <si>
    <t xml:space="preserve"> RU8059 - S&amp;S BOLIVIA (AMSS)</t>
  </si>
  <si>
    <t xml:space="preserve"> RU8005 - SEAL ARGENTINA - MENDOZA (AMSS)</t>
  </si>
  <si>
    <t xml:space="preserve"> RU8057 - SEAL BOLIVIA (AMSS)</t>
  </si>
  <si>
    <t xml:space="preserve"> RU8000 - FPD ENG'D ARGENTINA - MENDOZA (EPO)</t>
  </si>
  <si>
    <t xml:space="preserve"> Mendoza</t>
  </si>
  <si>
    <t xml:space="preserve"> RU8225 - FPD ENGD ETTEN LEUR HOLLAND (EPO)</t>
  </si>
  <si>
    <t xml:space="preserve"> RU8310 - FPD ENG'D DESIO ITALY (EPO)</t>
  </si>
  <si>
    <t xml:space="preserve"> RU8355 - SEAL SAUDI JV - AL KHOBAR (AMSS)</t>
  </si>
  <si>
    <t xml:space="preserve"> RU8359 - FSD DUBAI GULF FZE - QRC (AMSS)</t>
  </si>
  <si>
    <t xml:space="preserve"> RU8205 - SEAL GERMANY - LEIPZIG (AMSS)</t>
  </si>
  <si>
    <t xml:space="preserve"> RU8045 - SEAL BELGIUM - ANTWERP (AMSS)</t>
  </si>
  <si>
    <t xml:space="preserve"> RU8227 - SEAL MOERDIJK - QRC (AMSS)</t>
  </si>
  <si>
    <t xml:space="preserve"> RU8460 - SEAL UK - MANCHESTER (AMSS)</t>
  </si>
  <si>
    <t xml:space="preserve"> RU8128 - SEAL FINLAND - QRC (AMSS)</t>
  </si>
  <si>
    <t xml:space="preserve"> RU8348 - SEAL NORWAY QRC (NOK) (AMSS)</t>
  </si>
  <si>
    <t xml:space="preserve"> RU8410 - SEAL SPAIN - MADRID (AMSS)</t>
  </si>
  <si>
    <t xml:space="preserve"> RU8315 - SEAL ITALY - MILANO (AMSS)</t>
  </si>
  <si>
    <t xml:space="preserve"> RU8389 - SEAL SOUTH AFRICA - JOHANNESBURG (AMSS)</t>
  </si>
  <si>
    <t xml:space="preserve"> RU8449 - SEAL TURKEY QRC (AMSS)</t>
  </si>
  <si>
    <t xml:space="preserve"> RU8140 - SEAL FRANCE - MARTIGUES (AMSS)</t>
  </si>
  <si>
    <t xml:space="preserve"> RU8141 - SEAL MADAGASCAR (FR) (AMSS)</t>
  </si>
  <si>
    <t xml:space="preserve"> RU5050 - WHITEFIELD-BANGALORE FCD INDIA CONTROL (FCO)</t>
  </si>
  <si>
    <t xml:space="preserve"> RU5052 - VEERASANDRA-BANGALORE FCD INDIA HDA (FCO)</t>
  </si>
  <si>
    <t xml:space="preserve"> RU8265 - FPD COIMBATORE INDIA (EPO)</t>
  </si>
  <si>
    <t xml:space="preserve"> RU8271 - CHENNAI FCD INDIA MM NAGAR (FCO)</t>
  </si>
  <si>
    <t xml:space="preserve"> Bangalore</t>
  </si>
  <si>
    <t xml:space="preserve"> RU8025 - FPD ENG'D BRUNN AUSTRIA (EPO)</t>
  </si>
  <si>
    <t xml:space="preserve"> RU8405 - FPD ENG'D COSLADA SPAIN (EPO)</t>
  </si>
  <si>
    <t xml:space="preserve"> Coslada</t>
  </si>
  <si>
    <t xml:space="preserve"> RU8421 - ENGINEERED CALDER IN EURO (EPO)</t>
  </si>
  <si>
    <t xml:space="preserve"> RU8395 - FPD IND'L ARGANDA SPAIN (IPO)</t>
  </si>
  <si>
    <t xml:space="preserve"> RU5062 - PASADENA (HOUSTON) FCD ON/OFF VALBART US OPNS (FCO)</t>
  </si>
  <si>
    <t xml:space="preserve"> RU5215 - SULPHUR SPRINGS FCD ON/OFF NORDSTROM (FCO)</t>
  </si>
  <si>
    <t xml:space="preserve"> RU8293 - MEZZAGO FCD ON/OFF VALBART (FCO)</t>
  </si>
  <si>
    <t xml:space="preserve"> RU8295 - CORMANO (MILAN) FCD ON/OFF AUTO VLVS (FCO)</t>
  </si>
  <si>
    <t xml:space="preserve"> RU8357 - DUBAI FCD ON/OFF JEBEL ALI QRC (FCO)</t>
  </si>
  <si>
    <t xml:space="preserve"> RU8458 - HAYWARD'S HEATH FCD ON/OFF SERCK AUDCO (FCO)</t>
  </si>
  <si>
    <t xml:space="preserve"> Mezzago</t>
  </si>
  <si>
    <t xml:space="preserve"> Site Controller-IPO</t>
  </si>
  <si>
    <t xml:space="preserve"> RU8279 - IPO COIMBATORE (IPO)</t>
  </si>
  <si>
    <t xml:space="preserve"> RU1615 - SRG PUMP W. CHICAGO IL (ELGIN) (AMSS)</t>
  </si>
  <si>
    <t xml:space="preserve"> RU1736 - SRG PUMP KINGSPORT TN(EASTMAN) (AMSS)</t>
  </si>
  <si>
    <t xml:space="preserve"> RU8095 - SRG PUMP SARNIA CANADA (AMSS)</t>
  </si>
  <si>
    <t xml:space="preserve"> RU1720 - SRG PUMP FAIRFIELD NJ (IDP) (AMSS)</t>
  </si>
  <si>
    <t xml:space="preserve"> RU1610 - SRG PUMP RANCHO DOMINGUEZ CA (AMSS)</t>
  </si>
  <si>
    <t xml:space="preserve"> RU1725 - SRG PUMP VANCOUVER WA (IDP) (AMSS)</t>
  </si>
  <si>
    <t xml:space="preserve"> RU8090 - SRG PUMP LEDUC CANADA (AMSS)</t>
  </si>
  <si>
    <t xml:space="preserve"> W. Chicago</t>
  </si>
  <si>
    <t xml:space="preserve"> Etten Leur</t>
  </si>
  <si>
    <t xml:space="preserve"> RU1200 - FPD ENG'D CPO VERNON (EPO)</t>
  </si>
  <si>
    <t xml:space="preserve"> RU1205 - FPD ENG'D NPO VERNON (EPO)</t>
  </si>
  <si>
    <t xml:space="preserve"> RU1225 - FPD ENG'D CHARLOTTE NUCLEAR (EPO)</t>
  </si>
  <si>
    <t xml:space="preserve"> Vernon</t>
  </si>
  <si>
    <t xml:space="preserve"> RU1100 - FPD ENG'D TANEYTOWN MD (IPO)</t>
  </si>
  <si>
    <t xml:space="preserve"> Taneytown</t>
  </si>
  <si>
    <t xml:space="preserve"> RU1405 - FPD IND'L CHESAPEAKE VA (IPO)</t>
  </si>
  <si>
    <t xml:space="preserve"> RU8291 - PIACENZA FCD AUTOMATION LFPS (FCO)</t>
  </si>
  <si>
    <t xml:space="preserve"> RU7905 - STERLING ITALY NEW (IPO)</t>
  </si>
  <si>
    <t xml:space="preserve"> RU5200 - RALEIGH FCD GGC EDWARD VALVE (FCO)</t>
  </si>
  <si>
    <t xml:space="preserve"> RU8115 - SRG PUMP WOODBRIDGE PMC CANADA (AMSS)</t>
  </si>
  <si>
    <t xml:space="preserve"> RU1015 - FPD ENG'D MOOSIC PARTS DISTR (AMSS)</t>
  </si>
  <si>
    <t xml:space="preserve"> RU8701 - SUZHOU FCD CHINA CONTROL (FCO)</t>
  </si>
  <si>
    <t xml:space="preserve"> RU8702 - SUZHOU FCD CHINA PROCESS (FCO)</t>
  </si>
  <si>
    <t xml:space="preserve"> RU8724 - FCD SUZHOU - VALBART ON/OFF (FCO)</t>
  </si>
  <si>
    <t xml:space="preserve"> RU8832 - SUZHOU FCD CHINA AUTOMATION (FCO)</t>
  </si>
  <si>
    <t xml:space="preserve"> RU8833 - SUZHOU FCD CHINA GGC (FCO)</t>
  </si>
  <si>
    <t xml:space="preserve"> Suzhou</t>
  </si>
  <si>
    <t xml:space="preserve"> RU7866 - LIQUID RING VACUUM PUMPS (IPO)</t>
  </si>
  <si>
    <t xml:space="preserve"> Itzehoe</t>
  </si>
  <si>
    <t xml:space="preserve"> Regional Controller-IPO</t>
  </si>
  <si>
    <t xml:space="preserve"> RU8321 - FPD NIIGATA WORTHINGTON - JAPAN (EPO)</t>
  </si>
  <si>
    <t xml:space="preserve"> RU8330 - FPD ENG'D MEXICO (EPO)</t>
  </si>
  <si>
    <t xml:space="preserve"> RU8247 - FPD EMA INTEGRATED OPERATIONS (AMSS)</t>
  </si>
  <si>
    <t xml:space="preserve"> RU8255 - SEAL HOLLAND - ROOSENDAAL (AMSS)</t>
  </si>
  <si>
    <t xml:space="preserve"> RU8334 - LATIN AMERICA PARTS GROUP (AMSS)</t>
  </si>
  <si>
    <t xml:space="preserve"> RU5130 - DAYTON TITANIUM FOUNDRY OPS (AMSS)</t>
  </si>
  <si>
    <t xml:space="preserve"> RU8337 - SEAL_MEX_PACSEAL (AMSS)</t>
  </si>
  <si>
    <t xml:space="preserve"> RU1970 - FPD NA INTEGRATED SOLUTIONS OPERATIONS (AMSS)</t>
  </si>
  <si>
    <t xml:space="preserve"> RU1972 - FSG FEDD WIRELESS (AMSS)</t>
  </si>
  <si>
    <t xml:space="preserve"> RU8341 - EMCOMET OPERATION IN TLAXCALA MEXICO (AMSS)</t>
  </si>
  <si>
    <t xml:space="preserve"> RU8345 - FSD MEXICO - MTO TLAXCALA (AMSS)</t>
  </si>
  <si>
    <t xml:space="preserve"> RU8525 - ECUADOR SERVICE &amp; SOLUTIONS (AMSS)</t>
  </si>
  <si>
    <t xml:space="preserve"> RU8120 - FPD ENG'D CHILE-SANTIAGO (AMSS)</t>
  </si>
  <si>
    <t xml:space="preserve"> RU8130 - FPD ENG'D COLOMBIA (AMSS)</t>
  </si>
  <si>
    <t xml:space="preserve"> RU8941 - FLOWSERVE PERU PUMPS (AMSS)</t>
  </si>
  <si>
    <t xml:space="preserve"> RU8335 - SRG PUMP SANTA CLARA MEXICO (AMSS)</t>
  </si>
  <si>
    <t xml:space="preserve"> RU8067 - SRG PUMP RIO DE JANEIRO BRAZIL (AMSS)</t>
  </si>
  <si>
    <t xml:space="preserve"> RU8065 - FSD BRAZIL - SAO PAULO (AMSS)</t>
  </si>
  <si>
    <t xml:space="preserve"> RU8129 - FSD COLUMBIA (AMSS)</t>
  </si>
  <si>
    <t xml:space="preserve"> RU8520 - ECUADOR SEAL OPERATIONS (AMSS)</t>
  </si>
  <si>
    <t xml:space="preserve"> RU8125 - FSD CHILE - SANTIAGO (AMSS)</t>
  </si>
  <si>
    <t xml:space="preserve"> RU8351 - FSD PERU - LIMA (AMSS)</t>
  </si>
  <si>
    <t xml:space="preserve"> RU8492 - SEAL_SVENF_USD (AMSS)</t>
  </si>
  <si>
    <t xml:space="preserve"> RU8482 - USD INPUT ENTITY OF ENG'D VENEZULA (AMSS)</t>
  </si>
  <si>
    <t xml:space="preserve"> RU1600 - SRG PUMP BEAUMONT TX (AMSS)</t>
  </si>
  <si>
    <t xml:space="preserve"> RU1700 - SRG PUMP GREER SC (IDP) (AMSS)</t>
  </si>
  <si>
    <t xml:space="preserve"> RU1705 - SRG PUMP BATON ROUGE LA (IDP) (AMSS)</t>
  </si>
  <si>
    <t xml:space="preserve"> RU1710 - SRG PUMP DEER PARK TX (IDP) (AMSS)</t>
  </si>
  <si>
    <t xml:space="preserve"> RU1727 - SRG PUMP CORPUS CHRISTI TX (AMSS)</t>
  </si>
  <si>
    <t xml:space="preserve"> Platform Controller-IPO</t>
  </si>
  <si>
    <t xml:space="preserve"> Platform Controller-EPO</t>
  </si>
  <si>
    <t xml:space="preserve"> Platform Controller-FCO</t>
  </si>
  <si>
    <t xml:space="preserve"> Platform Controller-AMSS</t>
  </si>
  <si>
    <t xml:space="preserve"> Global Ops Controller-AMSS</t>
  </si>
  <si>
    <t xml:space="preserve"> Global Ops Controller-EPO</t>
  </si>
  <si>
    <t xml:space="preserve"> Global Ops Controller-FCO</t>
  </si>
  <si>
    <t xml:space="preserve"> Global Ops Controller-IPO</t>
  </si>
  <si>
    <t xml:space="preserve"> SEG Consultants</t>
  </si>
  <si>
    <t xml:space="preserve"> RU8370 - FPD ENG'D DRESSER SINGAPORE (AMSS)</t>
  </si>
  <si>
    <t xml:space="preserve"> RU5115 - COOKEVILLE FCD PROCESS MANUAL VLVS (FCO)</t>
  </si>
  <si>
    <t xml:space="preserve"> RU8020 - FSD AUSTRALIA - SYDNEY (AMSS)</t>
  </si>
  <si>
    <t xml:space="preserve"> RU8135 - FPD IND'L ARNAGE FRANCE (IPO)</t>
  </si>
  <si>
    <t xml:space="preserve"> RU8459 - HAYWARD'S HEATH FCD PROCESS FFC (FCO)</t>
  </si>
  <si>
    <t xml:space="preserve"> RU8275 - FPD IND'L HUBLI INDIA (IPO)</t>
  </si>
  <si>
    <t xml:space="preserve"> RU8061 - SAO PAULO FCD PROCESS WRCSTR BRZ QRC (FCO)</t>
  </si>
  <si>
    <t xml:space="preserve"> RU8325 - SEAL MALAYSIA - SELANGOR (AMSS)</t>
  </si>
  <si>
    <t xml:space="preserve"> Mexico</t>
  </si>
  <si>
    <t>Site Controller-AMSS</t>
  </si>
  <si>
    <t xml:space="preserve"> RU8380 - SEAL SINGAPORE - KOLAM AYER (AMSS)</t>
  </si>
  <si>
    <t xml:space="preserve"> RU8440 - SEAL TAIWAN (AMSS)</t>
  </si>
  <si>
    <t xml:space="preserve"> RU8377 - QRC CHEONAN KOREA (AMSS)</t>
  </si>
  <si>
    <t xml:space="preserve"> RU8375 - FSG TAIWAN PUMP QRC KAOHSIUNG (AMSS)</t>
  </si>
  <si>
    <t xml:space="preserve"> RU8714 - FPD CHINA QRC - DAILIAN (AMSS)</t>
  </si>
  <si>
    <t xml:space="preserve"> RU8435 - QRC RAYONG THAILAND (AMSS)</t>
  </si>
  <si>
    <t>Regional Controller-FCO</t>
  </si>
  <si>
    <t xml:space="preserve"> RU8033 - ROOSENDAAL FCD PROCESS BENELUX QRC (FCO)</t>
  </si>
  <si>
    <t xml:space="preserve"> RU8034 - ANTWERP FCD PROCESS BELGIUM QRC (FCO)</t>
  </si>
  <si>
    <t xml:space="preserve"> RU8179 - ETTLINGEN FCD PROCESS ARGUS (FCO)</t>
  </si>
  <si>
    <t xml:space="preserve"> RU8416 - LINKOPING FCD PROCESS NAF AB (FCO)</t>
  </si>
  <si>
    <t xml:space="preserve"> RU8830 - AHAUS FCD PROCESS MANUAL VLVS (FCO)</t>
  </si>
  <si>
    <t xml:space="preserve"> RU1105 - FPD ENG'D HASTINGS NE (IPO)</t>
  </si>
  <si>
    <t>Site Controller-FCO</t>
  </si>
  <si>
    <t xml:space="preserve"> RU8350 - FSD NEW ZEALAND - AUCKLAND (AMSS)</t>
  </si>
  <si>
    <t xml:space="preserve"> RU8455 - FPD ENG'D NEWCASTLE UK (AMSS)</t>
  </si>
  <si>
    <t xml:space="preserve"> RU8681 - FLS MOROCCO QRC (AMSS)</t>
  </si>
  <si>
    <t xml:space="preserve"> RU8358 - FLOWSERVE AL RUSHAID COMPANY LTD (AMSS)</t>
  </si>
  <si>
    <t xml:space="preserve"> RU8470 - FPD IND'L NEWARK UK (IPO)</t>
  </si>
  <si>
    <t>Site Controller-IPO</t>
  </si>
  <si>
    <t xml:space="preserve"> Villach</t>
  </si>
  <si>
    <t xml:space="preserve"> RU8418 - SOLNA FCD AUTOMATION PMV (FCO)</t>
  </si>
  <si>
    <t xml:space="preserve"> RU8713 - SEAL SUZHOU (AMSS)</t>
  </si>
  <si>
    <t xml:space="preserve"> RU8709 - FPD SUZHOU - CHINA (EPO)</t>
  </si>
  <si>
    <t xml:space="preserve"> Dresser Singapore</t>
  </si>
  <si>
    <t xml:space="preserve"> RU8195 - FPD INDL PLUEGER HAMBURGGERMANY (IPO)</t>
  </si>
  <si>
    <t xml:space="preserve"> RU8943 - FLOWSERVE HAMBURG THRUSTER (IPO)</t>
  </si>
  <si>
    <t xml:space="preserve"> RU8210 - SRG PUMP LEIPZIG GERMANY (AMSS)</t>
  </si>
  <si>
    <t xml:space="preserve"> RU7846 - FLS HALBERG (IPO)</t>
  </si>
  <si>
    <t xml:space="preserve"> RU8165 - FPD IND'L ORLEANS FRANCE (IPO)</t>
  </si>
  <si>
    <t xml:space="preserve"> Arnage</t>
  </si>
  <si>
    <t xml:space="preserve"> RU8500 - FPD RUSSIA - MOSCOW (AMSS)</t>
  </si>
  <si>
    <t xml:space="preserve"> RU8910 - FPD TKL (CASTLEMAINE AUSTRALIA) (IPO)</t>
  </si>
  <si>
    <t xml:space="preserve"> Castlemaine</t>
  </si>
  <si>
    <t xml:space="preserve"> RU7815 - SIHI PUMPS (Asia) PTE LTD (IPO)</t>
  </si>
  <si>
    <t xml:space="preserve"> RU7818 - SIHI PUMPS MALAYSIA (IPO)</t>
  </si>
  <si>
    <t xml:space="preserve"> RU7821 - SIHI PUMPS AND SERVICES (THAILAND) LTD (IPO)</t>
  </si>
  <si>
    <t xml:space="preserve"> RU7830 - SIHI PUMPS (SHANGHAI) LTD (CNY) (IPO)</t>
  </si>
  <si>
    <t xml:space="preserve"> RU8715 - FPD SUZHOU IPO (IPO)</t>
  </si>
  <si>
    <t xml:space="preserve"> RU8320 - SEAL JAPAN - OSAKA (AMSS)</t>
  </si>
  <si>
    <t xml:space="preserve"> RU8711 - FSG CHINA SHANGHAI - SEAL (AMSS)</t>
  </si>
  <si>
    <t xml:space="preserve"> RU8494 - FLOWSERVE VIETNAM CO LLC (AMSS)</t>
  </si>
  <si>
    <t xml:space="preserve"> RU5220 - LYNCHBURG FCD AUTOMATION LMTRQ (FCO)</t>
  </si>
  <si>
    <t xml:space="preserve"> RU8190 - SEAL GERMANY - DORTMUND (AMSS)</t>
  </si>
  <si>
    <t xml:space="preserve"> RU8191 - SEAL ESSEN - QRC (AMSS)</t>
  </si>
  <si>
    <t xml:space="preserve"> RU8354 - SEAL CZECH - OLOMOUC (AMSS)</t>
  </si>
  <si>
    <t xml:space="preserve"> RU8060 - FPD ENG'D BRAZIL (EPO)</t>
  </si>
  <si>
    <t xml:space="preserve"> RU8062 - INDUSTRIAL BRAZIL (IPO)</t>
  </si>
  <si>
    <t xml:space="preserve"> RU8035 - SRG PUMP ANTWERP BELGIUM (AMSS)</t>
  </si>
  <si>
    <t xml:space="preserve"> RU8503 - FLOWSERVE KAZAKHSTAN LLP (AMSS)</t>
  </si>
  <si>
    <t xml:space="preserve"> RU8237 - TERNEUZEN QRC (AMSS)</t>
  </si>
  <si>
    <t xml:space="preserve"> RU7845 - LUDWIGSHAFEN HALBERG (IPO)</t>
  </si>
  <si>
    <t xml:space="preserve"> RU8436 - SEAL THAILAND (AMSS)</t>
  </si>
  <si>
    <t>Regional Controller-AMSS</t>
  </si>
  <si>
    <t xml:space="preserve"> RU8285 - FSD INDONESIA - JAKARTA (AMSS)</t>
  </si>
  <si>
    <t xml:space="preserve"> RU8329 - QRC CAVITE PHILIPPINES (AMSS)</t>
  </si>
  <si>
    <t xml:space="preserve"> RU8328 - QRC KUANTAN MALAYSIA (AMSS)</t>
  </si>
  <si>
    <t xml:space="preserve"> RU8282 - FSG PUMP QRC - JAKARTA (AMSS)</t>
  </si>
  <si>
    <t xml:space="preserve"> RU8132 - INDUSTRIAL COLOMBIA (IPO)</t>
  </si>
  <si>
    <t xml:space="preserve"> RU8333 - INDUSTRIAL - MEXICO (IPO)</t>
  </si>
  <si>
    <t xml:space="preserve"> RU1370 - INNOVATIVE MAG-DRIVE CHICAGO (IPO)</t>
  </si>
  <si>
    <t xml:space="preserve"> RU7917 - STERLING FLUID SYSTEMS (UK) LIMITED (IPO)</t>
  </si>
  <si>
    <t xml:space="preserve"> RU7899 - FLS SIHI (SCHWEIZ) GMBH (IPO)</t>
  </si>
  <si>
    <t xml:space="preserve"> RU7908 - FLOWSERVE SIHI (Belgium) (IPO)</t>
  </si>
  <si>
    <t xml:space="preserve"> RU7914 - STERLING FLUID SYSTEMS (Austria) GMBH (IPO)</t>
  </si>
  <si>
    <t xml:space="preserve"> RU7890 - FLOWSERVE SIHI (Spain) S.L. (IPO)</t>
  </si>
  <si>
    <t xml:space="preserve"> RU7881 - FLOWSERVE SIHI (France) S.A.S. (IPO)</t>
  </si>
  <si>
    <t xml:space="preserve"> RU1320 - SIHI PUMPS INC (IPO)</t>
  </si>
  <si>
    <t xml:space="preserve"> RU7803 - SFS CANADA (NEW) (IPO)</t>
  </si>
  <si>
    <t xml:space="preserve"> RU7887 - STERLING SIHI (NETHERLANDS) (IPO)</t>
  </si>
  <si>
    <t xml:space="preserve"> RU8002 - INDUSTRIAL ARGENTINA (IPO)</t>
  </si>
  <si>
    <t xml:space="preserve"> RU5201 - HOUSTON FCD AUTOMATION VAC (FCO)</t>
  </si>
  <si>
    <t xml:space="preserve"> Page Administrator</t>
  </si>
  <si>
    <t xml:space="preserve"> RU7923 - STERLING FLUID SYSTEMS (HUNGARIA) (IPO)</t>
  </si>
  <si>
    <t xml:space="preserve"> GT Consultants</t>
  </si>
  <si>
    <t>G1</t>
  </si>
  <si>
    <t>G2</t>
  </si>
  <si>
    <t>G3</t>
  </si>
  <si>
    <t>G4</t>
  </si>
  <si>
    <t>G5</t>
  </si>
  <si>
    <t>G6</t>
  </si>
  <si>
    <t>G7</t>
  </si>
  <si>
    <t>G8</t>
  </si>
  <si>
    <t>G9</t>
  </si>
  <si>
    <t>G10</t>
  </si>
  <si>
    <t>G11</t>
  </si>
  <si>
    <t>G12</t>
  </si>
  <si>
    <t>G13</t>
  </si>
  <si>
    <t>G14</t>
  </si>
  <si>
    <t>G15</t>
  </si>
  <si>
    <t>G16</t>
  </si>
  <si>
    <t>G17</t>
  </si>
  <si>
    <t>G18</t>
  </si>
  <si>
    <t>G19</t>
  </si>
  <si>
    <t>G20</t>
  </si>
  <si>
    <t>G21</t>
  </si>
  <si>
    <t>G22</t>
  </si>
  <si>
    <t>G23</t>
  </si>
  <si>
    <t>G24</t>
  </si>
  <si>
    <t>G25</t>
  </si>
  <si>
    <t>G26</t>
  </si>
  <si>
    <t>G27</t>
  </si>
  <si>
    <t>G28</t>
  </si>
  <si>
    <t>G29</t>
  </si>
  <si>
    <t>G30</t>
  </si>
  <si>
    <t>G31</t>
  </si>
  <si>
    <t>G32</t>
  </si>
  <si>
    <t>G33</t>
  </si>
  <si>
    <t>G34</t>
  </si>
  <si>
    <t>G35</t>
  </si>
  <si>
    <t>G36</t>
  </si>
  <si>
    <t>G37</t>
  </si>
  <si>
    <t>G38</t>
  </si>
  <si>
    <t>G39</t>
  </si>
  <si>
    <t>G40</t>
  </si>
  <si>
    <t>G41</t>
  </si>
  <si>
    <t>G42</t>
  </si>
  <si>
    <t>G43</t>
  </si>
  <si>
    <t>G44</t>
  </si>
  <si>
    <t>G45</t>
  </si>
  <si>
    <t>G46</t>
  </si>
  <si>
    <t xml:space="preserve"> RU1350 - LAWRENCE PUMPS INC. - US (EPO)</t>
  </si>
  <si>
    <t>Site Controller-AMSS; RU1600 - SRG PUMP BEAUMONT TX (AMSS); RU1700 - SRG PUMP GREER SC (IDP) (AMSS); RU1705 - SRG PUMP BATON ROUGE LA (IDP) (AMSS); RU1710 - SRG PUMP DEER PARK TX (IDP) (AMSS); RU1727 - SRG PUMP CORPUS CHRISTI TX (AMSS); Backlog Certifications</t>
  </si>
  <si>
    <t>Accounting &amp; Finance; Site Controller-IPO; RU7887 - STERLING SIHI (NETHERLANDS) (IPO); Backlog Certifications</t>
  </si>
  <si>
    <t>Goeddertz, Mirko</t>
  </si>
  <si>
    <t>Notes</t>
  </si>
  <si>
    <t>Carminati, Elisabetta</t>
  </si>
  <si>
    <t>Garcia, Ma. Guadalupe</t>
  </si>
  <si>
    <t>Gardner, Jennifier</t>
  </si>
  <si>
    <t>Coleman, Deborah</t>
  </si>
  <si>
    <t>Horvath, Erich</t>
  </si>
  <si>
    <t>Rijsewijk, Aad</t>
  </si>
  <si>
    <t>Kubica, Cornelia</t>
  </si>
  <si>
    <t>Davis, Charles</t>
  </si>
  <si>
    <t>Ruutikainen, Olga</t>
  </si>
  <si>
    <t>Taylor, Terezia</t>
  </si>
  <si>
    <t>Both, Dirk</t>
  </si>
  <si>
    <t>Bucher, Elke Ingrid</t>
  </si>
  <si>
    <t>Corral, Leandro</t>
  </si>
  <si>
    <t>Johnson, Amanda</t>
  </si>
  <si>
    <t>Vince Romo</t>
  </si>
  <si>
    <t>Rich</t>
  </si>
  <si>
    <t>10135153</t>
  </si>
  <si>
    <t>Site Controller-AMSS; Site Controller-IPO; RU8525 - ECUADOR SERVICE &amp; SOLUTIONS (AMSS); RU8130 - FPD ENG'D COLOMBIA (AMSS); RU8129 - FSD COLUMBIA (AMSS); RU8520 - ECUADOR SEAL OPERATIONS (AMSS); RU8492 - SEAL_SVENF_USD (AMSS); RU8482 - USD INPUT ENTITY OF ENG'D VENEZULA (AMSS); RU8132 - INDUSTRIAL COLOMBIA (IPO); Backlog Certifications</t>
  </si>
  <si>
    <t>10155632</t>
  </si>
  <si>
    <t>clei@flowserve.com</t>
  </si>
  <si>
    <t>Accounting &amp; Finance; RU1100 - FPD ENG'D TANEYTOWN MD (IPO); Preparer</t>
  </si>
  <si>
    <t>Keesecker, Rich</t>
  </si>
  <si>
    <t>Ladaran, Adelita</t>
  </si>
  <si>
    <t>Lei, Charles</t>
  </si>
  <si>
    <t xml:space="preserve"> FLS QA</t>
  </si>
  <si>
    <t>Dun, Jeroen</t>
  </si>
  <si>
    <t>Lovell, Layne</t>
  </si>
  <si>
    <t>Site Controller-IPO; Regional Controller-IPO; RU7890 - FLOWSERVE SIHI (Spain) S.L. (IPO); Backlog Certifications; RU8395 - FPD IND'L ARGANDA SPAIN (IPO)</t>
  </si>
  <si>
    <t>Accounting &amp; Finance; RU8033 - ROOSENDAAL FCD PROCESS BENELUX QRC (FCO); RU8225 - FPD ENGD ETTEN LEUR HOLLAND (EPO); Etten Leur; Preparer</t>
  </si>
  <si>
    <t xml:space="preserve"> SEG QA</t>
  </si>
  <si>
    <t>CONSULTANT?</t>
  </si>
  <si>
    <t>Gool, Steven</t>
  </si>
  <si>
    <t>Spape, Margriet</t>
  </si>
  <si>
    <t>ACCESS VERIFICATION</t>
  </si>
  <si>
    <t>Continues to require access</t>
  </si>
  <si>
    <t>Delete User</t>
  </si>
  <si>
    <t>eMail Address</t>
  </si>
  <si>
    <t>eMail 30JAN2018</t>
  </si>
  <si>
    <t>NOTES</t>
  </si>
  <si>
    <t>eMail 31JAN2018</t>
  </si>
  <si>
    <t>Kirley, Phillip</t>
  </si>
  <si>
    <t>Orellana, Sergio</t>
  </si>
  <si>
    <r>
      <t xml:space="preserve">1st Level of Review (Site Controller)
</t>
    </r>
    <r>
      <rPr>
        <b/>
        <u/>
        <sz val="11"/>
        <color theme="1"/>
        <rFont val="Calibri"/>
        <family val="2"/>
        <scheme val="minor"/>
      </rPr>
      <t xml:space="preserve">&gt; </t>
    </r>
    <r>
      <rPr>
        <b/>
        <sz val="11"/>
        <color theme="1"/>
        <rFont val="Calibri"/>
        <family val="2"/>
        <scheme val="minor"/>
      </rPr>
      <t>$250K</t>
    </r>
  </si>
  <si>
    <r>
      <t xml:space="preserve">2nd Level of Review (Regional Controller)
</t>
    </r>
    <r>
      <rPr>
        <b/>
        <u/>
        <sz val="11"/>
        <color theme="1"/>
        <rFont val="Calibri"/>
        <family val="2"/>
        <scheme val="minor"/>
      </rPr>
      <t xml:space="preserve">&gt; </t>
    </r>
    <r>
      <rPr>
        <b/>
        <sz val="11"/>
        <color theme="1"/>
        <rFont val="Calibri"/>
        <family val="2"/>
        <scheme val="minor"/>
      </rPr>
      <t>$500K</t>
    </r>
  </si>
  <si>
    <r>
      <t xml:space="preserve">3rd Level of Review (Platform Controller)
</t>
    </r>
    <r>
      <rPr>
        <b/>
        <u/>
        <sz val="11"/>
        <color theme="1"/>
        <rFont val="Calibri"/>
        <family val="2"/>
        <scheme val="minor"/>
      </rPr>
      <t xml:space="preserve">&gt; </t>
    </r>
    <r>
      <rPr>
        <b/>
        <sz val="11"/>
        <color theme="1"/>
        <rFont val="Calibri"/>
        <family val="2"/>
        <scheme val="minor"/>
      </rPr>
      <t>$1M</t>
    </r>
  </si>
  <si>
    <r>
      <t xml:space="preserve">4th Level of Review (Global Ops Controller)
</t>
    </r>
    <r>
      <rPr>
        <b/>
        <u/>
        <sz val="11"/>
        <color theme="1"/>
        <rFont val="Calibri"/>
        <family val="2"/>
        <scheme val="minor"/>
      </rPr>
      <t xml:space="preserve">&gt; </t>
    </r>
    <r>
      <rPr>
        <b/>
        <sz val="11"/>
        <color theme="1"/>
        <rFont val="Calibri"/>
        <family val="2"/>
        <scheme val="minor"/>
      </rPr>
      <t>$2M</t>
    </r>
  </si>
  <si>
    <t>Lorena D'Abruzzo's name is appearing as Site Controller-IPO; RU7899 - FLS SIHI (SCHWEIZ) GMBH (IPO).  This needs to be changed to Ofteringer, Bernd</t>
  </si>
  <si>
    <r>
      <t xml:space="preserve">Juan Javier Perez is the Site Controller-IPO; RU7890 - FLOWSERVE SIHI (Spain) S.L. (IPO); Backlog Certification.  </t>
    </r>
    <r>
      <rPr>
        <sz val="11"/>
        <color rgb="FFFF0000"/>
        <rFont val="Calibri"/>
        <family val="2"/>
        <scheme val="minor"/>
      </rPr>
      <t>Juan is not set up as a Regional Controller in policyIQ.</t>
    </r>
  </si>
  <si>
    <r>
      <t xml:space="preserve">The User List has Gregory Gunter as the Site Controller-FCO; Regional Controller-FCO; RU5201 - HOUSTON FCD AUTOMATION VAC (FCO); RU5220 - LYNCHBURG FCD AUTOMATION LMTRQ (FCO); RU8291 - PIACENZA FCD AUTOMATION LFPS (FCO); RU8418 - SOLNA FCD AUTOMATION PMV (FCO); Backlog Certification. </t>
    </r>
    <r>
      <rPr>
        <sz val="11"/>
        <color rgb="FFFF0000"/>
        <rFont val="Calibri"/>
        <family val="2"/>
        <scheme val="minor"/>
      </rPr>
      <t>Alberto Ricardi also has Site Controller &amp; Regional Controller access to RU8291.</t>
    </r>
  </si>
  <si>
    <r>
      <t xml:space="preserve">The User List does not have the Site Controllers &amp; Regional Controller's names in policyIQ. We have to update the same. </t>
    </r>
    <r>
      <rPr>
        <sz val="11"/>
        <color rgb="FFFF0000"/>
        <rFont val="Calibri"/>
        <family val="2"/>
        <scheme val="minor"/>
      </rPr>
      <t>Karuppiah signs the Backlog Certification Forms but is a Preparer for RU8325 in the User List</t>
    </r>
  </si>
  <si>
    <t>Eduardo Agustin, Cisneros</t>
  </si>
  <si>
    <t>Cisneros, Eduardo</t>
  </si>
  <si>
    <r>
      <t xml:space="preserve">The User List does not have the Site Controllers &amp; Regional Controller's names in G164policyIQ. We have to update the same. Rachid signs the Backlog Certification Form for RU8681. </t>
    </r>
    <r>
      <rPr>
        <sz val="11"/>
        <color rgb="FFFF0000"/>
        <rFont val="Calibri"/>
        <family val="2"/>
        <scheme val="minor"/>
      </rPr>
      <t>Both Rachid and Dun are set up as Preparers in policyIQ
We have updated it to Harry for both Site and Regional based on discussions with Vince Romo and Jeroen Dun.</t>
    </r>
  </si>
  <si>
    <r>
      <t xml:space="preserve">This was the "Original" file from Bhaskar Rao, eMailed to Rich Keesecker's RGP eMail address on 10JAN2018 @ 11:03pm, then forwarded to Rich's Flowserve eMail account on 11JAN@018 @ 9:03am.  </t>
    </r>
    <r>
      <rPr>
        <sz val="8"/>
        <color rgb="FFC00000"/>
        <rFont val="Arial"/>
        <family val="2"/>
      </rPr>
      <t>Beginning assumption is that all "non-shaded" reviewers are approved</t>
    </r>
    <r>
      <rPr>
        <sz val="8"/>
        <color rgb="FF000099"/>
        <rFont val="Arial"/>
        <family val="2"/>
      </rPr>
      <t>.</t>
    </r>
  </si>
  <si>
    <t>Accounting &amp; Finance; Regional Controller-EPO; Site Controller-FCO; Regional Controller-FCO; RU8701 - SUZHOU FCD CHINA CONTROL (FCO); RU8702 - SUZHOU FCD CHINA PROCESS (FCO); RU8709 - FPD SUZHOU - CHINA (EPO); RU8724 - FCD SUZHOU - VALBART ON/OFF (FCO); RU8832 - SUZHOU FCD CHINA AUTOMATION (FCO); RU8833 - SUZHOU FCD CHINA GGC (FCO); Backlog Certifications</t>
  </si>
  <si>
    <t>250ninamori</t>
  </si>
  <si>
    <t>Cortez, Josso</t>
  </si>
  <si>
    <t>Months since last log on</t>
  </si>
  <si>
    <t>10156491</t>
  </si>
  <si>
    <t>Washington</t>
  </si>
  <si>
    <t>DWashington@flowserve.com</t>
  </si>
  <si>
    <t>Accounting &amp; Finance; RU1200 - FPD ENG'D CPO VERNON (EPO); RU1205 - FPD ENG'D NPO VERNON (EPO); RU1225 - FPD ENG'D CHARLOTTE NUCLEAR (EPO); Preparer</t>
  </si>
  <si>
    <t>Paling, Sherry</t>
  </si>
  <si>
    <t>Internal Audit</t>
  </si>
  <si>
    <t>Simone</t>
  </si>
  <si>
    <t>Ali</t>
  </si>
  <si>
    <t>10066725</t>
  </si>
  <si>
    <t>Herliana, Miranti Lucia</t>
  </si>
  <si>
    <t>Hakvoort, Monica</t>
  </si>
  <si>
    <t>Du, Susan</t>
  </si>
  <si>
    <t>Focacci, Tiziana</t>
  </si>
  <si>
    <t>Dons- van de Par, Linda</t>
  </si>
  <si>
    <t>10121162</t>
  </si>
  <si>
    <t>Rizwan</t>
  </si>
  <si>
    <t>MaMondragon@flowserve.com</t>
  </si>
  <si>
    <t>Saissi, Ahmed</t>
  </si>
  <si>
    <t>Aftermarket Services &amp; Solutions</t>
  </si>
  <si>
    <t>Peukert, Gerald</t>
  </si>
  <si>
    <t>Mason, Mark</t>
  </si>
  <si>
    <t>Frank Karlan</t>
  </si>
  <si>
    <t>Washington, Diana</t>
  </si>
  <si>
    <t>Araceli Europa, Clara</t>
  </si>
  <si>
    <t>KEY TABS</t>
  </si>
  <si>
    <t>MAINLY REFERENCE TABS</t>
  </si>
  <si>
    <t>250cmauboussin</t>
  </si>
  <si>
    <t>Christophe</t>
  </si>
  <si>
    <t>Mauboussin</t>
  </si>
  <si>
    <t>christophe.mauboussin@value-action.com</t>
  </si>
  <si>
    <t>Consultants / Contractors; Accounting &amp; Finance; Site Controller-AMSS; Site Controller-EPO; Site Controller-FCO; Site Controller-IPO</t>
  </si>
  <si>
    <t>Accounting &amp; Finance; RU8255 - SEAL HOLLAND - ROOSENDAAL (AMSS); RU8227 - SEAL MOERDIJK - QRC (AMSS); Preparer</t>
  </si>
  <si>
    <t>OK BY SANTIAGO</t>
  </si>
  <si>
    <t>SHE IS GT TEAM- WE AE NOT FOLLOWING HER</t>
  </si>
  <si>
    <t>This three SEG Chinese consultants may work if requiered- We may wait a bit more, or xelete them if we are sure we will not need Chineses skills</t>
  </si>
  <si>
    <t>NO DELETE- Still has two contracts</t>
  </si>
  <si>
    <t>Submitted PIQ form 2.8.18- Delete OK by Santiago</t>
  </si>
  <si>
    <t>per eMail approval from Bauernfiend 01FEB2018</t>
  </si>
  <si>
    <t>Already Deleted</t>
  </si>
  <si>
    <t>Submitted PIQ form 1.10.18</t>
  </si>
  <si>
    <t>per eMail approval from Bauernfiend 02FEB2018</t>
  </si>
  <si>
    <t>Submitted PIQ form Jan.18</t>
  </si>
  <si>
    <t>SEG NOTES</t>
  </si>
  <si>
    <t>Carpenter, Andrew K (has only Site Controller access).  Cameron has Regional Controller access for all EPO RU's</t>
  </si>
  <si>
    <t>Leos, Jorge</t>
  </si>
  <si>
    <t>Jleos</t>
  </si>
  <si>
    <t>Byrd, Cameron (Regional Controller EPO)</t>
  </si>
  <si>
    <t>Carpenter, Andrew K (Site Controller EPO)</t>
  </si>
  <si>
    <r>
      <t xml:space="preserve">This is an exact copy of the first Approval Matrix I received from Bhaskar.  Put here for reference only.   </t>
    </r>
    <r>
      <rPr>
        <b/>
        <sz val="10"/>
        <color rgb="FF000099"/>
        <rFont val="Century Gothic"/>
        <family val="2"/>
      </rPr>
      <t xml:space="preserve"> RmK</t>
    </r>
  </si>
  <si>
    <t>FCD (FCO)</t>
  </si>
  <si>
    <t>IPD (IPO)</t>
  </si>
  <si>
    <t>Engineered Product Operations</t>
  </si>
  <si>
    <t>Industrial Product Division</t>
  </si>
  <si>
    <t>Flow Control Division</t>
  </si>
  <si>
    <t>Flowserve Platforms (divisions)</t>
  </si>
  <si>
    <t>PwCAudit</t>
  </si>
  <si>
    <t>PwC</t>
  </si>
  <si>
    <t>Audit</t>
  </si>
  <si>
    <t>dalpwc@flowserve.com</t>
  </si>
  <si>
    <t>Riali@flowserve.com</t>
  </si>
  <si>
    <t>Audit, PwC</t>
  </si>
  <si>
    <t>Ali, Rizwan</t>
  </si>
  <si>
    <t>Awaiting approval from David</t>
  </si>
  <si>
    <t>Pai, Chun-Mei</t>
  </si>
  <si>
    <t>Accounting &amp; Finance; Regional Controller-AMSS; RU8354 - SEAL CZECH - OLOMOUC (AMSS); RU8190 - SEAL GERMANY - DORTMUND (AMSS); RU8035 - SRG PUMP ANTWERP BELGIUM (AMSS); RU8237 - TERNEUZEN QRC (AMSS); RU8355 - SEAL SAUDI JV - AL KHOBAR (AMSS); RU8359 - FSD DUBAI GULF FZE - QRC (AMSS); RU8191 - SEAL ESSEN - QRC (AMSS); RU8205 - SEAL GERMANY - LEIPZIG (AMSS); RU8045 - SEAL BELGIUM - ANTWERP (AMSS); RU8227 - SEAL MOERDIJK - QRC (AMSS); RU8460 - SEAL UK - MANCHESTER (AMSS); RU8128 - SEAL FINLAND - QRC (AMSS); RU8348 - SEAL NORWAY QRC (NOK) (AMSS); RU8410 - SEAL SPAIN - MADRID (AMSS); RU8315 - SEAL ITALY - MILANO (AMSS); RU8389 - SEAL SOUTH AFRICA - JOHANNESBURG (AMSS); RU8449 - SEAL TURKEY QRC (AMSS); RU8140 - SEAL FRANCE - MARTIGUES (AMSS); RU8141 - SEAL MADAGASCAR (FR) (AMSS); Backlog Certifications</t>
  </si>
  <si>
    <t>Contract Analysis (Site vs CoE)</t>
  </si>
  <si>
    <t>Z - Agrees to Bhaskar Rao's Approval Matrix from 11DEC2017</t>
  </si>
  <si>
    <t>NONE</t>
  </si>
  <si>
    <t>Site Controller changed from Botcherby to Lukins on 15NOV2017 by Bhaskar (need to find form).</t>
  </si>
  <si>
    <t>Regional Controller changed from Narayanan, H to Santhanam per Delegation Form 11JAN2018 approved by Johansson</t>
  </si>
  <si>
    <t>Changed by approval from Fred Evarts 12FEB2018 (Form on Sharded Site, eMails 12FEB2018 @ 9:40am)</t>
  </si>
  <si>
    <t>DEFAULT  Perez Regional Controller by default because of Regional Controller for other IPO RUs</t>
  </si>
  <si>
    <t>Replaced Calleja (who has left Flowserve) with Martinez as Site and Regional Controller per User Access Form approved by Evarts 23JAN2018</t>
  </si>
  <si>
    <t>Replaced Calleja (who has left Flowserve) with Martinez as Site Controller per User Access Form approved by Evarts 23JAN2018</t>
  </si>
  <si>
    <t>Added Claassens as Regional and deleted Siebert via User Access Forms from Fred Evarts 12FEB2018 @9:40am</t>
  </si>
  <si>
    <t>Lasso, Adilson</t>
  </si>
  <si>
    <t>DEFAULT  Susan Du changed to preparer; Botcherby Site Controller by default because of Site Controller for other FCO RUs</t>
  </si>
  <si>
    <t>Added Lawrence as Site Controller via User Access Request from approved by Harry Slaabkoorn 20DEC2017 @ 7:33am</t>
  </si>
  <si>
    <t>Lawrence, Christian</t>
  </si>
  <si>
    <t>Schupfer as Regional Controller approved by Matt Klopfer 21FEB2018 @ 9:19am</t>
  </si>
  <si>
    <t>Takashi, Tsuchiya was Site Controller, but has left Flowserve</t>
  </si>
  <si>
    <t>Added Araceli as Site Controller via User Access Request Form 21DEC2017 by Cesar Cardone</t>
  </si>
  <si>
    <t>Cisneros, Eduardo Agustin</t>
  </si>
  <si>
    <t>Mohammad, Hussian</t>
  </si>
  <si>
    <t>Replaced Charles Yap via User Access Request form approved by Botcherby 29JAN2018 @ 12:32pm</t>
  </si>
  <si>
    <t>Added Dun as Site controller per User Access Form approved by Harry Slabbekoorn 15JAN2018 @ 10:54am</t>
  </si>
  <si>
    <t>RU has been close - deletion approved by Noorali and Ownby 19FEB2018 @ 8:40am</t>
  </si>
  <si>
    <t>Site Controller-IPO; RU8195 - FPD INDL PLUEGER HAMBURGGERMANY (IPO); RU8943 - FLOWSERVE HAMBURG THRUSTER (IPO); Backlog Certifications</t>
  </si>
  <si>
    <t>Site Controller changed from Edwards to Chambers via User Access Request from Botcherby 22FEB2018 @ 10:20am</t>
  </si>
  <si>
    <t>Chambers, Sam</t>
  </si>
  <si>
    <t>Accounting &amp; Finance; RU8135 - FPD IND'L ARNAGE FRANCE (IPO); RU8165 - FPD IND'L ORLEANS FRANCE (IPO); Arnage; Preparer; Backlog Certifications</t>
  </si>
  <si>
    <t>Accounting &amp; Finance; Site Controller-FCO; RU8458 - HAYWARD'S HEATH FCD ON/OFF SERCK AUDCO (FCO); RU8459 - HAYWARD'S HEATH FCD PROCESS FFC (FCO); Backlog Certifications</t>
  </si>
  <si>
    <t>InternalAudit</t>
  </si>
  <si>
    <t>Internal</t>
  </si>
  <si>
    <t>Emily.Straten@ey.com</t>
  </si>
  <si>
    <t>Accounting &amp; Finance; RU8210 - SRG PUMP LEIPZIG GERMANY (AMSS); RU8205 - SEAL GERMANY - LEIPZIG (AMSS); Preparer; RU7846 - FLS HALBERG (IPO); Backlog Certifications</t>
  </si>
  <si>
    <t>Audit, Internal</t>
  </si>
  <si>
    <t>per eMail 02FEB2018 @ 7:15pm</t>
  </si>
  <si>
    <t>per eMail 12FEB2018 @ 12:32pm</t>
  </si>
  <si>
    <t>per eMail 01FEB2018 @ 5:37pm</t>
  </si>
  <si>
    <t>per eMail 12FEB2018 @ 7:25am</t>
  </si>
  <si>
    <t>Added Araceli as Site Controller via User Access Request Form 21DEC2017 by Cesar Cardone.  Added Cardone as Regional Controller via User Access Request Form 27FEB2018.</t>
  </si>
  <si>
    <t>Regional Controller-AMSS; Site Controller-EPO; Regional Controller-EPO; Regional Controller-IPO; RU8334 - LATIN AMERICA PARTS GROUP (AMSS); RU8335 - SRG PUMP SANTA CLARA MEXICO (AMSS); RU8330 - FPD ENG'D MEXICO (EPO); RU8333 - INDUSTRIAL - MEXICO (IPO); Backlog Certifications</t>
  </si>
  <si>
    <t>User already deleted</t>
  </si>
  <si>
    <t>per eMail 28FEB2018 @ 10:16am</t>
  </si>
  <si>
    <t>Consultants / Contractors; Accounting &amp; Finance; Regional Controller-IPO; RU8135 - FPD IND'L ARNAGE FRANCE (IPO); RU8165 - FPD IND'L ORLEANS FRANCE (IPO); Backlog Certifications</t>
  </si>
  <si>
    <t>Accounting &amp; Finance; Site Controller-EPO; RU8025 - FPD ENG'D BRUNN AUSTRIA (EPO); Backlog Certifications; RU8421 - ENGINEERED CALDER IN EURO (EPO)</t>
  </si>
  <si>
    <t>Site Controller changed to Horvath via User Access Form approved by Straussberger 01MAR2018 @12:36pm</t>
  </si>
  <si>
    <t>Delete User after March 9</t>
  </si>
  <si>
    <t>Spanish contracts</t>
  </si>
  <si>
    <t>French contracts</t>
  </si>
  <si>
    <t>At least until April 30, pending Corp. authorization</t>
  </si>
  <si>
    <t>Delete after March 15- Still answering Mendoza contracts</t>
  </si>
  <si>
    <t>GT - Remove from SEG list</t>
  </si>
  <si>
    <t>per eMail 01MAR2018 @ 3:34pm</t>
  </si>
  <si>
    <t>250sbatticani</t>
  </si>
  <si>
    <t>Batticani</t>
  </si>
  <si>
    <t>simone.batticani@audirevi.it</t>
  </si>
  <si>
    <t>Changed Site Controller from Roemer to Tiebert via forms approved by Botcherby</t>
  </si>
  <si>
    <t>Site Controller-AMSS; Site Controller-FCO; Site Controller-IPO; RU8210 - SRG PUMP LEIPZIG GERMANY (AMSS); RU8200 - ESSEN FCD CONTROL KAMMER (FCO); RU7846 - FLS HALBERG (IPO); Backlog Certifications; RU7845 - LUDWIGSHAFEN HALBERG (IPO)</t>
  </si>
  <si>
    <t>10156342</t>
  </si>
  <si>
    <t>mthajdheen1@flowserve.com</t>
  </si>
  <si>
    <t>"PROXY"?</t>
  </si>
  <si>
    <t>NO</t>
  </si>
  <si>
    <t>YES</t>
  </si>
  <si>
    <t>10150070</t>
  </si>
  <si>
    <t>Laure</t>
  </si>
  <si>
    <t>Mougard</t>
  </si>
  <si>
    <t>lmougard@flowserve.com</t>
  </si>
  <si>
    <t>Accounting &amp; Finance; RU7881 - FLOWSERVE SIHI (France) S.A.S. (IPO); Preparer</t>
  </si>
  <si>
    <t>10156488</t>
  </si>
  <si>
    <t>Breit</t>
  </si>
  <si>
    <t>Eckhard</t>
  </si>
  <si>
    <t>ebreit@flowserve.com</t>
  </si>
  <si>
    <t>Accounting &amp; Finance; Site Controller-IPO; RU7866 - LIQUID RING VACUUM PUMPS (IPO); RU7899 - FLS SIHI (SCHWEIZ) GMBH (IPO); RU7914 - STERLING FLUID SYSTEMS (Austria) GMBH (IPO); RU7923 - STERLING FLUID SYSTEMS (HUNGARIA) (IPO); RU7926 - STERLING FLUID SYSTEMS (ROMANIA) (IPO); RU7929 - FLS SIHI BULGARIA (IPO); RU7932 - STERLING FLUID SYSTEMS (POLSKA) SP.ZO.O. (IPO); RU7935 - SFS (CZECH REPUBLIC) S.R.O. (IPO); RU8195 - FPD INDL PLUEGER HAMBURGGERMANY (IPO); RU8943 - FLOWSERVE HAMBURG THRUSTER (IPO); Backlog Certifications</t>
  </si>
  <si>
    <t>Eckhard, Breit</t>
  </si>
  <si>
    <t xml:space="preserve"> RU7926 - STERLING FLUID SYSTEMS (ROMANIA) (IPO)</t>
  </si>
  <si>
    <t xml:space="preserve"> RU7929 - FLS SIHI BULGARIA (IPO)</t>
  </si>
  <si>
    <t xml:space="preserve"> RU7932 - STERLING FLUID SYSTEMS (POLSKA) SP.ZO.O. (IPO)</t>
  </si>
  <si>
    <t xml:space="preserve"> RU7935 - SFS (CZECH REPUBLIC) S.R.O. (IPO)</t>
  </si>
  <si>
    <t>COE</t>
  </si>
  <si>
    <t>ARNAGE</t>
  </si>
  <si>
    <t>BANGALORE</t>
  </si>
  <si>
    <t>CASTLEMAINE</t>
  </si>
  <si>
    <t>COSLADA</t>
  </si>
  <si>
    <t>DRESSER SINGAPORE</t>
  </si>
  <si>
    <t>ETTEN LEUR</t>
  </si>
  <si>
    <t>ITZEHOE</t>
  </si>
  <si>
    <t>MENDOZA</t>
  </si>
  <si>
    <t>MEXICO</t>
  </si>
  <si>
    <t>MEZZAGO</t>
  </si>
  <si>
    <t>TANEYTOWN</t>
  </si>
  <si>
    <t>SPRINGVILLE</t>
  </si>
  <si>
    <t>W. CHICAGO</t>
  </si>
  <si>
    <t>VERNON</t>
  </si>
  <si>
    <t>SUZHOU</t>
  </si>
  <si>
    <t>VILLACH</t>
  </si>
  <si>
    <t>NIIGATA</t>
  </si>
  <si>
    <t>STANDALONE SITES (no COE)</t>
  </si>
  <si>
    <t>CENTERS OF EXCELLENCE</t>
  </si>
  <si>
    <r>
      <t xml:space="preserve">1st Level of Review
(Site Controller) </t>
    </r>
    <r>
      <rPr>
        <b/>
        <u/>
        <sz val="10"/>
        <color theme="1" tint="0.34998626667073579"/>
        <rFont val="Arial"/>
        <family val="2"/>
      </rPr>
      <t xml:space="preserve">&gt; </t>
    </r>
    <r>
      <rPr>
        <b/>
        <sz val="10"/>
        <color theme="1" tint="0.34998626667073579"/>
        <rFont val="Arial"/>
        <family val="2"/>
      </rPr>
      <t>$1M</t>
    </r>
  </si>
  <si>
    <t>2nd Level of Review
(Regional Controller) &gt; $2.999M</t>
  </si>
  <si>
    <r>
      <rPr>
        <b/>
        <sz val="10"/>
        <color rgb="FF000099"/>
        <rFont val="Arial"/>
        <family val="2"/>
      </rPr>
      <t>PRIMARY</t>
    </r>
    <r>
      <rPr>
        <b/>
        <sz val="10"/>
        <color theme="1"/>
        <rFont val="Arial"/>
        <family val="2"/>
      </rPr>
      <t xml:space="preserve"> 2nd Level of Review
(Regional Controller) </t>
    </r>
    <r>
      <rPr>
        <b/>
        <u/>
        <sz val="10"/>
        <color theme="1"/>
        <rFont val="Arial"/>
        <family val="2"/>
      </rPr>
      <t xml:space="preserve">&gt; </t>
    </r>
    <r>
      <rPr>
        <b/>
        <sz val="10"/>
        <color theme="1"/>
        <rFont val="Arial"/>
        <family val="2"/>
      </rPr>
      <t>$2.999M</t>
    </r>
  </si>
  <si>
    <r>
      <rPr>
        <b/>
        <sz val="10"/>
        <color rgb="FF000099"/>
        <rFont val="Arial"/>
        <family val="2"/>
      </rPr>
      <t>PRIMARY</t>
    </r>
    <r>
      <rPr>
        <b/>
        <sz val="10"/>
        <color theme="1"/>
        <rFont val="Arial"/>
        <family val="2"/>
      </rPr>
      <t xml:space="preserve"> 1st Level of Review
(Site Controller) </t>
    </r>
    <r>
      <rPr>
        <b/>
        <u/>
        <sz val="10"/>
        <color theme="1"/>
        <rFont val="Arial"/>
        <family val="2"/>
      </rPr>
      <t xml:space="preserve">&gt; </t>
    </r>
    <r>
      <rPr>
        <b/>
        <sz val="10"/>
        <color theme="1"/>
        <rFont val="Arial"/>
        <family val="2"/>
      </rPr>
      <t>$1M</t>
    </r>
  </si>
  <si>
    <r>
      <t xml:space="preserve">3rd Level of Review
(Platform Controller) </t>
    </r>
    <r>
      <rPr>
        <b/>
        <u/>
        <sz val="10"/>
        <color theme="1"/>
        <rFont val="Arial"/>
        <family val="2"/>
      </rPr>
      <t xml:space="preserve">&gt; </t>
    </r>
    <r>
      <rPr>
        <b/>
        <sz val="10"/>
        <color theme="1"/>
        <rFont val="Arial"/>
        <family val="2"/>
      </rPr>
      <t>$4.999M</t>
    </r>
  </si>
  <si>
    <t>4th Level of Review
(Global Ops Controller) $5M+</t>
  </si>
  <si>
    <t>Liu Yin, Mickey</t>
  </si>
  <si>
    <t>Qiu Zhongjia, Bonnie</t>
  </si>
  <si>
    <r>
      <t>Sch</t>
    </r>
    <r>
      <rPr>
        <sz val="10"/>
        <rFont val="Calibri"/>
        <family val="2"/>
      </rPr>
      <t>ü</t>
    </r>
    <r>
      <rPr>
        <sz val="10"/>
        <rFont val="Arial"/>
        <family val="2"/>
      </rPr>
      <t>pfer, Andreas</t>
    </r>
  </si>
  <si>
    <t>Breit, Eckhard</t>
  </si>
  <si>
    <t>Bartolini, Veronica</t>
  </si>
  <si>
    <t>Breit as Site Controller approved per eMail to Keesecker and Noorali from Schüpfer 19MAR2018 @ 2:39pm</t>
  </si>
  <si>
    <t>REGIONAL COE LEAD</t>
  </si>
  <si>
    <t>Added Lasso as Site Controller per User Access Form approved by Andrew Higgins 21DEC2017;  Europa added as Regional Controller per User Access Form approved by Matt Klopfer 20MAR2018.</t>
  </si>
  <si>
    <t>Replaced Calleja (who has left Flowserve) with Martinez as Site Controller per User Access Form approved by Andrew Higgins 25JAN2018 @ 8:39am.  Made Byrd Regional Controller via User Access Request Form approved by Higgins 21MAR2018 @ 9:27am.</t>
  </si>
  <si>
    <t>Added Lasso as Site Controller per User Access Form approved by Andrew Higgins 21DEC2017.    Made Byrd Regional Controller via User Access Request Form approved by Higgins 21MAR2018 @ 9:27am.</t>
  </si>
  <si>
    <t>Changed Site Controller from Enrique Urdaneta to Cardone, and Regional Controller from Cardone to Byrd via User Access Request Form approved by Higgins 21MAR2018 @ 9:27am.</t>
  </si>
  <si>
    <t>Changed Regional Controller from Caparros to Cappellari via User Access Request Form approved by Higgins 21MAR2018 @ 9:27am.</t>
  </si>
  <si>
    <t>Accounting &amp; Finance; Site Controller-EPO; Regional Controller-EPO; RU8225 - FPD ENGD ETTEN LEUR HOLLAND (EPO); RU8310 - FPD ENG'D DESIO ITALY (EPO); RU8405 - FPD ENG'D COSLADA SPAIN (EPO); Backlog Certifications</t>
  </si>
  <si>
    <t>Accounting &amp; Finance; Site Controller-AMSS; RU8320 - SEAL JAPAN - OSAKA (AMSS); RU8440 - SEAL TAIWAN (AMSS); RU8377 - QRC CHEONAN KOREA (AMSS); RU8375 - FSG TAIWAN PUMP QRC KAOHSIUNG (AMSS); Backlog Certifications</t>
  </si>
  <si>
    <t>Site Controller-AMSS; RU8380 - SEAL SINGAPORE - KOLAM AYER (AMSS); RU8494 - FLOWSERVE VIETNAM CO LLC (AMSS); Backlog Certifications</t>
  </si>
  <si>
    <t>Koop, Olga</t>
  </si>
  <si>
    <t>Site Controller changed from Pong to Pai per policyIQ User Access Request form approved by Tjoa 20MAR2018 @ 9:47pm.</t>
  </si>
  <si>
    <t>Site Controller changed from Pong to Lim per policyIQ User Access Request form approved by Tjoa 20MAR2018 @ 9:47pm.</t>
  </si>
  <si>
    <t>Site Controller changed from Lim to Pong per policyIQ User Access Request form approved by Tjoa 20MAR2018 @ 9:47pm.</t>
  </si>
  <si>
    <t>Pong removed as Site Controller per policyIQ User Access Request Form approved by Tjoa 20MAR2018 @9:47pm.  Su was an "additional reviewer", moves to Primary.</t>
  </si>
  <si>
    <t>Pai removed as Site Controller per policyIQ User Access Request Form approved by Tjoa 20MAR2018 @9:47pm.  Su was an "additional reviewer", moves to Primary.</t>
  </si>
  <si>
    <t>10155652</t>
  </si>
  <si>
    <t>Zelenak</t>
  </si>
  <si>
    <t>Miklos</t>
  </si>
  <si>
    <t>MZelenak@flowserve.com</t>
  </si>
  <si>
    <t>Accounting &amp; Finance; RU5000 - SPRINGVILLE FCD CONTROL (FCO); RU5020 - PASADENA (HOUSTON) FCD CONTROL QRC (FCO); RU5030 - KINGSPORT EASTMAN FCD CONTROL QRC (FCO); RU5042 - CHICAGO (PORTAGE) FCD CONTROL QRC (FCO); RU5045 - BATON ROUGE FCD CONTROL QRC (FCO); RU5085 - BOOTHWYN-PHILADELPHIA FCD CONTROL QRC (FCO)</t>
  </si>
  <si>
    <t>AC:  Move to Vernon</t>
  </si>
  <si>
    <t>GS:  Being transitioned to Etten - move under COE</t>
  </si>
  <si>
    <t>GS:  Make this RU an SSS</t>
  </si>
  <si>
    <t>GS:  No real activity, but when there is, it has been supported by Brunn, not ETL</t>
  </si>
  <si>
    <t>GS:  Move to Etten Leur (site is requesting)</t>
  </si>
  <si>
    <t>Siva or Gerald?</t>
  </si>
  <si>
    <t>Z - Agrees to Bhaskar Rao's Approval Matrix from 11DEC2017; Europa added as Regional Controller per User Access Form approved by Matt Klopfer 26MAR2018.</t>
  </si>
  <si>
    <t>SS:  Siva says this one is his, as opposed to Gerald.</t>
  </si>
  <si>
    <t>10133605</t>
  </si>
  <si>
    <t>Accounting &amp; Finance; Corporate; Site Controller-AMSS; Site Controller-EPO; Site Controller-FCO; Site Controller-IPO; Backlog Certifications</t>
  </si>
  <si>
    <t>50045464</t>
  </si>
  <si>
    <t>Accounting &amp; Finance; Site Controller-AMSS; Site Controller-EPO; Site Controller-IPO; Regional Controller-IPO; RU8334 - LATIN AMERICA PARTS GROUP (AMSS); RU8335 - SRG PUMP SANTA CLARA MEXICO (AMSS); RU8002 - INDUSTRIAL ARGENTINA (IPO); RU8062 - INDUSTRIAL BRAZIL (IPO); RU8132 - INDUSTRIAL COLOMBIA (IPO); RU8330 - FPD ENG'D MEXICO (EPO); RU8333 - INDUSTRIAL - MEXICO (IPO); Backlog Certifications</t>
  </si>
  <si>
    <t>10098960</t>
  </si>
  <si>
    <t>Saetang</t>
  </si>
  <si>
    <t>Monta</t>
  </si>
  <si>
    <t>msaetang@flowserve.com</t>
  </si>
  <si>
    <t>Accounting &amp; Finance; RU8436 - SEAL THAILAND (AMSS); RU8435 - QRC RAYONG THAILAND (AMSS); Preparer</t>
  </si>
  <si>
    <t>de Vet, Eloy</t>
  </si>
  <si>
    <t>Monta, Saetang</t>
  </si>
  <si>
    <t>RU8020 - FSD AUSTRALIA - SYDNEY (AMSS); RU8350 - FSD NEW ZEALAND - AUCKLAND (AMSS); RU8015 - MELBOURNE FCD CONTROL (FCO); Preparer; Backlog Certifications</t>
  </si>
  <si>
    <t>Site Controller-AMSS; Site Controller-FCO; Site Controller-IPO; RU8020 - FSD AUSTRALIA - SYDNEY (AMSS); RU8350 - FSD NEW ZEALAND - AUCKLAND (AMSS); RU8015 - MELBOURNE FCD CONTROL (FCO); RU8910 - FPD TKL (CASTLEMAINE AUSTRALIA) (IPO); Backlog Certifications</t>
  </si>
  <si>
    <t>Yamashita, Ryoji</t>
  </si>
  <si>
    <t>Fletcher made Site Controller through User Access Request form, approved by Botcherby in an eMail to Keesecker (29MAR2018 @ 2:12pm)</t>
  </si>
  <si>
    <t>Fletcher made Site Controller through User Access Request form, approved by Meng in an eMail to Keesecker (01APR2018 @ 8:14pm)</t>
  </si>
  <si>
    <t>Deletion already requested</t>
  </si>
  <si>
    <t>10152110</t>
  </si>
  <si>
    <t>Asagi</t>
  </si>
  <si>
    <t>Akada</t>
  </si>
  <si>
    <t>AAkada@flowserve.com</t>
  </si>
  <si>
    <t>Zimbwa, Washingtone</t>
  </si>
  <si>
    <t>per eMail 06MAR2018 @ 9:52am</t>
  </si>
  <si>
    <t>Not really an SEG consultant</t>
  </si>
  <si>
    <t>Europa added as Regional Controller per User Access Form approved by Matt Klopfer 26MAR2018.</t>
  </si>
  <si>
    <t>Raimbault, Pascale</t>
  </si>
  <si>
    <t>ggermain@torregham.com</t>
  </si>
  <si>
    <t>Site Controller-IPO; RU8135 - FPD IND'L ARNAGE FRANCE (IPO); RU8165 - FPD IND'L ORLEANS FRANCE (IPO)</t>
  </si>
  <si>
    <t>Perez, Lupicinia</t>
  </si>
  <si>
    <t>Gregoire switched as primary Site Controller via eMail from Noorali to Keesecker 09APR2018 @ 10:15am). Goeddertz as Site Controller via approved User Access Request form from Klopfer 10NOV2017 (Raimbault leaving Flowserve FEB2018).  Paling as Regional Controller via approved User Access form from Klopfer 13FEB2018</t>
  </si>
  <si>
    <t>Regional Controller changed from Eric Wang to Daniel Su via eMail from Andrew Higgins 26MAR2018 @ 3:41pm.</t>
  </si>
  <si>
    <t>Site Controller-AMSS; Site Controller-EPO; Regional Controller-EPO; Site Controller-IPO; RU8713 - SEAL SUZHOU (AMSS); RU8711 - FSG CHINA SHANGHAI - SEAL (AMSS); RU8714 - FPD CHINA QRC - DAILIAN (AMSS); RU8709 - FPD SUZHOU - CHINA (EPO); RU8715 - FPD SUZHOU IPO (IPO); Backlog Certifications</t>
  </si>
  <si>
    <t>Wells, Matt</t>
  </si>
  <si>
    <t>Miklos, Zelenak</t>
  </si>
  <si>
    <t>Accounting &amp; Finance; RU8355 - SEAL SAUDI JV - AL KHOBAR (AMSS); RU8179 - ETTLINGEN FCD PROCESS ARGUS (FCO); RU8291 - PIACENZA FCD AUTOMATION LFPS (FCO); RU8293 - MEZZAGO FCD ON/OFF VALBART (FCO); RU8295 - CORMANO (MILAN) FCD ON/OFF AUTO VLVS (FCO); RU8357 - DUBAI FCD ON/OFF JEBEL ALI QRC (FCO); RU8458 - HAYWARD'S HEATH FCD ON/OFF SERCK AUDCO (FCO); Preparer; Mezzago; RU7905 - STERLING ITALY NEW (IPO)</t>
  </si>
  <si>
    <t>Accounting &amp; Finance; RU8701 - SUZHOU FCD CHINA CONTROL (FCO); RU8702 - SUZHOU FCD CHINA PROCESS (FCO); RU8724 - FCD SUZHOU - VALBART ON/OFF (FCO); RU8832 - SUZHOU FCD CHINA AUTOMATION (FCO); RU8833 - SUZHOU FCD CHINA GGC (FCO); Suzhou; Preparer; Backlog Certifications</t>
  </si>
  <si>
    <t>Preparer; Backlog Certifications</t>
  </si>
  <si>
    <t>Accounting &amp; Finance; RU5050 - WHITEFIELD-BANGALORE FCD INDIA CONTROL (FCO); RU5052 - VEERASANDRA-BANGALORE FCD INDIA HDA (FCO); Bangalore; Preparer; Backlog Certifications</t>
  </si>
  <si>
    <t>Accounting &amp; Finance; RU8709 - FPD SUZHOU - CHINA (EPO); RU8715 - FPD SUZHOU IPO (IPO); Preparer; Backlog Certifications</t>
  </si>
  <si>
    <t>Consultants / Contractors; Backlog Certifications; Page Administrator</t>
  </si>
  <si>
    <t>Consultants / Contractors; Accounting &amp; Finance; AMSS; EPO; FCO; IPO; Preparer; FLS QA; QAII</t>
  </si>
  <si>
    <t>Consultants / Contractors; Preparer; Backlog Certifications; Page Administrator</t>
  </si>
  <si>
    <t>Site Controller-AMSS; Site Controller-EPO; Site Controller-FCO; Site Controller-IPO; RU5000 - SPRINGVILLE FCD CONTROL (FCO); RU5020 - PASADENA (HOUSTON) FCD CONTROL QRC (FCO); RU5030 - KINGSPORT EASTMAN FCD CONTROL QRC (FCO); RU5050 - WHITEFIELD-BANGALORE FCD INDIA CONTROL (FCO); RU5062 - PASADENA (HOUSTON) FCD ON/OFF VALBART US OPNS (FCO); RU5215 - SULPHUR SPRINGS FCD ON/OFF NORDSTROM (FCO); Backlog Certifications</t>
  </si>
  <si>
    <t>Accounting &amp; Finance; RU8320 - SEAL JAPAN - OSAKA (AMSS); RU8380 - SEAL SINGAPORE - KOLAM AYER (AMSS); RU8285 - FSD INDONESIA - JAKARTA (AMSS); RU8325 - SEAL MALAYSIA - SELANGOR (AMSS); RU8436 - SEAL THAILAND (AMSS); RU8329 - QRC CAVITE PHILIPPINES (AMSS); RU8328 - QRC KUANTAN MALAYSIA (AMSS); RU8435 - QRC RAYONG THAILAND (AMSS); RU8370 - FPD ENG'D DRESSER SINGAPORE (AMSS); RU8282 - FSG PUMP QRC - JAKARTA (AMSS); RU8377 - QRC CHEONAN KOREA (AMSS); RU8375 - FSG TAIWAN PUMP QRC KAOHSIUNG (AMSS); RU7815 - SIHI PUMPS (Asia) PTE LTD (IPO); RU7818 - SIHI PUMPS MALAYSIA (IPO); RU8365 - SINGAPORE-TUAS FCD CONTROL (FCO); Dresser Singapore; Preparer; Backlog Certifications</t>
  </si>
  <si>
    <t>Consultants / Contractors; Accounting &amp; Finance; Site Controller-AMSS; Site Controller-EPO; Site Controller-FCO; Site Controller-IPO; QAII</t>
  </si>
  <si>
    <t>Preparer; SEG Consultants; SEG QA; QAII</t>
  </si>
  <si>
    <t>Accounting &amp; Finance; RU8310 - FPD ENG'D DESIO ITALY (EPO); Preparer; Backlog Certifications</t>
  </si>
  <si>
    <t>del Carmen Mondragon, Maria</t>
  </si>
  <si>
    <t>Galimberti, Stefania</t>
  </si>
  <si>
    <t>Gianotti, Matteo</t>
  </si>
  <si>
    <t xml:space="preserve"> QAII</t>
  </si>
  <si>
    <t>CLOSED / No contracts so far</t>
  </si>
  <si>
    <t>In Approval Matrix?</t>
  </si>
  <si>
    <t>In policyIQ?</t>
  </si>
  <si>
    <t>Any Contracts?</t>
  </si>
  <si>
    <t>N</t>
  </si>
  <si>
    <t>Y</t>
  </si>
  <si>
    <t>On Platform Team's List?</t>
  </si>
  <si>
    <t>Accounting &amp; Finance; RU8405 - FPD ENG'D COSLADA SPAIN (EPO); Coslada; Preparer; Backlog Certifications</t>
  </si>
  <si>
    <t>Consultants / Contractors; Backlog Certifications</t>
  </si>
  <si>
    <t>Accounting &amp; Finance; RU8115 - SRG PUMP WOODBRIDGE PMC CANADA (AMSS); RU5130 - DAYTON TITANIUM FOUNDRY OPS (AMSS); RU3041 - SEAL US - TULSA (AMSS); RU3100 - SEAL US - PAC SEAL (AMSS); RU1970 - FPD NA INTEGRATED SOLUTIONS OPERATIONS (AMSS); RU1972 - FSG FEDD WIRELESS (AMSS); RU1015 - FPD ENG'D MOOSIC PARTS DISTR (AMSS); RU1600 - SRG PUMP BEAUMONT TX (AMSS); RU1700 - SRG PUMP GREER SC (IDP) (AMSS); RU1705 - SRG PUMP BATON ROUGE LA (IDP) (AMSS); RU1710 - SRG PUMP DEER PARK TX (IDP) (AMSS); RU1615 - SRG PUMP W. CHICAGO IL (ELGIN) (AMSS); RU1736 - SRG PUMP KINGSPORT TN(EASTMAN) (AMSS); RU8095 - SRG PUMP SARNIA CANADA (AMSS); RU1720 - SRG PUMP FAIRFIELD NJ (IDP) (AMSS); RU1610 - SRG PUMP RANCHO DOMINGUEZ CA (AMSS); RU1725 - SRG PUMP VANCOUVER WA (IDP) (AMSS); RU8090 - SRG PUMP LEDUC CANADA (AMSS); RU8079 - SEAL CANADA - EDMONTON (AMSS); RU8080 - SEAL CANADA - SCARBOROUGH (AMSS); RU1727 - SRG PUMP CORPUS CHRISTI TX (AMSS); Preparer; Backlog Certifications</t>
  </si>
  <si>
    <t>Accounting &amp; Finance; RU8405 - FPD ENG'D COSLADA SPAIN (EPO); Preparer; Backlog Certifications; RU8395 - FPD IND'L ARGANDA SPAIN (IPO)</t>
  </si>
  <si>
    <t>Accounting &amp; Finance; RU8320 - SEAL JAPAN - OSAKA (AMSS); RU8321 - FPD NIIGATA WORTHINGTON - JAPAN (EPO); Preparer; Backlog Certifications</t>
  </si>
  <si>
    <t>10000603</t>
  </si>
  <si>
    <t>Viviane</t>
  </si>
  <si>
    <t>Silva</t>
  </si>
  <si>
    <t>visilva@flowserve.com</t>
  </si>
  <si>
    <t>jthrustic</t>
  </si>
  <si>
    <t>Thrustic</t>
  </si>
  <si>
    <t>jthrustic@flowserve.com</t>
  </si>
  <si>
    <t>10156770</t>
  </si>
  <si>
    <t>Vishnu</t>
  </si>
  <si>
    <t>VisGupta@flowserve.com</t>
  </si>
  <si>
    <t>VanCura, Ronald</t>
  </si>
  <si>
    <t>Lim, Bao Yuh</t>
  </si>
  <si>
    <t>Silva, Viviane</t>
  </si>
  <si>
    <t>834163</t>
  </si>
  <si>
    <t>4624576-001/ C20</t>
  </si>
  <si>
    <t>Air Liquide Global E&amp;C Solutions Singapore Pte Ltd</t>
  </si>
  <si>
    <t>Checked Out To Others</t>
  </si>
  <si>
    <t>C-Air Liquide Global E&amp;C Solutions Singapore Pte Ltd-834163</t>
  </si>
  <si>
    <t>Contract Level - Step 1 and Costs</t>
  </si>
  <si>
    <t>P - PETROTEC - ETL23883052</t>
  </si>
  <si>
    <t>POb Level - Steps 2, 4 and 5</t>
  </si>
  <si>
    <t>23883052</t>
  </si>
  <si>
    <t>FPO1800923</t>
  </si>
  <si>
    <t>Petrotec</t>
  </si>
  <si>
    <t>C - PETROTEC - ETL23883052</t>
  </si>
  <si>
    <t>P-Syncrude Canada LTD-R97053</t>
  </si>
  <si>
    <t>R97053</t>
  </si>
  <si>
    <t>4510185212</t>
  </si>
  <si>
    <t>Syncrude Canada LTD</t>
  </si>
  <si>
    <t>C-Syncrude Canada LTD-R97053</t>
  </si>
  <si>
    <t>710-I022-04</t>
  </si>
  <si>
    <t>Y160791473</t>
  </si>
  <si>
    <t>Korea Hydro &amp; Nuclear power Co., Ltd</t>
  </si>
  <si>
    <t>C - KHNP - I022 - 17 Apr 18</t>
  </si>
  <si>
    <t>POC/Cost-to-Cost</t>
  </si>
  <si>
    <t>Over-Time</t>
  </si>
  <si>
    <t>P - Basrah Gas Company - 63087</t>
  </si>
  <si>
    <t>63087</t>
  </si>
  <si>
    <t>4513191140</t>
  </si>
  <si>
    <t>Basrah Gas Company</t>
  </si>
  <si>
    <t>C - Basrah Gas Company - 63087</t>
  </si>
  <si>
    <t>RLCV00040</t>
  </si>
  <si>
    <t>4225-2014/36681-AC Rev 5.00</t>
  </si>
  <si>
    <t>National Petroleum Construction Company NPCC</t>
  </si>
  <si>
    <t>WAIVER - C - National Petroleum Construction Company - RLCV00040</t>
  </si>
  <si>
    <t>Published</t>
  </si>
  <si>
    <t>P-XCEL ENERGY-POB1-123858</t>
  </si>
  <si>
    <t>123858</t>
  </si>
  <si>
    <t>4000004513</t>
  </si>
  <si>
    <t>XCEL ENERGY</t>
  </si>
  <si>
    <t>C-XCEL ENERGY-123858</t>
  </si>
  <si>
    <t>C - DuPont - 823373/3501898005</t>
  </si>
  <si>
    <t>P-ARAMCO-ALK0004026-1004295-4505424080</t>
  </si>
  <si>
    <t>1004295</t>
  </si>
  <si>
    <t>4505424080 dated 20.09.17 &amp; Change order 0002 Dated 21.02.2018</t>
  </si>
  <si>
    <t>Saudi Arabian Oil Company</t>
  </si>
  <si>
    <t>C-ARAMCO-ALK0004026-1004295-4505424080</t>
  </si>
  <si>
    <t>P - L&amp;T HYDROCARBON ENGINEERING - 9000082070</t>
  </si>
  <si>
    <t>9000082070</t>
  </si>
  <si>
    <t>HYDR/78000-09877/AS</t>
  </si>
  <si>
    <t>L&amp;T HYDROCARBON ENGINEERING</t>
  </si>
  <si>
    <t>C - L&amp;T HYDROCARBON ENGINEERING - 9000082070</t>
  </si>
  <si>
    <t>Not Over-Time</t>
  </si>
  <si>
    <t>Point-in-Time</t>
  </si>
  <si>
    <t>P - Arkad - 9000074187 - 4 PVSA12782L Valves</t>
  </si>
  <si>
    <t>9000074187</t>
  </si>
  <si>
    <t>P117/SK-KBR/09.75/FDP-002</t>
  </si>
  <si>
    <t>Arkad Engineering &amp; Construction Company</t>
  </si>
  <si>
    <t>C - Arkad - 9000074187</t>
  </si>
  <si>
    <t>P - Arkad - 9000074187 - 8 PVSA12602L valves</t>
  </si>
  <si>
    <t>A3900</t>
  </si>
  <si>
    <t>SHANGHAI KOHFEE INDUSTRIAL TECHNOLOGY CO LTD</t>
  </si>
  <si>
    <t>WAIVER C - SHANGHAI KOHFEE INDUSTRIAL TECHNOLOGY CO LTD - A3900</t>
  </si>
  <si>
    <t>P- YPF S.A.- PO# 4000011616- Digital positioner</t>
  </si>
  <si>
    <t>2S042180052/18AB1559/18AB2602/18AB2604</t>
  </si>
  <si>
    <t>4000011616</t>
  </si>
  <si>
    <t>YPF S.A.</t>
  </si>
  <si>
    <t>WAIVER C- YPF S.A.- PO# 4000011616-</t>
  </si>
  <si>
    <t>P- YPF S.A.- PO# 4000011616- Seals</t>
  </si>
  <si>
    <t>P- YPF S.A.- PO# 4000011616- December delivery</t>
  </si>
  <si>
    <t>P- YPF S.A.- PO# 4000011616- November delivery</t>
  </si>
  <si>
    <t>P- YPF S.A.- PO# 4000011616- October delivery</t>
  </si>
  <si>
    <t>P- YPF S.A.- PO# 4000011616- September delivery</t>
  </si>
  <si>
    <t>P- YPF S.A.- PO# 4000011616- August delivery</t>
  </si>
  <si>
    <t>P- YPF S.A.- PO# 4000011616- July delivery</t>
  </si>
  <si>
    <t>P- YPF S.A.- PO# 4000011616- June delivery</t>
  </si>
  <si>
    <t>P- YPF S.A.- PO# 4000011616- May delivery</t>
  </si>
  <si>
    <t>P- YPF S.A.- PO# 4000011616- April delivery</t>
  </si>
  <si>
    <t>110601049</t>
  </si>
  <si>
    <t>DAOM-HQ-FLO-0304-18</t>
  </si>
  <si>
    <t>Suez Treatment Solutions, Inc.</t>
  </si>
  <si>
    <t>WAIVER C - Suez Treatment Solutions, Inc. - DAOM-HQ-FLO-0304-18/110601049</t>
  </si>
  <si>
    <t>P - Phillips 66 - CN0170968 - 4524553183</t>
  </si>
  <si>
    <t>CN0170968</t>
  </si>
  <si>
    <t>4524553183</t>
  </si>
  <si>
    <t>Phillips 66 Company</t>
  </si>
  <si>
    <t>C - Phillips 66 - CN0170968 - 4524553183</t>
  </si>
  <si>
    <t>8022596</t>
  </si>
  <si>
    <t>16571</t>
  </si>
  <si>
    <t>CTI Controltech</t>
  </si>
  <si>
    <t>WAIVER C-CTI Controltech-8022596</t>
  </si>
  <si>
    <t>P-EXELON-POB1-123827</t>
  </si>
  <si>
    <t>123827</t>
  </si>
  <si>
    <t>00649993</t>
  </si>
  <si>
    <t>Exelon</t>
  </si>
  <si>
    <t>C-EXELON-123827</t>
  </si>
  <si>
    <t>P-EXELON-POB1-123817</t>
  </si>
  <si>
    <t>123817</t>
  </si>
  <si>
    <t>00642528 Rev 4</t>
  </si>
  <si>
    <t>C-EXELON-123817</t>
  </si>
  <si>
    <t>P - KOMIPO INCHEON - I008B_March_delivery Dec 2018</t>
  </si>
  <si>
    <t>710-I008-04</t>
  </si>
  <si>
    <t>R051800300</t>
  </si>
  <si>
    <t>Korea Midland Power Co., Ltd</t>
  </si>
  <si>
    <t>C - KOMIPO INCHEON - I008 - 31 Mar 18</t>
  </si>
  <si>
    <t>P - KOMIPO INCHEON - I008A_March_delivery July 2018</t>
  </si>
  <si>
    <t>WAIVER - P - Fluor Enterprise - RLCB03425</t>
  </si>
  <si>
    <t>RLCB03425</t>
  </si>
  <si>
    <t>S7AR-4-0602/S7AR100028 CO 1</t>
  </si>
  <si>
    <t>Fluor Enterprises Inc.</t>
  </si>
  <si>
    <t>WAIVER - C - Fluor Enterprise - RLCB03425</t>
  </si>
  <si>
    <t>Available for Checkout</t>
  </si>
  <si>
    <t>P - Eaching International Ltd. - 5300018898</t>
  </si>
  <si>
    <t>5300018898</t>
  </si>
  <si>
    <t>QXYWW180327-DAMEIPP-PDS</t>
  </si>
  <si>
    <t>Eaching International Ltd.</t>
  </si>
  <si>
    <t>C - Eaching International Ltd. - 5300018898</t>
  </si>
  <si>
    <t>P - UNI-Import Praha - 5200049541 - October 2018</t>
  </si>
  <si>
    <t>5200049541</t>
  </si>
  <si>
    <t>510/034/18</t>
  </si>
  <si>
    <t>UNI-IMPORT Praha  GmbH</t>
  </si>
  <si>
    <t>C - UNI-IMPORT Praha - 5200049541</t>
  </si>
  <si>
    <t>P - UNI-Import Praha - 5200049541 - Sept 2018</t>
  </si>
  <si>
    <t>P - UNI-Import Praha - 5200049541 - August 2018</t>
  </si>
  <si>
    <t>P - Beijing Jiaside Engineering Co., Ltd. - 5300018886</t>
  </si>
  <si>
    <t>5300018886</t>
  </si>
  <si>
    <t>QXYWW180327-DAMEIPE-PDS</t>
  </si>
  <si>
    <t>Beijing Jiaside Engineering Co., Ltd.</t>
  </si>
  <si>
    <t>C - Beijing Jiaside Engineering Co., Ltd. - 5300018886</t>
  </si>
  <si>
    <t>Sent for Approval</t>
  </si>
  <si>
    <t>P-Bechtel – 8020151/25959-140-POA-JV01-00001  Change Order for (202) Standard Control Valves</t>
  </si>
  <si>
    <t>8020151</t>
  </si>
  <si>
    <t>25959-140-POA-JV01-00001</t>
  </si>
  <si>
    <t>Bechtel Oil, Gas and Chemicals, Inc.</t>
  </si>
  <si>
    <t>C - Bechtel – 8020151/25959-140-POA-JV01-00001 Change Order</t>
  </si>
  <si>
    <t>P - Pima Valve - 167710 - HH-325</t>
  </si>
  <si>
    <t>167710</t>
  </si>
  <si>
    <t>PO-04040</t>
  </si>
  <si>
    <t>Pim</t>
  </si>
  <si>
    <t>C - Pima Valve - 167710</t>
  </si>
  <si>
    <t>P - ASHLAND INDUSTRIES NEDERLAND - 52202327</t>
  </si>
  <si>
    <t>52202327</t>
  </si>
  <si>
    <t>4503031613-1</t>
  </si>
  <si>
    <t>ASHLAND INDUSTRIES NEDERLAND B.V</t>
  </si>
  <si>
    <t>C - ASHLAND INDUSTRIES NEDERLAND - 52202327</t>
  </si>
  <si>
    <t>1030391</t>
  </si>
  <si>
    <t>SGO_NPIW_s023_s026_POA-Flowserve</t>
  </si>
  <si>
    <t>COBRA MONTAJES SERVICIOS Y AGUA LIMITADA</t>
  </si>
  <si>
    <t>WAIVER C - COBRA MONTAJES SERVICIOS Y AGUA LIMITADA  - 1030391</t>
  </si>
  <si>
    <t>P - MRC Global - 167687 - L120-85</t>
  </si>
  <si>
    <t>167687</t>
  </si>
  <si>
    <t>C0936593373B0</t>
  </si>
  <si>
    <t>MRC Global</t>
  </si>
  <si>
    <t>C - MRC Global - 167687</t>
  </si>
  <si>
    <t>P - MRC Global - 167687 - L120-40</t>
  </si>
  <si>
    <t>P - MRC Global - 167687 - L120-190</t>
  </si>
  <si>
    <t>P - GS E&amp;C-10012417-1600-G-003A/B/C Supply Pump</t>
  </si>
  <si>
    <t>10012417</t>
  </si>
  <si>
    <t>5578-E2-1600-AWPO-MG-013</t>
  </si>
  <si>
    <t>GS E&amp;C Corporation</t>
  </si>
  <si>
    <t>C - GS E&amp;C - 10012417</t>
  </si>
  <si>
    <t>P - C.I. Actuation - 167594 - MX-150/GEARBOX</t>
  </si>
  <si>
    <t>167594</t>
  </si>
  <si>
    <t>631224</t>
  </si>
  <si>
    <t>C</t>
  </si>
  <si>
    <t>C - C.I. Actuation - 167594</t>
  </si>
  <si>
    <t>P - C.I. Actuation - 168220 - L120-85/V5</t>
  </si>
  <si>
    <t>168220</t>
  </si>
  <si>
    <t>631971</t>
  </si>
  <si>
    <t>C.I. Actuation</t>
  </si>
  <si>
    <t>C - C.I. Actuation - 168220</t>
  </si>
  <si>
    <t>P - C.I. Actuation - 168220 - L120-85/V4</t>
  </si>
  <si>
    <t>P - C.I. Actuation - 168220 - L120-40/V4</t>
  </si>
  <si>
    <t>P - C.I. Actuation - 168220 - L120-20/V3</t>
  </si>
  <si>
    <t>P - C.I. Actuation - 168220 - L120-190/V55</t>
  </si>
  <si>
    <t>P - Promkhimtekh OOO - 2018PKO4938011 -  Pumping System 10-P-0040-001 A/B/C/D/E</t>
  </si>
  <si>
    <t>2018PKO4938011</t>
  </si>
  <si>
    <t>MSK1751446</t>
  </si>
  <si>
    <t>Promkhimtekh OOO</t>
  </si>
  <si>
    <t>C - Promkhimtekh OOO - 2018PKO4938011</t>
  </si>
  <si>
    <t>P - Henghuan Refining Company Berhad - 234516967 - CDF Water Pump (G218024)</t>
  </si>
  <si>
    <t>234516967</t>
  </si>
  <si>
    <t>4519767905</t>
  </si>
  <si>
    <t>Henghuan Refining Company Berhad</t>
  </si>
  <si>
    <t>C - Henghuan Refining Company Berhad - 234516967</t>
  </si>
  <si>
    <t>P - Henghuan Refining Company Berhad - 234516967 - UG Sump Oil Pump (G218023)</t>
  </si>
  <si>
    <t>P - Flowcontrol LLC - 2018FCO1302501 - Pumping System 61-P-6101 A/B/C</t>
  </si>
  <si>
    <t>2018FCO1302501</t>
  </si>
  <si>
    <t>DES-17/2926</t>
  </si>
  <si>
    <t>Flowcontrol LLC</t>
  </si>
  <si>
    <t>C - Flowcontrol LLC - 2018FCO1302501</t>
  </si>
  <si>
    <t>1030211</t>
  </si>
  <si>
    <t>A00090-140</t>
  </si>
  <si>
    <t>CASALE SA.</t>
  </si>
  <si>
    <t>WAIVER C - CASALE SA - 1030211</t>
  </si>
  <si>
    <t>P - Amreya Petroleum Refining co. - 20183401593778 - Spare parts</t>
  </si>
  <si>
    <t>20183401593778</t>
  </si>
  <si>
    <t>31/7/20351</t>
  </si>
  <si>
    <t>Amreya Petroleum Refining co.</t>
  </si>
  <si>
    <t>C - Amreya Petroleum Refining co. - 20183401593778</t>
  </si>
  <si>
    <t>P - International Mechanical &amp; Electrical Co. - 234516910 - Storm Water Sump Pumps (G218014)</t>
  </si>
  <si>
    <t>234516910</t>
  </si>
  <si>
    <t>1800212</t>
  </si>
  <si>
    <t>International Mechanical &amp; Electrical Co.</t>
  </si>
  <si>
    <t>C - International Mechanical &amp; Electrical Co. - 234516910</t>
  </si>
  <si>
    <t>P - MAUREL &amp; PROM GABON - 961153375 - SPARES STOCK REPLENISHMENT</t>
  </si>
  <si>
    <t>961153375</t>
  </si>
  <si>
    <t>051598-0218-OM</t>
  </si>
  <si>
    <t>MAUREL &amp; PROM GABON SA</t>
  </si>
  <si>
    <t>C - MAUREL &amp; PROM GABON - 961153375</t>
  </si>
  <si>
    <t>P - Jacobs engineering group inc. - 2018MAP0643401 - Pumping system 46-1513-01/02</t>
  </si>
  <si>
    <t>2018MAP0643401</t>
  </si>
  <si>
    <t>58FF25E6-BB145614</t>
  </si>
  <si>
    <t>Jacobs engineering group inc.</t>
  </si>
  <si>
    <t>C - Jacobs engineering group inc. - 2018MAP0643401</t>
  </si>
  <si>
    <t>1030404</t>
  </si>
  <si>
    <t>PIEM-TAS-02</t>
  </si>
  <si>
    <t>SK ENGINEERING &amp; CONSTRUCTION</t>
  </si>
  <si>
    <t>WAIVER C - SK ENGINEERING &amp; CONSTRUCTION - 1030404</t>
  </si>
  <si>
    <t>P - Indian Oil Corporation Limited - 10005804 (HPX Pumps)</t>
  </si>
  <si>
    <t>10005804</t>
  </si>
  <si>
    <t>A609/2009B/25400868 &amp; 23-FEB-2018</t>
  </si>
  <si>
    <t>INDIAN OIL CORPORATION LIMITED</t>
  </si>
  <si>
    <t>C - Indian Oil Corporation Limited - 10005804</t>
  </si>
  <si>
    <t>P - ENPPI - 2018ENP1049601 - Pumping System P-4303 A/B</t>
  </si>
  <si>
    <t>2018ENP1049601</t>
  </si>
  <si>
    <t>3959-200-131-01-Q</t>
  </si>
  <si>
    <t>Enppi</t>
  </si>
  <si>
    <t>C - ENPPI - 2018ENP1049601</t>
  </si>
  <si>
    <t>P - ENPPI - 2018ENP1049601 - Pumping System P-4304 A/B</t>
  </si>
  <si>
    <t>1210180</t>
  </si>
  <si>
    <t>1086677360</t>
  </si>
  <si>
    <t>BASF SE</t>
  </si>
  <si>
    <t>WAIVER - C - BASF - 1210180</t>
  </si>
  <si>
    <t>1212153</t>
  </si>
  <si>
    <t>494197757</t>
  </si>
  <si>
    <t>BASF Schwarzheide GmbH</t>
  </si>
  <si>
    <t>WAIVER - C - BASF - 1212153</t>
  </si>
  <si>
    <t>1215878</t>
  </si>
  <si>
    <t>1086685568</t>
  </si>
  <si>
    <t>WAIVER - C - BASF - 1215878</t>
  </si>
  <si>
    <t>P - C.I. Actuation - 168428 - L120-420</t>
  </si>
  <si>
    <t>168428</t>
  </si>
  <si>
    <t>636432</t>
  </si>
  <si>
    <t>C - C.I. Actuation - 168428</t>
  </si>
  <si>
    <t>P - BP Whiting Brine Conditioning - 4000052777- Two 401A/B Vaccum Pumps</t>
  </si>
  <si>
    <t>4000052777</t>
  </si>
  <si>
    <t>407046-00679-ME-POD-60020</t>
  </si>
  <si>
    <t>BP Products North America - WorleyParsons Canada Services Ltd</t>
  </si>
  <si>
    <t>C - BP Whiting Brine Conditioning - 4000052777</t>
  </si>
  <si>
    <t>P - BP Whiting Brine Conditioning - 4000052777 - Three K-400A/B/C Vaccum Pumps</t>
  </si>
  <si>
    <t>P-DOMINION-123797-POB2</t>
  </si>
  <si>
    <t>123797</t>
  </si>
  <si>
    <t>4500443534</t>
  </si>
  <si>
    <t>Dominion Engergy</t>
  </si>
  <si>
    <t>C-DOMINION-123797</t>
  </si>
  <si>
    <t>P-DOMINION-123797-POB1</t>
  </si>
  <si>
    <t>P Chevron Products 1083334 10480585</t>
  </si>
  <si>
    <t>1083334</t>
  </si>
  <si>
    <t>0010480585</t>
  </si>
  <si>
    <t>Chevron US Products Company</t>
  </si>
  <si>
    <t>C Chevron Products 1083334 10480585</t>
  </si>
  <si>
    <t>P - ENTERGY NUCLEAR RIVER BEND -POB1- 123812</t>
  </si>
  <si>
    <t>123812</t>
  </si>
  <si>
    <t>10543004</t>
  </si>
  <si>
    <t>ENTERGY NUCLEAR RIVER BEND</t>
  </si>
  <si>
    <t>C - ENTERGY NUCLEAR RIVER BEND - 123812</t>
  </si>
  <si>
    <t>5000692</t>
  </si>
  <si>
    <t>314-00000037</t>
  </si>
  <si>
    <t>Cheyenne Connector</t>
  </si>
  <si>
    <t>WAIVER C-Cheyenne Connector-5000692</t>
  </si>
  <si>
    <t>1030419</t>
  </si>
  <si>
    <t>4101597731/1</t>
  </si>
  <si>
    <t>GE GLOBAL PARTS &amp; PRODUCTS GMBH</t>
  </si>
  <si>
    <t>WAIVER C -  GE GLOBAL PARTS &amp; PRODUCTS GMBH - 1030419</t>
  </si>
  <si>
    <t>P-Carter &amp; Verplanck Inc-S6822-3</t>
  </si>
  <si>
    <t>S6682-3</t>
  </si>
  <si>
    <t>18676</t>
  </si>
  <si>
    <t>Carter &amp; Verplanck Inc</t>
  </si>
  <si>
    <t>C-Carter &amp; Verplanck Inc-S6822-3</t>
  </si>
  <si>
    <t>1030374</t>
  </si>
  <si>
    <t>2017-W-076-2-DEWA</t>
  </si>
  <si>
    <t>INTERNATIONAL DEVELOPMENT COMPANY</t>
  </si>
  <si>
    <t>WAIVER C - INTERNATIONAL DEVELOPMENT COMPANY(IDC) - 1030374</t>
  </si>
  <si>
    <t>P-KOREA HYDRO &amp; NUCLEAR POWER CO-123806-SPARE PARTS &amp; CFSI CHARGE</t>
  </si>
  <si>
    <t>123806</t>
  </si>
  <si>
    <t>Y170770361</t>
  </si>
  <si>
    <t>KOREA HYDRO &amp; NUCLEAR POWER CO LTD</t>
  </si>
  <si>
    <t>C - KOREA HYDRO &amp; NUCLEAR POWER CO LTD - 123806</t>
  </si>
  <si>
    <t>P - McCarthy - 1289277 - Technical field services</t>
  </si>
  <si>
    <t>1289277</t>
  </si>
  <si>
    <t>2125-008</t>
  </si>
  <si>
    <t>McCarthy</t>
  </si>
  <si>
    <t>C - McCarthy - 1289277</t>
  </si>
  <si>
    <t>P - McCarthy - 1289277 - One Pump: PO line 10: Tag: G-7617</t>
  </si>
  <si>
    <t>P - McCarthy - 1289277 - Two Pumps: PO line 9: Tag: G-7615-6</t>
  </si>
  <si>
    <t>P - McCarthy - 1289277 - One Pump: PO line 8: Tag: G-7625</t>
  </si>
  <si>
    <t>P - McCarthy - 1289277 - Two Pumps: PO line 7: Tag: G-7623-4</t>
  </si>
  <si>
    <t>P - McCarthy - 1289277 - Two Pumps: PO line 6: Tag: G-6923-4</t>
  </si>
  <si>
    <t>P - McCarthy - 1289277 - Two Pumps: PO line 5: Tag: G-6915-6</t>
  </si>
  <si>
    <t>P - McCarthy - 1289277 - Two Pumps: PO line 4: Tag: G-6918/25</t>
  </si>
  <si>
    <t>P - McCarthy - 1289277 - Two Pumps: PO line 3: Tag: G-7711-2</t>
  </si>
  <si>
    <t>P - McCarthy - 1289277 - Two Pumps: PO line 2: Tag: G-6871-2</t>
  </si>
  <si>
    <t>P - McCarthy - 1289277 - Pump: PO line 1: Tag: G-6242</t>
  </si>
  <si>
    <t>1030390</t>
  </si>
  <si>
    <t>ES18VA141901MA REV. 0</t>
  </si>
  <si>
    <t>CMD. DE BIENES CENTRAL NUCLEAR ALMARAZ</t>
  </si>
  <si>
    <t>WAIVER C - CMD. DE BIENES CENTRAL NUCLEAR ALMARAZ - 1030390</t>
  </si>
  <si>
    <t>1030188</t>
  </si>
  <si>
    <t>Q3701XX-IPPL-INI-M-MPO-002</t>
  </si>
  <si>
    <t>INITEC ENERGIA S.A</t>
  </si>
  <si>
    <t>WAIVER C - INITEC ENERGIA S.A  - 1030188</t>
  </si>
  <si>
    <t>1030367</t>
  </si>
  <si>
    <t>XS-18ES4A040</t>
  </si>
  <si>
    <t>PCC GmbH</t>
  </si>
  <si>
    <t>WAIVER C - PCC GmbH - 1030367</t>
  </si>
  <si>
    <t>P-EAGLE PROCESS SERVICE LIMITED-834467-Various Valves</t>
  </si>
  <si>
    <t>834467</t>
  </si>
  <si>
    <t>KU070497</t>
  </si>
  <si>
    <t>EAGLE PROCESS SERVICE LIMITED</t>
  </si>
  <si>
    <t>C-EAGLE PROCESS SERVICE LIMITED-834467</t>
  </si>
  <si>
    <t>1030371</t>
  </si>
  <si>
    <t>25F/2018-ENPC</t>
  </si>
  <si>
    <t>EGYPTIAN NITROGEN PRODUCTS COMPANY</t>
  </si>
  <si>
    <t>WAIVER C - EGYPTIAN NITROGEN PRODUCTS COMPANY - 1030371</t>
  </si>
  <si>
    <t>22218034</t>
  </si>
  <si>
    <t>GHGR-CG-2017-005(I)</t>
  </si>
  <si>
    <t>Beijing Sinimpex Technologies Co., Ltd</t>
  </si>
  <si>
    <t>WAIVER C-Beijing Sinimpex Technologies Co., Ltd-1005157</t>
  </si>
  <si>
    <t>P-Shanghai Cal-Mech-1220111-Dry Pump PD H1000</t>
  </si>
  <si>
    <t>1220111</t>
  </si>
  <si>
    <t>Q201803120-Cal-Mech</t>
  </si>
  <si>
    <t>Shanghai Cal-Mech Company</t>
  </si>
  <si>
    <t>C - Shanghai Cal-Mech - 1220111</t>
  </si>
  <si>
    <t>P - WAF Spares - 154024</t>
  </si>
  <si>
    <t>154024</t>
  </si>
  <si>
    <t>POP075140</t>
  </si>
  <si>
    <t>Water Authority of Fiji</t>
  </si>
  <si>
    <t>C - WAF Spares - 154024</t>
  </si>
  <si>
    <t>P - OCP SA JORF MAROC - 52202324 - 11 BARE SHAFT PUMPS</t>
  </si>
  <si>
    <t>52202324</t>
  </si>
  <si>
    <t>18062E/18</t>
  </si>
  <si>
    <t>OCP SA JORF LASFAR</t>
  </si>
  <si>
    <t>C - OCP SA JORF MAROC - 52202324</t>
  </si>
  <si>
    <t>P - INPEX - 4500031002</t>
  </si>
  <si>
    <t>tba</t>
  </si>
  <si>
    <t>4500031002</t>
  </si>
  <si>
    <t>Inpex</t>
  </si>
  <si>
    <t>C - INPEX - 4500031002</t>
  </si>
  <si>
    <t>P - Repsol Petròleo S.A. - 2018RES4234401 - 2 years spare parts</t>
  </si>
  <si>
    <t>2018RES4234401</t>
  </si>
  <si>
    <t>P.218502/01</t>
  </si>
  <si>
    <t>Repsol Petròleo S.A.</t>
  </si>
  <si>
    <t>WAIVER - C - Repsol Petròleo S.A. - 2018RES4234401</t>
  </si>
  <si>
    <t>P - Repsol Petròleo S.A. - 2018RES4234401 - Pump 650 G 183 A</t>
  </si>
  <si>
    <t>P - TECHNIP FRANCE ABU DHABI - 234516918 - Effluent Pit Pumps (G218010)</t>
  </si>
  <si>
    <t>234516918</t>
  </si>
  <si>
    <t>063926C001 PO 0910 005 0 104</t>
  </si>
  <si>
    <t>TECHNIP FRANCE ABU DHABI</t>
  </si>
  <si>
    <t>C - TECHNIP FRANCE ABU DHABI - 234516918</t>
  </si>
  <si>
    <t>P - TECHNIP FRANCE ABU DHABI - 234516918 - Mineral Recovery Pump (G218009)</t>
  </si>
  <si>
    <t>P - TECHNIP FRANCE ABU DHABI - 234516918 - Organic Recovery Pumps (G218007 &amp; G218008)</t>
  </si>
  <si>
    <t>P - Cairo Oil Refining Company - 2018COR5038301 - 2 years spare parts</t>
  </si>
  <si>
    <t>2018COR5038301</t>
  </si>
  <si>
    <t>281 - 31/2016</t>
  </si>
  <si>
    <t>Cairo Oil Refining Company</t>
  </si>
  <si>
    <t>C - Cairo Oil Refining Company - 2018COR5038301</t>
  </si>
  <si>
    <t>P - Cairo Oil Refining Company - 2018COR5038301 - Pumping System - 3 P-1 A/B</t>
  </si>
  <si>
    <t>8022590</t>
  </si>
  <si>
    <t>4500068046_3</t>
  </si>
  <si>
    <t>Shell Offshore Inc.</t>
  </si>
  <si>
    <t>WAIVER C-Shell Pipeline Co.-8022590</t>
  </si>
  <si>
    <t>P - Valero Refining - New Orleans L.L.C - 2018VAL0842011 - Pump P-12-209</t>
  </si>
  <si>
    <t>2018VAL0842011</t>
  </si>
  <si>
    <t>4504212488</t>
  </si>
  <si>
    <t>Valero Refining- New Orleans L.L.C.</t>
  </si>
  <si>
    <t>WAIVER - C - Valero Refining - New Orleans L.L.C. - 2018VAL0842011</t>
  </si>
  <si>
    <t>P - Valero Refining - New Orleans L.L.C - 2018VAL0842011 - Pumping System P-12-117 A/B</t>
  </si>
  <si>
    <t>P - Valero Refining - New Orleans L.L.C - 2018VAL0842011 - Pumping System P-12-003 A/B</t>
  </si>
  <si>
    <t>P - Valero Refining - New Orleans L.L.C - 2018VAL0842011 - Pumping System P-12-004 A/B</t>
  </si>
  <si>
    <t>P - Valero Refining - New Orleans L.L.C - 2018VAL0842011 - Pumping System P-12-106 A/B</t>
  </si>
  <si>
    <t>P - Weir Gabbioneta SRL - 4500009014 - SYSTEMS</t>
  </si>
  <si>
    <t>RSD-1211803 + SYS-1211856</t>
  </si>
  <si>
    <t>4500009014</t>
  </si>
  <si>
    <t>Weir Gabbioneta SRL</t>
  </si>
  <si>
    <t>C - Weir Gabbioneta SRL - 4500009014</t>
  </si>
  <si>
    <t>P - Weir Gabbioneta SRL - 4500009014 - SEALS</t>
  </si>
  <si>
    <t xml:space="preserve">P - House of Energy - LYH8180411 </t>
  </si>
  <si>
    <t>LYH8180411</t>
  </si>
  <si>
    <t>PO1803HES0039</t>
  </si>
  <si>
    <t>House of Energy &amp; Industrial Technologies Co. LTD</t>
  </si>
  <si>
    <t xml:space="preserve">C - House of Energy - LYH8180411 </t>
  </si>
  <si>
    <t>P - TECHNIP INDIA LIMITED - ETL187480 + ETL187491 POB2</t>
  </si>
  <si>
    <t>64231983 - ETL187477-ETL187480 + ETL187491</t>
  </si>
  <si>
    <t>O5993</t>
  </si>
  <si>
    <t>Technip India Limited</t>
  </si>
  <si>
    <t>C - TECHNIP INDIA LIMITED - ETL187477-187480 + 187491</t>
  </si>
  <si>
    <t>P - TECHNIP INDIA LIMITED - ETL187477 to ETL187479 POB1</t>
  </si>
  <si>
    <t>P - HES Wilhelmshaven - 2018HES3123141 - Pump G-4226</t>
  </si>
  <si>
    <t>2018HES3123141</t>
  </si>
  <si>
    <t>4550010939</t>
  </si>
  <si>
    <t>HES Wilhelmshaven</t>
  </si>
  <si>
    <t>WAIVER - C - HES Wilhelmshaven - 2018HES3123141</t>
  </si>
  <si>
    <t>P - HES Wilhelmshaven - 2018HES3123141 - Pumping System - G-4165 A/B</t>
  </si>
  <si>
    <t>P-MATHESON TRI-GAS-834292-DDP Charges</t>
  </si>
  <si>
    <t>834292</t>
  </si>
  <si>
    <t>LOT-18-008859-ES-00 and 02 dated 21/02/2018</t>
  </si>
  <si>
    <t>MATHESON TRI-GAS</t>
  </si>
  <si>
    <t>C-MATHESON TRI-GAS-834292</t>
  </si>
  <si>
    <t>P-MATHESON TRI-GAS-834292-Various Valves</t>
  </si>
  <si>
    <t>P - Belayim Petroleum Co. (PETROBEL) - 834216 (45% margin)</t>
  </si>
  <si>
    <t>834216</t>
  </si>
  <si>
    <t>ZOHR 511, CALL OFF NO. 1 (Phase 2)</t>
  </si>
  <si>
    <t>Belayim Petroleum CO. (PETROBEL)</t>
  </si>
  <si>
    <t>C - Belayim Petroleum Co. (PETROBEL) - 834216</t>
  </si>
  <si>
    <t>P - Belayim Petroleum Co. (PETROBEL) - 834216 (35% margin)</t>
  </si>
  <si>
    <t>P - Belayim Petroleum Co. (PETROBEL) - 834216 (25% margin)</t>
  </si>
  <si>
    <t>P - Belayim Petroleum Co. (PETROBEL) - 834216 (15% margin)</t>
  </si>
  <si>
    <t>P - Belayim Petroleum Co. (PETROBEL) - 834216 (5% margin)</t>
  </si>
  <si>
    <t>WAIVER - P - Slovnaft a.s. - 201809RS423081</t>
  </si>
  <si>
    <t>201809RS423081</t>
  </si>
  <si>
    <t>Slovnaft s.a.</t>
  </si>
  <si>
    <t>WAIVER - C - Slovnaft a.s. - 201809RS423081</t>
  </si>
  <si>
    <t>P - MIDNIGHT SUN S.A TOGO - 17200999 - ONE PUMPING SYTEM ( 4 VERTICAL PUMPS VTP 22ENM/1 + 4 MOTORS + ASSOCIATED SPARE PARTS)</t>
  </si>
  <si>
    <t>17200999</t>
  </si>
  <si>
    <t>029/CG/18</t>
  </si>
  <si>
    <t>MIDNIGHT SUN S.A TOGO</t>
  </si>
  <si>
    <t>C - MIDNIGHT SUN S.A TOGO -17200999</t>
  </si>
  <si>
    <t>Straight-line</t>
  </si>
  <si>
    <t>P-BANGCHAK CORPORATION PUBLIC CO LTD-717-17010-I9 service delivery Dec 2020</t>
  </si>
  <si>
    <t>717-18025.I9</t>
  </si>
  <si>
    <t>313002708</t>
  </si>
  <si>
    <t>Bangchak Corporation Public  Co.,Ltd.</t>
  </si>
  <si>
    <t>C-BANGCHAK CORPORATION PUBLIC CO LTD-717-17010-I9</t>
  </si>
  <si>
    <t>P-BANGCHAK CORPORATION PUBLIC CO LTD-717-17010-I9 service delivery Dec 2019</t>
  </si>
  <si>
    <t>P-BANGCHAK CORPORATION PUBLIC CO LTD-717-17010-I9 service delivery Dec 2018</t>
  </si>
  <si>
    <t>P Shell Deer Park Refining 1083281 4525026964</t>
  </si>
  <si>
    <t>1083281</t>
  </si>
  <si>
    <t>4525026964</t>
  </si>
  <si>
    <t>Sheel Deer Park Refining</t>
  </si>
  <si>
    <t>C Shell Deer Park Refining 1083281 4525026964</t>
  </si>
  <si>
    <t>P WRB Refining 1083261 4524996468</t>
  </si>
  <si>
    <t>1083261</t>
  </si>
  <si>
    <t>4524996468</t>
  </si>
  <si>
    <t>WRB Refining</t>
  </si>
  <si>
    <t>C WRB Refining 1083261 4524996468</t>
  </si>
  <si>
    <t>P-Smith Pump Company-S6821</t>
  </si>
  <si>
    <t>S6821</t>
  </si>
  <si>
    <t>PU51703</t>
  </si>
  <si>
    <t>Smith Pump Company</t>
  </si>
  <si>
    <t>C-Smith Pump Company-S6821</t>
  </si>
  <si>
    <t>P - Indian Oil Corporation Limited - 10005933 (HPX Pumps)</t>
  </si>
  <si>
    <t>10005933</t>
  </si>
  <si>
    <t>A886/5108/601/PO-728 DATED 23.03.2018</t>
  </si>
  <si>
    <t>C-Indian Oil Corporation Limited - 10005933</t>
  </si>
  <si>
    <t>P - Indian Oil Corporation Limited - 10005933 (WPX Pumps)</t>
  </si>
  <si>
    <t>P - SABIC AR-RAZI - 1009676/4300172138- Repair Service for DRY GAS SEAL</t>
  </si>
  <si>
    <t>DAM-1009676</t>
  </si>
  <si>
    <t>4300172138</t>
  </si>
  <si>
    <t>SABIC AR-RAZI</t>
  </si>
  <si>
    <t>C - SABIC AR-RAZI - 1009676/4300172138</t>
  </si>
  <si>
    <t>P - PHILLIPS 66 LTD - 18129905</t>
  </si>
  <si>
    <t>18129905</t>
  </si>
  <si>
    <t>4524980661</t>
  </si>
  <si>
    <t>Phillips 66 Ltd</t>
  </si>
  <si>
    <t>C - PHILLIPS 66 LTD - 18129905</t>
  </si>
  <si>
    <t>P-Shell Eastern Petroleum PL-041J08-Mar'18_delivery Aug 2018</t>
  </si>
  <si>
    <t>041J108</t>
  </si>
  <si>
    <t>4524714522</t>
  </si>
  <si>
    <t>Shell Eastern Petroleum (Pte) Ltd</t>
  </si>
  <si>
    <t>C-Shell Eastern Petroleum PL-041J08-Mar'18</t>
  </si>
  <si>
    <t>P-Shell Eastern Petroleum PL-041J08-Mar'18_delivery Jun 2018</t>
  </si>
  <si>
    <t>P-Shell Eastern Petroleum PL-041J08-Mar'18_delivery May 2018</t>
  </si>
  <si>
    <t>P - KENYA PIPELINE COMPANY LTD - ETL28970546</t>
  </si>
  <si>
    <t>28970546</t>
  </si>
  <si>
    <t>4800000699</t>
  </si>
  <si>
    <t>Kenya Pipeline Company Limited</t>
  </si>
  <si>
    <t>C - KENYA PIPELINE COMPANY LTD - ETL28970546</t>
  </si>
  <si>
    <t>P - KHNP - I020 - 29 Mar 18_ Delivery on 31 Dec 2018</t>
  </si>
  <si>
    <t>710-I20-04</t>
  </si>
  <si>
    <t>U170575011</t>
  </si>
  <si>
    <t>C - KHNP - I020 - 29 Mar 18</t>
  </si>
  <si>
    <t>P - Technip Benelux B.V. - 834098</t>
  </si>
  <si>
    <t>834098</t>
  </si>
  <si>
    <t>P3938</t>
  </si>
  <si>
    <t>TECHNIP BENELUX B.V</t>
  </si>
  <si>
    <t>C - Technip Benelux B.V. - 834098</t>
  </si>
  <si>
    <t>P-Beijing Jiaside Engineering Technology-1017481</t>
  </si>
  <si>
    <t>1017481</t>
  </si>
  <si>
    <t>Sinopec-2018-06</t>
  </si>
  <si>
    <t>Beijing Jiaside Engineering Technology</t>
  </si>
  <si>
    <t>C-Beijing Jiaside Engineering Technology-1017481</t>
  </si>
  <si>
    <t>P - Lima Refining - CK1800027 - PO#8401241348</t>
  </si>
  <si>
    <t>CK1800027</t>
  </si>
  <si>
    <t>8401241348</t>
  </si>
  <si>
    <t>Lima Refining Company</t>
  </si>
  <si>
    <t>C - Lima Refining - CK1800027 - PO#8401241348</t>
  </si>
  <si>
    <t>5000715</t>
  </si>
  <si>
    <t>PR23366298</t>
  </si>
  <si>
    <t>Chevron USA Inc</t>
  </si>
  <si>
    <t>WAIVER C-Chevron USA Inc-5000715</t>
  </si>
  <si>
    <t>P - Nova Group, Inc. - CW0180050 - 1503.00009</t>
  </si>
  <si>
    <t>CW0180027/CW01800XX/CW01800XY</t>
  </si>
  <si>
    <t>1503.00009</t>
  </si>
  <si>
    <t>Nova Group, Inc.</t>
  </si>
  <si>
    <t>C - Nova Group, Inc - CW0180027 - 1503.00009</t>
  </si>
  <si>
    <t>P - Nova Group, Inc. - CW0180049 - 1503.00009</t>
  </si>
  <si>
    <t>P - Nova Group, Inc. - CW0180027 - 1503.00009</t>
  </si>
  <si>
    <t>P Lima Refining 1083149 8401241342</t>
  </si>
  <si>
    <t>1083149</t>
  </si>
  <si>
    <t>8401241342</t>
  </si>
  <si>
    <t>Lima Refining</t>
  </si>
  <si>
    <t>C Lima Refining 1083149 8401241342</t>
  </si>
  <si>
    <t>P - Valero Energy - 1289149- All Pumps</t>
  </si>
  <si>
    <t>1289149</t>
  </si>
  <si>
    <t>4504226402</t>
  </si>
  <si>
    <t>Valero Energy LTD</t>
  </si>
  <si>
    <t>C - Valero Energy - 1289149</t>
  </si>
  <si>
    <t>P-Exxonmobil Oil Corp-E3354</t>
  </si>
  <si>
    <t>E3354</t>
  </si>
  <si>
    <t>4540130842</t>
  </si>
  <si>
    <t>Exxonmobil Oil Corp</t>
  </si>
  <si>
    <t>C-Exxonmobil Oil Corp-E3354</t>
  </si>
  <si>
    <t>P-Air Liquide Yankuang YL-1822307-POb 7 - Spare Parts</t>
  </si>
  <si>
    <t>1822307</t>
  </si>
  <si>
    <t>4624480-000 / C20</t>
  </si>
  <si>
    <t>Air Liquide Global E&amp;C Solutions Hangzhou Co., Ltd</t>
  </si>
  <si>
    <t>C-Air Liquide Yankuang YL-1822307</t>
  </si>
  <si>
    <t>P-Air Liquide Yankuang YL-1822307-POb 6 - 1 Mark One CL 900 Valve</t>
  </si>
  <si>
    <t>P-Air Liquide Yankuang YL-1822307-POb 5 - 1 Mark One CL 150 Valve</t>
  </si>
  <si>
    <t>P-Air Liquide Yankuang YL-1822307-POb 4 - 1 Mark One CL 150 Valve</t>
  </si>
  <si>
    <t>P-Air Liquide Yankuang YL-1822307-POb 3 - 1 Mark One CL 900 Valve</t>
  </si>
  <si>
    <t>P-Air Liquide Yankuang YL-1822307-POb 2 - 1 Mark One CL 900 Valve</t>
  </si>
  <si>
    <t>P-Air Liquide Yankuang YL-1822307-POb 1 - 1 Mark One CL 900 Valve</t>
  </si>
  <si>
    <t>P-Air Liquide Yankuang RX-1822305-POb 6 -  Spare Parts</t>
  </si>
  <si>
    <t>1822305</t>
  </si>
  <si>
    <t>4624479-000 / C20</t>
  </si>
  <si>
    <t>C-Air Liquide Yankuang RX-1822305</t>
  </si>
  <si>
    <t>P-Air Liquide Yankuang RX-1822305-POb 5 - 2 Mark One CL 150 Valves</t>
  </si>
  <si>
    <t>P-Air Liquide Yankuang RX-1822305-POb 4 - 2 Mark One CL 150 Valves</t>
  </si>
  <si>
    <t>P-Air Liquide Yankuang RX-1822305-POb 3 - 2 Mark One CL 900 Valves</t>
  </si>
  <si>
    <t>P-Air Liquide Yankuang RX-1822305-POb 2 - 2 Mark One CL 900 Valves</t>
  </si>
  <si>
    <t>P-Air Liquide Yankuang RX-1822305-POb 1 - 2 Mark One CL 900 Valves</t>
  </si>
  <si>
    <t>P-Air Liquide Shandong Lianmeng-1822309-POb 10 - 1 Mark One CL 600 Valve</t>
  </si>
  <si>
    <t>1822309</t>
  </si>
  <si>
    <t>4625388-000 / C20</t>
  </si>
  <si>
    <t>C-Air Liquide Shandong Lianmeng-1822309</t>
  </si>
  <si>
    <t>P-Air Liquide Shandong Lianmeng-1822309-POb 9 - 1 Mark One CL 600 Valve</t>
  </si>
  <si>
    <t>P-Air Liquide Shandong Lianmeng-1822309-POb 8 - 2 Mark One CL 900 Valves</t>
  </si>
  <si>
    <t>P-Air Liquide Shandong Lianmeng-1822309-POb 7 - 2 Mark One CL 600 Valves</t>
  </si>
  <si>
    <t>P-Air Liquide Shandong Lianmeng-1822309-POb 6 - 2 Mark One CL 600 Valves</t>
  </si>
  <si>
    <t>P-Air Liquide Shandong Lianmeng-1822309-POb 5 - 1 Mark One CL 600 Valve</t>
  </si>
  <si>
    <t>P-Air Liquide Shandong Lianmeng-1822309-POb 4 - 1 Mark One CL 600 Valve</t>
  </si>
  <si>
    <t>P-Air Liquide Shandong Lianmeng-1822309-POb 3 - 1 Mark One CL 900 Valve</t>
  </si>
  <si>
    <t>P-Air Liquide Shandong Lianmeng-1822309-POb 2 - 1 Mark One CL 600 Valve</t>
  </si>
  <si>
    <t>P-Air Liquide Shandong Lianmeng-1822309-POb 1 - 1 Mark One CL 600 Valve</t>
  </si>
  <si>
    <t>P - Weir Gabbioneta SRL - 4500008975 - SEALS</t>
  </si>
  <si>
    <t>RSD-1211127</t>
  </si>
  <si>
    <t>4500008975</t>
  </si>
  <si>
    <t>C - Weir Gabbioneta SRL - 4500008975</t>
  </si>
  <si>
    <t>P-Edgen Murray-1096919-Nordstrom Valves</t>
  </si>
  <si>
    <t>1096919</t>
  </si>
  <si>
    <t>STL-229780</t>
  </si>
  <si>
    <t>Edgen Murray</t>
  </si>
  <si>
    <t>C-Edgen Murray-1096919</t>
  </si>
  <si>
    <t>P-Pioneer Equipment Inc-P10351</t>
  </si>
  <si>
    <t>P10351</t>
  </si>
  <si>
    <t>62781</t>
  </si>
  <si>
    <t>Pioneer Equipment Inc.</t>
  </si>
  <si>
    <t>C-Pioneer Equipment Inc-P10351</t>
  </si>
  <si>
    <t>1217748</t>
  </si>
  <si>
    <t>007-BS-B-2018-C61-P.G.19-00456</t>
  </si>
  <si>
    <t>China Nuclear Power Engineering Company Ltd.</t>
  </si>
  <si>
    <t>WAIVER - C - China Nuclear - 1217748</t>
  </si>
  <si>
    <t>P - LIEFKENSHOEK LOGISTICS HUB N.V. - 1215245 POB3 (ITEM 20 TO 40)</t>
  </si>
  <si>
    <t>1215245</t>
  </si>
  <si>
    <t>4500072260/1503</t>
  </si>
  <si>
    <t>Liefkenshoek Logistics HUB N.V.</t>
  </si>
  <si>
    <t>C - LIEFKENSHOEK LOGISTICS HUB N.V. - 1215245</t>
  </si>
  <si>
    <t>P - LIEFKENSHOEK LOGISTICS HUB N.V. - 1215245 POB2 (ITEM 50)</t>
  </si>
  <si>
    <t>P - LIEFKENSHOEK LOGISTICS HUB N.V. - 1215245 POB1 (ITEM 10)</t>
  </si>
  <si>
    <t>P - Rabigh Refining and Petrochemical Co - 5606861</t>
  </si>
  <si>
    <t>5606861</t>
  </si>
  <si>
    <t>4500100757</t>
  </si>
  <si>
    <t>Rabigh Refining and Petrochemical Co.</t>
  </si>
  <si>
    <t>C - Rabigh Refining and Petrochemical Co - 5606861</t>
  </si>
  <si>
    <t>P-Sadara Chemical Company -5606854-Spares</t>
  </si>
  <si>
    <t>5606854</t>
  </si>
  <si>
    <t>4500046716</t>
  </si>
  <si>
    <t>Sadara Chemical Company</t>
  </si>
  <si>
    <t>C - Sadara Chemical Company - 5606854</t>
  </si>
  <si>
    <t>P-Sadara Chemical Company -5606854-Valves</t>
  </si>
  <si>
    <t>8022155_57</t>
  </si>
  <si>
    <t>451317185_45131787</t>
  </si>
  <si>
    <t>WAIVER C-Shell Offshore Inc-8022155_57</t>
  </si>
  <si>
    <t>P-Lion Oil Company_81734_052-18815_18HE0077-0078-0079</t>
  </si>
  <si>
    <t>052-18815</t>
  </si>
  <si>
    <t>81734</t>
  </si>
  <si>
    <t>Lion Oil Company</t>
  </si>
  <si>
    <t>C-Lion Oil Company_81734_052-18815_18HE0077-0078-0079</t>
  </si>
  <si>
    <t>P-Gestra Portuguesa Valvulas LDA-1619604-POb1</t>
  </si>
  <si>
    <t>1619604</t>
  </si>
  <si>
    <t>20180111</t>
  </si>
  <si>
    <t>Gestra Portuguesa Valvulas, LDA</t>
  </si>
  <si>
    <t>C - Gestra Portuguesa Valvulas, LDA - 1619604</t>
  </si>
  <si>
    <t>P-Torrent Engineering &amp; Equipment-P10350</t>
  </si>
  <si>
    <t>P10350</t>
  </si>
  <si>
    <t>15056</t>
  </si>
  <si>
    <t>Torrent Engineering &amp; Equipment</t>
  </si>
  <si>
    <t>C-Torrent Engineering &amp; Equipment-P10350</t>
  </si>
  <si>
    <t>P-Wolseley Industrial Group-1733064-POb3</t>
  </si>
  <si>
    <t>1733064</t>
  </si>
  <si>
    <t>T1431-10150</t>
  </si>
  <si>
    <t>Wolseley Industrial Group</t>
  </si>
  <si>
    <t>C - Wolseley Industrial Group - 1733064</t>
  </si>
  <si>
    <t>P-Wolseley Industrial  Group-1733064-POb2</t>
  </si>
  <si>
    <t>P-Wolseley Industrial  Group-1733064-POb1</t>
  </si>
  <si>
    <t>1216381</t>
  </si>
  <si>
    <t>5500311995</t>
  </si>
  <si>
    <t>KHS Corpoplast GmbH</t>
  </si>
  <si>
    <t>WAIVER - C - KHS Corpoplast - 1216381</t>
  </si>
  <si>
    <t>P - Sunbelt 5300018703</t>
  </si>
  <si>
    <t>5300018703</t>
  </si>
  <si>
    <t>612806-00</t>
  </si>
  <si>
    <t>Sunbelt</t>
  </si>
  <si>
    <t>C - Sunbelt 5300018703</t>
  </si>
  <si>
    <t xml:space="preserve"> P - BASF Petronas Chemicals Sdn Bhd - 719-I044-04_March 2018</t>
  </si>
  <si>
    <t>719-I044-04</t>
  </si>
  <si>
    <t>4942601606</t>
  </si>
  <si>
    <t>BASF Petronas Chemicals Sdn Bhd</t>
  </si>
  <si>
    <t>C - BASF Petronas Chemicals Sdn Bhd - 719-I044-04</t>
  </si>
  <si>
    <t>P-C.I. Actuation-1096711-Nordstrom Valves</t>
  </si>
  <si>
    <t>1096711</t>
  </si>
  <si>
    <t>633787</t>
  </si>
  <si>
    <t>C-C.I. Actuation-1096711</t>
  </si>
  <si>
    <t>P-AIV-1096796-Nordstrom Valves-October</t>
  </si>
  <si>
    <t>1096796</t>
  </si>
  <si>
    <t>1110422</t>
  </si>
  <si>
    <t>AIV</t>
  </si>
  <si>
    <t>C-AIV-1096796</t>
  </si>
  <si>
    <t>P-AIV-1096796-Nordstrom Valves-September</t>
  </si>
  <si>
    <t>P-AIV-1096796-Nordstrom Valves-April</t>
  </si>
  <si>
    <t>P-AIV-1096796-Nordstrom Valves-June</t>
  </si>
  <si>
    <t>P-AIV-1096796-Nordstrom Valves-May</t>
  </si>
  <si>
    <t>P-AIV-1096796-Nordstrom Valves-August</t>
  </si>
  <si>
    <t>P-AIV-1096796-Nordstrom Valves-March</t>
  </si>
  <si>
    <t>P - SINOPEC NANJING ENGINEERING CO LTD - 234516915 - Propylene Feed Pumps (G218016)</t>
  </si>
  <si>
    <t>234516915</t>
  </si>
  <si>
    <t>0217007-PO-101</t>
  </si>
  <si>
    <t>SINOPEC NANJING ENGINEERING CO LTD</t>
  </si>
  <si>
    <t>C - SINOPEC NANJING ENGINEERING CO LTD - 234516915</t>
  </si>
  <si>
    <t>P - SINOPEC NANJING ENGINEERING CO LTD - 234516915 - Ethylene Feed Pumps (G218015)</t>
  </si>
  <si>
    <t>P-AIV-1096795-Nordstrom Valves-September</t>
  </si>
  <si>
    <t>1096795</t>
  </si>
  <si>
    <t>1110424</t>
  </si>
  <si>
    <t>C-AIV-1096795</t>
  </si>
  <si>
    <t>P-AIV-1096795-Nordstrom Valves-July</t>
  </si>
  <si>
    <t>P-AIV-1096795-Nordstrom Valves-March</t>
  </si>
  <si>
    <t>P-AIV-1096795-Nordstrom Valves-June</t>
  </si>
  <si>
    <t>P-AIV-1096795-Nordstrom Valves-May</t>
  </si>
  <si>
    <t>P-AIV-1096795-Nordstrom Valves-August</t>
  </si>
  <si>
    <t>P-AIV-1096795-Nordstrom Valves- April</t>
  </si>
  <si>
    <t>P-NLC INDIA LIMITED-10005897-Spares</t>
  </si>
  <si>
    <t>10005897</t>
  </si>
  <si>
    <t>PO/17-18/005616/TC/ENQ/17-18/002353/MM05(03)/71/20 Dated 16.03.2018</t>
  </si>
  <si>
    <t>NLC INDIA LIMITED</t>
  </si>
  <si>
    <t>C-NLC INDIA LIMITED-10005897</t>
  </si>
  <si>
    <t>P - CTCI Corporation - 10005765 - HPX Pumps</t>
  </si>
  <si>
    <t>10005765</t>
  </si>
  <si>
    <t>17P3080A-F0024 DATED 06.03.2018</t>
  </si>
  <si>
    <t>CTCI CORPORATION</t>
  </si>
  <si>
    <t>C - CTCI Corporation - 10005765</t>
  </si>
  <si>
    <t>P - CTCI Corporation - 10005764 - Extended warranty</t>
  </si>
  <si>
    <t>10005764</t>
  </si>
  <si>
    <t>17P3080-A-F0023 REV00 DATED 27.02.2018</t>
  </si>
  <si>
    <t>C - CTCI Corporation - 10005764</t>
  </si>
  <si>
    <t>P - CTCI Corporation - 10005764 - HPX Pumps</t>
  </si>
  <si>
    <t>P - SK Engineering &amp; Construction - 10005882 - Cooling water supply pumps</t>
  </si>
  <si>
    <t>10005882</t>
  </si>
  <si>
    <t>PY-ME-PO-MF100 (REV00) DATED 09.03.2018</t>
  </si>
  <si>
    <t>SK ENGINEERING &amp; CONSTRACTION</t>
  </si>
  <si>
    <t>C - SK Engineering &amp; Construction - 10005882</t>
  </si>
  <si>
    <t>P - SK Engineering &amp; Construction - 10005882 - Water pumps</t>
  </si>
  <si>
    <t>P - SK Engineering &amp; Construction - 10005882 - Steam condensate transfer pumps</t>
  </si>
  <si>
    <t>P-CTCI CORPORATION-10005766-Extended warranty</t>
  </si>
  <si>
    <t>10005766</t>
  </si>
  <si>
    <t>17P3080-A-F0025 DATED 06.03.2018</t>
  </si>
  <si>
    <t>C-CTCI CORPORATION-10005766</t>
  </si>
  <si>
    <t xml:space="preserve">P-CTCI CORPORATION-10005766-VTP Pumps </t>
  </si>
  <si>
    <t>P - Grand Alpha - I06407715 March 2018</t>
  </si>
  <si>
    <t>715-I064-07</t>
  </si>
  <si>
    <t>G180222-QRC-CPCLY596</t>
  </si>
  <si>
    <t>Grand Alpha</t>
  </si>
  <si>
    <t>C - Grand Alpha - I06407715</t>
  </si>
  <si>
    <t>P WRB Refining 1082652 4524921605</t>
  </si>
  <si>
    <t>1082652</t>
  </si>
  <si>
    <t>4524921605</t>
  </si>
  <si>
    <t>WRB Refining LP</t>
  </si>
  <si>
    <t>C WRB Refining 1082652 4524921605</t>
  </si>
  <si>
    <t>P-MRC Global-1096756-Nordstrom Valves-March</t>
  </si>
  <si>
    <t>1096756</t>
  </si>
  <si>
    <t>S162161552</t>
  </si>
  <si>
    <t>MRC Global (US) Inc.</t>
  </si>
  <si>
    <t>C-MRC Global-1096756</t>
  </si>
  <si>
    <t>P-MRC Global-1096756-Nordstrom Valves-September</t>
  </si>
  <si>
    <t>P-MRC Global-1096756-Nordstrom Valves-December</t>
  </si>
  <si>
    <t>P-MRC Global-1096756-Nordstrom Valves-August</t>
  </si>
  <si>
    <t>P-MRC Global-1096756-Nordstrom Valves-May</t>
  </si>
  <si>
    <t>P-MRC Global-1096756-Nordstrom Valves-July</t>
  </si>
  <si>
    <t>P-MRC Global-1096756-Nordstrom Valves-June</t>
  </si>
  <si>
    <t>P-AGI INDUSTRIES-P010317-P010322-ALL EQUIPMENT</t>
  </si>
  <si>
    <t>P010317-P010322</t>
  </si>
  <si>
    <t>4119560</t>
  </si>
  <si>
    <t>AGI Industries</t>
  </si>
  <si>
    <t>C-AGI INDUSTRIES-P010317-P010322</t>
  </si>
  <si>
    <t>P-RAMAGUNDAM FERTILIZERS AND CHEMICALS LTD (RFCL) -10004538-(2) Centrifugal Motor Pumps BB3-8X15DMX</t>
  </si>
  <si>
    <t>10004538</t>
  </si>
  <si>
    <t>SKS/A747/100/PO/M/5108/547/306 DATED 15.06.2017</t>
  </si>
  <si>
    <t>RAMAGUNDAM FERTILIZERS &amp; CHEMICALS LIMITED (RFCL)</t>
  </si>
  <si>
    <t>C–RAMAGUNDAM FERTILIZERS AND CHEMICALS LTD (RFCL) - 10004538/ K160440232</t>
  </si>
  <si>
    <t>P-RAMAGUNDAM FERTILIZERS AND CHEMICALS LTD (RFCL) -10004538-Mandatory Spares</t>
  </si>
  <si>
    <t>P-Layne Christensen-NC00020 &amp; NC00021: Spare Pump Suction Barrel</t>
  </si>
  <si>
    <t>NC00020 &amp; NC00021</t>
  </si>
  <si>
    <t>313719</t>
  </si>
  <si>
    <t>Layne Christensen</t>
  </si>
  <si>
    <t>C-Layne Christensen-NC00020 &amp; NC00021</t>
  </si>
  <si>
    <t>P-Layne Christensen-NC00020 &amp; NC00021: Three pumps + Three Motors + Three Barrels</t>
  </si>
  <si>
    <t>P-Sinopec USA_18MXUSY26SPECUS12008_222-41810_18LW0067:Pump+Spare Parts</t>
  </si>
  <si>
    <t>222-41810</t>
  </si>
  <si>
    <t>18MXUSY26SPECUS12008</t>
  </si>
  <si>
    <t>Sinopec USA</t>
  </si>
  <si>
    <t>C-Sinopec USA_18MXUSY26SPECUS12008_222-41810_18LW0067</t>
  </si>
  <si>
    <t>P - PETROFAC UAE - 63055 - On Hold Valves</t>
  </si>
  <si>
    <t>63055</t>
  </si>
  <si>
    <t>ES07-PPFP008</t>
  </si>
  <si>
    <t>Petrofac International (UAE) LLC</t>
  </si>
  <si>
    <t>C - PETROFAC UAE - 63055</t>
  </si>
  <si>
    <t>P - PETROFAC UAE - 63055 - Margins &lt; 15%</t>
  </si>
  <si>
    <t>P - PETROFAC UAE - 63055 - Margins &gt; 15%</t>
  </si>
  <si>
    <t>P - MRC Global - 63054</t>
  </si>
  <si>
    <t>63054</t>
  </si>
  <si>
    <t>C 011 805305 1D0</t>
  </si>
  <si>
    <t>C - MRC Global - 63054</t>
  </si>
  <si>
    <t>P-SUNBELT SUPPLY CO.-123446</t>
  </si>
  <si>
    <t>123446</t>
  </si>
  <si>
    <t>621075-00</t>
  </si>
  <si>
    <t>Sunbelt Supply Co.</t>
  </si>
  <si>
    <t>C-SUNBELT SUPPLY CO.-123446</t>
  </si>
  <si>
    <t>P - NSSL Italia - LES8180406 - LYH8180407</t>
  </si>
  <si>
    <t>LES8180406 - LYH8180407</t>
  </si>
  <si>
    <t>045/2018</t>
  </si>
  <si>
    <t>NSSL Italia</t>
  </si>
  <si>
    <t>C - NSSL Italia - LES8180406 - LYH8180407</t>
  </si>
  <si>
    <t>P-W A Stephenson Mechanical-S6699 spare motor</t>
  </si>
  <si>
    <t>S6699</t>
  </si>
  <si>
    <t>17070-770002</t>
  </si>
  <si>
    <t>W.A. Stephenson Mechanical</t>
  </si>
  <si>
    <t>C-W A Stephenson Mechanical-S6699</t>
  </si>
  <si>
    <t>P-W A Stephenson Mechanical-S6699 - pump + motor + warranty + freight + labor</t>
  </si>
  <si>
    <t>P - REGIE DES EAUX MONTPELLIER - 721000127 - ONE PUMPING SYSTEM (2 groups of pumps ) + INSTALLATION + RENOVATION ( immaterial in the context of the contract)</t>
  </si>
  <si>
    <t>721000127</t>
  </si>
  <si>
    <t>18 EPO 0000265</t>
  </si>
  <si>
    <t>REGIE DES EAUX MONTPELLIER</t>
  </si>
  <si>
    <t>C - REGIE DES EAUX MONTPELLIER - 721000127</t>
  </si>
  <si>
    <t>P- TOTAL RAFFINADERIJ ANTWERPEN NV - Spareparts</t>
  </si>
  <si>
    <t>26118083</t>
  </si>
  <si>
    <t>0111_6501062974</t>
  </si>
  <si>
    <t>TOTAL RAFFINADERIJ ANTWERPEN NV</t>
  </si>
  <si>
    <t>C - TOTAL RAFFINADERIJ ANTWERPEN NV - ETL26118083</t>
  </si>
  <si>
    <t>P-Westlake CA&amp;O Corporation_4500909207_015-41811_18LW0062</t>
  </si>
  <si>
    <t>015-41811</t>
  </si>
  <si>
    <t>4500909207</t>
  </si>
  <si>
    <t>Westlake CA&amp;O Corporation</t>
  </si>
  <si>
    <t>C-Westlake CA&amp;O Corporation_4500909207_015-41811_18LW0062</t>
  </si>
  <si>
    <t>P - TOTAL E&amp;P CONGO - 771000201- SPARE PARTS FOR UYD PUMP &amp; SMK PUMP</t>
  </si>
  <si>
    <t>771000201</t>
  </si>
  <si>
    <t>4540060055</t>
  </si>
  <si>
    <t>TOTAL E&amp;P CONGO</t>
  </si>
  <si>
    <t>C - TOTAL E&amp;P CONGO - 771000201</t>
  </si>
  <si>
    <t>P - TOTAL E&amp;P CONGO - 771000201- 01 PUMP 3HE2S</t>
  </si>
  <si>
    <t>P - TOTAL E&amp;P CONGO - 771000201- 01 PUMP MRK3</t>
  </si>
  <si>
    <t>P-RAMZAN SUGAR MILL-1217370</t>
  </si>
  <si>
    <t>1217370</t>
  </si>
  <si>
    <t>#320</t>
  </si>
  <si>
    <t>Ramzan Sugar Mill</t>
  </si>
  <si>
    <t>C-RAMZAN SUGAR MILL-1217370</t>
  </si>
  <si>
    <t>P-JG Summit Petrochemical Corporation _3500003056_10003330_18LW0060-0061</t>
  </si>
  <si>
    <t>10003330</t>
  </si>
  <si>
    <t>3500003056</t>
  </si>
  <si>
    <t>JG Summit Petrochemical Corporation</t>
  </si>
  <si>
    <t>C-JG Summit Petrochemical Corporation _3500003056_10003330_18LW0060-0061</t>
  </si>
  <si>
    <t>P – Mineraloelraffinerie Oberrhein GmbH &amp; Co. (MiRO) 030-2642330/ 110601042-110601044  (21) Water Pumps</t>
  </si>
  <si>
    <t>110601042, 110601043, 110601044</t>
  </si>
  <si>
    <t>030-2642330</t>
  </si>
  <si>
    <t>Mineraloelraffinerie Oberrhein GmbH &amp; Co. (MiRO)</t>
  </si>
  <si>
    <t>C – Mineraloelraffinerie Oberrhein GmbH &amp; Co.  (MiRO) 030-2642330/ 110601042-110601044</t>
  </si>
  <si>
    <t>WAIVER P-Equistar Chemicals-8021957-PO Line 3</t>
  </si>
  <si>
    <t>8021957</t>
  </si>
  <si>
    <t>4403209961</t>
  </si>
  <si>
    <t>Equistar Chemicals</t>
  </si>
  <si>
    <t>WAIVER C- Equistar Chemicals-8021957</t>
  </si>
  <si>
    <t>WAIVER P-Equistar Chemicals-8021957-PO Line 12</t>
  </si>
  <si>
    <t>WAIVER P-Equistar Chemicals-8021957-PO Line  29, 30, 39</t>
  </si>
  <si>
    <t>WAIVER P-Equistar Chemicals-8021957-PO Line   8 &amp; 9</t>
  </si>
  <si>
    <t>WAIVER P-Equistar Chemicals-8021957-PO Line 34</t>
  </si>
  <si>
    <t>WAIVER P-Equistar Chemicals-8021957-PO  20, 21, 25</t>
  </si>
  <si>
    <t>WAIVER P-Equistar Chemicals-8021957-PO Line  7,23, 24, 26</t>
  </si>
  <si>
    <t>WAIVER P-Equistar Chemicals-8021957-PO Line  4,6,11,13,17,18,28,31,36,38,41</t>
  </si>
  <si>
    <t>WAIVER P-Equistar Chemicals-8021957-PO Line 14, 22, 27</t>
  </si>
  <si>
    <t>WAIVER P-Equistar Chemicals-8021957-PO Line 35, 37, 40</t>
  </si>
  <si>
    <t>WAIVER P-Equistar Chemicals-8021957-PO Line  5 &amp; 33</t>
  </si>
  <si>
    <t>WAIVER P-Equistar Chemicals-8021957-PO Line  32</t>
  </si>
  <si>
    <t>WAIVER P-Equistar Chemicals-8021957-PO Line  10</t>
  </si>
  <si>
    <t>WAIVER P-Equistar Chemicals-8021957-PO Line  19</t>
  </si>
  <si>
    <t>WAIVER P-Equistar Chemicals-8021957-PO Line  16</t>
  </si>
  <si>
    <t>WAIVER P-Equistar Chemicals-8021957-PO Line  2 &amp; 15</t>
  </si>
  <si>
    <t>WAIVER P-Equistar Chemicals-8021957-PO Line  1</t>
  </si>
  <si>
    <t>P-INLAND VALVE CORP-123546</t>
  </si>
  <si>
    <t>123546</t>
  </si>
  <si>
    <t>32741</t>
  </si>
  <si>
    <t>Inland Valve Corp</t>
  </si>
  <si>
    <t>C-INLAND VALVE CORP-123546</t>
  </si>
  <si>
    <t>P-Carotek Incorporated-8021926-PO Lines 1 thru 22</t>
  </si>
  <si>
    <t>8021926</t>
  </si>
  <si>
    <t>24-00151646</t>
  </si>
  <si>
    <t>Carotek Incorporated</t>
  </si>
  <si>
    <t>C- Carotek Incorporated-8021926</t>
  </si>
  <si>
    <t>P-A. Blair Powell Company-8021944-PO Lines 1 thru 11</t>
  </si>
  <si>
    <t>8021944</t>
  </si>
  <si>
    <t>P18-0225</t>
  </si>
  <si>
    <t>A. Blair Powell</t>
  </si>
  <si>
    <t>C- A. Blair Powell Company- 8021944</t>
  </si>
  <si>
    <t>P-Nigeria LNG Limited-8021940 42-PO Lines 1 thru 7</t>
  </si>
  <si>
    <t>8021940 42</t>
  </si>
  <si>
    <t>4200022077  4200022078</t>
  </si>
  <si>
    <t>Nigeria LNG Limited</t>
  </si>
  <si>
    <t>C- Nigeria LNG Limited-8021940_42</t>
  </si>
  <si>
    <t>P-Loyal Bloom International-8021958-PO  Lines 15 and 16</t>
  </si>
  <si>
    <t>8021958</t>
  </si>
  <si>
    <t>5200201820086</t>
  </si>
  <si>
    <t>Loyal Bloom International</t>
  </si>
  <si>
    <t>C- Loyal Bloom International-8021958</t>
  </si>
  <si>
    <t>P-Loyal Bloom International-8021958-PO Lines 1 thru 14</t>
  </si>
  <si>
    <t xml:space="preserve">P - AGUAS DE TERESINA SANEAMENTO SPE SA - 2P0511800057 PO#003841 </t>
  </si>
  <si>
    <t>2P0511800057</t>
  </si>
  <si>
    <t>003841</t>
  </si>
  <si>
    <t>AGUAS DE TERESINA SANEAMENTO SPE SA</t>
  </si>
  <si>
    <t>C - AGUAS DE TERESINA SANEAMENTO SPE SA - 2P0511800057</t>
  </si>
  <si>
    <t>P - PORTO DO PECEM GERACAO DE ENERGIA SA - 2P0411800137 PO# 4500050681- Third Delivery</t>
  </si>
  <si>
    <t>2P0411800137</t>
  </si>
  <si>
    <t>4500050681</t>
  </si>
  <si>
    <t>PORTO DO PECEM GERACAO DE ENERGIA SA</t>
  </si>
  <si>
    <t>C - PORTO DO PECEM GERACAO DE ENERGIA SA - 2P0411800137</t>
  </si>
  <si>
    <t>P - PORTO DO PECEM GERACAO DE ENERGIA SA - 2P0411800137 PO# 4500050681- Second Delivery</t>
  </si>
  <si>
    <t>P - PORTO DO PECEM GERACAO DE ENERGIA SA - 2P0411800137 PO# 4500050681- First Delivery</t>
  </si>
  <si>
    <t>P - ENI SPA - 201845RS622861 - Pump J - 90121 C</t>
  </si>
  <si>
    <t>201845RS622861</t>
  </si>
  <si>
    <t>3500045944</t>
  </si>
  <si>
    <t>ENI SPA</t>
  </si>
  <si>
    <t>C - ENI SPA - 201845RS622861</t>
  </si>
  <si>
    <t>P - HITRANS TECHNOLOGIES LIMITED - 2018HIT3929011 - Pumping System P - 53152 A/B</t>
  </si>
  <si>
    <t>2018HIT3929011</t>
  </si>
  <si>
    <t>HJT14G002</t>
  </si>
  <si>
    <t>HITRANS TECHNOLOGIES LIMITED</t>
  </si>
  <si>
    <t>C - HITRANS TECHNOLOGIES LIMITED - 2018HIT3929011</t>
  </si>
  <si>
    <t>P-China Petroleum Pipelines-9000094414</t>
  </si>
  <si>
    <t>9000094414</t>
  </si>
  <si>
    <t>03-KSA02-PR-01-00178</t>
  </si>
  <si>
    <t>China Petroleum Pipelines Co</t>
  </si>
  <si>
    <t>C- China Petroleum Pipelines-9000094414</t>
  </si>
  <si>
    <t>P - Gulf Steel Works - 5606687-Control Valves</t>
  </si>
  <si>
    <t>5606687</t>
  </si>
  <si>
    <t>PO_00019932</t>
  </si>
  <si>
    <t>GULF STEEL WORKS</t>
  </si>
  <si>
    <t>C - Gulf Steel Works - 5606687</t>
  </si>
  <si>
    <t>P - TVC FLOW SOLUTIONS (PTY) LTD 07114</t>
  </si>
  <si>
    <t>071114</t>
  </si>
  <si>
    <t>PO0000007</t>
  </si>
  <si>
    <t>TVC FLOW SOLUTIONS (PTY) LTD</t>
  </si>
  <si>
    <t>C - TVC FLOW SOLUTIONS (PTY) LTD 07114</t>
  </si>
  <si>
    <t>P-MRC Global-1096701 - Nordstorm Plug Valves</t>
  </si>
  <si>
    <t>1096701</t>
  </si>
  <si>
    <t>C0657556753D0</t>
  </si>
  <si>
    <t>C-MRC Global-1096701</t>
  </si>
  <si>
    <t>P-Edgen Murray-1096679-Nordstom Valves to be delivered October 2018</t>
  </si>
  <si>
    <t>1096679</t>
  </si>
  <si>
    <t>TLS - 228678</t>
  </si>
  <si>
    <t>C-Edgen Murray-1096679</t>
  </si>
  <si>
    <t>P-Edgen Murray-1096679-Nordstom Valves to be delivered September 2018</t>
  </si>
  <si>
    <t>P-Edgen Murray-1096679-Nordstom Valves to be delivered July 2018</t>
  </si>
  <si>
    <t>P-Edgen Murray-1096679-Nordstom Valves to be delivered June 2018</t>
  </si>
  <si>
    <t>P-Edgen Murray-1096679-Nordstom Valves to be delivered May 2018</t>
  </si>
  <si>
    <t>P-AIV-1096576-Items 3, 5, 6, 14, 26, 29</t>
  </si>
  <si>
    <t>1096576</t>
  </si>
  <si>
    <t>1109724</t>
  </si>
  <si>
    <t>C-AIV-1096576</t>
  </si>
  <si>
    <t>P-AIV-1096576-Items 7, 9, 18, 22, 24, 27, 30</t>
  </si>
  <si>
    <t>P-AIV-1096576-Items 8, 10, 11, 13, 15-17, 19, 21, 23</t>
  </si>
  <si>
    <t>P-AIV-1096576-Items 12, 25, 34, 36, 38, 39</t>
  </si>
  <si>
    <t>P-AIV-1096576-Items 4, 32, 35</t>
  </si>
  <si>
    <t>P-AIV-1096576-Items 1, 2, 20, 31, 33, 37, 40, 41</t>
  </si>
  <si>
    <t>P - GE ENERGY BELFORT - 56200361-SKID BATCH 2 : 01 LIQUID FUEL PUMP MODULE + 01 WATER INJECTION PUMP MODULE + 01 PUMP GROUP</t>
  </si>
  <si>
    <t>56200361</t>
  </si>
  <si>
    <t>508127/508118/508154/508155</t>
  </si>
  <si>
    <t>GE ENERGY PRODUCTS FRANCE SNC</t>
  </si>
  <si>
    <t>C - GE ENERGY BELFORT - 56200361</t>
  </si>
  <si>
    <t>P - GE ENERGY BELFORT - 56200361-SKID BATCH 1 : 01 LIQUID FUEL PUMP MODULE + 01 WATER INJECTION PUMP MODULE + 01 PUMP GROUP</t>
  </si>
  <si>
    <t>P-Industrial Piping Specialists-1096571-Items 1, 4, 8</t>
  </si>
  <si>
    <t>1096571</t>
  </si>
  <si>
    <t>HP289535</t>
  </si>
  <si>
    <t>Industrial Piping Specialists</t>
  </si>
  <si>
    <t>C-Industrial Piping Specialists-1096571</t>
  </si>
  <si>
    <t>P-Industrial Piping Specialists-1096571-Items 2, 3, 6</t>
  </si>
  <si>
    <t>P-Industrial Piping Specialists-1096571-Items 5, 7, 9, 10, 11</t>
  </si>
  <si>
    <t>P-Industrial Piping Specialists-1096571-Item 16</t>
  </si>
  <si>
    <t>P-Industrial Piping Specialists-1096571-Items 15, 17</t>
  </si>
  <si>
    <t>P-Industrial Piping Specialists-1096571-Items 12, 13, 14</t>
  </si>
  <si>
    <t>P-Reliance industries limited-6005030-Spare parts for control valves</t>
  </si>
  <si>
    <t>6005030</t>
  </si>
  <si>
    <t>1J/XB6/7724554</t>
  </si>
  <si>
    <t>Reliance industries limited</t>
  </si>
  <si>
    <t>C - Reliance industries limited - 6005030</t>
  </si>
  <si>
    <t>P-Reliance industries limited-6005030-Control Valves (28 Nos)</t>
  </si>
  <si>
    <t>P-CAT INTERNATIONAL-ALK0004661</t>
  </si>
  <si>
    <t>1004950 Dated 27.02.18</t>
  </si>
  <si>
    <t>CAT-HSFC-062-A0-R00 Dated 24.01.18</t>
  </si>
  <si>
    <t>BR C.A.T INTERNATIONAL CO LTD</t>
  </si>
  <si>
    <t xml:space="preserve">C-CAT INTERNATIONAL-ALK0004661 </t>
  </si>
  <si>
    <t>P-Shanghai qingce M-E engineering technology co., ltd-1017384</t>
  </si>
  <si>
    <t>1017384</t>
  </si>
  <si>
    <t>TL180212SUZ-GNPDPP</t>
  </si>
  <si>
    <t>Shanghai qingce M-E engineering technology co., ltd</t>
  </si>
  <si>
    <t>C-Shanghai qingce M-E engineering technology co., ltd-1017384</t>
  </si>
  <si>
    <t>P-Tecnicas Reunidas-1216989</t>
  </si>
  <si>
    <t>1216989</t>
  </si>
  <si>
    <t>7014005080</t>
  </si>
  <si>
    <t>Tecnicas Reunidas</t>
  </si>
  <si>
    <t>C-Tecnicas Reunidas-1216989</t>
  </si>
  <si>
    <t>P - Tengizchevroil - 1069412 - POb 2</t>
  </si>
  <si>
    <t>1069412</t>
  </si>
  <si>
    <t>RFW 1600000 to Master 1448879</t>
  </si>
  <si>
    <t>Tengizchevroil</t>
  </si>
  <si>
    <t>C - Tengizchevroil - 1069412</t>
  </si>
  <si>
    <t>P - Tengizchevroil - 1069412 - POb 1</t>
  </si>
  <si>
    <t>P-Power &amp; Mine Supply Co.-SH2544-SH2549</t>
  </si>
  <si>
    <t>SH2544-SH2549</t>
  </si>
  <si>
    <t>92182</t>
  </si>
  <si>
    <t>Power &amp; Mine Supply Co.</t>
  </si>
  <si>
    <t>C-Power &amp; Mine Supply Co.-SH2544-SH2549</t>
  </si>
  <si>
    <t>P-WIMPY INTERNATIONAL-18CO0029-0048- Second Delivery</t>
  </si>
  <si>
    <t>18CO0029-0048</t>
  </si>
  <si>
    <t>PO-2018-0136</t>
  </si>
  <si>
    <t>WIMPY INTERNATIONAL</t>
  </si>
  <si>
    <t>C-WIMPY INTERNATIONAL-18CO0029-0048</t>
  </si>
  <si>
    <t>P-WIMPY INTERNATIONAL-18CO0029-0048- Third Delivery</t>
  </si>
  <si>
    <t>P-WIMPY INTERNATIONAL-18CO0029-0048- First Delivery</t>
  </si>
  <si>
    <t>P - SC Johnson - 4000052220 - commissioning and start up</t>
  </si>
  <si>
    <t>4000052220</t>
  </si>
  <si>
    <t>4800332405</t>
  </si>
  <si>
    <t>SC Johnson &amp; Son, Inc.</t>
  </si>
  <si>
    <t>C - SC Johnson - 4000052220</t>
  </si>
  <si>
    <t>P - SC Johnson - 4000052220 - pumping systems 1-2</t>
  </si>
  <si>
    <t>P-Fluid Flow Products, Inc.-1732960-Pob9</t>
  </si>
  <si>
    <t>1732960</t>
  </si>
  <si>
    <t>4065759</t>
  </si>
  <si>
    <t>Fluid Flow Products Inc.</t>
  </si>
  <si>
    <t>C - Fluid Flow Products Inc - 1732960</t>
  </si>
  <si>
    <t>P-Fluid Flow Products, Inc.-1732960-POb8</t>
  </si>
  <si>
    <t>P-Fluid Flow Products, Inc.-1732960-POb7</t>
  </si>
  <si>
    <t>P-Fluid Flow Products, Inc.-1732960-POb6</t>
  </si>
  <si>
    <t>P-Fluid Flow Products, Inc.-1732960-POb5</t>
  </si>
  <si>
    <t>P-Fluid Flow Products, Inc.-1732960-POb4</t>
  </si>
  <si>
    <t>P-Fluid Flow Products, Inc.-1732960-POb3</t>
  </si>
  <si>
    <t>P-Fluid Flow Products, Inc.-1732960-POb2</t>
  </si>
  <si>
    <t>P-Fluid Flow Products, Inc.-1732960-POb1</t>
  </si>
  <si>
    <t>P-MRC Global Australia-1619559-POb2</t>
  </si>
  <si>
    <t>1619559</t>
  </si>
  <si>
    <t>4000092617</t>
  </si>
  <si>
    <t>MRC Global Australia</t>
  </si>
  <si>
    <t>C - MRC Global Australia - 1619559</t>
  </si>
  <si>
    <t>P-MRC Global Australia-1619559-POb1</t>
  </si>
  <si>
    <t>P - FLOWSERVE ALMANSOORI SERVICES CO. LLC - 1030221 #MARCH SHIPMENT</t>
  </si>
  <si>
    <t>1030221</t>
  </si>
  <si>
    <t>186013 025</t>
  </si>
  <si>
    <t>FLOWSERVE ALMANSOORI SERVICES CO. LLC</t>
  </si>
  <si>
    <t>C - FLOWSERVE ALMANSOORI SERVICES CO. LLC - 1030221</t>
  </si>
  <si>
    <t>P - FLOWSERVE ALMANSOORI SERVICES CO. LLC - 1030221 #POB3: PARTS JUNE</t>
  </si>
  <si>
    <t>P - FLOWSERVE ALMANSOORI SERVICES CO. LLC - 1030221 #POB2: PARTS MAY</t>
  </si>
  <si>
    <t>P - FLOWSERVE ALMANSOORI SERVICES CO. LLC - 1030221 #POB1: PARTS APRIL</t>
  </si>
  <si>
    <t>P - INFRAESTRUCTURA DEL AGUA DE CASTILLA LA MANCHA- 1030204 #POB1:  4 X Water Pumps Reparation</t>
  </si>
  <si>
    <t>1030204</t>
  </si>
  <si>
    <t>Contrato del 9 de Febrero 2018</t>
  </si>
  <si>
    <t>Infraestructura del Agua de Castilla la Mancha</t>
  </si>
  <si>
    <t>C - INFRAESTRUCTURA DEL AGUA DE CASTILLA LA MANCHA- 1030204</t>
  </si>
  <si>
    <t>P - GMMR  – 140112088/PO 2-220-2835 Rev1  Submersible Pump and Spares for Pumps</t>
  </si>
  <si>
    <t>140112088</t>
  </si>
  <si>
    <t>2-220-2835 Rev1</t>
  </si>
  <si>
    <t>The Great Man-Made River Authority (GMMR)</t>
  </si>
  <si>
    <t>C - GMMR  – 140112088/PO 2-220-2835 Rev1</t>
  </si>
  <si>
    <t>P - Grand Alpha - I062I5715 Feb18</t>
  </si>
  <si>
    <t>715-I062-I5</t>
  </si>
  <si>
    <t>G180212-QRC-CPCTL594</t>
  </si>
  <si>
    <t>C - Grand Alpha - I062I5715</t>
  </si>
  <si>
    <t>P-Butachimie-1821447</t>
  </si>
  <si>
    <t>1821447</t>
  </si>
  <si>
    <t>4503173686</t>
  </si>
  <si>
    <t>Butachimie Société en Nom Collectif</t>
  </si>
  <si>
    <t>C-Butachimie-1821447</t>
  </si>
  <si>
    <t>P-Tianjin Xima-1214669-Dry Pump PD-M160</t>
  </si>
  <si>
    <t>1214669</t>
  </si>
  <si>
    <t>2018D0119DG01</t>
  </si>
  <si>
    <t>Tianjin Xima Equipment Sales</t>
  </si>
  <si>
    <t>C - Tianjin Xima - 1214669</t>
  </si>
  <si>
    <t>P - TerraPower, LLC RLCU00255</t>
  </si>
  <si>
    <t>RLCU00255</t>
  </si>
  <si>
    <t>TP-2018-025</t>
  </si>
  <si>
    <t>TerraPower</t>
  </si>
  <si>
    <t>C - TerraPower, LLC RLCU00255</t>
  </si>
  <si>
    <t>P - UTE TSGI RLCX00892 - Decoking Spare Parts Bundle RLCN14235</t>
  </si>
  <si>
    <t>RLCX00892</t>
  </si>
  <si>
    <t>0224551250</t>
  </si>
  <si>
    <t>UTE TSGI</t>
  </si>
  <si>
    <t>C - UTE TSGI RLCX00892</t>
  </si>
  <si>
    <t>P - UTE TSGI RLCX00892 - WIK Injector Pump Parts 195-42934</t>
  </si>
  <si>
    <t>P - UTE TSGI RLCX00892 - Decoking Hose Set RLCX00895</t>
  </si>
  <si>
    <t>P - UTE TSGI RLCX00892 - Autoshift Cutting Tool RLCX00894</t>
  </si>
  <si>
    <t>P - UTE TSGI RLCX00892 - Decoking Rotary Joint RLCX00893</t>
  </si>
  <si>
    <t>P - UTE TSGI RLCX00892 - Decoking Control Valve RLCX00892</t>
  </si>
  <si>
    <t>P-Sylvan Automation-3010153-1/2" Valtek Mark one Sub Assembly Tag# TICV-8746</t>
  </si>
  <si>
    <t>3010153</t>
  </si>
  <si>
    <t>P87988</t>
  </si>
  <si>
    <t>Sylvan Automation</t>
  </si>
  <si>
    <t>C-Sylvan Automation SO# 3010153, PO# P87988</t>
  </si>
  <si>
    <t>P-Sylvan Automation-3010153-3" Valtek Mark one Sub Assembly Tag# FICV-8900</t>
  </si>
  <si>
    <t>P-Sylvan Automation-3010153-4" Valtek Mark one Sub Assembly Tag# SUICV-8944</t>
  </si>
  <si>
    <t>P-Sylvan Automation-3010153-6" Valtek Mark one Sub Assembly Tag# SUICV-8997</t>
  </si>
  <si>
    <t>P-Sylvan Automation-3010153-3" Valtek Mark one Sub Assembly Tag# SUICV-8660</t>
  </si>
  <si>
    <t>P-Sylvan Automation-3010153-3" Valtek Mark one Sub Assembly Tag# PICV-8670</t>
  </si>
  <si>
    <t>P-Sylvan Automation-3010153-1 1/2" Valtek Mark one Sub Assembly Tag# ECV-8975</t>
  </si>
  <si>
    <t>P-Sylvan Automation-3010153-1 1/2" Valtek Mark one Sub Assembly Tag# ECV-8605B</t>
  </si>
  <si>
    <t>P-Sylvan Automation-3010153-1" Valtek Mark one Sub Assembly Tag# ECV-8605A</t>
  </si>
  <si>
    <t>P-Sylvan Automation-3010153-1" Valtek Mark one Sub Assembly Tag# FICV-8603</t>
  </si>
  <si>
    <t>P-Sylvan Automation-3010153-1" Valtek Mark one Sub Assembly Tag# FICV-8568</t>
  </si>
  <si>
    <t>P-Sylvan Automation-3010153-1 1/2" Valtek Mark one Sub Assembly Tag# PICV-8525</t>
  </si>
  <si>
    <t>P-Sylvan Automation-3010153-4" Valtek Mark one Sub Assembly Tag# LICV-8523</t>
  </si>
  <si>
    <t>P-Sylvan Automation-3010153-3" Valtek Mark one Sub Assembly Tag# LICV-8566</t>
  </si>
  <si>
    <t>P-Sylvan Automation-3010153-1" Valtek Mark one Sub Assembly Tag# FICV-8569</t>
  </si>
  <si>
    <t>P-Sylvan Automation-3010153-6" Valtek Mark one Sub Assembly Tag# FICV-8537</t>
  </si>
  <si>
    <t>P-Sylvan Automation-3010153-2" Valtek Mark one Sub Assembly Tag# LICV-8527</t>
  </si>
  <si>
    <t>P-Sylvan Automation-3010153-1 1/2" Valtek Mark one Sub Assembly Tag# LICV-8524</t>
  </si>
  <si>
    <t>P-Sylvan Automation-3010153-2" Valtek Mark one Sub Assembly Tag# PICV-8690</t>
  </si>
  <si>
    <t>P-Sylvan Automation-3010153-1" Valtek Mark one Sub Assembly Tag# LICV-8693</t>
  </si>
  <si>
    <t>P-Sylvan Automation-3010153-1" Valtek Mark one Sub Assembly Tag# PICV-8674B</t>
  </si>
  <si>
    <t>P-Sylvan Automation-3010153-1" Valtek Mark one Sub Assembly Tag# PICV-8671A</t>
  </si>
  <si>
    <t>P-Sylvan Automation-3010153-3" Valtek Mark one Sub Assembly Tag# FICV-8501</t>
  </si>
  <si>
    <t>P-Sylvan Automation-3010153-2" Valtek Mark one Sub Assembly Tag# HICV-8639</t>
  </si>
  <si>
    <t>P-Sylvan Automation-3010153-1" Valtek Mark one Sub Assembly Tag# LICV-8611</t>
  </si>
  <si>
    <t>P-Sylvan Automation-3010153-3" Valtek Mark one Sub Assembly Tag# FICV-8617</t>
  </si>
  <si>
    <t>P-Sylvan Automation-3010153-1" Valtek Mark one Sub Assembly Tag# LICV-8586</t>
  </si>
  <si>
    <t>P-Sylvan Automation-3010153-3" Valtek Mark one Sub Assembly Tag# PICV-8588</t>
  </si>
  <si>
    <t>P-Sylvan Automation-3010153-2" Valtek Mark one Sub Assembly Tag# LICV-8558</t>
  </si>
  <si>
    <t>P-Sylvan Automation-3010153-2" Valtek Mark one Sub Assembly Tag# LICV-8584</t>
  </si>
  <si>
    <t>P-Sylvan Automation-3010153-1" Valtek Mark one Sub Assembly Tag# PICV-8581</t>
  </si>
  <si>
    <t>P-Hongkong Wisdom_WUT-20180206FS_222-41808_18LW0045</t>
  </si>
  <si>
    <t>222-41808</t>
  </si>
  <si>
    <t>WUT-20180206FS</t>
  </si>
  <si>
    <t>Hongkong Wisdom Universal Technology Co. Limited</t>
  </si>
  <si>
    <t>C-Hongkong Wisdom_WUT-20180206FS_222-41808_18LW0044/0045</t>
  </si>
  <si>
    <t>P-Hongkong Wisdom_WUT-20180206FS_222-41808_18LW0044</t>
  </si>
  <si>
    <t>P-Syncrude Canada LTD.-R96241</t>
  </si>
  <si>
    <t>R96241</t>
  </si>
  <si>
    <t>4410266394</t>
  </si>
  <si>
    <t>Syncrude Canada Ltd.</t>
  </si>
  <si>
    <t>C-Syncrude Canada LTD.-R96241</t>
  </si>
  <si>
    <t>P-PT. Nusa Jaya Sentosa-P10281</t>
  </si>
  <si>
    <t>P10281</t>
  </si>
  <si>
    <t>NJS-17-0204C-PO1</t>
  </si>
  <si>
    <t>PT. Nusa Jaya Sentosa</t>
  </si>
  <si>
    <t>C-PT. Nusa Jaya Sentosa-P10281</t>
  </si>
  <si>
    <t>P - Bruce Power RLCU00256 - Rotating Shaft Pump Assembly</t>
  </si>
  <si>
    <t>RLCU00256</t>
  </si>
  <si>
    <t>00228929</t>
  </si>
  <si>
    <t>Bruce Power LP</t>
  </si>
  <si>
    <t>C - Bruce Power RLCU00256</t>
  </si>
  <si>
    <t>P - DUSUP - 63050</t>
  </si>
  <si>
    <t>63050</t>
  </si>
  <si>
    <t>4300000079</t>
  </si>
  <si>
    <t>Dubai Supply Authority</t>
  </si>
  <si>
    <t>C - DUSUP - 63050</t>
  </si>
  <si>
    <t>P-Burns &amp; Mcdonnell-E3350-1-All pumps + inputs</t>
  </si>
  <si>
    <t>E3350-1</t>
  </si>
  <si>
    <t>131811</t>
  </si>
  <si>
    <t>Burns &amp; Mcdonnell</t>
  </si>
  <si>
    <t>C-Burns &amp; Mcdonnell-E3350-1</t>
  </si>
  <si>
    <t>P- AIR PRODUCTS AND CHEMICALS INC- PO 4504337750- Multi stage lean solvent pumps</t>
  </si>
  <si>
    <t>18AE0002/03</t>
  </si>
  <si>
    <t>4504337750</t>
  </si>
  <si>
    <t>AIR PRODUCTS AND CHEMICALS</t>
  </si>
  <si>
    <t>C- AIR PRODUCTS AND CHEMICALS INC- PO 4504337750</t>
  </si>
  <si>
    <t>P - EXXON NEFTEGAS LIMITED - MSK-1731042_ECH</t>
  </si>
  <si>
    <t>MSK-1731042_ECH</t>
  </si>
  <si>
    <t>4501365899</t>
  </si>
  <si>
    <t>Exxon Neftegas Limited</t>
  </si>
  <si>
    <t>C - EXXON NEFTEGAS LIMITED - MSK-1731042_ECH</t>
  </si>
  <si>
    <t>P-Farabi Downstream Company_FDC/C17/JP/3011/0325_18LW0001/0002</t>
  </si>
  <si>
    <t>0</t>
  </si>
  <si>
    <t>FDC/C17/JP/3011/0325</t>
  </si>
  <si>
    <t>Farabi Downstream Company</t>
  </si>
  <si>
    <t>C-Farabi Downstream Company_FDC/C17/JP/3011/0325_18LW0001/0002</t>
  </si>
  <si>
    <t>P Phillips 66 1081504 4524917195</t>
  </si>
  <si>
    <t>1081504</t>
  </si>
  <si>
    <t>4524917195</t>
  </si>
  <si>
    <t>Phillips 66</t>
  </si>
  <si>
    <t>C Phillips 66 1081504 4524917195</t>
  </si>
  <si>
    <t>P - DTE Energy CC0187361 - Condenser Pump Bowl Assembly</t>
  </si>
  <si>
    <t>CC0187361</t>
  </si>
  <si>
    <t>4701183447</t>
  </si>
  <si>
    <t>DTE Energy</t>
  </si>
  <si>
    <t>C - DTE Energy CC0187361</t>
  </si>
  <si>
    <t>P-TAIWAN POWER COMPANY-POB6-123431/123433/123434/123435/123436/123448</t>
  </si>
  <si>
    <t>Various</t>
  </si>
  <si>
    <t>4400003353</t>
  </si>
  <si>
    <t>Taiwan Power Company</t>
  </si>
  <si>
    <t>C-TAIWAN POWER COMPANY-123431/123433/123434/123435/123436/123448</t>
  </si>
  <si>
    <t>P-TAIWAN POWER COMPANY-POB5-123431/123433/123434/123435/123436/123448</t>
  </si>
  <si>
    <t>P-TAIWAN POWER COMPANY-POB4-123431/123433/123434/123435/123436/123448</t>
  </si>
  <si>
    <t>P-TAIWAN POWER COMPANY-POB3-123431/123433/123434/123435/123436/123448</t>
  </si>
  <si>
    <t>P-TAIWAN POWER COMPANY-POB2-123431/123433/123434/123435/123436/123448</t>
  </si>
  <si>
    <t>P-TAIWAN POWER COMPANY-POB1-123431/123433/123434/123435/123436/123448</t>
  </si>
  <si>
    <t>P – Fluid Business LLC – 110601047/ PO RU08344  (5) Motor pumps with spares, tools and elements</t>
  </si>
  <si>
    <t>110601047</t>
  </si>
  <si>
    <t>0RU8344</t>
  </si>
  <si>
    <t>Fluid Business LLC</t>
  </si>
  <si>
    <t>C – Fluid Business LLC – 110601047/ PO RU08344</t>
  </si>
  <si>
    <t>P - SPIRIT ENERGY PROD UK LTD - 20I106-062 - 19/04/2018</t>
  </si>
  <si>
    <t>20I106-062</t>
  </si>
  <si>
    <t>4500612837</t>
  </si>
  <si>
    <t>SPIRIT ENERGY PROD UK LTD</t>
  </si>
  <si>
    <t>C - SPIRIT ENERGY PROD UK LTD - 20I106-062</t>
  </si>
  <si>
    <t>P - SPIRIT ENERGY PROD UK LTD - 20I106-062 - 02/03/2018</t>
  </si>
  <si>
    <t>P - Technip Italy S.p.A. - 7180098</t>
  </si>
  <si>
    <t>7180098</t>
  </si>
  <si>
    <t>O5844</t>
  </si>
  <si>
    <t>TECHNIP ITALY S.p.A.</t>
  </si>
  <si>
    <t>C - Technip Italy S.p.A. - 7180098</t>
  </si>
  <si>
    <t>P - BASF SE - 5100106909</t>
  </si>
  <si>
    <t>5100106909</t>
  </si>
  <si>
    <t>1092626936</t>
  </si>
  <si>
    <t>C - BASF SE - 5100106909</t>
  </si>
  <si>
    <t>P-HADAF INTERNATIONAL ENERGY COMPANY-10005577-API Pumps</t>
  </si>
  <si>
    <t>10005577</t>
  </si>
  <si>
    <t>CONTRACT NO HTF/C17/JP/3011/0326 (OOK-38015210)</t>
  </si>
  <si>
    <t>HADAF INTERNATIONAL ENERGY COMPANY</t>
  </si>
  <si>
    <t>C-HADAF INTERNATIONAL ENERGY COMPANY-10005577</t>
  </si>
  <si>
    <t>P - terranets bw GmbH 5100106630</t>
  </si>
  <si>
    <t>5100106630</t>
  </si>
  <si>
    <t>006/25067872</t>
  </si>
  <si>
    <t>terranets bw GmbH</t>
  </si>
  <si>
    <t>C - terranets bw GmbH 5100106630</t>
  </si>
  <si>
    <t>P - Farabi Downstream Company - 10005576 - EX1773009-CPX Pumps</t>
  </si>
  <si>
    <t>10005576</t>
  </si>
  <si>
    <t>CONTRACT NO FDC/C17/JP/3011/0324 (OOK-38015208) DATED 19-DEC-2017</t>
  </si>
  <si>
    <t>FARABI DOWNSTREAM COMPANY</t>
  </si>
  <si>
    <t>C - Farabi Downstream Company - 10005576</t>
  </si>
  <si>
    <t>P - Farabi Downstream Company - 10005576 - EX1765039-HPX Pumps</t>
  </si>
  <si>
    <t>P-MANGALORE REFINERY &amp; PETROCHEMICALS LTD-10005821-Bareshaft pump</t>
  </si>
  <si>
    <t>10005821</t>
  </si>
  <si>
    <t>4500010630-0 Dated 22.02.2018</t>
  </si>
  <si>
    <t>MANGALORE REFINERY &amp; PETROCHEMICALS LTD</t>
  </si>
  <si>
    <t>C-MANGALORE REFINERY &amp; PETROCHEMICALS LTD.-10005821</t>
  </si>
  <si>
    <t>P - ARAMCO OVERSEAS COMPANY B.V. - 26218113</t>
  </si>
  <si>
    <t>26218113</t>
  </si>
  <si>
    <t>4505554771</t>
  </si>
  <si>
    <t>Aramco Overseas Company BV</t>
  </si>
  <si>
    <t>C - ARAMCO OVERSEAS COMPANY B.V. - 26218113</t>
  </si>
  <si>
    <t>P - Coland International 5300018766</t>
  </si>
  <si>
    <t>5300018766</t>
  </si>
  <si>
    <t>JTVWETG-20180212-JY</t>
  </si>
  <si>
    <t>Coland International Trading Co</t>
  </si>
  <si>
    <t>C - Coland International 5300018766</t>
  </si>
  <si>
    <t>P - Yinson Lavender Limited - 10005778 - Seawater lift pumps (2 Nos)</t>
  </si>
  <si>
    <t>10005778</t>
  </si>
  <si>
    <t>1870 Dated 29.01.2018</t>
  </si>
  <si>
    <t>Yinson Lavender Limited</t>
  </si>
  <si>
    <t>C - Yinson Lavender Limited - 10005778</t>
  </si>
  <si>
    <t>P - Air Products and Chemicals Inc - 2018AIR3930011 - Pumping system - 100-G352 A/B</t>
  </si>
  <si>
    <t>2018AIR3930011</t>
  </si>
  <si>
    <t>4504337751/01</t>
  </si>
  <si>
    <t>Air Products and Chemicals Inc</t>
  </si>
  <si>
    <t>C - Air Products and Chemicals Inc - 2018AIR3930011</t>
  </si>
  <si>
    <t>P - Air Products and Chemicals Inc - 2018AIR3930011 - Pumping system - 100-G412 A/B</t>
  </si>
  <si>
    <t>P - Air Products and Chemicals Inc - 2018AIR3930011 - Pumping system 100-G353 A/B</t>
  </si>
  <si>
    <t>P - L&amp;T Hydrocarbon Engineering-6005023-Emergency isolation valves</t>
  </si>
  <si>
    <t>6005023</t>
  </si>
  <si>
    <t>PO No.: HMDI/78000-11471/CCD dated 31-Jan-2018</t>
  </si>
  <si>
    <t>L&amp;T HYDROCARBON ENGINEERING LIMITED</t>
  </si>
  <si>
    <t>C - L&amp;T Hydrocarbon Engineering - 6005023</t>
  </si>
  <si>
    <t>P - LUD80900166 - Preussenelektra - Service Revision 2018</t>
  </si>
  <si>
    <t>LUD-80900166</t>
  </si>
  <si>
    <t>4500327431/PC3/0707</t>
  </si>
  <si>
    <t>Preussenelektra GmbH</t>
  </si>
  <si>
    <t>C - LUD80900166 - Preussenelektra</t>
  </si>
  <si>
    <t xml:space="preserve">P - LUKOIL PERMNEFTEORGINTEZ - ETL167654 </t>
  </si>
  <si>
    <t>64228560</t>
  </si>
  <si>
    <t>ETL16-7654</t>
  </si>
  <si>
    <t>LUKOIL PERMNEFTEORGINTEZ</t>
  </si>
  <si>
    <t>C - LUKOIL PERMNEFTEORGINTEZ - ETL167654</t>
  </si>
  <si>
    <t>P-DUKE ENERGY-123393-POB1</t>
  </si>
  <si>
    <t>123393</t>
  </si>
  <si>
    <t>03064935</t>
  </si>
  <si>
    <t>Duke Energy</t>
  </si>
  <si>
    <t>C-DUKE ENERGY-123393</t>
  </si>
  <si>
    <t>P - Pleuger Water Solutions – 110109787/ IOR180087  (4) Submersible Motor pumps with 20m cable</t>
  </si>
  <si>
    <t>110109787</t>
  </si>
  <si>
    <t>IOR180087</t>
  </si>
  <si>
    <t>Pleuger Water Solutions</t>
  </si>
  <si>
    <t>C – Pleuger Water Solutions – 110109787/ IOR180087</t>
  </si>
  <si>
    <t>P Chevron Products 1080720 0010471086</t>
  </si>
  <si>
    <t>1080720 / 1080869</t>
  </si>
  <si>
    <t>0010471086</t>
  </si>
  <si>
    <t>Chevron Products</t>
  </si>
  <si>
    <t>C Chevron Products 1080720 0010471086</t>
  </si>
  <si>
    <t>P - KT KINETICS TECHNOLOGY SPA (pob 3^ delivery) - 7180090</t>
  </si>
  <si>
    <t>7180090</t>
  </si>
  <si>
    <t>7500067343</t>
  </si>
  <si>
    <t>KT KINETICS TECHNOLOGY SPA</t>
  </si>
  <si>
    <t>C - KT KINETICS TECHNOLOGY SPA - 7180090</t>
  </si>
  <si>
    <t>P - KT KINETICS TECHNOLOGY SPA (pob 2^ delivery) - 7180090</t>
  </si>
  <si>
    <t>P - KT KINETICS TECHNOLOGY SPA (pob 1^ delivery)- 7180090</t>
  </si>
  <si>
    <t>P - Air Products - 1285152 - Item 1, 2, 3, 4, &amp; 5 Pumps</t>
  </si>
  <si>
    <t>1285152</t>
  </si>
  <si>
    <t>4504338388</t>
  </si>
  <si>
    <t>Air Products</t>
  </si>
  <si>
    <t>C - Air Products - 1285152</t>
  </si>
  <si>
    <t>P-TECHNIP-7180049-072793C001Azerikimya</t>
  </si>
  <si>
    <t>7180049</t>
  </si>
  <si>
    <t>072793C001</t>
  </si>
  <si>
    <t>TECHNIP BENELUX B.V.</t>
  </si>
  <si>
    <t>C - TECHNIP - 7180049 Azerikimya</t>
  </si>
  <si>
    <t xml:space="preserve">P - KHNP - I017B-04 Feb18_delivery on 25 June 2018  </t>
  </si>
  <si>
    <t>720-I017-04</t>
  </si>
  <si>
    <t>K160777242</t>
  </si>
  <si>
    <t>C - KHNP - I017-04 Feb18</t>
  </si>
  <si>
    <t xml:space="preserve">  P - KHNP - I017A-04 Feb18_delivery on 28 May 2018  </t>
  </si>
  <si>
    <t>P - KHNP - I018C - 04 Feb 18 delivery in Oct 2018</t>
  </si>
  <si>
    <t>710-I018-04</t>
  </si>
  <si>
    <t>U161211371</t>
  </si>
  <si>
    <t>C - KHNP - I018 - 04 Feb 18</t>
  </si>
  <si>
    <t xml:space="preserve"> P - KHNP - I018B - 04 Feb 18 delivery on 7 Sep 2018</t>
  </si>
  <si>
    <t>P - KHNP - I018A - 04 Feb 18 delivery in Aug 2018</t>
  </si>
  <si>
    <t>P - KHNP - I010A-04 Feb18_delivery on 2 May 2018</t>
  </si>
  <si>
    <t>720-I010-04</t>
  </si>
  <si>
    <t>W170589731</t>
  </si>
  <si>
    <t>C - KHNP - I010-04 Feb18</t>
  </si>
  <si>
    <t>P - KHNP - I010B-04 Feb18_delivery on 12 Dec 2018</t>
  </si>
  <si>
    <t>P-Layne Christensen Company-ST00133</t>
  </si>
  <si>
    <t>ST00133</t>
  </si>
  <si>
    <t>296378</t>
  </si>
  <si>
    <t>Layne Christensen Company</t>
  </si>
  <si>
    <t>C-Layne Christensen Company-ST00133</t>
  </si>
  <si>
    <t>P - COEK Engineering NV - AO027529 - SYSTEMS</t>
  </si>
  <si>
    <t>RSD-1209715 / SYS-1209756</t>
  </si>
  <si>
    <t>AO027529</t>
  </si>
  <si>
    <t>COEK Engineering NV</t>
  </si>
  <si>
    <t>C - COEK Engineering NV - AO027529</t>
  </si>
  <si>
    <t>P - COEK Engineering NV - AO027529 - SEALS</t>
  </si>
  <si>
    <t>P Wildcat Point Generaton 1080064 18507</t>
  </si>
  <si>
    <t>1080064</t>
  </si>
  <si>
    <t>18507</t>
  </si>
  <si>
    <t>Qildcat Point Generation</t>
  </si>
  <si>
    <t>C Wildcat Point Generaton 1080064 18507</t>
  </si>
  <si>
    <t>P-M K Process Equip Ltd-P10243 - two pumps and extended warranty</t>
  </si>
  <si>
    <t>P10238 and P10239 and P10241 and P10243</t>
  </si>
  <si>
    <t>17866</t>
  </si>
  <si>
    <t>M K Process Equip Ltd</t>
  </si>
  <si>
    <t>C-M K Process Equip Ltd-P10238 and P10239 and P10241 and P10243</t>
  </si>
  <si>
    <t>P-M K Process Equip Ltd-P10241 - one pump and extended warranty</t>
  </si>
  <si>
    <t>P-M K Process Equip Ltd-P10239 - one spare pump and extended warranty</t>
  </si>
  <si>
    <t>P-M K Process Equip Ltd-P10238 - one pump and extended warranty</t>
  </si>
  <si>
    <t>P - Shell Nederland Chemie BV - 9000093832</t>
  </si>
  <si>
    <t>9000093832</t>
  </si>
  <si>
    <t>CH02052.36.01 - 4524486878</t>
  </si>
  <si>
    <t>Shell Nederland Raffinaderij BV</t>
  </si>
  <si>
    <t>C - Shell Nederland Chemie BV - 9000093832</t>
  </si>
  <si>
    <t>P - Exelon RLCU00254 - Rotating Assembly</t>
  </si>
  <si>
    <t>RLCU00254</t>
  </si>
  <si>
    <t>00637872</t>
  </si>
  <si>
    <t>C - Exelon RLCU00254</t>
  </si>
  <si>
    <t>P - OMV Petrom S.A. - 8460005441</t>
  </si>
  <si>
    <t>8460005441</t>
  </si>
  <si>
    <t>8452056414</t>
  </si>
  <si>
    <t>OMV Petrom S.A.</t>
  </si>
  <si>
    <t>C - OMV Petrom S.A. - 8460005441</t>
  </si>
  <si>
    <t>P-BP Shah Deniz-1821451-POb 7 - Spare Parts</t>
  </si>
  <si>
    <t>1821451</t>
  </si>
  <si>
    <t>BPAZ-SD2K-K-SQ-TS-CS33A-E25-A</t>
  </si>
  <si>
    <t>BP Exploration Limited</t>
  </si>
  <si>
    <t>C-BP Shah Deniz-1821451</t>
  </si>
  <si>
    <t>P-BP Shah Deniz-1821451-POb 6 - 1 Mark One Valve</t>
  </si>
  <si>
    <t>P-BP Shah Deniz-1821451-POb 5 - 1 Kämmer Valve</t>
  </si>
  <si>
    <t>P-BP Shah Deniz-1821451-POb 4 - 1 Mark One Valve</t>
  </si>
  <si>
    <t>P-BP Shah Deniz-1821451-POb 3 - 1 Mark One Valve</t>
  </si>
  <si>
    <t>P-BP Shah Deniz-1821451-POb 2 - 1 Mark One Valve</t>
  </si>
  <si>
    <t>P-BP Shah Deniz-1821451-POb 1 - 1 Mark One Valve</t>
  </si>
  <si>
    <t>P - COMPAGNIE INDUSTRIELLE MARITIME - 51201555 - 4 Centrifugal Pumps VTP</t>
  </si>
  <si>
    <t>51201555</t>
  </si>
  <si>
    <t>LEHCAC18010066</t>
  </si>
  <si>
    <t>COMPAGNIE INDUSTRIELLE MARITIME</t>
  </si>
  <si>
    <t>C - COMPAGNIE INDUSTRIELLE MARITIME - 51201555</t>
  </si>
  <si>
    <t>P-Linde Yantai Wanhua II-1821128-POb 7 - 2 Flow Top V726 Valves</t>
  </si>
  <si>
    <t>1821128</t>
  </si>
  <si>
    <t>0012JP4570</t>
  </si>
  <si>
    <t>Linde AG</t>
  </si>
  <si>
    <t>C-Linde Yantai Wanhua II-1821128</t>
  </si>
  <si>
    <t>P-Linde Yantai Wanhua II-1821128-POb 6 - 2 Flow Top V726 Valves</t>
  </si>
  <si>
    <t>P-Linde Yantai Wanhua II-1821128-POb 5 - 2 Flow Pro V724 Valves</t>
  </si>
  <si>
    <t>P-Linde Yantai Wanhua II-1821128-POb 4 - 2 Flow Pro V724 Valves</t>
  </si>
  <si>
    <t>P-Linde Yantai Wanhua II-1821128-POb 3 - 2 Mark One Valves</t>
  </si>
  <si>
    <t>P-Linde Yantai Wanhua II-1821128-POb 2 - 2 Mark One Valves</t>
  </si>
  <si>
    <t>P-Linde Yantai Wanhua II-1821128-POb 1 - 2 Flow Top V726 Valves</t>
  </si>
  <si>
    <t>P-MVP Terminalling LLC-E3348 spares</t>
  </si>
  <si>
    <t>E3348</t>
  </si>
  <si>
    <t>136511</t>
  </si>
  <si>
    <t>MVP Terminalling LLC</t>
  </si>
  <si>
    <t>C-MVP Terminalling LLC-E3348</t>
  </si>
  <si>
    <t>P-MVP Terminalling LLC-E3348 pump + motor + suction can &amp; soleplate</t>
  </si>
  <si>
    <t>P-HK Constellation-8021550</t>
  </si>
  <si>
    <t>8021550</t>
  </si>
  <si>
    <t>JLAZ180211-Constellation-SPV</t>
  </si>
  <si>
    <t>HK Constellation</t>
  </si>
  <si>
    <t>C-HK Constellation-8021550</t>
  </si>
  <si>
    <t>P-Construction Development Company-834083-Mark One control valves (4 units)</t>
  </si>
  <si>
    <t>834083</t>
  </si>
  <si>
    <t>1402/4202/2017 MS#5000</t>
  </si>
  <si>
    <t>Construction Development Company Limited</t>
  </si>
  <si>
    <t>C-Construction Development Company Limited-834083</t>
  </si>
  <si>
    <t xml:space="preserve"> P-S'pore Refining Co Pte Ltd-I41J088_Feb 2018 </t>
  </si>
  <si>
    <t>I41J088</t>
  </si>
  <si>
    <t>4560006400</t>
  </si>
  <si>
    <t>Singapore Refining Company Pte Ltd</t>
  </si>
  <si>
    <t>C-S'pore Refining Co Pte Ltd-I41J088</t>
  </si>
  <si>
    <t>P-SAIPEM/Saimexicana_1202360_291-62697_18MM5006_Rehabilitation Service</t>
  </si>
  <si>
    <t>291-62697</t>
  </si>
  <si>
    <t>1202360</t>
  </si>
  <si>
    <t>SAIPEM/Saimexicana</t>
  </si>
  <si>
    <t>C-SAIPEM/Saimexicana_1202360 _291-62697_18MM5006</t>
  </si>
  <si>
    <t>P - Nadhira Enterprise LLC - 63041</t>
  </si>
  <si>
    <t>63041</t>
  </si>
  <si>
    <t>4800028137</t>
  </si>
  <si>
    <t>Nadhira Enterprise LLC</t>
  </si>
  <si>
    <t>C - Nadhira Enterprise LLC - 63041</t>
  </si>
  <si>
    <t>P - Samsung Engineering Co Ltd - 63034</t>
  </si>
  <si>
    <t>63034</t>
  </si>
  <si>
    <t>5000033610</t>
  </si>
  <si>
    <t>SAMSUNG ENGINEERING CO., LTD</t>
  </si>
  <si>
    <t>C - Samsung Engineering Co Ltd - 63034</t>
  </si>
  <si>
    <t>P - Xinjiang SanDeYuan 5300018657</t>
  </si>
  <si>
    <t>5300018657</t>
  </si>
  <si>
    <t>QXYWW171228-Tianye-HPFG Rev.1</t>
  </si>
  <si>
    <t>Xinjiang SanDeYuan</t>
  </si>
  <si>
    <t>C - Xinjiang SanDeYuan 5300018657</t>
  </si>
  <si>
    <t>P-BEIJING JIASIDE ENGINEERING CO LTD-123330</t>
  </si>
  <si>
    <t>123330</t>
  </si>
  <si>
    <t>180211</t>
  </si>
  <si>
    <t>BEIJING JIASIDE ENGINEERING CO LTD</t>
  </si>
  <si>
    <t>C-BEIJING JIASIDE ENGINEERING CO LTD-123330</t>
  </si>
  <si>
    <t>P - Duke Energy Progress - RLCD00871 - RLCD00874 Circulating Water Intake Pump 8</t>
  </si>
  <si>
    <t>RLCD00871</t>
  </si>
  <si>
    <t>02767642</t>
  </si>
  <si>
    <t>Duke Energy Progress LLC</t>
  </si>
  <si>
    <t>C - Duke Energy Progress - RLCD00871</t>
  </si>
  <si>
    <t>P - Duke Energy Progress - RLCD00871 - RLCD00873 Circulating Water Intake Pump 7</t>
  </si>
  <si>
    <t>P - Duke Energy Progress - RLCD00871 - RLCD00872 Circulating Water Intake Pump 6</t>
  </si>
  <si>
    <t>P - Duke Energy Progress - RLCD00871 - RLCD00871 Circulating Water Intake Pump 5</t>
  </si>
  <si>
    <t>P - Duke Energy Progress - RLCD00871 - RLCD00843 Circulating Water Intake Pump 4</t>
  </si>
  <si>
    <t>P - Duke Energy Progress - RLCD00871 - RLCD00842 Circulating Water Intake Pump 3</t>
  </si>
  <si>
    <t>P - Duke Energy Progress - RLCD00871 - RLCD00841 Circulating Water Intake Pump 2</t>
  </si>
  <si>
    <t>P - Duke Energy Progress - RLCD00871 - RLCD00840 Circulating Water Intake Pump 1</t>
  </si>
  <si>
    <t>P - RWE GENERATION NL BV - 64231614 - ETL187012-187019B</t>
  </si>
  <si>
    <t>64231614 - ETL187012 t/m ETL187019B</t>
  </si>
  <si>
    <t>4300324809-K4-E08</t>
  </si>
  <si>
    <t>RWE GENERATION NL BV</t>
  </si>
  <si>
    <t>C - RWE GENERATION NL BV - 64231614 - ETL187012-187019B</t>
  </si>
  <si>
    <t>P - Samsung Engineering - RLCV00029 - Supervision Jan-Feb 2018 #3</t>
  </si>
  <si>
    <t>RLCV00029</t>
  </si>
  <si>
    <t>SO2542-MU202-SV-02/03/04</t>
  </si>
  <si>
    <t>Samsung Engineering Co., Ltd.</t>
  </si>
  <si>
    <t>C - Samsung Engineering - RLCV00029</t>
  </si>
  <si>
    <t>P - Samsung Engineering - RLCV00029 - Supervision Sep-Oct 2017</t>
  </si>
  <si>
    <t>P - Samsung Engineering - RLCV00029 - Supervision Mar 2017</t>
  </si>
  <si>
    <t>P-Ecopetrol-17CO5074-75- 12HH-200</t>
  </si>
  <si>
    <t>17CO5074-75</t>
  </si>
  <si>
    <t>1409142</t>
  </si>
  <si>
    <t>Ecopetrol</t>
  </si>
  <si>
    <t>C-Ecopetrol-17CO5074-75</t>
  </si>
  <si>
    <t>P-Ecopetrol-17CO5074-75- 18EKY/18EKH 5Stgs.</t>
  </si>
  <si>
    <t>P-Ecopetrol-OVR-797-17 -5th Delivery</t>
  </si>
  <si>
    <t>2515899</t>
  </si>
  <si>
    <t>OVR-797-17</t>
  </si>
  <si>
    <t>C-Ecopetrol-OVR-797-17</t>
  </si>
  <si>
    <t>P-Ecopetrol-OVR-797-17 4th Delivery</t>
  </si>
  <si>
    <t>P-Ecopetrol-OVR-797-17 3rd Delivery</t>
  </si>
  <si>
    <t>P-Ecopetrol-OVR-797-17 2nd Delivery</t>
  </si>
  <si>
    <t>P-Ecopetrol-OVR-797-17 1st Delivery</t>
  </si>
  <si>
    <t>P-CB&amp;I NORTH CAROLINA, INC.-123126</t>
  </si>
  <si>
    <t>123126</t>
  </si>
  <si>
    <t>205210-PO-156215-01</t>
  </si>
  <si>
    <t>CB&amp;I NORTH CAROLINA, INC.</t>
  </si>
  <si>
    <t>C-CB&amp;I NORTH CAROLINA, INC.-123126</t>
  </si>
  <si>
    <t>P-Ecopetrol-17CO5036-037- Centrifugal Pumps</t>
  </si>
  <si>
    <t>17CO5036-037</t>
  </si>
  <si>
    <t>1296387</t>
  </si>
  <si>
    <t>C-Ecopetrol-17CO5036-037</t>
  </si>
  <si>
    <t>P - Ecopetrol - OVR06718-OVS04318 - POb1: Repair kit with faces for mechanical seal doublé inside-cartridge BXHHSB 3375/BXHHS 3375 HXCX/HPCX</t>
  </si>
  <si>
    <t>OVR-067-18 / OVS-043-18</t>
  </si>
  <si>
    <t>974540</t>
  </si>
  <si>
    <t>Ecopetrol, S.A.</t>
  </si>
  <si>
    <t>C - Ecopetrol - OVR06718-OVS04318</t>
  </si>
  <si>
    <t>P-Ecopetrol-OVS-020-18-POb1: Shipment May/18</t>
  </si>
  <si>
    <t>OVS-020-18</t>
  </si>
  <si>
    <t>974461</t>
  </si>
  <si>
    <t>ECOPETROL</t>
  </si>
  <si>
    <t>C-Ecopetrol-OVS-020-18</t>
  </si>
  <si>
    <t>P-Ecopetrol-OVS-020-18-POb1: Shipment Mar/18</t>
  </si>
  <si>
    <t>P - Enserv Sdn Bhd - I012</t>
  </si>
  <si>
    <t>719-I012-09</t>
  </si>
  <si>
    <t>ESB180000-GEBENG</t>
  </si>
  <si>
    <t>Enserv Sdn Bhd</t>
  </si>
  <si>
    <t>C - Enserv Sdn Bhd - I012</t>
  </si>
  <si>
    <t>P-TRS-ALK0004553</t>
  </si>
  <si>
    <t>1004840 Dated 28.01.18</t>
  </si>
  <si>
    <t>1010005220 Dated 11.01.18</t>
  </si>
  <si>
    <t>TECNICAS REUNIDAS SAUDIA FOR SERVICES &amp; CONTRACTING CO LTD (TRS)</t>
  </si>
  <si>
    <t>C-TRS-ALK0004553</t>
  </si>
  <si>
    <t>P - Ecopetrol - 18CO5003-08-OVR058-18</t>
  </si>
  <si>
    <t>18CO5003-08 / OVR-058-18</t>
  </si>
  <si>
    <t>1450439</t>
  </si>
  <si>
    <t>C - Ecopetrol - 18CO5003-08-OVR058-18</t>
  </si>
  <si>
    <t>P-C.I. Actuation-1096425-Pob #8</t>
  </si>
  <si>
    <t>1096425</t>
  </si>
  <si>
    <t>627879</t>
  </si>
  <si>
    <t>CI Actuation</t>
  </si>
  <si>
    <t>C-C.I. ACTUATION-1096425</t>
  </si>
  <si>
    <t>P-C.I. Actuation-1096425-Pob #7</t>
  </si>
  <si>
    <t>P-C.I. Actuation-1096425-Pob #6</t>
  </si>
  <si>
    <t>P-C.I. Actuation-1096425-Pob #5</t>
  </si>
  <si>
    <t>P-C.I. Actuation-1096425-Pob #4</t>
  </si>
  <si>
    <t>P-C.I. Actuation-1096425-Pob #3</t>
  </si>
  <si>
    <t>P-C.I. Actuation-1096425-Pob #2</t>
  </si>
  <si>
    <t>P-C.I. Actuation-1096425-Pob #1</t>
  </si>
  <si>
    <t>P- COMPAÑIA MEGA- PO# 6223</t>
  </si>
  <si>
    <t>2S0521800008</t>
  </si>
  <si>
    <t>6223</t>
  </si>
  <si>
    <t>COMPAÑIA MEGA S.A.</t>
  </si>
  <si>
    <t>C- COMPAÑIA MEGA- PO# 6223</t>
  </si>
  <si>
    <t>123231</t>
  </si>
  <si>
    <t>00642747</t>
  </si>
  <si>
    <t>Exelon Business Service Co.</t>
  </si>
  <si>
    <t>C - Exelon Business Service - 123231</t>
  </si>
  <si>
    <t>P - Master Flow Valve - 167533 - MX-10</t>
  </si>
  <si>
    <t>167533</t>
  </si>
  <si>
    <t>653172</t>
  </si>
  <si>
    <t>Master Flow Valve</t>
  </si>
  <si>
    <t>C - Master Flow Valve - 167533</t>
  </si>
  <si>
    <t>P - C.I. Actuation - 167382 - WG-35</t>
  </si>
  <si>
    <t>167382</t>
  </si>
  <si>
    <t>626940</t>
  </si>
  <si>
    <t>C - C.I. Actuation - 167382</t>
  </si>
  <si>
    <t>P - C.I. Actuation - 167382 - WG-08</t>
  </si>
  <si>
    <t>P - C.I. Actuation - 167382 - WG-07</t>
  </si>
  <si>
    <t>P - C.I. Actuation - 167382 - WG-06</t>
  </si>
  <si>
    <t>P - C.I. Actuation - 167382 - WG-05</t>
  </si>
  <si>
    <t>P - C.I. Actuation - 167382 - WG-04</t>
  </si>
  <si>
    <t>P - C.I. Actuation - 167382 - WG-03</t>
  </si>
  <si>
    <t>P - C.I. Actuation - 167382 - WG-02</t>
  </si>
  <si>
    <t>P - C.I. Actuation - 167382 - WG-00</t>
  </si>
  <si>
    <t>P - C.I. Actuation - 167382 - V6</t>
  </si>
  <si>
    <t>P - C.I. Actuation - 167382 - V5</t>
  </si>
  <si>
    <t>P - C.I. Actuation - 167382 - V4</t>
  </si>
  <si>
    <t>P - C.I. Actuation - 167382 - V35</t>
  </si>
  <si>
    <t>P - C.I. Actuation - 167382 - V3</t>
  </si>
  <si>
    <t>P - C.I. Actuation - 167382 - V2</t>
  </si>
  <si>
    <t>P - C.I. Actuation - 167382 - V1</t>
  </si>
  <si>
    <t>P - C.I. Actuation - 167382 - Stem Cover Adapter</t>
  </si>
  <si>
    <t>P - TVA CC0177326 - Back Pull-Out Assemblies for RWCU Pump</t>
  </si>
  <si>
    <t>CC0177326</t>
  </si>
  <si>
    <t>3402361 Rev 0</t>
  </si>
  <si>
    <t>Tennessee Valley Authority</t>
  </si>
  <si>
    <t xml:space="preserve">C - TVA CC0177326 </t>
  </si>
  <si>
    <t>P - C.I. Actuation - 167311 - L120-420</t>
  </si>
  <si>
    <t>167311</t>
  </si>
  <si>
    <t>626934</t>
  </si>
  <si>
    <t>C - C.I. Actuation - 167311</t>
  </si>
  <si>
    <t>P - C.I. Actuation - 167311 - L120-190</t>
  </si>
  <si>
    <t>P - C.I. Actuation - 167311 - L120-40</t>
  </si>
  <si>
    <t>P - C.I. Actuation - 167311 - L120-85</t>
  </si>
  <si>
    <t>P-EntropieSAS-ALK0004577</t>
  </si>
  <si>
    <t>1004865 Dated 31.01.18</t>
  </si>
  <si>
    <t>17003/027F Dated 23.01.18</t>
  </si>
  <si>
    <t>ENTROPIE SAS</t>
  </si>
  <si>
    <t>C-EntropieSAS-ALK0004577</t>
  </si>
  <si>
    <t>P-Gasco Engineering-9000093073</t>
  </si>
  <si>
    <t>9000093073</t>
  </si>
  <si>
    <t>GE-1737-14050500 Rev.0</t>
  </si>
  <si>
    <t>Gasco Engineering</t>
  </si>
  <si>
    <t>C- Gasco Engineering-9000093073</t>
  </si>
  <si>
    <t>P-Score Danmark A/S-9000093257</t>
  </si>
  <si>
    <t>9000093257</t>
  </si>
  <si>
    <t>10624</t>
  </si>
  <si>
    <t>Score Danmark A/S</t>
  </si>
  <si>
    <t>C-Score Danmark A/S-9000093257</t>
  </si>
  <si>
    <t>P-Hengli Petrochemical-1619444-POb11</t>
  </si>
  <si>
    <t>1619444</t>
  </si>
  <si>
    <t>18HFR-FS0119-414</t>
  </si>
  <si>
    <t>Hengli Petrochemical (Dalian) Refinery Co. Ltd.</t>
  </si>
  <si>
    <t>C - Hengli Petrochemical - 1619444</t>
  </si>
  <si>
    <t>P-Hengli Petrochemical-1619444-POb10</t>
  </si>
  <si>
    <t>P-Hengli Petrochemical-1619444-POb9</t>
  </si>
  <si>
    <t>P-Hengli Petrochemical-1619444-POb8</t>
  </si>
  <si>
    <t>P-Hengli Petrochemical-1619444-POb7</t>
  </si>
  <si>
    <t>P-Hengli Petrochemical-1619444-POb6</t>
  </si>
  <si>
    <t>P-Hengli Petrochemical-1619444-POb5</t>
  </si>
  <si>
    <t>P-Hengli Petrochemical-1619444-POb4</t>
  </si>
  <si>
    <t>P-Hengli Petrochemical-1619444-POb3</t>
  </si>
  <si>
    <t>P-Hengli Petrochemical-1619444-POb2</t>
  </si>
  <si>
    <t>P-Hengli Petrochemical-1619444-POb1</t>
  </si>
  <si>
    <t>P-ASSAREL MEDET JSC -51201559-Spares</t>
  </si>
  <si>
    <t>51201559</t>
  </si>
  <si>
    <t>DIII-8/23012018</t>
  </si>
  <si>
    <t>ASSAREL MEDET JSC</t>
  </si>
  <si>
    <t>C - ASSAREL MEDET JSC - 51201559</t>
  </si>
  <si>
    <t>P-ASSAREL MEDET JSC -51201559-Pumps</t>
  </si>
  <si>
    <t>P - PERENCO CONGO POINTE NOIRE - 901452964</t>
  </si>
  <si>
    <t>901452964</t>
  </si>
  <si>
    <t>530111667</t>
  </si>
  <si>
    <t>PERENCO CONGO POINTE NOIRE</t>
  </si>
  <si>
    <t>C - PERENCO CONGO POINTE NOIRE - 901452964</t>
  </si>
  <si>
    <t>P - VEOLIA TSA61043 FR LILLE 59 - 17200989</t>
  </si>
  <si>
    <t>17200989</t>
  </si>
  <si>
    <t>2017-BEVERA-01 VEMED2017037</t>
  </si>
  <si>
    <t>VEOLIA</t>
  </si>
  <si>
    <t>C - VEOLIA TSA61043 FR LILLE 59 - 17200989</t>
  </si>
  <si>
    <t>P - SENER INGENIERIA Y SISTEMAS SA SPAIN GETXO -56200357-Circulating pumps</t>
  </si>
  <si>
    <t>56200357</t>
  </si>
  <si>
    <t>ENHU-SRME-OC-0010</t>
  </si>
  <si>
    <t>SENER INGENIERIA Y SISTEMAS SA</t>
  </si>
  <si>
    <t>C - SENER INGENIERIA Y SISTEMAS SA SPAIN GETXO - 56200357</t>
  </si>
  <si>
    <t>P - SENER INGENIERIA Y SISTEMAS SA SPAIN GETXO -56200357-Condensate pumps</t>
  </si>
  <si>
    <t>P - JACOBS ENGINEERING GROUP INC - 234516782 - #1 Depropanizer O.H. Reflux Pumps (G218011)</t>
  </si>
  <si>
    <t>234516782</t>
  </si>
  <si>
    <t>070W8160-BQ141805</t>
  </si>
  <si>
    <t>JACOBS ENGINEERING GROUP INC</t>
  </si>
  <si>
    <t>C - JACOBS ENGINEERING GROUP INC - 234516782</t>
  </si>
  <si>
    <t>P - SPIE OIL GAS FR CERGY - 771000187</t>
  </si>
  <si>
    <t>771000187</t>
  </si>
  <si>
    <t>SPIE OIL GAS FR CERGY</t>
  </si>
  <si>
    <t>C - SPIE OIL GAS FR CERGY - 771000187</t>
  </si>
  <si>
    <t>P - SINOPEC EUROPA GMBH - 234516751 - Commissioning &amp; Start-Up Spare Parts (IS218003/4)</t>
  </si>
  <si>
    <t>234516751</t>
  </si>
  <si>
    <t>17ATDEY26SPECEU10055</t>
  </si>
  <si>
    <t>SINOPEC EUROPA GMBH</t>
  </si>
  <si>
    <t>C - SINOPEC EUROPA GMBH - 234516751</t>
  </si>
  <si>
    <t>P - SINOPEC EUROPA GMBH - 234516751 - Recycle Isobutane Pumps (G218004)</t>
  </si>
  <si>
    <t>P - SINOPEC EUROPA GMBH - 234516751 - Olefin Free Isobutane Pumps (G218003)</t>
  </si>
  <si>
    <t>P - ESKOM KENDAL - 702388-433</t>
  </si>
  <si>
    <t>702388-433</t>
  </si>
  <si>
    <t>4502659874</t>
  </si>
  <si>
    <t>ESKOM KENDAL POWER STATION</t>
  </si>
  <si>
    <t>C - ESKOM KENDAL - 702388-433</t>
  </si>
  <si>
    <t>P - Entergy-CC0187345 - Upper and Middle Column Pump Assembly</t>
  </si>
  <si>
    <t>CC0187345</t>
  </si>
  <si>
    <t>10535712</t>
  </si>
  <si>
    <t>Entergy</t>
  </si>
  <si>
    <t>C - Entergy CC0187345</t>
  </si>
  <si>
    <t>P - Entergy - CC0187345 - Lower Column Pump Assembly</t>
  </si>
  <si>
    <t>P Valero Texas City Refinery 1079685 4504169164</t>
  </si>
  <si>
    <t>1079685 / CN0180042</t>
  </si>
  <si>
    <t>4504169164</t>
  </si>
  <si>
    <t>Valero Texas City Refinery</t>
  </si>
  <si>
    <t>C Valero Texas City Refinery 1079685 4504169164</t>
  </si>
  <si>
    <t>P - Toan Thang - 11060138-139, 150600276-278/ PO 1728FLS  Hull Marine Systems Pumps</t>
  </si>
  <si>
    <t>11060138-139, 150600276-278</t>
  </si>
  <si>
    <t>17280FLS</t>
  </si>
  <si>
    <t>Toan Thang Engineering Corporation</t>
  </si>
  <si>
    <t>C - Toan Thang - 11060138-139, 150600276-278/ PO 1728FLS</t>
  </si>
  <si>
    <t>P- ECOPRENEUR- 2017-2387-Start-Up Parts and Assistance</t>
  </si>
  <si>
    <t>17AB676/80</t>
  </si>
  <si>
    <t>2017-2387</t>
  </si>
  <si>
    <t>ECOPRENEUR S.A.</t>
  </si>
  <si>
    <t xml:space="preserve">C- ECOPRENEUR- 2017-2387 </t>
  </si>
  <si>
    <t>P- ECOPRENEUR- 2017-2387-Secondary Recirculation System</t>
  </si>
  <si>
    <t>P- ECOPRENEUR- 2017-2387-Primary Recirculation System</t>
  </si>
  <si>
    <t>P- YPF S.A.- 4000007093-Spare parts for two years of operation</t>
  </si>
  <si>
    <t>18AB0502/04</t>
  </si>
  <si>
    <t>4000007093</t>
  </si>
  <si>
    <t>C- YPF S.A.- 4000007093</t>
  </si>
  <si>
    <t>P- YPF S.A.- 4000007093-Startup Spare parts</t>
  </si>
  <si>
    <t>P- YPF S.A.- 4000007093-Booster pumps BP-1001/2/3</t>
  </si>
  <si>
    <t>P-Aramco Overseas Company B.V. - 9000093610 December Delivery</t>
  </si>
  <si>
    <t>9000093610</t>
  </si>
  <si>
    <t>4505544248</t>
  </si>
  <si>
    <t>Aramco Overseas Company B.V.</t>
  </si>
  <si>
    <t>C-Aramco Overseas Company B.V. - 9000093610</t>
  </si>
  <si>
    <t>P-Aramco Overseas Company B.V. - 9000093610 November Delivery</t>
  </si>
  <si>
    <t>P-Aramco Overseas Company B.V. - 9000093610 October Delivery</t>
  </si>
  <si>
    <t>P-Aramco Overseas Company B.V. - 9000093610 September Delivery</t>
  </si>
  <si>
    <t>P-Aramco Overseas Company B.V. - 9000093610 August Delivery</t>
  </si>
  <si>
    <t>P-Aramco Overseas Company B.V. - 9000093610 July Delivery</t>
  </si>
  <si>
    <t>P-Aramco Overseas Company B.V. - 9000093610 June Delivery</t>
  </si>
  <si>
    <t>P-Hengli Petrochemical-1017215</t>
  </si>
  <si>
    <t>1017215</t>
  </si>
  <si>
    <t>18HR-FS0115-420-0207</t>
  </si>
  <si>
    <t>Hengli Petrochemical (Dalian) Refinery Co., Ltd</t>
  </si>
  <si>
    <t>C-Hengli Petrochemical-1017215</t>
  </si>
  <si>
    <t>P-Beijing Sinimpex Technologies Co Ltd-1005037-Field service</t>
  </si>
  <si>
    <t>22218008</t>
  </si>
  <si>
    <t>SZ-ICO-17225</t>
  </si>
  <si>
    <t>C-Beijing Sinimpex Technologies Co., Ltd-1005037</t>
  </si>
  <si>
    <t>P-Beijing Sinimpex Technologies Co Ltd-1005037-Spare parts</t>
  </si>
  <si>
    <t>P-Beijing Sinimpex Technologies Co Ltd-1005037-3 units of 26APKC MC-5 pumps</t>
  </si>
  <si>
    <t>P - CRP Ltd. - 5180045179 - POb 12</t>
  </si>
  <si>
    <t>5180045179</t>
  </si>
  <si>
    <t>20180126</t>
  </si>
  <si>
    <t>CRP Ltd.</t>
  </si>
  <si>
    <t>C - CRP Ltd. - 5180045179</t>
  </si>
  <si>
    <t>P - CRP Ltd. - 5180045179 - POb 11</t>
  </si>
  <si>
    <t>P - CRP Ltd. - 5180045179 - POb 10</t>
  </si>
  <si>
    <t>P - CRP Ltd. - 5180045179 - POb 9</t>
  </si>
  <si>
    <t>P - CRP Ltd. - 5180045179 - POb 8</t>
  </si>
  <si>
    <t>P - CRP Ltd. - 5180045179 - POb 7</t>
  </si>
  <si>
    <t>P - CRP Ltd. - 5180045179 - POb 6</t>
  </si>
  <si>
    <t>P - CRP Ltd. - 5180045179 - POb 5</t>
  </si>
  <si>
    <t>P - CRP Ltd. - 5180045179 - POb 4</t>
  </si>
  <si>
    <t>P - CRP Ltd. - 5180045179 - POb 3</t>
  </si>
  <si>
    <t>P - CRP Ltd. - 5180045179 - POb 2</t>
  </si>
  <si>
    <t>P - CRP Ltd. - 5180045179 - POb 1</t>
  </si>
  <si>
    <t>P-DOMINION-123170</t>
  </si>
  <si>
    <t>123170</t>
  </si>
  <si>
    <t>4500427976/1</t>
  </si>
  <si>
    <t>DOMINION</t>
  </si>
  <si>
    <t>C-DOMINION-123170</t>
  </si>
  <si>
    <t>P-DOMINION-123150</t>
  </si>
  <si>
    <t>123150</t>
  </si>
  <si>
    <t>4500427980</t>
  </si>
  <si>
    <t>C-DOMINION-123150</t>
  </si>
  <si>
    <t>P- North Caspian Operating Company NV - 4512551650</t>
  </si>
  <si>
    <t>4512551650</t>
  </si>
  <si>
    <t>North Caspian Operating Company NV</t>
  </si>
  <si>
    <t>C- North Caspian Operating Company NV- 4512551650</t>
  </si>
  <si>
    <t>P-AMEC Foster Wheeler USA-E3347</t>
  </si>
  <si>
    <t>E3347</t>
  </si>
  <si>
    <t>FGR-PO-MP-02</t>
  </si>
  <si>
    <t>AMEC Foster Wheeler USA</t>
  </si>
  <si>
    <t>C-AMEC Foster Wheeler USA-E3347</t>
  </si>
  <si>
    <t>P-Indian Oil Corporation Limited-10005668-HPX Pumps</t>
  </si>
  <si>
    <t>10005668</t>
  </si>
  <si>
    <t>A888/5111/571/PO-515 Dated 13.01.2018</t>
  </si>
  <si>
    <t>Indian Oil Corporation Limited</t>
  </si>
  <si>
    <t>C-Indian Oil Corporation Limited-10005668</t>
  </si>
  <si>
    <t>P-L&amp;T Hydrocarbon Engineering-10005584-CPX Pump</t>
  </si>
  <si>
    <t>10005584</t>
  </si>
  <si>
    <t>LOA # FARABI-ROT-FLOWSERVE -SMZ-056 DATED 21-DEC-2017 / PO : HMDI/78000-11405/SMZ Dated 06.01.2018</t>
  </si>
  <si>
    <t>L&amp;T Hydrocarbon Engineering</t>
  </si>
  <si>
    <t xml:space="preserve">C-L&amp;T Hydrocarbon Engineering-10005584 </t>
  </si>
  <si>
    <t>P-L&amp;T Hydrocarbon Engineering-10005584-VTP Pump</t>
  </si>
  <si>
    <t>P-Hindustan Petroleum Corporation Limited-10005533-Mainline Pumps for IPS3</t>
  </si>
  <si>
    <t>10005533</t>
  </si>
  <si>
    <t>17000043-OQ-11994/PSS Dated 28.12.2017</t>
  </si>
  <si>
    <t>HINDUSTAN PETROLEUM CORPORATION LIMITED</t>
  </si>
  <si>
    <t xml:space="preserve">C-HINDUSTAN PETROLEUM CORPORATION LIMITED-10005533 </t>
  </si>
  <si>
    <t>P-Hindustan Petroleum Corporation Limited-10005533-Mainline Pumps for SBS</t>
  </si>
  <si>
    <t>P - Enserv Sdn Bhd - H150-i4</t>
  </si>
  <si>
    <t>719-H150-i4</t>
  </si>
  <si>
    <t>ESB170662-GEBENG(C)</t>
  </si>
  <si>
    <t>C - Enserv Sdn Bhd - H150-i4</t>
  </si>
  <si>
    <t>P - Enserv Sdn Bhd - H149-i4</t>
  </si>
  <si>
    <t>719-H149-i4</t>
  </si>
  <si>
    <t>ESB170662-GEBENG(A)</t>
  </si>
  <si>
    <t>C - Enserv Sdn Bhd - H149-i4</t>
  </si>
  <si>
    <t>P - Enserv Sdn Bhd - 719-H154-i4</t>
  </si>
  <si>
    <t>719-H154-i4</t>
  </si>
  <si>
    <t>ESB 170663-Gebeng (C) -QRC</t>
  </si>
  <si>
    <t>C - Enserv Sdn Bhd - 719-H154-i4</t>
  </si>
  <si>
    <t>P- Grand Alpha-I024I4715-Spare parts item for pumps #7 - #17</t>
  </si>
  <si>
    <t>715-I024-I4</t>
  </si>
  <si>
    <t>G180109-QRC-CPCLY586-2</t>
  </si>
  <si>
    <t>C - Grand Alpha - I024I4715</t>
  </si>
  <si>
    <t>P- Grand Alpha-I024I4715-Spare parts for pumps item #1 - #6 and #18 - #22</t>
  </si>
  <si>
    <t>P - Enserv Sdn Bhd - H148-i4</t>
  </si>
  <si>
    <t>719-H148-i4</t>
  </si>
  <si>
    <t>ESB170661-GEBENG(C)</t>
  </si>
  <si>
    <t>C - Enserv Sdn Bhd - H148-i4</t>
  </si>
  <si>
    <t>P - Enserv Sdn Bhd - 719-H153-i4</t>
  </si>
  <si>
    <t>719-H153-i4</t>
  </si>
  <si>
    <t>ESB 170662-Gebeng (B) -QRC</t>
  </si>
  <si>
    <t>C - Enserv Sdn Bhd - 719-H153-i4</t>
  </si>
  <si>
    <t>P - Enserv Sdn Bhd - 719-H152-i4</t>
  </si>
  <si>
    <t>719-H152-i4</t>
  </si>
  <si>
    <t>ESB 170663-Gebeng (B) -QRC</t>
  </si>
  <si>
    <t>C - Enserv Sdn Bhd - 719-H152-i4</t>
  </si>
  <si>
    <t>P - C.I. Actuation - 167310 - QX-5</t>
  </si>
  <si>
    <t>167310</t>
  </si>
  <si>
    <t>626866</t>
  </si>
  <si>
    <t>C - C.I. Actuation - 167310</t>
  </si>
  <si>
    <t>P - C.I. Actuation - 167310 - QX-4</t>
  </si>
  <si>
    <t>P - C.I. Actuation - 167310 - QX-3</t>
  </si>
  <si>
    <t>P - C.I. Actuation - 167310 - QX-2</t>
  </si>
  <si>
    <t>P - C.I. Actuation - 167310 - QX-1</t>
  </si>
  <si>
    <t>P - C.I. Actuation - 167295 - MX-10 Nov Shipments</t>
  </si>
  <si>
    <t>167295</t>
  </si>
  <si>
    <t>626883</t>
  </si>
  <si>
    <t>C - C.I. Actuation - 167295</t>
  </si>
  <si>
    <t>P - C.I. Actuation - 167295 - MX-10 Oct Shipments</t>
  </si>
  <si>
    <t>P - C.I. Actuation - 167295 - MX-10 Sep Shipments</t>
  </si>
  <si>
    <t>P - C.I. Actuation - 167295 - MX-10 Aug Shipments</t>
  </si>
  <si>
    <t>P - C.I. Actuation - 167295 - MX-10 Jul Shipments</t>
  </si>
  <si>
    <t>P - C.I. Actuation - 167295 - MX-10 June Shipments</t>
  </si>
  <si>
    <t>P - C.I. Actuation - 167295 - MX-10 May Shipments</t>
  </si>
  <si>
    <t>P - C.I. Actuation - 167295 - MX-10 Mar Shipments</t>
  </si>
  <si>
    <t>P - C.I. Actuation - 167295 - MX-05 Oct Shipments</t>
  </si>
  <si>
    <t>P - C.I. Actuation - 167295 - MX-05 Jul Shipments</t>
  </si>
  <si>
    <t>P - C.I. Actuation - 167295 - MX-05 May Shipments</t>
  </si>
  <si>
    <t>P - C.I. Actuation - 167293 - L120-20</t>
  </si>
  <si>
    <t>167293</t>
  </si>
  <si>
    <t>626933</t>
  </si>
  <si>
    <t>C.</t>
  </si>
  <si>
    <t>C - C.I. Actuation - 167293</t>
  </si>
  <si>
    <t>P - C.I. Actuation - 167283 - L120-10</t>
  </si>
  <si>
    <t>167283</t>
  </si>
  <si>
    <t>626925</t>
  </si>
  <si>
    <t>C - C.I. Actuation - 167283</t>
  </si>
  <si>
    <t>P - C.I. Actuation - 167274 - MX-40 November Shipments</t>
  </si>
  <si>
    <t>167274</t>
  </si>
  <si>
    <t>626892</t>
  </si>
  <si>
    <t>C - C.I. Actuation - 167274</t>
  </si>
  <si>
    <t>P - C.I. Actuation - 167274  -MX-40 October Shipments</t>
  </si>
  <si>
    <t>P - C.I. Actuation - 167274 - MX-40 September Shipments</t>
  </si>
  <si>
    <t>P - C.I. Actuation -167274 - MX-40 August Shipments</t>
  </si>
  <si>
    <t>P - C.I. Actuation - 167274 - MX-40 July Shipments</t>
  </si>
  <si>
    <t>P - C.I. Actuation - 167274 - MX-40 June Shipments</t>
  </si>
  <si>
    <t>P - C.I. Actuation - 167274 - MX-40 May Shipments</t>
  </si>
  <si>
    <t>P - C.I. Actuation - 167274 - MX-40 April Shipments</t>
  </si>
  <si>
    <t>P - C.I. Actuation - 167274 - MX-40 March Shipments</t>
  </si>
  <si>
    <t>P - C.I. Actuation - 167274 - MX-40 February Shipments</t>
  </si>
  <si>
    <t>P - C.I. Actuation - 167274 - MX-20 November Shipments</t>
  </si>
  <si>
    <t>P - C.I. Actuation - 167274 - MX-20 October Shipments</t>
  </si>
  <si>
    <t>P - C.I. Actuation - 167274 - MX-20 September Shipments</t>
  </si>
  <si>
    <t>P - C.I. Actuation - 167274 - MX-20 August Shipments</t>
  </si>
  <si>
    <t>P - C.I. Actuation - 167274 - MX-20 July Shipments</t>
  </si>
  <si>
    <t>P - C.I. Actuation - 167274 - MX-20 June Shipments</t>
  </si>
  <si>
    <t>P - C.I. Actuation - 167274 - MX-20 May Shipments</t>
  </si>
  <si>
    <t>P - C.I. Actuation - 167274 - MX-20 April Shipments</t>
  </si>
  <si>
    <t>P - C.I. Actuation - 167274 - MX-20 March Shipments</t>
  </si>
  <si>
    <t>P - C.I. Actuation - 167274 - MX-20 February Shipments</t>
  </si>
  <si>
    <t>P - C.I. Actuation - 167270 - MX-85/V35</t>
  </si>
  <si>
    <t>167270</t>
  </si>
  <si>
    <t>626911</t>
  </si>
  <si>
    <t>C.I.</t>
  </si>
  <si>
    <t>C - C.I. Actuation - 167270</t>
  </si>
  <si>
    <t>P - C.I. Actuation - 167270 - MX-85</t>
  </si>
  <si>
    <t>P - C.I. Actuation - 167270 - MX-140</t>
  </si>
  <si>
    <t>P-Sinopec USA _17MXUSY26SPECUS12034_222-41801_18LW0006-007</t>
  </si>
  <si>
    <t>222-41801</t>
  </si>
  <si>
    <t>17MXUSY26SPECUS12034</t>
  </si>
  <si>
    <t>Sinopec USA Inc.</t>
  </si>
  <si>
    <t>C-Sinopec USA_17MXUSY26SPECUS12034_222-41801_18LW0006-007</t>
  </si>
  <si>
    <t>P Exelon 1079636 00639946</t>
  </si>
  <si>
    <t>1079636</t>
  </si>
  <si>
    <t>00639946</t>
  </si>
  <si>
    <t>Exelon / Fitzpatrick Station</t>
  </si>
  <si>
    <t>C Exelon 1079636 00639946</t>
  </si>
  <si>
    <t>P - Shell Chemical Seraya PTE Ltd - 2018SHE3526011 - Pumping System - P-1403 Spare</t>
  </si>
  <si>
    <t>2018SHE3526011</t>
  </si>
  <si>
    <t>4501256244/4501256245/4501256246/4501256247</t>
  </si>
  <si>
    <t>Shell Chemicals Seraya PTE Ltd</t>
  </si>
  <si>
    <t>C - Shell Chemicals Seraya PTE Ltd - 2018SHE3526011</t>
  </si>
  <si>
    <t>P - Shell Chemical Seraya PTE Ltd - 2018SHE3526011 - Pumping System - P-1403</t>
  </si>
  <si>
    <t>P - Shell Chemical Seraya PTE Ltd - 2018SHE3526011 - Pumping System - P-1470</t>
  </si>
  <si>
    <t xml:space="preserve">P - Grand Alpha - I02304715 </t>
  </si>
  <si>
    <t>715-I023-04</t>
  </si>
  <si>
    <t>G180109-QRC-CPCLY586-1</t>
  </si>
  <si>
    <t>C - Grand Alpha - I02304715</t>
  </si>
  <si>
    <t>P - Grand Alpha - I02204715</t>
  </si>
  <si>
    <t>715-I022-04</t>
  </si>
  <si>
    <t>G180109-QRC-CPCLY586</t>
  </si>
  <si>
    <t>C - Grand Alpha - I02204715</t>
  </si>
  <si>
    <t>P - Enserv Sdn Bhd - H147-i4</t>
  </si>
  <si>
    <t>719-H147-i4</t>
  </si>
  <si>
    <t>ESB170661-GEBENG(B)</t>
  </si>
  <si>
    <t>C - Enserv Sdn Bhd - H147-i4</t>
  </si>
  <si>
    <t>P - Enserv Sdn Bhd - 719-H151-i4</t>
  </si>
  <si>
    <t>719-H151-i4</t>
  </si>
  <si>
    <t>ESB 170662-Gebeng(D)-QRC</t>
  </si>
  <si>
    <t>C - Enserv Sdn Bhd - 719-H151-i4</t>
  </si>
  <si>
    <t>P- Enserv Sdn Bhd -H146-i4</t>
  </si>
  <si>
    <t>719-H146-i4</t>
  </si>
  <si>
    <t>ESB170661-GEBENG(A)</t>
  </si>
  <si>
    <t>C - Enserv Sdn Bhd - H146-i4</t>
  </si>
  <si>
    <t>P Phillips 66 1079672 4524781519</t>
  </si>
  <si>
    <t>1079672</t>
  </si>
  <si>
    <t>4524781519</t>
  </si>
  <si>
    <t>C Phillips 66 1079672 4524781519</t>
  </si>
  <si>
    <t>P - WRB Refining 1079632 4524785880</t>
  </si>
  <si>
    <t>1079632/1079633</t>
  </si>
  <si>
    <t>4524785880/4524785892</t>
  </si>
  <si>
    <t>C - WRB Refining 1079632 4524785880</t>
  </si>
  <si>
    <t>P Marathon Petroleum 1079547 4101366621</t>
  </si>
  <si>
    <t>1079547</t>
  </si>
  <si>
    <t>4101366621</t>
  </si>
  <si>
    <t>Marathon Petroleum</t>
  </si>
  <si>
    <t>C Marathon Petroleum 1079547 4101366621</t>
  </si>
  <si>
    <t>Right to Invoice</t>
  </si>
  <si>
    <t>P - INSTRUMENT GROUP CO. LIMITED - X170716</t>
  </si>
  <si>
    <t>X170716</t>
  </si>
  <si>
    <t>JX170623-01NAF</t>
  </si>
  <si>
    <t>INSTRUMENT GROUP CO. LIMITED</t>
  </si>
  <si>
    <t>C - INSTRUMENT GROUP CO. LIMITED - X170716</t>
  </si>
  <si>
    <t>P - CB &amp; I LLC - 8021163 - Hydroflush Kits</t>
  </si>
  <si>
    <t>8021163</t>
  </si>
  <si>
    <t>155126-PO-176220-01</t>
  </si>
  <si>
    <t>C B &amp; I LLC</t>
  </si>
  <si>
    <t>C - CB &amp; I LLC - 8021163</t>
  </si>
  <si>
    <t>P - CB &amp; I LLC - 8021163 - PO Lines 3 and 9</t>
  </si>
  <si>
    <t>P - CB &amp; I LLC - 8021163 - PO Lines 1 2 4 thru 8 10 thru 12</t>
  </si>
  <si>
    <t>P-Enppi-5805610-Enppi 5805610 Equipment Supervision and Frt</t>
  </si>
  <si>
    <t>5805610</t>
  </si>
  <si>
    <t>3795-200-239-01C-16</t>
  </si>
  <si>
    <t>Enppi Engineering for the Petroleum and Process Industries</t>
  </si>
  <si>
    <t>C - Enppi - 5805610</t>
  </si>
  <si>
    <t>P-Enppi-5805610-Enppi 5805610 Docs for order</t>
  </si>
  <si>
    <t>P - Nadhira Enterprise LLC - 63023</t>
  </si>
  <si>
    <t>63023</t>
  </si>
  <si>
    <t>4800028743</t>
  </si>
  <si>
    <t>C - Nadhira Enterprise LLC - 63023</t>
  </si>
  <si>
    <t>P-Emirates Global Aluminum-5805649-Emirates Glabal Alum Equipment</t>
  </si>
  <si>
    <t>5805649</t>
  </si>
  <si>
    <t>4400104961</t>
  </si>
  <si>
    <t>Emirates Global Aluminium</t>
  </si>
  <si>
    <t>C - Emirates Global Aluminium(EGA) - 5805649</t>
  </si>
  <si>
    <t>P-Fluid Control Sales &amp; Installation Pty Ltd -4025361-Spare Part #4</t>
  </si>
  <si>
    <t>4025361</t>
  </si>
  <si>
    <t>B55096</t>
  </si>
  <si>
    <t>Fluid Control Sales &amp; Installations Pty Ltd</t>
  </si>
  <si>
    <t>C - Fluid Control Sales &amp; Installations Pty Ltd 4025361</t>
  </si>
  <si>
    <t>P-Fluid Control Sales &amp; Installation Pty Ltd -4025361-Spare Part #3</t>
  </si>
  <si>
    <t>P-Fluid Control Sales &amp; Installation Pty Ltd -4025361-Spare Part #2</t>
  </si>
  <si>
    <t>P-Fluid Control Sales &amp; Installation Pty Ltd -4025361-Spare Part #1</t>
  </si>
  <si>
    <t>P-Furey Filter &amp; Pump_P18-30787_023-41803_18BE0013-014</t>
  </si>
  <si>
    <t>023-41803</t>
  </si>
  <si>
    <t>P18-30787</t>
  </si>
  <si>
    <t>Furey Filter &amp; Pump, Inc</t>
  </si>
  <si>
    <t>C-Furey Filter &amp; Pump_P18-30787_023-41803_18BE0013-014</t>
  </si>
  <si>
    <t>P-KPL Northern States LLC-E3346</t>
  </si>
  <si>
    <t>E3346</t>
  </si>
  <si>
    <t>PLP91199</t>
  </si>
  <si>
    <t>KPL Northern States LLC</t>
  </si>
  <si>
    <t>C-KPL Northern States LLC-E3346</t>
  </si>
  <si>
    <t>P-Tracoworld-136182-All pumps Delivering in September</t>
  </si>
  <si>
    <t>136182</t>
  </si>
  <si>
    <t>20180112-007</t>
  </si>
  <si>
    <t>Tracoworld</t>
  </si>
  <si>
    <t>C-Tracoworld-136182</t>
  </si>
  <si>
    <t>P-Tracoworld-136182-All pumps Delivering in August</t>
  </si>
  <si>
    <t>P-Tracoworld-136182-All pumps Delivering in July</t>
  </si>
  <si>
    <t>P-Tracoworld-136182-All pumps Delivering in June</t>
  </si>
  <si>
    <t>P-Tracoworld-136182-All pumps Delivering in May</t>
  </si>
  <si>
    <t>P-Tracoworld-136182-All pumps Delivering in April</t>
  </si>
  <si>
    <t>P-Tracoworld-136182-All pumps Delivering in March</t>
  </si>
  <si>
    <t>P-Tracoworld-136182-All pumps Delivering in February</t>
  </si>
  <si>
    <t>P - Aereon Europe S.r.l. - 2017ARE2416111 - VRU-MP-570A-P (centrifugal pumps) - 2017ARE2416111</t>
  </si>
  <si>
    <t>2017ARE2416111</t>
  </si>
  <si>
    <t>OF173/OF173A/OF173B</t>
  </si>
  <si>
    <t>Aereon Europe S.r.l.</t>
  </si>
  <si>
    <t>C - Aereon Europe S.r.l. - 2017ARE2416111</t>
  </si>
  <si>
    <t>P - Aereon Europe S.r.l. - 2017ARE2416111-VRU-MP2 - 2017ARE3022011</t>
  </si>
  <si>
    <t>P CNRL 1055589 859911</t>
  </si>
  <si>
    <t>1055589</t>
  </si>
  <si>
    <t>859911</t>
  </si>
  <si>
    <t>CANADIAN NATURAL RESOURCES LIMITED</t>
  </si>
  <si>
    <t>C CNRL 1055589 859911</t>
  </si>
  <si>
    <t>P- Neste Netherlands BV - SO 9000093455</t>
  </si>
  <si>
    <t>9000093455</t>
  </si>
  <si>
    <t>R180281</t>
  </si>
  <si>
    <t>Neste Netherlands BV</t>
  </si>
  <si>
    <t>C - Neste Netherlands BV - SO 9000093455</t>
  </si>
  <si>
    <t>P - SENER INGENIERIA Y SISTEMAS SA - 1030017 - POb2: Erection, Start Up Supervision and training</t>
  </si>
  <si>
    <t>1030017</t>
  </si>
  <si>
    <t>ENHU - SRME - OC - 0009 rev.00</t>
  </si>
  <si>
    <t>SENER INGENIERIA Y SISTEMAS S.A</t>
  </si>
  <si>
    <t>C - SENER INGENIERIA Y SISTEMAS SA - 1030017</t>
  </si>
  <si>
    <t>P - SENER INGENIERIA Y SISTEMAS SA - 1030017 - POb1: 2 Feed Water Pumps+spare parts</t>
  </si>
  <si>
    <t>P - DANIELI &amp; C. OFFICINE MECCANICHE SPA - 1029968 - POb1: 2 Main Descaling pumps + 2 Booster pumps + warranty extensión</t>
  </si>
  <si>
    <t>1029968</t>
  </si>
  <si>
    <t>17207041 OE</t>
  </si>
  <si>
    <t>DANIELI &amp; C. OFFICINE MECCANICHE SPA</t>
  </si>
  <si>
    <t>C - DANIELI &amp; C. OFFICINE MECCANICHE SPA - 1029968</t>
  </si>
  <si>
    <t>P - LUKOIL NEFTOHIM BURGAS AD - 64231578 - POB2 No117203</t>
  </si>
  <si>
    <t>64231578</t>
  </si>
  <si>
    <t>17635 + 117203</t>
  </si>
  <si>
    <t>Lukoil Neftohim Burgas AD</t>
  </si>
  <si>
    <t>C - LUKOIL NEFTOHIM BURGAS AD - 64231578</t>
  </si>
  <si>
    <t>P - LUKOIL NEFTOHIM BURGAS AD - 64231578 - POB1 No17635</t>
  </si>
  <si>
    <t>P - SANOFI CHIMIE SISTERON - 4700340707</t>
  </si>
  <si>
    <t>4700340707</t>
  </si>
  <si>
    <t>SANOFI CHIMIE SISTERON</t>
  </si>
  <si>
    <t>C - SANOFI CHIMIE SISTERON - 4700340707</t>
  </si>
  <si>
    <t>P - Raffineria di Gela S.p.a. - 2018RDG2821011 - Pumping System - 344-P94 A/B</t>
  </si>
  <si>
    <t>2018RDG2821011</t>
  </si>
  <si>
    <t>G2/DVC/Worthington_Srl_001 - 002</t>
  </si>
  <si>
    <t>Raffineria di Gela S.p.a.</t>
  </si>
  <si>
    <t>C - Raffineria Di Gela S.p.a. - 2018RDG2821011</t>
  </si>
  <si>
    <t>P - Raffineria di Gela S.p.a. - 2018RDG2821011 - Pumping System - 5525-P902 A/B</t>
  </si>
  <si>
    <t>P-Veolia HD-1212164</t>
  </si>
  <si>
    <t>1212164</t>
  </si>
  <si>
    <t>17000187 HD 01752</t>
  </si>
  <si>
    <t>HPD PROCESS ENGINEERING SA</t>
  </si>
  <si>
    <t>C-Veolia HD-1212164</t>
  </si>
  <si>
    <t>P - Xinjiang SanDeYuan 5300018638</t>
  </si>
  <si>
    <t>5300018638</t>
  </si>
  <si>
    <t>QXYWW171228-Tianye-O</t>
  </si>
  <si>
    <t>C - Xinjiang SanDeYuan 5300018638</t>
  </si>
  <si>
    <t>P- ASTAP CIA.- PO# P-17-134-010</t>
  </si>
  <si>
    <t>RR36474 - 2P0311700026</t>
  </si>
  <si>
    <t>P-17-134-010</t>
  </si>
  <si>
    <t>ASTAP CIA LTDA</t>
  </si>
  <si>
    <t>C - ASTAP CIA</t>
  </si>
  <si>
    <t>P - JFM Corporation - 5300018650</t>
  </si>
  <si>
    <t>5300018650</t>
  </si>
  <si>
    <t>20180108-GSP18001</t>
  </si>
  <si>
    <t>JFM Corporation</t>
  </si>
  <si>
    <t>C - JFM Corporation - 5300018650</t>
  </si>
  <si>
    <t>P - Profit Making International Limited - 2018PMI4030401 - Pumping System - P-1009 A/B</t>
  </si>
  <si>
    <t>2018PMI4030401</t>
  </si>
  <si>
    <t>17023-180915</t>
  </si>
  <si>
    <t>Profit Making International Limited</t>
  </si>
  <si>
    <t>C - Profit Making International Limited - 2018PMI4030401</t>
  </si>
  <si>
    <t>P - Profit Making International Limited - 2018PMI4030401 - Pumping System - P-4006 A/B</t>
  </si>
  <si>
    <t>P - Profit Making International Limited - 2018PMI4030401 - Pumping System - P-2001 A/B/C</t>
  </si>
  <si>
    <t>P - Pompax Sp. Z.o.o. - 20183401587768 - Spare parts</t>
  </si>
  <si>
    <t>20183401587768</t>
  </si>
  <si>
    <t>Z0720_2017</t>
  </si>
  <si>
    <t>Pompax Sp. Z.o.o.</t>
  </si>
  <si>
    <t>C - Pompax Sp. Z.o.o. - 20183401587768</t>
  </si>
  <si>
    <t>P - C.I. Actuation - 167253 - MX-85</t>
  </si>
  <si>
    <t>167253</t>
  </si>
  <si>
    <t>626917</t>
  </si>
  <si>
    <t>C - C.I. Actuation - 167253</t>
  </si>
  <si>
    <t>P - C.I. Actuation - 167253 - MX-20</t>
  </si>
  <si>
    <t>P - C.I. Actuation - 167253 - MX-10</t>
  </si>
  <si>
    <t>P - C.I. Actuation - 167253 - MX-40</t>
  </si>
  <si>
    <t>P - C.I. Actuation - 167253 - MX-05</t>
  </si>
  <si>
    <t>P Talen Energy 1079218 20150172</t>
  </si>
  <si>
    <t>1079218</t>
  </si>
  <si>
    <t>21050712</t>
  </si>
  <si>
    <t>Talen Energy/Susquehanna</t>
  </si>
  <si>
    <t>C Talen Energy 1079218 20150172</t>
  </si>
  <si>
    <t>P Ameren 1077190 820791 CR</t>
  </si>
  <si>
    <t>1077190</t>
  </si>
  <si>
    <t>82071 CR</t>
  </si>
  <si>
    <t>Union Electric/Ameren</t>
  </si>
  <si>
    <t>C Ameren 1077190 820791 CR</t>
  </si>
  <si>
    <t>P-DUKE ENERGY-123113-POB1</t>
  </si>
  <si>
    <t>123113</t>
  </si>
  <si>
    <t>03061858/1</t>
  </si>
  <si>
    <t>C-DUKE ENERGY-123113</t>
  </si>
  <si>
    <t>P - BP Raffinaderij Rotterdam B.V. - ETL177194/64230393</t>
  </si>
  <si>
    <t>64230393 - ETL177194</t>
  </si>
  <si>
    <t>4500204080 + 4500204081</t>
  </si>
  <si>
    <t>BP Raffinaderij Rotterdam B.V.</t>
  </si>
  <si>
    <t>C - BP Raffinaderij Rotterdam B.V. - ETL177194/64230393</t>
  </si>
  <si>
    <t>P - Tedagua  110601035/ TE-CE-ALH-17-025  (6) Beach Well Pumps with motors (includes one spare)</t>
  </si>
  <si>
    <t>110601035</t>
  </si>
  <si>
    <t>TE-CE-ALH-17-025</t>
  </si>
  <si>
    <t>Tedagua</t>
  </si>
  <si>
    <t>C - Tedagua - 110601035/ TE-CE-ALH-17-025</t>
  </si>
  <si>
    <t>P - UNION YEILD - 123094-POB1-All Lines</t>
  </si>
  <si>
    <t>123094</t>
  </si>
  <si>
    <t>01182018FLOWSERVE</t>
  </si>
  <si>
    <t>UNION YIELD</t>
  </si>
  <si>
    <t>C - UNION YEILD - 123094</t>
  </si>
  <si>
    <t>P - Sembcorp Marine - 110601036/ ON17174830  (3) Hydraulic Pump with motor-Repeat Order</t>
  </si>
  <si>
    <t>110601036</t>
  </si>
  <si>
    <t>ON17174830</t>
  </si>
  <si>
    <t>Sembcorp Marine Integrated Yard Pte. Ltd.</t>
  </si>
  <si>
    <t>C - Sembcorp Marine - 110601036/ ON17174830</t>
  </si>
  <si>
    <t>P - HONG KONG JIAXIN INDUSTRIAL EQUIPMENT - 2013HKJ4234371 - Pumping system P-613 A/B</t>
  </si>
  <si>
    <t>2013HKJ4234371</t>
  </si>
  <si>
    <t>HKJX20131102</t>
  </si>
  <si>
    <t>Hong Kong Jianxin Industrial Equipment</t>
  </si>
  <si>
    <t>C - HONG KONG JIAXIN INDUSTRIAL EQUIPMENT - 2013HKJ4234371</t>
  </si>
  <si>
    <t>P - HONG KONG JIAXIN INDUSTRIAL EQUIPMENT - 2013HKJ4234371 - Pumping system P-612 A/B</t>
  </si>
  <si>
    <t>P - HONG KONG JIAXIN INDUSTRIAL EQUIPMENT - 2013HKJ4234371 - Pumping system P-602 A/B</t>
  </si>
  <si>
    <t>P - HONG KONG JIAXIN INDUSTRIAL EQUIPMENT - 2013HKJ4234371 - Pumping system P-501 A/B</t>
  </si>
  <si>
    <t>P - Hong Kong Jianxin Industrial Equipment CO. LTD - 2014HKJ5142351 - 800-P-211 B (Motor)</t>
  </si>
  <si>
    <t>2014HKJ5142351</t>
  </si>
  <si>
    <t>HKJX2014012101</t>
  </si>
  <si>
    <t>Hong Kong Jianxin Industrial Equipment CO. LTD</t>
  </si>
  <si>
    <t>C - Hong Kong Jianxin Industrial Equipment CO. LTD - 2014HKJ5142351</t>
  </si>
  <si>
    <t>P - Hong Kong Jianxin Industrial Equipment CO. LTD - 2014HKJ5142351 - 800-P-211 A (Turbine)</t>
  </si>
  <si>
    <t>P - Hong Kong Jianxin Industrial Equipment CO. LTD - 2014HKJ5142351 - 800-P-206 B (Motor)</t>
  </si>
  <si>
    <t>P - Hong Kong Jianxin Industrial Equipment CO. LTD - 2014HKJ5142351 - 800-A-206 A (Turbine)</t>
  </si>
  <si>
    <t>P-Jacobs Engineering Group-L619-Two water booster pumps + motors</t>
  </si>
  <si>
    <t>L619</t>
  </si>
  <si>
    <t>07QJ4160-BB142109</t>
  </si>
  <si>
    <t>Jacobs Engineering Group</t>
  </si>
  <si>
    <t>C-Jacobs Engineering Group-L619</t>
  </si>
  <si>
    <t>P-Buckeye Partners LP-E3345-Four pumps with Motors and Suction Cans</t>
  </si>
  <si>
    <t>E3345</t>
  </si>
  <si>
    <t>OP-177791</t>
  </si>
  <si>
    <t>Buckeye Partners LP</t>
  </si>
  <si>
    <t>C-Buckeye Partners LP-E3345</t>
  </si>
  <si>
    <t>P-CB&amp;I Inc-E3336-7 &amp; 1280131 - Chesapeake 1280131_2 &amp; 3: Pump + Base + Test Performance</t>
  </si>
  <si>
    <t>E3336-7 &amp; 1280131</t>
  </si>
  <si>
    <t>155126-PO-110115-01</t>
  </si>
  <si>
    <t>CB&amp;I, Inc.</t>
  </si>
  <si>
    <t>C-CB&amp;I Inc-E3336-7 &amp; 1280131</t>
  </si>
  <si>
    <t>P-CB&amp;I Inc-E3336-7 &amp; 1280131- Chesapeake 1280131_1 ESP3 Pump + Base+Test Performance</t>
  </si>
  <si>
    <t>P-CB&amp;I Inc-E3336-7 &amp; 1280131 - E3337 Pumps + Motors + Spares + Freight</t>
  </si>
  <si>
    <t>P-CB&amp;I Inc-E3336-7 &amp; 1280131- E3336 Pumps + Motors + Spares + Freight</t>
  </si>
  <si>
    <t>P - KSB - 4504130731 - SYSTEMS - Revised</t>
  </si>
  <si>
    <t>RSD-1204490 + SYS-1204503</t>
  </si>
  <si>
    <t>4504130731</t>
  </si>
  <si>
    <t>KSB</t>
  </si>
  <si>
    <t>C - KSB - 4504130731 - Revised</t>
  </si>
  <si>
    <t>P - KSB - 4504130731 - SEALS - Revised</t>
  </si>
  <si>
    <t>P-Hong Kong BSV-1820549-POb 14 - 4 Mark One CL 300 Valves</t>
  </si>
  <si>
    <t>1820549</t>
  </si>
  <si>
    <t>GL180117VIL-01-CSPBH</t>
  </si>
  <si>
    <t>Hong Kong BSV Trading Limited</t>
  </si>
  <si>
    <t>C-Hong Kong BSV-1820549</t>
  </si>
  <si>
    <t>P-Hong Kong BSV-1820549-POb 13 - 2 Mark One CL 300 Valves</t>
  </si>
  <si>
    <t>P-Hong Kong BSV-1820549-POb 12 - 2 Mark One CL 300 Valves</t>
  </si>
  <si>
    <t>P-Hong Kong BSV-1820549-POb 11 - 2 Mark One CL 300 Valves</t>
  </si>
  <si>
    <t>P-Hong Kong BSV-1820549-POb 10 - 2 Mark One CL 300 Valves</t>
  </si>
  <si>
    <t>P-Hong Kong BSV-1820549-POb 9 - 2 Mark One CL 300 Valves</t>
  </si>
  <si>
    <t>P-Hong Kong BSV-1820549-POb 8 - 2 Mark One CL 300 Valves</t>
  </si>
  <si>
    <t>P-Hong Kong BSV-1820549-POb 7 - 2 Mark One CL 300 Valves</t>
  </si>
  <si>
    <t>P-Hong Kong BSV-1820549-POb 6 - 2 Mark One CL 300 Valves</t>
  </si>
  <si>
    <t>P-Hong Kong BSV-1820549-POb 5 - 2 Mark One CL 300 Valves</t>
  </si>
  <si>
    <t>P-Hong Kong BSV-1820549-POb 4 - 2 Mark One CL 300 Valves</t>
  </si>
  <si>
    <t>P-Hong Kong BSV-1820549-POb 3 - 2 Mark One CL 300 Valves</t>
  </si>
  <si>
    <t>P-Hong Kong BSV-1820549-POb 2 - 2 Mark One CL 300 Valves</t>
  </si>
  <si>
    <t>P-Hong Kong BSV-1820549-POb 1 - 2 Mark One CL 300 Valves</t>
  </si>
  <si>
    <t>P-Hong Kong BSV-1820627-POb 9 - 2 Mark One CL 300 Valves</t>
  </si>
  <si>
    <t>1820627</t>
  </si>
  <si>
    <t>GL180118VIL-01-CSPBH</t>
  </si>
  <si>
    <t>C-Hong Kong BSV-1820627</t>
  </si>
  <si>
    <t>P-Hong Kong BSV-1820627-POb 8 - 4 Mark One CL 300 Valves</t>
  </si>
  <si>
    <t>P-Hong Kong BSV-1820627-POb 7 - 6 Mark One CL 300 Valves</t>
  </si>
  <si>
    <t>P-Hong Kong BSV-1820627-POb 6 - 2 Mark One CL 300 Valves</t>
  </si>
  <si>
    <t>P-Hong Kong BSV-1820627-POb 5 - 48 Flow Pro CL 600 Valves</t>
  </si>
  <si>
    <t>P-Hong Kong BSV-1820627-POb 4 - 6 Mark One CL 300 Valves</t>
  </si>
  <si>
    <t>P-Hong Kong BSV-1820627-POb 3 - 4 Mark One CL 300 Valves</t>
  </si>
  <si>
    <t>P-Hong Kong BSV-1820627-POb 2 - 4 Mark One CL 300 Valves</t>
  </si>
  <si>
    <t>P-Hong Kong BSV-1820627-POb 1 - 14 Mark One CL 300 Valves</t>
  </si>
  <si>
    <t>P-Tong Tai-1820248</t>
  </si>
  <si>
    <t>1820248</t>
  </si>
  <si>
    <t>GL180110VIL-01-CSPBH</t>
  </si>
  <si>
    <t>Tong Tai International (Hong Kong) Limited</t>
  </si>
  <si>
    <t>C-Tong Tai-1820248</t>
  </si>
  <si>
    <t>P-TRS-ALK0004425-1</t>
  </si>
  <si>
    <t>1004708 dated 27-Dec-2017</t>
  </si>
  <si>
    <t>1010005091 Suppl:01</t>
  </si>
  <si>
    <t>C-TRS-ALK0004425</t>
  </si>
  <si>
    <t>P-Jiangmen Umicore Chang Xin New Materials Co Ltd-1004955-Field service</t>
  </si>
  <si>
    <t>22217130</t>
  </si>
  <si>
    <t>3300305510</t>
  </si>
  <si>
    <t>Jiangmen Umicore Chang Xin New Materials Co., Ltd.</t>
  </si>
  <si>
    <t>C-Jiangmen Umicore Chang Xin New Materials Co., Ltd.-1004955</t>
  </si>
  <si>
    <t>P-Jiangmen Umicore Chang Xin New Materials Co Ltd-1004955-Spare parts</t>
  </si>
  <si>
    <t>P-Jiangmen Umicore Chang Xin New Materials Co Ltd-1004955-68 units Pumps - Batch 2</t>
  </si>
  <si>
    <t>P-Jiangmen Umicore Chang Xin New Materials Co Ltd-1004955-35 units Pumps - Batch 1</t>
  </si>
  <si>
    <t>P - Gustav Fagerberg - 5200045782</t>
  </si>
  <si>
    <t>5200045782</t>
  </si>
  <si>
    <t>360721 - 1</t>
  </si>
  <si>
    <t>Gustaf Fagerberg AB</t>
  </si>
  <si>
    <t>C - Gustav Fagerberg - 5200045782</t>
  </si>
  <si>
    <t>P - EDF-ERPC-INGENIERIE-FR-CLAMART - 981010121 - impeller for pump</t>
  </si>
  <si>
    <t>981010121</t>
  </si>
  <si>
    <t>4210180417</t>
  </si>
  <si>
    <t>Electricité de France</t>
  </si>
  <si>
    <t>C - EDF-ERPC-INGENIERIE-FR-CLAMART - 981010121</t>
  </si>
  <si>
    <t>P - EDF-ERPC-INGENIERIE-FR-CLAMART - 981010121 - Shaft for pump</t>
  </si>
  <si>
    <t>P - EDF-ERPC-INGENIERIE-FR-CLAMART - 981010121 - spare parts (pump, impeller, shaft)</t>
  </si>
  <si>
    <t>P - EDF-ERPC-INGENIERIE-FR-CLAMART - 981010120 - Supply of optional pump</t>
  </si>
  <si>
    <t>981010120</t>
  </si>
  <si>
    <t>C451C60560</t>
  </si>
  <si>
    <t>C - EDF-ERPC-INGENIERIE-FR-CLAMART - 981010120</t>
  </si>
  <si>
    <t>P - EDF-ERPC-INGENIERIE-FR-CLAMART - 981010061 - All items</t>
  </si>
  <si>
    <t>981010061</t>
  </si>
  <si>
    <t>C - EDF-ERPC-INGENIERIE-FR-CLAMART - 981010061</t>
  </si>
  <si>
    <t>P - LYONDELL CHIMIE FR FOS 13 - 771000103 1 pump</t>
  </si>
  <si>
    <t>771000103</t>
  </si>
  <si>
    <t>4402902652</t>
  </si>
  <si>
    <t>LYONDELL CHIMIE</t>
  </si>
  <si>
    <t>C - LYONDELL CHIMIE FR FOS 13 - 771000103</t>
  </si>
  <si>
    <t>P - EAU DU GRAND LYON FR TSA10462 - 771000120 hydraullic pump + testing +  installation</t>
  </si>
  <si>
    <t>771000120</t>
  </si>
  <si>
    <t>4105649107</t>
  </si>
  <si>
    <t>EAU DU GRAND LYON FR</t>
  </si>
  <si>
    <t>C - EAU DU GRAND LYON FR TSA10462 - 771000120</t>
  </si>
  <si>
    <t>P - STEREAU FR MAUREPAS 78 - 771000016 - Remaining services to provide Oct 2018</t>
  </si>
  <si>
    <t>771000016</t>
  </si>
  <si>
    <t>52-ESO-COT-GEN-0012 - Avenant n01</t>
  </si>
  <si>
    <t>STEREAU</t>
  </si>
  <si>
    <t>C - STEREAU FR MAUREPAS 78 - 771000016</t>
  </si>
  <si>
    <t>P - STEREAU FR MAUREPAS 78 - 771000016 - Remaining services to provide Jan 2018</t>
  </si>
  <si>
    <t>P - STEREAU FR MAUREPAS 78 - 771000016 - work done</t>
  </si>
  <si>
    <t>P - OTV MARSEILLE 13 - 17200937 - 5 group of  pumps + testing + spare parts +  installation</t>
  </si>
  <si>
    <t>17200937</t>
  </si>
  <si>
    <t>OTV MARSEILLE</t>
  </si>
  <si>
    <t>C - OTV MARSEILLE 13 - 17200937</t>
  </si>
  <si>
    <t>P - Aditya Birla Grasim - X170847</t>
  </si>
  <si>
    <t>X170847</t>
  </si>
  <si>
    <t>4600006364</t>
  </si>
  <si>
    <t>Aditya Birla Grasim</t>
  </si>
  <si>
    <t>C - Aditya Birla Grasim - X170847</t>
  </si>
  <si>
    <t>P-RABIGH ARABIA WATER AND ELECT- ALK0004092</t>
  </si>
  <si>
    <t>1004365</t>
  </si>
  <si>
    <t>4000000603</t>
  </si>
  <si>
    <t>RABIGH ARABIA WATER AND ELECTRICITY CO LTD</t>
  </si>
  <si>
    <t>C-RABIGH ARABIA WATER AND ELECTRICITY CO LTD-ALK0004092</t>
  </si>
  <si>
    <t>P-TECNICAS REUNIDAS INTEGRATED GAS-ALK0004346</t>
  </si>
  <si>
    <t>1004629</t>
  </si>
  <si>
    <t>1010005240</t>
  </si>
  <si>
    <t>TECNICAS REUNIDAS INTEGRATED GAS</t>
  </si>
  <si>
    <t>C-TECNICAS REUNIDAS INTEGRATED GAS-ALK0004346</t>
  </si>
  <si>
    <t>P-CB&amp;I LLC_155426-PO-110112-01_050-36199_16PE0371/72</t>
  </si>
  <si>
    <t>050-36199</t>
  </si>
  <si>
    <t>155426-PO-110112-01</t>
  </si>
  <si>
    <t>CB&amp;I LLC</t>
  </si>
  <si>
    <t>C-CB&amp;I LLC_155426-PO-110112-01_050-36199_16PE0371/72</t>
  </si>
  <si>
    <t>P - SHANGHAI FOREIGN TRADE (PUDONG) CO LTD - 1027048 - POb2: Cancellation Fee</t>
  </si>
  <si>
    <t>1027048</t>
  </si>
  <si>
    <t>Cancellation fee XS-16ES4A181</t>
  </si>
  <si>
    <t>SHANGHAI FOREIGN TRADE (PUDONG) CO LTD</t>
  </si>
  <si>
    <t>C - SHANGHAI FOREIGN TRADE (PUDONG) CO LTD - 1027048 - Cancellation Fee</t>
  </si>
  <si>
    <t>P - SHANGHAI FOREIGN TRADE (PUDONG) CO LTD - 1027048 - POb1: Cancellation Fee</t>
  </si>
  <si>
    <t>P-BION SPA-1209205</t>
  </si>
  <si>
    <t>1209205</t>
  </si>
  <si>
    <t>2017/102</t>
  </si>
  <si>
    <t>Bion Spa</t>
  </si>
  <si>
    <t>C-BION SPA-1209205</t>
  </si>
  <si>
    <t>P-Anhui Jiyuan Engineering Technology Co.,Ltd-1004499-Seal repair SN.18226</t>
  </si>
  <si>
    <t>1004499</t>
  </si>
  <si>
    <t>XGF20180109B</t>
  </si>
  <si>
    <t>Anhui Jiyuan Engineering Technology Co.,Ltd</t>
  </si>
  <si>
    <t>C-Anhui Jiyuan Engineering Technology Co.,Ltd</t>
  </si>
  <si>
    <t>P-Anhui Jiyuan Engineering Technology Co.,Ltd-1004499-Seal repair SN.18225</t>
  </si>
  <si>
    <t>P-Anhui Jiyuan Engineering Technology Co.,Ltd-1004499-Seal repair SN.18219</t>
  </si>
  <si>
    <t>P-Anhui Jiyuan Engineering Technology Co.,Ltd-1004499-Spare Seal</t>
  </si>
  <si>
    <t>P-KOREA ELECTRIC POWER CORP-POB1-122976</t>
  </si>
  <si>
    <t>122976</t>
  </si>
  <si>
    <t>K1UI118002</t>
  </si>
  <si>
    <t>Shane Brace</t>
  </si>
  <si>
    <t>C-KOREA ELECTRIC POWER CORP-122976</t>
  </si>
  <si>
    <t>P-BATTELLE ENERGY ALLIANCE, LLC-123004</t>
  </si>
  <si>
    <t>123004</t>
  </si>
  <si>
    <t>183296</t>
  </si>
  <si>
    <t>BATTELLE ENERGY ALLIANCE, LLC</t>
  </si>
  <si>
    <t>C-BATTELLE ENERGY ALLIANCE, LLC-123004</t>
  </si>
  <si>
    <t>P - Armatec A/S - 80900106</t>
  </si>
  <si>
    <t>80900106</t>
  </si>
  <si>
    <t>59308</t>
  </si>
  <si>
    <t>Armatec A/S</t>
  </si>
  <si>
    <t>C - Armatec A/S - 80900106</t>
  </si>
  <si>
    <t>P - UTE TECNICAS REUNIDAS INTEGRATED GAS (TRIG) - 1027888 - POb2: 2 sea water pumps + 2 off spec pumps</t>
  </si>
  <si>
    <t>1027888</t>
  </si>
  <si>
    <t>0225005220. Suppl 02</t>
  </si>
  <si>
    <t>UTE TECNICAS REUNIDAS INTEGRATED GAS (TRIG)</t>
  </si>
  <si>
    <t>C - UTE TECNICAS REUNIDAS INTEGRATED GAS (TRIG) - 1027888</t>
  </si>
  <si>
    <t>P - UTE TECNICAS REUNIDAS INTEGRATED GAS (TRIG) - 1027888 - POb1: 6 High Flow Pumps + extended warranty</t>
  </si>
  <si>
    <t>P - Leibstadt - 80900077</t>
  </si>
  <si>
    <t>80900077</t>
  </si>
  <si>
    <t>4500056555</t>
  </si>
  <si>
    <t>Kernkraftwerk Leibstadt AG</t>
  </si>
  <si>
    <t>C - Leibstadt - 80900077</t>
  </si>
  <si>
    <t>P-Noble Energy-E3263-E3269-E-3263-9/1257383-PBA-Chesapeake Tag 6295</t>
  </si>
  <si>
    <t>E3263-9</t>
  </si>
  <si>
    <t>LPP-PM-NEM-SCM-AGM-0183, Rev 1, Rev 2</t>
  </si>
  <si>
    <t>Noble Energy</t>
  </si>
  <si>
    <t>C-Noble Energy-E3263-E3269</t>
  </si>
  <si>
    <t>P-Noble Energy-E3263-E3269-E-3263-9/1257383-PBE-Chesapeake Portion Tag 6985</t>
  </si>
  <si>
    <t>P-Noble Energy-E3263-E3269-E-3263-9/1257383-PBE-Chesapeake Portion 6265A/B</t>
  </si>
  <si>
    <t>P-Noble Energy-E3263-E3269-E-3263-9/1257383-PBH-6380A/B/C Taneytown Order E3268-9</t>
  </si>
  <si>
    <t>P-Noble Energy-E3263-E3269-E-3263-9/1257383-PBH-6370A/B-Taneytown order E3267</t>
  </si>
  <si>
    <t>P-Noble Energy-E3263-E3269-E-3263-9/1257383-PBH-6360A/B Taneytown order E3265-6</t>
  </si>
  <si>
    <t>P-Noble Energy-E3263-E3269-E-3263-9/1257383-PBH-6260A/B Taneytown order E3263-4</t>
  </si>
  <si>
    <t>P-Noble Energy-E3263-E3269-E-3263-9/1257383-PBE-Chesapeake Portion Tag 6800A/B</t>
  </si>
  <si>
    <t>P-Noble Energy-E3263-E3269-E-3263-9/1257383-PBE-Chesapeake Portion Tag 6390A/B</t>
  </si>
  <si>
    <t>P-Noble Energy-E3263-E3269-E-3263-9/1257383-PBE-Chesapeake Portion Tag 6200</t>
  </si>
  <si>
    <t>P-Sam Engineering &amp; Trade-RD1443-All Equipment</t>
  </si>
  <si>
    <t>RD1443</t>
  </si>
  <si>
    <t>17-280-FS-FS</t>
  </si>
  <si>
    <t>Sam Engineering &amp; Trade</t>
  </si>
  <si>
    <t>C-Sam Engineering &amp; Trade-RD1443</t>
  </si>
  <si>
    <t>P - ALTEX SUPPLY, INC. 911150923 - Remaining item to deliver</t>
  </si>
  <si>
    <t>911150923</t>
  </si>
  <si>
    <t>17-209-01</t>
  </si>
  <si>
    <t>Altex Supply, Inc.</t>
  </si>
  <si>
    <t>C - ALTEX SUPPLY, INC. 911150923</t>
  </si>
  <si>
    <t>P - ALTEX SUPPLY, INC. 911150923 - Delivered items</t>
  </si>
  <si>
    <t>P - FILTRUM CONSTRUCTlON CANADA QUEBEC QC  - 17200987 batch 2 : 2 pump + spare parts</t>
  </si>
  <si>
    <t>17200987</t>
  </si>
  <si>
    <t>291420</t>
  </si>
  <si>
    <t>FILTRUM CONSTRUCTlON CANADA QUEBEC QC</t>
  </si>
  <si>
    <t>C - FILTRUM CONSTRUCTlON CANADA QUEBEC QC  - 17200987</t>
  </si>
  <si>
    <t>P - FILTRUM CONSTRUCTlON CANADA QUEBEC QC  - 17200987 batch 3 :2 pump + spare parts</t>
  </si>
  <si>
    <t>P - FILTRUM CONSTRUCTlON CANADA QUEBEC QC  - 17200987 batch 1 : 1 pump + spare parts</t>
  </si>
  <si>
    <t>P-TREUNIDAS MEXICO INGENIERIA Y CONSTRUCCION_0228105090_291-16407_16ME0287-0293-291-16407-CENTRIFUGAL PUMPS OH2 (U-25000)</t>
  </si>
  <si>
    <t>291-16407</t>
  </si>
  <si>
    <t>0228105090</t>
  </si>
  <si>
    <t>TREUNIDAS MEXICO INGENIERIA Y CONSTRUCCION S. DE R.L. DE C.V.</t>
  </si>
  <si>
    <t>C-TREUNIDAS MEXICO INGENIERIA Y CONSTRUCCION_0228105090_291-16407_16ME0287-0293</t>
  </si>
  <si>
    <t xml:space="preserve">P-SOCIEDAD DE ACUEDUCTO ALCANT. Y ASEO DE BARRANQUILLA S.A E.S.P.-17CO5076-77 </t>
  </si>
  <si>
    <t>17CO5076-77</t>
  </si>
  <si>
    <t>4500020416</t>
  </si>
  <si>
    <t>SOCIEDAD DE ACUEDUCTO  ALCANT. Y ASEO DE BARRANQUILLA S.A E.S.P.</t>
  </si>
  <si>
    <t>C-SOCIEDAD DE ACUEDUCTO  ALCANT. Y ASEO DE BARRANQUILLA S.A E.S.P.-17CO5076-77</t>
  </si>
  <si>
    <t>P-ICA FLUOR DANIEL_ART-03-300-H-2602_291-15365_15ME0414-415</t>
  </si>
  <si>
    <t>291-15365</t>
  </si>
  <si>
    <t>ART-03-300-H-2602</t>
  </si>
  <si>
    <t>ICA FLUOR DANIEL S DE RL DE CV</t>
  </si>
  <si>
    <t>C-ICA FLUOR DANIEL_ART-03-300-H-2602_291-15365_15ME0414-415</t>
  </si>
  <si>
    <t>P-ASTAP-17CO0584-586</t>
  </si>
  <si>
    <t>17CO0584-586</t>
  </si>
  <si>
    <t>P-17-134-011</t>
  </si>
  <si>
    <t>ASTAP</t>
  </si>
  <si>
    <t>C-ASTAP-17CO0584-586</t>
  </si>
  <si>
    <t>P - Winsome Technology (Hong Kong) Co., Limited - 176MC288776</t>
  </si>
  <si>
    <t>176MC288776</t>
  </si>
  <si>
    <t>XGF20170927B</t>
  </si>
  <si>
    <t>Winsome Technology (Hong Kong) Co., Limited</t>
  </si>
  <si>
    <t>C - Winsome Technology (Hong Kong) Co., Limited - 176MC288776</t>
  </si>
  <si>
    <t>P - Afton Chemical Asia Pte Ltd - SO6581 delivery in Sep 2018</t>
  </si>
  <si>
    <t>SO0006581</t>
  </si>
  <si>
    <t>4491256</t>
  </si>
  <si>
    <t>Afton Chemical Asia Pte Ltd</t>
  </si>
  <si>
    <t>C - Afton Chemical Asia Pte Ltd - SO6581</t>
  </si>
  <si>
    <t>P Phillips 66 1061615 4523653097</t>
  </si>
  <si>
    <t>1061615</t>
  </si>
  <si>
    <t>4523653097</t>
  </si>
  <si>
    <t>C Phillips 66 1061615 4523653097</t>
  </si>
  <si>
    <t>P Imperial Oil 1077823 4540423463</t>
  </si>
  <si>
    <t>1077823</t>
  </si>
  <si>
    <t>4540123463</t>
  </si>
  <si>
    <t>Imperial Oil</t>
  </si>
  <si>
    <t>C Imperial Oil 1077823 4540423463</t>
  </si>
  <si>
    <t>P Lima Refining 1077798 8401234499</t>
  </si>
  <si>
    <t>1077798/1077795</t>
  </si>
  <si>
    <t>8401231143</t>
  </si>
  <si>
    <t>C Lima Refining 1077798 8401234499</t>
  </si>
  <si>
    <t>P - INTERNATIONAL DEVELOP COMPANY UAE ABUDHABI - 217000006 (2 Pumps with June 2018 Delivery)</t>
  </si>
  <si>
    <t>217000006</t>
  </si>
  <si>
    <t>2017-S-2706-2-EGA Revision1</t>
  </si>
  <si>
    <t>INTERNATIONAL DEVELOP COMPANY UAE ABUDHABI</t>
  </si>
  <si>
    <t>C - INTERNATIONAL DEVELOP COMPANY UAE ABUDHABI - 217000006</t>
  </si>
  <si>
    <t>P - INTERNATIONAL DEVELOP COMPANY UAE ABUDHABI - 217000006 (23 Pumps with May 2018 Delivery)</t>
  </si>
  <si>
    <t>P - INTERNATIONAL DEVELOP COMPANY UAE ABUDHABI - 217000006 (21 Pumps with August 2018 Delivery)</t>
  </si>
  <si>
    <t>P- MINSUR SA- PO# 4600019447</t>
  </si>
  <si>
    <t>2P04L1700132</t>
  </si>
  <si>
    <t>4600019447</t>
  </si>
  <si>
    <t>Minsur SA</t>
  </si>
  <si>
    <t>C- Minsur SA</t>
  </si>
  <si>
    <t>P Lima Refining 1077433 8401231143</t>
  </si>
  <si>
    <t>1077433/1077434</t>
  </si>
  <si>
    <t>C Lima Refining 1077433 8401231143</t>
  </si>
  <si>
    <t>P Lima Refining 1077799 8401236008</t>
  </si>
  <si>
    <t>1077799</t>
  </si>
  <si>
    <t>8401236008</t>
  </si>
  <si>
    <t>C Lima Refining 1077799 8401236008</t>
  </si>
  <si>
    <t>P - Amec Foster Wheeler Italiana S.r.l. - 7MI7170950 - warranty</t>
  </si>
  <si>
    <t>7MI7170950</t>
  </si>
  <si>
    <t>1BD0874E - P IT 012</t>
  </si>
  <si>
    <t>Amec Foster Wheeler Italiana S.r.l. - 7MI7170950</t>
  </si>
  <si>
    <t>C - Amec Foster Wheeler Italiana S.r.l. - 7MI7170950</t>
  </si>
  <si>
    <t>P - Amec Foster Wheeler Italiana S.r.l. - 7MI7170950 - valves</t>
  </si>
  <si>
    <t>P-TECNIMONT SPA-7MI 7163276 -Warranty</t>
  </si>
  <si>
    <t>7MI 7163276</t>
  </si>
  <si>
    <t>7500059421</t>
  </si>
  <si>
    <t>Tecnimont Spa</t>
  </si>
  <si>
    <t>C - TECNIMONT - 7MI 7163276</t>
  </si>
  <si>
    <t>P-TECNIMONT SPA-7MI 7163276 -Supply of ON/OFF VALVE BALLS</t>
  </si>
  <si>
    <t>P - Devonport Royal Dockyard Limited - 643947 - 05</t>
  </si>
  <si>
    <t>643947</t>
  </si>
  <si>
    <t>588878-02</t>
  </si>
  <si>
    <t>Devonport Royal Dockyard Limited</t>
  </si>
  <si>
    <t>C - Devonport Royal Dockyard Limited - 643947</t>
  </si>
  <si>
    <t>P - Devonport Royal Dockyard Limited - 643947 - 04</t>
  </si>
  <si>
    <t>P - Devonport Royal Dockyard Limited - 643947 - 01 - 02 - 03</t>
  </si>
  <si>
    <t>P - Gulf Steel Works - 9000091624</t>
  </si>
  <si>
    <t>9000091624</t>
  </si>
  <si>
    <t>00018512</t>
  </si>
  <si>
    <t>Gulf Steel Works</t>
  </si>
  <si>
    <t>C - Gulf Steel Works - 9000091624</t>
  </si>
  <si>
    <t>P - ALPHAS SARL/ LUD1149653SE</t>
  </si>
  <si>
    <t>1149653</t>
  </si>
  <si>
    <t>N°119/16</t>
  </si>
  <si>
    <t>Alphas SARL</t>
  </si>
  <si>
    <t>C - ALPHAS SARL/ LUD1149653SE</t>
  </si>
  <si>
    <t>P - Frames Energy Systems - 9000092739</t>
  </si>
  <si>
    <t>9000092739</t>
  </si>
  <si>
    <t>2017-005188</t>
  </si>
  <si>
    <t>Frames Process Systems International B.V</t>
  </si>
  <si>
    <t>C-Frames Energy Systems-9000092739</t>
  </si>
  <si>
    <t>P - Anagold Madencilik - 7MI7171157 - 1626A/01 Commissioning Spares</t>
  </si>
  <si>
    <t>7MI7171157</t>
  </si>
  <si>
    <t>1ED0754A-CTR056</t>
  </si>
  <si>
    <t>Anagold Madencilik San. Ve Ticaret A.S.</t>
  </si>
  <si>
    <t>C - Anagold Madencilik - 7MI7171157</t>
  </si>
  <si>
    <t>P - Anagold Madencilik - 7MI7171157 - 1621C/02 Commissioning Spares</t>
  </si>
  <si>
    <t>P - Anagold Madencilik - 7MI7171157 - 1621B/02 Commissioning Spares</t>
  </si>
  <si>
    <t>P - Anagold Madencilik - 7MI7171157 - 1621B/01 Commissioning Spares</t>
  </si>
  <si>
    <t>P - Anagold Madencilik - 7MI7171157 - 1621A/01 Commissioning Spares</t>
  </si>
  <si>
    <t>P - Anagold Madencilik - 7MI7171157 - 1626A/01</t>
  </si>
  <si>
    <t>P - Anagold Madencilik - 7MI7171157 - 1621C/02</t>
  </si>
  <si>
    <t>P - Anagold Madencilik - 7MI7171157 - 1621B/02</t>
  </si>
  <si>
    <t>P - Anagold Madencilik - 7MI7171157 - 1621B/01</t>
  </si>
  <si>
    <t>P - Anagold Madencilik - 7MI7171157 - 1621A/01</t>
  </si>
  <si>
    <t>P - SAIPEM - 7MI 7171646 - Delivery Date 09/10/2018</t>
  </si>
  <si>
    <t>7MI7171646</t>
  </si>
  <si>
    <t>1203815</t>
  </si>
  <si>
    <t>SAIPEM S.p.A.</t>
  </si>
  <si>
    <t>C - SAIPEM - 7MI 7171646</t>
  </si>
  <si>
    <t>P - SAIPEM - 7MI 7171646 - Delivery Date 08/15/2018</t>
  </si>
  <si>
    <t>P - SAIPEM - 7MI 7171646 - Delivery Date 07/15/2018</t>
  </si>
  <si>
    <t>P - SAIPEM - 7MI 7171646 - Delivery Date 07/01/2018</t>
  </si>
  <si>
    <t>P - SUI NORTHERN GAS PIPELINES-9000088577</t>
  </si>
  <si>
    <t>9000088577</t>
  </si>
  <si>
    <t>D-2634/17</t>
  </si>
  <si>
    <t>Sui Northern Gas Pipelines Limited</t>
  </si>
  <si>
    <t>C - SUI NORTHERN GAS PIPELINES-9000088577</t>
  </si>
  <si>
    <t>P - Nord-West Oelleitung - 68000798/800/801</t>
  </si>
  <si>
    <t>68000798/68000800/68000801</t>
  </si>
  <si>
    <t>474863/474885/474886</t>
  </si>
  <si>
    <t>NORD-WEST OELLEITUNG GmbH</t>
  </si>
  <si>
    <t>C - Nord-West Oelleitung - 68000798/800/801</t>
  </si>
  <si>
    <t>P - EDF SA - SO 9000092631</t>
  </si>
  <si>
    <t>9000092631</t>
  </si>
  <si>
    <t>5920044121</t>
  </si>
  <si>
    <t>EDF SA</t>
  </si>
  <si>
    <t>C - EDF SA - SO 9000092631</t>
  </si>
  <si>
    <t>P-TECNIMONT SPA-7MI 7170314 -Warranty</t>
  </si>
  <si>
    <t>7MI 7170314</t>
  </si>
  <si>
    <t>7500056400</t>
  </si>
  <si>
    <t>C - TECNIMONT - 7MI 7170314</t>
  </si>
  <si>
    <t>P-TECNIMONT SPA-7MI 7170314 -Supply of PEUMATIC DRIVEN BALLS</t>
  </si>
  <si>
    <t xml:space="preserve">P - PARANAPANEMA - 2I1221700171 </t>
  </si>
  <si>
    <t>2I1221700171</t>
  </si>
  <si>
    <t>4500431461</t>
  </si>
  <si>
    <t>C - PARANAPANEMA - 2I1221700171</t>
  </si>
  <si>
    <t>P - Esso Petroleum 17099902/4520041377  Repairs, Spare Rotors with Installation</t>
  </si>
  <si>
    <t>17099902</t>
  </si>
  <si>
    <t>8BJ / 4520041377</t>
  </si>
  <si>
    <t>Esso Petroleum Company Limited</t>
  </si>
  <si>
    <t>C - Esso Petroleum 17099902/4520041377</t>
  </si>
  <si>
    <t>P-Nasser Ali Attaf Est-DAM-1007622-API Plan 75 - System</t>
  </si>
  <si>
    <t>DAM-1007622</t>
  </si>
  <si>
    <t>NAA-2017-108</t>
  </si>
  <si>
    <t>NASSER ALI ATTAF EST</t>
  </si>
  <si>
    <t>C - NASSER ALI ATTAF EST (Abqaiq Plant API 75)- 1007622</t>
  </si>
  <si>
    <t>P - EMDAD LLC - 5803656 -Various shipped equipment (2016 and 2017)</t>
  </si>
  <si>
    <t>5803656</t>
  </si>
  <si>
    <t>4299</t>
  </si>
  <si>
    <t>Emdad LLC</t>
  </si>
  <si>
    <t>C - Emdad LLC - 5803656</t>
  </si>
  <si>
    <t>P - EMDAD LLC - 5803656 -10 valves</t>
  </si>
  <si>
    <t>P-Indian Oil Corporation Limited-10005475-HPX Pumps</t>
  </si>
  <si>
    <t>10005475</t>
  </si>
  <si>
    <t>68107/149 DATED 27.11.2017</t>
  </si>
  <si>
    <t>C-INDIAN OIL CORPORATION LIMITED-10005475</t>
  </si>
  <si>
    <t>P-Indian Oil Corporation Limited-10005536-Spares</t>
  </si>
  <si>
    <t>10005536</t>
  </si>
  <si>
    <t>JRMM177034/25313306 DATED 28.12.2017</t>
  </si>
  <si>
    <t>C-INDIAN OIL CORPORATION LIMITED-10005536</t>
  </si>
  <si>
    <t>P-Indian Oil Corporation Limited-10005567-HDX Pumps</t>
  </si>
  <si>
    <t>10005567</t>
  </si>
  <si>
    <t>#A885/5490/558/PO-407 DATED 16.12.2017</t>
  </si>
  <si>
    <t>C-INDIAN OIL CORPORATION LIMITED-10005567</t>
  </si>
  <si>
    <t>P-Indian Oil Corporation Limited-10005567-HPX Pumps</t>
  </si>
  <si>
    <t>P-BHARAT PETROLEUM CORPORATION LIMITED-10005557-HPX Pumps (18 Nos)</t>
  </si>
  <si>
    <t>10005557</t>
  </si>
  <si>
    <t>4506443152 / 19.12.2017</t>
  </si>
  <si>
    <t>BHARAT PETROLEUM CORPORATION LIMITED</t>
  </si>
  <si>
    <t>C-BHARAT PETROLEUM CORPORATION LIMITED-10005557</t>
  </si>
  <si>
    <t>P-JBF PETROCHEMICALS LTD-10004265-Spares for Flowserve Pumps - 3HED16DS-X</t>
  </si>
  <si>
    <t>10004265</t>
  </si>
  <si>
    <t>JBFPL/MNG/IS/DG/16-17/SP/170-00</t>
  </si>
  <si>
    <t>JBF PETROCHEMICALS LTD</t>
  </si>
  <si>
    <t>C-JBF PETROCHEMICALS LTD-10004265</t>
  </si>
  <si>
    <t>P-JBF PETROCHEMICALS LTD-10004265-Spares for Flowserve Pumps - 3WXB10A-X</t>
  </si>
  <si>
    <t>P-JBF PETROCHEMICALS LTD-10004265-Spares for Flowserve Pumps - HDX</t>
  </si>
  <si>
    <t>P-JBF PETROCHEMICALS LTD-10004265-Spares for Flowserve Pumps - CPX</t>
  </si>
  <si>
    <t>P-JBF PETROCHEMICALS LTD-10004265-Spares for Flowserve Pumps - HP</t>
  </si>
  <si>
    <t>P-JBF PETROCHEMICALS LTD-10004265-Spares for Flowserve Pumps - 15EHM-4 STAGE</t>
  </si>
  <si>
    <t>P-SAFBON WATER TECHNOLOGY, INC-10005575 Spare parts Treated water</t>
  </si>
  <si>
    <t>10005575</t>
  </si>
  <si>
    <t>PO-0013353 DATED 13 April 2017 /CHANGE ORDER 5 DATED 15 Nov 2017</t>
  </si>
  <si>
    <t>SAFBON WATER TECHNOLOGY, INC</t>
  </si>
  <si>
    <t>C-SAFBON WATER TECHNOLOGY, INC-10005575</t>
  </si>
  <si>
    <t>P-SAFBON WATER TECHNOLOGY, INC-10005575 Treated water</t>
  </si>
  <si>
    <t>P-SAFBON WATER TECHNOLOGY, INC-10005575 Brine Discharge Pump</t>
  </si>
  <si>
    <t>P-SAFBON WATER TECHNOLOGY, INC-10005575 Spare parts for ERD Booster Pump</t>
  </si>
  <si>
    <t>P-SAFBON WATER TECHNOLOGY, INC-10005575 ERD Booster Pump</t>
  </si>
  <si>
    <t>P-SAFBON WATER TECHNOLOGY, INC-10005575 spare parts brine discharge pump</t>
  </si>
  <si>
    <t>P - PROFIT MAKING - 10011998</t>
  </si>
  <si>
    <t>10011998</t>
  </si>
  <si>
    <t>17076-P17-048Q3(307)-RMB-V</t>
  </si>
  <si>
    <t>PROFIT MAKING INTERNATIONAL</t>
  </si>
  <si>
    <t>C - PROFIT MAKING - 10011998</t>
  </si>
  <si>
    <t>P - Standex (Ireland) Limited - 36669</t>
  </si>
  <si>
    <t>172025</t>
  </si>
  <si>
    <t>36669</t>
  </si>
  <si>
    <t>Standex (Ireland) Limited</t>
  </si>
  <si>
    <t>C - Standex (Ireland) Limited - 36669</t>
  </si>
  <si>
    <t>P-BASF Specialty Chemicals (Nanjing) Co., Ltd.-1017113</t>
  </si>
  <si>
    <t>1017113</t>
  </si>
  <si>
    <t>17125-IC-POD-1004</t>
  </si>
  <si>
    <t>BASF Specialty Chemicals (Nanjing) Co., Ltd.</t>
  </si>
  <si>
    <t>C-BASF Specialty Chemicals (Nanjing) Co., Ltd.-1017113</t>
  </si>
  <si>
    <t>P-Procon Products-45652-Mechanical Seals to be delivered in April 2018</t>
  </si>
  <si>
    <t>148990</t>
  </si>
  <si>
    <t>45652</t>
  </si>
  <si>
    <t>Procon Products</t>
  </si>
  <si>
    <t>C - Procon Products - 45652</t>
  </si>
  <si>
    <t>P-Procon Products-45652-Mechanical Seals to be delivered in March 2018</t>
  </si>
  <si>
    <t>P-Procon Products-45652-Mechanical Seals to be delivered in February 2018</t>
  </si>
  <si>
    <t>P-Procon Products-45652-Mechanical Seals to be delivered in January 2018</t>
  </si>
  <si>
    <t>P-Procon Products-45652-Mechanical Seals to be delivered in December 2017</t>
  </si>
  <si>
    <t>P-Procon Products – 45652        Mechanical Seals already delivered</t>
  </si>
  <si>
    <t>P- Emerson Process Management Asia  Pacific Private Limited- 4209077975</t>
  </si>
  <si>
    <t>PO number 4209077975</t>
  </si>
  <si>
    <t>Emerson Process Management Asia Pacific Private Limited</t>
  </si>
  <si>
    <t>C- Emerson Process Management Asia  Pacific Private Limited- 4209077975</t>
  </si>
  <si>
    <t>P-Petronas Chemicals Isononanol Sdn. Bhd. - A7MF-7-0022-F-00/A7MF100070</t>
  </si>
  <si>
    <t>1017100</t>
  </si>
  <si>
    <t>PO number A7MF-7-0022-F-00/A7MF100070</t>
  </si>
  <si>
    <t>Petronas Chemical Isononanol Sdn. Bhd.</t>
  </si>
  <si>
    <t>C-Petronas Chemicals Isononanol Sdn. Bhd. - A7MF-7-0022-F-00/A7MF100070</t>
  </si>
  <si>
    <t>P-SULZER PUMPS MEXICO SA de CV-176571-Tier III Gasoline Project_176571_171PR176571</t>
  </si>
  <si>
    <t>176571</t>
  </si>
  <si>
    <t>4501213260-0</t>
  </si>
  <si>
    <t>Sulzer Pumps Mexico SA de CV</t>
  </si>
  <si>
    <t>C-SULZER PUMPS MEXICO SA de CV_176571_4501213260-0_171PR176571</t>
  </si>
  <si>
    <t>P Lima Refining 1077431 8401231148</t>
  </si>
  <si>
    <t>1077431/1077432</t>
  </si>
  <si>
    <t>8401231148</t>
  </si>
  <si>
    <t>C Lima Refining 1077431 8401231148</t>
  </si>
  <si>
    <t>P-DNOW LP-1096169-PO lines 60 and 70</t>
  </si>
  <si>
    <t>1096169</t>
  </si>
  <si>
    <t>659727696</t>
  </si>
  <si>
    <t>DNOW, LP</t>
  </si>
  <si>
    <t>C - DNOW- 1096169</t>
  </si>
  <si>
    <t xml:space="preserve">P-DNOW LP-1096169-PO line 50 </t>
  </si>
  <si>
    <t xml:space="preserve">P-DNOW LP-1096169-PO line 40 </t>
  </si>
  <si>
    <t>P - DNOW- 1096169 PO lines 10 20 30</t>
  </si>
  <si>
    <t>P-Jacobs Engineering-CF0170384-DIP Reflux Pump Ln6-58FF25C6</t>
  </si>
  <si>
    <t>CF0170380/CF0170381/CF0170382/CF0170383/CF0170384</t>
  </si>
  <si>
    <t>58FF25C6-BQ141802</t>
  </si>
  <si>
    <t>Jacobs Engineering Group, Inc.</t>
  </si>
  <si>
    <t>C - Jacobs Engineering - CF0170380 to CF0170384 - #58FF25C6BQ141802</t>
  </si>
  <si>
    <t>P-Jacobs Engineering-CF0170383-DIP Reflux Pump Ln5-58FF25C6</t>
  </si>
  <si>
    <t>P-Jacobs Engineering-CF0170382-Desalter Pump/Motor Lns3/4-58FF25C6</t>
  </si>
  <si>
    <t>P-Jacobs Engineering-CF0170381-Desalter Pump Ln2-58FF25C6</t>
  </si>
  <si>
    <t>P-Jacobs Engineering-CF0170380-Desalter Pump Ln1-58FF25C6</t>
  </si>
  <si>
    <t>P - Edgen Murray - 1095824</t>
  </si>
  <si>
    <t>1095824</t>
  </si>
  <si>
    <t>RMS-225404</t>
  </si>
  <si>
    <t>Edgen Murray Corporation</t>
  </si>
  <si>
    <t>C- Edgen Murray - 1095824</t>
  </si>
  <si>
    <t>P- Consumers Energy Company - 5000651</t>
  </si>
  <si>
    <t>5000651</t>
  </si>
  <si>
    <t>4400070874</t>
  </si>
  <si>
    <t>Consumers Energy Company</t>
  </si>
  <si>
    <t>C- Consumers Energy Company - 5000651</t>
  </si>
  <si>
    <t>P - MRC Global - 5000645-Contract for purchase of various sized valves by distributor.</t>
  </si>
  <si>
    <t>5000645</t>
  </si>
  <si>
    <t>C0427276422B0</t>
  </si>
  <si>
    <t>C - MRC Global - 5000645</t>
  </si>
  <si>
    <t>P-CI Actuation-1094419-PLUG VALVES - 2018 SHIPMENTS</t>
  </si>
  <si>
    <t>1094419</t>
  </si>
  <si>
    <t>615161</t>
  </si>
  <si>
    <t>C- CI Actuation- 1094419</t>
  </si>
  <si>
    <t>P-CI Actuation-1094419-PLUG VALVES - 2017 SHIPMENTS</t>
  </si>
  <si>
    <t>P - Sulzer (Seals) - 807893/807903/807922 - 8 Mechanical Seals</t>
  </si>
  <si>
    <t>807903/807893/807922</t>
  </si>
  <si>
    <t>4501212424-2</t>
  </si>
  <si>
    <t>Sulzer Pumps</t>
  </si>
  <si>
    <t>C - Sulzer (Seals) - 807893/807903/807922</t>
  </si>
  <si>
    <t>P - Sulzer (Seals) - 807893/807903/807922 - Spare Seals</t>
  </si>
  <si>
    <t>P - Sulzer (Seals) - 807893/807903/807922 - Seal Test</t>
  </si>
  <si>
    <t>P - KTI Limited - 1095902 - Various sized valves - Mar 2018</t>
  </si>
  <si>
    <t>1095902</t>
  </si>
  <si>
    <t>019178</t>
  </si>
  <si>
    <t>KTI Limited</t>
  </si>
  <si>
    <t>C - KTI Limited - 1095902</t>
  </si>
  <si>
    <t>P - KTI Limited - 1095902 - Various sized valves - Jan 2018</t>
  </si>
  <si>
    <t>P - KTI Limited - 1095902 - Various sized valves - April 2018</t>
  </si>
  <si>
    <t>P - SSC Mid States Supply - 1096118 - Valve 5</t>
  </si>
  <si>
    <t>1096118</t>
  </si>
  <si>
    <t>7068168</t>
  </si>
  <si>
    <t>SSC Mid States Supply</t>
  </si>
  <si>
    <t>C - SSC Mid States Supply - 1096118</t>
  </si>
  <si>
    <t>P - SSC Mid States Supply - 1096118 - Valves 1, 6, 7, 11, 12, 15</t>
  </si>
  <si>
    <t>P - SSC Mid States Supply - 1096118 - Valve 14</t>
  </si>
  <si>
    <t>P - SSC Mid States Supply - 1096118 - Valves 2, 4, 8, 9, 10, 13</t>
  </si>
  <si>
    <t>P-WHITCO SUPPLY-1095762-PLUG VALVES NORDSTROM</t>
  </si>
  <si>
    <t>1095762</t>
  </si>
  <si>
    <t>616598-HOUST</t>
  </si>
  <si>
    <t>Whitco Supply</t>
  </si>
  <si>
    <t>C- Whitco Supply- 1095762</t>
  </si>
  <si>
    <t>P-Stuart C Irby-1096004-Valves delivered in Jun-18</t>
  </si>
  <si>
    <t>1096004</t>
  </si>
  <si>
    <t>P002871438</t>
  </si>
  <si>
    <t>Stuart C Irby</t>
  </si>
  <si>
    <t>C-Stuart C Irby - 1096004</t>
  </si>
  <si>
    <t>P-Stuart C Irby-1096004-Valves delivered in May-18</t>
  </si>
  <si>
    <t>P-Stuart C Irby-1096004-Valves delivered in Apr-18</t>
  </si>
  <si>
    <t>P-Stuart C Irby-1096004-Valves delivered in Mar-18</t>
  </si>
  <si>
    <t>P - Whitco Supply - 1095758_1095763 - 2 of 2</t>
  </si>
  <si>
    <t>1095758_1095763</t>
  </si>
  <si>
    <t>616597-HOUST and 616601-HOUST</t>
  </si>
  <si>
    <t>C - Whitco Supply - 1095758_1095763</t>
  </si>
  <si>
    <t>P - Whitco Supply - 1095758_1095763 - 1 of 2</t>
  </si>
  <si>
    <t>P-Carter &amp; Verplanck-S6585-6 Pumps + inputs for both orders</t>
  </si>
  <si>
    <t>S006585 and S006586</t>
  </si>
  <si>
    <t>18075 and 18076</t>
  </si>
  <si>
    <t>C-Carter &amp; Verplanck-S6585-6</t>
  </si>
  <si>
    <t>P - Entergy Arkansas - RLCZ00444</t>
  </si>
  <si>
    <t>079-69029/079-69063</t>
  </si>
  <si>
    <t>10533030</t>
  </si>
  <si>
    <t>Entergy Arkansas</t>
  </si>
  <si>
    <t>C - Entergy Arkansas - RLCZ00444</t>
  </si>
  <si>
    <t>P - Marathon Petroleum Co. Lp C/O Jacobs Eng. Group (Acting As Agent) - 2017MAP4031041 - 2017MAP4226381 - 2017MAP4222301 - Pumping system - 2-30-G-18/19</t>
  </si>
  <si>
    <t>2017MAP4031041 - 2017MAP4226381 - 2017MAP4222301</t>
  </si>
  <si>
    <t>07QJ4160-BB142110 LOA - 07QJ4160-BB142112 -LOA - 07QJ4160-BB142108 - LOA</t>
  </si>
  <si>
    <t>Marathon Petroleum Co. Lp C/O Jacobs Eng. Group ( Acting As Agent)</t>
  </si>
  <si>
    <t>C - Marathon Petroleum Co. Lp C/O Jacobs Eng. Group (Acting As Agent) - 2017MAP4031041 - 2017MAP4226381 - 2017MAP4222301</t>
  </si>
  <si>
    <t>P - Marathon Petroleum Co. Lp C/O Jacobs Eng. Group (Acting As Agent) - 2017MAP4031041 - 2017MAP4226381 - 2017MAP4222301 - Pumping system - 2-30-G-16/17</t>
  </si>
  <si>
    <t>P - Marathon Petroleum Co. Lp C/O Jacobs Eng. Group (Acting As Agent) - 2017MAP4031041 - 2017MAP4226381 - 2017MAP4222301 - Pumping system - 2-23-G-161/162</t>
  </si>
  <si>
    <t>P - Marathon Petroleum Co. Lp C/O Jacobs Eng. Group (Acting As Agent) - 2017MAP4031041 - 2017MAP4226381 - 2017MAP4222301 - Pumping system - 2-23-G-114/116</t>
  </si>
  <si>
    <t>P - Marathon Petroleum Co. Lp C/O Jacobs Eng. Group (Acting As Agent) - 2017MAP4031041 - 2017MAP4226381 - 2017MAP4222301 - Pumping system - 2-23-G-170/171</t>
  </si>
  <si>
    <t>P - Marathon Petroleum Co. Lp C/O Jacobs Eng. Group (Acting As Agent) - 2017MAP4031041 - 2017MAP4226381 - 2017MAP4222301 - Pumping system - 2-23-G-168/169</t>
  </si>
  <si>
    <t>P - Marathon Petroleum Co. Lp C/O Jacobs Eng. Group (Acting As Agent) - 2017MAP4031041 - 2017MAP4226381 - 2017MAP4222301 - Pumping system - 2-23-G-166/167</t>
  </si>
  <si>
    <t>P - Smith Cameron Pump Solutions - 1243931/3312844  (4) Pump Assembly and (4) Spare Pumps</t>
  </si>
  <si>
    <t>1243931</t>
  </si>
  <si>
    <t>3312844</t>
  </si>
  <si>
    <t>Smith Cameron Pump Solutions</t>
  </si>
  <si>
    <t>C - Smith Cameron Pump Solutions - 1243931/3312844</t>
  </si>
  <si>
    <t>P - China Petroleum Eng. &amp; Const. - 1244795/1QWQCE1091--068107B01 (15) Mark 3 Pumps A/B/C</t>
  </si>
  <si>
    <t>1244795</t>
  </si>
  <si>
    <t>IQWQ-CE1091-XXUPO-00-0681-07B</t>
  </si>
  <si>
    <t>China Petroleum Eng. &amp; Const</t>
  </si>
  <si>
    <t>C - China Petroleum Eng. &amp; Const. - 1244795/1QWQCE1091--068107B01</t>
  </si>
  <si>
    <t>P - AMEC Foster Wheeler Kamtech, Inc. - 1250503/081018</t>
  </si>
  <si>
    <t>1250503</t>
  </si>
  <si>
    <t>081018</t>
  </si>
  <si>
    <t>Amec Foster Wheeler Kamtech, Inc</t>
  </si>
  <si>
    <t>C - AMEC Foster Wheeler Kamtech Inc. - 1250503/081018</t>
  </si>
  <si>
    <t>P - Celanese LTD - 1253732/4501730886  (1) ANSI Pump</t>
  </si>
  <si>
    <t>1253732</t>
  </si>
  <si>
    <t>4501730886</t>
  </si>
  <si>
    <t>Celanese LTD</t>
  </si>
  <si>
    <t>C - Celanese LTD - 1253732/4501730886</t>
  </si>
  <si>
    <t>P - Celanese LTD - 1253732/4501730886  (2) ANSI Pumps</t>
  </si>
  <si>
    <t>P - Celanese LTD - 1253732/4501730886  (2) Vertical In-Line Pumps</t>
  </si>
  <si>
    <t>P - Celanese LTD - 1253732/4501730886  (2) Heavy Ends Tank Pumps</t>
  </si>
  <si>
    <t>P - Qaiwan Global Energy DMCC - 1254878/QGE201700036/2  (1) Start-Up Spare (GM=96%)</t>
  </si>
  <si>
    <t>1254878</t>
  </si>
  <si>
    <t>QGE-2017-00036/2</t>
  </si>
  <si>
    <t>Qaiwan Global Energy DMCC</t>
  </si>
  <si>
    <t>C - Qaiwan Global Energy DMCC - 1254878/QGE201700036/2</t>
  </si>
  <si>
    <t>P - Qaiwan Global Energy DMCC - 1254878/QGE201700036/2  (2) Self Priming Pumps with motors and Spare</t>
  </si>
  <si>
    <t>P - Qaiwan Global Energy DMCC - 1254878/QGE201700036/2  (6) Self Priming Pumps with motors</t>
  </si>
  <si>
    <t>P - Grand Alpha Int'l Corp. - 1260017/GAIC170511CCPBPA3ISBL2 (2) Vertical In-Line Pumps (Feb-2018)</t>
  </si>
  <si>
    <t>1260017</t>
  </si>
  <si>
    <t>GAIC#170511-CCP/BPA3-ISBL2</t>
  </si>
  <si>
    <t>Grand Alpha Int'l Corp.</t>
  </si>
  <si>
    <t>C - Grand Alpha Int'l Corp. - 1260017/GAIC170511CCPBPA3ISBL2</t>
  </si>
  <si>
    <t>P - Grand Alpha Int'l Corp. - 1260017/GAIC170511CCPBPA3ISBL2 (6) Vertical In-Line Pumps and Spares (Jan-2018)</t>
  </si>
  <si>
    <t>P - Grand Alpha Int'l Corp. - 1260017/GAIC170511CCPBPA3ISBL2 (28) Vertical In-line Pumps (Dec-2017)</t>
  </si>
  <si>
    <t>P - Enfourtech Corp. LTD - 1264132/17000824R2  (16) Mark 3 Pumps with Spares</t>
  </si>
  <si>
    <t>1264132</t>
  </si>
  <si>
    <t>PO-17000824R2</t>
  </si>
  <si>
    <t>Enfourtech Corp. Ltd.</t>
  </si>
  <si>
    <t>C - Enfourtech Corp. LTD - 1264132/17000824R2</t>
  </si>
  <si>
    <t>P - Suez Treatment Solutions Inc. - 1279354/410020174500250575  (10) Centrifugal Pumps</t>
  </si>
  <si>
    <t>1279354</t>
  </si>
  <si>
    <t>410020174500250575</t>
  </si>
  <si>
    <t>Suez Treatment Solutions Inc.</t>
  </si>
  <si>
    <t>C - Suez Treatment Solutions Inc. - 1279354/410020174500250575</t>
  </si>
  <si>
    <t>P - Suez Treatment Solutions Inc. - 1279339/410020174500250743 (10) Centrifugal Pumps</t>
  </si>
  <si>
    <t>1279339</t>
  </si>
  <si>
    <t>410020174500250743</t>
  </si>
  <si>
    <t>C - Suez Treatment Solutions Inc. - 1279339/410020174500250743</t>
  </si>
  <si>
    <t>P - Air Liquide Global E &amp; C Solutions - 1280410 (Motors)</t>
  </si>
  <si>
    <t>1280410</t>
  </si>
  <si>
    <t>4623714-000/2.69958/P20</t>
  </si>
  <si>
    <t>Air Liquide Global E &amp; C Solutions</t>
  </si>
  <si>
    <t>C - Air Liquide Global E &amp; C Solutions - 1280410</t>
  </si>
  <si>
    <t>P - Air Liquide Global E &amp; C Solutions - 1280410 (Pumps)</t>
  </si>
  <si>
    <t>P-Smith Pump Company-S6793-4</t>
  </si>
  <si>
    <t>S6793-4</t>
  </si>
  <si>
    <t>PU50316</t>
  </si>
  <si>
    <t>Smith Pump Comany</t>
  </si>
  <si>
    <t>C-Smith Pump Company-S6793-4</t>
  </si>
  <si>
    <t>P - Old Park 1183949 - Pump RBSY 200500/472</t>
  </si>
  <si>
    <t>1183949</t>
  </si>
  <si>
    <t>PO8526</t>
  </si>
  <si>
    <t>Old Park</t>
  </si>
  <si>
    <t>C - Old Park - 1183949</t>
  </si>
  <si>
    <t>P - Old Park 1183949 - Pump RBSY 200500/501</t>
  </si>
  <si>
    <t>P - Dawnthrive - 1190637</t>
  </si>
  <si>
    <t>1190637</t>
  </si>
  <si>
    <t>17567</t>
  </si>
  <si>
    <t>Dawnthrive</t>
  </si>
  <si>
    <t>C - Dawnthrive - 1190637</t>
  </si>
  <si>
    <t>P - DODSAL - 234515921 - Initial Operational &amp; Insurance Spares</t>
  </si>
  <si>
    <t>234515921</t>
  </si>
  <si>
    <t>02/PEN/82/HB/PA-SPIR/013/025-00/17</t>
  </si>
  <si>
    <t>DODSAL ENGINEERING AND CONSTRUCTION PTE LTD</t>
  </si>
  <si>
    <t>C - DODSAL - 234515921</t>
  </si>
  <si>
    <t>P - Los Alamos - 4000046473</t>
  </si>
  <si>
    <t>4000046473</t>
  </si>
  <si>
    <t>415305</t>
  </si>
  <si>
    <t>Los Alamos National Security LLC</t>
  </si>
  <si>
    <t>C - Los Alamos - 4000046473</t>
  </si>
  <si>
    <t>P - Wolseley Industrial Group - 4000051307</t>
  </si>
  <si>
    <t>4000051307</t>
  </si>
  <si>
    <t>T32831086-D</t>
  </si>
  <si>
    <t>C - Wolseley Industrial Group - 4000051307</t>
  </si>
  <si>
    <t>P - Wolseley Industrial Group - 4000051449 - Four Vacuum Pumps</t>
  </si>
  <si>
    <t>4000051449</t>
  </si>
  <si>
    <t>T3283-1245-D</t>
  </si>
  <si>
    <t>C - Wolseley Industrial Group - 4000051449</t>
  </si>
  <si>
    <t>P-Process Machinery Inc-L617- Three Pumps (entire PO)</t>
  </si>
  <si>
    <t>L000617</t>
  </si>
  <si>
    <t>95793-A17</t>
  </si>
  <si>
    <t>Process Machinery Inc</t>
  </si>
  <si>
    <t>C-Process Machinery Inc-L617</t>
  </si>
  <si>
    <t>P - Oxy Vinyls - 4000051498- Two liquid Ring Compressor Systems + Freight + Field Service</t>
  </si>
  <si>
    <t>4000051498</t>
  </si>
  <si>
    <t>4502447232</t>
  </si>
  <si>
    <t>Oxy Vinyls LP</t>
  </si>
  <si>
    <t>C - Oxy Vinyls - 4000051498</t>
  </si>
  <si>
    <t>P-PSI Prolew Inc-T820-Pump</t>
  </si>
  <si>
    <t>T000820</t>
  </si>
  <si>
    <t>Q002108</t>
  </si>
  <si>
    <t>PSI Prolew Inc</t>
  </si>
  <si>
    <t>C-PSI Prolew Inc-T820</t>
  </si>
  <si>
    <t>P-Snamprogetti Saudi Arabia Co. Ltd. - 5604910-5604910-Backlog items</t>
  </si>
  <si>
    <t>5604910</t>
  </si>
  <si>
    <t>1156022</t>
  </si>
  <si>
    <t>Snamprogetti Saudi Arabia Co. Ltd.</t>
  </si>
  <si>
    <t>C - Snamprogetti Saudi Arabia Co. Ltd. - 5604910</t>
  </si>
  <si>
    <t>P-Snamprogetti Saudi Arabia Co. Ltd. - 5604910-5604910-Rotating Control Valves</t>
  </si>
  <si>
    <t>P-Qinghai Supcon Solar Power Generation Co., Ltd.-1017102</t>
  </si>
  <si>
    <t>1017102</t>
  </si>
  <si>
    <t>Q/SUPSOLAR Q 103.304 97-2017</t>
  </si>
  <si>
    <t>Qinghai Supcon Solar Power Generation Co., Ltd.</t>
  </si>
  <si>
    <t>C-Qinghai Supcon Solar Power Generation Co., Ltd.-1017102</t>
  </si>
  <si>
    <t>P - Jolac Engineering SDN. BHD. - 7MI 7171624 - Pre commissioning</t>
  </si>
  <si>
    <t>7MI 7171624</t>
  </si>
  <si>
    <t>1710/035</t>
  </si>
  <si>
    <t>Jolac Engineerign SDN. BHD.</t>
  </si>
  <si>
    <t>C - Jolac Engineering SDN. BHD. - 7MI 7171624</t>
  </si>
  <si>
    <t>P - Jolac Engineering SDN. BHD. - 7MI 7171624</t>
  </si>
  <si>
    <t>P - Amec Foster Wheeler Italiana S.r.l. - 7MI7170801 - 1624A/01</t>
  </si>
  <si>
    <t>7MI7170801</t>
  </si>
  <si>
    <t>1BD0943A - P IT018 rev. 2</t>
  </si>
  <si>
    <t>Amec Foster Wheeler Italiana S.r.l.</t>
  </si>
  <si>
    <t>C - Amec Foster Wheeler Italiana S.r.l. - 7MI7170801</t>
  </si>
  <si>
    <t>P - Amec Foster Wheeler Italiana S.r.l. - 7MI7170801 - 1621C/01</t>
  </si>
  <si>
    <t>P - Amec Foster Wheeler Italiana S.r.l. - 7MI7170801 - 1621B/01</t>
  </si>
  <si>
    <t>P - Amec Foster Wheeler Italiana S.r.l. - 7MI7170801 - 1621A/01</t>
  </si>
  <si>
    <t>P - Butachimie - 68967 - Pneumatic on/off valves (amendment 1)</t>
  </si>
  <si>
    <t>68967</t>
  </si>
  <si>
    <t>4503205157</t>
  </si>
  <si>
    <t>Butachimie</t>
  </si>
  <si>
    <t>C - Butachimie - 68967</t>
  </si>
  <si>
    <t>P - Butachimie - 68967 - Pneumatic on/off valves</t>
  </si>
  <si>
    <t>P - PETRON - 10009966</t>
  </si>
  <si>
    <t>10009966</t>
  </si>
  <si>
    <t>WPCOP-02217FSG</t>
  </si>
  <si>
    <t>PETRON</t>
  </si>
  <si>
    <t>C - PETRON - 10009966</t>
  </si>
  <si>
    <t>P - KHNP - H119-04 delivery on 8 Feb 2019</t>
  </si>
  <si>
    <t>720-H119-04</t>
  </si>
  <si>
    <t>W160644201</t>
  </si>
  <si>
    <t>C - KHNP - H119-04</t>
  </si>
  <si>
    <t>P - KHNP - H119-04 delivery on 24 Aug 2018</t>
  </si>
  <si>
    <t>P - KHNP - H119-04 delivery on 15 Jun 2018</t>
  </si>
  <si>
    <t>P Exelon 1065791 740-13951</t>
  </si>
  <si>
    <t>1065791</t>
  </si>
  <si>
    <t>00000740-13951</t>
  </si>
  <si>
    <t>C Exelon 1065791 740-13951</t>
  </si>
  <si>
    <t>P-General Electric-E3327-E3327 Pump/Drivers/Spare/Freight/FieldService</t>
  </si>
  <si>
    <t>E003327</t>
  </si>
  <si>
    <t>470118253</t>
  </si>
  <si>
    <t>General Electric</t>
  </si>
  <si>
    <t>C-General Electric-E3327</t>
  </si>
  <si>
    <t>P-WF Magann-T789-Spare Parts</t>
  </si>
  <si>
    <t>T000789</t>
  </si>
  <si>
    <t>4299016003</t>
  </si>
  <si>
    <t>WF MAGANN CORP</t>
  </si>
  <si>
    <t>C-WF MAGANN CORP-T789</t>
  </si>
  <si>
    <t>P-WF Magann-T789-54MCS Pump upgrade - 1 stage</t>
  </si>
  <si>
    <t>P - Tengizchevroil LLP - 62579 - 5^ change order</t>
  </si>
  <si>
    <t>62579</t>
  </si>
  <si>
    <t>T9CO-FB-7-0174-FLD-01/CW1483600</t>
  </si>
  <si>
    <t>Tengizchevroil LLP</t>
  </si>
  <si>
    <t>C - Tengizchevroil LLP - 62579</t>
  </si>
  <si>
    <t>P - Tengizchevroil LLP - 62579 - 2</t>
  </si>
  <si>
    <t>P - Tengizchevroil LLP - 62579</t>
  </si>
  <si>
    <t>P - Snamprogetti Saudi Arabia Co. Ltd - 5604461 - Remaining items (delivery 2018)</t>
  </si>
  <si>
    <t>5604461</t>
  </si>
  <si>
    <t>1136966 Rev2</t>
  </si>
  <si>
    <t>C - Snamprogetti Saudi Arabia Co. Ltd - 5604461</t>
  </si>
  <si>
    <t>P - Snamprogetti Saudi Arabia Co. Ltd - 5604461</t>
  </si>
  <si>
    <t>P - SNC-LAVALIN CONSTRUCTORS INTERNATIONAL INC - 1029902 - POb2: Spare parts</t>
  </si>
  <si>
    <t>1029902</t>
  </si>
  <si>
    <t>017453-13965</t>
  </si>
  <si>
    <t>SNC-LAVALIN CONSTRUCTORS INTERNATIONAL INC</t>
  </si>
  <si>
    <t>C - SNC-LAVALIN CONSTRUCTORS INTERNATIONAL INC - 1029902</t>
  </si>
  <si>
    <t>P - SNC-LAVALIN CONSTRUCTORS INTERNATIONAL INC - 1029902 - POb1: Spare parts</t>
  </si>
  <si>
    <t>P - CENTRAL NUCLEAR DE TRILLO C.B - 1029832 POb1 Spare parts</t>
  </si>
  <si>
    <t>1029832</t>
  </si>
  <si>
    <t>EC17TB40405DA</t>
  </si>
  <si>
    <t>CENTRAL NUCLEAR DE TRILLO C.B - 1029832</t>
  </si>
  <si>
    <t>C - CENTRAL NUCLEAR DE TRILLO C.B - 1029832</t>
  </si>
  <si>
    <t>P - REPSOL PETROLEO S.A. - 1029917 POb 1  Assembling pump and engine+documentation+ warranty extended</t>
  </si>
  <si>
    <t>1029917</t>
  </si>
  <si>
    <t>4500030782</t>
  </si>
  <si>
    <t>REPSOL PETROLEO S.A.</t>
  </si>
  <si>
    <t>C - REPSOL PETROLEO S.A. - 1029917</t>
  </si>
  <si>
    <t>P - Skanska Construction UK Ltd - 643408 - Arnage</t>
  </si>
  <si>
    <t>643408</t>
  </si>
  <si>
    <t>089/S716/89600238</t>
  </si>
  <si>
    <t>Skanska Construction UK Ltd</t>
  </si>
  <si>
    <t>C - Skanska Construction UK Ltd - 643408</t>
  </si>
  <si>
    <t>P - Skanska Construction UK Ltd - 643408 - 2 MYNYDD</t>
  </si>
  <si>
    <t>P - Skanska Construction UK Ltd - 643408 - 3 HAFOD</t>
  </si>
  <si>
    <t>P- Toan Thang -6H453-04 (Batch 2 of shipment item #47 to item #125)</t>
  </si>
  <si>
    <t>370-17-022</t>
  </si>
  <si>
    <t>17216FLS</t>
  </si>
  <si>
    <t>C- Toan Thang Engineering Corporation-6H453-04</t>
  </si>
  <si>
    <t>P- Toan Thang -6H453-04 (Batch 1 of shipment item #01 to item #46)</t>
  </si>
  <si>
    <t>P-C.I. Actuation-616311-Valves - 2 Qty</t>
  </si>
  <si>
    <t>616311</t>
  </si>
  <si>
    <t>PO.No. 563449</t>
  </si>
  <si>
    <t>C.I. ACTUATION</t>
  </si>
  <si>
    <t>C-C.I. Actuation_616311</t>
  </si>
  <si>
    <t>P-C.I. Actuation-616311-Valves - 10 Qty</t>
  </si>
  <si>
    <t>P-C.I. Actuation-616311-Valves - 25 Qty</t>
  </si>
  <si>
    <t>P-C.I. Actuation-616311-Valves - 27 Qty</t>
  </si>
  <si>
    <t>P-C.I. Actuation-616311-Valves - 36 Qty</t>
  </si>
  <si>
    <t>P-C.I. Actuation-616311-Valves - 33 Qty</t>
  </si>
  <si>
    <t>P - Bruce Power L.P. - RLCD00913</t>
  </si>
  <si>
    <t>RLCD00913</t>
  </si>
  <si>
    <t>00220744</t>
  </si>
  <si>
    <t>C - Bruce Power L.P. - RLCD00913</t>
  </si>
  <si>
    <t>P Invista 1077819 5500664609</t>
  </si>
  <si>
    <t>1077819</t>
  </si>
  <si>
    <t>550664609</t>
  </si>
  <si>
    <t>Invista</t>
  </si>
  <si>
    <t>C Invista 1077819 5500664609</t>
  </si>
  <si>
    <t>P - Maersk Oil - 110601033/7500285728  Sea Water Harald Pump</t>
  </si>
  <si>
    <t>110601033</t>
  </si>
  <si>
    <t>75002857238</t>
  </si>
  <si>
    <t>Maersk Oil</t>
  </si>
  <si>
    <t>C - Maersk Oil - 110601033/7500285728</t>
  </si>
  <si>
    <t>P - STATE NUCLAER POWER ENGINEERING CORPORATION LTD - 1021947 - POb3: Services</t>
  </si>
  <si>
    <t>1021947</t>
  </si>
  <si>
    <t>AFG-MP06-G8-0055</t>
  </si>
  <si>
    <t>STATE NUCLEAR POWER ENGINEERING CORPORATION LTD</t>
  </si>
  <si>
    <t>C - STATE NUCLEAR POWER ENGINEERING CORPORATION LTD - 1021947</t>
  </si>
  <si>
    <t>P - STATE NUCLEAR POWER ENGINEERING CORPORATION LTD - 1021947 - POb2: Spare parts</t>
  </si>
  <si>
    <t>P - STATE NUCLEAR POWER ENGINEERING CORPORATION LTD - 1021947 - POb1: (2) + (2) pumps + warranty extension</t>
  </si>
  <si>
    <t>P - STATE NUCLEAR POWER ENGINEERING CORPORATION LTD - 1021950 - POb3: Services</t>
  </si>
  <si>
    <t>1021950</t>
  </si>
  <si>
    <t>SMS-MP06-G8-0053</t>
  </si>
  <si>
    <t>C - STATE NUCLEAR POWER ENGINEERING CORPORATION LTD - 1021950</t>
  </si>
  <si>
    <t>P - STATE NUCLEAR POWER ENGINEERING CORPORATION LTD - 1021950 - POb2: Spare parts</t>
  </si>
  <si>
    <t>P - STATE NUCLEAR POWER ENGINEERING CORPORATION LTD - 1021950 - POb1: (2) + (2) pump + extension warranty</t>
  </si>
  <si>
    <t>P- TOAN THANG ENGINEERING CORPORATION VIETNAM HO CHI MINH CITY - 961152925 batch 3: aftermarket spareparts</t>
  </si>
  <si>
    <t>961152925</t>
  </si>
  <si>
    <t>17251FLS (R.0)</t>
  </si>
  <si>
    <t>TOAN THANG ENGINEERING CORPORATION VIETNAM HO CHI MINH CITY</t>
  </si>
  <si>
    <t>C - TOAN THANG ENGINEERING CORPORATION VIETNAM HO CHI MINH CITY - 961152925</t>
  </si>
  <si>
    <t>P- TOAN THANG ENGINEERING CORPORATION VIETNAM HO CHI MINH CITY - 961152925 batch 2 : aftermarket spareparts</t>
  </si>
  <si>
    <t>P- TOAN THANG ENGINEERING CORPORATION VIETNAM HO CHI MINH CITY - 961152925 batch 1: aftermarket spareparts</t>
  </si>
  <si>
    <t>P - Crab &amp; Taur - 110600853/ PDOC-EOU/SLMP/PO/14-15  (2) Water Pumps</t>
  </si>
  <si>
    <t>110600853</t>
  </si>
  <si>
    <t>PDOC-EOU/SLMP/PO/14-15</t>
  </si>
  <si>
    <t>Crab &amp; Taur Pte Ltd</t>
  </si>
  <si>
    <t>C - Crab &amp; Taur - 110600853/ PDOC-EOU/SLMP/PO/14-15</t>
  </si>
  <si>
    <t>P- KOREA HYDRO &amp; NUCLEAR POWER CO LTD- 122954- POB 1</t>
  </si>
  <si>
    <t>122954</t>
  </si>
  <si>
    <t>K170322181</t>
  </si>
  <si>
    <t>C-KOREA HYDRO &amp; NUCLEAR POWER CO LTD-122954</t>
  </si>
  <si>
    <t>P - Black &amp; Veatch Corporation - 1029783/1029784/1029907 - POb4: Spare parts for CT Makeup and CW pumps</t>
  </si>
  <si>
    <t>1029783/1029784/1029907</t>
  </si>
  <si>
    <t>192677.67.9231/...9271/...9273</t>
  </si>
  <si>
    <t>BLACK &amp; VEATCH CORPORATION, INC</t>
  </si>
  <si>
    <t>C - Black &amp; Veatch Corporation - 1029783/1029784/1029907</t>
  </si>
  <si>
    <t>P - Black &amp; Veatch Corporation - 1029783/1029784/1029907 - POb3: Spare parts for Condensate pumps</t>
  </si>
  <si>
    <t>P - Black &amp; Veatch Corporation - 1029783/1029784/1029907 - POb5: Tecnical services</t>
  </si>
  <si>
    <t>P - Black &amp; Veatch Corporation - 1029783/1029784/1029907 - POb2: Spare parts for Boiler feed water pumps</t>
  </si>
  <si>
    <t>P - Black &amp; Veatch Corporation - 1029783/1029784/1029907 - POb1: 2x(2 Boiler feed WP+2 Condensate pumps+2 Circulating WP+1 Cooling tower Makeup)</t>
  </si>
  <si>
    <t>P - TECNICAS REUNIDAS,S.A. - 1029786/1029788/1029890/1029891 - POb2: Services (ACCOUNTED BY FLS MEXICO)</t>
  </si>
  <si>
    <t>1029786/1029788</t>
  </si>
  <si>
    <t>701400560/F557 // 701400564/F557</t>
  </si>
  <si>
    <t>TECNICAS REUNIDAS,S.A.</t>
  </si>
  <si>
    <t>C - TECNICAS REUNIDAS,S.A. - 1029786/1029788/1029890/1029891</t>
  </si>
  <si>
    <t>P - TECNICAS REUNIDAS,S.A. - 1029786/1029788/1029890/1029891 - POb1: Feed Water pumps + condensate pumps + warranties extension</t>
  </si>
  <si>
    <t>P - ESSO RAFFINAGE NOTREDAMEGRAVENCHON 76  - 771000184 5 Multi types pumps</t>
  </si>
  <si>
    <t>771000184</t>
  </si>
  <si>
    <t>8CA / 4520066732</t>
  </si>
  <si>
    <t>ESSO RAFFINAGE NOTREDAMEGRAVENCHON 76</t>
  </si>
  <si>
    <t>C - ESSO RAFFINAGE NOTREDAMEGRAVENCHON 76  - 771000184</t>
  </si>
  <si>
    <t>P - AL FATAH INTERNATIONAL FOR WATER AND POWER CO - 1024563/1028783 POb 3 Commisioning and start-up for each pump</t>
  </si>
  <si>
    <t>1024563/1028783</t>
  </si>
  <si>
    <t>4414-1302-48</t>
  </si>
  <si>
    <t>AL FATAH INTERNATIONAL FOR WATER AND POWER CO</t>
  </si>
  <si>
    <t>C - AL FATAH INTERNATIONAL FOR WATER AND POWER CO - 1024563/1028783</t>
  </si>
  <si>
    <t>P - AL FATAH INTERNATIONAL FOR WATER AND POWER CO - 1024563/1028783 POb 2 2 year spare parts</t>
  </si>
  <si>
    <t>P - AL FATAH INTERNATIONAL FOR WATER AND POWER CO- 1024563/1028783 POb 1 3 pumps+electric motors+testings+warranty extended</t>
  </si>
  <si>
    <t>P - JORF FERTlLlZERS C041 MAROC JORF LASFAR  - 941103492 - All items</t>
  </si>
  <si>
    <t>941103492</t>
  </si>
  <si>
    <t>412C/17</t>
  </si>
  <si>
    <t>JORF FERTlLlZERS C041 MAROC JORF LASFAR</t>
  </si>
  <si>
    <t>C - JORF FERTlLlZERS C041 MAROC JORF LASFAR  - 941103492</t>
  </si>
  <si>
    <t>P - WITSAL USA MILTON  - 941103514/DWU01HH3564.45-3172  Spare Parts (Mar-2018 Delivery)</t>
  </si>
  <si>
    <t>941103514</t>
  </si>
  <si>
    <t>DWU01HH3564.45-3172</t>
  </si>
  <si>
    <t>WITSAL USA MILTON</t>
  </si>
  <si>
    <t>C - WITSAL USA MILTON  - 941103514</t>
  </si>
  <si>
    <t>P - WITSAL USA MILTON  - 941103514/DWU01HH3564.45-3172  Spare Parts (Jan-2018 Delivery)</t>
  </si>
  <si>
    <t>P - WITSAL USA MILTON  - 941103514/DWU01HH3564.45-3172  Spare Parts (Feb-2018 Delivery)</t>
  </si>
  <si>
    <t>P - WITSAL USA MILTON  - 941103514 Spare Parts (Apr-2018 Delivery)</t>
  </si>
  <si>
    <t>P-Fluor Enterprise-E3194</t>
  </si>
  <si>
    <t>E3194</t>
  </si>
  <si>
    <t>BT3-4-0605/T3GB1000005</t>
  </si>
  <si>
    <t>Fluor Enterprises Inc Agent for Blanchard Refining Company LLC</t>
  </si>
  <si>
    <t>C-Fluor Enterprise-E3194</t>
  </si>
  <si>
    <t>P - JFM Corporation - 5300018567/8/9 - 7</t>
  </si>
  <si>
    <t>5300018567/8/9</t>
  </si>
  <si>
    <t>17016/7/8</t>
  </si>
  <si>
    <t>C - JFM Corporation - 5300018567/8/9</t>
  </si>
  <si>
    <t>P - JFM Corporation - 5300018567/8/9 - 8</t>
  </si>
  <si>
    <t>P - JFM Corporation - 5300018567/8/9 - 9</t>
  </si>
  <si>
    <t>P - BASF N.V. - 5200049198</t>
  </si>
  <si>
    <t>5200049198</t>
  </si>
  <si>
    <t>4941244531</t>
  </si>
  <si>
    <t>BASF Antwerpen N.V</t>
  </si>
  <si>
    <t>C - BASF N.V. - 5200049198</t>
  </si>
  <si>
    <t>P-Bar Constructors Inc.-S6790-2, S6796-Horizontal Split Case Pumps Extended Warranty</t>
  </si>
  <si>
    <t>S6790, S6791, S6792, S6796</t>
  </si>
  <si>
    <t>268-16</t>
  </si>
  <si>
    <t>Bar Constructors Inc.</t>
  </si>
  <si>
    <t>C-Bar Constructors Inc. S6790-2, S6796</t>
  </si>
  <si>
    <t>P-Bar Constructors Inc.-S6790-2, S6796-Horizontal Split Case Pumps Field Service</t>
  </si>
  <si>
    <t>P-Bar Constructors Inc.-S6790-2, S6796-Horizontal Split Case Pumps</t>
  </si>
  <si>
    <t>P-CB&amp;I LLC-E3334-Manufacture and Delivery of Pump and Spares</t>
  </si>
  <si>
    <t>E3329-34</t>
  </si>
  <si>
    <t>191058E-PO-110110-04</t>
  </si>
  <si>
    <t>CB&amp;I, LLC</t>
  </si>
  <si>
    <t>C - CB&amp;I Constructors Inc-E3329-34</t>
  </si>
  <si>
    <t>P-CB&amp;I LLC-E3333-Manufacture and Delivery of Pump and Spares</t>
  </si>
  <si>
    <t>P-CB&amp;I LLC-E3332-Manufacture and delivery of Pump and Spares</t>
  </si>
  <si>
    <t>P-CB&amp;I LLC-E3331-Manufacture and Delivery of Pump and Spares</t>
  </si>
  <si>
    <t>P-CB&amp;I LLC-E3330-Manufacture and Delivery of Pump and Spares</t>
  </si>
  <si>
    <t>P-CB&amp;I LLC-E3329-Manufacture and delivery of Pump and Spares</t>
  </si>
  <si>
    <t>P - CB&amp;I Inc.-L616-Closed Cooling Water Pumps</t>
  </si>
  <si>
    <t>L616</t>
  </si>
  <si>
    <t>155126-PO-110113-01</t>
  </si>
  <si>
    <t>CB&amp;I Inc.</t>
  </si>
  <si>
    <t>C - CB&amp;I Inc.- L616</t>
  </si>
  <si>
    <t>P-Magellan Pipeline Co. LLC-E3243-Vertical Turbine Pumps</t>
  </si>
  <si>
    <t>E3243</t>
  </si>
  <si>
    <t>133411</t>
  </si>
  <si>
    <t>Magellan Pipeline Company</t>
  </si>
  <si>
    <t>C-Magellan Pipeline Co-E3243</t>
  </si>
  <si>
    <t>P - Carigali-Pttepi Operating Company Sdn Bhd - 717-17010-09</t>
  </si>
  <si>
    <t>717-17010-09</t>
  </si>
  <si>
    <t>4400001686</t>
  </si>
  <si>
    <t>Carigali-Pttepi Operating Company Sdn Bhd</t>
  </si>
  <si>
    <t>C - Carigali-Pttepi Operating Company Sdn Bhd - 717-17010-09</t>
  </si>
  <si>
    <t>P-Tesoro Refining Company-RLCB03376-First Stage Charge Pump</t>
  </si>
  <si>
    <t>RLCB03376</t>
  </si>
  <si>
    <t>A7EW-WIL - 4-0601-01/AA7EW-W006</t>
  </si>
  <si>
    <t>Tesoro Refining and Marketing Company LLC</t>
  </si>
  <si>
    <t>C - Tesoro Refining Co - RLCB03376</t>
  </si>
  <si>
    <t>P - Shell Deer Park - RLCB03403</t>
  </si>
  <si>
    <t>RLCB03403</t>
  </si>
  <si>
    <t>4523926115 plus Variation</t>
  </si>
  <si>
    <t>Shell Deer Park Refining</t>
  </si>
  <si>
    <t>C - Shell Deer Park - RLCB03403</t>
  </si>
  <si>
    <t>P-Ontario Power Generation Inc.-RLCZ00416-(3) Flange Seal Cartridge Pressure Boundary</t>
  </si>
  <si>
    <t>RLCZ00416</t>
  </si>
  <si>
    <t>00277745</t>
  </si>
  <si>
    <t>Ontario Power Generation</t>
  </si>
  <si>
    <t>C - Ontario Power Generation Inc - RLCZ00416</t>
  </si>
  <si>
    <t>P - Ontario Power Generation Inc - RLCU00251 - Rotating Element Ball Assembly</t>
  </si>
  <si>
    <t>RLCU00251</t>
  </si>
  <si>
    <t>00277943</t>
  </si>
  <si>
    <t>Ontario Power Generation Inc</t>
  </si>
  <si>
    <t>C - Ontario Power Generation Inc - RLCU00251</t>
  </si>
  <si>
    <t>P-Wolverine Pipeline-RLCB03397-Manufacture and delivery of a Bare Pump.</t>
  </si>
  <si>
    <t>RLCB03397</t>
  </si>
  <si>
    <t>1605066 - 1816616</t>
  </si>
  <si>
    <t>Wolverine Pipeline Company</t>
  </si>
  <si>
    <t>C - Wolverine Pipeline - RLCB03397</t>
  </si>
  <si>
    <t>P - Ontario Power Generation-RLCU00232-(1) 3X11 VB Pump Assemblies w/seals Pre2018</t>
  </si>
  <si>
    <t>RLCU00232</t>
  </si>
  <si>
    <t>00256366</t>
  </si>
  <si>
    <t>C - Ontario Power Generation Inc. - RLCU00232</t>
  </si>
  <si>
    <t>P - Motiva Enterprises - RLCB03337 - Pump</t>
  </si>
  <si>
    <t>RLCB03337</t>
  </si>
  <si>
    <t>4513944731</t>
  </si>
  <si>
    <t>Motiva Enterprises LLC</t>
  </si>
  <si>
    <t>C - Motiva Enterprises - RLCB03337</t>
  </si>
  <si>
    <t>P - ICA Fluor Daniel - RLCB03319-3334</t>
  </si>
  <si>
    <t>RLCB03319-RLCB03334</t>
  </si>
  <si>
    <t>ART-03-300-H-2730/ART-03-300-H-2730-SP</t>
  </si>
  <si>
    <t>ICA Fluor Daniel S. de R.L de C.V</t>
  </si>
  <si>
    <t>C - ICA Fluor Daniel - RLCB03319-3334</t>
  </si>
  <si>
    <t>P - Hyundai Eng. &amp; Construction Co. Ltd. - RLCB03407 - Decoking System</t>
  </si>
  <si>
    <t>RLCB03407</t>
  </si>
  <si>
    <t>17010-A18-MR110-46900056827</t>
  </si>
  <si>
    <t>Hyundai Eng. &amp; Construction Co. Ltd.</t>
  </si>
  <si>
    <t>C - Hyundai Eng. &amp; Construction Co. Ltd. - RLCB03407</t>
  </si>
  <si>
    <t>P - Equilon Enterprises LLC - RLCX00881-3 Ebullator Pump Casings</t>
  </si>
  <si>
    <t>RLCX00881</t>
  </si>
  <si>
    <t>4524198355</t>
  </si>
  <si>
    <t>Equilon Enterprises LLC</t>
  </si>
  <si>
    <t>C - Equilon Enterprises LLC - RLCX00881</t>
  </si>
  <si>
    <t>P - Entergy Louisiana LLC-RLCZ00404-Parts for N-9000 Seal Cartridge</t>
  </si>
  <si>
    <t>RLCZ00404</t>
  </si>
  <si>
    <t>10524215</t>
  </si>
  <si>
    <t>Entergy Louisiana LLC</t>
  </si>
  <si>
    <t>C - Entergy Louisiana LLC - RLCZ00404</t>
  </si>
  <si>
    <t>P - Entergy Operations, Inc. - CC0177338/10531490 REV001  RHR Pump Bowl Assembly</t>
  </si>
  <si>
    <t>CC0177338</t>
  </si>
  <si>
    <t>10531490 REV001</t>
  </si>
  <si>
    <t>Entergy Nuclear Operations, Inc. Grand Gulf</t>
  </si>
  <si>
    <t>C - Entergy Operations, Inc. - CC0177338/10531490 REV001</t>
  </si>
  <si>
    <t>P - Entergy Arkansas, Inc. - CC0177329/10532431</t>
  </si>
  <si>
    <t>CC0177329</t>
  </si>
  <si>
    <t>10532431</t>
  </si>
  <si>
    <t>Entergy Operations Inc.</t>
  </si>
  <si>
    <t>C - Entergy Arkansas, Inc. - CC0177329/10532431</t>
  </si>
  <si>
    <t>P-Entergy Nuclear Operations-RLCD00946-Pump Tooling Equipment</t>
  </si>
  <si>
    <t>RLCD00946</t>
  </si>
  <si>
    <t>10534194</t>
  </si>
  <si>
    <t>Entergy Nuclear Operations, Inc.</t>
  </si>
  <si>
    <t>C - Entergy Nuclear Operations - RLCD00946</t>
  </si>
  <si>
    <t>P-Dominion Nuclear Connecticut-RLCZ00439-Nuclear Pump Cartridge and Seal Refurbishment Kit</t>
  </si>
  <si>
    <t>RLCZ00439</t>
  </si>
  <si>
    <t>4500420415</t>
  </si>
  <si>
    <t>Dominion Nuclear Connecticut</t>
  </si>
  <si>
    <t>C - Dominion Nuclear Connecticut - RLCZ00439</t>
  </si>
  <si>
    <t>P-Eagle process service limited-PO No:- KU061401-Valtek control valves (81 units)</t>
  </si>
  <si>
    <t>KU061401</t>
  </si>
  <si>
    <t>Eagle Process Service Limited</t>
  </si>
  <si>
    <t>C-EAGLE PROCESS SERVICE LTD-KU061401</t>
  </si>
  <si>
    <t>P-FLUOR CHILE INGENIERIA Y CONSTRUCCION S.A. PO- 4500120969</t>
  </si>
  <si>
    <t>17AE0060/61</t>
  </si>
  <si>
    <t>4500120969</t>
  </si>
  <si>
    <t>FLUOR CHILE INGENIERIA Y CONSTRUCCION S.A.</t>
  </si>
  <si>
    <t>C - FLUOR CHILE INGENIERIA Y CONTRUCION S.A. PO- 4500120969</t>
  </si>
  <si>
    <t>P - DFAS Columbus - 166739 - SMB-0</t>
  </si>
  <si>
    <t>166739</t>
  </si>
  <si>
    <t>SPE7M2-18-C-0007</t>
  </si>
  <si>
    <t>DFAS Columbus</t>
  </si>
  <si>
    <t>C - DFAS Columbus - 166739</t>
  </si>
  <si>
    <t>P-Jacobs Engineering Group Inc_58FF25C6-BB141698_052-17852_17HE0554-0559</t>
  </si>
  <si>
    <t>052-17852</t>
  </si>
  <si>
    <t>58FF25C6-BB141698</t>
  </si>
  <si>
    <t>C-Jacobs Engineering Group Inc_58FF25C6-BB141698_052-17852_17HE0554-0559</t>
  </si>
  <si>
    <t>P-Sinopec USA_17MXUSY25SPECUS12023_222-41752_17LW0549-0551</t>
  </si>
  <si>
    <t>222-41752</t>
  </si>
  <si>
    <t>17MXUSY25SPECUS12023</t>
  </si>
  <si>
    <t>SINOPEC USA Inc.</t>
  </si>
  <si>
    <t>C-Sinopec USA_17MXUSY25SPECUS12023_222-41752_17LW0549-0551</t>
  </si>
  <si>
    <t>P-Hanwha Total Petrochemil_4500244663_330-41755_17LW0647-17LW0648-330-41755-Two Years Spares</t>
  </si>
  <si>
    <t>330-41755</t>
  </si>
  <si>
    <t>4500244663</t>
  </si>
  <si>
    <t>Hanwha Total Petrochemil CO., LTD. (HTC)</t>
  </si>
  <si>
    <t>C-Hanwha Total Petrochemil_4500244663_330-41755_17LW0647-17LW0648</t>
  </si>
  <si>
    <t>P-Hanwha Total Petrochemil_4500244663_330-41755_17LW0647-17LW0648-330-41755-Reactor Circulation Pumps</t>
  </si>
  <si>
    <t>P - EniPower S.p.a. - 201742RS121511 - Pumping System Upgrade</t>
  </si>
  <si>
    <t>201742RS121511</t>
  </si>
  <si>
    <t>4400061587</t>
  </si>
  <si>
    <t>EniPower S.p.a.</t>
  </si>
  <si>
    <t>C - EniPower S.p.a. - 201742RS121511</t>
  </si>
  <si>
    <t>P - Intecsa Industrial - 62794 - 62795</t>
  </si>
  <si>
    <t>62794 - 62795</t>
  </si>
  <si>
    <t>NCI-FCS-1G000-EIN-MPO-0018</t>
  </si>
  <si>
    <t>Intecsa Industrial</t>
  </si>
  <si>
    <t>C - Intecsa Industrial - 62794 - 62795</t>
  </si>
  <si>
    <t>P - Shanghai Xuntie Trading Co - 166959 - Actuator Parts</t>
  </si>
  <si>
    <t>166959</t>
  </si>
  <si>
    <t>LT17GY-NU1220SANMEN</t>
  </si>
  <si>
    <t>Shanghai Xuntie Trading Co</t>
  </si>
  <si>
    <t>C - Shanghai Xuntie Trading Co - 166959</t>
  </si>
  <si>
    <t>P - Shanghai Xuntie Trading Co - 166959 - SMB-00/HBC-1</t>
  </si>
  <si>
    <t>P - Shanghai Xuntie Trading Co - 166959 - SMB-0</t>
  </si>
  <si>
    <t>P - Shanghai Xuntie Trading Co - 166959 - SB-3</t>
  </si>
  <si>
    <t>P - Shanghai Xuntie Trading Co - 166959 - SB-2</t>
  </si>
  <si>
    <t>P - Shanghai Xuntie Trading Co - 166959 - SB-1</t>
  </si>
  <si>
    <t>P - Shanghai Xuntie Trading Co - 166959 - SB-00</t>
  </si>
  <si>
    <t>P-JGC CORPORATION - SO # 833654</t>
  </si>
  <si>
    <t>833654</t>
  </si>
  <si>
    <t>0-7723-2-P-2174-001-A</t>
  </si>
  <si>
    <t>JGC CORPORATION</t>
  </si>
  <si>
    <t>C-JGC CORPORATION - SO # 833654</t>
  </si>
  <si>
    <t>P - NADHIRA ENTERPRISE LLC - 62749</t>
  </si>
  <si>
    <t>62749</t>
  </si>
  <si>
    <t>13117489145</t>
  </si>
  <si>
    <t>C - NADHIRA ENTERPRISE LLC - 62749</t>
  </si>
  <si>
    <t>P - Outotec (Finland) Oy - X170785</t>
  </si>
  <si>
    <t>X170785</t>
  </si>
  <si>
    <t>4500326905</t>
  </si>
  <si>
    <t>Outotec (Finland) Oy</t>
  </si>
  <si>
    <t>C - Outotec (Finland) Oy - X170785</t>
  </si>
  <si>
    <t>P - Jolac Engineering - 5300018555</t>
  </si>
  <si>
    <t>5300018555</t>
  </si>
  <si>
    <t>PO 1712/001</t>
  </si>
  <si>
    <t>Jolac Engineering SDN BHD</t>
  </si>
  <si>
    <t>C - Jolac Engineering - 5300018555</t>
  </si>
  <si>
    <t>P-Yokogawa Corporation of America -833745-Various Sizes of  Valves</t>
  </si>
  <si>
    <t>833745</t>
  </si>
  <si>
    <t>4505456249</t>
  </si>
  <si>
    <t>Yokogawa Corporation of America</t>
  </si>
  <si>
    <t>C-Yokogawa Corporation of America - SO#833745</t>
  </si>
  <si>
    <t>P - HDGSK JV (Kambala) 10000386/IONE-OO-PO-MP-5075  Slurry Pumps</t>
  </si>
  <si>
    <t>10000386</t>
  </si>
  <si>
    <t>IONE-OO-PO-MP-5075</t>
  </si>
  <si>
    <t>HDGSK JV</t>
  </si>
  <si>
    <t>C - HDGSK JV (Kambala) 10000386/IONE-OO-PO-MP-5075</t>
  </si>
  <si>
    <t>P - Enserv Sdn Bhd - H058-i4</t>
  </si>
  <si>
    <t>719-H058-i4</t>
  </si>
  <si>
    <t>ESB170208-GEBENG</t>
  </si>
  <si>
    <t>C - Enserv Sdn Bhd - H058-i4</t>
  </si>
  <si>
    <t>P-CB&amp;I_191058E-PO-110110-03_052-41753_17HE0576-616    (41) API 610 Overhung Pumps</t>
  </si>
  <si>
    <t>052-41753</t>
  </si>
  <si>
    <t>191058E-PO-110110-03</t>
  </si>
  <si>
    <t>CB&amp;I_</t>
  </si>
  <si>
    <t>C - CB&amp;I_191058E-PO-110110-03_052-41753_17HE0576-17HE0616</t>
  </si>
  <si>
    <t>P - Occidental Chemical Corporation (Oxy) 10000382/4502323919</t>
  </si>
  <si>
    <t>10000382</t>
  </si>
  <si>
    <t>4502323919</t>
  </si>
  <si>
    <t>Occidental Chemical Corporation</t>
  </si>
  <si>
    <t>C - Occidental Chemical Corporation (Oxy) 10000382/4502323919</t>
  </si>
  <si>
    <t>P-Archer Daniels Midland-17LW0548-Axial Flow Bareshaft Pump Assembly</t>
  </si>
  <si>
    <t>17LW0548</t>
  </si>
  <si>
    <t>C3673869</t>
  </si>
  <si>
    <t>Archer Daniels Midland</t>
  </si>
  <si>
    <t>C-Archer Daniels Midland_C3673869_17LW0548</t>
  </si>
  <si>
    <t>P-Fluor Enterprises-052-17854-GASOLINE BOOSTER PUMPS - SANTA CLARA</t>
  </si>
  <si>
    <t>052-17854</t>
  </si>
  <si>
    <t>4-0603/S7AR100014</t>
  </si>
  <si>
    <t>Fluor Enterprises, Inc.</t>
  </si>
  <si>
    <t>C-Fluor Enterprises_4-0603/S7AR100014_052-17854</t>
  </si>
  <si>
    <t>P-Evonik-40004672-Vacuum pump stand</t>
  </si>
  <si>
    <t>40004672</t>
  </si>
  <si>
    <t>4702175918-R-634/RO01 P</t>
  </si>
  <si>
    <t>Evonik Industries AG</t>
  </si>
  <si>
    <t>C - Evonik - 40004672</t>
  </si>
  <si>
    <t>P-Petrobel Belayim Petroleum Company-40004646-MEG Compressor Package</t>
  </si>
  <si>
    <t>40004646</t>
  </si>
  <si>
    <t>ZOHR-188</t>
  </si>
  <si>
    <t>Petrobel Belayim Petroleum Company</t>
  </si>
  <si>
    <t>C - Petrobel Belayim Petroleum Company - 40004646</t>
  </si>
  <si>
    <t>P- Soil- Group B-1208408</t>
  </si>
  <si>
    <t>1208408</t>
  </si>
  <si>
    <t>PC-OB-17-0675</t>
  </si>
  <si>
    <t>Grupo SOIL</t>
  </si>
  <si>
    <t>C-Soil-1208408</t>
  </si>
  <si>
    <t>P- Soil- Group A-1208408</t>
  </si>
  <si>
    <t>P - Hyundai Engineering Co., Ltd. - 62796 - Supply of 48 valves</t>
  </si>
  <si>
    <t>62796</t>
  </si>
  <si>
    <t>P0058LNG-0030-PO-0032</t>
  </si>
  <si>
    <t>Hyundai Engineering Co., Ltd.</t>
  </si>
  <si>
    <t>C - Hyundai Engineering Co., Ltd. - 62796</t>
  </si>
  <si>
    <t>P - BASF - 5100106435</t>
  </si>
  <si>
    <t>5100106435</t>
  </si>
  <si>
    <t>1092613079/OA6</t>
  </si>
  <si>
    <t>C - BASF 5100106435</t>
  </si>
  <si>
    <t>P Siewert Equipment 1077755 442161-00</t>
  </si>
  <si>
    <t>1077755</t>
  </si>
  <si>
    <t>442161-00</t>
  </si>
  <si>
    <t>Siewert Equipment</t>
  </si>
  <si>
    <t>C Siewert Equipment 1077755 442161-00</t>
  </si>
  <si>
    <t>P - Exelon Generation - CC0177331/00634366  (1) Rotating Element</t>
  </si>
  <si>
    <t>CC0177331</t>
  </si>
  <si>
    <t>00634366</t>
  </si>
  <si>
    <t>Exelon Generation</t>
  </si>
  <si>
    <t>C - Exelon Generation - CC0177331/00634366</t>
  </si>
  <si>
    <t>P - Tecnimont S.p.a. - 20174711563738 - Spare Parts</t>
  </si>
  <si>
    <t>20174711563738</t>
  </si>
  <si>
    <t>7500062896</t>
  </si>
  <si>
    <t>Tecnimont</t>
  </si>
  <si>
    <t>C - Tecnimont S.p.a. - 20174711563738</t>
  </si>
  <si>
    <t>P - Indeni Petroleum Refinery Company Limited - 201745RS121001 - Pumping System P-402B</t>
  </si>
  <si>
    <t>201745RS121001</t>
  </si>
  <si>
    <t>2015-00064</t>
  </si>
  <si>
    <t>Indeni Petroleum Refinery Company Limited</t>
  </si>
  <si>
    <t>C - Indeni Petroleum Refinery Company Limited - 201745RS121001</t>
  </si>
  <si>
    <t>P - TECHNIP ITALY SPA - 2017TCI5242351 - Pumping System - 20G-426 A/B/C</t>
  </si>
  <si>
    <t>2017TCI5242351</t>
  </si>
  <si>
    <t>O4384</t>
  </si>
  <si>
    <t>Technip Italy Spa</t>
  </si>
  <si>
    <t>C - Technip Italy Spa - 2017TCI5242351</t>
  </si>
  <si>
    <t>P - TECHNIP ITALY SPA - 2017TCI5242351 - Pumping System - 20G-330 A/B/C</t>
  </si>
  <si>
    <t>P - TECHNIP ITALY SPA - 2017TCI5242351 - Pumping System - 20G-320A/B</t>
  </si>
  <si>
    <t>P - Technip Italia - 2016TCI2916031 - Pumping System - H-34-NEW 1/2</t>
  </si>
  <si>
    <t>2016TCI2916031</t>
  </si>
  <si>
    <t>O4226</t>
  </si>
  <si>
    <t>Technip Italia</t>
  </si>
  <si>
    <t>C - Technip Italia - 2016TCI2916031</t>
  </si>
  <si>
    <t>P - Technip Italia - 2016TCI2916031 - Pumping System - P-1203 A/B</t>
  </si>
  <si>
    <t>P - Technip Italia - 2016TCI2916031 - Pumping System - P-1201 A/B/C</t>
  </si>
  <si>
    <t>P - Technip Italia - 2016TCI2916031 - Pumping System - H-901 1/2</t>
  </si>
  <si>
    <t>P - Technip Italia - 2016TCI2916031 - Pumping System - H-25-NEW 1/2</t>
  </si>
  <si>
    <t>P - Technip Italia - 2016TCI2916031 - Pumping System - P-2102 A/B</t>
  </si>
  <si>
    <t>P - Technip Italia - 2016TCI2916031 - Pumping System - H-502 1/2</t>
  </si>
  <si>
    <t>P - Technip Italia - 2016TCI2916031 - Pumping System - P-1202+Z</t>
  </si>
  <si>
    <t>P - Technip Italia - 2016TCI2916031 - Pumping System - P-2101 A/B</t>
  </si>
  <si>
    <t>P - Technip Italia - 2016TCI2916031 - Pumping System - P-2201 A/B</t>
  </si>
  <si>
    <t>P - Technip Italia - 2016TCI2916031 - Pumping System - H-40-NEW 1/2</t>
  </si>
  <si>
    <t>P - Technip Italia - 2016TCI2916031 - Pumping System - H-66-NEW 1/2</t>
  </si>
  <si>
    <t>P - Technip Italia - 2016TCI2916031 - Pumping System - H-403</t>
  </si>
  <si>
    <t>P - Technip Italia - 2016TCI2916031 - Pumping System - P-1102 A/B</t>
  </si>
  <si>
    <t>P - Technip Italia - 2016TCI2916031 - Pumping System - H-5-NEW 1/2</t>
  </si>
  <si>
    <t>P - Worley Parsons, INC Acting as Representative of Chevron Products Co. - 2016WPC5238401 - Pumping System - P36120 A/B</t>
  </si>
  <si>
    <t>2016WPC5238401</t>
  </si>
  <si>
    <t>0010410869</t>
  </si>
  <si>
    <t>Worley Parsons, INC Acting as Representative of Chevron Products Co.</t>
  </si>
  <si>
    <t>C - Worley Parsons, INC Acting as Representative of Chevron Products Co. - 2016WPC5238401</t>
  </si>
  <si>
    <t>P-AVANZIA  INSTALACIONES_PED CGA 16 0019_291-16744_16PE0474-475 BOMBAS ALTA PRESION MEDIA PRESION CONDENSADOS AUXILIARES</t>
  </si>
  <si>
    <t>291-16744</t>
  </si>
  <si>
    <t>PED CGA 16 0019</t>
  </si>
  <si>
    <t>Avanzia Instalaciones, S.A. de C.V.</t>
  </si>
  <si>
    <t>C-AVANZIA  INSTALACIONES_PED CGA 16 0019_291-16744_16PE0474-475</t>
  </si>
  <si>
    <t>P - PA Italy Netherland Operating Company Italy Branch - 2016CCJ2920831 - Pumping System - P-11054 A</t>
  </si>
  <si>
    <t>2016CCJ2920831</t>
  </si>
  <si>
    <t>192937-PO-20122-IT</t>
  </si>
  <si>
    <t>PA Italy Netherland Operating Company Italy Branch</t>
  </si>
  <si>
    <t>C - PA Italy Netherland Operating Company Italy Branch - 2016CCJ2920831</t>
  </si>
  <si>
    <t>P - PA Italy Netherland Operating Company Italy Branch - 2016CCJ2920831 - Pumping System - P-11053 S</t>
  </si>
  <si>
    <t>P - PA Italy Netherland Operating Company Italy Branch - 2016CCJ2920831 - Pumping System - P-11053 A</t>
  </si>
  <si>
    <t>P - PA Italy Netherland Operating Company Italy Branch - 2016CCJ2920831 - Pumping System - P-10003 A</t>
  </si>
  <si>
    <t>P - PA Italy Netherland Operating Company Italy Branch - 2016CCJ2920831 - Pumping System - P-10002 S</t>
  </si>
  <si>
    <t>P - PA Italy Netherland Operating Company Italy Branch - 2016CCJ2920831 - Pumping System - P-11054 S</t>
  </si>
  <si>
    <t>P - PA Italy Netherland Operating Company Italy Branch - 2016CCJ2920831 - Pumping System - P-21011 A/B</t>
  </si>
  <si>
    <t>P - PA Italy Netherland Operating Company Italy Branch - 2016CCJ2920831 - Pumping System - P-10003 S</t>
  </si>
  <si>
    <t>P - PA Italy Netherland Operating Company Italy Branch - 2016CCJ2920831 - Pumping System - P-10002 A</t>
  </si>
  <si>
    <t>P - China Petroleum Engineering &amp; Constr. Corp. - 2016CPN5035501 - Training</t>
  </si>
  <si>
    <t>2016CPN5035501</t>
  </si>
  <si>
    <t>P/1604-ME-4201-001</t>
  </si>
  <si>
    <t>China Petroleum Engineering &amp; Constr. Corp.</t>
  </si>
  <si>
    <t>C - China Petroleum Engineering &amp; Constr. Corp. - 2016CPN5035501</t>
  </si>
  <si>
    <t>P - China Petroleum Engineering &amp; Constr. Corp. - 2016CPN5035501 - Pumping System - P-1201 A/B - P-1201 C/D/E - P-2201 A/B - P-2201 C/D</t>
  </si>
  <si>
    <t>P - Sarlux Refining Srl - 2017SRX2920201 - Pumping System - MOV-MP 1601 A/B</t>
  </si>
  <si>
    <t>2017SRX2920201</t>
  </si>
  <si>
    <t>RB75093216</t>
  </si>
  <si>
    <t>Sarlux Refining Srl</t>
  </si>
  <si>
    <t>C - Sarlux Refining Srl - 2017SRX2920201</t>
  </si>
  <si>
    <t>P - Grupa Azoty Zaklady Azotowe 'Pulawy' Spolka Akcynjna - 2017ZAK3120361 - Pumping System - 4T-312 / 4P-312</t>
  </si>
  <si>
    <t>2017ZAK3120361</t>
  </si>
  <si>
    <t>PL/430528900/2017/IKZK6-4520004329</t>
  </si>
  <si>
    <t>Grupa Azoty Zaklady Azotowe 'Pulawy' Spolka Akcynjna</t>
  </si>
  <si>
    <t>C - Grupa Azoty Zaklady Azotowe 'Pulawy' Spolka Akcynjna - 2017ZAK3120361</t>
  </si>
  <si>
    <t>P - CEPSA - Compagnia Espanola De Petroleos, SAU - 2017CEP2820401 - Y-P-50 A/B</t>
  </si>
  <si>
    <t>2017CEP2820401</t>
  </si>
  <si>
    <t>7010686812</t>
  </si>
  <si>
    <t>CEPSA - Compania Espanola De Petroleos, SAU</t>
  </si>
  <si>
    <t>C - CEPSA - Compania Espanola De Petroleos, SAU - 2017CEP2820401</t>
  </si>
  <si>
    <t>P - CEPSA - Compagnia Espanola De Petroleos, SAU - 2017CEP2820401 - Y-P-57</t>
  </si>
  <si>
    <t>P - Jim Myers &amp; Sons, Inc - 166714 - MX-05</t>
  </si>
  <si>
    <t>166714</t>
  </si>
  <si>
    <t>027835</t>
  </si>
  <si>
    <t>Jim Myers &amp; Sons, Inc</t>
  </si>
  <si>
    <t>C - Jim Myers &amp; Sons, Inc - 166714</t>
  </si>
  <si>
    <t>P - Valero Mckee Refinery (Diamond Shamrock Refining Co. LP) - 2017VAL3520401 - pumping system 0460-P124 A/B</t>
  </si>
  <si>
    <t>2017VAL3520401</t>
  </si>
  <si>
    <t>4504104126</t>
  </si>
  <si>
    <t>Valero Mckee Refinery (Diamond Shamrock Refining Co. LP)</t>
  </si>
  <si>
    <t>C - Valero Mckee Refinery (Diamond Shamrock Refining Co. LP) - 2017VAL3520401</t>
  </si>
  <si>
    <t>P - Specialized Manufacturing Trading &amp; Consulting Co. S.A.L. - 62718</t>
  </si>
  <si>
    <t>62718</t>
  </si>
  <si>
    <t>PRJ-11-4296</t>
  </si>
  <si>
    <t>Specialized Manufacturing Trading &amp; Consulting Co. S.A.L.</t>
  </si>
  <si>
    <t>C - Specialized Manufacturing Trading &amp; Consulting Co. S.A.L. - 62718</t>
  </si>
  <si>
    <t>P - PCS Process Containment Solution pty Ltd - 2017SAP4532431 - Pumping System - P-1618 R1</t>
  </si>
  <si>
    <t>2017SAP4532431</t>
  </si>
  <si>
    <t>PO17-10640_Rev1</t>
  </si>
  <si>
    <t>PCS Process Containment Solutions pty Ltd</t>
  </si>
  <si>
    <t>C - PCS Process Containment Solutions pty Ltd - 2017SAP4532431</t>
  </si>
  <si>
    <t>P - PCS Process Containment Solution pty Ltd - 2017SAP4532431 - Pumping System - P-7102 A/B</t>
  </si>
  <si>
    <t>P- Sirte- 33870184</t>
  </si>
  <si>
    <t>33870184</t>
  </si>
  <si>
    <t>STT-17-052</t>
  </si>
  <si>
    <t>Sirte Oil Company</t>
  </si>
  <si>
    <t>C- Sirte- 33870184</t>
  </si>
  <si>
    <t>P- Wapda- 64230442</t>
  </si>
  <si>
    <t>64230442</t>
  </si>
  <si>
    <t>Rev PO No 76/CEO/CPGCL/PM-III(M.ST)/ICB/T-106/113164-76</t>
  </si>
  <si>
    <t>Central Power Generation Company Ltd (Wapda)</t>
  </si>
  <si>
    <t>C- Wapda- 64230442</t>
  </si>
  <si>
    <t>P- Aramco Overseas Company B.V. - 26217420</t>
  </si>
  <si>
    <t>26217420</t>
  </si>
  <si>
    <t>4505516239</t>
  </si>
  <si>
    <t>C- Aramco Overseas Company B.V. - 26217420</t>
  </si>
  <si>
    <t>P- Tartoussieh Engineering- 33870238</t>
  </si>
  <si>
    <t>33870238</t>
  </si>
  <si>
    <t>17/5530/L/16</t>
  </si>
  <si>
    <t>Tartoussieh Engineering &amp; Trading Co.</t>
  </si>
  <si>
    <t>C- Tartoussieh Engineering- 33870238</t>
  </si>
  <si>
    <t>P- Total Raffinaderij Antwerpen- 26117010</t>
  </si>
  <si>
    <t>64218621 (rev 1)</t>
  </si>
  <si>
    <t>0111_6501048006</t>
  </si>
  <si>
    <t>Total Raffinaderij Antwerpen NV</t>
  </si>
  <si>
    <t>C- Total Raffinaderij Antwerpen- 26117010</t>
  </si>
  <si>
    <t>P- BMP Global Line, SLU- 64231377</t>
  </si>
  <si>
    <t>MSK-1641448, 1641603</t>
  </si>
  <si>
    <t>1641448-ETL</t>
  </si>
  <si>
    <t>BMP Global Line, SLU</t>
  </si>
  <si>
    <t>C- BMP Global Line, SLU- 64231377</t>
  </si>
  <si>
    <t>P - APS S.p.a. - 2017APS3425351 - Pumping system - VB-P-102 A/B</t>
  </si>
  <si>
    <t>2017APS3425351</t>
  </si>
  <si>
    <t>P13533/17000326/OM/0</t>
  </si>
  <si>
    <t>APS S.p.a.</t>
  </si>
  <si>
    <t>C - APS S.p.a. - 2017APS3425351</t>
  </si>
  <si>
    <t>P - APS S.p.a. - 2017APS3425351 - Pumping system - VB-P-105 A/B</t>
  </si>
  <si>
    <t>P - APS S.p.a. - 2017APS3425351 - Pumping system - VB-P-104 A/B</t>
  </si>
  <si>
    <t>P - APS S.p.a. - 2017APS3425351 - Pumping system - VB-P-103 A/B</t>
  </si>
  <si>
    <t>P - APS S.p.a. - 2017APS3425351 - Pumping system - VB-P-101 A/B</t>
  </si>
  <si>
    <t>P-Gazpromneft Omsk Refinery-ONZ16/01200/00866/R/27-Technical Assistance</t>
  </si>
  <si>
    <t>2016MOW3515351</t>
  </si>
  <si>
    <t>ONZ-16/01200/00866/R/27</t>
  </si>
  <si>
    <t>Gazpromneft Omsk Refinery (Joint Stock Company)</t>
  </si>
  <si>
    <t>C- Gazpromneft- ONZ16/01200/00866/R/27</t>
  </si>
  <si>
    <t>P-Gazpromneft Omsk Refinery-ONZ16/01200/00866/R/27-Spare Parts</t>
  </si>
  <si>
    <t>P-Gazpromneft Omsk Refinery-ONZ16/01200/00866/R/27-8021-P-504 A/B</t>
  </si>
  <si>
    <t>P-Gazpromneft Omsk Refinery-ONZ16/01200/00866/R/27-8021-P-308 A/B</t>
  </si>
  <si>
    <t>P-Gazpromneft Omsk Refinery-ONZ16/01200/00866/R/27-8021-P-307 A/B</t>
  </si>
  <si>
    <t>P-Gazpromneft Omsk Refinery-ONZ16/01200/00866/R/27-8021-P-205 A/B</t>
  </si>
  <si>
    <t>P-Gazpromneft Omsk Refinery-ONZ16/01200/00866/R/27-8021-P-204 A/B</t>
  </si>
  <si>
    <t>P-Gazpromneft Omsk Refinery-ONZ16/01200/00866/R/27-8021-P-202 A/B/C</t>
  </si>
  <si>
    <t>P-Gazpromneft Omsk Refinery-ONZ16/01200/00866/R/27-8021-P-118 A/B</t>
  </si>
  <si>
    <t>P-Gazpromneft Omsk Refinery-ONZ16/01200/00866/R/27-8021-P-117 A/B</t>
  </si>
  <si>
    <t>P-Gazpromneft Omsk Refinery-ONZ16/01200/00866/R/27-8021-P-116 A/B</t>
  </si>
  <si>
    <t>P-Gazpromneft Omsk Refinery-ONZ16/01200/00866/R/27-8021-P-109 A/B/C</t>
  </si>
  <si>
    <t>P-Gazpromneft Omsk Refinery-ONZ16/01200/00866/R/27-8021-P-108 A/B/C</t>
  </si>
  <si>
    <t>P-Gazpromneft Omsk Refinery-ONZ16/01200/00866/R/27-8021-P-102 A/B/C</t>
  </si>
  <si>
    <t>P-Gazpromneft Omsk Refinery-ONZ16/01200/00866/R/27-8021-P-101 A/B/C</t>
  </si>
  <si>
    <t>P- Lanxess- 1207407</t>
  </si>
  <si>
    <t>20815301</t>
  </si>
  <si>
    <t>311480553/R</t>
  </si>
  <si>
    <t>Lanxess N.V.</t>
  </si>
  <si>
    <t>C- Lanxess - 1207407</t>
  </si>
  <si>
    <t>P - Sinopec Europa GMBH - 2017SEU4532401 - Pumping System - A155-P-402 A/B</t>
  </si>
  <si>
    <t>2017SEU4532401</t>
  </si>
  <si>
    <t>17ITDEY25SPECEU48152</t>
  </si>
  <si>
    <t>Sinopec Europa GMBH</t>
  </si>
  <si>
    <t>C - Sinopec Europa GMBH - 2017SEU4532401</t>
  </si>
  <si>
    <t>P - Sinopec Europa GMBH - 2017SEU4532401 - Pumping System - A155-P-205 A/B</t>
  </si>
  <si>
    <t>P- Teijin Aramid B.V. - 85409840</t>
  </si>
  <si>
    <t>85409840</t>
  </si>
  <si>
    <t>Teijin Aramid BV</t>
  </si>
  <si>
    <t>C- Teijin Aramid B.V. - 85409840</t>
  </si>
  <si>
    <t>P - PETROFAC E&amp;C OMAN LLC - 62995</t>
  </si>
  <si>
    <t>62995</t>
  </si>
  <si>
    <t>SLPG03I0057</t>
  </si>
  <si>
    <t>Petrofac E&amp;C Oman LLC</t>
  </si>
  <si>
    <t>C - PETROFAC E&amp;C OMAN LLC - 62995</t>
  </si>
  <si>
    <t>P-Zhejiang Petroleum Chemical-1208210-spare parts for K-2613AS</t>
  </si>
  <si>
    <t>1208210</t>
  </si>
  <si>
    <t>ZPCG-HG-01-5305</t>
  </si>
  <si>
    <t>Zhejiang Petroleum Chemical Co., Ltd.</t>
  </si>
  <si>
    <t>C-Zhejiang Petroleum Chemical Co., Ltd.-1208210</t>
  </si>
  <si>
    <t>P-Zhejiang Petroleum Chemical-1208210-spare parts for PK-2612</t>
  </si>
  <si>
    <t>P-Zhejiang Petroleum Chemical-1208210-spare parts for PK-2611</t>
  </si>
  <si>
    <t>P-Zhejiang Petroleum Chemical-1208210-H630/K-2613AS</t>
  </si>
  <si>
    <t>P-Zhejiang Petroleum Chemical-1208210-5x booster8k-3xH1k system/PK-2612 1 unit</t>
  </si>
  <si>
    <t>P-Zhejiang Petroleum Chemical-1208210-4x booster8k-2xH1k system/PK-2611 1 unit</t>
  </si>
  <si>
    <t>P-Zhejiang Petroleum Chemical-1206169-Spare parts for 1210-P-8016A/B LPH 55316</t>
  </si>
  <si>
    <t>1206169</t>
  </si>
  <si>
    <t>ZPCG-HG-01-5144</t>
  </si>
  <si>
    <t>C-Zhejiang Petroleum Chemical-1206169</t>
  </si>
  <si>
    <t>P-Zhejiang Petroleum Chemical-1206169-Spare parts for 1210-P-7150A/B LPH 50115</t>
  </si>
  <si>
    <t>P-Zhejiang Petroleum Chemical-1206169-Spare parts for 1210-P-5010A/B LPH 55320</t>
  </si>
  <si>
    <t>P-Zhejiang Petroleum Chemical-1206169-Spare parts for 1210-P-3022A/B LPH 50115</t>
  </si>
  <si>
    <t>P-Zhejiang Petroleum Chemical-1206169-Spare parts for 1210-P-3012A/B LPH 50523</t>
  </si>
  <si>
    <t>P-Zhejiang Petroleum Chemical-1206169-Spare parts for 1210-P-3006A/B LPH 50523</t>
  </si>
  <si>
    <t>P-Zhejiang Petroleum Chemical-1206169-1210-P-8016A/B LPH 55316 pump system 1 unit</t>
  </si>
  <si>
    <t>P-Zhejiang Petroleum Chemical-1206169-1210-P-7150A/B LPH 50115 pump system 1 unit</t>
  </si>
  <si>
    <t>P-Zhejiang Petroleum Chemical-1206169-1210-P-5010A/B LPH 55320 pump system 1 unit</t>
  </si>
  <si>
    <t xml:space="preserve">P-Zhejiang Petroleum Chemical-1206169-1210-P-3022A/B LPH 50115 pump system 1 unit </t>
  </si>
  <si>
    <t>P-Zhejiang Petroleum Chemical-1206169-1210-P-3012A/B LPH 50523 pump system 1 unit</t>
  </si>
  <si>
    <t>P-Zhejiang Petroleum Chemical-1206169-1210-P-3006A/B LPH 50523 pump system 1 unit</t>
  </si>
  <si>
    <t>P - CB &amp; I LLC-8013626</t>
  </si>
  <si>
    <t>8013626</t>
  </si>
  <si>
    <t>155426-PO-176220-01</t>
  </si>
  <si>
    <t>C- CB &amp; I LLC-8013626</t>
  </si>
  <si>
    <t>P-United Launch Alliance-8020455-25 Various Valves 150PSI 316SS</t>
  </si>
  <si>
    <t>8020455</t>
  </si>
  <si>
    <t>4500077011</t>
  </si>
  <si>
    <t>United Launch Alliance</t>
  </si>
  <si>
    <t>C- United Launch Alliance-8020455</t>
  </si>
  <si>
    <t>P-Tecnicas Reunidas (TR ETO)-195-41630-Centrifugal API Pumps</t>
  </si>
  <si>
    <t>195-41630</t>
  </si>
  <si>
    <t>1005005100</t>
  </si>
  <si>
    <t>Tecnicas Reunidas (TR ETO)</t>
  </si>
  <si>
    <t>C-Tecnicas Reunidas (TR ETO)_1005005100_195-41630</t>
  </si>
  <si>
    <t>P- YACIMIENTO ENTRE LOMAS S.A.- PO #046042</t>
  </si>
  <si>
    <t>17AB6312/13</t>
  </si>
  <si>
    <t>046042</t>
  </si>
  <si>
    <t>YACIMIENTO ENTRE LOMAS S.A.</t>
  </si>
  <si>
    <t>C- YACIMIENTO ENTRE LOMAS S.A.- PO #046042</t>
  </si>
  <si>
    <t>P - GS Engineering &amp; Construction - 201731RS6D2271 - 201731RS6D2331 - Pumping System - 1220-G-001 A/B</t>
  </si>
  <si>
    <t>201731RS6D2271 - 201731RS6D2331</t>
  </si>
  <si>
    <t>6148-E1-1000-CPPO-MG-002B and 6148-E1-1220-CPPO-MG-003B</t>
  </si>
  <si>
    <t>C - GS Engineering &amp; Construction</t>
  </si>
  <si>
    <t>C - GS Engineering &amp; Construction - 201731RS6D2271 - 201731RS6D2331</t>
  </si>
  <si>
    <t>P - GS Engineering &amp; Construction - 201731RS6D2271 - 201731RS6D2331 - Pumping System - 1600-G-116 A/B</t>
  </si>
  <si>
    <t>P - GS Engineering &amp; Construction - 201731RS6D2271 - 201731RS6D2331 - Pumping System - 1600-G-115 A/B</t>
  </si>
  <si>
    <t>P - GS Engineering &amp; Construction - 201731RS6D2271 - 201731RS6D2331 - Pumping System - 1620-G-007 A/B</t>
  </si>
  <si>
    <t>P - GS Engineering &amp; Construction - 201731RS6D2271 - 201731RS6D2331 - Pumping System - 1620-G-005 A/B</t>
  </si>
  <si>
    <t>P - GS Engineering &amp; Construction - 201731RS6D2271 - 201731RS6D2331 - Pumping System - 1220-G-013 A/B</t>
  </si>
  <si>
    <t>P - GS Engineering &amp; Construction - 201731RS6D2271 - 201731RS6D2331 - Pumping System - 1220-G-010 A/B</t>
  </si>
  <si>
    <t>P - TECNICAS REUNIDAS - 234514774 - Lean MEG Delivery Pumps &amp; Spare Parts (G217003/IS)</t>
  </si>
  <si>
    <t>234514774</t>
  </si>
  <si>
    <t>1004005141</t>
  </si>
  <si>
    <t>TECNICAS REUNIDAS, UTE TR FADHILI PROJECT</t>
  </si>
  <si>
    <t>C - TECNICAS REUNIDAS - 234514774</t>
  </si>
  <si>
    <t>P - JGC Corporation - 62996</t>
  </si>
  <si>
    <t>62996</t>
  </si>
  <si>
    <t>0-7723-2-P-2174-002-A</t>
  </si>
  <si>
    <t>JGC Corporation</t>
  </si>
  <si>
    <t>C - JGC Corporation - 62996</t>
  </si>
  <si>
    <t>P - Providence Doytch AG - 2017PRD4024501 - Pumping System - 645G-007 A/B</t>
  </si>
  <si>
    <t>2017PRD4024501</t>
  </si>
  <si>
    <t>00262/2017</t>
  </si>
  <si>
    <t>Providence Doytch AG</t>
  </si>
  <si>
    <t>C - Providence Doytch AG - 2017PRD4024501</t>
  </si>
  <si>
    <t>P - Providence Doytch AG - 2017PRD4024501 - Pumping System - 645G-003 A/B</t>
  </si>
  <si>
    <t>P - Providence Doytch AG - 2017PRD4024501 - Pumping System - 645G-006 A/B</t>
  </si>
  <si>
    <t>P - Providence Doytch AG - 2017PRD4024501 - Pumping System - 645G-005 A/B</t>
  </si>
  <si>
    <t>P - Providence Doytch AG - 2017PRD4024501 - Pumping System - 645G-001 A/B</t>
  </si>
  <si>
    <t>P - Providence Doytch AG - 2017PRD4024501 - Pumping System - 645G-008 A/B LCS MV</t>
  </si>
  <si>
    <t>P - Providence Doytch AG - 2017PRD4024501 - Pumping System - 645G-004 A/B</t>
  </si>
  <si>
    <t>P - Providence Doytch AG - 2017PRD4024501 - Pumping System - 645G-002 A/B</t>
  </si>
  <si>
    <t>P - Marathon Petroleum Co. LP C/O Jacobs Eng. Group (Acting as Agent) - 2017MAP4632401 - Pumping System - 10-1513-01/02</t>
  </si>
  <si>
    <t>2017MAP4632401</t>
  </si>
  <si>
    <t>58FF25C6-BB141707</t>
  </si>
  <si>
    <t>Marathon Petroleum Co. LP C/O Jacobs Eng. Group (Acting as Agent)</t>
  </si>
  <si>
    <t>C - Marathon Petroleum Co. LP C/O Jacobs Eng. Group (Acting as Agent) - 2017MAP4632401</t>
  </si>
  <si>
    <t>P - Marathon Petroleum Co. LP C/O Jacobs Eng. Group (Acting as Agent) - 2017MAP4632401 - Pumping System - 10-1595-01/02</t>
  </si>
  <si>
    <t>P - TECNICAS REUNIDAS - 234514045 - Pumps - Delivery JAN 2018 (G216082-083 G216085)</t>
  </si>
  <si>
    <t>234514045</t>
  </si>
  <si>
    <t>1004005200</t>
  </si>
  <si>
    <t>C - TECNICAS REUNIDAS - 234514045</t>
  </si>
  <si>
    <t>P - TECNICAS REUNIDAS - 234514045 - Pumps - Delivery NOV 2017 (G216079-081 G216084)</t>
  </si>
  <si>
    <t>P-NOOTER/ERIKSEN-122902-POB1</t>
  </si>
  <si>
    <t>122902</t>
  </si>
  <si>
    <t>188000-023</t>
  </si>
  <si>
    <t>NOOTER / ERIKSEN</t>
  </si>
  <si>
    <t>C - NOOTER / ERIKSEN - 122902</t>
  </si>
  <si>
    <t>P-TREUNIDAS MEXICO INGENIERIA Y CONSTRUCCION_0228505090_291-16406_16ME0262-0273-291-16406-CENTRIFUGAL PUMPS OH2 (OSBL)</t>
  </si>
  <si>
    <t>291-16406</t>
  </si>
  <si>
    <t>0228505090</t>
  </si>
  <si>
    <t>C-TREUNIDAS MEXICO INGENIERIA Y CONSTRUCCION_0228505090_291-16406_16ME0262-0273</t>
  </si>
  <si>
    <t>P- AXION ENERGY ARGENTINA S.A.- PO #4500006794</t>
  </si>
  <si>
    <t>17AB0606/07</t>
  </si>
  <si>
    <t>4500006794</t>
  </si>
  <si>
    <t>AXION ENERGY ARGENTINA S.A.</t>
  </si>
  <si>
    <t>C- AXION ENERGY ARGENTINA S.A.- PO #4500006794</t>
  </si>
  <si>
    <t>P - Weir Gabbioneta - 4500008361 - SYSTEMS</t>
  </si>
  <si>
    <t>RSD-1204198 / SYS-1204245</t>
  </si>
  <si>
    <t>4500008361</t>
  </si>
  <si>
    <t>Weir Gabbioneta</t>
  </si>
  <si>
    <t xml:space="preserve">C - Weir Gabbioneta - 4500008361 </t>
  </si>
  <si>
    <t>P - Weir Gabbioneta - 4500008361 - SEALS</t>
  </si>
  <si>
    <t>P - CASALE S.A. -2017CAS4229621 - Pumping System - 40-P-1341 A/B - 2017CAS4235101</t>
  </si>
  <si>
    <t>2017CAS4229621</t>
  </si>
  <si>
    <t>A00090-093</t>
  </si>
  <si>
    <t>Casale SA</t>
  </si>
  <si>
    <t>C - CASALE S.A. -2017CAS4229621</t>
  </si>
  <si>
    <t>P - CASALE S.A. -2017CAS4229621 - Pumping System 4X10x12 HSO - 30-P-1001 A/B - 2017CAS4229621</t>
  </si>
  <si>
    <t>P - CASALE S.A. -2017CAS4229621 - Pumping System 3x6x13LL HDO - 30-P-3001 A/B - 2017CAS3928611</t>
  </si>
  <si>
    <t>P - CASALE S.A. -2017CAS4229621 - Pumping System 2HPX15B - 30-P-4001 A/B - 2017CAS3828061</t>
  </si>
  <si>
    <t>P - CASALE S.A. - 2017CAS4229621 - Pumping System 1.5HPX10A - 30-P-4501 A/B - 2017CAS3828051</t>
  </si>
  <si>
    <t>P - CASALE S.A. -2017CAS4229621 - Pumping System ECPJ-32-160-R - 30-P-7006 A/B - 2017CAS3729041</t>
  </si>
  <si>
    <t>P - CASALE S.A. -2017CAS4229621 - Pumping System ECPJ-32-160-R - 30-P-4504 A/B - 2017CAS3729031</t>
  </si>
  <si>
    <t>P - CASALE S.A. -2017CAS4229621 - Pumping System ECPJ-40-160-R - 40-P-1551 A/B - 2017CAS3729021</t>
  </si>
  <si>
    <t>P - CASALE S.A. -2017CAS4229621 - Pumping System ECPJ-50-125-R - 10-P-1006 A/B - 2017CAS3729011</t>
  </si>
  <si>
    <t>P - CASALE S.A. -2017CAS4229621 - Pumping System 12 LPN 17 - 30-P-3004 A/B - 2017CAS3727521</t>
  </si>
  <si>
    <t>P - CASALE S.A. -2017CAS4229621 - Pumping System 10 LPN 12 - 10-P-1002 A/B - 2017CAS3727511</t>
  </si>
  <si>
    <t>P - CASALE S.A. -2017CAS4229621 - Pumping System 12 LPN 17 - 10-P-1001 A/B - 2017CAS3727501</t>
  </si>
  <si>
    <t>P - CASALE S.A. -2017CAS4229621 - Pumping System - 30-P-7002 A/B - 2017CAS3727351</t>
  </si>
  <si>
    <t>P - CASALE S.A. -2017CAS4229621 - Pumping System - 30-P-2001 A/B - 2017CAS3727201</t>
  </si>
  <si>
    <t>P - CASALE S.A. -2017CAS4229621 - Pumping System - 40-P-5434 A/B - 2017CAS3726601</t>
  </si>
  <si>
    <t>P - CASALE S.A. -2017CAS4229621 - Pumping System - 10-P-1008 A/B - 2017CAS3122041</t>
  </si>
  <si>
    <t>P - CASALE S.A. -2017CAS4229621 - Pumping System - 40-P-5451 A/B - 2017CAS3121051</t>
  </si>
  <si>
    <t>P - CASALE S.A. -2017CAS4229621 - Pumping System - 10-P-1007 A/B - 2017CAS3121031</t>
  </si>
  <si>
    <t>P - CASALE S.A. -2017CAS4229621 - Pumping System - 10-P-1005 A/B - 2017CAS3121021</t>
  </si>
  <si>
    <t>P - CASALE S.A. -2017CAS4229621 - Pumping System - 10-P-1003 A/B - 2017CAS3121011</t>
  </si>
  <si>
    <t>P-Sinopec International Nanjing Co Ltd-1004961-4 HED 25 DS-A8 pump field service</t>
  </si>
  <si>
    <t>32217579</t>
  </si>
  <si>
    <t>17CNAAACGSPECYZ77100</t>
  </si>
  <si>
    <t>Sinopec International Nanjing Co.,Ltd.</t>
  </si>
  <si>
    <t>C-Sinopec International Nanjing Co.,Ltd.-1004961</t>
  </si>
  <si>
    <t>P-Sinopec International Nanjing Co Ltd-1004961-4 HED 25 DS-A8 pump spare parts</t>
  </si>
  <si>
    <t>P-Sinopec International Nanjing Co Ltd-1004961-4 HED 25 DS-A8 pump - 2 units</t>
  </si>
  <si>
    <t>P - Bechtel - 149940</t>
  </si>
  <si>
    <t>149940</t>
  </si>
  <si>
    <t>25576-850-FPA-MP00-00016</t>
  </si>
  <si>
    <t>Bechtel</t>
  </si>
  <si>
    <t>C - Bechtel - 149940</t>
  </si>
  <si>
    <t>P - John Holland - 150387</t>
  </si>
  <si>
    <t>150387</t>
  </si>
  <si>
    <t>7004-C-024</t>
  </si>
  <si>
    <t>John Holland</t>
  </si>
  <si>
    <t>C - John Holland - 150387</t>
  </si>
  <si>
    <t>P - DuPont - 817226/3501855965    22 Seals</t>
  </si>
  <si>
    <t>817226</t>
  </si>
  <si>
    <t>3501855965</t>
  </si>
  <si>
    <t>DuPont</t>
  </si>
  <si>
    <t>C - DuPont - 817226/3501855965</t>
  </si>
  <si>
    <t>P-ICA FLUOR DANIEL, S.DE R.L.DE C.V- ART-03-300-H-2601_291-15318_15ME0356-392-FURNACE PUMPSWATER PUMPSRACK -S-ESTE PUMPS</t>
  </si>
  <si>
    <t>291-15318</t>
  </si>
  <si>
    <t>ART-03-300-H-2601 291-15318 15ME0356-392</t>
  </si>
  <si>
    <t>ICA FLUOR DANIEL S DE RL DE CV ART-03-300-H-2601 291-15318 15ME0356-392</t>
  </si>
  <si>
    <t>C-ICA FLUOR DANIEL_ ART-03-300-H-2601_291-15318_15ME0356-392</t>
  </si>
  <si>
    <t>P-ICA FLOUR DANIEL, S.DE R.L.DE C.V-ART-03-300-H-2603_291-15283, 291-15284_15ME0328-0331-VERTICAL PUMP 6X8X22 VS4 Tag: GA-31009</t>
  </si>
  <si>
    <t>291-15283,291-15284</t>
  </si>
  <si>
    <t>ART-03-300-H-2603</t>
  </si>
  <si>
    <t>C-ICA FLUOR DANIEL_ART-03-300-H-2603_291-15283, 291-15284_15ME0328-0331</t>
  </si>
  <si>
    <t>P-FLORIDA POWER &amp; LIGHT COMPANY-050-36208-2 Purchase and Installation Turning Guides (T&amp;M)</t>
  </si>
  <si>
    <t>050-36208</t>
  </si>
  <si>
    <t>2000220692</t>
  </si>
  <si>
    <t>FLORIDA POWER &amp; LIGHT COMPANY</t>
  </si>
  <si>
    <t>C-FLORIDA POWER &amp; LIGHT COMPANY _2000220692_050-36208_16PE0402-403</t>
  </si>
  <si>
    <t>P-FLORIDA POWER &amp; LIGHT COMPANY-050-36208-1 Circulating Water Pump - Spare</t>
  </si>
  <si>
    <t>P-FLORIDA POWER &amp; LIGHT COMPANY-050-36208-Removal and Installation of 2 Circ Water Pumps</t>
  </si>
  <si>
    <t>P-ICA FLUOR DANIEL_MA-116-3-H-PO-2603-01_291-15603_15ME0656-657</t>
  </si>
  <si>
    <t>291-15603</t>
  </si>
  <si>
    <t>MA-116-3-H-PO-2603-01</t>
  </si>
  <si>
    <t>C-ICA FLUOR DANIEL_MA-116-3-H-PO-2603-01_291-15603_15ME0656-657</t>
  </si>
  <si>
    <t>P-ICA FLUOR DANIEL_MA116-3-H-PO-2603-00_291-15359_15ME0424-425-291-15359-BOMBAS CENTRIFUGAS VERTICALES for DUBA MADERO</t>
  </si>
  <si>
    <t>291-15359</t>
  </si>
  <si>
    <t>MA116-3-H-PO-2603-00</t>
  </si>
  <si>
    <t>ICA FLUOR DANIEL S DE RL DE CV MA116-3-H-PO-2603-00 291-15359 15ME0424-425</t>
  </si>
  <si>
    <t>C-ICA FLUOR DANIEL_MA116-3-H-PO-2603-00_291-15359_15ME0424-425</t>
  </si>
  <si>
    <t>P-Fluor Enterprises-17HE0433-0434-T3GB Pumps for Texas City</t>
  </si>
  <si>
    <t>052-16244</t>
  </si>
  <si>
    <t>BT3-4-0601/T3GB100003</t>
  </si>
  <si>
    <t>FLUOR  ENTERPRISES,  INC.</t>
  </si>
  <si>
    <t>C-FLUOR  ENTERPRISES_BT3-4-0601/T3GB100003_052-16244_16HE0253-0261,17HE0433-0434</t>
  </si>
  <si>
    <t>P-Suncor-RLCX00872-Complete Rotary Joint Assembly</t>
  </si>
  <si>
    <t>RLCX00872</t>
  </si>
  <si>
    <t>4502496939</t>
  </si>
  <si>
    <t>Suncor Energy Oil Sands Ltd.</t>
  </si>
  <si>
    <t>C - Suncor Energy Oil Sands Ltd - RLCX00872</t>
  </si>
  <si>
    <t>P - CEPSA - 234516651 - Waste Water Pump (G217196)</t>
  </si>
  <si>
    <t>234516651</t>
  </si>
  <si>
    <t>7010685707</t>
  </si>
  <si>
    <t>COMPAÑÍA ESPAÑOLA DE PETRÓLEOS, SAU - CEPSA</t>
  </si>
  <si>
    <t>C - CEPSA - 234516651</t>
  </si>
  <si>
    <t>P - CEPSA - 234516651 - Waste Water Pump (G217195)</t>
  </si>
  <si>
    <t>P - DANGOTE - 234516662 - Spare Parts (IS217197 - IS217205)</t>
  </si>
  <si>
    <t>234516662</t>
  </si>
  <si>
    <t>(PR_0343)_(5006)_(5153)_Flowserve_Tag_offshore</t>
  </si>
  <si>
    <t>DANGOTE OIL REFINING COMPANY LIMITED</t>
  </si>
  <si>
    <t>C - DANGOTE - 234516662</t>
  </si>
  <si>
    <t>P - DANGOTE - 234516662 - CBD Pumps (G217204 - G217205)</t>
  </si>
  <si>
    <t>P - DANGOTE - 234516662 - Amine Sump Pumps (G217202 - G217203)</t>
  </si>
  <si>
    <t>P - DANGOTE - 234516662 - LP Flare KOD Pumps (G217201)</t>
  </si>
  <si>
    <t>P - DANGOTE - 234516662 - Amine Blowdown Pumps (G217200)</t>
  </si>
  <si>
    <t>P - DANGOTE - 234516662 - CBD Pumps for Drum (G217199)</t>
  </si>
  <si>
    <t>P - DANGOTE - 234516662 - Hot Oil Blowdown Pumps (G217198)</t>
  </si>
  <si>
    <t>P - DANGOTE - 234516662 - Amine Blowdown Pumps (G217197)</t>
  </si>
  <si>
    <t>P-Jacobs Engineering Group Inc_58NQ1560-HH116939_15HE0562-0563</t>
  </si>
  <si>
    <t>052-41520</t>
  </si>
  <si>
    <t>58NQ1560-HH116939</t>
  </si>
  <si>
    <t>JACOBS Engineering Group Inc</t>
  </si>
  <si>
    <t>C-Jacobs Engineering Group Inc_58NQ1560-HH116939_15HE0562-0563</t>
  </si>
  <si>
    <t>P - Shell Nederland Raffinaderij BV - 4523483641 - SYSTEMS</t>
  </si>
  <si>
    <t>ETS-1027191</t>
  </si>
  <si>
    <t>4523483641</t>
  </si>
  <si>
    <t>C - Shell Nederland Raffinaderij BV - 4523483641</t>
  </si>
  <si>
    <t>P - Shell Nederland Raffinaderij BV - 4523483641 - SEALS</t>
  </si>
  <si>
    <t>P - Petro Gas Agencies TAKREER - 65170589 - Seals and Seal Parts</t>
  </si>
  <si>
    <t>RSD-1206538</t>
  </si>
  <si>
    <t>65170589</t>
  </si>
  <si>
    <t>Petro Gas Agencies</t>
  </si>
  <si>
    <t>C - Petro Gas Agencies TAKREER - 65170589</t>
  </si>
  <si>
    <t>P-Zhongke（Guangdong）Refinery &amp; Petrochemical Co., Ltd.-1004969-P-201A/B Pumps Field Service</t>
  </si>
  <si>
    <t>22217132</t>
  </si>
  <si>
    <t>34860000-17-MY2301-0004</t>
  </si>
  <si>
    <t>Zhongke（Guangdong）Refinery &amp; Petrochemical Co., Ltd.</t>
  </si>
  <si>
    <t>C-Zhongke（Guangdong）Refinery &amp; Petrochemical Co., Ltd.-1004969</t>
  </si>
  <si>
    <t>P-Zhongke（Guangdong）Refinery &amp; Petrochemical Co., Ltd.-1004969-P-201A/B Pumps Spare Parts</t>
  </si>
  <si>
    <t>P-Zhongke（Guangdong）Refinery &amp; Petrochemical Co., Ltd.-1004969-P-201A/B Pumps</t>
  </si>
  <si>
    <t>P - ENTERGY NUCLEAR PALISADES - POB1- 122884</t>
  </si>
  <si>
    <t>122884</t>
  </si>
  <si>
    <t>10531441</t>
  </si>
  <si>
    <t>ENTERGY NUCLEAR PALISADES</t>
  </si>
  <si>
    <t>C - ENTERGY NUCLEAR PALISADES - 122884</t>
  </si>
  <si>
    <t>P - Whitco Supply - 1095764 1 of 1</t>
  </si>
  <si>
    <t>1095764</t>
  </si>
  <si>
    <t>616602-HOUST</t>
  </si>
  <si>
    <t>C- Whitco Supply- 1095764</t>
  </si>
  <si>
    <t>P-MARATHON PETROLEUM CORP_4100901573_16LW0380-0381</t>
  </si>
  <si>
    <t>16LW0380-0381</t>
  </si>
  <si>
    <t>4100901573</t>
  </si>
  <si>
    <t>Marathon Petroleum Corporation</t>
  </si>
  <si>
    <t>C-MARATHON PETROLEUM CORP_4100901573_16LW0380-0381</t>
  </si>
  <si>
    <t>P-Exxon Neftegas Limited-1631243</t>
  </si>
  <si>
    <t>1631243</t>
  </si>
  <si>
    <t>4501319899</t>
  </si>
  <si>
    <t>C-Exxon Neftegas Limited-1631243</t>
  </si>
  <si>
    <t>P - NADHIRA ENTERPRISE LLC - 62702</t>
  </si>
  <si>
    <t>62702</t>
  </si>
  <si>
    <t>13116404250</t>
  </si>
  <si>
    <t>NADHIRA ENTERPRISE LLC</t>
  </si>
  <si>
    <t>C - NADHIRA ENTERPRISE LLC - 62702</t>
  </si>
  <si>
    <t>P-Amylco-1740881</t>
  </si>
  <si>
    <t>1740881</t>
  </si>
  <si>
    <t>MSK-1740881</t>
  </si>
  <si>
    <t>AMYLCO</t>
  </si>
  <si>
    <t>C-Amylco-1740881</t>
  </si>
  <si>
    <t>P - OCI Iowa Fertilizer Company - 62982</t>
  </si>
  <si>
    <t>62982</t>
  </si>
  <si>
    <t>4500015231</t>
  </si>
  <si>
    <t>OCI Iowa Fertilizer Company</t>
  </si>
  <si>
    <t>C - OCI Iowa Fertilizer Company - 62982</t>
  </si>
  <si>
    <t>P-LOTE ENGINEERING &amp; CONSTRUCTION CO LTD_TPP3-MR-PO-0001_330-16040_16LW0431-433</t>
  </si>
  <si>
    <t>330-16040</t>
  </si>
  <si>
    <t>TPP3-MR-PO-0001</t>
  </si>
  <si>
    <t>LOTE ENGINEERING &amp; CONSTRUCTION CO LTD</t>
  </si>
  <si>
    <t>C-LOTE ENGINEERING &amp; CONSTRUCTION CO LTD_TPP3-MR-PO-0001_330-16040_16LW0431-433</t>
  </si>
  <si>
    <t>P-REPOTENCIACION CT MANZANILLO_PED RCM 17 0013_17ME0019-0021</t>
  </si>
  <si>
    <t>291-17075</t>
  </si>
  <si>
    <t>PED RCM 17 0013</t>
  </si>
  <si>
    <t>REPOTENCIACION CT MANZANILLO  S.A. DE C.V.</t>
  </si>
  <si>
    <t>C-REPOTENCIACION CT MANZANILLO_PED RCM 17 0013_17ME0019-0021</t>
  </si>
  <si>
    <t>P Ameren 1077759 816028</t>
  </si>
  <si>
    <t>1077759</t>
  </si>
  <si>
    <t>816028</t>
  </si>
  <si>
    <t>Ameren</t>
  </si>
  <si>
    <t>C Ameren 1077759 816028</t>
  </si>
  <si>
    <t>P - Pima Valve - 166716</t>
  </si>
  <si>
    <t>166716</t>
  </si>
  <si>
    <t>PO-03989</t>
  </si>
  <si>
    <t>Pima Valve</t>
  </si>
  <si>
    <t>C - Pima Valve - 166716</t>
  </si>
  <si>
    <t>P-MONAY INDUSTRIES LLC (NOLIMIT C.A)-16-EC-00169-MONAY INDUSTRIES_310117-08 B-SETRIA_17HE0028-0031</t>
  </si>
  <si>
    <t>16-EC-00169</t>
  </si>
  <si>
    <t>310117-08 B-SETRIA</t>
  </si>
  <si>
    <t>MONAY INDUSTRIES LLC (NOLIMIT C.A)</t>
  </si>
  <si>
    <t>C-MONAY INDUSTRIES_310117-08 B-SETRIA_17HE0026-0031</t>
  </si>
  <si>
    <t>P-MONAY INDUSTRIES LLC (NOLIMIT C.A)-16-EC-00169-MONAY INDUSTRIES_310117-08 B-SETRIA_17HE0026-0027</t>
  </si>
  <si>
    <t>P-AtyrauNefthemashLLP-172560444/1-2KZ</t>
  </si>
  <si>
    <t>172560444/1-2KZ &amp; 171560454KZ</t>
  </si>
  <si>
    <t>69/03-2017 &amp; 61/03-2017</t>
  </si>
  <si>
    <t>AtyrauNefteMash LLP</t>
  </si>
  <si>
    <t>C-AtyrauNefthemashLLP-172560444/1-2KZ</t>
  </si>
  <si>
    <t>P-EQUILON ENTERPRISES LLC-051-17816-API 610 CENTRIFUGAL PUMPS</t>
  </si>
  <si>
    <t>051-17816</t>
  </si>
  <si>
    <t>4522038514</t>
  </si>
  <si>
    <t>EQUILON ENTERPRISES LLC</t>
  </si>
  <si>
    <t>C-EQUILON ENTERPRISES LLC-051-17816</t>
  </si>
  <si>
    <t>P - KIEWIT OFFSHORE SERVICES LTD. C/O WOOD GROUP MUSTANG INC. - PO# 106663-302.0 - POb1: Complete 6X11 DMX-9 STG (Pump A)</t>
  </si>
  <si>
    <t>16AE0086/87</t>
  </si>
  <si>
    <t>106663-302.0</t>
  </si>
  <si>
    <t>KIEWIT OFFSHORE SERVICES LTD. C/O WOOD GROUP MUSTANG INC.</t>
  </si>
  <si>
    <t>C - KIEWIT OFFSHORE SERVICES LTD. C/O WOOD GROUP MUSTANG INC. - PO# 106663-302.0</t>
  </si>
  <si>
    <t>P - KIEWIT OFFSHORE SERVICES LTD. C/O WOOD GROUP MUSTANG INC. - PO# 106663-302.0 - POb2: Complete 6X11 DMX- 9 STG</t>
  </si>
  <si>
    <t>P-BGR ENERGY SYSTEMS LIMITED-5005954-Various Sizes of  Butterfly Valves</t>
  </si>
  <si>
    <t>5005954</t>
  </si>
  <si>
    <t>PO No. 7500006254</t>
  </si>
  <si>
    <t>BGR Energy Systems Limited</t>
  </si>
  <si>
    <t>C-BGR Energy Systems Limited_5005954</t>
  </si>
  <si>
    <t>P-KASHIWAZAKI-KARIWA NUCLEAR-10006584</t>
  </si>
  <si>
    <t>10006584</t>
  </si>
  <si>
    <t>17KG011-01</t>
  </si>
  <si>
    <t>KASHIWAZAKI KARIWA NUCLEAR MAINTENANCE</t>
  </si>
  <si>
    <t>C - KASHIWAZAKI-KARIWA NUCLEAR - 10006584</t>
  </si>
  <si>
    <t>P - CB&amp;I, LLC - 1279083 -191058E-PO-110111-02-MARK 111 PUMPS</t>
  </si>
  <si>
    <t>1279083</t>
  </si>
  <si>
    <t>191058E-PO-110111-02</t>
  </si>
  <si>
    <t>C - CB&amp;I, LLC - 1279083</t>
  </si>
  <si>
    <t>P - Suncor 1070281/4502451638  DSJH Bare Pump</t>
  </si>
  <si>
    <t>1070281</t>
  </si>
  <si>
    <t>4502451638</t>
  </si>
  <si>
    <t>SUNCOR ENERGY OIL SANDS LIMITED PARTNERSHIP</t>
  </si>
  <si>
    <t>C - Suncor 1070281/4502451638</t>
  </si>
  <si>
    <t>P – Bechtel – 8020151/25959-140-POA-JV01-0000        Initial Order (5) Cryogenic Cold Box Valves</t>
  </si>
  <si>
    <t>25959-140-POA-JV01-0000</t>
  </si>
  <si>
    <t>Bechtel Oil, Gas And Chemicals, Inc.</t>
  </si>
  <si>
    <t>C – Bechtel – 8020151/25959-140-POA-JV01-0000        Initial Order</t>
  </si>
  <si>
    <t>P - Lyondellbasell - 816520 - Seal Support System</t>
  </si>
  <si>
    <t>816520</t>
  </si>
  <si>
    <t>4403172276</t>
  </si>
  <si>
    <t>Houston Refining LP</t>
  </si>
  <si>
    <t>C - Lyondellbasell - 816520</t>
  </si>
  <si>
    <t>P- LIMA REFINING COMPANY- PO#8401226344</t>
  </si>
  <si>
    <t>17AE0071/73</t>
  </si>
  <si>
    <t>8401226344/8401226802</t>
  </si>
  <si>
    <t>LIMA REFINING COMPANY</t>
  </si>
  <si>
    <t>C- LIMA REFINING COMPANY- PO#8401226344</t>
  </si>
  <si>
    <t>P - EDF SA - SO 9000092611 - spare</t>
  </si>
  <si>
    <t>9000092611</t>
  </si>
  <si>
    <t>5920044116</t>
  </si>
  <si>
    <t>C - EDF SA - SO 9000092611</t>
  </si>
  <si>
    <t>P-Dalian Deepblue Pump Co.,Ltd.-1004103</t>
  </si>
  <si>
    <t>1004103</t>
  </si>
  <si>
    <t>17GZ840-system</t>
  </si>
  <si>
    <t>Dalian Deepblue Pump Co.,Ltd.</t>
  </si>
  <si>
    <t>C-Dalian Deepblue Pump Co.,Ltd.-1004103</t>
  </si>
  <si>
    <t>P -Carter &amp; Verplanck-SH2419 &amp; SH2420</t>
  </si>
  <si>
    <t>SH02419 &amp; SH02420</t>
  </si>
  <si>
    <t>18384</t>
  </si>
  <si>
    <t>Carter &amp; Verplanck</t>
  </si>
  <si>
    <t>C-Carter &amp; Verplanck-SH2419 &amp; SH2420</t>
  </si>
  <si>
    <t>P-ICA FLUOR DANIEL_MA-220-3-H-PO-2602_15MIG0001-0003</t>
  </si>
  <si>
    <t>15MIG0001-0003</t>
  </si>
  <si>
    <t>MA-220-3-H-PO-2602</t>
  </si>
  <si>
    <t>ICA Fluor Daniel S. de R.L. de C.V.</t>
  </si>
  <si>
    <t>C-ICA FLUOR DANIEL_MA-220-3-H-PO-2602_15MIG0001-0003</t>
  </si>
  <si>
    <t>P - Teknik Trading LLC-170469-Aftermarket Seal Component Parts</t>
  </si>
  <si>
    <t>170469</t>
  </si>
  <si>
    <t>POTT1821</t>
  </si>
  <si>
    <t>Teknik Trading LLC</t>
  </si>
  <si>
    <t>C - Teknik Trading LLC - POTT1821</t>
  </si>
  <si>
    <t>P-DFAS-8020263-Control Valve for Liquid Oxygen Run Tank</t>
  </si>
  <si>
    <t>81020263</t>
  </si>
  <si>
    <t>FA9300-18-P-5004</t>
  </si>
  <si>
    <t>DFAS</t>
  </si>
  <si>
    <t>C-DFAS-8020263</t>
  </si>
  <si>
    <t>P-DFAS-8020263-Control Valve for Rocket Propellant Run Tank</t>
  </si>
  <si>
    <t>P Exxon Mobil 1077407 4540117458</t>
  </si>
  <si>
    <t>1077407</t>
  </si>
  <si>
    <t>4540117458</t>
  </si>
  <si>
    <t>Exxon Mobil</t>
  </si>
  <si>
    <t>C Exxon Mobil 1077407 4540117458</t>
  </si>
  <si>
    <t>P - Doosan - 643662</t>
  </si>
  <si>
    <t>643662</t>
  </si>
  <si>
    <t>C20030</t>
  </si>
  <si>
    <t>Doosan Enpure Ltd</t>
  </si>
  <si>
    <t>C - Doosan - 643662</t>
  </si>
  <si>
    <t>P-Exergy-126794-Supply of 2 LP pumps</t>
  </si>
  <si>
    <t>126794</t>
  </si>
  <si>
    <t>7700003131</t>
  </si>
  <si>
    <t>EXERGY SPA</t>
  </si>
  <si>
    <t>C-EXERGY 7700003131</t>
  </si>
  <si>
    <t>P-Exergy-126794-Supply of 2 HP pumps</t>
  </si>
  <si>
    <t>P- PetroChina International FZE Iraq Branch- 5804818-Site training</t>
  </si>
  <si>
    <t>5804818</t>
  </si>
  <si>
    <t>HFY-PUR/F&amp;C0789-0776</t>
  </si>
  <si>
    <t>PetroChina International FZE Iraq Branch</t>
  </si>
  <si>
    <t>C - PetroChina International FZE Iraq Branch - 5804818</t>
  </si>
  <si>
    <t>P- PetroChina International FZE Iraq Branch- 5804818-Startup and commissioning site service</t>
  </si>
  <si>
    <t>P- PetroChina International FZE Iraq Branch- 5804818-Valves with various sizes Batch 2</t>
  </si>
  <si>
    <t>P- PetroChina International FZE Iraq Branch- 5804818-Valves with various sizes Batch 1</t>
  </si>
  <si>
    <t>P -  Sinopec Europa GmbH 5300018022</t>
  </si>
  <si>
    <t>5300018022</t>
  </si>
  <si>
    <t>17DEDEACG26SPECEU480</t>
  </si>
  <si>
    <t>Sinopec Europa GmbH</t>
  </si>
  <si>
    <t>C - Sinopec Europa GmbH 5300018022</t>
  </si>
  <si>
    <t>P - Sydney Water - 151258</t>
  </si>
  <si>
    <t>151258</t>
  </si>
  <si>
    <t>28180</t>
  </si>
  <si>
    <t>Sydney Water</t>
  </si>
  <si>
    <t>C - Sydney Water - 151258</t>
  </si>
  <si>
    <t>P-CTCI Corporation-1003372-Spare parts for 6 units M Pumps</t>
  </si>
  <si>
    <t>32000606</t>
  </si>
  <si>
    <t>14P1758A-FD1F.01Rev</t>
  </si>
  <si>
    <t>CTCI Corporation</t>
  </si>
  <si>
    <t>C-CTCI Corporation-1003372</t>
  </si>
  <si>
    <t>P-CTCI Corporation-1003372-Spare parts for 4 units Mark 3 ANSI Pumps</t>
  </si>
  <si>
    <t>P-CTCI Corporation-1003372-Spare parts for 4 units HPX Pumps</t>
  </si>
  <si>
    <t>P-CTCI Corporation-1003372-6 units M Pumps</t>
  </si>
  <si>
    <t>P-CTCI Corporation-1003372-4 units Mark 3 ANSI Pumps</t>
  </si>
  <si>
    <t>P-CTCI Corporation-1003372-4 units HPX Pumps</t>
  </si>
  <si>
    <t>P-ALC Aquaecology-1004566-Spare parts for 9 units HPX pums</t>
  </si>
  <si>
    <t>24300982</t>
  </si>
  <si>
    <t>MSK-1551226/SZAP15183</t>
  </si>
  <si>
    <t>ALC Aquaecology</t>
  </si>
  <si>
    <t>C-ALC Aquaecology-1004566</t>
  </si>
  <si>
    <t>P-ALC Aquaecology-1004566-9 units HPX pumps</t>
  </si>
  <si>
    <t>P-Sp Olefins(Taixing) Co.,Ltd-1004166-Spare parts for 4 units HDX pums</t>
  </si>
  <si>
    <t>22217005</t>
  </si>
  <si>
    <t>ZC170090</t>
  </si>
  <si>
    <t>Sp Olefins(Taixing) Co.,Ltd</t>
  </si>
  <si>
    <t>C-Sp Olefins(Taixing) Co.,Ltd-1004166</t>
  </si>
  <si>
    <t>P-Sp Olefins(Taixing) Co.,Ltd-1004166-4 units HDX pums</t>
  </si>
  <si>
    <t>P-PetroChina International Iraq FZE Iraq Branch-1003993-Spare parts for 5 units DMXD pumps</t>
  </si>
  <si>
    <t>22216114</t>
  </si>
  <si>
    <t>HFY-PUR/F&amp;C0768-0755</t>
  </si>
  <si>
    <t>PetroChina International Iraq FZE Iraq Branch</t>
  </si>
  <si>
    <t>C-PetroChina International Iraq FZE Iraq Branch-1003993</t>
  </si>
  <si>
    <t>P-PetroChina International Iraq FZE Iraq Branch-1003993-System Eng. for maintenance Services for three years</t>
  </si>
  <si>
    <t>P-PetroChina International Iraq FZE Iraq Branch-1003993-Start-up and Commissioning and training</t>
  </si>
  <si>
    <t>P-PetroChina International Iraq FZE Iraq Branch-1003993-5 units DMXD pumps</t>
  </si>
  <si>
    <t>P - Woodside GasPac - 4650000561</t>
  </si>
  <si>
    <t>S75705</t>
  </si>
  <si>
    <t>4650000561</t>
  </si>
  <si>
    <t>Woodside</t>
  </si>
  <si>
    <t>C - Woodside GasPac - 4650000561</t>
  </si>
  <si>
    <t>P-CNPC Materials Company-1003928-Spare parts for 2 units HDO pumps</t>
  </si>
  <si>
    <t>22216116</t>
  </si>
  <si>
    <t>CPM16-EPS09-024CN</t>
  </si>
  <si>
    <t>CNPC Materials Company</t>
  </si>
  <si>
    <t>C-CNPC Materials Company-1003928</t>
  </si>
  <si>
    <t>P-CNPC Materials Company-1003928-2 units HDO pumps</t>
  </si>
  <si>
    <t>P-LLC Mariisky NPZ ltd-1003780-Spare parts for 14 units HPX pumps</t>
  </si>
  <si>
    <t>24700997KT</t>
  </si>
  <si>
    <t>MSK-1650661</t>
  </si>
  <si>
    <t>LLC Mariisky NPZ ltd</t>
  </si>
  <si>
    <t>C-LLC Mariisky NPZ ltd-1003780</t>
  </si>
  <si>
    <t>P-LLC Mariisky NPZ ltd-1003780-14 units HPX pumps</t>
  </si>
  <si>
    <t>P-LLC Mariisky NPZ ltd-1003780-Spare parts for 6 units Mark 3 ISO Pumps</t>
  </si>
  <si>
    <t>P-LLC Mariisky NPZ ltd-1003780-6 units Mark 3 ISO Pumps</t>
  </si>
  <si>
    <t>P - Colonial Pipeline 1077406 292244</t>
  </si>
  <si>
    <t>1077406 and 1077396</t>
  </si>
  <si>
    <t>292244 and 2922206</t>
  </si>
  <si>
    <t>Colonial Pipeline Company</t>
  </si>
  <si>
    <t>C- Colonial Pipeline 1077406 292244</t>
  </si>
  <si>
    <t>P- SERVICIOS DE INGENIERIA BLACK Y VEATCH (CHILE) LTDA EWS-COM-FPA-5-0128</t>
  </si>
  <si>
    <t>2P0421700137</t>
  </si>
  <si>
    <t>EWS-COM-FPA-5-0128</t>
  </si>
  <si>
    <t>SERVICIOS DE INGENIERIA BLACK Y VEATCH (CHILE) LTDA</t>
  </si>
  <si>
    <t>C- SERVICIOS DE INGENIERIA BLACK Y VEATCH (CHILE) LTDA EWS-COM-FPA-5-0128</t>
  </si>
  <si>
    <t>P - TTJK Intl. 5300017679</t>
  </si>
  <si>
    <t>5300017679</t>
  </si>
  <si>
    <t>LWCIL170324-TTJKI-ET</t>
  </si>
  <si>
    <t>TTJK Intl. Autocontrol</t>
  </si>
  <si>
    <t>C -TTJK Intl. 5300017679</t>
  </si>
  <si>
    <t>P-Neste OJY-17139904-Main Fractionation &amp; Depropanizer Pump Assym</t>
  </si>
  <si>
    <t>17139904</t>
  </si>
  <si>
    <t>PN68270-PG0287-1190</t>
  </si>
  <si>
    <t>Neste OYJ</t>
  </si>
  <si>
    <t>C - Neste 17139904 /PN68270-PG0287-1190</t>
  </si>
  <si>
    <t>P-ICA FLUOR DANIEL-291-62687-1.4 SERV DE MANTEN VALVULA DE AISLAMIENTO_17MM5057</t>
  </si>
  <si>
    <t>291-62687</t>
  </si>
  <si>
    <t>RPC400-3-H-PO-6091</t>
  </si>
  <si>
    <t>ICA Fluor Daniel  S. de R.L. de C.V.</t>
  </si>
  <si>
    <t>C-ICA FLUOR DANIEL_RPC400-3-H-PO-6091_291-62687_17MM5057</t>
  </si>
  <si>
    <t>P-ICA FLUOR DANIEL-291-62687-1.3 SERV DE MANTEN BOMBA JET_17MM5057</t>
  </si>
  <si>
    <t>P-ICA FLUOR DANIEL-291-62687-1.2 SERV DE MANTEN VALVULA DE CONTROL_17MM5057</t>
  </si>
  <si>
    <t>P-ICA FLUOR DANIEL-291-62687-14.REFACCIONAMIENTO DIVERSO_17MM5057_PENDING</t>
  </si>
  <si>
    <t>P-ICA FLUOR DANIEL-291-62687-13.REFACCIONAMIENTO DIVERSO_17MM5057_10-08-18</t>
  </si>
  <si>
    <t>P-ICA FLUOR DANIEL-291-62687-12.REFACCIONAMIENTO DIVERSO_17MM5057_18-05-18</t>
  </si>
  <si>
    <t>P-ICA FLUOR DANIEL-291-62687-11.REFACCIONAMIENTO DIVERSO_17MM5057_12-04-18</t>
  </si>
  <si>
    <t>P-ICA FLUOR DANIEL-291-62687-10.REFACCIONAMIENTO DIVERSO_17MM5057_09-03-18</t>
  </si>
  <si>
    <t>P-ICA FLUOR DANIEL-291-62687-9.REFACCIONAMIENTO DIVERSO_17MM5057_02-03-18</t>
  </si>
  <si>
    <t>P-ICA FLUOR DANIEL-291-62687-8.REFACCIONAMIENTO DIVERSO_17MM5057_16-02-18</t>
  </si>
  <si>
    <t>P-ICA FLUOR DANIEL-291-62687-7.REFACCIONAMIENTO DIVERSO_17MM5057_02-02-18</t>
  </si>
  <si>
    <t>P-ICA FLUOR DANIEL-291-62687-6.REFACCIONAMIENTO DIVERSO_17MM5057_19-01-18</t>
  </si>
  <si>
    <t>P-ICA FLUOR DANIEL-291-62687-5.REFACCIONAMIENTO DIVERSO_17MM5057_12-01-18</t>
  </si>
  <si>
    <t>P-ICA FLUOR DANIEL-291-62687-4.REFACCIONAMIENTO DIVERSO_17MM5057_28-12-17</t>
  </si>
  <si>
    <t>P-ICA FLUOR DANIEL-291-62687-3.REFACCIONAMIENTO DIVERSO_17MM5057_22-12-17</t>
  </si>
  <si>
    <t>P-ICA FLUOR DANIEL-291-62687-2.REFACCIONAMIENTO DIVERSO_17MM5057_01-12-17</t>
  </si>
  <si>
    <t>P-ICA FLUOR DANIEL-291-62687-1.1 SERV DE MANTEN JUNTA ROTATORIA_17MM5057</t>
  </si>
  <si>
    <t>P-Saudi Arabia Kents-ALK0003436</t>
  </si>
  <si>
    <t>1003692</t>
  </si>
  <si>
    <t>MSAE014-PO-0311/Rev.0</t>
  </si>
  <si>
    <t>SAUDI ARABIA KENTZ CO. LTD</t>
  </si>
  <si>
    <t>C-Saudi ARabia Kents-ALK0003436</t>
  </si>
  <si>
    <t>P-ENGIE SERVICES ZUID BV-HEN147150-P1 OG</t>
  </si>
  <si>
    <t>64403435</t>
  </si>
  <si>
    <t>4501145521</t>
  </si>
  <si>
    <t>ENGIE SERVICES ZUID BV</t>
  </si>
  <si>
    <t>C-ENGIE SERVICES ZUID BV-HEN147150</t>
  </si>
  <si>
    <t>P-ENGIE SERVICES ZUID BV-HEN147150-REVREC</t>
  </si>
  <si>
    <t>P - Equilon - CF0170159 - #4522314269</t>
  </si>
  <si>
    <t>CF0170159</t>
  </si>
  <si>
    <t>4522314269</t>
  </si>
  <si>
    <t>C - Equilon - CF0170159 - #4522314269</t>
  </si>
  <si>
    <t>P - Diamond Green Diesel 028B0945/4503916348  Duplicate Bare Pump</t>
  </si>
  <si>
    <t>028B0945</t>
  </si>
  <si>
    <t>4503916348</t>
  </si>
  <si>
    <t>Diamond Green Diesel LLC</t>
  </si>
  <si>
    <t>C - Diamond Green Diesel 028B0945/4503916348</t>
  </si>
  <si>
    <t>P - National Grid -03183353/3200338757  Spare Element Assembly</t>
  </si>
  <si>
    <t>1074561</t>
  </si>
  <si>
    <t>3200338757</t>
  </si>
  <si>
    <t>National Grid</t>
  </si>
  <si>
    <t>C - National Grid -03183353/3200338757</t>
  </si>
  <si>
    <t>P-Aseguradora del Istmo-17CO5067-70-4 Engineering construction setup start-up</t>
  </si>
  <si>
    <t>SC-050-17 / 17CO5067-70</t>
  </si>
  <si>
    <t>FICC-6312</t>
  </si>
  <si>
    <t>Aseguradora del Istmo</t>
  </si>
  <si>
    <t>C-Aseguradora del Istmo-17CO5067-70</t>
  </si>
  <si>
    <t>P-Aseguradora del Istmo-17CO5067-70-4 spare parts set</t>
  </si>
  <si>
    <t>P-Aseguradora del Istmo-17CO5067-70-1 Electric Motor Spare</t>
  </si>
  <si>
    <t>P-Aseguradora del Istmo-17CO5067-70-4 new equipment assembly and services</t>
  </si>
  <si>
    <t>P-Ecopetrol-OVR-785-17-Shipm Jun-18</t>
  </si>
  <si>
    <t>OVR-785-17 / OVS-460-17</t>
  </si>
  <si>
    <t>974354</t>
  </si>
  <si>
    <t>C-Ecopetrol-OVR-785-17-OVS-460-17</t>
  </si>
  <si>
    <t>P-Ecopetrol-OVR-785-17-Shipm May-18</t>
  </si>
  <si>
    <t>P-Ecopetrol-OVR-785-17-Shipm Apr-18</t>
  </si>
  <si>
    <t>P-Ecopetrol-OVR-785-17-Shipm Mar-18</t>
  </si>
  <si>
    <t>P-Ecopetrol-OVR-785-17-Shipm Feb-18</t>
  </si>
  <si>
    <t>P-Ecopetrol-OVR-785-17-Shipm Jan-18</t>
  </si>
  <si>
    <t>P - Phillips 66 - 07771205/4524417243</t>
  </si>
  <si>
    <t>077-71205</t>
  </si>
  <si>
    <t>4524417243</t>
  </si>
  <si>
    <t>C - Phillips 66 - 07771205/4524417243</t>
  </si>
  <si>
    <t>P-DOMINION-122744</t>
  </si>
  <si>
    <t>122744</t>
  </si>
  <si>
    <t>4500419354</t>
  </si>
  <si>
    <t>C-DOMINION-122744</t>
  </si>
  <si>
    <t>P - Florida Power &amp; Light Company - E3328 8 Stage Bowl Assembly</t>
  </si>
  <si>
    <t>E3328</t>
  </si>
  <si>
    <t>2000257922</t>
  </si>
  <si>
    <t>Florida Power &amp; LIght Company</t>
  </si>
  <si>
    <t>C - Florida Power &amp; Light Company - E3328</t>
  </si>
  <si>
    <t>P-YPF SA- PO 4503245918</t>
  </si>
  <si>
    <t>17AB0598/99</t>
  </si>
  <si>
    <t>4503245918</t>
  </si>
  <si>
    <t>C-YPF SA- PO 4503245918</t>
  </si>
  <si>
    <t>P-YPF S.A.- PO #4503262064</t>
  </si>
  <si>
    <t>17AB0619/20</t>
  </si>
  <si>
    <t>4503262064</t>
  </si>
  <si>
    <t>C-YPF S.A.- PO #4503262064</t>
  </si>
  <si>
    <t>P - TECPETROL S.A. - 160002799-3 - POb10: 100 VLT / 28 ETAPAS &amp; Spare parts</t>
  </si>
  <si>
    <t>17AB0565/92-600/05-608/13</t>
  </si>
  <si>
    <t>160-002.799/3</t>
  </si>
  <si>
    <t>TECPETROL S.A.</t>
  </si>
  <si>
    <t>C - TECPETROL S.A. - PO# 160-002.799/3</t>
  </si>
  <si>
    <t>P - TECPETROL S.A. - 160002799-3 - POb9: MODELO 16 GM/ 5 ETAPAS &amp; Spare parts</t>
  </si>
  <si>
    <t>P - TECPETROL S.A. - 160002799-3 - POb8: 3X12DMX/12 ETAPAS DESTAGEADA  A 5 &amp; Spare parts</t>
  </si>
  <si>
    <t>P - TECPETROL S.A. - 160002799-3 - POb7: 40 NM / 9 ETAPAS -  TAG: FPSAF-BA-004 &amp; Spare parts</t>
  </si>
  <si>
    <t>P - TECPETROL S.A. - 160002799-3 - POb6: 1K1.5X1-62RV M3 ST TAG: FPPTG1-BA-001 A/B &amp; Spare parts</t>
  </si>
  <si>
    <t>P - TECPETROL S.A. - 160002799-3 - POb5: 100 VLT / 3 ETAPAS TAG: FPPTG1-BH -081 A/B &amp; Spare parts</t>
  </si>
  <si>
    <t>P - TECPETROL S.A. - 160002799-3 - POb4: 2K3X2-82RV M3 ST - TAG: FPPTG1-BH-004 A/B &amp; Spare parts</t>
  </si>
  <si>
    <t>P - TECPETROL S.A. - 160002799-3 - POb3: 2K4X3-10RV M3 ST  - TAG: FPPTA1-BA-001 A/B &amp; Spare parts</t>
  </si>
  <si>
    <t>P - TECPETROL S.A. - 160002799-3 - POb2: 300 VLT / 1 ETAPA -  TAG: FPBATTIPBH-003 A/B &amp; Spare parts</t>
  </si>
  <si>
    <t>P - TECPETROL S.A. - 160002799-3 - POb1: 1K3X1.5-82RV M3 ST/1 - T AG: FPBATTIBH-001 A/B/C &amp; Spare parts</t>
  </si>
  <si>
    <t>P - Abener Energia S.A - 5804614 - Ship 2018</t>
  </si>
  <si>
    <t>5804614</t>
  </si>
  <si>
    <t>4500885348</t>
  </si>
  <si>
    <t>Abener Energia S.A</t>
  </si>
  <si>
    <t>C - Abener Energia S.A - 5804614</t>
  </si>
  <si>
    <t>P - Abener Energia S.A - 5804614 - Ship pre2018</t>
  </si>
  <si>
    <t>P - Flowserve Sanmar Limited - 6102012056 - CO288823 - Rotating Face C0364240X818</t>
  </si>
  <si>
    <t>288823</t>
  </si>
  <si>
    <t>6102012056</t>
  </si>
  <si>
    <t>Flowserve Sanmar Limited</t>
  </si>
  <si>
    <t>C - Flowserve Sanmar Limited - 6102012056 - CO288823</t>
  </si>
  <si>
    <t>P - Flowserve Sanmar Limited - 6102012056 - CO288823 - Rotating Face C0364239X818</t>
  </si>
  <si>
    <t>P-SAIPEM/Saimexicana_1198954_17MP4575-291-17805_20.04.18</t>
  </si>
  <si>
    <t>291-17805</t>
  </si>
  <si>
    <t>1198954</t>
  </si>
  <si>
    <t>SAIPEM/Saimexicana S.A. de C.V.</t>
  </si>
  <si>
    <t>C-SAIPEM/Saimexicana_1198954_17MP4575</t>
  </si>
  <si>
    <t>P-SAIPEM/Saimexicana_1198954_17MP4575-291-17805_23.03.18</t>
  </si>
  <si>
    <t>P-SAIPEM/Saimexicana_1198954_17MP4575-291-17805_23.02.18</t>
  </si>
  <si>
    <t>P-SAIPEM/Saimexicana_1192709_291-62685_17MP4560 POb 6</t>
  </si>
  <si>
    <t>291-62685</t>
  </si>
  <si>
    <t>1192709</t>
  </si>
  <si>
    <t>C-SAIPEM/Saimexicana_1192709_291-62685_17MP4560</t>
  </si>
  <si>
    <t>P-SAIPEM/Saimexicana_1192709_291-62685_17MP4560 POb 5</t>
  </si>
  <si>
    <t>P-SAIPEM/Saimexicana_1192709_291-62685_17MP4560 POb 4</t>
  </si>
  <si>
    <t>P-SAIPEM/Saimexicana_1192709_291-62685_17MP4560 POb 3</t>
  </si>
  <si>
    <t>P-SAIPEM/Saimexicana_1192709_291-62685_17MP4560 POb 2</t>
  </si>
  <si>
    <t>P-SAIPEM/Saimexicana_1192709_291-62685_17MP4560 POb 1</t>
  </si>
  <si>
    <t>P-Construcciones Industriales Tapia-291-62677-Service Valvula 6X4+Spare Parts _17MM5048</t>
  </si>
  <si>
    <t>291-62677</t>
  </si>
  <si>
    <t>OC1705094</t>
  </si>
  <si>
    <t>Construcciones Industriales Tapia S.A. de C.V.</t>
  </si>
  <si>
    <t>C-Construcciones Industriales Tapia_OC1705094_291-62677</t>
  </si>
  <si>
    <t>P-Construcciones Industriales Tapia-291-62677-Service Bomba Jet +Spare Parts _17MM5048</t>
  </si>
  <si>
    <t>P-Construcciones Industriales Tapia-291-62677-Service Decoking Valve+Spare Parts _17MM5048</t>
  </si>
  <si>
    <t>P-Construcciones Industriales Tapia-291-62677-Service Herra. corte+Spare Parts _17MM5048</t>
  </si>
  <si>
    <t>P-Construcciones Industriales Tapia-291-62677-Service Junta Rotatoria+Spare Parts _17MM5048</t>
  </si>
  <si>
    <t>P- CONSOLIDATED WATER- PO NAS-58501/NAS-58707</t>
  </si>
  <si>
    <t>17AE0307/309- 17AE0321</t>
  </si>
  <si>
    <t>NAS-58501/NAS-58707</t>
  </si>
  <si>
    <t>CONSOLIDATED WATER</t>
  </si>
  <si>
    <t>C- CONSOLIDATED WATER- PO NAS-58501/NAS-58707</t>
  </si>
  <si>
    <t>P - PLAINS MIDSTREAM CANADA - 17AE0004/5 - Pump2</t>
  </si>
  <si>
    <t>17AE0004/5</t>
  </si>
  <si>
    <t>P10A011530-4</t>
  </si>
  <si>
    <t>PLAINS MIDSTREAM CANADA</t>
  </si>
  <si>
    <t>C - PLAINS MIDSTREAM CANADA - 17AE0004/5</t>
  </si>
  <si>
    <t>P - PLAINS MIDSTREAM CANADA - 17AE0004/5 - Pump1</t>
  </si>
  <si>
    <t>P - VALERO REFINING TEXAS, LP - 16AE0089/90</t>
  </si>
  <si>
    <t>16AE0089/90</t>
  </si>
  <si>
    <t>4503787994</t>
  </si>
  <si>
    <t>VALERO REFINIG TEXAS, LP</t>
  </si>
  <si>
    <t>C - VALERO REFINING TEXAS, LP - 16AE0089/90</t>
  </si>
  <si>
    <t>P - St Paul Park - CN0170203 - #93378</t>
  </si>
  <si>
    <t>CN0170203</t>
  </si>
  <si>
    <t>93378 Rev. 4</t>
  </si>
  <si>
    <t>St. Paul Park Refining Co.</t>
  </si>
  <si>
    <t>C - St Paul Park - CN0170203 - #93378</t>
  </si>
  <si>
    <t>P-AREVA NP-122216- POB 2 MFFLIV Unit 2</t>
  </si>
  <si>
    <t>122216</t>
  </si>
  <si>
    <t>1017043635</t>
  </si>
  <si>
    <t>AREVA NP</t>
  </si>
  <si>
    <t>C - AREVA NP - 122216</t>
  </si>
  <si>
    <t>P-AREVA NP-122216- POB 1 MFFLIV Unit 1 &amp; Spares</t>
  </si>
  <si>
    <t>P - Hyundai Engineering - 5180044027</t>
  </si>
  <si>
    <t>5180044027</t>
  </si>
  <si>
    <t>UZGTL-HDC-PIP-PO-0240</t>
  </si>
  <si>
    <t>Hyundai Engineering &amp; Construction Co., Ltd.</t>
  </si>
  <si>
    <t>C - Hyundai Engineering - 5180044027</t>
  </si>
  <si>
    <t>P-SHELL CANADA PRODUCTS - PO 4520257996 - PO 4520511487 - 2nd Stage Capital Spares</t>
  </si>
  <si>
    <t>16AE0328</t>
  </si>
  <si>
    <t>4520257996 / 4520511487</t>
  </si>
  <si>
    <t>SHELL CANADA PRODUCTS</t>
  </si>
  <si>
    <t>C-SHELL CANADA PRODUCTS - Combined POs:  4520257996, 4520511487</t>
  </si>
  <si>
    <t>P-SHELL CANADA PRODUCTS - PO 4520257996 - PO 4520511487 - 2nd Stage Reactor Feed Pump</t>
  </si>
  <si>
    <t>P-ARAMCO-ALK0003109</t>
  </si>
  <si>
    <t>1003350</t>
  </si>
  <si>
    <t>4505102968</t>
  </si>
  <si>
    <t>Saudi Aramco</t>
  </si>
  <si>
    <t>C-ARAMCO-ALK0003109</t>
  </si>
  <si>
    <t>P-SHELL CANADA PRODUCTS - PO 4520387441 - PO 4520511442 - 1st Stage Capital Spares</t>
  </si>
  <si>
    <t>16AE0329</t>
  </si>
  <si>
    <t>4520387441- 4520511442</t>
  </si>
  <si>
    <t>C-SHELL CANADA PRODUCTS - Combined POs:  4520387441, 4520511442</t>
  </si>
  <si>
    <t>P-SHELL CANADA PRODUCTS - PO 4520387441 - PO 4520511442 - 1st Stage Reactor Feed Pump</t>
  </si>
  <si>
    <t>P- TOYO SETAL EMPREENDIMENTOS LTDA- 55272/73</t>
  </si>
  <si>
    <t>2I1221600173</t>
  </si>
  <si>
    <t>55272/73</t>
  </si>
  <si>
    <t>TOYO SETAL EMPREENDIMENTOS LTDA</t>
  </si>
  <si>
    <t>C - TOYO SETAL EMPREENDIMENTOS LTDA - 55272/73</t>
  </si>
  <si>
    <t>P-Neway Valve (Suzhou) Co.Ltd. SO # 6004563</t>
  </si>
  <si>
    <t>6004563</t>
  </si>
  <si>
    <t>IPO20170822A</t>
  </si>
  <si>
    <t>Neway Valve (Suzhou) Co.Ltd.</t>
  </si>
  <si>
    <t>C-Neway Valve (Suzhou) Co.Ltd. SO # 6004563</t>
  </si>
  <si>
    <t>P - Chinese International 5300016967</t>
  </si>
  <si>
    <t>5300016967</t>
  </si>
  <si>
    <t>LXJL_CINIGL-160630ARG</t>
  </si>
  <si>
    <t>Chinese International</t>
  </si>
  <si>
    <t>C - Chinese International 5300016967</t>
  </si>
  <si>
    <t>P - TECNIMONT SpA-SO # 832273</t>
  </si>
  <si>
    <t>832273</t>
  </si>
  <si>
    <t>7500063401</t>
  </si>
  <si>
    <t>TECNIMONT SpA</t>
  </si>
  <si>
    <t>C - TECNIMONT SpA-SO # 832273</t>
  </si>
  <si>
    <t>P-ARAMCO-1001922-P-ARAMCO-ALK0001748</t>
  </si>
  <si>
    <t>1001922</t>
  </si>
  <si>
    <t>4504440750</t>
  </si>
  <si>
    <t>C-ARAMCO-ALK0001748</t>
  </si>
  <si>
    <t>P - Kaxu Solar One (Pty) Ltd - 702388-229/702388-395 - POb1: Part Upgrade/Repairs</t>
  </si>
  <si>
    <t>702388-229/702388-395</t>
  </si>
  <si>
    <t>4500887087/450094720</t>
  </si>
  <si>
    <t>Kaxu Solar One (Pty)</t>
  </si>
  <si>
    <t>C - Kaxu Solar One (Pty) Ltd - 702388-229/702388-395</t>
  </si>
  <si>
    <t>P - Enserv Sdn Bhd - G195-i4</t>
  </si>
  <si>
    <t>719-G195-i4</t>
  </si>
  <si>
    <t>ESB170056-GEBENG R.1</t>
  </si>
  <si>
    <t>C - Enserv Sdn Bhd - G195-I4</t>
  </si>
  <si>
    <t>P- Enserv Sdn Bhd - G194-i4</t>
  </si>
  <si>
    <t>719-G194-i4</t>
  </si>
  <si>
    <t>ESB170049-GEBENG</t>
  </si>
  <si>
    <t>C - Enserv Sdn Bhd - G194-i4</t>
  </si>
  <si>
    <t>P- Enserv Sdn Bhd - G138-i4</t>
  </si>
  <si>
    <t>719-G138-i4</t>
  </si>
  <si>
    <t>ESB160485(H)-QRC R.1</t>
  </si>
  <si>
    <t>C - Enserv Sdn Bhd - G138-i4</t>
  </si>
  <si>
    <t>P - Pacificorp 07771484</t>
  </si>
  <si>
    <t>1076971/07771484</t>
  </si>
  <si>
    <t>Release 4300000065</t>
  </si>
  <si>
    <t>Pacificorp</t>
  </si>
  <si>
    <t>C- Pacificorp 07771484</t>
  </si>
  <si>
    <t>P - City of Windsor - 20966 PO0000014150</t>
  </si>
  <si>
    <t>20966</t>
  </si>
  <si>
    <t>PO0000014150</t>
  </si>
  <si>
    <t>City of Windsor</t>
  </si>
  <si>
    <t>C - City of Windsor - 20966 PO0000014150</t>
  </si>
  <si>
    <t>P-General Repair Service-SH2501-SH2506-Vertical Turbine Pump Equipment and Accessories</t>
  </si>
  <si>
    <t>SH2501-SH2506</t>
  </si>
  <si>
    <t>85521</t>
  </si>
  <si>
    <t>General Repair Service</t>
  </si>
  <si>
    <t>C - General Repair Service-SH2501-SH2506</t>
  </si>
  <si>
    <t>P - Beam International S.A.L - PO-17-1405, U-0094 REV.1/210600073  (3) Customized Water Pump</t>
  </si>
  <si>
    <t>PO-17-1405/U-0094 REV.1</t>
  </si>
  <si>
    <t>210600073</t>
  </si>
  <si>
    <t>Beam International S.A.L</t>
  </si>
  <si>
    <t>C - Beam International S.A.L - PO-17-1405, U-0094 REV.1/210600073</t>
  </si>
  <si>
    <t>P- ADVANSIX INC- PO 4520040769</t>
  </si>
  <si>
    <t>17AE0070</t>
  </si>
  <si>
    <t>4520040769</t>
  </si>
  <si>
    <t>ADVANSIX INC.</t>
  </si>
  <si>
    <t>C- ADVANSIX INC- PO 4520040769</t>
  </si>
  <si>
    <t>P - Amec Foster Wheeler Asia Pacific Pte LTD - 2017FWE3923651_01 - Pumping System P-1138 A/B</t>
  </si>
  <si>
    <t>2017FWE3923651</t>
  </si>
  <si>
    <t>1PD0536Z - P SG003 rev1</t>
  </si>
  <si>
    <t>Amec Foster Wheeler Asia Pacific Pte LTD</t>
  </si>
  <si>
    <t>C - Amec Foster Wheeler Asia Pacific Pte LTD - 2017FWE3923651_01</t>
  </si>
  <si>
    <t>P- WATERSCHAP RIVIERENLAND- HCC167052- POb 2</t>
  </si>
  <si>
    <t>64228351</t>
  </si>
  <si>
    <t>201519996/359669</t>
  </si>
  <si>
    <t>Waterschap Rivierenland</t>
  </si>
  <si>
    <t>C- WATERSCHAP RIVIERENLAND- HCC167052</t>
  </si>
  <si>
    <t>P- WATERSCHAP RIVIERENLAND- HCC167052- POb 1</t>
  </si>
  <si>
    <t>P - WS DRENTS OVERIJSSELSE DELTA - HCC177828 POb 3 Pump P-1/2</t>
  </si>
  <si>
    <t>64230701</t>
  </si>
  <si>
    <t>Z/17/012357 - 25439</t>
  </si>
  <si>
    <t>WATERSCHAP DRENTS OVERIJSSELSE DELTA</t>
  </si>
  <si>
    <t>C - WS DRENTS OVERIJSSELSE DELTA - HCC177828</t>
  </si>
  <si>
    <t>P - WS DRENTS OVERIJSSELSE DELTA - HCC177828 POb 2 temp pump</t>
  </si>
  <si>
    <t>P - WS DRENTS OVERIJSSELSE DELTA - HCC177828 POb 1 Pump P4</t>
  </si>
  <si>
    <t>P - STATE NUCLEAR POWER ENGINEERING CORPORATION LTD - 1021948 - POb2: Services</t>
  </si>
  <si>
    <t>1021948</t>
  </si>
  <si>
    <t>HYS-MP06-G8-0052</t>
  </si>
  <si>
    <t>C - STATE NUCLEAR POWER ENGINEERING CORPORATION LTD - 1021948</t>
  </si>
  <si>
    <t>P - STATE NUCLEAR POWER ENGINEERING CORPORATION LTD - 1021948 - POb1: (2)+(2) pumps + warranty extension</t>
  </si>
  <si>
    <t>P-ENGIE ELECTRABEL-64003639</t>
  </si>
  <si>
    <t>ATW-64003639</t>
  </si>
  <si>
    <t>9900490257</t>
  </si>
  <si>
    <t>Electrabel NV/SA</t>
  </si>
  <si>
    <t>C-ENGIE ELECTRABEL-64003639</t>
  </si>
  <si>
    <t xml:space="preserve">P- Al Rushaid - ETL24052980 </t>
  </si>
  <si>
    <t>24052980</t>
  </si>
  <si>
    <t>ARJ-145258-IDP</t>
  </si>
  <si>
    <t>Al Rushaid</t>
  </si>
  <si>
    <t xml:space="preserve">C- Al Rushaid - ETL24052980 </t>
  </si>
  <si>
    <t>P-Punj Lloyd Limited-10005423-BULLET PUMPS</t>
  </si>
  <si>
    <t>10005423</t>
  </si>
  <si>
    <t>504213 DATED 30.11.2017</t>
  </si>
  <si>
    <t>PUNJ LLOYD LIMITED</t>
  </si>
  <si>
    <t>C-PUNJ LLOYD LIMITED-10005423</t>
  </si>
  <si>
    <t>P-L&amp;T Hydrocarbon Engineering-10005372-HDX and LNN Pumps</t>
  </si>
  <si>
    <t>10005372</t>
  </si>
  <si>
    <t>HMDI/78000-11206/SMZ</t>
  </si>
  <si>
    <t>C-L&amp;T HYDROCARBON ENGINEERING LIMITED-10005372</t>
  </si>
  <si>
    <t>P-L&amp;T Hydrocarbon Engineering Limited-10005443</t>
  </si>
  <si>
    <t>10005443</t>
  </si>
  <si>
    <t>LOA : FARABI-ROT-Flowserve-SMZ-035 Dated 15.11.2017</t>
  </si>
  <si>
    <t>C-L&amp;T HYDROCARBON ENGINEERING LIMITED-10005443</t>
  </si>
  <si>
    <t>P-BHARAT PETROLEUM CORPORATION LIMITED-10004633-HPX PUMP</t>
  </si>
  <si>
    <t>10004633</t>
  </si>
  <si>
    <t>10/KP/LR/A842/5001/1049/0139 &amp; 25-APR-2017 / Revised PO 4506405649/24.11.2017</t>
  </si>
  <si>
    <t>C-BHARAT PETROLEUM CORPORATION LIMITED-10004633</t>
  </si>
  <si>
    <t>P - ENFOURTECH CORPORATION LTD.-10011609-P-206C</t>
  </si>
  <si>
    <t>10011609</t>
  </si>
  <si>
    <t>PO-17001564</t>
  </si>
  <si>
    <t>ENFOURTH CORPORATION LTD.</t>
  </si>
  <si>
    <t>C - ENFOURTECH CORPORATION LTD. - 10011609</t>
  </si>
  <si>
    <t>P-JV of Tecnica Reunidas S.A.-10003589 CC&amp;I Kuwait Refinery Project</t>
  </si>
  <si>
    <t>10003589</t>
  </si>
  <si>
    <t>1003005090 DATED 16-AUG-2016 / AMENDMENT 04 DATED 03-FEB-201</t>
  </si>
  <si>
    <t>JV OF TECNICAS REUNIDAS S.A(JV LEADER),SINOPEC ENGG.(GROUP)CO LTD AND HANWHA ENGG.&amp;CONTRUCTION CORP</t>
  </si>
  <si>
    <t>C-JV OF TECNICAS REUNIDAS S.A(JV LEADER),SINOPEC ENGG.(GROUP)CO LTD AND HANWHA ENGG.&amp;CONTRUCTION CORP-10003589</t>
  </si>
  <si>
    <t>P - L&amp;T Hydrocarbon Engineering Ltd - 83000-0097-RR/110600974,975  (2) Spare Pumps</t>
  </si>
  <si>
    <t>HYDR/8300-00097/RR</t>
  </si>
  <si>
    <t>110600975,110600975,150600270,150600273</t>
  </si>
  <si>
    <t>L&amp;T Hydrocarton Engineering Ltd.</t>
  </si>
  <si>
    <t>C - L&amp;T Hydrocarbon Engineering Ltd - 83000-0097-RR/110600974,975, 150600270,273</t>
  </si>
  <si>
    <t>P - L&amp;T Hydrocarbon Engineering Ltd - 83000-0097-RR/150600270,273  Riser Piping Systems</t>
  </si>
  <si>
    <t>P - Bahwan Veolia Water LLC - BVW FLSBWP CONT 2017/110601017-19 Batch 3 (8) Pumps</t>
  </si>
  <si>
    <t>BVW/FLSBWP/CONT/2017</t>
  </si>
  <si>
    <t>110601017,110601018,110601019</t>
  </si>
  <si>
    <t>Bahwan Veolia Watter LLC</t>
  </si>
  <si>
    <t>C - Bahwan Veolia Water LLC - BVW FLSBWP CONT 2017/ 110601017-110601019</t>
  </si>
  <si>
    <t>P - Bahwan Veolia Water LLC - BVW FLSBWP CONT 2017/110601017-19  Batch 2 (10) Pumps</t>
  </si>
  <si>
    <t>P - Bahwan Veolia Water LLC - BVW FLSBWP CONT 2017/110601017-19 Batch 1 (6) Pumps</t>
  </si>
  <si>
    <t>P-SHANGHAI FOREIGN TRADE (PUDONG) CO LTD-1027288-Spare parts</t>
  </si>
  <si>
    <t>1027288</t>
  </si>
  <si>
    <t>XS-16ES4A224</t>
  </si>
  <si>
    <t>C - SHANGHAI FOREIGN TRADE (PUDONG) CO LTD - 1027288</t>
  </si>
  <si>
    <t>P-SHANGHAI FOREIGN TRADE (PUDONG) CO LTD-1027288-Pob 1 Inner 1+Inner 2+ transport</t>
  </si>
  <si>
    <t>P - STATE NUCLEAR POWER ENGINEERING CORPORATION LTD - 1021946 - POb2: Services</t>
  </si>
  <si>
    <t>1021946</t>
  </si>
  <si>
    <t>SN1-MP06-G8-0051</t>
  </si>
  <si>
    <t>C - STATE NUCLEAR POWER ENGINEERING CORPORATION LTD - 1021946</t>
  </si>
  <si>
    <t>P - STATE NUCLEAR POWER ENGINEERING CORPORATION LTD - 1021946 - POb1: 2 pumps + warranty extension</t>
  </si>
  <si>
    <t>P - SUI NORTHERN GAS PIPELINES-9000088151</t>
  </si>
  <si>
    <t>9000088151</t>
  </si>
  <si>
    <t>DDP-579/17</t>
  </si>
  <si>
    <t>C - SUI NORTHERN GAS PIPELINES-9000088151</t>
  </si>
  <si>
    <t>P - SHELL NEDERLAND CHEMIE B.V. - HCC177841 POb 1</t>
  </si>
  <si>
    <t>64231095</t>
  </si>
  <si>
    <t>7MEOD - CH02018.29.01-4523754928</t>
  </si>
  <si>
    <t>SHELL NEDERLAND</t>
  </si>
  <si>
    <t>C - SHELL NEDERLAND CHEMIE B.V. - HCC177841</t>
  </si>
  <si>
    <t>P - SONARA CAMEROUN LIMBE - 921100845 - All items</t>
  </si>
  <si>
    <t>921100845</t>
  </si>
  <si>
    <t>17/2303</t>
  </si>
  <si>
    <t>SONARA</t>
  </si>
  <si>
    <t>C - SONARA CAMEROUN LIMBE - 921100845</t>
  </si>
  <si>
    <t>P-Belayim Petrolum Company-5804047-Plug Valves-2018</t>
  </si>
  <si>
    <t>5804047</t>
  </si>
  <si>
    <t>ZOHR-114</t>
  </si>
  <si>
    <t>Belayim Petroleum Company</t>
  </si>
  <si>
    <t>C - Belayim Petroleum Company - 5804047</t>
  </si>
  <si>
    <t>P-Belayim Petroleum Company-5804047-Plug Valves-Pre2018</t>
  </si>
  <si>
    <t>P-CSTS JOINT VENTURE-10005432-CENTRIFUGAL PUMPS</t>
  </si>
  <si>
    <t>10005432</t>
  </si>
  <si>
    <t>1196397 Dated 03-Nov-17</t>
  </si>
  <si>
    <t>CSTS JOINT VENTURE</t>
  </si>
  <si>
    <t>C-CSTS JOINT VENTURE-10005432</t>
  </si>
  <si>
    <t>P-FLOWSERVE ALMANSOORI SERVICES CO LLC-1029019-Pob 7 Wear ring impeller</t>
  </si>
  <si>
    <t>1029019</t>
  </si>
  <si>
    <t>176773 125</t>
  </si>
  <si>
    <t>C-FLOWSERVE ALMANSOORI SERVICES CO. LLC - 1029019</t>
  </si>
  <si>
    <t>P-FLOWSERVE ALMANSOORI SERVICES CO LLC-1029019-Pob 6 Caser Wear ring- front</t>
  </si>
  <si>
    <t>P-FLOWSERVE ALMANSOORI SERVICES CO LLC-1029019-Pob 5 Upper Casing Wear ring</t>
  </si>
  <si>
    <t>P-FLOWSERVE ALMANSOORI SERVICES CO LLC-1029019-Pob 4 Lower Casing wear ring</t>
  </si>
  <si>
    <t>P-FLOWSERVE ALMANSOORI SERVICES CO LLC-1029019-Pob 3 Upper Impeller Wear Ring</t>
  </si>
  <si>
    <t>P-FLOWSERVE ALMANSOORI SERVICES CO LLC-1029019-Pob 2 Spare parts  2</t>
  </si>
  <si>
    <t>P-FLOWSERVE ALMANSOORI SERVICES CO LLC-1029019-Pob 1 Spare parts 1</t>
  </si>
  <si>
    <t>P- BASF SE- ETL 64231305</t>
  </si>
  <si>
    <t>30317410</t>
  </si>
  <si>
    <t>1086672920/OAG</t>
  </si>
  <si>
    <t>C-BASF SE- ETL64231305</t>
  </si>
  <si>
    <t>P - ASOCIACION NUCLEAR ASCO-VANDELLOS II,AIE - 1023968 - POb: 2 pumps</t>
  </si>
  <si>
    <t>1023968</t>
  </si>
  <si>
    <t>4500232705/A01</t>
  </si>
  <si>
    <t>ASOCIACION NUCLEAR ASCO-VANDELLOS II,AIE</t>
  </si>
  <si>
    <t>C - ASOCIACION NUCLEAR ASCO-VANDELLOS II,AIE - 1023968</t>
  </si>
  <si>
    <t>P - OCP MAROC SAFI - 53200619 10 pumps</t>
  </si>
  <si>
    <t>53200619</t>
  </si>
  <si>
    <t>17310S/17</t>
  </si>
  <si>
    <t>OCP MAROC SAFI</t>
  </si>
  <si>
    <t>C - OCP MAROC SAFI - 53200619</t>
  </si>
  <si>
    <t>P-PAS Engineering LTD-52202266-1200rpm Bareshaft Pump (P-0551A/B/C) No del</t>
  </si>
  <si>
    <t>52202266</t>
  </si>
  <si>
    <t>OEB20178002PO-01R1</t>
  </si>
  <si>
    <t>PAS ENGINEERING LTD TAIWAN TAI</t>
  </si>
  <si>
    <t>C - PAS ENGINEERING LTD TAIWAN TAI - 52202266</t>
  </si>
  <si>
    <t>P-PAS Engineering LTD-52202266-1800rpm Bareshaft Pump ( P-0552 &amp; P-0540A/B) Del</t>
  </si>
  <si>
    <t>P - SAFARI COMPANY SAUDI ARABIA-51201274-4 Vertical pumps+ Motor + Spares</t>
  </si>
  <si>
    <t>51201274</t>
  </si>
  <si>
    <t>AGREEMENT FOR FIRE SEA WATER PUMPS</t>
  </si>
  <si>
    <t>SAFARI COMPANY SAUDI ARABIA RI</t>
  </si>
  <si>
    <t>C - SAFARI COMPANY SAUDI ARABIA RI - 51201274</t>
  </si>
  <si>
    <t>P - AZMET SOUTH AFRICA KEMPTON PARK - 51201359 spare parts for 2 years operation</t>
  </si>
  <si>
    <t>51201359</t>
  </si>
  <si>
    <t>AZ-P016-PO-044</t>
  </si>
  <si>
    <t>AZMET SOUTH AFRICA KEMPTON PARK</t>
  </si>
  <si>
    <t>C - AZMET SOUTH AFRICA KEMPTON PARK - 51201359</t>
  </si>
  <si>
    <t>P - AZMET SOUTH AFRICA KEMPTON PARK - 51201359 3 batch of motor driven pump + spare</t>
  </si>
  <si>
    <t>P - BABCOCK &amp; WILCOX DENMARK ESBJERG-56200318-3 MS GROUP FOR TURBINEAPPLICATION</t>
  </si>
  <si>
    <t>56200318</t>
  </si>
  <si>
    <t>4400036525</t>
  </si>
  <si>
    <t>BABCOCK &amp; WILCOX DENMARK ESBJERG</t>
  </si>
  <si>
    <t>C - BABCOCK &amp; WILCOX DENMARK ESBJERG - 56200318</t>
  </si>
  <si>
    <t>P - Sialco Trading Romania-56200329-U40 with Spare motor Nov 2018</t>
  </si>
  <si>
    <t>56200329</t>
  </si>
  <si>
    <t>RYX-016-2017-01a-IC</t>
  </si>
  <si>
    <t>SIALCO TRADING ROMANIA BUCAREST</t>
  </si>
  <si>
    <t>C - SIALCO TRADING ROMANIA BUCAREST - 56200329</t>
  </si>
  <si>
    <t>P - Sialco Trading Romania-56200329-U14 41 42 43 44</t>
  </si>
  <si>
    <t>P - EMCO Engineering USA Canton-55200664-250 LNN 475 BB Pump and GHG448/H247L controls</t>
  </si>
  <si>
    <t>55200664</t>
  </si>
  <si>
    <t>UA-1965-16306</t>
  </si>
  <si>
    <t>EMCO ENGINEERING USA CANTON</t>
  </si>
  <si>
    <t>C - EMCO ENGINEERING USA CANTON - 55200664</t>
  </si>
  <si>
    <t>P- TOTAL RAFFINAGE FR LAMEDE -57200600-API 610 &amp; ISO 5199 NEW CENTRIFUGAL PUMPS</t>
  </si>
  <si>
    <t>57200600</t>
  </si>
  <si>
    <t>4550924053</t>
  </si>
  <si>
    <t>TOTAL RAFFINAGE FR LAMEDE 13  TECHNIP</t>
  </si>
  <si>
    <t>C - TOTAL RAFFINAGE FR LAMEDE 13 - 57200600</t>
  </si>
  <si>
    <t>P -  GE ENERGY BELFORT 90 - 56200328 water injection pump modul</t>
  </si>
  <si>
    <t>56200328</t>
  </si>
  <si>
    <t>506854 / 506849</t>
  </si>
  <si>
    <t>GE ENERGY BELFORT 90</t>
  </si>
  <si>
    <t>C - GE ENERGY BELFORT 90 - 56200328</t>
  </si>
  <si>
    <t>P -  GE ENERGY BELFORT 90 - 56200328 Liquid fuel pump modul</t>
  </si>
  <si>
    <t>P - CACG FR TARBES 65 - 17200952 7 Vertical Multi-cell pumps</t>
  </si>
  <si>
    <t>17200952</t>
  </si>
  <si>
    <t>Ordre de service No.2 Marché No. 4789</t>
  </si>
  <si>
    <t>CACG FR TARBES 65</t>
  </si>
  <si>
    <t>C - CACG FR TARBES 65 - 17200952</t>
  </si>
  <si>
    <t>P - BUTACHIMIE FR CHALAMPE 93 - 52202282 Batch C : capital spare part</t>
  </si>
  <si>
    <t>52202282</t>
  </si>
  <si>
    <t>4503055114</t>
  </si>
  <si>
    <t>BUTACHIMIE FR CHALAMPE 93</t>
  </si>
  <si>
    <t>C - BUTACHIMIE FR CHALAMPE 93 - 52202282</t>
  </si>
  <si>
    <t>P - BUTACHIMIE FR CHALAMPE 93 - 52202282 batch D : 1 centrifugal pumps</t>
  </si>
  <si>
    <t>P - BUTACHIMIE FR CHALAMPE 93 - 52202282 batch C : 7 centrifugal pumps</t>
  </si>
  <si>
    <t>P - BUTACHIMIE FR CHALAMPE 93 - 52202282 batch B : 12 centrifugal pumps</t>
  </si>
  <si>
    <t>P - BUTACHIMIE FR CHALAMPE 93 - 52202282 Batch A : 4 capital spare part</t>
  </si>
  <si>
    <t>P - BUTACHIMIE FR CHALAMPE 93 - 52202282 batch A : 25 centrifugal pumps</t>
  </si>
  <si>
    <t>P- Enserv Sdn Bhd - G098-i4</t>
  </si>
  <si>
    <t>719-G098-i4</t>
  </si>
  <si>
    <t>ESB160485(D)-QRC R.1</t>
  </si>
  <si>
    <t>C - Enserv Sdn Bhd - G098-i4</t>
  </si>
  <si>
    <t>P - MRC Global (France) - 5200049068</t>
  </si>
  <si>
    <t>5200049068</t>
  </si>
  <si>
    <t>4000075140 (EDF)</t>
  </si>
  <si>
    <t>MRC Global (France)</t>
  </si>
  <si>
    <t>C - MRC Global (France) - 5200049068</t>
  </si>
  <si>
    <t>P-Hengli Petrochemical-1016153-MK1-1016153-SUV</t>
  </si>
  <si>
    <t>1016153</t>
  </si>
  <si>
    <t>17HR-FS0726-420-0084</t>
  </si>
  <si>
    <t>C-Hengli Petrochemical-1016153</t>
  </si>
  <si>
    <t>P - GMMR - 33870161/130600162-164  (20) Motors and Installation</t>
  </si>
  <si>
    <t>33870161</t>
  </si>
  <si>
    <t>130600162-164, 140600071-73</t>
  </si>
  <si>
    <t>C - GMMR - 33870161/130600162-164 and 140600071-73</t>
  </si>
  <si>
    <t>P - GMMR - 33870161/140600071-73  Spare Parts-Stators and Rotors</t>
  </si>
  <si>
    <t>P - AGI Industries Inc. - 110601012/4112441  (8) Pump/Motor Units</t>
  </si>
  <si>
    <t>110601012</t>
  </si>
  <si>
    <t>4112441</t>
  </si>
  <si>
    <t>AGI Industries Inc.</t>
  </si>
  <si>
    <t>C - AGI Industries Inc. - 110601012/4112441</t>
  </si>
  <si>
    <t>P- Sulzer (Pumps)- 807890</t>
  </si>
  <si>
    <t>807890</t>
  </si>
  <si>
    <t>4501203129</t>
  </si>
  <si>
    <t>Sulzer Pumps (US) INC.</t>
  </si>
  <si>
    <t>C- Sulzer (Pumps)- 807890</t>
  </si>
  <si>
    <t>P-Bruce Power-7968150-Suction Pump Assembly</t>
  </si>
  <si>
    <t>101470/07968150</t>
  </si>
  <si>
    <t>0221254</t>
  </si>
  <si>
    <t>Bruce Power</t>
  </si>
  <si>
    <t>C- Bruce Power 07968150</t>
  </si>
  <si>
    <t>P - Bruce Power 07968372-PUMP VERTICAL DOUBLE CASE DOUBLE SUCTION</t>
  </si>
  <si>
    <t>101505/07968372</t>
  </si>
  <si>
    <t>0022735</t>
  </si>
  <si>
    <t>C - BRUCE POWER 07968372</t>
  </si>
  <si>
    <t>P - Bruce Power 07968164-Pump Centrifugal Vertical Mount</t>
  </si>
  <si>
    <t>101468/07968164</t>
  </si>
  <si>
    <t>00221233</t>
  </si>
  <si>
    <t>C - Bruce Power 07968164</t>
  </si>
  <si>
    <t>P - Bruce Power - 07966851-Bruce Power a VOA 85-75 REPLACEMENT PUMP</t>
  </si>
  <si>
    <t>101225/07966851</t>
  </si>
  <si>
    <t>00212839</t>
  </si>
  <si>
    <t>C - Bruce Power - 07966851</t>
  </si>
  <si>
    <t>P- Buss-SMS-Canzler GmbH - 1066652 - Spare Seal</t>
  </si>
  <si>
    <t>1064253</t>
  </si>
  <si>
    <t>17EBE0424</t>
  </si>
  <si>
    <t>Buss-Canzler GmbH</t>
  </si>
  <si>
    <t>C - Buss-SMS-Canzler GmbH - 1064253</t>
  </si>
  <si>
    <t>P- Buss-SMS-Canzler GmbH - 1064253 - Sealing System incl. Spare Parts (1067532, 1067738)</t>
  </si>
  <si>
    <t>P - Bruce Power 07967997-PUMP MAIL BOILER FEED 10" x 12" x18" 2 STAGE</t>
  </si>
  <si>
    <t>101434/07967997</t>
  </si>
  <si>
    <t>0220234</t>
  </si>
  <si>
    <t>C - Bruce Power 07967997</t>
  </si>
  <si>
    <t>P-REPSOL PETROLEO S.A.-1028773-Pob 3 Assistance</t>
  </si>
  <si>
    <t>1028773</t>
  </si>
  <si>
    <t>C.123893/01</t>
  </si>
  <si>
    <t>C - REPSOL PETROLEO S.A. - 1028773</t>
  </si>
  <si>
    <t>P-REPSOL PETROLEO S.A.-1028773-POb 2 spare parts A</t>
  </si>
  <si>
    <t>P-REPSOL PETROLEO S.A.-1028773-POb 1 one pump+ spare parts +extended warranty</t>
  </si>
  <si>
    <t>P - TEDAGUA SA - 1028997 POb2 - one high pressure pump+documentation+storage.</t>
  </si>
  <si>
    <t>1028997</t>
  </si>
  <si>
    <t>TE-CE-4615-SAT-17-002 rev3</t>
  </si>
  <si>
    <t>TEDAGUA SA</t>
  </si>
  <si>
    <t>C - TEDAGUA SA - 1028997</t>
  </si>
  <si>
    <t>P - TEDAGUA SA - 1028997 POb 1- One high pressure pump+documentation+storage</t>
  </si>
  <si>
    <t>P - CMD. DE BIENES CENTRAL NUCLEAR ALMARAZ - 1027842 - POb1: 2 Centrifugal chilled water pump</t>
  </si>
  <si>
    <t>1027842</t>
  </si>
  <si>
    <t>SY 16IS13928MA REV. 0</t>
  </si>
  <si>
    <t>C - CMD. DE BIENES CENTRAL NUCLEAR ALMARAZ - 1027842</t>
  </si>
  <si>
    <t>P-SHELL NEDERLAND RAFFINADERIJ B.V.-24117820</t>
  </si>
  <si>
    <t>24117820</t>
  </si>
  <si>
    <t>4523759655</t>
  </si>
  <si>
    <t>SHELL NEDERLAND RAFFINADERIJ B.V.</t>
  </si>
  <si>
    <t>C-SHELL NEDERLAND RAFFINADERIJ B.V.-24117820</t>
  </si>
  <si>
    <t>P - PSEG POWER CONNECTICUT LLC - 1027458 - POb2: Technical services and training</t>
  </si>
  <si>
    <t>1027458</t>
  </si>
  <si>
    <t>MA00004541</t>
  </si>
  <si>
    <t>PSEG POWER CONNECTICUT LLC</t>
  </si>
  <si>
    <t>C - PSEG POWER CONNECTICUT LLC - 1027458</t>
  </si>
  <si>
    <t>P - PSEG POWER CONNECTICUT LLC - 1027458 - POb1: Boiled feed pumps</t>
  </si>
  <si>
    <t>P-DAELIM INDUSTRIAL CO LTD-1022694-POb1 8 feed water pumps+spart parts installation+probe sensor+warranty extended+1 year spare parts</t>
  </si>
  <si>
    <t>1022694</t>
  </si>
  <si>
    <t>PO-130023-15-106-001-A01 to PO-130023-15-106-001-A05</t>
  </si>
  <si>
    <t>DAELIM INDUSTRIAL CO LTD</t>
  </si>
  <si>
    <t>C - DAELIM INDUSTRIAL CO LTD - 1022694</t>
  </si>
  <si>
    <t>P - Abener Energia S.A.-5804965-HTF Control Valves 2018</t>
  </si>
  <si>
    <t>5804965</t>
  </si>
  <si>
    <t>4500904290</t>
  </si>
  <si>
    <t>C - Abener Energia S.A - 5804965</t>
  </si>
  <si>
    <t>P - Abener Energia S.A.-5804965-HTF Control Valves Pre2018</t>
  </si>
  <si>
    <t>P - RESPONSE ENGINEERING LTD - 1027273 - POb1: River intake pumps</t>
  </si>
  <si>
    <t>1027273</t>
  </si>
  <si>
    <t>POR039602</t>
  </si>
  <si>
    <t>RESPONSE ENGINEERING LTD</t>
  </si>
  <si>
    <t>C - RESPONSE ENGINEERING LTD - 1027273</t>
  </si>
  <si>
    <t>P - KHNP - H114 - 04 delivery on 18 Jan 2019</t>
  </si>
  <si>
    <t>720-H114-04</t>
  </si>
  <si>
    <t>K160777241</t>
  </si>
  <si>
    <t>C - KHNP - H114-04</t>
  </si>
  <si>
    <t>P - Ok Tedi - 152964-71</t>
  </si>
  <si>
    <t>152964 - 71</t>
  </si>
  <si>
    <t>4500053313 / 14 / 16 / 17 / 18 / 19 / 20 / 21</t>
  </si>
  <si>
    <t>Ok Tedi Mining</t>
  </si>
  <si>
    <t>C - Ok Tedi - 152964-71</t>
  </si>
  <si>
    <t>P - NextEra Energy Point Beach - CC0146407 - Complete Casing Kit</t>
  </si>
  <si>
    <t>CC0146407</t>
  </si>
  <si>
    <t>02313038 Rel. 3 Rev 8</t>
  </si>
  <si>
    <t>Next Era Energy Point Beach Nuclear Plant</t>
  </si>
  <si>
    <t>C - NextEra Energy Point Beach - CC0146407</t>
  </si>
  <si>
    <t>P - NextEra Energy Point Beach - CC0146407 - Rotating Element Rebuild</t>
  </si>
  <si>
    <t>P - Tennessee Valley Auth - RLCZ00434</t>
  </si>
  <si>
    <t>RLCZ00434</t>
  </si>
  <si>
    <t>3384280</t>
  </si>
  <si>
    <t>C - Tennessee Valley Auth - RLCZ00434</t>
  </si>
  <si>
    <t>P - STP Nuclear Operating CO - CC0167110</t>
  </si>
  <si>
    <t>CC0167110</t>
  </si>
  <si>
    <t>205701</t>
  </si>
  <si>
    <t>STP Nuclear Operating Company</t>
  </si>
  <si>
    <t>C - STP Nuclear Operating CO - CC0167110</t>
  </si>
  <si>
    <t>P - Wolf Creek Nuclear Corp_CC0177220</t>
  </si>
  <si>
    <t>CC0177220</t>
  </si>
  <si>
    <t>780909</t>
  </si>
  <si>
    <t>Wolf Creek Nuclear Corp</t>
  </si>
  <si>
    <t>C - Wolf Creek Nuclear Corp_CC0177220</t>
  </si>
  <si>
    <t>P-Duke Energy Carolinas LLC -RLCZ00432-N9000 Seal Cartridge_09/18/18_2of2</t>
  </si>
  <si>
    <t>RLCZ00432</t>
  </si>
  <si>
    <t>03058899 Rev 001</t>
  </si>
  <si>
    <t>Duke Energy Carolinas LLC</t>
  </si>
  <si>
    <t>C - Duke Energy Carolinas LLC - RLCZ00432</t>
  </si>
  <si>
    <t>P-Duke Energy Carolinas LLC -RLCZ00432-N9000 Seal Cartridge_02/26/18_1of2</t>
  </si>
  <si>
    <t>P - Exelon Business Service Co. - RLCZ00431</t>
  </si>
  <si>
    <t>RLCZ00431</t>
  </si>
  <si>
    <t>00634307</t>
  </si>
  <si>
    <t>Exelon Fitzpatrick Nuclear</t>
  </si>
  <si>
    <t>C - Exelon Business Service Co. - RLCZ00431</t>
  </si>
  <si>
    <t>P-VIRGO VALVES &amp; CONTROLS PVT-6004601-4024 ACTUATORS</t>
  </si>
  <si>
    <t>6004601</t>
  </si>
  <si>
    <t>790,159.15</t>
  </si>
  <si>
    <t>VIRGO VALVES &amp; CONTROLS PVT LIMITED</t>
  </si>
  <si>
    <t>C-VIRGO VALVES &amp; CONTROLS PVT LIMITED-6004601</t>
  </si>
  <si>
    <t>P-Air Liquide-1724448</t>
  </si>
  <si>
    <t>1724448</t>
  </si>
  <si>
    <t>4620931-000 / C20</t>
  </si>
  <si>
    <t>Air Liquide Global E&amp;C Solutions Hangzhou Co., Ltd.</t>
  </si>
  <si>
    <t>C-Air Liquide-1724448</t>
  </si>
  <si>
    <t>P-Fortum Power and Heat Oy-ETL177330</t>
  </si>
  <si>
    <t>ETL177330</t>
  </si>
  <si>
    <t>MX5368LO17</t>
  </si>
  <si>
    <t>Fortum Power and Heat Oy</t>
  </si>
  <si>
    <t>C-Fortum Power and Heat Oy-ETL177330</t>
  </si>
  <si>
    <t>P - Saudi Aramco - 5604303-Mark One Valves</t>
  </si>
  <si>
    <t>5604303</t>
  </si>
  <si>
    <t>4505117276</t>
  </si>
  <si>
    <t>C - Saudi Aramco - 5604303</t>
  </si>
  <si>
    <t>P - Dairen Chemical - 40004638</t>
  </si>
  <si>
    <t>40004638</t>
  </si>
  <si>
    <t>C1505072</t>
  </si>
  <si>
    <t>Dairen Chemical (M) SDN BHD</t>
  </si>
  <si>
    <t>C - Dairen Chemical - 40004638</t>
  </si>
  <si>
    <t>P-M.R. AL KHATLAN-5604421-CAST STEEL PLUG VALVES</t>
  </si>
  <si>
    <t>5604421</t>
  </si>
  <si>
    <t>MRK/PO/FLOWSERVE-1306/2016</t>
  </si>
  <si>
    <t>M.R. AL KHATLAN</t>
  </si>
  <si>
    <t>C - M.R. AL KHATLAN - 5604421</t>
  </si>
  <si>
    <t xml:space="preserve">P-Virgo Valves &amp; Controls-6004600-undelivered part of actuators </t>
  </si>
  <si>
    <t>6004600</t>
  </si>
  <si>
    <t>LAG457742</t>
  </si>
  <si>
    <t>C-VIRGO VALVES &amp; CONTROLS PVT LIMITED- 6004600</t>
  </si>
  <si>
    <t>P-Virgo Valves &amp; Controls-6004600-Delivered part of actuators</t>
  </si>
  <si>
    <t>P - Saudi Aramco - 5606235-Ctl Valves - 4" - 20" CL 300 Mark Ones (25-nos)</t>
  </si>
  <si>
    <t>5606235</t>
  </si>
  <si>
    <t>4505494491</t>
  </si>
  <si>
    <t>SAUDI ARABIAN OIL COMPANY-SAOC</t>
  </si>
  <si>
    <t>C - Saudi Aramco - 5606235</t>
  </si>
  <si>
    <t>P-Foster Wheeler (Hebei) Engineering Design Co., Ltd-1004653-Field service</t>
  </si>
  <si>
    <t>22217089</t>
  </si>
  <si>
    <t>01300-PO-016</t>
  </si>
  <si>
    <t>Foster Wheeler (Hebei) Engineering Design Co., Ltd</t>
  </si>
  <si>
    <t>C-Foster Wheeler (Hebei) Engineering Design Co., Ltd-1004653</t>
  </si>
  <si>
    <t>P-Foster Wheeler (Hebei) Engineering Design Co., Ltd-1004653-Spare parts for 8 units Mark 3 ISO pumps</t>
  </si>
  <si>
    <t>P-Foster Wheeler (Hebei) Engineering Design Co., Ltd-1004653-Spare parts for 50 units Mark 3 ANSI pumps</t>
  </si>
  <si>
    <t>P-Foster Wheeler (Hebei) Engineering Design Co., Ltd-1004653-Spare parts for 5 units ERPN pumps</t>
  </si>
  <si>
    <t>P-Foster Wheeler (Hebei) Engineering Design Co., Ltd-1004653-8 units Mark 3 ISO pumps</t>
  </si>
  <si>
    <t>P-Foster Wheeler (Hebei) Engineering Design Co., Ltd-1004653-50 units Mark 3 ANSI pumps</t>
  </si>
  <si>
    <t>P-Foster Wheeler (Hebei) Engineering Design Co., Ltd-1004653-5 units ERPN pumps</t>
  </si>
  <si>
    <t>P-Ecopetrol-OVR-713-17-Shipm 3-2018</t>
  </si>
  <si>
    <t>OVR-713-17</t>
  </si>
  <si>
    <t>2515207</t>
  </si>
  <si>
    <t>C-Ecopetrol-OVR-713-17</t>
  </si>
  <si>
    <t>P-Ecopetrol-OVR-713-17-Shipm 2-2018</t>
  </si>
  <si>
    <t>P-Ecopetrol-OVR-713-17-Shipm 1-2018</t>
  </si>
  <si>
    <t>P - LUKOIL NEFTOHIM BURGAS AD - ETL177300</t>
  </si>
  <si>
    <t>64231166</t>
  </si>
  <si>
    <t>Com. no A2017000657 000</t>
  </si>
  <si>
    <t>LUKOIL Neftohim Burgas AD</t>
  </si>
  <si>
    <t>C - LUKOIL NEFTOHIM BURGAS AD - ETL177300</t>
  </si>
  <si>
    <t>P-Jacobs Nederland BV/ExxonMobil Chemical Nederland BV-ETL177291-ETL177297 POb 7</t>
  </si>
  <si>
    <t>ETL177291 to ETL177297 - 64231079</t>
  </si>
  <si>
    <t>NL7215-P-M20001</t>
  </si>
  <si>
    <t>Jacobs Nederland BV - ExxonMobil Chemical Nederland BV</t>
  </si>
  <si>
    <t>C-Jacobs Nederland BV/ExxonMobil Chemical Nederland BV-ETL177291-ETL177297</t>
  </si>
  <si>
    <t>P-Jacobs Nederland BV/ExxonMobil Chemical Nederland BV-ETL177291-ETL177297 POb 6</t>
  </si>
  <si>
    <t>P-Jacobs Nederland BV/ExxonMobil Chemical Nederland BV-ETL177291-ETL177297 POb 5</t>
  </si>
  <si>
    <t>P-Jacobs Nederland BV/ExxonMobil Chemical Nederland BV-ETL177291-ETL177297 POb 4</t>
  </si>
  <si>
    <t>P-Jacobs Nederland BV/ExxonMobil Chemical Nederland BV-ETL177291-ETL177297 POb 3</t>
  </si>
  <si>
    <t>P-Jacobs Nederland BV/ExxonMobil Chemical Nederland BV-ETL177291-ETL177297 POb 2</t>
  </si>
  <si>
    <t>P-Jacobs Nederland BV/ExxonMobil Chemical Nederland BV-ETL177291-ETL177297 POb 1</t>
  </si>
  <si>
    <t>P-EMDAD AVIATION FUEL STORAGE FZCO-ETL177303 - PB1</t>
  </si>
  <si>
    <t>64231218</t>
  </si>
  <si>
    <t>JOB056/14/17623</t>
  </si>
  <si>
    <t>EMDAD AVIATION FUEL STORAGE FZCO</t>
  </si>
  <si>
    <t>C-EMDAD AVIATION FUEL STORAGE FZCO-ETL177303</t>
  </si>
  <si>
    <t>P-METITO OVERSEAS QATAR WLL-6004570-Ball Valves SG Valves NR Valves  SRP Valves</t>
  </si>
  <si>
    <t>6004570</t>
  </si>
  <si>
    <t>280170826</t>
  </si>
  <si>
    <t>METITO (OVERSEAS) QATAR WLL</t>
  </si>
  <si>
    <t>C-METITO (OVERSEAS) QATAR WLL-6004570</t>
  </si>
  <si>
    <t>P-UOP INDIA PRIVATE LIMITED-833442-Auto Valves</t>
  </si>
  <si>
    <t>833442</t>
  </si>
  <si>
    <t>4500811844</t>
  </si>
  <si>
    <t>UOP INDIA PRIVATE LIMITED</t>
  </si>
  <si>
    <t>C-UOP INDIA PRIVATE LIMITED-OA # 833442</t>
  </si>
  <si>
    <t>P - Marathon Petroleum 028B3721/4101251223  Pump Upgrade</t>
  </si>
  <si>
    <t>1076007</t>
  </si>
  <si>
    <t>4101251223</t>
  </si>
  <si>
    <t>C - Marathon Petroleum 028B3721/4101251223</t>
  </si>
  <si>
    <t>P-The Chemours Company FC-070-41747-Pump:Vertical Cantilever_17LW0487_0488</t>
  </si>
  <si>
    <t>070-41747</t>
  </si>
  <si>
    <t>9900553496</t>
  </si>
  <si>
    <t>The Chemours Company FC, LLC</t>
  </si>
  <si>
    <t>C-The Chemours Company_9900553496_070-41747</t>
  </si>
  <si>
    <t>P-Colonial Pipeline Company-17HE0449-450-Pump:TAG:P-003/P-004_17HE0449-450</t>
  </si>
  <si>
    <t>17HE0449-450</t>
  </si>
  <si>
    <t>291952</t>
  </si>
  <si>
    <t>C-Colonial Pipeline Company_291952_17HE0449-450</t>
  </si>
  <si>
    <t>P-Southwestern Electric Power Co-15PM159N-Pump:16802958200_15PM159N_17PE0535_0536</t>
  </si>
  <si>
    <t>15PM159N</t>
  </si>
  <si>
    <t>16802958200</t>
  </si>
  <si>
    <t>Southwestern Electric Power, Co.</t>
  </si>
  <si>
    <t>C-Southwestern Electric Power_16802958200_15PM159N</t>
  </si>
  <si>
    <t>P-Targa Downstream LLC -HAA-027-17638-Targa_Tag:28-558-37-1/2_17HE0525-526</t>
  </si>
  <si>
    <t>027-17638</t>
  </si>
  <si>
    <t>31009-0000066326</t>
  </si>
  <si>
    <t>Targa Downstream LLC -HAA</t>
  </si>
  <si>
    <t>C-Targa Downstream_31009-0000066326_027-17638</t>
  </si>
  <si>
    <t>P-Targa Downstream LLC -HAA-027-17638-Targa_Tag:28-558-29A/B/C_17HE0522-524</t>
  </si>
  <si>
    <t>P-Targa Downstream LLC -HAA-027-17638-Targa_Tag:28-559_17HE0521</t>
  </si>
  <si>
    <t>P-Targa Downstream LLC -HAA-027-17638-Targa_Tag:28-558-8-1/2_17HE0519-520</t>
  </si>
  <si>
    <t>P-Targa Downstream LLC -HAA-027-17638-Targa_Tag:28-558-7-1/2_17HE0517-518</t>
  </si>
  <si>
    <t>P-Targa Downstream LLC -HAA-027-17638-Targa_Tag:28-558-5-1/2_17HE0515-516</t>
  </si>
  <si>
    <t>P-Targa Downstream LLC -HAA-027-17638-Targa_Tag:28-558-4-1/2_17HE0513-514</t>
  </si>
  <si>
    <t>P-Targa Downstream LLC -HAA-027-17638-Targa_Tag:28-558-2-1/2_17HE0511-512</t>
  </si>
  <si>
    <t>P-Targa Downstream LLC -HAA-027-17638-Targa_Tag:28-558-1-1/2_17HE0509-510</t>
  </si>
  <si>
    <t>P - PB CONSTRUCOES - RR3646401 - 2P0311700014</t>
  </si>
  <si>
    <t>RR3646401 - 2P0311700014</t>
  </si>
  <si>
    <t>001233</t>
  </si>
  <si>
    <t>PB CONSTRUCOES LTDA</t>
  </si>
  <si>
    <t>C - PB CONSTRUCOES - RR3646401 - 2P0311700014</t>
  </si>
  <si>
    <t>P - TECNOBOMBAS BOMBAS MOTORES E SERVICOS - 00206457</t>
  </si>
  <si>
    <t>RR3644101 - 2P0311600004</t>
  </si>
  <si>
    <t>00206457</t>
  </si>
  <si>
    <t>TECNOBOMBAS BOMBAS MOTORES E SERVICOS</t>
  </si>
  <si>
    <t>C - TECNOBOMBAS BOMBAS MOTORES E SERVICOS - 00206457</t>
  </si>
  <si>
    <t>P-Indorama Ventures (Oxide &amp; Glycols) LLC-052-41748-Pump:Indorama_Tag:P-2954/P-2955_17IE506_507</t>
  </si>
  <si>
    <t>052-41748</t>
  </si>
  <si>
    <t>PO/2017/789</t>
  </si>
  <si>
    <t>Indorama Ventures (Oxide &amp; Glycols) LLC</t>
  </si>
  <si>
    <t>C-Indorama Ventures (Oxide &amp; Glycols)_PO/2017/789_052-41748</t>
  </si>
  <si>
    <t>P-Indorama Ventures (Oxide &amp; Glycols) LLC-052-41748-Pump:Indorama_Tag:P-2952/P-2953_17IE05004_505</t>
  </si>
  <si>
    <t>P-Valero Partners Meraux-024-17637-Pump:TagK-P-159A/B_17HE0490_0491</t>
  </si>
  <si>
    <t>024-17637</t>
  </si>
  <si>
    <t>4504100899</t>
  </si>
  <si>
    <t>Valero Partners Meraux, LLC</t>
  </si>
  <si>
    <t>C-Valero Partners Meraux_4504100899_024-17637</t>
  </si>
  <si>
    <t>P-Setpoint Integrated Solutions Inc-1732042-POB 11</t>
  </si>
  <si>
    <t>1732042</t>
  </si>
  <si>
    <t>308270</t>
  </si>
  <si>
    <t>Setpoint Integrated Solutions, Inc.</t>
  </si>
  <si>
    <t>C - Setpoint Integrated Solutions Inc. - 1732042</t>
  </si>
  <si>
    <t>P-Setpoint Integrated Solutions Inc-1732042-POB 10</t>
  </si>
  <si>
    <t>P-Setpoint Integrated Solutions Inc-1732042-POB 9</t>
  </si>
  <si>
    <t>P-Setpoint Integrated Solutions Inc-1732042-POB 8</t>
  </si>
  <si>
    <t>P-Setpoint Integrated Solutions Inc-1732042-POB 7</t>
  </si>
  <si>
    <t>P-Setpoint Integrated Solutions Inc-1732042-POB 6</t>
  </si>
  <si>
    <t>P-Setpoint Integrated Solutions Inc-1732042-POB 5</t>
  </si>
  <si>
    <t>P-Setpoint Integrated Solutions Inc-1732042-POB 4</t>
  </si>
  <si>
    <t>P-Setpoint Integrated Solutions Inc-1732042-POB 3</t>
  </si>
  <si>
    <t>P-Setpoint Integrated Solutions Inc-1732042-POB 2</t>
  </si>
  <si>
    <t>P-Setpoint Integrated Solutions Inc-1732042-POB 1</t>
  </si>
  <si>
    <t>P-Horton Mechanical Contractors Inc,-S6597, S006598, S006599, S006600-Field Service</t>
  </si>
  <si>
    <t>S006597, S006598, S006599, S006600</t>
  </si>
  <si>
    <t>H1879-300</t>
  </si>
  <si>
    <t>Horton Mechanical Contractors, Inc.</t>
  </si>
  <si>
    <t>C-Horton Mechanical Contractors-S6597-S6600</t>
  </si>
  <si>
    <t>P-Horton Mechanical Contractors Inc,-S6597, S006598, S006599, S006600-Split Case Centrifugal Pump Assembly January 2018 shipments</t>
  </si>
  <si>
    <t>P-Horton Mechanical Contractors Inc,-S6597, S006598, S006599, S006600-Split Case Centrifugal Pump Assymbly December 2017 shipments</t>
  </si>
  <si>
    <t>P-Wigens Water Technologies-S6618 - S6619-RO Feed Pumps per Spec attached and Trains 1-2-3 15 EMM Vertical Pump and 15EMM-6 Stage Can Pump and 12 EEM Vertical Pump and 12 EEM 10 Stage Can Pump</t>
  </si>
  <si>
    <t>SO06618, SO06619</t>
  </si>
  <si>
    <t>G38482</t>
  </si>
  <si>
    <t>Wigen Water Technologies</t>
  </si>
  <si>
    <t>C-Wigen Water Technologies-S6618-9</t>
  </si>
  <si>
    <t>P-Zachry Industrial Inc.-E3237, E3293-Chesapeake - Reclaimed Water Intake Pumps</t>
  </si>
  <si>
    <t>E3293, E3237</t>
  </si>
  <si>
    <t>4687-414376</t>
  </si>
  <si>
    <t>Zachry Industrial LLC</t>
  </si>
  <si>
    <t>C-Zachry Industrial Inc.-E3237, E3293</t>
  </si>
  <si>
    <t>P-Zachry Industrial Inc.-E3237, E3293-Taneytown - E3293 All components including Injection Well Sump Pumps</t>
  </si>
  <si>
    <t>P-Zachry Industrial Inc.-E3237, E3293-Taneytown - E3237 All Components including Boiler Blowdown Sump Pumps with Cans</t>
  </si>
  <si>
    <t>P-Archer Wester Construction-S6675-6-Spares on S6676</t>
  </si>
  <si>
    <t>S006675</t>
  </si>
  <si>
    <t>216122P11</t>
  </si>
  <si>
    <t>Archer Western Construction</t>
  </si>
  <si>
    <t>C-Archer Western Construction-S6675-6</t>
  </si>
  <si>
    <t>P-Archer Wester Construction-S6675-6-Spares on S6675</t>
  </si>
  <si>
    <t>P-Archer Wester Construction-S6675-6-Pumps on both orders + field service</t>
  </si>
  <si>
    <t>P-Samsung Heavy Industries Co LTD-052-17841-Pump: Tag PBA-423001_17HE0464</t>
  </si>
  <si>
    <t>052-17841</t>
  </si>
  <si>
    <t>P701A00010</t>
  </si>
  <si>
    <t>Samsung Heavy Industries Co LTD</t>
  </si>
  <si>
    <t>C-Samsung Heavy Industries_P701A00010_052-17841</t>
  </si>
  <si>
    <t>P-Samsung Heavy Industries Co LTD-052-17841-Pump:Tag: PBA-212003/212004_17HE0462-463</t>
  </si>
  <si>
    <t>P-Samsung Heavy Industries Co LTD-052-17841-Pump: Tag: PBE-804002/804003/804004_17HE0459-461</t>
  </si>
  <si>
    <t>P-Samsung Heavy Industries Co LTD-052-17841-Pump:Tag:PBA-242101/242201/242301_17HE0456-458</t>
  </si>
  <si>
    <t>P-CB&amp;I LLC-E3279-80-Chessepeak-E279-280 pumps + Motor + Spares</t>
  </si>
  <si>
    <t>E3279-80</t>
  </si>
  <si>
    <t>155426-PO-110115-01</t>
  </si>
  <si>
    <t>C-CB&amp;I LLC-E3279-80</t>
  </si>
  <si>
    <t>P-CB&amp;I LLC-E3279-80-TannyTown - E280 pumps + Motor + Spares</t>
  </si>
  <si>
    <t>P-CB&amp;I LLC-E3279-80-TannyTown - E279 pumps + Motor + Spares</t>
  </si>
  <si>
    <t>P-Marathon Petroleum-E3300-1</t>
  </si>
  <si>
    <t>E003300</t>
  </si>
  <si>
    <t>4101168093</t>
  </si>
  <si>
    <t>C-Marathon Petroleum-E3300-1</t>
  </si>
  <si>
    <t>P-Hindustan Petroleum Corporation Limited-197-17305-Pump:Tag_04-P052 B_17LW0432</t>
  </si>
  <si>
    <t>197-17305</t>
  </si>
  <si>
    <t>17000192-OW-46009/RP</t>
  </si>
  <si>
    <t>Hindustan Petroleum Corporation Limited</t>
  </si>
  <si>
    <t>C-Hindustan Petroleum Corp. L._17000192-OW-46009/RP_197-17305</t>
  </si>
  <si>
    <t>P-Hindustan Petroleum Corporation Limited-197-17305-Pump:Tag_04-P052 A_17LW0431</t>
  </si>
  <si>
    <t>P-Meglobal Americas, Inc.-E3282-3 &amp; 1260720- Chesapeake Pumps + immaterial warranty and spares</t>
  </si>
  <si>
    <t>E3282-3</t>
  </si>
  <si>
    <t>58RH44XX-HQ133912</t>
  </si>
  <si>
    <t>Meglobal Americas, Inc.</t>
  </si>
  <si>
    <t>C-Meglobal Americas, Inc. E3282-3</t>
  </si>
  <si>
    <t>P-Meglobal Americas, Inc.-E3282-3- E3282 PUMP + Input</t>
  </si>
  <si>
    <t>P-Meglobal Americas, Inc.-E3282-3- E3283 PUMPS + Inputs</t>
  </si>
  <si>
    <t>P-Koerting Trading-1175164-Spare parts for 2x systems</t>
  </si>
  <si>
    <t>1175164</t>
  </si>
  <si>
    <t>KTB-PO-17018LRP</t>
  </si>
  <si>
    <t>Koerting Trading (Beijing) Ltd</t>
  </si>
  <si>
    <t>C - Koerting Trading - 1175164</t>
  </si>
  <si>
    <t>P-Koerting Trading-1175164-2x System LPHA55320</t>
  </si>
  <si>
    <t>P-BASF Chemicals Shanghai-1189376-Spare parts</t>
  </si>
  <si>
    <t>1189376</t>
  </si>
  <si>
    <t>4938828383</t>
  </si>
  <si>
    <t>BASF Chemicals Shanghai</t>
  </si>
  <si>
    <t>C-BASF Chemicals-1189376</t>
  </si>
  <si>
    <t>P-Nadhira Enterprises-832439-Mark 1 Control Valves 6" and 8" (63) due 2/2018</t>
  </si>
  <si>
    <t>832439</t>
  </si>
  <si>
    <t>131-17-401978</t>
  </si>
  <si>
    <t>NADHIRA ENTERPRISE L.L.C</t>
  </si>
  <si>
    <t>C-NADHIRA ENTERPRISES - OA # 832439</t>
  </si>
  <si>
    <t>P-Tianjin Xima-1201937-Dry Pump CD S1000</t>
  </si>
  <si>
    <t>1201937</t>
  </si>
  <si>
    <t>Q20171113-TJXM</t>
  </si>
  <si>
    <t>Tianjin Xima Electrical and Mechanical Equipment Sales Co., Ltd.</t>
  </si>
  <si>
    <t>C-Tianjin Xima - 1201937</t>
  </si>
  <si>
    <t>P - E S Fox Ltd - CC0177256/657264  Inspection, Technical Report and Shipment</t>
  </si>
  <si>
    <t>0177256</t>
  </si>
  <si>
    <t>657264</t>
  </si>
  <si>
    <t>E S Fox Ltd</t>
  </si>
  <si>
    <t>C - E S Fox Ltd - CC0177256/657264</t>
  </si>
  <si>
    <t>P-Equilon Enterprices LLC-051-17806-Pump: Equilon_Tag:P-8202/8203_17HE0065-066</t>
  </si>
  <si>
    <t>051-17806</t>
  </si>
  <si>
    <t>4522189622</t>
  </si>
  <si>
    <t>Equilon Enterprices LLC</t>
  </si>
  <si>
    <t>C-Equilon Enterprices LLC_4522189622_051-17806</t>
  </si>
  <si>
    <t>P-Equilon Enterprices LLC-051-17806-Pump: Equilon_Tag:P-8144/8145_17HE0063-064</t>
  </si>
  <si>
    <t>P - WESTINGHOUSE ELECTRIC CO LLC - 91178 - POB1</t>
  </si>
  <si>
    <t>91178</t>
  </si>
  <si>
    <t>4500325750_29</t>
  </si>
  <si>
    <t>WESTINGHOUSE ELECTRIC CO LLC</t>
  </si>
  <si>
    <t>C - WESTINGHOUSE ELECTRIC CO LLC - 91178</t>
  </si>
  <si>
    <t>P-Tianjin Dexin Weiye-1204355-1255-PU01</t>
  </si>
  <si>
    <t>1204355</t>
  </si>
  <si>
    <t>SIHI2017112101-PYPC</t>
  </si>
  <si>
    <t>Tianjin Dexin Weiye Technology</t>
  </si>
  <si>
    <t>C - Tianjin Dexin Weiye - 1204355</t>
  </si>
  <si>
    <t>P-Tianjin Dexin Weiye-1204355-1250-PU02</t>
  </si>
  <si>
    <t>P-Tianjin Dexin Weiye-1204355-1250-PU01</t>
  </si>
  <si>
    <t>P-Tianjin Dexin Weiye-1204355-1253-PU02</t>
  </si>
  <si>
    <t>P-Tianjin Dexin Weiye-1204355-1253-PU01</t>
  </si>
  <si>
    <t>P - Bluescope - 152835</t>
  </si>
  <si>
    <t>152835</t>
  </si>
  <si>
    <t>4801027651</t>
  </si>
  <si>
    <t>Bluescope Steel</t>
  </si>
  <si>
    <t>C - Bluescope - 152835</t>
  </si>
  <si>
    <t>P-DOMINION-122637</t>
  </si>
  <si>
    <t>122637</t>
  </si>
  <si>
    <t>4500416335</t>
  </si>
  <si>
    <t>C-DOMINION-122637</t>
  </si>
  <si>
    <t>P-Ecopetrol-OVR-696-17 PO-Shipm April16th 2018</t>
  </si>
  <si>
    <t>OVR-696-17</t>
  </si>
  <si>
    <t>2515200</t>
  </si>
  <si>
    <t>C-Ecopetrol-OVR-696-17</t>
  </si>
  <si>
    <t>P-Ecopetrol-OVR-696-17 PO-Shipm March5th 2018</t>
  </si>
  <si>
    <t>P - IPS - 62962</t>
  </si>
  <si>
    <t>62961 and 62962</t>
  </si>
  <si>
    <t>STP43284 and TP564069</t>
  </si>
  <si>
    <t>IPS</t>
  </si>
  <si>
    <t>C - IPS - 62961 62962</t>
  </si>
  <si>
    <t>P - IPS - 62961</t>
  </si>
  <si>
    <t>P - Chevron Australia Pty Ltd - 62971 62978</t>
  </si>
  <si>
    <t>62971 and 62978</t>
  </si>
  <si>
    <t>128098 A2GCTO and 128169 A2GCTO</t>
  </si>
  <si>
    <t>CHEVRON AUSTRALIA</t>
  </si>
  <si>
    <t>C - Chevron Australia Pty Ltd - 62971 62978</t>
  </si>
  <si>
    <t>P-Emirates Global Aluminium Company Limited PJSC-5805179-three addional motorized valves</t>
  </si>
  <si>
    <t>5805179</t>
  </si>
  <si>
    <t>H350611-PT2251</t>
  </si>
  <si>
    <t>Emirates Global Aluminium Company Limited PJSC</t>
  </si>
  <si>
    <t>C-Emirates Global Aluminium Company Limited PJSC-5805179</t>
  </si>
  <si>
    <t>P-Emirates Global Aluminium Company Limited PJSC-5805179-Steam System Motorized Valves</t>
  </si>
  <si>
    <t>P-Aluminium Bahrain-5805131-Shutdown Valve Assembly</t>
  </si>
  <si>
    <t>5805131</t>
  </si>
  <si>
    <t>GCCS/45195205 / 10.05.2017</t>
  </si>
  <si>
    <t>Aluminium Bahrain B.S. C</t>
  </si>
  <si>
    <t>C-Aluminium Bahrain B.S.C - 5805131</t>
  </si>
  <si>
    <t>P-Hyundai Engineering &amp; Construction Co. Ltd., - OA # 833579</t>
  </si>
  <si>
    <t>833579</t>
  </si>
  <si>
    <t>P0058LNG-2030-PO-4914-4600056767</t>
  </si>
  <si>
    <t>Hyundai Engineering &amp; Construction Co. Ltd.</t>
  </si>
  <si>
    <t>C-Hyundai Engineering &amp; Construction Co. Ltd., - OA # 833579</t>
  </si>
  <si>
    <t>P-BHDT-1727940</t>
  </si>
  <si>
    <t>1727940</t>
  </si>
  <si>
    <t>4500019391</t>
  </si>
  <si>
    <t>BHDT GmbH</t>
  </si>
  <si>
    <t>C-BHDT-1727940</t>
  </si>
  <si>
    <t>P - MRC Global - 4024959</t>
  </si>
  <si>
    <t>4024959</t>
  </si>
  <si>
    <t>4000069946</t>
  </si>
  <si>
    <t>C - MRC Global - 4024959</t>
  </si>
  <si>
    <t>P-Termobarranquilla- PO 242/2017</t>
  </si>
  <si>
    <t>17CO5062</t>
  </si>
  <si>
    <t>242-2017</t>
  </si>
  <si>
    <t>TERMOBARRANQUILLA S.A</t>
  </si>
  <si>
    <t>C-Termobarranquilla- PO 242/2017</t>
  </si>
  <si>
    <t>P-Burns &amp; McDonnell-051-17830-Pump:Burns &amp; McDonnellTag:P2999 _17HE0365-366</t>
  </si>
  <si>
    <t>051-17830</t>
  </si>
  <si>
    <t>122917</t>
  </si>
  <si>
    <t>Burns &amp; McDonnell Engineering Company</t>
  </si>
  <si>
    <t>C-BURNS &amp; MCDONNELL ENGINEERI_PO 122917_051-17830</t>
  </si>
  <si>
    <t>P-Burns &amp; McDonnell-051-17830-Pump:Burns &amp; McDonnellTag:P2981 _17HE0363-364</t>
  </si>
  <si>
    <t>P-Burns &amp; McDonnell-051-17830-Pump:Burns &amp; McDonnellTag:P2971 _17HE0361-362</t>
  </si>
  <si>
    <t>P-Burns &amp; McDonnell-051-17830-Pump:Burns &amp; McDonnellTag:P2960 _17HE0359-360</t>
  </si>
  <si>
    <t>P-Burns &amp; McDonnell-051-17830-Pump:Burns &amp; McDonnellTag:P2922 _17HE0357-358</t>
  </si>
  <si>
    <t>P-Burns &amp; McDonnell-051-17830-Pump:Burns &amp; McDonnellTag:P2921 _17HE0355-356</t>
  </si>
  <si>
    <t>P-Burns &amp; McDonnell-051-17830-Pump:Burns &amp; McDonnellTag:P2901 _17HE0353-354</t>
  </si>
  <si>
    <t>P-Smith Pump Company-047-88862-Smith Pump Company_PU48558_17WE0415_416:Pump</t>
  </si>
  <si>
    <t>047-88862</t>
  </si>
  <si>
    <t>PU48558</t>
  </si>
  <si>
    <t>Smith Pump Company, Inc</t>
  </si>
  <si>
    <t>C-Smith Pump Company_PO:PU48558_047-88862</t>
  </si>
  <si>
    <t>P-VWS Wastgarth Limited-106-17304-VWS Wastgarth Limited_PO:20029-03913_17HE0400/401</t>
  </si>
  <si>
    <t>106-17304</t>
  </si>
  <si>
    <t>20029-03913</t>
  </si>
  <si>
    <t>VWS Wastgarth Limited (Veolia Westgarth Ltd.)</t>
  </si>
  <si>
    <t>C-VWS Wastgarth Limited_PO:20029-03913_106-17304</t>
  </si>
  <si>
    <t>P - Madan Technologies  - 2017MAD2619301- Pumping System - P-2301 A/B</t>
  </si>
  <si>
    <t>2017MAD2619301</t>
  </si>
  <si>
    <t>17677</t>
  </si>
  <si>
    <t>Madan Technologies</t>
  </si>
  <si>
    <t>C - Madan Technologies  - 2017MAD2619301</t>
  </si>
  <si>
    <t>P - Equilon Enterprises LLC - 2017MOT4224201 - Pumping System - P-7217-1/P-7218-1</t>
  </si>
  <si>
    <t>2017MOT4224201</t>
  </si>
  <si>
    <t>4523687494</t>
  </si>
  <si>
    <t>C - Equilon Enterprises LLC - 2017MOT4224201</t>
  </si>
  <si>
    <t>P - Equilon Enterprises LLC - 2017MOT4224201 - Pumping System - P-7213-1/P-7214-1</t>
  </si>
  <si>
    <t>P - Sarpom Srl - 2017SRP3132391 - Spare parts</t>
  </si>
  <si>
    <t>2017SRP3132391</t>
  </si>
  <si>
    <t>8B9 / 4520060993</t>
  </si>
  <si>
    <t>Sarpom Srl</t>
  </si>
  <si>
    <t>C - Sarpom Srl - 2017SRP3132391</t>
  </si>
  <si>
    <t>P - Sarpom Srl - 2017SRP3132391 - 71PP-50</t>
  </si>
  <si>
    <t>P - Sarpom Srl - 2017SRP3132391 - 71PP-40</t>
  </si>
  <si>
    <t>P - CSTS (Chiyoda-Saipem-Tripatra-Sae) Joint Operation - 2017BPT3828011-Pumping System - 187-P-31042 PKG 2</t>
  </si>
  <si>
    <t>2017BPT3828011</t>
  </si>
  <si>
    <t>1196400</t>
  </si>
  <si>
    <t>CSTS (Chiyoda-Saipem-Tripatra-Sae) Joint Operation</t>
  </si>
  <si>
    <t>C - CSTS (Chiyoda-Saipem-Tripatra-Sae) Joint Operation - 2017BPT3828011</t>
  </si>
  <si>
    <t>P - CSTS (Chiyoda-Saipem-Tripatra-Sae) Joint Operation - 2017BPT3828011-Pumping System - 187-P-31006 A/B PKG 2</t>
  </si>
  <si>
    <t>P - CSTS (Chiyoda-Saipem-Tripatra-Sae) Joint Operation - 2017BPT3828011-Pumping System - 076-P-31004 PKG 2</t>
  </si>
  <si>
    <t>P - CSTS (Chiyoda-Saipem-Tripatra-Sae) Joint Operation - 2017BPT3828011-Pumping System - 017-P-31005 PKG 2</t>
  </si>
  <si>
    <t>P-CI Actuation-1095714-PO line 24</t>
  </si>
  <si>
    <t>1095714</t>
  </si>
  <si>
    <t>622296</t>
  </si>
  <si>
    <t>C-C.I. ACTUATION-1095714</t>
  </si>
  <si>
    <t>P-CI Actuation-1095714-PO Line 23</t>
  </si>
  <si>
    <t>P-C.I. ACTUATION-1095714-VARIOUS SIZES  PLUG VALVES Ln 15-22,25</t>
  </si>
  <si>
    <t>P - S&amp;B Engineers and Constructors, LTD- 5000619  6.18</t>
  </si>
  <si>
    <t>5000619</t>
  </si>
  <si>
    <t>C1622-I0002</t>
  </si>
  <si>
    <t>S&amp;B Engineering and Constructors, LTD</t>
  </si>
  <si>
    <t>C - S&amp;B Engineers and Constructors, LTD- 5000619</t>
  </si>
  <si>
    <t>P - S&amp;B Engineers and Constructors, LTD- 5000619 5/18</t>
  </si>
  <si>
    <t>P-DNOW L.P.-1095647-Various Valves and Wrenches</t>
  </si>
  <si>
    <t>1095647</t>
  </si>
  <si>
    <t>25833151</t>
  </si>
  <si>
    <t>DNOW L.P.</t>
  </si>
  <si>
    <t>C- DNOW L.P. - 1095647</t>
  </si>
  <si>
    <t>P-MRC Global-1095271-PO Lines 98 99 Steel Plug Valves</t>
  </si>
  <si>
    <t>1095271</t>
  </si>
  <si>
    <t>C0186813834B0</t>
  </si>
  <si>
    <t>C-MRC Global-1095271</t>
  </si>
  <si>
    <t>P-MRC Global-1095271-PO Line  38 44 85 94 97 Steel Plug Valves</t>
  </si>
  <si>
    <t>P-MRC Global-1095271-PO Line Multiple Valves and Wrench Assembly Jan18</t>
  </si>
  <si>
    <t>P-MRC Global-1095614-PO Line 2</t>
  </si>
  <si>
    <t>1095614</t>
  </si>
  <si>
    <t>S865136119</t>
  </si>
  <si>
    <t>C-MRC Global- 1095614</t>
  </si>
  <si>
    <t>P-MRC Global-1095614-PO Line 1</t>
  </si>
  <si>
    <t>P - Hongkong Wisdom Universal Technology Co. Ltd - 2017HOW3423401- Pumping System - 1100-P-201 A/B/C</t>
  </si>
  <si>
    <t>2017HOW3423401</t>
  </si>
  <si>
    <t>22217116</t>
  </si>
  <si>
    <t>Hongkong Wisdom Universal Technology Co. Ltd</t>
  </si>
  <si>
    <t>C - Hongkong Wisdom Universal Technology Co. Ltd - 2017HOW3423401</t>
  </si>
  <si>
    <t>P - CEPSA Compania Espanola De Petroleos, Sau - 2017CEP3524351-HPX12A</t>
  </si>
  <si>
    <t>2017CEP3524351</t>
  </si>
  <si>
    <t>7010663552</t>
  </si>
  <si>
    <t>CEPSA Compania Espanola De Petroleos, Sau</t>
  </si>
  <si>
    <t>C - CEPSA Compania Espanola De Petroleos, Sau - 2017CEP3524351</t>
  </si>
  <si>
    <t>P - CEPSA Compania Espanola De Petroleos, Sau - 2017CEP3524351-HPX13A</t>
  </si>
  <si>
    <t>P - CEPSA Compania Espanola De Petroleos, Sau - 2017CEP3524351-HED16DS</t>
  </si>
  <si>
    <t>P - Rotary Engineering Fujairah Fze - 2017RGC4129651- Pumping System - 24G-101 A/B</t>
  </si>
  <si>
    <t>2017RGC4129651</t>
  </si>
  <si>
    <t>1300147110</t>
  </si>
  <si>
    <t>Rotary Engineering Fujairah Fze</t>
  </si>
  <si>
    <t>C - Rotary Engineering Fujairah Fze - 2017RGC4129651</t>
  </si>
  <si>
    <t>P - Rotary Engineering Fujairah Fze - 2017RGC4129651- Pumping System - 24G-104 A/B</t>
  </si>
  <si>
    <t>P - CSTS (Chiyoda-Saipem-Tripatra-Sae) Joint Operation - 2017BPT4431601-Pumping System - 162-P-31001 A/B/C</t>
  </si>
  <si>
    <t>2017BPT4431601</t>
  </si>
  <si>
    <t>1197583</t>
  </si>
  <si>
    <t>C - CSTS (Chiyoda-Saipem-Tripatra-Sae) Joint Operation - 2017BPT4431601</t>
  </si>
  <si>
    <t>P - Samsung Engineering Co, Ltd - 62969</t>
  </si>
  <si>
    <t>62969/2017</t>
  </si>
  <si>
    <t>5000030247</t>
  </si>
  <si>
    <t>C - Samsung Engineering Co, Ltd - 62969</t>
  </si>
  <si>
    <t>P- KOREA HYDRO &amp; NUCLEAR POWER CO LTD- 121351- POB 1</t>
  </si>
  <si>
    <t>121351</t>
  </si>
  <si>
    <t>K160440230</t>
  </si>
  <si>
    <t>C-KOREA HYDRO &amp; NUCLEAR POWER CO LTD-121351</t>
  </si>
  <si>
    <t>P - CB&amp;I, LLC - 2017CBI5137511-HDX - P-1403 A/R</t>
  </si>
  <si>
    <t>2017CBI5137511</t>
  </si>
  <si>
    <t>191058E-PO-110110-05</t>
  </si>
  <si>
    <t>C - CB&amp;I, LLC - 2017CBI5137511</t>
  </si>
  <si>
    <t>P - CB&amp;I, LLC - 2017CBI5137511- HED - P-1133 A/R</t>
  </si>
  <si>
    <t>P - CB&amp;I, LLC - 2017CBI5137511- LPN2 - P-1104 R</t>
  </si>
  <si>
    <t>P - CB&amp;I, LLC - 2017CBI5137511- LPN1 - P-1104 A</t>
  </si>
  <si>
    <t>P-Qatar Shell GLT Ltd.-1727937</t>
  </si>
  <si>
    <t>1727937</t>
  </si>
  <si>
    <t>4500083186</t>
  </si>
  <si>
    <t>Qatar Shell GLT Ltd.</t>
  </si>
  <si>
    <t>C-Qatar Shell GLT Ltd.-1727937</t>
  </si>
  <si>
    <t>P - Wellight China Limited - 62966</t>
  </si>
  <si>
    <t>62966</t>
  </si>
  <si>
    <t>HX171108VAL</t>
  </si>
  <si>
    <t>WELLIGHT CHINA LIMITED</t>
  </si>
  <si>
    <t>C - Wellight China Limited - 62966</t>
  </si>
  <si>
    <t>P - Tecnimont SpA - 234516322 - Operating Spare Parts (R54380)</t>
  </si>
  <si>
    <t>234516322</t>
  </si>
  <si>
    <t>7500066229</t>
  </si>
  <si>
    <t>Tecnimont SpA</t>
  </si>
  <si>
    <t>C - Tecnimont SpA - 234516322</t>
  </si>
  <si>
    <t>P - PROVIDENCE DOYTCH AG - 234516616 - Spare Parts - MAR 2018</t>
  </si>
  <si>
    <t>234516616</t>
  </si>
  <si>
    <t>00244/2017</t>
  </si>
  <si>
    <t>PROVIDENCE DOYTCH AG</t>
  </si>
  <si>
    <t>C - PROVIDENCE DOYTCH AG - 234516616</t>
  </si>
  <si>
    <t>P - PROVIDENCE DOYTCH AG - 234516616 - Spare Parts - FEB 2018</t>
  </si>
  <si>
    <t>P - PROVIDENCE DOYTCH AG - 234516616 - Spare Parts - DEC 2017</t>
  </si>
  <si>
    <t>P - SARL ALPHAS - 234516505 - Reseau Carburants OE &amp; TTU (G217184/IS217184)</t>
  </si>
  <si>
    <t>234516505</t>
  </si>
  <si>
    <t>RO/120/2017</t>
  </si>
  <si>
    <t>SARL ALPHAS</t>
  </si>
  <si>
    <t>C - SARL ALPHAS  - 234516505</t>
  </si>
  <si>
    <t>P - SARL ALPHAS - 234516505 - Reseau Carburants OE &amp; TTU (G217183/IS217183)</t>
  </si>
  <si>
    <t>P - SARL ALPHAS - 234516505 - Reseau Carburants OE &amp; TTU (G217182/IS217182)</t>
  </si>
  <si>
    <t>P - AL RUSHAID TRADING COMPANY - 234516453 - Raw Water Pumps (G217181)</t>
  </si>
  <si>
    <t>234516453</t>
  </si>
  <si>
    <t>ARJ-144936-IDP</t>
  </si>
  <si>
    <t>AL RUSHAID TRADING COMPANY</t>
  </si>
  <si>
    <t>C - AL RUSHAID TRADING COMPANY - 234516453</t>
  </si>
  <si>
    <t>P - AL RUSHAID TRADING COMPANY - 234516453 - Raw Water Pumps (G217180)</t>
  </si>
  <si>
    <t>P-HINDUSTAN PETROLEUM CORP-10005430-PUSHBACK PUMPSBUNKERING PUMPSHFHSD PUMPS</t>
  </si>
  <si>
    <t>10005430</t>
  </si>
  <si>
    <t>17000154-OQ-14001/LK Dated 06.11.17</t>
  </si>
  <si>
    <t>C-Hindustan Petroleum Corporation Limited-10005430</t>
  </si>
  <si>
    <t>P - ROTARY ENGINEERING FUJAIRAH FZE - 234516433 - Centrifugal Pumps (G217176-179)</t>
  </si>
  <si>
    <t>234516433</t>
  </si>
  <si>
    <t>1300147107</t>
  </si>
  <si>
    <t>ROTARY ENGINEERING FUJAIRAH FZE</t>
  </si>
  <si>
    <t>C - ROTARY ENGINEERING FUJAIRAH FZE - 234516433</t>
  </si>
  <si>
    <t>P-Indian Oil Corp Limited-10005373-PUMPS CENTRIFUGAL and Assoc parts</t>
  </si>
  <si>
    <t>10005373</t>
  </si>
  <si>
    <t>JRMM161109/25267094 dated 01.11.17</t>
  </si>
  <si>
    <t>C-Indian Oil Corporation Limited-10005373</t>
  </si>
  <si>
    <t>P-NTPC Limited-10005414-Complete cartridge for BFP</t>
  </si>
  <si>
    <t>10005414</t>
  </si>
  <si>
    <t>4000188895-M33-1026 dated 16.11.17</t>
  </si>
  <si>
    <t>NTPC Limited</t>
  </si>
  <si>
    <t>C-NTPC LIMITED-10005414</t>
  </si>
  <si>
    <t>P - CSTS Joint Operation - 234516311 - Debutanizer Reflux Pumps (G217167)</t>
  </si>
  <si>
    <t>234516311</t>
  </si>
  <si>
    <t>1192119</t>
  </si>
  <si>
    <t>CSTS Joint Operation</t>
  </si>
  <si>
    <t>C - CSTS Joint Operation - 234516311</t>
  </si>
  <si>
    <t>P - CSTS Joint Operation - 234516311 - Depropanizer Reflux Pumps (G217166)</t>
  </si>
  <si>
    <t>P - CSTS Joint Operation - 234516311 - Propane Transfer Pump (G217165)</t>
  </si>
  <si>
    <t>P - CSTS Joint Operation - 234516311 - Amine Closed Drain Pump (G217164)</t>
  </si>
  <si>
    <t>P - CSTS Joint Operation - 234516311 - Recovered HC Closed Drain Pump (G217163)</t>
  </si>
  <si>
    <t>P - RIOS - BE/17/309</t>
  </si>
  <si>
    <t>BE/17/309</t>
  </si>
  <si>
    <t>SM/17/309</t>
  </si>
  <si>
    <t>RIOS, spol.s.r.o. (RIOS)</t>
  </si>
  <si>
    <t>C - RIOS - BE/17/309</t>
  </si>
  <si>
    <t>P - Petrofac Qatar - 62963</t>
  </si>
  <si>
    <t>62963</t>
  </si>
  <si>
    <t>4171127.R1</t>
  </si>
  <si>
    <t>PETROFAC QATAR</t>
  </si>
  <si>
    <t>C - Petrofac Qatar - 62963</t>
  </si>
  <si>
    <t>P - Mansrich Limited - 2017MAS3524501 - Pumping System - PS01-1742-PA-05/PS01-1743-PA-06</t>
  </si>
  <si>
    <t>2017MAS3524501</t>
  </si>
  <si>
    <t>17MHK-160</t>
  </si>
  <si>
    <t>Mansrich Limited</t>
  </si>
  <si>
    <t>C - Mansrich Limited - 2017MAS3524501</t>
  </si>
  <si>
    <t>P - Mansrich Limited - 2017MAS3524501 - Pumping System - PS01-1741-PA-04</t>
  </si>
  <si>
    <t>P - Mansrich Limited - 2017MAS3524501 - Pumping System - PS01-1761-PA-01/PS01-1762-PA-02/PS01-1763-PA-03</t>
  </si>
  <si>
    <t>P-Interpane-1201018-5 SIHIDry pumps PSGN-1 D-6 5 0-M</t>
  </si>
  <si>
    <t>1201018</t>
  </si>
  <si>
    <t>2017-11390</t>
  </si>
  <si>
    <t>Interpane Entwicklungs- und Beratungsgesellschaft mbH</t>
  </si>
  <si>
    <t>C - Interpane - 1201018</t>
  </si>
  <si>
    <t>P-Interpane-1201018-18 cooling loops</t>
  </si>
  <si>
    <t>P-Interpane-1201018-8 Units SIHI Boost CA5000</t>
  </si>
  <si>
    <t>P - BRUCE POWER - RLCA08672-SHAFT PUMP. Pump SIZE - PPN. PUMP TYPE - DVSS;S/ SERIAL # 70TT0461/76</t>
  </si>
  <si>
    <t>RLCA08672</t>
  </si>
  <si>
    <t>225566</t>
  </si>
  <si>
    <t>C - Bruce Power - RLCA08672</t>
  </si>
  <si>
    <t>P-DOMINION-122606</t>
  </si>
  <si>
    <t>122606</t>
  </si>
  <si>
    <t>4500416736</t>
  </si>
  <si>
    <t>C-DOMINION-122606</t>
  </si>
  <si>
    <t>P - E S Fox Ltd - CC0177311</t>
  </si>
  <si>
    <t>CC0177311</t>
  </si>
  <si>
    <t>657402 02 / CN223587 00 / CN232145</t>
  </si>
  <si>
    <t>E S Fox Limited</t>
  </si>
  <si>
    <t>C - E S Fox Ltd - CC0177311</t>
  </si>
  <si>
    <t>P-Noble Energy-4000047599-Flare Gas Recovery System</t>
  </si>
  <si>
    <t>4000047599</t>
  </si>
  <si>
    <t>107646-00.350.00</t>
  </si>
  <si>
    <t>Noble Energy Mediterranean Ltd.</t>
  </si>
  <si>
    <t>C - Noble Energy - 4000047599</t>
  </si>
  <si>
    <t>P - ENTERGY ARKANSAS INC- POB1- 122475</t>
  </si>
  <si>
    <t>122475</t>
  </si>
  <si>
    <t>10530691</t>
  </si>
  <si>
    <t>ENTERGY ARKANSAS INC</t>
  </si>
  <si>
    <t>C - ENTERGY ARKANSAS INC - 122475</t>
  </si>
  <si>
    <t>P - SNC-LAVALIN CONSTRUCTORS INTERNATIONAL INC - 1029442 - POb1: MRO-POMCIR50APH Pompe de circulation</t>
  </si>
  <si>
    <t>1029442</t>
  </si>
  <si>
    <t>017453-13737</t>
  </si>
  <si>
    <t>C - SNC-LAVALIN CONSTRUCTORS INTERNATIONAL INC - 1029442</t>
  </si>
  <si>
    <t>P - ESKOM MATIMBA POWER STATION 702388 -366</t>
  </si>
  <si>
    <t>702388-366</t>
  </si>
  <si>
    <t>3070349927</t>
  </si>
  <si>
    <t>Eskom Matimba Power Station</t>
  </si>
  <si>
    <t>C - ESKOM MATIMBA POWER STATION 702388 -366</t>
  </si>
  <si>
    <t>P - Wellight 5300018496</t>
  </si>
  <si>
    <t>5300018496</t>
  </si>
  <si>
    <t>SZWW171130-HAINAN-PX</t>
  </si>
  <si>
    <t>Wellight China Limited</t>
  </si>
  <si>
    <t>C - Wellight 5300018496</t>
  </si>
  <si>
    <t xml:space="preserve">P-Winsome Technology (Beijing) Co., Ltd-1004252&amp;1004253&amp;1004254 </t>
  </si>
  <si>
    <t>1004253</t>
  </si>
  <si>
    <t>XGF20170927C</t>
  </si>
  <si>
    <t>Winsome Technology (Beijing) Co., Ltd</t>
  </si>
  <si>
    <t>C-Winsome Technology (Beijing) Co., Ltd-1004252&amp;1004253&amp;1004254</t>
  </si>
  <si>
    <t>P - Electrabel NV/SA - SO 9000092125</t>
  </si>
  <si>
    <t>9000092125</t>
  </si>
  <si>
    <t>9900488721</t>
  </si>
  <si>
    <t>C - Electrabel NV/SA - SO 9000092125</t>
  </si>
  <si>
    <t>P-Butachimie-1727765</t>
  </si>
  <si>
    <t>1727765</t>
  </si>
  <si>
    <t>C-Butachimie-1727765</t>
  </si>
  <si>
    <t>P - Allmaster Formosa - 40004761</t>
  </si>
  <si>
    <t>40004761</t>
  </si>
  <si>
    <t>4 213 JLAV7300</t>
  </si>
  <si>
    <t>Formosa Chemicals &amp; Fibre Corporation (Formosa)</t>
  </si>
  <si>
    <t>C - Allmaster Formosa - 40004761</t>
  </si>
  <si>
    <t>P-Chevron Products Company-8019962-Valves 4 Mark One types and 11 Qty</t>
  </si>
  <si>
    <t>8019962</t>
  </si>
  <si>
    <t>0010459890</t>
  </si>
  <si>
    <t>Chevron Products Company</t>
  </si>
  <si>
    <t>C- Chevron Products Company- 8019962</t>
  </si>
  <si>
    <t>P - Equilon Enterprices_LLC 4523064177</t>
  </si>
  <si>
    <t>051-17832</t>
  </si>
  <si>
    <t>4523064177</t>
  </si>
  <si>
    <t>C - Equilon Enterprices LLC_4523064177</t>
  </si>
  <si>
    <t>P-PSI Prolew Inc-1276020-Manufacture and Delivery of 200 Pump Kits on 08/24/2018</t>
  </si>
  <si>
    <t>1276020</t>
  </si>
  <si>
    <t>08872JPF</t>
  </si>
  <si>
    <t>PSI Prolew Inc.</t>
  </si>
  <si>
    <t>C - PSI Prolew - 1276020</t>
  </si>
  <si>
    <t>P-PSI Prolew Inc-1276020-Manufacture and Delivery of 200 Pump Kits on 06/29/2018</t>
  </si>
  <si>
    <t>P-PSI Prolew Inc-1276020-Manufacture and Delivery of 200 Pump Kits on 5/04/2018</t>
  </si>
  <si>
    <t>P-PSI Prolew Inc-1276020-Manufacture and Delivery of 200 Pump Kits on 3/08/2018</t>
  </si>
  <si>
    <t>P-PSI Prolew Inc-1276020-Manufacture and Delivery of 200 Pump Kits on 1/11/2018</t>
  </si>
  <si>
    <t>P-Madan Technologies-CH8351-Component Parts</t>
  </si>
  <si>
    <t>CH08351</t>
  </si>
  <si>
    <t>342277</t>
  </si>
  <si>
    <t>C-Madan Technologies-CH8351</t>
  </si>
  <si>
    <t>P-Tong Tai-1727941</t>
  </si>
  <si>
    <t>1727941</t>
  </si>
  <si>
    <t>GL171109VIL-01CSPBH</t>
  </si>
  <si>
    <t>C-Tong Tai-1727941</t>
  </si>
  <si>
    <t>P - Syncrude Canada, LTD - 49857-HDO Pump Repair</t>
  </si>
  <si>
    <t>49857R</t>
  </si>
  <si>
    <t>4510167207</t>
  </si>
  <si>
    <t>Syncrude Canada Ltd</t>
  </si>
  <si>
    <t>C - Syncrude Canada Ltd - 49857R PO4510167207</t>
  </si>
  <si>
    <t>P - Entergy - CF0170224 - 10521490-001</t>
  </si>
  <si>
    <t>CF0170223(DCI only completed and invoiced) and CF0170224 (in process)</t>
  </si>
  <si>
    <t>10521490-001</t>
  </si>
  <si>
    <t>Entergy/Louisiana Station</t>
  </si>
  <si>
    <t>C - Entergy - CF0170224 - 10521490-001</t>
  </si>
  <si>
    <t>P - ABB - 4580089206 - 51839 90 1 1-Q1</t>
  </si>
  <si>
    <t>RSD-1204008</t>
  </si>
  <si>
    <t>4580089206</t>
  </si>
  <si>
    <t>ABB S.p.A.</t>
  </si>
  <si>
    <t>C - ABB - 4580089206</t>
  </si>
  <si>
    <t>P - ABB - 4580089206 - 51838 90 1 1-Q1</t>
  </si>
  <si>
    <t>P - ABB - 4580089206 - 51835 90 1 1-Q1</t>
  </si>
  <si>
    <t>P-TECNICAS REUNIDAS UTE TR FADHILI PROJECT-5604618-Butterfly Rotary Plug and Angle Control Valves</t>
  </si>
  <si>
    <t>5604618</t>
  </si>
  <si>
    <t>1004011140</t>
  </si>
  <si>
    <t>TECNICAS REUNIDAS UTE TR FADHILI PROJECT</t>
  </si>
  <si>
    <t>C - TR Fadhili Project - 5604618</t>
  </si>
  <si>
    <t>P-Indian Oil Ltd.-5005908-Triple offset butterfly valves 75 ctl 1</t>
  </si>
  <si>
    <t>5005908</t>
  </si>
  <si>
    <t>HCC/141/Engg-10/PT-23/2017-18</t>
  </si>
  <si>
    <t>Indian Oil Corporation Ltd</t>
  </si>
  <si>
    <t>C-Indian Oil Corporation Ltd-5005908</t>
  </si>
  <si>
    <t>P-ETEC-ALK0003618</t>
  </si>
  <si>
    <t>1003879</t>
  </si>
  <si>
    <t>10-ME-00-PO-017</t>
  </si>
  <si>
    <t>eTEC E&amp;C LIMITED</t>
  </si>
  <si>
    <t>C-ETEC-ALK0003618</t>
  </si>
  <si>
    <t>P - Doosan - G142-04 delivery on 30 Mar 2018 delay to June 2018</t>
  </si>
  <si>
    <t>720-G142-04</t>
  </si>
  <si>
    <t>2016026881</t>
  </si>
  <si>
    <t>Doosan Heavy Industries &amp; Contruction</t>
  </si>
  <si>
    <t>C - Doosan - G142-04</t>
  </si>
  <si>
    <t>P_KHNP - H082-04 delivery on 28 Feb 2018</t>
  </si>
  <si>
    <t>710-H082-04</t>
  </si>
  <si>
    <t>Y161156261</t>
  </si>
  <si>
    <t>C - KHNP - H082-04</t>
  </si>
  <si>
    <t>P - KHNP - H082-04 delivery on 31 Mar 2018</t>
  </si>
  <si>
    <t>P - PAS Engineering - H19004715 S/N:0696-04/23/24/25</t>
  </si>
  <si>
    <t>715-H190-04</t>
  </si>
  <si>
    <t>SPB2017031PO-01R0</t>
  </si>
  <si>
    <t>PAS Engineering Ltd</t>
  </si>
  <si>
    <t>C - PAS Engineering - H19004715</t>
  </si>
  <si>
    <t>P - PAS Engineering - H19004715 S/N:0696-015/22</t>
  </si>
  <si>
    <t>P-TECNICAS REUNIDAS UTE TR FADHILI PROJECT-5604744-Commissioning Spares</t>
  </si>
  <si>
    <t>5604744</t>
  </si>
  <si>
    <t>1004011130</t>
  </si>
  <si>
    <t>C - TR Fadhili Project - 5604744</t>
  </si>
  <si>
    <t>P-TECNICAS REUNIDAS UTE TR FADHILI PROJECT-5604744-Valdisk TX3 12" (2-nos)</t>
  </si>
  <si>
    <t>P-TECNICAS REUNIDAS UTE TR FADHILI PROJECT-5604744-Valdisk TX3 16" (4-nos)</t>
  </si>
  <si>
    <t>P-TECNICAS REUNIDAS UTE TR FADHILI PROJECT-5604744-Valdisk 8" (4-nos)</t>
  </si>
  <si>
    <t>P-TECNICAS REUNIDAS UTE TR FADHILI PROJECT-5604744-Max Flow 4" (4-nos)</t>
  </si>
  <si>
    <t>P - AMEC FOSTER WHEELER ASIA PACIFIC PTE LTD - 234516362 - Mogas Transfer Pumps (G217173)</t>
  </si>
  <si>
    <t>234516362</t>
  </si>
  <si>
    <t>1PD0536Z - P SG004</t>
  </si>
  <si>
    <t>AMEC FOSTER WHEELER ASIA PACIFIC PTE LTD</t>
  </si>
  <si>
    <t>C - AMEC FOSTER WHEELER ASIA PACIFIC PTE LTD - 234516362</t>
  </si>
  <si>
    <t>P - AMEC FOSTER WHEELER ASIA PACIFIC PTE LTD - 234516362 - LDBSCN + C4 Blending Pumps (G217172)</t>
  </si>
  <si>
    <t>P - AMEC FOSTER WHEELER ASIA PACIFIC PTE LTD - 234516362 - Naptha Transfer Pump (G217171)</t>
  </si>
  <si>
    <t>P - AMEC FOSTER WHEELER ASIA PACIFIC PTE LTD - 234516362 - C5 Feed Pumps (G217170)</t>
  </si>
  <si>
    <t>P-S'pore Refining Co Pte Ltd-041H502 Final Shipment 30 Apr 2018_ Std buy out Parts with mark up</t>
  </si>
  <si>
    <t>041H502</t>
  </si>
  <si>
    <t>4560004687</t>
  </si>
  <si>
    <t>C-S'pore Refining Co Pte Ltd-041H502</t>
  </si>
  <si>
    <t>P-S'pore Refining Co Pte Ltd-041H502 Final Shipment 30 Apr 2018_Customized Parts</t>
  </si>
  <si>
    <t>P-S'pore Refining Co Pte Ltd-041H502 First Shipment 13 Nov 2017</t>
  </si>
  <si>
    <t>P-Enserv Sdn Bhd-043H221</t>
  </si>
  <si>
    <t>043H221</t>
  </si>
  <si>
    <t>ESB170417-FSG.R1</t>
  </si>
  <si>
    <t>C-Enserv Sdn Bhd-043H221</t>
  </si>
  <si>
    <t>P - HONG KONG JIAXIN INDUSTRIAL EQUIPMENT CO LTD - 234508772 - Centrifugal Pumps (G214007)</t>
  </si>
  <si>
    <t>234508772</t>
  </si>
  <si>
    <t>KYJC2014011001</t>
  </si>
  <si>
    <t>HONG KONG JIAXIN INDUSTRIAL EQUIPMENT CO LTD</t>
  </si>
  <si>
    <t>C - HONG KONG JIAXIN INDUSTRIAL EQUIPMENT CO LTD - 234508772</t>
  </si>
  <si>
    <t>P - HONG KONG JIAXIN INDUSTRIAL EQUIPMENT CO LTD - 234508772 - Centrifugal Pumps (G214006)</t>
  </si>
  <si>
    <t>P-PETROFAC-ALK0003172-SLOP OIL LOADING PUMP</t>
  </si>
  <si>
    <t>1003414</t>
  </si>
  <si>
    <t>PSIK-M98-79-P207-DA</t>
  </si>
  <si>
    <t>PETROFAC SAUDI ARABIA CO LTD</t>
  </si>
  <si>
    <t>C-PETROFAC-ALK0003172</t>
  </si>
  <si>
    <t>P-PETROFAC-ALK0003172-SLOP OIL TRF PUMP</t>
  </si>
  <si>
    <t>P-PETROFAC-ALK0003172-BLOWDOWN PUMP</t>
  </si>
  <si>
    <t>P-PETROFAC-ALK0003172-LPCOND PMP-10ARV</t>
  </si>
  <si>
    <t>P - HONG KONG JIAXIN INDUSTRIAL EQUIPMENT CO LTD - 234508572 - C3R Pumpout Pump (G213302)</t>
  </si>
  <si>
    <t>234508572</t>
  </si>
  <si>
    <t>HKJX20131101</t>
  </si>
  <si>
    <t>C - HONG KONG JIAXIN INDUSTRIAL EQUIPMENT CO LTD - 234508572</t>
  </si>
  <si>
    <t>P - HONG KONG JIAXIN INDUSTRIAL EQUIPMENT CO LTD - 234508572 - C2 Splitter Reflux Pumps (G213301)</t>
  </si>
  <si>
    <t>P-ARAMCO-ALK0003237</t>
  </si>
  <si>
    <t>1003480</t>
  </si>
  <si>
    <t>4505148386</t>
  </si>
  <si>
    <t>C-ARAMCO-ALK0003237</t>
  </si>
  <si>
    <t>P-SAIPEM-1003367-1123118 (Order ALK0003126)</t>
  </si>
  <si>
    <t>1003367</t>
  </si>
  <si>
    <t>1123118</t>
  </si>
  <si>
    <t>SNAMPROGETTI SAUDI ARABIAN CO LTD</t>
  </si>
  <si>
    <t>C-SAIPEM-1003367-1123118 (Order ALK0003126)</t>
  </si>
  <si>
    <t>P_KHNP - H084-04 delivery on 05 Jun 2018</t>
  </si>
  <si>
    <t>720-H084-04</t>
  </si>
  <si>
    <t>K160440222</t>
  </si>
  <si>
    <t>C - KHNP - H084-04</t>
  </si>
  <si>
    <t>P_KHNP - H084-04 delivery on 10 May 2018</t>
  </si>
  <si>
    <t>P_KHNP - H084-04 delivery on 16 Mar 2018</t>
  </si>
  <si>
    <t>P_KHNP - H084-04 delivery on 23 Feb 2018</t>
  </si>
  <si>
    <t>P-HONG KONG JIAXIN INDUSTRIAL EQUIPMENT-ETL130067 -POb 2</t>
  </si>
  <si>
    <t>22213095</t>
  </si>
  <si>
    <t>HKJX-FLS-2013002</t>
  </si>
  <si>
    <t>HONG KONG JIANXIN INDUSTRIAL EQUIPMENT CO., LIMITED</t>
  </si>
  <si>
    <t>C-HONG KONG JIAXIN INDUSTRIAL EQUIPMENT-ETL130067</t>
  </si>
  <si>
    <t>P-HONG KONG JIAXIN INDUSTRIAL EQUIPMENT-ETL130067 -POb 1</t>
  </si>
  <si>
    <t>P - KHNP - H085-04 delivery on 30 Aug 2018</t>
  </si>
  <si>
    <t>720-H085-04</t>
  </si>
  <si>
    <t>Y160791472</t>
  </si>
  <si>
    <t>C - KHNP - H085-04</t>
  </si>
  <si>
    <t>P-Carter &amp; Verplanck-SH2493-14HH220 3 Stage Pump &amp; Elec Motor 100 HP 3-60-460</t>
  </si>
  <si>
    <t>SH02493</t>
  </si>
  <si>
    <t>18548</t>
  </si>
  <si>
    <t>C-Carter &amp; Verplanck-SH2493</t>
  </si>
  <si>
    <t>P - Florida Power &amp; Light - RLCU00250</t>
  </si>
  <si>
    <t>RLCU00250</t>
  </si>
  <si>
    <t>02369845/02369849</t>
  </si>
  <si>
    <t>Florida Power and Light Company</t>
  </si>
  <si>
    <t>C - Florida Power &amp; Light - RLCU00250</t>
  </si>
  <si>
    <t>P-R.H. White Construction-NH00054-NH00057-Field Services NH54-57</t>
  </si>
  <si>
    <t>NH00054, NH00055, NH00056, NH00057</t>
  </si>
  <si>
    <t>M-11532/00011</t>
  </si>
  <si>
    <t>R.H. White Construction Co., Inc.</t>
  </si>
  <si>
    <t>C-R.H. White Construction-NH00054-NH00057</t>
  </si>
  <si>
    <t>P-R.H. White Construction-NH00054-NH00057-Manganese Lift Pump NH54</t>
  </si>
  <si>
    <t>P-R.H. White Construction-NH00054-NH00057-Spent Backwash Water Pump NH57</t>
  </si>
  <si>
    <t>P-R.H. White Construction-NH00054-NH00057-Intermediate Pump NH55-56 pumps with inputs</t>
  </si>
  <si>
    <t>P-Plains Marketing-E3322-Three Pumps + Three Motors + Three Suction Cans</t>
  </si>
  <si>
    <t>E3322</t>
  </si>
  <si>
    <t>34135</t>
  </si>
  <si>
    <t>Plains Marketing</t>
  </si>
  <si>
    <t>C-Plains Marketing-E3322</t>
  </si>
  <si>
    <t xml:space="preserve">P - SINOPEC Europa GmbH - 9000091581 </t>
  </si>
  <si>
    <t>9000091581</t>
  </si>
  <si>
    <t>17GBDEY26SPECEU48111</t>
  </si>
  <si>
    <t>SINOPEC Europa GmbH</t>
  </si>
  <si>
    <t xml:space="preserve">C - SINOPEC Europa GmbH - 9000091581 </t>
  </si>
  <si>
    <t>P-Sutter Mutual-CW0170115,CW0170140-Horizontal pump repair Field Service</t>
  </si>
  <si>
    <t>CW0170115/CW0170140</t>
  </si>
  <si>
    <t>8587</t>
  </si>
  <si>
    <t>Sutter Mutual</t>
  </si>
  <si>
    <t>C-Sutter Mutual-CW0170115/CW0170140-8587</t>
  </si>
  <si>
    <t>P-Sutter Mutual-CW0170115,CW0170140-Horizontal pump repair</t>
  </si>
  <si>
    <t>P - Chevron Products - 07771191/0010454844 P-737C Pump</t>
  </si>
  <si>
    <t>07771191</t>
  </si>
  <si>
    <t>0010454844</t>
  </si>
  <si>
    <t>C - Chevron Products - 07771191/0010454844</t>
  </si>
  <si>
    <t>P - Chevron Products - 07771256/0000581458 Spare Bundle for Pump</t>
  </si>
  <si>
    <t>07771256</t>
  </si>
  <si>
    <t>0000581458</t>
  </si>
  <si>
    <t>C - Chevron Products - 07771256/0000581458</t>
  </si>
  <si>
    <t>P - ELECTRABEL NV/SA BRUSSELS BELGIUM - 66200058 spare parts tied to units</t>
  </si>
  <si>
    <t>66200058</t>
  </si>
  <si>
    <t>9900457286</t>
  </si>
  <si>
    <t>ELECTRABEL NV/SA BRUSSELS BELGIUM</t>
  </si>
  <si>
    <t>C - ELECTRABEL NV/SA BRUSSELS BELGIUM - 66200058</t>
  </si>
  <si>
    <t>P - ELECTRABEL NV/SA BRUSSELS BELGIUM - 66200058  4 vertical motor pump groups</t>
  </si>
  <si>
    <t>P - S-Oil Corporation 5300018338</t>
  </si>
  <si>
    <t>5300018338</t>
  </si>
  <si>
    <t>4501063434</t>
  </si>
  <si>
    <t>S-Oil Corporation</t>
  </si>
  <si>
    <t>C - S-Oil Corporation 5300018338</t>
  </si>
  <si>
    <t>P - ELECTRABEL NV/SA BRUSSELS BELGIUM -66200057-LIST OF SPARES PARTS</t>
  </si>
  <si>
    <t>66200057</t>
  </si>
  <si>
    <t>9900453873</t>
  </si>
  <si>
    <t>C - ELECTRABEL NV/SA BRUSSELS BELGIUM - 66200057</t>
  </si>
  <si>
    <t>P - ELECTRABEL NV/SA BRUSSELS BELGIUM -66200057-5 SUBMERSIBLE MOTOR PUMP GROUPS WITH CAN</t>
  </si>
  <si>
    <t>P - ELECTRABEL NV/SA BRUSSELS BELGIUM - 66200055 - GLOBAL EQUIPMENT</t>
  </si>
  <si>
    <t>66200055</t>
  </si>
  <si>
    <t>9900436700</t>
  </si>
  <si>
    <t>C - ELECTRABEL NV/SA BRUSSELS BELGIUM - 66200055</t>
  </si>
  <si>
    <t>P - NNB GENERATION COMPANY LTD UK LONDON - 66200054 BATCH 1-4 : documentations</t>
  </si>
  <si>
    <t>66200054</t>
  </si>
  <si>
    <t>UK  6101 Lot A ECI</t>
  </si>
  <si>
    <t>NNB GENERATION COMPANY LTD UK LONDON</t>
  </si>
  <si>
    <t>C - NNB GENERATION COMPANY LTD UK LONDON - 66200054</t>
  </si>
  <si>
    <t>P - KT Kinetics 5200048749</t>
  </si>
  <si>
    <t>5200048749</t>
  </si>
  <si>
    <t>7500064620 K259 Petrorabigh -EPC Project</t>
  </si>
  <si>
    <t>KT Kinetics 5200048749</t>
  </si>
  <si>
    <t>C - KT Kinetics 5200048749</t>
  </si>
  <si>
    <t>P - Gulf Steel Works - 9000087100</t>
  </si>
  <si>
    <t>9000087100</t>
  </si>
  <si>
    <t>00016844 / JOB-8025</t>
  </si>
  <si>
    <t>C - Gulf Steel Works - 9000087100</t>
  </si>
  <si>
    <t>P - NNB GENERATION COMPANY LDT UK LONDON - 66200062 extended warranty</t>
  </si>
  <si>
    <t>66200062</t>
  </si>
  <si>
    <t>43831</t>
  </si>
  <si>
    <t>C - NNB GENERATION COMPANY LTD UK LONDON - 66200062</t>
  </si>
  <si>
    <t>P - NNB GENERATION COMPANY LDT UK LONDON - 66200062 unit 2</t>
  </si>
  <si>
    <t>P - NNB GENERATION COMPANY LDT UK LONDON - 66200062 unit 1</t>
  </si>
  <si>
    <t>P - NNB GENERATION COMPANY LDT - 66200052 - Engineering / design phase</t>
  </si>
  <si>
    <t>66200052</t>
  </si>
  <si>
    <t>UK 6153 ECI</t>
  </si>
  <si>
    <t>NNB GENERATION COMPANY LTD UK</t>
  </si>
  <si>
    <t>C - NNB GENERATION COMPANY LTD UK - 66200052</t>
  </si>
  <si>
    <t>P - NNB GENERATION COMPANY LDT - 66200052 - 2 sets of 4+1 pumps</t>
  </si>
  <si>
    <t>P - ELECTRABEL NV/SA BRUSSELS BELGIUM - 66200051 - EAS horizontal multistage centrifugal pump</t>
  </si>
  <si>
    <t>66200051</t>
  </si>
  <si>
    <t>C - ELECTRABEL NV/SA BRUSSELS BELGIUM - 66200051</t>
  </si>
  <si>
    <t>P - ELECTRICITE DE FRANCE (EDF) ERPC INGENIERIE FR CLAMART 92 - 66200010 - Delivered items</t>
  </si>
  <si>
    <t>66200010</t>
  </si>
  <si>
    <t>5910071691</t>
  </si>
  <si>
    <t>C - ELECTRICITE DE FRANCE (EDF) ERPC INGENIERIE FR CLAMART 92 - 66200010</t>
  </si>
  <si>
    <t>P - ELECTRICITE DE FRANCE (EDF) ERPC INGENIERIE FR CLAMART 92 - 66200010-X4567086 - POMPE COMPLET BK 300G - not delivered</t>
  </si>
  <si>
    <t>P - VOPAK TERMINALS NETHERLANDS-57200641-1 Electric Pump Set 500-LNNV-1000</t>
  </si>
  <si>
    <t>57200641</t>
  </si>
  <si>
    <t>VOPAK TERMINAL NETHERLANDS AMSTERDAM</t>
  </si>
  <si>
    <t>C - VOPAK TERMINAL NETHERLANDS AMSTERDAM - 57200641</t>
  </si>
  <si>
    <t>P - SEPCO CHINA QINGDAO SMANDONG - 56200336 - Make-up Water Pump and Electric Motor</t>
  </si>
  <si>
    <t>56200336</t>
  </si>
  <si>
    <t>KW001-HE-021-00</t>
  </si>
  <si>
    <t>SEPCO CHINA QINGDAO SMANDONG</t>
  </si>
  <si>
    <t>C - SEPCO CHINA QINGDAO SMANDONG - 56200336</t>
  </si>
  <si>
    <t>P - SEPCO CHINA QINGDAO SMANDONG - 56200336 - Purge Water Pump and Electric Motor</t>
  </si>
  <si>
    <t>P - ARMATEC AS NORWAY OSLO - 55200673 - Spare parts</t>
  </si>
  <si>
    <t>55200673</t>
  </si>
  <si>
    <t>67478</t>
  </si>
  <si>
    <t>ARMATEC AS NORWAY OSLO</t>
  </si>
  <si>
    <t>C - ARMATEC AS NORWAY OSLO - 55200673</t>
  </si>
  <si>
    <t>P - ARMATEC AS NORWAY OSLO - 55200673 - Equipment</t>
  </si>
  <si>
    <t>P - OCP MAROC SAFI - 53200620 7 pumps</t>
  </si>
  <si>
    <t>53200620</t>
  </si>
  <si>
    <t>17419S/17</t>
  </si>
  <si>
    <t>C - OCP MAROC SAFI - 53200620</t>
  </si>
  <si>
    <t>P - EGA EMIRATES GLOBAL ALUMINIUM UAE - 51200992 - other pumps delivered</t>
  </si>
  <si>
    <t>51200992</t>
  </si>
  <si>
    <t>25875-000-POA-MP00-00001</t>
  </si>
  <si>
    <t>EGA EMIRATES GLOBAL ALUMINIUM UAE AL TAWEELAH  ABU DHABI</t>
  </si>
  <si>
    <t>C - EGA EMIRATES GLOBAL ALUMINIUM UAE AL TAWEELAH  ABU DHABI - 51200992</t>
  </si>
  <si>
    <t>P - EGA EMIRATES GLOBAL ALUMINIUM UAE - 51200992 - items to deliver 2018 1st Quarter</t>
  </si>
  <si>
    <t>P - EGA EMIRATES GLOBAL ALUMINIUM UAE - 51200992 - items to deliver 2nd 2018 Quarter</t>
  </si>
  <si>
    <t>P - EGA EMIRATES GLOBAL ALUMINIUM UAE - 51200992 - Delivered items</t>
  </si>
  <si>
    <t>P-Tecnicas Reunidas UK-17200964-CLOSED COOLING WATER PUMPS</t>
  </si>
  <si>
    <t>17200964</t>
  </si>
  <si>
    <t>7011005620</t>
  </si>
  <si>
    <t>TECNICAS REUNIDAS UK Ltd.</t>
  </si>
  <si>
    <t>C - TECNICAS REUNIDAS UK LONDON - 17200964</t>
  </si>
  <si>
    <t>P-TURBODEN 17PU-006415 - 1040657</t>
  </si>
  <si>
    <t>1202470</t>
  </si>
  <si>
    <t>17PU-006415</t>
  </si>
  <si>
    <t>TURBODEN SPA</t>
  </si>
  <si>
    <t>C-TURBODEN 17PU-006415</t>
  </si>
  <si>
    <t>P-TURBODEN 17PU-006415 - 1036324</t>
  </si>
  <si>
    <t>P-TURBODEN 17PU-006415 - 1040434</t>
  </si>
  <si>
    <t>P-TURBODEN 17PU-006415 - 1040433</t>
  </si>
  <si>
    <t>P - SABIC Petrochemicals BV - 234514666 - C3/C4 Pumps (G216213)</t>
  </si>
  <si>
    <t>234514666</t>
  </si>
  <si>
    <t>NM4373-P-M20021</t>
  </si>
  <si>
    <t>SABIC Petrochemicals B.V.</t>
  </si>
  <si>
    <t>C - SABIC Petrochemicals BV - 234514666</t>
  </si>
  <si>
    <t>P-HAMAD AHMAD ALMUHANA GEN CONTRACTING GROUP-5603459-MOV Tate Valve &amp; Actuator 10" &amp; 12" (40-nos)</t>
  </si>
  <si>
    <t>5603459</t>
  </si>
  <si>
    <t>HMG-27-2015/SA-CHILLER</t>
  </si>
  <si>
    <t>HAMAD AHMAD ALMUHANA GEN CONTRACTING GROUP</t>
  </si>
  <si>
    <t>C - Hamad Ahmad AlMuhana GCG - 5603459</t>
  </si>
  <si>
    <t>P - Valero McKee Refinery - 076C8211/4504074104 Duplicate Bare Pump</t>
  </si>
  <si>
    <t>076C8211</t>
  </si>
  <si>
    <t>4504074104</t>
  </si>
  <si>
    <t>Valero McKee Refinery</t>
  </si>
  <si>
    <t>C - Valero McKee Refinery - 076C8211/4504074104</t>
  </si>
  <si>
    <t>P - CSTS (Chiyoda-Saipem-Tripatra-SAE) Joint Operation - 2017BPT3422011 - Pumping System 023-P-31002 A/B/C</t>
  </si>
  <si>
    <t>2017BPT3422011</t>
  </si>
  <si>
    <t>1190672</t>
  </si>
  <si>
    <t>C - CSTS (Chiyoda-Saipem-Tripatra-Sae) Joint Operation - 2017BPT3422011</t>
  </si>
  <si>
    <t>P - CSTS (Chiyoda-Saipem-Tripatra-SAE) Joint Operation - 2017BPT3422011 - Pumping System 023-P-31006 A/B/C</t>
  </si>
  <si>
    <t>P - CSTS (Chiyoda-Saipem-Tripatra-SAE) Joint Operation - 2017BPT3422011 - Pump 187-P-31009</t>
  </si>
  <si>
    <t>P - CSTS (Chiyoda-Saipem-Tripatra-SAE) Joint Operation - 2017BPT3422011 - Pumping System 017-P-31007 A/B</t>
  </si>
  <si>
    <t>P - CSTS (Chiyoda-Saipem-Tripatra-SAE) Joint Operation - 2017BPT3422011 - Pump 017-P-31006</t>
  </si>
  <si>
    <t>P - CSTS (Chiyoda-Saipem-Tripatra-SAE) Joint Operation - 2017BPT3422011 - Pumping System 017-P-31002 A/B</t>
  </si>
  <si>
    <t>P - CSTS(Chiyoda-Saipem-Tripatra-SAE) Joint Operation - 2017BPT3422011 - Pumping System 011-P-31001 A/B</t>
  </si>
  <si>
    <t>P - Eurovalve 5200048825</t>
  </si>
  <si>
    <t>5200048825</t>
  </si>
  <si>
    <t>735</t>
  </si>
  <si>
    <t>Eurovalve S.R.L.</t>
  </si>
  <si>
    <t>C - Eurovalve 5200048825</t>
  </si>
  <si>
    <t>P-HINDUSTAN PETROLEUM CORPORATION LIMITED-10005211-Service for Eraction and commissioning</t>
  </si>
  <si>
    <t>10005211</t>
  </si>
  <si>
    <t>17000176-OQ-48009/MBD DATED 05.10.2017</t>
  </si>
  <si>
    <t>C-HINDUSTAN PETROLEUM CORPORATION LIMITED-10005211</t>
  </si>
  <si>
    <t>P-HINDUSTAN PETROLEUM CORPORATION LIMITED-10005211-HSD MPSPL BOOSTER PUMPS - HDX / 2017008/2017009 - 161?PA?010 A/B - 10HDX27B</t>
  </si>
  <si>
    <t>P-HINDUSTAN PETROLEUM CORPORATION LIMITED-10005211-WO SICK TANKER UNLOADING PUMPS - HPX / 1717268 - 161?PA?020 - 1.5HPX10A</t>
  </si>
  <si>
    <t>P-HINDUSTAN PETROLEUM CORPORATION LIMITED-10005211-ELASTO SUPREME ROAD LOADIND PUMPS - HPX / 1717266/1717267 - 161?PA?018 A/B - 3HPX11A</t>
  </si>
  <si>
    <t>P-HINDUSTAN PETROLEUM CORPORATION LIMITED-10005211-RPO ROAD LOADING PUMPS - HPX / 1717264/1717265 - 161?PA?017 A/B - 8HPX19A</t>
  </si>
  <si>
    <t>P-HINDUSTAN PETROLEUM CORPORATION LIMITED-10005211-MTO ROAD LOADING PUMPS - HPX / 1717262/1717263 - 161?PA?015 A/B - 4HPX10A</t>
  </si>
  <si>
    <t>P-HINDUSTAN PETROLEUM CORPORATION LIMITED-10005211-LDO ROAD LOADING PUMPS - HPX / 1717260/1717261 - 161?PA?014 A/B - 4HPX10A</t>
  </si>
  <si>
    <t>P-HINDUSTAN PETROLEUM CORPORATION LIMITED-10005211-SOLVENT ROAD LOADING PUMPS - HPX / 1717258/1717259 - 161?PA?013 A/B - 4HPX10A</t>
  </si>
  <si>
    <t>P-HINDUSTAN PETROLEUM CORPORATION LIMITED-10005211-SLOP - HPX / 1717256/1717257 - 161?PA?012 A/B - 4HPX13A</t>
  </si>
  <si>
    <t>P-HINDUSTAN PETROLEUM CORPORATION LIMITED-10005211-RAW HSD DHDS FEED PUMPS - HPX / 1717253/1717255 - 161?PA?007 A/B/C - 4HPX15A</t>
  </si>
  <si>
    <t>P-HINDUSTAN PETROLEUM CORPORATION LIMITED-10005211-RAW HSD DHT FEED PUMPS - HPX / 1717250/1717252 - 161?PA?006 A/B/C - 4HPX15A</t>
  </si>
  <si>
    <t>P-HINDUSTAN PETROLEUM CORPORATION LIMITED-10005211-IFO ROAD LOADING PUMPS - HPX / 1717248/1717249 - 161?PA?005 A/B - 8HPX19A</t>
  </si>
  <si>
    <t>P-ROTARY ENGINEERING FUJAIRAH-10005336-Jet Fuel Shipping Pump 24G-102 A/B</t>
  </si>
  <si>
    <t>10005336</t>
  </si>
  <si>
    <t>1300147109 DATED 24-10-2017</t>
  </si>
  <si>
    <t>C-ROTARY ENGINEERING FUJAIRAH-10005336</t>
  </si>
  <si>
    <t>P-ROTARY ENGINEERING FUJAIRAH-10005336-Heavy NAPHTHA Shipping Pump 24G-103A/B</t>
  </si>
  <si>
    <t>P-ROTARY ENGINEERING FUJAIRAH-10005336-Jet Fuel Sampling Return Pumps 24G-10924G-110 24G-111</t>
  </si>
  <si>
    <t>P-JV OF TECNICAS REUNIDAS S.A(JV LEADER),SINOPEC ENGG.(GROUP)CO LTD AND HANWHA ENGG.&amp;CONTRUCTION CORP-10003381-Warranty 23 Month</t>
  </si>
  <si>
    <t>10003381</t>
  </si>
  <si>
    <t>1003305160 DATED 12.07.2016</t>
  </si>
  <si>
    <t>C-JV OF TECNICAS REUNIDAS S.A(JV LEADER),SINOPEC ENGG.(GROUP)CO LTD AND HANWHA ENGG.&amp;CONTRUCTION CORP.-10003381</t>
  </si>
  <si>
    <t>P-JV OF TECNICAS REUNIDAS S.A(JV LEADER),SINOPEC ENGG.(GROUP)CO LTD AND HANWHA ENGG.&amp;CONTRUCTION CORP-10003381-Charge Pumps - WXB  / 14-P-0001B - 4WXB-11A</t>
  </si>
  <si>
    <t>P-JV OF TECNICAS REUNIDAS S.A(JV LEADER),SINOPEC ENGG.(GROUP)CO LTD AND HANWHA ENGG.&amp;CONTRUCTION CORP-10003381-Charge Pumps - WXB  / 14-P-0001A - 4WXB-11A</t>
  </si>
  <si>
    <t>P-JV OF TECNICAS REUNIDAS S.A(JV LEADER),SINOPEC ENGG.(GROUP)CO LTD AND HANWHA ENGG.&amp;CONTRUCTION CORP-10003381-Charge Pumps - WXB  / 04-P-0001B - 4WXB-11A</t>
  </si>
  <si>
    <t>P-JV OF TECNICAS REUNIDAS S.A(JV LEADER),SINOPEC ENGG.(GROUP)CO LTD AND HANWHA ENGG.&amp;CONTRUCTION CORP-10003381-Charge Pumps - WXB  / 04-P-0001A - 4WXB-11A</t>
  </si>
  <si>
    <t>P - GE OIL &amp; GAS PRESSURE CONTROL 21003114</t>
  </si>
  <si>
    <t>OC/LYH/8171155</t>
  </si>
  <si>
    <t>21003114</t>
  </si>
  <si>
    <t>GE OIL &amp; GAS PRESSURE CONTROL</t>
  </si>
  <si>
    <t>C - GE OIL &amp; GAS PRESSURE CONTROL 21003114</t>
  </si>
  <si>
    <t>P - BASF SE - 5100105659</t>
  </si>
  <si>
    <t>5100105659</t>
  </si>
  <si>
    <t>1086668994/OA6</t>
  </si>
  <si>
    <t>C - BASF SE - 5100105659</t>
  </si>
  <si>
    <t>P-TURBODEN 17PU-006412</t>
  </si>
  <si>
    <t>1202461</t>
  </si>
  <si>
    <t>14PU-006412</t>
  </si>
  <si>
    <t>TURBODEN</t>
  </si>
  <si>
    <t>C-TURBODEN 17PU-006412</t>
  </si>
  <si>
    <t>P - Evonik 5100105656</t>
  </si>
  <si>
    <t>5100105656</t>
  </si>
  <si>
    <t>4702801471-421/4750 P</t>
  </si>
  <si>
    <t>Evonik Antwerpen NV</t>
  </si>
  <si>
    <t>C - Evonik 5100105656</t>
  </si>
  <si>
    <t>P-Evonik Corp-1275419-Manufacture and Delivery of Pumps and Spares</t>
  </si>
  <si>
    <t>1275419</t>
  </si>
  <si>
    <t>4702865091</t>
  </si>
  <si>
    <t>Evonik Corporation</t>
  </si>
  <si>
    <t>C - Evonik Corp. - 1275419</t>
  </si>
  <si>
    <t>P-AGI INDUSTRIES-P010044-406-00053-2 pumps: 20EKY/20EKH-C30-1000HP-FLUSH PLAN 13/52</t>
  </si>
  <si>
    <t>P010044</t>
  </si>
  <si>
    <t>4115331</t>
  </si>
  <si>
    <t>C-AGI INDUSTRIES-P010044</t>
  </si>
  <si>
    <t>P - Bruce Power - RLCU00252</t>
  </si>
  <si>
    <t>RLCU00252</t>
  </si>
  <si>
    <t>00227200</t>
  </si>
  <si>
    <t>C - Bruce Power - RLCU00252</t>
  </si>
  <si>
    <t xml:space="preserve">P-Pak Ethanol-1188821 </t>
  </si>
  <si>
    <t>1188821</t>
  </si>
  <si>
    <t>PO PEPL/FSSL/05/001</t>
  </si>
  <si>
    <t>PAK Ethanol</t>
  </si>
  <si>
    <t>C-Pak Ethanol-1188821</t>
  </si>
  <si>
    <t>P - CHINA PETROLEUM PIPELINE MATERIAL AND EQUIPMENT COMPANY LIMITED - 234515094 - Commissioning &amp; 2 Years Spare Parts (IS217020-33)</t>
  </si>
  <si>
    <t>234515094</t>
  </si>
  <si>
    <t>NADP-PU-PO-GCAZ-0050</t>
  </si>
  <si>
    <t>CHINA PETROLEUM PIPELINE MATERIAL AND EQUIPMENT COMPANY LIMITED</t>
  </si>
  <si>
    <t>C - CHINA PETROLEUM PIPELINE MATERIAL AND EQUIPMENT COMPANY LIMITED - 234515094</t>
  </si>
  <si>
    <t>P - CHINA PETROLEUM PIPELINE MATERIAL AND EQUIPMENT COMPANY LIMITED - 234515094 - Diesel Oil Filling Pump Unload (G217033)</t>
  </si>
  <si>
    <t>P - CHINA PETROLEUM PIPELINE MATERIAL AND EQUIPMENT COMPANY LIMITED - 234515094 - Oily Water Transfer Pumps (G217032)</t>
  </si>
  <si>
    <t>P - CHINA PETROLEUM PIPELINE MATERIAL AND EQUIPMENT COMPANY LIMITED - 234515094 - Oily Water Transfer Pumps (G217031)</t>
  </si>
  <si>
    <t>P - CHINA PETROLEUM PIPELINE MATERIAL AND EQUIPMENT COMPANY LIMITED - 234515094 - Oily Water Transfer Pumps (G217030)</t>
  </si>
  <si>
    <t>P - CHINA PETROLEUM PIPELINE MATERIAL AND EQUIPMENT COMPANY LIMITED - 234515094 - Oily Water Transfer Pumps (G217029)</t>
  </si>
  <si>
    <t>P - CHINA PETROLEUM PIPELINE MATERIAL AND EQUIPMENT COMPANY LIMITED - 234515094 - Oily Water Transfer Pumps (G217028)</t>
  </si>
  <si>
    <t>P - CHINA PETROLEUM PIPELINE MATERIAL AND EQUIPMENT COMPANY LIMITED - 234515094 - Oily Water Transfer Pumps (G217027)</t>
  </si>
  <si>
    <t>P - CHINA PETROLEUM PIPELINE MATERIAL AND EQUIPMENT COMPANY LIMITED - 234515094 - Slop Transfer Pumps (G217026)</t>
  </si>
  <si>
    <t>P - CHINA PETROLEUM PIPELINE MATERIAL AND EQUIPMENT COMPANY LIMITED - 234515094 - Slop Transfer Pumps (G217025)</t>
  </si>
  <si>
    <t>P - CHINA PETROLEUM PIPELINE MATERIAL AND EQUIPMENT COMPANY LIMITED - 234515094 - Slop Transfer Pumps (G217024)</t>
  </si>
  <si>
    <t>P - CHINA PETROLEUM PIPELINE MATERIAL AND EQUIPMENT COMPANY LIMITED - 234515094 - Slop Transfer Pumps (G217023)</t>
  </si>
  <si>
    <t>P - CHINA PETROLEUM PIPELINE MATERIAL AND EQUIPMENT COMPANY LIMITED - 234515094 - Slop Transfer Pumps (G217022)</t>
  </si>
  <si>
    <t>P - CHINA PETROLEUM PIPELINE MATERIAL AND EQUIPMENT COMPANY LIMITED - 234515094 - Slop Transfer Pumps (G217021)</t>
  </si>
  <si>
    <t>P - CHINA PETROLEUM PIPELINE MATERIAL AND EQUIPMENT COMPANY LIMITED - 234515094 - Slop Transfer Pumps (G217020)</t>
  </si>
  <si>
    <t>P-Hindustan Petroleum Corporation Limited-10005239-Pipe line project Main Line pump at JK Gudem location-25-PA-CF-101 A/B/C</t>
  </si>
  <si>
    <t>10005239</t>
  </si>
  <si>
    <t>17000019-OQ-11994/DPS Dated 20.10.17</t>
  </si>
  <si>
    <t>C-HINDUSTAN PETROLEUM CORPORATION LIMITED-10005239</t>
  </si>
  <si>
    <t>P-Hindustan Petroleum Corporation Limited-10005239-Pipe line project Main Line pump at MB patnam location-15-PA-CF-101 A/B/C</t>
  </si>
  <si>
    <t>P-Hindustan Petroleum Corporation Limited-10005278-VFD for an existing motor at site-30-PA-CF-101C</t>
  </si>
  <si>
    <t>10005278</t>
  </si>
  <si>
    <t>17000022-OQ-11994/DPS dated 20.10.2017</t>
  </si>
  <si>
    <t>C-HINDUSTAN PETROLEUM CORPORATION LIMITED-10005278</t>
  </si>
  <si>
    <t>P-Hindustan Petroleum Corporation Limited-10005278-Pipe line project Main Line pump at Vijaywada location-30-PA-CF-101D</t>
  </si>
  <si>
    <t>P-Hindustan Petroleum Corporation Limited-10005278-Pipe line project Main Line pump at Rajamundry location-20-PA-CF-103</t>
  </si>
  <si>
    <t>P-Hindustan Petroleum Corporation Limited-10005278-Pipe line project Main Line pump at Vizag location-10-PA-CF-104</t>
  </si>
  <si>
    <t>P-PETRONAS CARIIGALI SDN BHD-10005300-CRUDE OIL TRANSFER PUMP - DMX Package Pumps / P803 - 3X8DMX-B/9 STG</t>
  </si>
  <si>
    <t>10005300</t>
  </si>
  <si>
    <t>3920088830 &amp; 11-OCT-2017</t>
  </si>
  <si>
    <t>PETRONAS CARIIGALI SDN BHD</t>
  </si>
  <si>
    <t>C-PETRONAS CARIIGALI SDN BHD-10005300</t>
  </si>
  <si>
    <t>P-PETRONAS CARIIGALI SDN BHD-10005300-CRUDE OIL TRANSFER PUMP - DMX Package Pumps / P802 - 3X8DMX-B/9 STG</t>
  </si>
  <si>
    <t>P-RAMAGUNDAM FERTILIZERS AND CHEMICALS LTD-10005329-Closed Circuit cooling water Pumps - HDX-Spares</t>
  </si>
  <si>
    <t>10005329</t>
  </si>
  <si>
    <t>SKS/A747/200/NP/PO/M/5213/628/560 DTD 03-11-2017</t>
  </si>
  <si>
    <t>RAMAGUNDAM FERTILIZERS AND CHEMICALS LTD</t>
  </si>
  <si>
    <t>C-RAMAGUNDAM FERTILIZERS AND CHEMICALS LTD (RFCL)-10005329</t>
  </si>
  <si>
    <t>P-RAMAGUNDAM FERTILIZERS AND CHEMICALS LTD-10005329-Closed Circuit cooling water Pumps - HDX -200-P-1027 A/B - 14HDX26A</t>
  </si>
  <si>
    <t>P-RAMAGUNDAM FERTILIZERS AND CHEMICALS LTD-10005329-Ammonia Solution Pumps - HPX -Spares</t>
  </si>
  <si>
    <t>P-RAMAGUNDAM FERTILIZERS AND CHEMICALS LTD-10005329-Ammonia Solution Pumps - HPX -200-P-1009 A/B - 4HPX18A</t>
  </si>
  <si>
    <t>P-RAMAGUNDAM FERTILIZERS AND CHEMICALS LTD-10005329-Ammonia Solution Pumps - HPX -200-P-1007 A/B - 1.5HPX10A-MP</t>
  </si>
  <si>
    <t>P-RAMAGUNDAM FERTILIZERS AND CHEMICALS LTD-10005329-M.P. Carbonate  Pumps - HED-Spares</t>
  </si>
  <si>
    <t>P-RAMAGUNDAM FERTILIZERS AND CHEMICALS LTD-10005329-M.P. Carbonate  Pumps - HED-200-P-1003 A/B - 3HED16DS</t>
  </si>
  <si>
    <t>P - Energy NW - CC0166964-FLS to ref rep test and pump and comp</t>
  </si>
  <si>
    <t>CC0166964</t>
  </si>
  <si>
    <t>00346331 Rev 007/Contract 347656 Amendment 3</t>
  </si>
  <si>
    <t>Energy Nowrthwest</t>
  </si>
  <si>
    <t>C - Energy NW - CC0166964</t>
  </si>
  <si>
    <t>P-Hargrove and Associates-1275238-Manufacture of (8) Vertical Wastewater Pumps</t>
  </si>
  <si>
    <t>1275238</t>
  </si>
  <si>
    <t>150347-SI-09</t>
  </si>
  <si>
    <t>Hargrove and Associates, Inc.</t>
  </si>
  <si>
    <t>C - Hargrove and Assoc. - 1275238</t>
  </si>
  <si>
    <t>P-ARAMCO-1004120-4505373810</t>
  </si>
  <si>
    <t>1004120</t>
  </si>
  <si>
    <t>4505373810</t>
  </si>
  <si>
    <t>C-ARAMCO-1004120-4505373810</t>
  </si>
  <si>
    <t>P - Hyundai 5300018280</t>
  </si>
  <si>
    <t>5300018280</t>
  </si>
  <si>
    <t>UZGTL-HDC-INS-PO-0140</t>
  </si>
  <si>
    <t>Hyundai Engineering &amp; Construction Co. LTD</t>
  </si>
  <si>
    <t>C - Hyundai 5300018280</t>
  </si>
  <si>
    <t>P - Petronas 5300018333</t>
  </si>
  <si>
    <t>5300018333</t>
  </si>
  <si>
    <t>RAPID-P0029-RFQ #7-0011-LTR-0001 Project Package 29-C4 INA Petrochemical Project</t>
  </si>
  <si>
    <t>Petronas Chemicals Isononanol</t>
  </si>
  <si>
    <t>C - Petronas 5300018333</t>
  </si>
  <si>
    <t>P-ARAMCO-1004290-4505424079</t>
  </si>
  <si>
    <t>1004290</t>
  </si>
  <si>
    <t>4505424079</t>
  </si>
  <si>
    <t>C-ARAMCO-1004290-4505424079</t>
  </si>
  <si>
    <t>P-Mobile Valve-9000091065</t>
  </si>
  <si>
    <t>9000091065</t>
  </si>
  <si>
    <t>1437484</t>
  </si>
  <si>
    <t>Mobile Valve</t>
  </si>
  <si>
    <t>C-Mobile Valve-9000091065</t>
  </si>
  <si>
    <t>P-ARAMCO-1004289-4505422785</t>
  </si>
  <si>
    <t>1004289</t>
  </si>
  <si>
    <t>4505422785</t>
  </si>
  <si>
    <t>C-ARAMCO-1004289-4505422785</t>
  </si>
  <si>
    <t xml:space="preserve">P-Salt River Project-CW0170107-4500135672 </t>
  </si>
  <si>
    <t>CW0170107</t>
  </si>
  <si>
    <t>4500135672</t>
  </si>
  <si>
    <t>Salt River Project</t>
  </si>
  <si>
    <t xml:space="preserve">C-Salt River Project-CW0170107-4500135672 </t>
  </si>
  <si>
    <t>P-Setpoint Integrated Solutions-1731986-POb5</t>
  </si>
  <si>
    <t>1731986</t>
  </si>
  <si>
    <t>320890</t>
  </si>
  <si>
    <t>Setpoint Integrated Solutions</t>
  </si>
  <si>
    <t>C - Setpoint Integrated Solutions - 1731986</t>
  </si>
  <si>
    <t>P-Setpoint Integrated Solutions-1731986-POb4</t>
  </si>
  <si>
    <t>P-Setpoint Integrated Solutions-1731986-POb3</t>
  </si>
  <si>
    <t>P-Setpoint Integrated Solutions-1731986-POb2</t>
  </si>
  <si>
    <t>P-Setpoint Integrated Solutions-1731986-POb1</t>
  </si>
  <si>
    <t>P-ARAMCO-1003976-4505324374</t>
  </si>
  <si>
    <t>1003976</t>
  </si>
  <si>
    <t>4505324374</t>
  </si>
  <si>
    <t>C-ARAMCO-1003976-4505324374</t>
  </si>
  <si>
    <t>P-ARAMCO-1002755-4504895480</t>
  </si>
  <si>
    <t>1002755</t>
  </si>
  <si>
    <t>4504895480</t>
  </si>
  <si>
    <t>C-ARAMCO-1002755-4504895480</t>
  </si>
  <si>
    <t>P - Smith Control 5300018334</t>
  </si>
  <si>
    <t>5300018334</t>
  </si>
  <si>
    <t>JSCL-ETG-092717-Smith</t>
  </si>
  <si>
    <t>Smith Automatic Control</t>
  </si>
  <si>
    <t>C - Smith Control 5300018334</t>
  </si>
  <si>
    <t>P-ARAMCO-1002648-4504838475</t>
  </si>
  <si>
    <t>1002648</t>
  </si>
  <si>
    <t>4504838475</t>
  </si>
  <si>
    <t>C-ARAMCO-1002648-4504838475</t>
  </si>
  <si>
    <t>P-Pioneer Equipment-P10028-9-Twelve 20EKL Pumps</t>
  </si>
  <si>
    <t>P10028</t>
  </si>
  <si>
    <t>62087</t>
  </si>
  <si>
    <t>Pioneer</t>
  </si>
  <si>
    <t>C-Pioneer Equipment-P10028-9</t>
  </si>
  <si>
    <t>P-Smith Pump Company-SS730-Submersible Pump + Motor 4</t>
  </si>
  <si>
    <t>SS730</t>
  </si>
  <si>
    <t>PU49342</t>
  </si>
  <si>
    <t>C-Smith Pump Company-SS730</t>
  </si>
  <si>
    <t>P-Smith Pump Company-SS730-Submersible Pump + Motor 3</t>
  </si>
  <si>
    <t>P-Smith Pump Company-SS730-Submersible Pump + Motor 2</t>
  </si>
  <si>
    <t>P-Smith Pump Company-SS730-Submersible Pump + Motor 1</t>
  </si>
  <si>
    <t>P-Husky Oil Operations-E3318- Pump + Motor + Suction can</t>
  </si>
  <si>
    <t>E3318</t>
  </si>
  <si>
    <t>8401211179</t>
  </si>
  <si>
    <t>Husky Oil Operations</t>
  </si>
  <si>
    <t>C-Husky Oil Operations-E3318</t>
  </si>
  <si>
    <t>P-Plains Marketing-E3320-Two Pumps + Two Motors + Two Suction Cans</t>
  </si>
  <si>
    <t>E3320</t>
  </si>
  <si>
    <t>34080</t>
  </si>
  <si>
    <t>C-Plains Marketing-E3320</t>
  </si>
  <si>
    <t>P-Bechtel Infastructure-L608 &amp; 1275412-Two Chesapeake Evap Cooler Makeup Pumps</t>
  </si>
  <si>
    <t>L608</t>
  </si>
  <si>
    <t>26068-230-POA-MPCG-00001</t>
  </si>
  <si>
    <t>Bechtel Infastructure</t>
  </si>
  <si>
    <t>C-Bechtel Infastructure-L608 &amp; 1275412</t>
  </si>
  <si>
    <t>P-Bechtel Infastructure-L608 &amp; 1275412-Two Chesapeake Service Water Pumps</t>
  </si>
  <si>
    <t>P-Bechtel Infastructure-L608 &amp; 1275412-Two Chesapeake Demineralizing Pumps</t>
  </si>
  <si>
    <t>P-Bechtel Infastructure-L608 &amp; 1275412-Taneytown Pumps + Motors + Spare Parts</t>
  </si>
  <si>
    <t>P - Jim House &amp; Assoc - CE1711031 - 7496</t>
  </si>
  <si>
    <t>CE1711031</t>
  </si>
  <si>
    <t>7496</t>
  </si>
  <si>
    <t>Jim House &amp; Associates, Inc.</t>
  </si>
  <si>
    <t>C - Jim House &amp; Assoc - CE1711031 - 7496</t>
  </si>
  <si>
    <t>P - H.S. Pipequipment Ltd - 62952</t>
  </si>
  <si>
    <t>62952</t>
  </si>
  <si>
    <t>SO7832A/KA</t>
  </si>
  <si>
    <t>H.S. Pipequipment Ltd.</t>
  </si>
  <si>
    <t>C - H.S. Pipequipment Ltd - 62952</t>
  </si>
  <si>
    <t>P - WELLIGHT CHINA LIMITED - 62947</t>
  </si>
  <si>
    <t>62947</t>
  </si>
  <si>
    <t>HX171018VAL</t>
  </si>
  <si>
    <t>C - WELLIGHT CHINA LIMITED - 62947</t>
  </si>
  <si>
    <t>P - Samsung Engineering Co Ltd - 62941/5000030008 (18) Trunnion Ball Top Entry Valves (Spare Parts)</t>
  </si>
  <si>
    <t>62941</t>
  </si>
  <si>
    <t>LOI JOB SU-2720</t>
  </si>
  <si>
    <t>SAMSUNG ENGINEERING CO LTD</t>
  </si>
  <si>
    <t>C - Samsung Engineering Co Ltd - 62941/5000030008</t>
  </si>
  <si>
    <t>P-Egyptian Nitrogen Products Company - 5805277 - Various sealing valves, seat rings, seat retainers, plugs and spares for actuators</t>
  </si>
  <si>
    <t>5805277</t>
  </si>
  <si>
    <t>52F/2017-ENPC</t>
  </si>
  <si>
    <t>Egyptain Nitrogen Products Company</t>
  </si>
  <si>
    <t>C-Egyptian Nitrogen Products Company - 5805277</t>
  </si>
  <si>
    <t>P - LINDE AG - 62932</t>
  </si>
  <si>
    <t>62932</t>
  </si>
  <si>
    <t>0012JP2930</t>
  </si>
  <si>
    <t>LINDE AG</t>
  </si>
  <si>
    <t>C - LINDE AG - 62932</t>
  </si>
  <si>
    <t>P-PPL SERVICES CORP-POB1-113341</t>
  </si>
  <si>
    <t>113341</t>
  </si>
  <si>
    <t>00630359</t>
  </si>
  <si>
    <t>PPL SERVICES CORP</t>
  </si>
  <si>
    <t>C-PPL SERVICES CORP-113341</t>
  </si>
  <si>
    <t>P-Mid States Supply-5000622-Lines 2 4 6 11 13 26 45 46</t>
  </si>
  <si>
    <t>5000622</t>
  </si>
  <si>
    <t>1360135</t>
  </si>
  <si>
    <t>SSC Mid States Supply Inc.</t>
  </si>
  <si>
    <t>C- SSC Mid States Supply- 5000622</t>
  </si>
  <si>
    <t>P-Mid States Supply-5000622-PO Lines 19 21 23 39</t>
  </si>
  <si>
    <t>P-Mid States Supply-5000622-PO Lines 15 16 32 38 41 42 43 44 47 48 50 53</t>
  </si>
  <si>
    <t>P-Mid States Supply-5000622-PO Lines 2 4 7 28 29 32 33 35 49 51 52 53 54</t>
  </si>
  <si>
    <t>P-Mid States Supply-5000622-PO Lines  28 31 33 36</t>
  </si>
  <si>
    <t>P- SSC Mid States Supply 5000613</t>
  </si>
  <si>
    <t>5000613</t>
  </si>
  <si>
    <t>1359833</t>
  </si>
  <si>
    <t>C- SSC Mid States Supply - 5000613</t>
  </si>
  <si>
    <t>P-Industrial Valco-1094653-Line 5,7,8</t>
  </si>
  <si>
    <t>1094653</t>
  </si>
  <si>
    <t>FS097HA</t>
  </si>
  <si>
    <t>Industrial Valco</t>
  </si>
  <si>
    <t>C- Industrial Valco - 1094653</t>
  </si>
  <si>
    <t>P-Industrial Valco-1094653-Line 4, 6</t>
  </si>
  <si>
    <t>P-Industrial Valco-1094653-Line 1,2,9</t>
  </si>
  <si>
    <t>P-MRC-1094709-Lines 1, 8, 9, 13, 18</t>
  </si>
  <si>
    <t>1094709</t>
  </si>
  <si>
    <t>S162122179</t>
  </si>
  <si>
    <t>MRC</t>
  </si>
  <si>
    <t>C- MRC- 1094709</t>
  </si>
  <si>
    <t>P-MRC-1094709-Line 26</t>
  </si>
  <si>
    <t>P-MRC-1094709-Line 20</t>
  </si>
  <si>
    <t>P-MRC-1094709-Lines 3,4,5,6,7,14,15,16,19,21,27 thru 35</t>
  </si>
  <si>
    <t>P-MRC-1094709-Lines 2,10,11,12,17,22,23,24,25,36,37,38</t>
  </si>
  <si>
    <t>P-YPF S.A.- PO# 4503166485</t>
  </si>
  <si>
    <t>17AB0514/26</t>
  </si>
  <si>
    <t>4503166485</t>
  </si>
  <si>
    <t>C-YPF S.A.- PO# 4503166485</t>
  </si>
  <si>
    <t>P - CENTRAL NUCLEAR DE TRILLO C.B - 1029554 - POb1: (1)ECP80-200 Essential Chilled Water pump (UF11/21/31/41D001)+(1)ECP40-250 Recirculating Demineralised Water Pump (RS14/24/34/44D001)+(1)WPG32-200 Diesel oil transfer pump (UT11/21/31/41D001)</t>
  </si>
  <si>
    <t>1029554</t>
  </si>
  <si>
    <t>ER17TB39971DA Rev. 0</t>
  </si>
  <si>
    <t>CENTRAL NUCLEAR DE TRILLO C.B</t>
  </si>
  <si>
    <t>C - CENTRAL NUCLEAR DE TRILLO C.B - 1029554</t>
  </si>
  <si>
    <t>P-CHINA HK JIAMING ENGINEERING LTD.-POB1-115217</t>
  </si>
  <si>
    <t>115217</t>
  </si>
  <si>
    <t>RAPID-8-(UNIVALVE)-151230</t>
  </si>
  <si>
    <t>CHINA HK JIAMING ENGINEERING LTD.</t>
  </si>
  <si>
    <t>C-CHINA HK JIAMING ENGINEERING LTD.-115217</t>
  </si>
  <si>
    <t>P-CHINA HK JIAMING ENGINEERING LTD-POB1-115215</t>
  </si>
  <si>
    <t>115215</t>
  </si>
  <si>
    <t>RAPID-5-(UNIVALVE)-151230</t>
  </si>
  <si>
    <t>C-CHINA HK JIAMING ENGINEERING LTD.-115215</t>
  </si>
  <si>
    <t>P-CHINA HK JIAMING ENGINEERING LTD-POB1-115210</t>
  </si>
  <si>
    <t>115210</t>
  </si>
  <si>
    <t>RAPID-9-(F51)-151230</t>
  </si>
  <si>
    <t>C-CHINA HK JIAMING ENGINEERING LTD.-115210</t>
  </si>
  <si>
    <t>P-The Chemours Company-8004630-PO Lines 3 27 102 105-111</t>
  </si>
  <si>
    <t>8004630</t>
  </si>
  <si>
    <t>9900243686</t>
  </si>
  <si>
    <t>The Chemours Company</t>
  </si>
  <si>
    <t>C-The Chemours Company-8004630</t>
  </si>
  <si>
    <t>P-The Chemours Company-8004630-PO Line 90 &amp; 100</t>
  </si>
  <si>
    <t>P-The Chemours Company-8004630-PO Line 80</t>
  </si>
  <si>
    <t>P-The Chemours Company-8004630-PO Line 33</t>
  </si>
  <si>
    <t>P-The Chemours Company-8004630-PO Lines  1 2 4 -20 22-26 28-31 34-40 42-46</t>
  </si>
  <si>
    <t>P-The Chemours Company-8004630-PO Line 27</t>
  </si>
  <si>
    <t>P-The Chemours Company-8004630-PO Line 32</t>
  </si>
  <si>
    <t>P-The Chemours Company-8004630-PO Line 21 &amp; 41</t>
  </si>
  <si>
    <t>P-The Chemours Company-8004630-PO Line 3 &amp; 77</t>
  </si>
  <si>
    <t>P-The Chemours Company-8004630-PO Line 101</t>
  </si>
  <si>
    <t>P-The Chemours Company-8004630-PO Line 85</t>
  </si>
  <si>
    <t>P-The Chemours Company-8004630-PO Line 81</t>
  </si>
  <si>
    <t>P-The Chemours Company-8004630-PO Lines 1 thru 47</t>
  </si>
  <si>
    <t>P-The Chemours Company-8004630-PO Lines 98 &amp; 99</t>
  </si>
  <si>
    <t>P-The Chemours Company-8004630-PO Lines 95</t>
  </si>
  <si>
    <t>P-The Chemours Company-8004630-PO Lines 91 thru 94</t>
  </si>
  <si>
    <t>P-The Chemours Company-8004630-PO Line 88</t>
  </si>
  <si>
    <t>P-The Chemours Company-8004630-PO Line 84</t>
  </si>
  <si>
    <t>P-The Chemours Company-8004630-PO Line 83</t>
  </si>
  <si>
    <t>P-The Chemours Company-8004630-PO Line 79</t>
  </si>
  <si>
    <t>P - Von Ardenne - 1199687 - Pump Stand 3 + 4</t>
  </si>
  <si>
    <t>1199687</t>
  </si>
  <si>
    <t>4500054621</t>
  </si>
  <si>
    <t>Von Ardenne</t>
  </si>
  <si>
    <t>C - Von Ardenne - 1199687</t>
  </si>
  <si>
    <t>P - Von Ardenne - 1199687 - Pump Stand 1 + 2</t>
  </si>
  <si>
    <t>P-von Ardenne-1198550-8 Units CL6500/160 June 2018</t>
  </si>
  <si>
    <t>1198550</t>
  </si>
  <si>
    <t>4500054503</t>
  </si>
  <si>
    <t>C - Von Ardenne - 1198550</t>
  </si>
  <si>
    <t>P-von Ardenne-1198550-8 Units CL6500/160 May 2018</t>
  </si>
  <si>
    <t>P-von Ardenne-1198550-5 Units CL6500/160 April 2018</t>
  </si>
  <si>
    <t>P-SafBon Water Tech-8018973-PO Line 7</t>
  </si>
  <si>
    <t>8018973</t>
  </si>
  <si>
    <t>PO-0013631</t>
  </si>
  <si>
    <t>SaBon Water Technology</t>
  </si>
  <si>
    <t>C-SafBon Water Technology-8018973</t>
  </si>
  <si>
    <t>P-SafBon Water Tech-8018973-PO Line 6</t>
  </si>
  <si>
    <t>P-SafBon Water Tech-8018973-PO Line 5</t>
  </si>
  <si>
    <t>P-SafBon Water Tech-8018973-PO Line 4</t>
  </si>
  <si>
    <t>P-SafBon Water Tech-8018973-PO Line 3</t>
  </si>
  <si>
    <t>P-SafBon Water Tech-8018973-PO Line 2</t>
  </si>
  <si>
    <t>P-SafBon Water Tech-8018973-PO Line 1</t>
  </si>
  <si>
    <t>P - Shell Nederland Raffinaderij B.V. - 2017SHE2212011 - Pumping System - P411</t>
  </si>
  <si>
    <t>2017SHE2212011</t>
  </si>
  <si>
    <t>NLMF/00873/27/00</t>
  </si>
  <si>
    <t>Shell Nederland Raffinaderij B.V.</t>
  </si>
  <si>
    <t>C - Shell Nederland Raffinaderij B.V. - 2017SHE2212011</t>
  </si>
  <si>
    <t>P - Shell Nederland Raffinaderij B.V. - 2017SHE2212011 - Pumping System - P323</t>
  </si>
  <si>
    <t>P - John Zink International Luxembourg Sarl - 2017JZI1711011 - Pumping system 93-P-871 A/B</t>
  </si>
  <si>
    <t>2017JZI1711011</t>
  </si>
  <si>
    <t>P17005601</t>
  </si>
  <si>
    <t>John Zink International Luxembourg Sarl</t>
  </si>
  <si>
    <t>C - John Zink International Luxembourg Sarl - 2017JZI1711011</t>
  </si>
  <si>
    <t>P - John Zink International Luxembourg Sarl - 2017JZI1711011 - Pumping system 93-P-861 A/B</t>
  </si>
  <si>
    <t>P - Aereon Europe Srl - 2017ARE0802301 - Pumping System 2 A TR2/ 2 B TR2/ 2 C TR2/ 2 D TR2</t>
  </si>
  <si>
    <t>2017ARE0802301</t>
  </si>
  <si>
    <t>OF-149</t>
  </si>
  <si>
    <t>Aereon Europe Srl</t>
  </si>
  <si>
    <t>C - Aereon Europe Srl - 2017ARE0802301</t>
  </si>
  <si>
    <t>P - Valero Refining-Texas, Lp - 2017VAL2209401 - Pumping system P3853/P3854</t>
  </si>
  <si>
    <t>2017VAL2209401</t>
  </si>
  <si>
    <t>PO 4504066083</t>
  </si>
  <si>
    <t>Valero Refining-Texas, Lp</t>
  </si>
  <si>
    <t>C - Valero Refining-Texas, Lp - 2017VAL2209401</t>
  </si>
  <si>
    <t>P - PREFERRED GLOBAL EQUIPMENT- PO 0140934 -17AE0328/29</t>
  </si>
  <si>
    <t>17AE0328/29</t>
  </si>
  <si>
    <t>0140934-TBD-TWIN SCREW</t>
  </si>
  <si>
    <t>PREFERRED GLOBAL EQUIPMENT</t>
  </si>
  <si>
    <t>C - PREFERRED GLOBAL EQUIPMENT- PO 0140934 -17AE0328/29</t>
  </si>
  <si>
    <t>P - BP Whiting - CK1700441 - 3000670488</t>
  </si>
  <si>
    <t>CK1700441</t>
  </si>
  <si>
    <t>3000670488/3000700218</t>
  </si>
  <si>
    <t>BP Whiting</t>
  </si>
  <si>
    <t>C - BP Whiting - CK1700441 - 3000670488</t>
  </si>
  <si>
    <t>P - FCX Performance Inc - 165144 - MX-10/WG-05</t>
  </si>
  <si>
    <t>165144</t>
  </si>
  <si>
    <t>4562606</t>
  </si>
  <si>
    <t>FCX Performance Inc.</t>
  </si>
  <si>
    <t>C - FCX Performance Inc - 165144</t>
  </si>
  <si>
    <t>P - FCX Performance Inc - 165144 - MX-20/WG-06</t>
  </si>
  <si>
    <t>P - FCX Performance Inc - 165144 - MX-40/WG-07</t>
  </si>
  <si>
    <t>P - FCX Performance Inc - 165144 - MX-40/WG-06</t>
  </si>
  <si>
    <t>P - FCX Performance Inc - 165144 - MX-85/WG-07</t>
  </si>
  <si>
    <t>P - FCX Performance Inc - 165144 - MX-85/WG-75</t>
  </si>
  <si>
    <t>P - FCX Performance Inc - 165144 - MX-85/WG-08</t>
  </si>
  <si>
    <t>P - FCX Performance Inc - 165144 - MX-10/WG-04</t>
  </si>
  <si>
    <t>P - FCX Performance Inc - 165144 - MX-05/WG-04</t>
  </si>
  <si>
    <t>P - MCR Global US Inc - 164904 - 22800-042</t>
  </si>
  <si>
    <t>164904</t>
  </si>
  <si>
    <t>C1746189584A1</t>
  </si>
  <si>
    <t>C - MRC Global US Inc - 164904</t>
  </si>
  <si>
    <t>P - Dezurik - 163921 - L120-40/WG-09</t>
  </si>
  <si>
    <t>163921</t>
  </si>
  <si>
    <t>219678</t>
  </si>
  <si>
    <t>Dezurik</t>
  </si>
  <si>
    <t>C - Dezurik - 163921</t>
  </si>
  <si>
    <t>P - Newport News Ship Building - 163420 - 60-224-0401-2</t>
  </si>
  <si>
    <t>163420</t>
  </si>
  <si>
    <t>4500563479</t>
  </si>
  <si>
    <t>Newport News Ship Building</t>
  </si>
  <si>
    <t>C - Newport News Ship Building - 163420</t>
  </si>
  <si>
    <t>P - Newport News Ship Building - 163420 - SMB-00</t>
  </si>
  <si>
    <t>P - Shanghai Xuntie Trading Co - 157073 - SMB-0/HBC-4</t>
  </si>
  <si>
    <t>157073</t>
  </si>
  <si>
    <t>LT16GY-U0428PV11-HAIYANG#</t>
  </si>
  <si>
    <t>SHANGHAI XUNTIE TRADING CO</t>
  </si>
  <si>
    <t>C - Shanghai Xuntie Trading Co - 157073</t>
  </si>
  <si>
    <t>P - Shanghai Xuntie Trading Co - 157073 - SMB-00/HBC-1</t>
  </si>
  <si>
    <t>P - Shanghai Xuntie Trading Co - 157072 - SMB-0/HBC-4</t>
  </si>
  <si>
    <t>157072</t>
  </si>
  <si>
    <t>LT16GY-U0428PV11-LUFENG#1</t>
  </si>
  <si>
    <t>C - Shanghai Xuntie Trading Co - 157072</t>
  </si>
  <si>
    <t>P - Shanghai Xuntie Trading Co - 157072 - SMB-00/HBC-1</t>
  </si>
  <si>
    <t>P - Orlen - 40004762</t>
  </si>
  <si>
    <t>40004762</t>
  </si>
  <si>
    <t>124/2017</t>
  </si>
  <si>
    <t>ORLEN Projekt S.A. (Orlen)</t>
  </si>
  <si>
    <t>C - Orlen - 40004762</t>
  </si>
  <si>
    <t>P - Shell Prelude - 152553/54</t>
  </si>
  <si>
    <t>152553 / 152554</t>
  </si>
  <si>
    <t>4513079749 / 4513081233</t>
  </si>
  <si>
    <t>Shell</t>
  </si>
  <si>
    <t>C - Shell Prelude - 152553/54</t>
  </si>
  <si>
    <t>P - Shanghai Xuntie Trading Co - 157075 - SMB-0/HBC-4</t>
  </si>
  <si>
    <t>157075</t>
  </si>
  <si>
    <t>LT16GY-U0525CAP1400</t>
  </si>
  <si>
    <t>C - Shanghai Xuntie Trading Co - 157075</t>
  </si>
  <si>
    <t>P - Shanghai Xuntie Trading Co - 157075 - SMB-00/HBC-1</t>
  </si>
  <si>
    <t>P - Metropolitan Water District of S. California - 165863 - SMB-000/HBC-2 November Shipments</t>
  </si>
  <si>
    <t>165863</t>
  </si>
  <si>
    <t>1865</t>
  </si>
  <si>
    <t>The Metropolitan Water District of S. California</t>
  </si>
  <si>
    <t>C - Metropolitan Water District of S. California - 165863</t>
  </si>
  <si>
    <t>P - Metropolitan Water District of S. California - 165863 - SMB-000/HBC-2 October Shipments</t>
  </si>
  <si>
    <t>P - Metropolitan Water District of S. California - 165863 - SMB-00/HBC-5 November Shipments</t>
  </si>
  <si>
    <t>P - Metropolitan Water District of S. California - 165863 - SMB-00/HBC-5 October Shipments</t>
  </si>
  <si>
    <t>P - Metropolitan Water District of S. California - 165863 - SMB-00/HBC-3 November Shipments</t>
  </si>
  <si>
    <t>P - Metropolitan Water District of S. California - 165863 - SMB-00/HBC-3 October Shipments</t>
  </si>
  <si>
    <t>P - Metropolitan Water District of S. California - 165863 - V1</t>
  </si>
  <si>
    <t>P - Metropolitan Water District of S. California - 165863 - SMB-000/HBC-3</t>
  </si>
  <si>
    <t>P - Metropolitan Water District of S. California - 165863 - HBC-2</t>
  </si>
  <si>
    <t>P - Metropolitan Water District of S. California - 165863 - HBC-5</t>
  </si>
  <si>
    <t>P - SINGLE BUOY MOORINGS INC - 234516301 - Xylene Pumps (G217169)</t>
  </si>
  <si>
    <t>234516301</t>
  </si>
  <si>
    <t>001.17013.000082</t>
  </si>
  <si>
    <t>SINGLE BUOY MOORINGS INC</t>
  </si>
  <si>
    <t>C - SINGLE BUOY MOORINGS INC - 234516301</t>
  </si>
  <si>
    <t>P - SINGLE BUOY MOORINGS INC - 234516301 - Methanol Pumps (G217168)</t>
  </si>
  <si>
    <t>P - DOW CHEMICAL IBERICA, S.L. - 1029208 - POb1: 2 Axial-split pumps</t>
  </si>
  <si>
    <t>1029208</t>
  </si>
  <si>
    <t>4506022707</t>
  </si>
  <si>
    <t>DOW CHEMICAL IBERICA, S.L.</t>
  </si>
  <si>
    <t>C - DOW CHEMICAL IBERICA, S.L. - 1029208</t>
  </si>
  <si>
    <t>P-SNC LAVALIN INTERNACIONAL ESPANA S.A.U. - ACCIONA AGUA, S.A.U., UNION TEMPORAL DE EMPRESAS - 1029180 - POb7: Piping for cooling 2</t>
  </si>
  <si>
    <t>1029180</t>
  </si>
  <si>
    <t>020619 0000002648</t>
  </si>
  <si>
    <t>SNC LAVALIN INTERNACIONAL ESPANA S.A.U. - ACCIONA AGUA, S.A.U., UNION TEMPORAL DE EMPRESAS</t>
  </si>
  <si>
    <t>C - SNC LAVALIN INTERNACIONAL ESPANA S.A.U. - ACCIONA AGUA, S.A.U., UNION TEMPORAL DE EMPRESAS - 1029180</t>
  </si>
  <si>
    <t>P-SNC LAVALIN INTERNACIONAL ESPANA S.A.U. - ACCIONA AGUA, S.A.U., UNION TEMPORAL DE EMPRESAS - 1029180 - POb6: Piping for cooling 1</t>
  </si>
  <si>
    <t>P-SNC LAVALIN INTERNACIONAL ESPANA S.A.U. - ACCIONA AGUA, S.A.U., UNION TEMPORAL DE EMPRESAS - 1029180 - POb5: Radial and thrust bearing</t>
  </si>
  <si>
    <t>P-SNC LAVALIN INTERNACIONAL ESPANA S.A.U. - ACCIONA AGUA, S.A.U., UNION TEMPORAL DE EMPRESAS - 1029180 - POb4: Special HP casing suitable</t>
  </si>
  <si>
    <t>P-SNC LAVALIN INTERNACIONAL ESPANA S.A.U. - ACCIONA AGUA, S.A.U., UNION TEMPORAL DE EMPRESAS - 1029180 - POb3: Bareshaft booster pump type 10 HHPX15C</t>
  </si>
  <si>
    <t>P-SNC LAVALIN INTERNACIONAL ESPANA S.A.U. - ACCIONA AGUA, S.A.U., UNION TEMPORAL DE EMPRESAS - 1029180 - POb2: CCW HP Bundle suitable for pumps M-150998</t>
  </si>
  <si>
    <t>P-SNC LAVALIN INTERNACIONAL ESPANA S.A.U. - ACCIONA AGUA, S.A.U., UNION TEMPORAL DE EMPRESAS - 1029180 - POb1: CCW HP Bundle suitable for pumps M-150995</t>
  </si>
  <si>
    <t>P - TEOLLISUUDEN VOIMA OYJ - 1029439 - POb1: Spare parts</t>
  </si>
  <si>
    <t>1029439</t>
  </si>
  <si>
    <t>2109941</t>
  </si>
  <si>
    <t>TEOLLISUUDEN VOIMA OYJ</t>
  </si>
  <si>
    <t>C - TEOLLISUUDEN VOIMA OYJ - 1029439</t>
  </si>
  <si>
    <t>P - IBERDROLA ENERGIA ESCOBEDO SA DE CV - 1029248/1029250 - POb2: Supervision of the erection and commissioning</t>
  </si>
  <si>
    <t>1029248-1029250</t>
  </si>
  <si>
    <t>4503997191/7210</t>
  </si>
  <si>
    <t>IBERDROLA ENERGIA ESCOBEDO SA DE CV</t>
  </si>
  <si>
    <t>C - IBERDROLA ENERGIA ESCOBEDO SA DE CV - 1029248/1029250</t>
  </si>
  <si>
    <t>P - IBERDROLA ENERGIA ESCOBEDO SA DE CV - 1029248/1029250 - POb1: (2 HP Boiler Feed Water Pumps+2 MP Boiler Feed Water Pumps+3 Condensate Water Pumps)+(2 HP Boiler Feed Water Pumps+2 MP Boiler Feed Water Pumps)+warranty extension</t>
  </si>
  <si>
    <t>P - AMEC FOSTER WHEELER INDUSTRIAL POWER CO - 1029441 - POb1: 2 Feedwater pumps</t>
  </si>
  <si>
    <t>1029441</t>
  </si>
  <si>
    <t>108225</t>
  </si>
  <si>
    <t>AMEC FOSTER WHEELER INDUSTRIAL POWER CO</t>
  </si>
  <si>
    <t>C - AMEC FOSTER WHEELER INDUSTRIAL POWER CO - 1029441</t>
  </si>
  <si>
    <t>P - AMEC FOSTER WHEELER INDUSTRIAL POWER CO - 1029440 - POb1: 2 Feedwater pumps</t>
  </si>
  <si>
    <t>1029440</t>
  </si>
  <si>
    <t>108224</t>
  </si>
  <si>
    <t>C - AMEC FOSTER WHEELER INDUSTRIAL POWER CO - 1029440</t>
  </si>
  <si>
    <t>P - SEPCO ELECTRIC POWER CONSTRUCTION CORPORATION-ETL150019 POb 1</t>
  </si>
  <si>
    <t>22215035</t>
  </si>
  <si>
    <t>PO-PGB-BFWP-0001</t>
  </si>
  <si>
    <t>SEPCO ELECTRIC POWER CONSTRUCTION CORPORATION</t>
  </si>
  <si>
    <t>C - SEPCO ELECTRIC POWER CONSTRUCTION CORPORATION-ETL150019</t>
  </si>
  <si>
    <t>P - SEPCO ELECTRIC POWER CONSTRUCTION CORPORATION-ETL150019 POb 2</t>
  </si>
  <si>
    <t>P-Dynegy-CJP170139, CJP170140, CJP170141, CJP170142-Discharge Head Pump 4</t>
  </si>
  <si>
    <t>CJP170139, CJP170140, CJP140141, CJP170142</t>
  </si>
  <si>
    <t>62038-0000016573</t>
  </si>
  <si>
    <t>Dynegy Moss Landing</t>
  </si>
  <si>
    <t>C-Dynegy-CJP170139, CJP170140, CJP140141, CJP170142-62038-0000016573</t>
  </si>
  <si>
    <t>P-Dynegy-CJP170139, CJP170140, CJP170141, CJP170142-Discharge Head Pump 3</t>
  </si>
  <si>
    <t>P-Dynegy-CJP170139, CJP170140, CJP170141, CJP170142-Discharge Head Pump 2</t>
  </si>
  <si>
    <t>P-Dynegy-CJP170139, CJP170140, CJP170141, CJP170142-Discharge Head Pump 1</t>
  </si>
  <si>
    <t>P-KUMNAM CORP-POB1-122307</t>
  </si>
  <si>
    <t>122307</t>
  </si>
  <si>
    <t>2L9244</t>
  </si>
  <si>
    <t>KUMNAM CORP</t>
  </si>
  <si>
    <t>C-KUMNAM CORP-122307</t>
  </si>
  <si>
    <t>P - EXXONMOBIL IRAQ LTD - 234516325 - AM Spare Parts Promise Date FEB 06 2018</t>
  </si>
  <si>
    <t>234516325</t>
  </si>
  <si>
    <t>4510046182</t>
  </si>
  <si>
    <t>EXXONMOBIL IRAQ LTD</t>
  </si>
  <si>
    <t>C - EXXONMOBIL IRAQ LTD - 234516325</t>
  </si>
  <si>
    <t>P - EXXONMOBIL IRAQ LTD - 234516325 - AM Spare Parts Promise Date DEC 29 2017</t>
  </si>
  <si>
    <t>P-PETROLEUM PIPELINES CO.-ETL177198</t>
  </si>
  <si>
    <t>64230558</t>
  </si>
  <si>
    <t>542/19/149</t>
  </si>
  <si>
    <t>PETROLEUM PIPELINES CO.</t>
  </si>
  <si>
    <t>C-PETROLEUM PIPELINES CO.-ETL177198</t>
  </si>
  <si>
    <t>P-ADM Amylum-1196817</t>
  </si>
  <si>
    <t>1196817</t>
  </si>
  <si>
    <t>4400241527</t>
  </si>
  <si>
    <t>Amylum Nisasta Sanayi ve Ticaret AS</t>
  </si>
  <si>
    <t>C-ADM Amylum-1196817</t>
  </si>
  <si>
    <t>P - BP Raffinaderij Rotterdam BV - SO 9000091192</t>
  </si>
  <si>
    <t>9000091192</t>
  </si>
  <si>
    <t>L6858-P-J21601</t>
  </si>
  <si>
    <t>BP Raffinaderij Rotterdam BV</t>
  </si>
  <si>
    <t>C - BP Raffinaderij Rotterdam BV - SO 9000091192</t>
  </si>
  <si>
    <t>P - Shell Nederland Chemie B.V. - 2017SHE2010011 - Pumping System P-399</t>
  </si>
  <si>
    <t>2017SHE2010011</t>
  </si>
  <si>
    <t>M1LO-4-0601-01/4523614117</t>
  </si>
  <si>
    <t>Shell Nederland Chemie B.V.</t>
  </si>
  <si>
    <t>C - Shell Nederland Chemie B.V. - 2017SHE2010011</t>
  </si>
  <si>
    <t>P - Shell Nederland Chemie B.V. - 2017SHE2010011 - Pumping System P-348 A/B</t>
  </si>
  <si>
    <t>P - Shell Nederland Chemie B.V. - 2017SHE2010011 - Pumping System P-330 A/B</t>
  </si>
  <si>
    <t>P - Shell Nederland Chemie B.V. - 2017SHE2010011 - Pumping System P-318 A/B</t>
  </si>
  <si>
    <t>P - Shell Nederland Chemie B.V. - 2017SHE2010011 - Pumping System P-317 A/B</t>
  </si>
  <si>
    <t>P - Shell Nederland Chemie B.V. - 2017SHE2010011 - Pumping System P-316</t>
  </si>
  <si>
    <t>P - Shell Nederland Chemie B.V. - 2017SHE2010011 - Pumping System P-315 A/B</t>
  </si>
  <si>
    <t>P - Shell Nederland Chemie B.V. - 2017SHE2010011 - Pumping System P-314 A/B</t>
  </si>
  <si>
    <t>P - Flowserve Sanmar Limited - 6102012017</t>
  </si>
  <si>
    <t>288333</t>
  </si>
  <si>
    <t>6102012017</t>
  </si>
  <si>
    <t>C - Flowserve Sanmar Limited - 6102012017</t>
  </si>
  <si>
    <t>P-Occidental Chemical Corporation-073-41743-Pump:2" VPL 1700 4 STG_tag:PU17105/15/25</t>
  </si>
  <si>
    <t>073-41743</t>
  </si>
  <si>
    <t>4502410987</t>
  </si>
  <si>
    <t>C-Occidental Chemical Corporation- 4502410987</t>
  </si>
  <si>
    <t>P - Amec Foster Wheeler Asia Pacific Pte LTD - 2017FWE3923651 - Pumping System - 832-P2 A/B</t>
  </si>
  <si>
    <t>1PD0536Z - P SG003</t>
  </si>
  <si>
    <t>C - Amec Foster Wheeler Asia Pacific Pte LTD - 2017FWE3923651</t>
  </si>
  <si>
    <t>P - Amec Foster Wheeler Asia Pacific Pte LTD - 2017FWE3923651 - Pumping System - 832-P1 A/B/C</t>
  </si>
  <si>
    <t>P - Amec Foster Wheeler Asia Pacific Pte LTD - 2017FWE3923651 - Pumping System - P-5517 A/B</t>
  </si>
  <si>
    <t>P-BEIJING MERRYDELY TECHNOLOGY DEVELOPMENT CO., LTD-1004767-3 units HDX pumps and spare parts</t>
  </si>
  <si>
    <t>370-17435</t>
  </si>
  <si>
    <t>SZE17143</t>
  </si>
  <si>
    <t>BEIJING MERRYDELY TECHNOLOGY DEVELOPMENT CO., LTD</t>
  </si>
  <si>
    <t>C-BEIJING MERRYDELY TECHNOLOGY DEVELOPMENT CO., LTD-1004767</t>
  </si>
  <si>
    <t>P-Beijing Maowei Yuning Gaokeji Ltd.-1001426- Spare parts for 2 units HDXN pumps</t>
  </si>
  <si>
    <t>22212023</t>
  </si>
  <si>
    <t>Beijing Maowei Yuning Gaokeji Ltd.</t>
  </si>
  <si>
    <t>C-Beijing Maowei Yuning Gaokeji Ltd.-1001426</t>
  </si>
  <si>
    <t>P-Beijing Maowei Yuning Gaokeji Ltd.-1001426-2 units HDXN Pumps</t>
  </si>
  <si>
    <t>P-Suncor Energy Oil Sands Limited Partnership-RLCX00854, RLCX00853, RLCX00855-Manufacture and Delivery of Turnaround Equipment</t>
  </si>
  <si>
    <t>RLCX00854, RLCX00853, RLCX00855</t>
  </si>
  <si>
    <t>4502454402</t>
  </si>
  <si>
    <t>Suncor Energy Oil Sands Limited Partnership</t>
  </si>
  <si>
    <t>C - Suncor Energy Oil Sands Ltd - RLCX00854, RLCX00853, RLCX00855</t>
  </si>
  <si>
    <t>P-Kiewit Offshore Services-RLCB03384-Production Booster Pumps</t>
  </si>
  <si>
    <t>RLCB03384</t>
  </si>
  <si>
    <t>106663-301.0 Rev 2</t>
  </si>
  <si>
    <t>Kiewit Offshore Services, Ltd.</t>
  </si>
  <si>
    <t>C - Kiewit Offshore Services LTD - RLCB03384</t>
  </si>
  <si>
    <t>P - Dominion Nuclear Connecticut - RLCZ00413</t>
  </si>
  <si>
    <t>RLCZ00413</t>
  </si>
  <si>
    <t>4500401656</t>
  </si>
  <si>
    <t>Dominion Energy Nuclear Connecticut Inc</t>
  </si>
  <si>
    <t>C - Dominion Nuclear Connecticut - RLCZ00413</t>
  </si>
  <si>
    <t>P-BP West Coast Products-CW0170126-C264987</t>
  </si>
  <si>
    <t>CW0170126</t>
  </si>
  <si>
    <t>C264987</t>
  </si>
  <si>
    <t>BP West Coast Products LLC</t>
  </si>
  <si>
    <t>C-BP West Coast Products-CW0170126-C264987</t>
  </si>
  <si>
    <t>P-Pacific Water Resources-NH00050-53- Spare Suction Barrel (NH53)</t>
  </si>
  <si>
    <t>NH00050-53</t>
  </si>
  <si>
    <t>084241</t>
  </si>
  <si>
    <t>Pacific Water Resources</t>
  </si>
  <si>
    <t>C-Pacific Water Resources-NH00050-53</t>
  </si>
  <si>
    <t>P-Pacific Water Resources-NH00050-53- Two 14EMM Pumps + Motors (NH52)</t>
  </si>
  <si>
    <t>P-Pacific Water Resources-NH00050-53- Four 12EHL Pumps + Motors (NH51)</t>
  </si>
  <si>
    <t>P-Pacific Water Resources-NH00050-53- Four 15EHL Pumps + Motors (NH50)</t>
  </si>
  <si>
    <t>P-MAVEG INDUSTRIEAUSRUSTUNGEN GMBH-26615010-P-MAVEG -ETL150044 -PB3: HP Amine pump (P3112AB)</t>
  </si>
  <si>
    <t>26615010</t>
  </si>
  <si>
    <t>183700-0110-001</t>
  </si>
  <si>
    <t>MAVEG INDUSTRIEAUSRUSTUNGEN GMBH</t>
  </si>
  <si>
    <t>C-MAVEG INDUSTRIEAUSRUSTUNGEN GMBH-ETL150044</t>
  </si>
  <si>
    <t>P-MAVEG INDUSTRIEAUSRUSTUNGEN GMBH-26615010-P-MAVEG -ETL150044 -PB2: Feed Pump (P3111AB)</t>
  </si>
  <si>
    <t>P-MAVEG INDUSTRIEAUSRUSTUNGEN GMBH-26615010-P-MAVEG -ETL150044 -PB1: Feed Pump (P3101AB)</t>
  </si>
  <si>
    <t>P-SABIC PETROCHEMICALS B.V.-HCC177824</t>
  </si>
  <si>
    <t>64230539</t>
  </si>
  <si>
    <t>4801376185</t>
  </si>
  <si>
    <t>SABIC PETROCHEMICALS B.V.</t>
  </si>
  <si>
    <t>C-SABIC PETROCHEMICALS B.V.-HCC177824</t>
  </si>
  <si>
    <t>P - Dresser-Rand - 713280 - Panel &amp; Spares</t>
  </si>
  <si>
    <t>713280</t>
  </si>
  <si>
    <t>100080973</t>
  </si>
  <si>
    <t>Dresser-Rand</t>
  </si>
  <si>
    <t>C- Dresser-Rand- 713280</t>
  </si>
  <si>
    <t>P-Dresser-Rand-713280-LOC</t>
  </si>
  <si>
    <t>P-BHARAT PETROLEUM CORPORATION LTD.-5005863-26 INCH MOV - 5 Nos</t>
  </si>
  <si>
    <t>5005863</t>
  </si>
  <si>
    <t>PO No.4506328006</t>
  </si>
  <si>
    <t>BHARAT PETROLEUM CORPORATION LTD.</t>
  </si>
  <si>
    <t>C-Bharat Petroleum Corporation Ltd - 5005863</t>
  </si>
  <si>
    <t>P-BHARAT PETROLEUM CORPORATION LTD.-5005863-24 INCH MOV - 21 Nos</t>
  </si>
  <si>
    <t>P-BHARAT PETROLEUM CORPORATION LTD.-5005863-14 INCH MOV - 3 Nos</t>
  </si>
  <si>
    <t>P-BHARAT PETROLEUM CORPORATION LTD.-5005863-12 INCH MOV - 6 Nos</t>
  </si>
  <si>
    <t xml:space="preserve">P-CB&amp;I LLC.-050-36257-Pump: 10-CWS-P-0001A/B_Circulating Water Pump A/B </t>
  </si>
  <si>
    <t>050-36257</t>
  </si>
  <si>
    <t>155126-PO-110112-01</t>
  </si>
  <si>
    <t>CB&amp;I, LLC.</t>
  </si>
  <si>
    <t>C-CB&amp;I LLC_155126-PO-110112-01</t>
  </si>
  <si>
    <t>P-United Launch Alliance-8018508-PO Line 18</t>
  </si>
  <si>
    <t>8018508</t>
  </si>
  <si>
    <t>4500076199</t>
  </si>
  <si>
    <t>C-United Launch Alliance-8018508</t>
  </si>
  <si>
    <t>P-United Launch Alliance-8018508-PO Lines 9 thru 17</t>
  </si>
  <si>
    <t>P-United Launch Alliance-8018508-PO lines  1 thru 8</t>
  </si>
  <si>
    <t xml:space="preserve">P-WESTINGHOUSE ELECTRIC CO LLC-91174- POB1 </t>
  </si>
  <si>
    <t>91174</t>
  </si>
  <si>
    <t>4500328692</t>
  </si>
  <si>
    <t>Westinghouse Electric Co LLC</t>
  </si>
  <si>
    <t>C-WESTINGHOUSE ELECTRIC CO LLC-91174</t>
  </si>
  <si>
    <t>P - SNAMPROGETTI - 1188553</t>
  </si>
  <si>
    <t>7MI/7171461</t>
  </si>
  <si>
    <t>1188553</t>
  </si>
  <si>
    <t>SNAMPROGETTI ENG</t>
  </si>
  <si>
    <t>C - SNAMPROGETTI - 1188553</t>
  </si>
  <si>
    <t>P-TAIWAN POWER COMPANT-115535-POB1-ALL LINE ITEMS</t>
  </si>
  <si>
    <t>115535</t>
  </si>
  <si>
    <t>008052000101_010</t>
  </si>
  <si>
    <t>TAIWAN POWER COMPANY</t>
  </si>
  <si>
    <t>C-TAIWAN POWER COMPANY-115535</t>
  </si>
  <si>
    <t>P-ARAMCO OVERSEAS COMPANY B.V.-26217353</t>
  </si>
  <si>
    <t>26217353</t>
  </si>
  <si>
    <t>4505436967</t>
  </si>
  <si>
    <t>ARAMCO OVERSEAS COMPANY B.V.</t>
  </si>
  <si>
    <t>C-ARAMCO OVERSEAS COMPANY B.V.-26217353</t>
  </si>
  <si>
    <t>P-Score 1726827</t>
  </si>
  <si>
    <t>1726827</t>
  </si>
  <si>
    <t>186674</t>
  </si>
  <si>
    <t>Score (Europe) Ltd.</t>
  </si>
  <si>
    <t>C-Score 1726827</t>
  </si>
  <si>
    <t>P-BRUCE POWER-118974-POB1-ALL LINE ITEMS</t>
  </si>
  <si>
    <t>118974</t>
  </si>
  <si>
    <t>00216600</t>
  </si>
  <si>
    <t>BRUCE POWER</t>
  </si>
  <si>
    <t>C-BRUCE POWER-118974</t>
  </si>
  <si>
    <t>P - CHINA HUADIAN LOGISTICS CO LTD - 119857-POB1 All Lines</t>
  </si>
  <si>
    <t>119587</t>
  </si>
  <si>
    <t>HDWH-RALHP-170227</t>
  </si>
  <si>
    <t>CHINA HUADIAN LOGISTICS CO LTD</t>
  </si>
  <si>
    <t>C - CHINA HUADIAN LOGISTICS CO LTD - 119857</t>
  </si>
  <si>
    <t>P-CHINA NUCLEAR POWER ENGINEERING COMPANY LTD-91296-POB4 Warranty</t>
  </si>
  <si>
    <t>91296</t>
  </si>
  <si>
    <t>GNESAZ00014</t>
  </si>
  <si>
    <t>CHINA NUCLEAR POWER ENGINEERING COMPANY LTD</t>
  </si>
  <si>
    <t>C-CHINA NUCLEAR POWER ENGINEERING COMPANY LTD-91296</t>
  </si>
  <si>
    <t>P-CHINA NUCLEAR POWER ENGINEERING COMPANY LTD-91296-POB3 Spare Parts</t>
  </si>
  <si>
    <t>P-CHINA NUCLEAR POWER ENGINEERING COMPANY LTD-91296-POB2 Unit 2 MFIV</t>
  </si>
  <si>
    <t>P-CHINA NUCLEAR POWER ENGINEERING COMPANY LTD-91296-POB1 Unit 1 MFIV</t>
  </si>
  <si>
    <t>P-ARAMCO-1003157-4505066925</t>
  </si>
  <si>
    <t>1003157</t>
  </si>
  <si>
    <t>4505066925</t>
  </si>
  <si>
    <t>SAUDI ARABIAN OIL COMPANY</t>
  </si>
  <si>
    <t>C-ARAMCO-1003157-4505066925</t>
  </si>
  <si>
    <t>P-Aramco Overseas Company BV-9000089400</t>
  </si>
  <si>
    <t>9000089400</t>
  </si>
  <si>
    <t>4505425025</t>
  </si>
  <si>
    <t>C-Aramco Overseas Company BV-9000089400</t>
  </si>
  <si>
    <t>P-Frames Energy Systems-9000087690</t>
  </si>
  <si>
    <t>9000087690</t>
  </si>
  <si>
    <t>2017-003804</t>
  </si>
  <si>
    <t>C-Frames Energy Systems-9000087690</t>
  </si>
  <si>
    <t>P-AL-YAMAMA Company-1003802-4000021164</t>
  </si>
  <si>
    <t>1003802</t>
  </si>
  <si>
    <t>4000021164</t>
  </si>
  <si>
    <t>AL-YAMAMA COMPANY FOR TRADING AND CONTRACTING</t>
  </si>
  <si>
    <t>C-AL-Yamama Company-1003802-ALK0003541</t>
  </si>
  <si>
    <t>P-China Wuhuan Engineering Co., Ltd.-1003636-Spare parts for 3 units DMXD pumps</t>
  </si>
  <si>
    <t>22216070</t>
  </si>
  <si>
    <t>11051-P06-01&amp;P06-02&amp;P14-01&amp;P14-02-PO</t>
  </si>
  <si>
    <t>China Wuhuan Engineering Co., Ltd.</t>
  </si>
  <si>
    <t>C-China Wuhuan Engineering Co., Ltd.-1003636</t>
  </si>
  <si>
    <t>P-China Wuhuan Engineering Co., Ltd.-1003636-3 units DMXD pumps</t>
  </si>
  <si>
    <t>P-China Wuhuan Engineering Co., Ltd.-1003636-2 units HPX pumps</t>
  </si>
  <si>
    <t>P-China Wuhuan Engineering Co., Ltd.-1003636-8 units HDX pumps</t>
  </si>
  <si>
    <t>P-Hunan Taohuajiang Nuclear Power Co Ltd.-1003088-Mini-flow orifice</t>
  </si>
  <si>
    <t>22215105</t>
  </si>
  <si>
    <t>HTNP0EPCN2N155086/00</t>
  </si>
  <si>
    <t>Hunan Taohuajiang Nuclear Power Co., Ltd.</t>
  </si>
  <si>
    <t>C-Hunan Taohuajiang Nuclear Power Co., Ltd.-1003088</t>
  </si>
  <si>
    <t>P-Hunan Taohuajiang Nuclear Power Co Ltd.-1003088-Spare parts for 2 units CAM Pump (THJ1-CVS-MP-01A/B)</t>
  </si>
  <si>
    <t>P-Hunan Taohuajiang Nuclear Power Co Ltd.-1003088-Extended warranty service</t>
  </si>
  <si>
    <t>P-Hunan Taohuajiang Nuclear Power Co Ltd.-1003088-Technical service</t>
  </si>
  <si>
    <t>P-Hunan Taohuajiang Nuclear Power Co Ltd.-1003088-2 units CAM Pump (THJ2-CVS-MP-01A/B)</t>
  </si>
  <si>
    <t>P-Hunan Taohuajiang Nuclear Power Co Ltd.-1003088-2 units CAM Pump (THJ1-CVS-MP-01A/B)</t>
  </si>
  <si>
    <t>P - JCI 1072493 / 07111824</t>
  </si>
  <si>
    <t>1072493</t>
  </si>
  <si>
    <t>7111824</t>
  </si>
  <si>
    <t>JCI</t>
  </si>
  <si>
    <t>C - JCI 1072493 / 07111824</t>
  </si>
  <si>
    <t>P-Gasco Engineering-9000087915</t>
  </si>
  <si>
    <t>9000087915</t>
  </si>
  <si>
    <t>GE-1717-17051827 Rev.0</t>
  </si>
  <si>
    <t>GASCO ENGINEERING &amp; CONTRACTING</t>
  </si>
  <si>
    <t>C-Gasco Engineering-9000087915</t>
  </si>
  <si>
    <t>P-ARAMCO/10003959/4505323250</t>
  </si>
  <si>
    <t>1003959</t>
  </si>
  <si>
    <t>4505323250</t>
  </si>
  <si>
    <t>Saudi Aramco Oil Company</t>
  </si>
  <si>
    <t>C-ARAMCO/10003959/4505323250</t>
  </si>
  <si>
    <t>P-Huairen Town Hongsifang Industrial Equipment Co., -1001593-Spare parts for 4 units DMXD Pumps</t>
  </si>
  <si>
    <t>22213096</t>
  </si>
  <si>
    <t>HKJX-FLS- 2013002</t>
  </si>
  <si>
    <t>Huairen Town Hongsifang Industrial Equipment Co.,</t>
  </si>
  <si>
    <t>C-Huairen Town Hongsifang Industrial Equipment Co., -1001593</t>
  </si>
  <si>
    <t>P-Huairen Town Hongsifang Industrial Equipment Co., -1001593-4 units DMXD Pumps</t>
  </si>
  <si>
    <t>P-Shanghai qingce M-E engineering-1016552-EDW-1016552-SUV</t>
  </si>
  <si>
    <t>1016552</t>
  </si>
  <si>
    <t>TL170929SUZ-GNPDPP</t>
  </si>
  <si>
    <t>Shanghai qingce M-E engineering technology co,ltd</t>
  </si>
  <si>
    <t>C-Shanghai qingce M-E engineering-1016552</t>
  </si>
  <si>
    <t>P - Entergy ANO - RLCZ00388</t>
  </si>
  <si>
    <t>RLCZ00388</t>
  </si>
  <si>
    <t>10519521</t>
  </si>
  <si>
    <t>Entergy Operations Inc - ANO</t>
  </si>
  <si>
    <t>C - Entergy ANO - RLCZ00388</t>
  </si>
  <si>
    <t>P - Ebara-Byron Jackson - RLCZ00371</t>
  </si>
  <si>
    <t>RLCZ00371</t>
  </si>
  <si>
    <t>EBB-17004</t>
  </si>
  <si>
    <t>Ebara-Byron Jackson Ltd</t>
  </si>
  <si>
    <t>C - Ebara-Byron Jackson - RLCZ00371</t>
  </si>
  <si>
    <t>P-Eastman Chemical Company-070-41736-Pump: Horizontal HE 4" identical to S/N 74282-1</t>
  </si>
  <si>
    <t>070-41736</t>
  </si>
  <si>
    <t>43438940</t>
  </si>
  <si>
    <t>Eastman Chemical Company</t>
  </si>
  <si>
    <t>C-Eastman Chemical Company_43438940</t>
  </si>
  <si>
    <t>P-MEGHA ENGG &amp; INFRASTRUCTURE LIMITED-10003438-Spares for above tag</t>
  </si>
  <si>
    <t>10003438</t>
  </si>
  <si>
    <t>MEIL/TTPP/3044/CWP/PO/10/2016 DATED 30-12-2016</t>
  </si>
  <si>
    <t>MEGHA ENGG &amp; INFRASTRUCTURE LIMITED</t>
  </si>
  <si>
    <t>C-MEGHA ENGG &amp; INFRASTRUCTURE LIMITED-10003438</t>
  </si>
  <si>
    <t>P-MEGHA ENGG &amp; INFRASTRUCTURE LIMITED-10003438-Condenser cooling water pump supply package - BCV Pumps / BCV 170</t>
  </si>
  <si>
    <t>P-INDIAN OIL CORPORATION LIMITED-10005152-Spares parts for pump / SHAFT PUMP / DEL-17-51020</t>
  </si>
  <si>
    <t>10005152</t>
  </si>
  <si>
    <t>PRMM169199/25205379 DATED 05.09.2017</t>
  </si>
  <si>
    <t>C-INDIAN OIL CORPORATION LIMITED-10005152</t>
  </si>
  <si>
    <t>P-INDIAN OIL CORPORATION LIMITED-10005152-Spares parts for pump / IMPELLER FULL DIA / DEL-17-51020</t>
  </si>
  <si>
    <t>P-INDIAN OIL CORPORATION LIMITED-10005152-Spares parts for pump / SLEEVE SHAFT / DEL-17-51020</t>
  </si>
  <si>
    <t>P-INDIAN OIL CORPORATION LIMITED-10005152-Spares parts for pump / COKE CRUSHER RH / DEL-17-51020</t>
  </si>
  <si>
    <t>P-INDIAN OIL CORPORATION LIMITED-10005152-Spares parts for pump / COKE CRUSHER LH / DEL-17-51020</t>
  </si>
  <si>
    <t>P-INDIAN OIL CORPORATION LIMITED-10005152-Spares parts for pump / WEAR RING CASE / DEL-17-51020</t>
  </si>
  <si>
    <t>P-INDIAN OIL CORPORATION LIMITED-10005152-Spares parts for pump / CASE SEP RING / DEL-17-51020</t>
  </si>
  <si>
    <t>P-INDIAN OIL CORPORATION LIMITED-10005152-Spares parts for pump / WEAR RING IMPELLER / DEL-17-51020</t>
  </si>
  <si>
    <t>P-INDIAN OIL CORPORATION LIMITED-10005152-Spares parts for pump / GASKET / DEL-17-51020</t>
  </si>
  <si>
    <t>P-INDIAN OIL CORPORATION LIMITED-10005152-Spares parts for pump / BUSHING THROAT / DEL-17-51020</t>
  </si>
  <si>
    <t>P-INDIAN OIL CORPORATION LIMITED-10005152-Spares parts for pump / BEARINGS SLEEVE- DE / DEL-17-51020</t>
  </si>
  <si>
    <t>P-INDIAN OIL CORPORATION LIMITED-10005152-Spares parts for pump / BEARINGS SLEEVE- NDE / DEL-17-51020</t>
  </si>
  <si>
    <t>P-INDIAN OIL CORPORATION LIMITED-10005152-Spares parts for pump / BEARING THRUST ASSY / DEL-17-51020</t>
  </si>
  <si>
    <t>P-INDIAN OIL CORPORATION LIMITED-10005152-Spares parts for pump / DEFLECTOR / DEL-17-51020</t>
  </si>
  <si>
    <t>P-INDIAN OIL CORPORATION LIMITED-10005152-Spares parts for pump / THRUST DISC / DEL-17-51020</t>
  </si>
  <si>
    <t>P-HINDUSTAN PETROLEUM CORPORATION LIMITED-10005163-Service for Supervision</t>
  </si>
  <si>
    <t>10005163</t>
  </si>
  <si>
    <t>17000063-OQ-10129/AS DATED 11-SEP-2017</t>
  </si>
  <si>
    <t>C-HINDUSTAN PETROLEUM CORPORATION LIMITED-10005163</t>
  </si>
  <si>
    <t>P-HINDUSTAN PETROLEUM CORPORATION LIMITED-10005163-Spares for above tag</t>
  </si>
  <si>
    <t>P-HINDUSTAN PETROLEUM CORPORATION LIMITED-10005163-Mainline Pump - DMX / 6x13DMX - G/8 - P-10-12-D</t>
  </si>
  <si>
    <t>P-Steve P Rados, Inc-T816-Two Motors + Witness Testing + Field Service</t>
  </si>
  <si>
    <t>T816</t>
  </si>
  <si>
    <t>719-703</t>
  </si>
  <si>
    <t>Steve P Rados, Inc</t>
  </si>
  <si>
    <t>C-Steve P Rados, Inc-T816</t>
  </si>
  <si>
    <t>P-MRC Global Inc.-1731674-Item 2 &amp; 3</t>
  </si>
  <si>
    <t>1731674</t>
  </si>
  <si>
    <t>S865119489</t>
  </si>
  <si>
    <t>MRC Global, Inc.</t>
  </si>
  <si>
    <t>C - MRC Global - 1731674</t>
  </si>
  <si>
    <t>P-MRC Global Inc.-1731674-Item 7</t>
  </si>
  <si>
    <t>P-MRC Global Inc.-1731674-Item 1 &amp; 4 &amp; 5 &amp; 13</t>
  </si>
  <si>
    <t>P-MRC Global Inc.-1731674-Item 10</t>
  </si>
  <si>
    <t>P-MRC Global Inc.-1731674-Item 6 &amp; 11</t>
  </si>
  <si>
    <t>P-MRC Global Inc.-1731674-Item 8 &amp; 12</t>
  </si>
  <si>
    <t>P-MRC Global Inc.-1731674-Item 9</t>
  </si>
  <si>
    <t>P-Carter &amp; Verplanck-S6762- Pump + Motor + Spare Parts</t>
  </si>
  <si>
    <t>S6762</t>
  </si>
  <si>
    <t>18510</t>
  </si>
  <si>
    <t>C-Carter &amp; Verplanck-S6762</t>
  </si>
  <si>
    <t>P-MEB General Contractors-S6761-Spare Parts</t>
  </si>
  <si>
    <t>S6761</t>
  </si>
  <si>
    <t>17.002.009M</t>
  </si>
  <si>
    <t>MEB General Contractors</t>
  </si>
  <si>
    <t>C-MEB General Contractors-S6761</t>
  </si>
  <si>
    <t>P-MEB General Contractors-S6761-Pumps + Motors + Field Service</t>
  </si>
  <si>
    <t>P - Samsung Heavy Ind, 1269119 Warranty</t>
  </si>
  <si>
    <t>1269119</t>
  </si>
  <si>
    <t>P701A00007</t>
  </si>
  <si>
    <t>Samsung Heavy Ind.</t>
  </si>
  <si>
    <t>C - Samsung Heavy Ind. 1269119</t>
  </si>
  <si>
    <t>P - Samsung Heavy Ind, 1269119 Line 5</t>
  </si>
  <si>
    <t>P - Samsung Heavy Ind, 1269119 Line 4</t>
  </si>
  <si>
    <t>P - Samsung Heavy Ind, 1269119 Line 3</t>
  </si>
  <si>
    <t>P - Samsung Heavy Ind, 1269119 Line 2</t>
  </si>
  <si>
    <t>P - Samsung Heavy Ind, 1269119 Line 1</t>
  </si>
  <si>
    <t>P-GT Logistics-P9970-Six Pumps + Motors</t>
  </si>
  <si>
    <t>P9970</t>
  </si>
  <si>
    <t>3131-4-1-24</t>
  </si>
  <si>
    <t>GT Logistics, LLC</t>
  </si>
  <si>
    <t>C-GT Logistics-P9970</t>
  </si>
  <si>
    <t>MRC Global - 1731735 - POb</t>
  </si>
  <si>
    <t>1731735</t>
  </si>
  <si>
    <t>C0556455545B0</t>
  </si>
  <si>
    <t>C - MRC Global - 1731735</t>
  </si>
  <si>
    <t>P-CSTS JOINT VENTURE (CHIYODA-SAIPEM-TRIPATRA-SAE JOINT VENTURE)-10005199-STG Condensate Recovery Pumps / 161-P-31003 A/B - 4HPX25A</t>
  </si>
  <si>
    <t>10005199</t>
  </si>
  <si>
    <t>LETTER OF AWARD ; CSTS-L/JKT/SCM/IX/2017/10367 DATED 11-SEP-2017</t>
  </si>
  <si>
    <t>CSTS JOINT VENTURE (CHIYODA-SAIPEM-TRIPATRA-SAE JOINT VENTURE)</t>
  </si>
  <si>
    <t>C-CSTS JOINT VENTURE (CHIYODA-SAIPEM-TRIPATRA-SAE JOINT VENTURE)-10005199</t>
  </si>
  <si>
    <t>P-CSTS JOINT VENTURE (CHIYODA-SAIPEM-TRIPATRA-SAE JOINT VENTURE)-10005199-STG Condensate Recovery Pumps / 161-P-31002 A/B - 4HPX25A</t>
  </si>
  <si>
    <t>P-CSTS JOINT VENTURE (CHIYODA-SAIPEM-TRIPATRA-SAE JOINT VENTURE)-10005199-STG Condensate Recovery Pumps / 161-P-31001 A/B - 4HPX25A</t>
  </si>
  <si>
    <t>P-CSTS JOINT VENTURE (CHIYODA-SAIPEM-TRIPATRA-SAE JOINT VENTURE)-10005199-Condensate Return Pump / 053-P-31101 A/B - 6HPX23A</t>
  </si>
  <si>
    <t>P-CSTS JOINT VENTURE (CHIYODA-SAIPEM-TRIPATRA-SAE JOINT VENTURE)-10005199-Condensate Return Pump / 017-P-31101 A/B - 1.5HPXM12A</t>
  </si>
  <si>
    <t>P-BHARAT OMAN REFINERIES LTD-10005156-Mainline Pump - DMX / 6x13DMX - AA/5 - 40-PA-CF-301D(N)</t>
  </si>
  <si>
    <t>10005156</t>
  </si>
  <si>
    <t>RCEP/PUR/574/4500031336/4500031342 DATED 09.09.2017</t>
  </si>
  <si>
    <t>BHARAT OMAN REFINERIES LIMITED</t>
  </si>
  <si>
    <t>C-BHARAT OMAN REFINERIES LTD.,-10005156</t>
  </si>
  <si>
    <t>P-BHARAT OMAN REFINERIES LTD-10005156-Mainline Pump - DMX / 6x13DMX - AA/5 - 30-PA-CF-201D(N)</t>
  </si>
  <si>
    <t>P-BHARAT OMAN REFINERIES LTD-10005156-Mainline Pump - DMX / 6x13DMX - AA/5 - 10-PA-CF-102D(N)</t>
  </si>
  <si>
    <t>P-MRC Global Inc-1731632-POb6</t>
  </si>
  <si>
    <t>1731632</t>
  </si>
  <si>
    <t>C0566470530B0</t>
  </si>
  <si>
    <t>C - MRC Global - 1731632</t>
  </si>
  <si>
    <t>P-MRC Global Inc-1731632-POb5</t>
  </si>
  <si>
    <t>P-MRC Global Inc-1731632-POb4</t>
  </si>
  <si>
    <t>P-MRC Global Inc-1731632-POb3</t>
  </si>
  <si>
    <t>P-MRC Global Inc-1731632-POb2</t>
  </si>
  <si>
    <t>P-MRC Global Inc-1731632-POb1</t>
  </si>
  <si>
    <t>P-Process &amp; Steam Specialties-1731606-POb5</t>
  </si>
  <si>
    <t>1731606</t>
  </si>
  <si>
    <t>88-00155-A</t>
  </si>
  <si>
    <t>Process &amp; Steam Specialties</t>
  </si>
  <si>
    <t>C - Process &amp; Steam Specialties - 1731606</t>
  </si>
  <si>
    <t>P-Process &amp; Steam Specialties-1731606-POb4</t>
  </si>
  <si>
    <t>P-Process &amp; Steam Specialties-1731606-POb3</t>
  </si>
  <si>
    <t>P-Process &amp; Steam Specialties-1731606-POb2</t>
  </si>
  <si>
    <t>P-Process &amp; Steam Specialties-1731606-POb1</t>
  </si>
  <si>
    <t>P-Pumps, Parts &amp; Service-NH00037-41 4(Qty) 15EMM-2 Pumps &amp; hammer drive freight</t>
  </si>
  <si>
    <t>NH00037-41</t>
  </si>
  <si>
    <t>789016</t>
  </si>
  <si>
    <t>Pumps, Parts &amp; Service</t>
  </si>
  <si>
    <t>C-Pumps,Parts,&amp;Service-NH00037-41</t>
  </si>
  <si>
    <t>P-Pumps, Parts &amp; Service-NH00037-41- (1Qty) 18EKH-1 Pumps &amp; hammer drive freight</t>
  </si>
  <si>
    <t>P-Pumps, Parts &amp; Service-NH00037-41 (4Qty) 16ENH-2 Pumps &amp; hammer drive freight</t>
  </si>
  <si>
    <t>P-Pumps, Parts &amp; Service-NH00037-41 (3Qty)16EMM-3 Pumps &amp; hammer drive freight</t>
  </si>
  <si>
    <t>P-Pumps, Parts &amp; Service-NH00037-41 (4Qty)18EKH-1 Pumps &amp; hammer drive freight</t>
  </si>
  <si>
    <t>P - NPCC - 9000089110</t>
  </si>
  <si>
    <t>9000089110</t>
  </si>
  <si>
    <t>6285-2017/55371-AC</t>
  </si>
  <si>
    <t>NPCC</t>
  </si>
  <si>
    <t>C - NPCC - 9000089110</t>
  </si>
  <si>
    <t>P - Aramco Overseas Company B.V - 9000079851</t>
  </si>
  <si>
    <t>9000079851</t>
  </si>
  <si>
    <t>4505181749</t>
  </si>
  <si>
    <t>C - Aramco Overseas Company B.V - 9000079851</t>
  </si>
  <si>
    <t>P-Hengli Petrochemical (Dalian) Refinery Co Ltd-1016392-6 units valves - 2018 May</t>
  </si>
  <si>
    <t>1016392</t>
  </si>
  <si>
    <t>17HR-FS0830-412-YB-0030/413-YB-0020/414-YB-0015</t>
  </si>
  <si>
    <t>C-Hengli Petrochemical-1016392</t>
  </si>
  <si>
    <t>P-Hengli Petrochemical (Dalian) Refinery Co Ltd-1016392-19 units valves - 2018 April</t>
  </si>
  <si>
    <t>P-Hengli Petrochemical (Dalian) Refinery Co Ltd-1016392-38 units valves - 2018 Sep</t>
  </si>
  <si>
    <t>P-Hengli Petrochemical (Dalian) Refinery Co Ltd-1016392-12 units valves and 235 units valves - 2018 Feb</t>
  </si>
  <si>
    <t>P-Pioneer Equipment Inc.-P009953- Six 20EKL Pumps + Motors + Barrels</t>
  </si>
  <si>
    <t>P009953</t>
  </si>
  <si>
    <t>61862</t>
  </si>
  <si>
    <t>C-Pioneer Equipment Inc.-P009953</t>
  </si>
  <si>
    <t>P-Overland Contracting Inc.-NH00047-49, NH00058- 12EHL Pumps + Motors + Freight +Spares + Field Service (NH58)</t>
  </si>
  <si>
    <t>NH00047, NH00048, NH00049, &amp; NH00058</t>
  </si>
  <si>
    <t>195183.67.9231</t>
  </si>
  <si>
    <t>Overland Contracting Inc.</t>
  </si>
  <si>
    <t>C-Overland Contracting Inc.-NH00047-49, NH00058</t>
  </si>
  <si>
    <t>P-Overland Contracting Inc.-NH00047-49, NH00058- 12EMM Pumps 1-2 + Motors + Freight +Spares + Field Service (NH49)</t>
  </si>
  <si>
    <t>P-Overland Contracting Inc.-NH00047-49, NH00058- 16ENH Pump 1 + Motor + Barrel + Freight +Spares + Field Service (NH48)</t>
  </si>
  <si>
    <t>P-Overland Contracting Inc.-NH00047-49, NH00058- 12EHMPump 1 + Motor + Barrel + Freight +Spares + Field Service (NH47)</t>
  </si>
  <si>
    <t>P-SUI NORTHERN GAS PIPELINES-9000085835</t>
  </si>
  <si>
    <t>9000085835</t>
  </si>
  <si>
    <t>DDP-588/17</t>
  </si>
  <si>
    <t>SUI NORTHERN GAS PIPELINES</t>
  </si>
  <si>
    <t>C-SUI NORTHERN GAS PIPELINES-9000085835</t>
  </si>
  <si>
    <t>P-Petronash FZE-9000087234</t>
  </si>
  <si>
    <t>9000087234</t>
  </si>
  <si>
    <t>4400004386</t>
  </si>
  <si>
    <t>Petronash FZE</t>
  </si>
  <si>
    <t>C-Petronash FZE-9000087234</t>
  </si>
  <si>
    <t>P - Aramco Overseas Company B.V. - 9000086968</t>
  </si>
  <si>
    <t>9000086968</t>
  </si>
  <si>
    <t>4505368194</t>
  </si>
  <si>
    <t>Aramco Overseas Company B.V</t>
  </si>
  <si>
    <t>C - Aramco Overseas Company B.V. - 9000086968</t>
  </si>
  <si>
    <t>P - China Machinery - 5300018180</t>
  </si>
  <si>
    <t>5300018180</t>
  </si>
  <si>
    <t>ZPCJ-LY-01-3002-PDS Zhejiang Petrochemical Project</t>
  </si>
  <si>
    <t>China Machinery &amp; Equipment</t>
  </si>
  <si>
    <t>C - China Machinery - 5300018180</t>
  </si>
  <si>
    <t>P-Civil Constructors, Inc.-SH2469-70- Hastings Portion: five vertical turbine pumps + inputs + spare parts + Chesapeake Pump + Spares</t>
  </si>
  <si>
    <t>SH2469-70</t>
  </si>
  <si>
    <t>8248-P10</t>
  </si>
  <si>
    <t>Civil Constructors, Inc.</t>
  </si>
  <si>
    <t>C-Civil Constructors, Inc.-SH2469-70</t>
  </si>
  <si>
    <t>P-G.M. McCrossin Inc.-NH00046-Manufacture of (4) vertical turbine pumps + all other scope of supply</t>
  </si>
  <si>
    <t>NH00046</t>
  </si>
  <si>
    <t>31718</t>
  </si>
  <si>
    <t>G.M. McCrossin, Inc.</t>
  </si>
  <si>
    <t>C-G.M.McCrossin-NH00046</t>
  </si>
  <si>
    <t>P - Pulawy PL/17/278</t>
  </si>
  <si>
    <t>PL/17/278</t>
  </si>
  <si>
    <t>IKZK6/1044/2017/4520004166</t>
  </si>
  <si>
    <t>GRUPA AZOTY Zakłady Azotowe „Puławy” Spółka Akcyjna</t>
  </si>
  <si>
    <t>C - Pulawy PL/17/278</t>
  </si>
  <si>
    <t>POB - Bayer AG - 1194701</t>
  </si>
  <si>
    <t>1194701</t>
  </si>
  <si>
    <t>612647619</t>
  </si>
  <si>
    <t>Bayer AG</t>
  </si>
  <si>
    <t>C - Bayer AG - 1194701</t>
  </si>
  <si>
    <t>P-HUAYOU LIHUA (HK) TECHNICAL DEVELOPMENT CO-122066-POB4-Y Stop Check B4014FJHHPTY</t>
  </si>
  <si>
    <t>122066</t>
  </si>
  <si>
    <t>ZPCJ-LY-01-2014</t>
  </si>
  <si>
    <t>HUAYOU LIHUA (HK) TECHNICAL DEVELOPMENT CO</t>
  </si>
  <si>
    <t>C-HUAYOU LIHUA (HK) TECHNICAL DEVELOPMENT CO-122066</t>
  </si>
  <si>
    <t>P-HUAYOU LIHUA (HK) TECHNICAL DEVELOPMENT CO-122066-POB3-Y Stop Check B7502FJHHPTY</t>
  </si>
  <si>
    <t>P-HUAYOU LIHUA (HK) TECHNICAL DEVELOPMENT CO-122066-POB2-Y Stop Check B7502(WC6)FHHPTY</t>
  </si>
  <si>
    <t>P-HUAYOU LIHUA (HK) TECHNICAL DEVELOPMENT CO-122066-POB1-Y Stop Check B7502HHPTY</t>
  </si>
  <si>
    <t>P - FABRICOM NV - 234516162 - Geothermal Brine Reinjection Pump (Tag No AP003)</t>
  </si>
  <si>
    <t>234516162</t>
  </si>
  <si>
    <t>4701720723 / R-039328-100 / BTW nr. BE0425702910</t>
  </si>
  <si>
    <t>FABRICOM NV</t>
  </si>
  <si>
    <t>C - FABRICOM NV - 234516162</t>
  </si>
  <si>
    <t>P - FABRICOM NV - 234516162 - Geothermal Brine Reinjection Pump (Tag No AP001/2)</t>
  </si>
  <si>
    <t>P-ALABAMA POWER COMPANY-122073-CHECK VALVES 20" QTY 10 (POB1)</t>
  </si>
  <si>
    <t>122073</t>
  </si>
  <si>
    <t>SNA54433-0002</t>
  </si>
  <si>
    <t>ALABAMA POWER COMPANY</t>
  </si>
  <si>
    <t>C-ALABAMA POWER COMPANY-122073</t>
  </si>
  <si>
    <t>P-ALABAMA POWER COMPANY-122072-CHECK VALVES 20" QTY 10 (POB1)</t>
  </si>
  <si>
    <t>122072</t>
  </si>
  <si>
    <t>SNA54433-0001</t>
  </si>
  <si>
    <t>C-ALABAMA POWER COMPANY-122072</t>
  </si>
  <si>
    <t>P-BEAM INTERNATIONAL S.A.L (OFFSHORE)-122059-CHECK VALVES QTY 4 (POB1)</t>
  </si>
  <si>
    <t>122059</t>
  </si>
  <si>
    <t>PO-17-1788/D-11707</t>
  </si>
  <si>
    <t>BEAM INTERNATIONAL S.A.L (OFFSHORE)</t>
  </si>
  <si>
    <t>C-BEAM INTERNATIONAL S.A.L (OFFSHORE)-122059</t>
  </si>
  <si>
    <t>P-Intecsa Ingenieria Industrial SA Abu Dhabi-5805412 Extended Warranty</t>
  </si>
  <si>
    <t>5805412</t>
  </si>
  <si>
    <t>5649-6300-PO-IE-011</t>
  </si>
  <si>
    <t>Intecsa Ingenieria Industrial SA Abu Dhabi</t>
  </si>
  <si>
    <t>C-Intecsa Ingenieria Industrial SA Abu Dhabi-5805412</t>
  </si>
  <si>
    <t>P-Intecsa Ingenieria Industrial SA Abu Dhabi-5805412 Various On-Off Valves</t>
  </si>
  <si>
    <t>P-PORTERSVILLE PRD-122055-STOP-CHECK VALVES QTY 2 (POB1)</t>
  </si>
  <si>
    <t>122055</t>
  </si>
  <si>
    <t>19877</t>
  </si>
  <si>
    <t>PORTERSVILLE PRD</t>
  </si>
  <si>
    <t>C-PORTERSVILLE PRD-122055</t>
  </si>
  <si>
    <t>P-Iowa Fertillizer Company LLC-675405-Seals</t>
  </si>
  <si>
    <t>675405</t>
  </si>
  <si>
    <t>4500003021</t>
  </si>
  <si>
    <t>Iowa Fertillizer Company LLC</t>
  </si>
  <si>
    <t>C- Iowa Fertillizer Company LLC- 675405</t>
  </si>
  <si>
    <t>P-Meglobal Americas, Inc.-833161-CONTROL VALVE ASSEMBLY - GLOBE TYPE</t>
  </si>
  <si>
    <t>833161</t>
  </si>
  <si>
    <t>58RH44XX-HQ138795</t>
  </si>
  <si>
    <t>Meglobal Americas, Inc</t>
  </si>
  <si>
    <t>C-Meglobal Americas, Inc.-SO#833161</t>
  </si>
  <si>
    <t>P - NNB GENERATION COMPANY, LTD – 102376 - POb1: Interface studies – TEG Compressors, erection services documents and commissioning services</t>
  </si>
  <si>
    <t>102376</t>
  </si>
  <si>
    <t>UKX-NNBPCP-XX-000-COD-102376</t>
  </si>
  <si>
    <t>NNB GENERATION COMPANY LTD</t>
  </si>
  <si>
    <t>C - NNB GENERATION COMPANY, LTD – 102376</t>
  </si>
  <si>
    <t xml:space="preserve">P-YPF- PO 4503319006 </t>
  </si>
  <si>
    <t>17AB2803</t>
  </si>
  <si>
    <t>4503319006</t>
  </si>
  <si>
    <t>C- YPF - PO 4503319006</t>
  </si>
  <si>
    <t>P- SHELL CIA. ARGENTINA DE PETROLEO S.A.- PO OA17000886 000 00121 POb 2</t>
  </si>
  <si>
    <t>17AB0642/47</t>
  </si>
  <si>
    <t>OA 17000886 000 00121</t>
  </si>
  <si>
    <t>SHELL CIA. ARGENTINA DE PETROLEO S.A.</t>
  </si>
  <si>
    <t>C- SHELL CIA. ARGENTINA DE PETROLEO S.A.- PO OA17000886 000 00121</t>
  </si>
  <si>
    <t>P- SHELL CIA. ARGENTINA DE PETROLEO S.A.- PO OA17000886 000 00121 POb 4</t>
  </si>
  <si>
    <t>P- SHELL CIA. ARGENTINA DE PETROLEO S.A.- PO OA17000886 000 00121 POb 1</t>
  </si>
  <si>
    <t>P- SHELL CIA. ARGENTINA DE PETROLEO S.A.- PO OA17000886 000 00121 Pob 3</t>
  </si>
  <si>
    <t>P-SHELL OFFSHORE INC- PO 4513031199-200HP Pump</t>
  </si>
  <si>
    <t>17AE0064</t>
  </si>
  <si>
    <t>4513031199</t>
  </si>
  <si>
    <t>SHELL OFFSHORE INC.</t>
  </si>
  <si>
    <t>C-SHELL OFFSHORE INC- PO 4513031199</t>
  </si>
  <si>
    <t>P- SHELL CIA. ARGENTINA DE PETROLEO S.A.- PO 17000125 000 00121</t>
  </si>
  <si>
    <t>17AB6261</t>
  </si>
  <si>
    <t>OP 17000125 000 00121</t>
  </si>
  <si>
    <t>C- SHELL CIA. ARGENTINA DE PETROLEO S.A.- PO 17000125 000 00121</t>
  </si>
  <si>
    <t>P - ENGINEERING FOR THE PETROLEUM AND PROCESS INDUSTRIES-17AE0021/28 - Manufacture and Delivery of API Centrifugal Pumps</t>
  </si>
  <si>
    <t>17AE0021/28</t>
  </si>
  <si>
    <t>3858-200-131-1-18</t>
  </si>
  <si>
    <t>ENGINEERING FOR THE PETROLEUM AND PROCESS INDUSTRIES</t>
  </si>
  <si>
    <t>C - ENGINEERING FOR THE PETROLEUM AND PROCESS INDUSTRIES - PO 3858-200-131-1-18</t>
  </si>
  <si>
    <t>P- REFINERIA LA PAMPILLA, SAA- PO 4500551642/4500556649</t>
  </si>
  <si>
    <t>17AE0324</t>
  </si>
  <si>
    <t>4500551642 and 4500556649</t>
  </si>
  <si>
    <t>REFINERIA LA PAMPILLA SAA</t>
  </si>
  <si>
    <t>C- REFINERIA LA PAMPILLA, SAA- PO 4500551642/4500556649</t>
  </si>
  <si>
    <t>P-CH2M Hill-4000050494-Pump 4 - Custom Boost Dry VAC system</t>
  </si>
  <si>
    <t>4000050494</t>
  </si>
  <si>
    <t>HUX2462-24023</t>
  </si>
  <si>
    <t>CH2M Hill</t>
  </si>
  <si>
    <t>C - CH2M Hill - 4000050494</t>
  </si>
  <si>
    <t>P-CH2M Hill-4000050494-Pump 3 - Custom Boost Dry VAC system</t>
  </si>
  <si>
    <t>P-CH2M Hill-4000050494-Pump 2 - Custom Boost Dry VAC system</t>
  </si>
  <si>
    <t>P-CH2M Hill-4000050494-Pump 1 - Custom Boost Dry VAC system</t>
  </si>
  <si>
    <t>P-Dangote Oil Ref Co.LTD &amp; Dangote Petroleum Ref. &amp; Petroch Free Zone-2017DOR4223371-2017DOR4224551</t>
  </si>
  <si>
    <t>2017DOR4224551_2017DOR4223371_2017DOR1142301</t>
  </si>
  <si>
    <t>A545-101-PA-PR-5001-5076&amp;A545-680-PA-PR-5443-507_A545-121-PA-PR-5124-5070&amp;A545-712-PA-PR-5520-507_A545-111-PA-PR-5084-5079</t>
  </si>
  <si>
    <t>Dangote Oil Ref Co.LTD &amp; Dangote Petroleum Ref. &amp; Petroch Free Zone</t>
  </si>
  <si>
    <t>C - Dangote Oil Ref Co.LTD &amp; Dangote Petroleum Ref. &amp; Petroch Free Zone - 2017DOR4224551_4223371_1142301</t>
  </si>
  <si>
    <t>P-Dangote Oil Ref Co.LTD &amp; Dangote Petroleum Ref. &amp; Petroch Free Zone-2017DOR4223371-2017DOR4224411</t>
  </si>
  <si>
    <t>P-Dangote Oil Ref Co.LTD &amp; Dangote Petroleum Ref. &amp; Petroch Free Zone-2017DOR4223371-2017DOR4224401</t>
  </si>
  <si>
    <t>P-Dangote Oil Ref Co.LTD &amp; Dangote Petroleum Ref. &amp; Petroch Free Zone-2017DOR4223371-2017DOR4222361</t>
  </si>
  <si>
    <t>P-Dangote Oil Ref Co.LTD &amp; Dangote Petroleum Ref. &amp; Petroch Free Zone-2017DOR4223371-2017DOR4222351</t>
  </si>
  <si>
    <t>P-Dangote Oil Ref Co.LTD &amp; Dangote Petroleum Ref. &amp; Petroch Free Zone-2017DOR4223371-2017DOR4222341</t>
  </si>
  <si>
    <t>P-Dangote Oil Ref Co.LTD &amp; Dangote Petroleum Ref. &amp; Petroch Free Zone-2017DOR4223371-2017DOR4225491</t>
  </si>
  <si>
    <t>P-Dangote Oil Ref Co.LTD &amp; Dangote Petroleum Ref. &amp; Petroch Free Zone-2017DOR4223371-2017DOR4225481</t>
  </si>
  <si>
    <t>P-Dangote Oil Ref Co.LTD &amp; Dangote Petroleum Ref. &amp; Petroch Free Zone-2017DOR4223371-2017DOR4225401</t>
  </si>
  <si>
    <t>P-Dangote Oil Ref Co.LTD &amp; Dangote Petroleum Ref. &amp; Petroch Free Zone-2017DOR4223371-2017DOR4224471</t>
  </si>
  <si>
    <t>P-Dangote Oil Ref Co.LTD &amp; Dangote Petroleum Ref. &amp; Petroch Free Zone-2017DOR4223371-2017DOR4224461</t>
  </si>
  <si>
    <t>P-Dangote Oil Ref Co.LTD &amp; Dangote Petroleum Ref. &amp; Petroch Free Zone-2017DOR4223371-2017DOR4224451</t>
  </si>
  <si>
    <t>P-Dangote Oil Ref Co.LTD &amp; Dangote Petroleum Ref. &amp; Petroch Free Zone-2017DOR4223371-2017DOR4223441</t>
  </si>
  <si>
    <t>P-Dangote Oil Ref Co.LTD &amp; Dangote Petroleum Ref. &amp; Petroch Free Zone-2017DOR4223371-2017DOR4223381</t>
  </si>
  <si>
    <t>P-Dangote Oil Ref Co.LTD &amp; Dangote Petroleum Ref. &amp; Petroch Free Zone-2017DOR4223371-2017DOR4223371</t>
  </si>
  <si>
    <t>P-Dangote Oil Ref Co.LTD &amp; Dangote Petroleum Ref. &amp; Petroch Free Zone-2017DOR4223371-2017DOR1144291</t>
  </si>
  <si>
    <t>P-Dangote Oil Ref Co.LTD &amp; Dangote Petroleum Ref. &amp; Petroch Free Zone-2017DOR4223371-2017DOR1142301 - 2017DOR1142311</t>
  </si>
  <si>
    <t>P-United Refining Inc-641835</t>
  </si>
  <si>
    <t>641835</t>
  </si>
  <si>
    <t>89050 &amp; 90140-1-8</t>
  </si>
  <si>
    <t>United Refining Inc</t>
  </si>
  <si>
    <t>C-United Refining Inc-641835</t>
  </si>
  <si>
    <t>P-Celikler Jeotermal Elektrik Uretim A.S.-201726RS3D1871-20174501572808</t>
  </si>
  <si>
    <t>201726RS3D1871</t>
  </si>
  <si>
    <t>JEO.SAS.3539</t>
  </si>
  <si>
    <t>Celikler Jeotermal Elektrik Uretim A.S.</t>
  </si>
  <si>
    <t>C - Celikler Jeotermal Elektrik Uretim A.S. - 201726RS3D1871</t>
  </si>
  <si>
    <t>P-Celikler Jeotermal Elektrik Uretim A.S.-201726RS3D1871-201726RS3D1871</t>
  </si>
  <si>
    <t>P - Mansrich Limited - 2017MAS2008011 - P-109/110</t>
  </si>
  <si>
    <t>2017MAS2008011</t>
  </si>
  <si>
    <t>17-MHK-138</t>
  </si>
  <si>
    <t>C - Mansrich Limited - 2017MAS2008011</t>
  </si>
  <si>
    <t>P - Mansrich Limited - 2017MAS2008011 - P-107/108</t>
  </si>
  <si>
    <t>P - Mansrich Limited - 2017MAS2008011 - P-105/106</t>
  </si>
  <si>
    <t>P - Mansrich Limited - 2017MAS2008011 - P-103/104</t>
  </si>
  <si>
    <t>P - Mansrich Limited - 2017MAS2008011 - P-101/102</t>
  </si>
  <si>
    <t>P - INFINITY STAR TRADING LLC - 234516164 - Spare Parts for Boiler Feed Water Pumps</t>
  </si>
  <si>
    <t>234516164</t>
  </si>
  <si>
    <t>78/CEO/CPGCLLPMIII (M.ST)/ICB/T-113/12110-23</t>
  </si>
  <si>
    <t>INFINITY STAR TRADING LLC</t>
  </si>
  <si>
    <t>C - INFINITY STAR TRADING LLC - 234516164</t>
  </si>
  <si>
    <t>P - Luoyang Petrochemical Engineering Corporation - 234516158 - Propylene Refrigerant Drain Pump (G217158)</t>
  </si>
  <si>
    <t>234516158</t>
  </si>
  <si>
    <t>453121-0000-PRME-CCT-0014</t>
  </si>
  <si>
    <t>Luoyang Petrochemical Engineering Corporation</t>
  </si>
  <si>
    <t>C - Luoyang Petrochemical Engineering Corporation - 234516158</t>
  </si>
  <si>
    <t>P - Luoyang Petrochemical Engineering Corporation - 234516158 - C3 Wash Pumps (G217157)</t>
  </si>
  <si>
    <t>P - Luoyang Petrochemical Engineering Corporation - 234516158 - Propane Absorbing Pumps (G217156)</t>
  </si>
  <si>
    <t>P - Zawawi Business Development Co. L.L.C. - 201713RS4D1861 - A0LCB10AP001</t>
  </si>
  <si>
    <t>201713RS4D1861</t>
  </si>
  <si>
    <t>ZBD/17/AM/PO/089</t>
  </si>
  <si>
    <t>Zawawi Business Development Co. L.L.C.</t>
  </si>
  <si>
    <t>C - Zawawi Business Development Co. L.L.C. - 201713RS4D1861</t>
  </si>
  <si>
    <t>P - ILVA S.p.a. in Amministrazione Straordinaria - 201753RS420991</t>
  </si>
  <si>
    <t>201753RS420991</t>
  </si>
  <si>
    <t>5816-DC/MC</t>
  </si>
  <si>
    <t>ILVA S.p.a. in Amministrazione Straordinaria</t>
  </si>
  <si>
    <t>C - ILVA S.p.a. in Amministrazione Straordinaria - 201753RS420991</t>
  </si>
  <si>
    <t>P-JV of Tecnicas Reunidas,Sipopec,Hanwaha-2016TRS2411341 - Pumping System - 25 - P-0004 A/B</t>
  </si>
  <si>
    <t>2016TRS2411341</t>
  </si>
  <si>
    <t>1003205140</t>
  </si>
  <si>
    <t>JV of Tecnicas Reunidas,Sinopec,Hanwaha</t>
  </si>
  <si>
    <t>C - JV of Tecnicas Reunidas,Sinopec,Hanwaha - 2016TRS2411341</t>
  </si>
  <si>
    <t>P-JV of Tecnicas Reunidas,Sipopec,Hanwaha-2016TRS2411341 - Pumping System - 05 - P-0004 A/B</t>
  </si>
  <si>
    <t>P-JV of Tecnicas Reunidas,Sipopec,Hanwaha-2016TRS2411341 - Pumping System - 23 - P-0004 A/B</t>
  </si>
  <si>
    <t>P-JV of Tecnicas Reunidas,Sipopec,Hanwaha-2016TRS2411341 - Pumping System - 13 - P-0004 A/B</t>
  </si>
  <si>
    <t>P-JV of Tecnicas Reunidas,Sipopec,Hanwaha-2016TRS2411341 - Pumping System - 03 - P-0004 A/B</t>
  </si>
  <si>
    <t>P-JV of Tecnicas Reunidas,Sipopec,Hanwaha-2016TRS2411341 - Pumping System - 23-P-0002 A/B</t>
  </si>
  <si>
    <t>P-JV of Tecnicas Reunidas,Sipopec,Hanwaha-2016TRS2411341 - Pumping System - 13-P-0002 A/B</t>
  </si>
  <si>
    <t>P-JV of Tecnicas Reunidas,Sipopec,Hanwaha-2016TRS2411341 - Pumping System - 03-P-0002 A/B</t>
  </si>
  <si>
    <t>P- BP WEST COAST PRODUCTS LLC - 4000050354- Liquid Blowdown Compressor Skid + shell and tube exchanger + bare shaft compressor</t>
  </si>
  <si>
    <t>4000050354</t>
  </si>
  <si>
    <t>C264324</t>
  </si>
  <si>
    <t>BP WEST COAST PRODUCTS LLC</t>
  </si>
  <si>
    <t>C - BP WEST COAST PRODUCTS LLC - 4000050354</t>
  </si>
  <si>
    <t>P - Philadelphia Energy 1070841/03182837</t>
  </si>
  <si>
    <t>1070841</t>
  </si>
  <si>
    <t>PH194069/0</t>
  </si>
  <si>
    <t>Philadelphia Energy Solutions Refining &amp; Marketing LLC</t>
  </si>
  <si>
    <t>C- Philadelphia Energy 1070841/03182837</t>
  </si>
  <si>
    <t>P - Tennessee Valley Auth 1072383 / 3232067</t>
  </si>
  <si>
    <t>1072383</t>
  </si>
  <si>
    <t>3232067</t>
  </si>
  <si>
    <t>Tennessee Valley Authority (TVA)</t>
  </si>
  <si>
    <t>C - Tennessee Valley Auth 1072383 / 3232067</t>
  </si>
  <si>
    <t>P - CNR - 17-ABD-101 / PO1577002</t>
  </si>
  <si>
    <t>17-ABD-101</t>
  </si>
  <si>
    <t>PO1577002</t>
  </si>
  <si>
    <t>CNR International (UK) Ltd</t>
  </si>
  <si>
    <t>C - CNR - 17-ABD-101 / PO1577002</t>
  </si>
  <si>
    <t>P - Chevron Products 1072381/0010449343</t>
  </si>
  <si>
    <t>1072381</t>
  </si>
  <si>
    <t>0010449343</t>
  </si>
  <si>
    <t>C - Chevron Products 1072381/0010449343</t>
  </si>
  <si>
    <t>P - Kincaid Generation 1072613/660330000002710</t>
  </si>
  <si>
    <t>1072613</t>
  </si>
  <si>
    <t>66033-0000002710</t>
  </si>
  <si>
    <t>Kincaid Generation</t>
  </si>
  <si>
    <t>C - Kincaid Generation 1072613/660330000002710</t>
  </si>
  <si>
    <t>P-Linde AG-1726536</t>
  </si>
  <si>
    <t>1726536</t>
  </si>
  <si>
    <t>012JP2460</t>
  </si>
  <si>
    <t>C-Linde AG-1726536</t>
  </si>
  <si>
    <t>P - HENGLI PETROCHEMICAL (DALIAN) REFINERY CO.LTD - 2017ZIR2614201 - Pumping System 4181P002 A/B</t>
  </si>
  <si>
    <t>2017ZIR2614201</t>
  </si>
  <si>
    <t>17HRF-FS0627-414-0010 dtd. 27-06-17 ( RECEIVED SEP</t>
  </si>
  <si>
    <t>Hengli Petrochemical (Dalian) Refinery Co. LTD</t>
  </si>
  <si>
    <t>C - Hengli Petrochemical (Dalian) Refinery Co. LTD - 2017ZIR2614201</t>
  </si>
  <si>
    <t>P - HENGLI PETROCHEMICAL (DALIAN) REFINERY CO.LTD - 2017ZIR2614201 - Pumping System 4181P001 A/B</t>
  </si>
  <si>
    <t>P - Hengli Petrochemical (Dalian) Refinery Co. LTD - 2017HGL3212601 - Pumping System Base Oil Isodewaxing Unit - Dewaxing Unit</t>
  </si>
  <si>
    <t>2017HGL3212601</t>
  </si>
  <si>
    <t>17HRF-FS0210-121-0005/131/2-0002/6/133-0002/141-00</t>
  </si>
  <si>
    <t>C - Hengli Petrochemical (Dalian) Refinery Co. LTD - 2017HGL3212601</t>
  </si>
  <si>
    <t>P - Hengli Petrochemical (Dalian) Refinery Co. LTD - 2017HGL3212601 - Pumping System VGO Hydrocracker-Fractionator Section Unit - Mixed VGO Unit</t>
  </si>
  <si>
    <t>P - Hengli Petrochemical (Dalian) Refinery Co. LTD - 2017HGL3212601 - Pumping System VGO Hydrocracker-Fractionator Section Unit - SR VGO Unit</t>
  </si>
  <si>
    <t>P - Hengli Petrochemical (Dalian) Refinery Co. LTD - 2017HGL3212601 - Pumping System H-Oil-Train Fraction Section Unit - Train B</t>
  </si>
  <si>
    <t>P - Hengli Petrochemical (Dalian) Refinery Co. LTD - 2017HGL3212601 - Pumping System H-Oil-Train Fraction Section Unit - Train A</t>
  </si>
  <si>
    <t>P - Hengli Petrochemical (Dalian) Refinery Co. LTD - 2017HGL3212601 - Pumping System Diesel Hydrocracker Reaction Unit - Train B</t>
  </si>
  <si>
    <t>P - Hengli Petrochemical (Dalian) Refinery Co. LTD - 2017HGL3212601 - Pumping System Diesel Hydrocracker Reaction Unit - Train A</t>
  </si>
  <si>
    <t>P - Hengli Petrochemical (Dalian) Refinery Co. LTD - 2017HGL3212601 - Pumping System PX Unit</t>
  </si>
  <si>
    <t>P - AGENCJA TECHNICZNA - ATSO 1764 - SYSTEMS</t>
  </si>
  <si>
    <t>RSD-1199222 + SYS-1199194</t>
  </si>
  <si>
    <t>ATSO 1764</t>
  </si>
  <si>
    <t>AGENCJA TECHNICZNA - KAROL SOKOLOWSKI</t>
  </si>
  <si>
    <t>C - AGENCJA TECHNICZNA - ATSO 1764</t>
  </si>
  <si>
    <t>P - AGENCJA TECHNICZNA - ATSO 1764 - SEALS</t>
  </si>
  <si>
    <t>p - Koniambo - 152157</t>
  </si>
  <si>
    <t>152157</t>
  </si>
  <si>
    <t>4500654463</t>
  </si>
  <si>
    <t>Koniambo</t>
  </si>
  <si>
    <t>C - Koniambo - 152157</t>
  </si>
  <si>
    <t>P - Flowserve Seals Aust - 152251-3</t>
  </si>
  <si>
    <t>152250 / 51 / 52 / 53</t>
  </si>
  <si>
    <t>115000 / 01 / 02 /03</t>
  </si>
  <si>
    <t>Flowserve Seals Aust</t>
  </si>
  <si>
    <t>C - Flowserve Seals Aust - 152251-3</t>
  </si>
  <si>
    <t>P - Woodside - 147745 - Pumpsets</t>
  </si>
  <si>
    <t>147745</t>
  </si>
  <si>
    <t>4610001579</t>
  </si>
  <si>
    <t>Woodside Energy</t>
  </si>
  <si>
    <t>C - Woodside - 147745</t>
  </si>
  <si>
    <t>P - Woodside - 147745 - Site Works</t>
  </si>
  <si>
    <t>P - Woodside - 147745 - Commissioning Spare</t>
  </si>
  <si>
    <t>P - BP Oil Espana  S.A.U. - 201706RS4D1741 - Pumping System - P 2125 A/B</t>
  </si>
  <si>
    <t>201706RS4D1741</t>
  </si>
  <si>
    <t>3000639662</t>
  </si>
  <si>
    <t>BP Oil Espana  S.A.U.</t>
  </si>
  <si>
    <t>C - BP Oil Espana  S.A.U. - 201706RS4D1741</t>
  </si>
  <si>
    <t>P - JGC Gulf International Ltd. - 2017JGC0751011 - Pumping System P-9603 A/B</t>
  </si>
  <si>
    <t>2017JGC0751011</t>
  </si>
  <si>
    <t>G-K090-0-P-2158-101-A rev 1</t>
  </si>
  <si>
    <t>JGC Gulf International Co. Ltd.</t>
  </si>
  <si>
    <t>C - JGC Gulf International Co. Ltd. - 2017JGC0751011</t>
  </si>
  <si>
    <t>P - JGC Gulf International Ltd. - 2017JGC0751011 - Pumping System P-9608</t>
  </si>
  <si>
    <t>P - JGC Gulf International Ltd. - 2017JGC0751011 - Pumping System P-9607 A/B</t>
  </si>
  <si>
    <t>P - JGC Gulf International Ltd. - 2017JGC0751011 - Pumping System P-9606 A/B</t>
  </si>
  <si>
    <t>P - JGC Gulf International Ltd. - 2017JGC0751011 - Pumping System P-9605 A/B</t>
  </si>
  <si>
    <t>P - JGC Gulf International Ltd. - 2017JGC0751011 - Pumping System P-9602 A/B</t>
  </si>
  <si>
    <t>P - Lima Refining Company -  2017LIM0744011 - Pumping System PR-210967/68</t>
  </si>
  <si>
    <t>2017LIM0744011</t>
  </si>
  <si>
    <t>8401192946</t>
  </si>
  <si>
    <t>C - Lima Refining Company - 2017LIM0744011</t>
  </si>
  <si>
    <t>P - Lima Refining Company -  2017LIM0744011 - Pumping System PR-212039/40</t>
  </si>
  <si>
    <t>P - Lima Refining Company -  2017LIM0744011 - Pumping System PR-212035/36</t>
  </si>
  <si>
    <t>P - Lima Refining Company -  2017LIM0744011 - Pumping System PR-211904/05</t>
  </si>
  <si>
    <t>P - Lima Refining Company -  2017LIM0744011 - Pumping System PR-210959/60</t>
  </si>
  <si>
    <t>P - Lima Refining Company -  2017LIM0744011 - Pumping System PR-210961/62</t>
  </si>
  <si>
    <t>P - Luoyang Petrochemical Engineering Corporation - 2017LUO2917361 - Pumping system 10P2309 A/B</t>
  </si>
  <si>
    <t>2017LUO2917361</t>
  </si>
  <si>
    <t>453121-0000-PRME-CCT-0002/0013</t>
  </si>
  <si>
    <t>C - Luoyang Petrochemical Engineering Corporation - 2017LUO2917361</t>
  </si>
  <si>
    <t>P - Luoyang Petrochemical Engineering Corporation - 2017LUO2917361 - Pumping system 10P2307 A/B</t>
  </si>
  <si>
    <t>P - Luoyang Petrochemical Engineering Corporation - 2017LUO2917361 - Pumping system 10P1203 A/B/C</t>
  </si>
  <si>
    <t>P - Luoyang Petrochemical Engineering Corporation - 2017LUO2917361 - Pumping System 10P1201 A/B</t>
  </si>
  <si>
    <t>P - Luoyang Petrochemical Engineering Corporation - 2017LUO2917361 - Pumping system 10P2305 A/B</t>
  </si>
  <si>
    <t>P - Luoyang Petrochemical Engineering Corporation - 2017LUO2917361 - Pumping system 10P2303 A/B</t>
  </si>
  <si>
    <t>P - Luoyang Petrochemical Engineering Corporation - 2017LUO2917361 - Pumping system 10P2301 A/B</t>
  </si>
  <si>
    <t>P - Luoyang Petrochemical Engineering Corporation - 2017LUO2917361 - Pumping system 10P2205 A/B</t>
  </si>
  <si>
    <t>P - Luoyang Petrochemical Engineering Corporation - 2017LUO2917361 - Pumping system 10P2203 A/B</t>
  </si>
  <si>
    <t>P - CSTS (Chiyoda-Saipem-Tripatra-SAE Joint Operation) - 2017BPT3119601</t>
  </si>
  <si>
    <t>2017BPT3119601</t>
  </si>
  <si>
    <t>1186004</t>
  </si>
  <si>
    <t>CSTS (Chiyoda-Saipem-Tripatra-SAE Joint Operation)</t>
  </si>
  <si>
    <t>C - CSTS (Chiyoda-Saipem-Tripatra-SAE Joint Operation) - 2017BPT3119601</t>
  </si>
  <si>
    <t>P - Neste Singapore PTE LTD - 2017NES2104141- Pumping System</t>
  </si>
  <si>
    <t>2017NES2104141</t>
  </si>
  <si>
    <t>PO S110423</t>
  </si>
  <si>
    <t>Neste Singapore PTE LTD</t>
  </si>
  <si>
    <t>C - Neste Singapore PTE LTD - 2017NES2104141</t>
  </si>
  <si>
    <t>P - Jacobs Nederland BV - SO 9000090227 - all PO line items</t>
  </si>
  <si>
    <t>9000090227</t>
  </si>
  <si>
    <t>NL7207-P-J20003</t>
  </si>
  <si>
    <t>Jacobs Nederland BV</t>
  </si>
  <si>
    <t>C - Jacobs Nederland BV - SO 9000090227</t>
  </si>
  <si>
    <t>P - Electrabel NV/SA - SO 9000089529 - QA-3 way valves Norgen</t>
  </si>
  <si>
    <t>9000089529</t>
  </si>
  <si>
    <t>9900477956</t>
  </si>
  <si>
    <t>C - Electrabel NV/SA - SO 9000089529</t>
  </si>
  <si>
    <t>P-Shanghai Tai Ao Machine &amp; Electric Co.-1004739-Spare parts for 6 units HPX pumps</t>
  </si>
  <si>
    <t>22217103</t>
  </si>
  <si>
    <t>PMB420373</t>
  </si>
  <si>
    <t>Shanghai Tai Ao Machine &amp; Electric Co.</t>
  </si>
  <si>
    <t>C-Shanghai Tai Ao Machine &amp; Electric Co.-1004739</t>
  </si>
  <si>
    <t>P-Shanghai Tai Ao Machine &amp; Electric Co.-1004739-Spare parts for 2 units HDX pumps</t>
  </si>
  <si>
    <t>P-Shanghai Tai Ao Machine &amp; Electric Co.-1004739-Spare parts for 2 units WXB pumps</t>
  </si>
  <si>
    <t>P-Shanghai Tai Ao Machine &amp; Electric Co.-1004739-6 units HPX pumps</t>
  </si>
  <si>
    <t>P-Shanghai Tai Ao Machine &amp; Electric Co.-1004739-2 units HDX pumps</t>
  </si>
  <si>
    <t>P-Shanghai Tai Ao Machine &amp; Electric Co.-1004739-Field Service</t>
  </si>
  <si>
    <t>P-Shanghai Tai Ao Machine &amp; Electric Co.-1004739-2 units WXB pumps</t>
  </si>
  <si>
    <t>P-PETRONAS CHEMICALS ISONONANOL SDN.BHD.-1004726-Spare parts for 2 units WXB pumps</t>
  </si>
  <si>
    <t>22217098</t>
  </si>
  <si>
    <t>A7MF-4-0602-F-00/A7MF100030</t>
  </si>
  <si>
    <t>PETRONAS CHEMICALS ISONONANOL SDN.BHD.</t>
  </si>
  <si>
    <t>C-PETRONAS CHEMICALS ISONONANOL SDN.BHD.-1004726</t>
  </si>
  <si>
    <t>P-PETRONAS CHEMICALS ISONONANOL SDN.BHD.-1004726-Spare parts for 2 units Mark3 ISO pumps</t>
  </si>
  <si>
    <t>P-PETRONAS CHEMICALS ISONONANOL SDN.BHD.-1004726-2 units WXB pumps</t>
  </si>
  <si>
    <t>P-PETRONAS CHEMICALS ISONONANOL SDN.BHD.-1004726-Spare parts for 4 units ERPN pumps</t>
  </si>
  <si>
    <t>P-PETRONAS CHEMICALS ISONONANOL SDN.BHD.-1004726-4 units ERPN pumps</t>
  </si>
  <si>
    <t>P-PETRONAS CHEMICALS ISONONANOL SDN.BHD.-1004726-Spare parts for 8 units HPX pumps</t>
  </si>
  <si>
    <t>P-PETRONAS CHEMICALS ISONONANOL SDN.BHD.-1004726-8 units HPX pumps</t>
  </si>
  <si>
    <t>P-PETRONAS CHEMICALS ISONONANOL SDN.BHD.-1004726-2 units Mark3 ISO pumps</t>
  </si>
  <si>
    <t>P - PA Italy Netherlands Operating Company Italy Branch - 2016CCJ0641651- Pumping System P-22011 A/B</t>
  </si>
  <si>
    <t>2016CCJ0641651</t>
  </si>
  <si>
    <t>192937-PO-20123-IT</t>
  </si>
  <si>
    <t>PA Italy Netherlands Operating Company Italy Branch</t>
  </si>
  <si>
    <t>C - PA Italy Netherlands Operating Company Italy Branch - 2016CCJ0641651</t>
  </si>
  <si>
    <t>P - PA Italy Netherlands Operating Company Italy Branch - 2016CCJ0641651- Pumping System P- 22010 A/B</t>
  </si>
  <si>
    <t>P - Hamechadesh Industries (MNTS) LTD - 2017HCH0851401</t>
  </si>
  <si>
    <t>2017HCH0851401</t>
  </si>
  <si>
    <t>56331/0</t>
  </si>
  <si>
    <t>Hamechadesh Industries (MNTS) LTD</t>
  </si>
  <si>
    <t>C - Hamechadesh Industries (MNTS) LTD - 2017HCH0851401</t>
  </si>
  <si>
    <t>P - CEPSA, Compania Espanola De Petroleos SAU - 2017CEP0547401 - Pumping system Y-P-31C</t>
  </si>
  <si>
    <t>2017CEP0547401</t>
  </si>
  <si>
    <t>7010573853</t>
  </si>
  <si>
    <t>CEPSA, Compania Espanola De Petroleos SAU</t>
  </si>
  <si>
    <t>C - CEPSA, Compania Espanola De Petroleos SAU - 2017CEP0547401</t>
  </si>
  <si>
    <t>P - GS Engineering &amp; Construction Corporation - 201716RS621551 - Pumping System - 1630-G-006 A/B</t>
  </si>
  <si>
    <t>201716RS621551</t>
  </si>
  <si>
    <t>6148-E1-1000-P O-MG-002B</t>
  </si>
  <si>
    <t>GS Engineering &amp; Construction Corporation</t>
  </si>
  <si>
    <t>C - GS Engineering &amp; Construction Corporation - 201716RS621551</t>
  </si>
  <si>
    <t>P - ELECTRO HIDRAULICA S.A. REPRESENTACIONES - CD-114.027 - POb1: Pump 600- LNNC-975 "BB"/1/Cast Iron</t>
  </si>
  <si>
    <t>2I0311700190</t>
  </si>
  <si>
    <t>CD-114.027</t>
  </si>
  <si>
    <t>Electro Hidraulica S.A Representaciones</t>
  </si>
  <si>
    <t>C - ELECTRO HIDRAULICA S.A. REPRESENTACIONES - CD-114.027</t>
  </si>
  <si>
    <t>P - Petrotime HK Limited - 2017PHK3222601 - Pumping System P-1101</t>
  </si>
  <si>
    <t>2017PHK3222601</t>
  </si>
  <si>
    <t>PHT1715L01</t>
  </si>
  <si>
    <t>Petrotime HK Limited</t>
  </si>
  <si>
    <t>C - Petrotime HK Limited - 2017PHK3222601</t>
  </si>
  <si>
    <t>P-Tecnicas Reunidas (Ute TR Fadhili Project) - 2017TRS1708391-8LPN14</t>
  </si>
  <si>
    <t>2017TRS1708391</t>
  </si>
  <si>
    <t>1004005142</t>
  </si>
  <si>
    <t>Tecnicas Reunidas (Ute TR Fadhili Project)</t>
  </si>
  <si>
    <t>C - Tecnicas Reunidas (Ute TR Fadhili Project) - 2017TRS1708391</t>
  </si>
  <si>
    <t>P - Tecnicas Reunidas (Ute TR Fadhili Project) - 2017TRS1708391-10HDX23A</t>
  </si>
  <si>
    <t>P-ZHONGHAI PETROCHEMICAL (YINGKOU) CO-ETL160005</t>
  </si>
  <si>
    <t>22216035</t>
  </si>
  <si>
    <t>ZHSH-700DCC-DS-00003</t>
  </si>
  <si>
    <t>ZHONGHAI PETROCHEMICAL (YINGKOU) CO</t>
  </si>
  <si>
    <t>C-ZHONGHAI PETROCHEMICAL (YINGKOU) CO-ETL160005</t>
  </si>
  <si>
    <t>P-JSC MOZYR OIL REFINERY-ETL170001 POB 1</t>
  </si>
  <si>
    <t>24310716</t>
  </si>
  <si>
    <t>03/1-12/315</t>
  </si>
  <si>
    <t>JSC MOZYR OIL REFINERY</t>
  </si>
  <si>
    <t>C-JSC MOZYR OIL REFINERY-ETL170001</t>
  </si>
  <si>
    <t>P - TECHNIP - O5090 - Lot 7</t>
  </si>
  <si>
    <t>7MI 7171445</t>
  </si>
  <si>
    <t>O5090</t>
  </si>
  <si>
    <t>TECHNIP ITALY SPA</t>
  </si>
  <si>
    <t>C - TECHNIP - O5090</t>
  </si>
  <si>
    <t>P - TECHNIP - O5090 - Lot 6</t>
  </si>
  <si>
    <t>P - TECHNIP - O5090 - Lot 5</t>
  </si>
  <si>
    <t>P - TECHNIP - O5090 - Lot 4</t>
  </si>
  <si>
    <t>P - TECHNIP - O5090 - Lot 3</t>
  </si>
  <si>
    <t>P - TECHNIP - O5090 - Lot 2</t>
  </si>
  <si>
    <t>P - TECHNIP - O5090 - Lot 1</t>
  </si>
  <si>
    <t>P - China Machinery - 5300018179</t>
  </si>
  <si>
    <t>5300018179</t>
  </si>
  <si>
    <t>ZPCJ-LY-01-3002-FLSETG-Oxygen</t>
  </si>
  <si>
    <t>C - China Machinery - 5300018179</t>
  </si>
  <si>
    <t>P - PA Italy Netherlands Operating Company Italy Branch - 2016CCJ4930511- Pumping System - P-73101 A/B - P - 73101 C/D/E</t>
  </si>
  <si>
    <t>2016CCJ4930511</t>
  </si>
  <si>
    <t>192937-PO-50110-IT</t>
  </si>
  <si>
    <t>C - PA Italy Netherlands Operating Company Italy Branch - 2016CCJ4930511</t>
  </si>
  <si>
    <t>P - PA Italy Netherlands Operating Company Italy Branch - 2016CCJ4929541- Pumping System - P-21001 A/B - P-21001 C/D</t>
  </si>
  <si>
    <t>2016CCJ4929541</t>
  </si>
  <si>
    <t>192937-PO-20110-IT</t>
  </si>
  <si>
    <t>C - PA Italy Netherlands Operating Company Italy Branch - 2016CCJ4929541</t>
  </si>
  <si>
    <t>P - PA Italy Netherlands Operating Company Italy Branch - 2016CCJ4929541- Pumping System - P-21004 A - P-21004 B/C</t>
  </si>
  <si>
    <t>P - Ontario Power Generation - RLCU00245</t>
  </si>
  <si>
    <t>RLCU00245</t>
  </si>
  <si>
    <t>00269528</t>
  </si>
  <si>
    <t>C - Ontario Power Generation - RLCU00245</t>
  </si>
  <si>
    <t>P - PA Italy Netherlands Operating Company Italy Branch - 2016CCJ0136651-V56 Pump Package</t>
  </si>
  <si>
    <t>2016CCJ0136651</t>
  </si>
  <si>
    <t>192937-PO-50123-IT</t>
  </si>
  <si>
    <t>C - PA Italy Netherlands Operating Company Italy Branch - 2016CCJ0136651</t>
  </si>
  <si>
    <t>P - Valvin Wira Jaya Pte Ltd - X150645 - 2018 delivery</t>
  </si>
  <si>
    <t>X150645</t>
  </si>
  <si>
    <t>0043-VWJ-0507-15</t>
  </si>
  <si>
    <t>Valvin Wira Jaya Pte Ltd</t>
  </si>
  <si>
    <t>C - Valvin Wira Jaya Pte Ltd - X150645</t>
  </si>
  <si>
    <t>P - Valvin Wira Jaya Pte Ltd - X150645 - 2017 delivery</t>
  </si>
  <si>
    <t>P - Eaching International Limited - 62904</t>
  </si>
  <si>
    <t>62904</t>
  </si>
  <si>
    <t>AY170830VAL</t>
  </si>
  <si>
    <t>Eaching International Limited</t>
  </si>
  <si>
    <t>C - Eaching International Limited - 62904</t>
  </si>
  <si>
    <t>P - Sunshine 5300018108</t>
  </si>
  <si>
    <t>5300018108</t>
  </si>
  <si>
    <t>SC170727ARG</t>
  </si>
  <si>
    <t>Sunshine International</t>
  </si>
  <si>
    <t>C - Sunshine 5300018108</t>
  </si>
  <si>
    <t>P - Monobuoy Sarl - 62896</t>
  </si>
  <si>
    <t>62896</t>
  </si>
  <si>
    <t>1190.PO.047</t>
  </si>
  <si>
    <t>Monobuoy SARL</t>
  </si>
  <si>
    <t>C - Monobuoy Sarl - 62896</t>
  </si>
  <si>
    <t>P - MRC TRANSMARK LTD - 62889</t>
  </si>
  <si>
    <t>62889</t>
  </si>
  <si>
    <t>400062602</t>
  </si>
  <si>
    <t>MRC TRANSMARK LTD</t>
  </si>
  <si>
    <t>C - MRC TRANSMARK LTD - 62889</t>
  </si>
  <si>
    <t>P - Chevron -  PO125539/59/79</t>
  </si>
  <si>
    <t>TBA</t>
  </si>
  <si>
    <t>125539 / 125559 / 125579</t>
  </si>
  <si>
    <t>Chevron</t>
  </si>
  <si>
    <t>C - Chevron - PO125539/59/79</t>
  </si>
  <si>
    <t>P-Setpoint Integrated Solutions, Inc.-1731460-POb15</t>
  </si>
  <si>
    <t>1731460</t>
  </si>
  <si>
    <t>313872</t>
  </si>
  <si>
    <t>C - Setpoint Integrated Solutions - 1731460</t>
  </si>
  <si>
    <t>P-Setpoint Integrated Solutions, Inc.-1731460-POb14</t>
  </si>
  <si>
    <t>P-Setpoint Integrated Solutions, Inc.-1731460-POb13</t>
  </si>
  <si>
    <t>P-Setpoint Integrated Solutions, Inc.-1731460-POb12</t>
  </si>
  <si>
    <t>P-Setpoint Integrated Solutions, Inc.-1731460-POb11</t>
  </si>
  <si>
    <t>P-Setpoint Integrated Solutions, Inc.-1731460-POb10</t>
  </si>
  <si>
    <t>P-Setpoint Integrated Solutions, Inc.-1731460-POb9</t>
  </si>
  <si>
    <t>P-Setpoint Integrated Solutions, Inc.-1731460-POb8</t>
  </si>
  <si>
    <t>P-Setpoint Integrated Solutions, Inc.-1731460-POb7</t>
  </si>
  <si>
    <t>P-Setpoint Integrated Solutions, Inc.-1731460-POb6</t>
  </si>
  <si>
    <t>P-Setpoint Integrated Solutions, Inc.-1731460-POb5</t>
  </si>
  <si>
    <t>P-Setpoint Integrated Solutions, Inc.-1731460-POb4</t>
  </si>
  <si>
    <t>P-Setpoint Integrated Solutions, Inc.-1731460-POb3</t>
  </si>
  <si>
    <t>P-Setpoint Integrated Solutions, Inc.-1731460-POb2</t>
  </si>
  <si>
    <t>P-Setpoint Integrated Solutions, Inc.-1731460-POb1</t>
  </si>
  <si>
    <t>P-GE Power Water-4502931560-Triplex Vacuum Pump System</t>
  </si>
  <si>
    <t>4000050014</t>
  </si>
  <si>
    <t>4502931560</t>
  </si>
  <si>
    <t>GE Power &amp; Water - Canada</t>
  </si>
  <si>
    <t>C - GE Power &amp; Water - 4000050014</t>
  </si>
  <si>
    <t>P-Carter &amp; Verplanck-SH2433-Four Pumps with inputs</t>
  </si>
  <si>
    <t>SH2433</t>
  </si>
  <si>
    <t>18414</t>
  </si>
  <si>
    <t>Carter Verplanck</t>
  </si>
  <si>
    <t>C-Carter &amp; Verplanck-SH2433</t>
  </si>
  <si>
    <t>P-Thieneman Construction-S6758- Field Service</t>
  </si>
  <si>
    <t>S6758</t>
  </si>
  <si>
    <t>PO-1712-007</t>
  </si>
  <si>
    <t>Thieneman Construction</t>
  </si>
  <si>
    <t>C-Thieneman Construction-S6758</t>
  </si>
  <si>
    <t>P-Thieneman Construction-S6758- Two Pumps + Motors + Shafting + Spares</t>
  </si>
  <si>
    <t>P - Richsea 5300018150</t>
  </si>
  <si>
    <t>5300018150</t>
  </si>
  <si>
    <t>Richsea International</t>
  </si>
  <si>
    <t>C - Richsea 5300018150</t>
  </si>
  <si>
    <t>P-HYUNDAI ENGINEERING &amp; CONSTRUCTION LTD-5605692-COMMISSIONING SPARES</t>
  </si>
  <si>
    <t>5605692</t>
  </si>
  <si>
    <t>AUIK-M98-34-N464-DA</t>
  </si>
  <si>
    <t>HYUNDAI ENGINEERING &amp; CONSTRUCTION LTD</t>
  </si>
  <si>
    <t>C - Hyundai - 5605692</t>
  </si>
  <si>
    <t>P-HYUNDAI ENGINEERING &amp; CONSTRUCTION LTD-5605692-Valdisk TX3 Double Flanged(Short Pattern) 24.00 in</t>
  </si>
  <si>
    <t>P-HYUNDAI ENGINEERING &amp; CONSTRUCTION LTD-5605692-Valdisk TX3 Double Flanged(Short Pattern) 18.00 in</t>
  </si>
  <si>
    <t>P-HYUNDAI ENGINEERING &amp; CONSTRUCTION LTD-5605692-Valdisk TX3 Double Flanged(Short Pattern) 16.00 in</t>
  </si>
  <si>
    <t>P-HYUNDAI ENGINEERING &amp; CONSTRUCTION LTD-5605692-Valdisk TX3 Double Flanged(Short Pattern) 12.00 in</t>
  </si>
  <si>
    <t>P-HYUNDAI ENGINEERING &amp; CONSTRUCTION LTD-5605692-Valdisk Double Flanged(Short Pattern) 20.00 in</t>
  </si>
  <si>
    <t>P-HYUNDAI ENGINEERING &amp; CONSTRUCTION LTD-5605692-TMCBV Reduced Port Ball Valve 8x6 in</t>
  </si>
  <si>
    <t>P-HYUNDAI ENGINEERING &amp; CONSTRUCTION LTD-5605692-TMCBV Reduced Port Ball Valve 20x18 in</t>
  </si>
  <si>
    <t>P-HYUNDAI ENGINEERING &amp; CONSTRUCTION LTD-5605692-TMCBV Full Port Ball Valve 8.00 in</t>
  </si>
  <si>
    <t>P-HYUNDAI ENGINEERING &amp; CONSTRUCTION LTD-5605692-TMCBV Full Port Ball Valve 20.00 in</t>
  </si>
  <si>
    <t>P-HYUNDAI ENGINEERING &amp; CONSTRUCTION LTD-5605692-TMCBV Full Port Ball Valve 18.00 in</t>
  </si>
  <si>
    <t>P-HYUNDAI ENGINEERING &amp; CONSTRUCTION LTD-5605692-TMCBV Full Port Ball Valve 16.00 in</t>
  </si>
  <si>
    <t>P-HYUNDAI ENGINEERING &amp; CONSTRUCTION LTD-5605692-TMCBV Full Port Ball Valve 12.00 in</t>
  </si>
  <si>
    <t>P-HYUNDAI ENGINEERING &amp; CONSTRUCTION LTD-5605692-ShearStream HP Segmented Ball 6.00 in</t>
  </si>
  <si>
    <t>P-HYUNDAI ENGINEERING &amp; CONSTRUCTION LTD-5605692-Pressure Regulating Valve (PRV) 1.00 in CL 600</t>
  </si>
  <si>
    <t>P-HYUNDAI ENGINEERING &amp; CONSTRUCTION LTD-5605692-Pressure Regulating Valve (PRV) 1.00 in CL 300</t>
  </si>
  <si>
    <t>P-HYUNDAI ENGINEERING &amp; CONSTRUCTION LTD-5605692-Mark One-X Expand-Outlet 8x6 in</t>
  </si>
  <si>
    <t>P-HYUNDAI ENGINEERING &amp; CONSTRUCTION LTD-5605692-Mark One Globe 8.00 in</t>
  </si>
  <si>
    <t>P-HYUNDAI ENGINEERING &amp; CONSTRUCTION LTD-5605692-Mark One Globe 6.00 in</t>
  </si>
  <si>
    <t>P-HYUNDAI ENGINEERING &amp; CONSTRUCTION LTD-5605692-Mark One Globe 4.00 in</t>
  </si>
  <si>
    <t>P-HYUNDAI ENGINEERING &amp; CONSTRUCTION LTD-5605692-Mark One Globe 3.00 in</t>
  </si>
  <si>
    <t>P-HYUNDAI ENGINEERING &amp; CONSTRUCTION LTD-5605692-Mark One Globe 24.00 in</t>
  </si>
  <si>
    <t>P-HYUNDAI ENGINEERING &amp; CONSTRUCTION LTD-5605692-Mark One Globe 2.00 in</t>
  </si>
  <si>
    <t>P-HYUNDAI ENGINEERING &amp; CONSTRUCTION LTD-5605692-Mark One Globe 16.00 in</t>
  </si>
  <si>
    <t>P-HYUNDAI ENGINEERING &amp; CONSTRUCTION LTD-5605692-Mark One Globe 12.00 in</t>
  </si>
  <si>
    <t>P-HYUNDAI ENGINEERING &amp; CONSTRUCTION LTD-5605692-Mark One Globe 10.00 in</t>
  </si>
  <si>
    <t>P-HYUNDAI ENGINEERING &amp; CONSTRUCTION LTD-5605692-Mark One Globe 1.50 in</t>
  </si>
  <si>
    <t>P-HYUNDAI ENGINEERING &amp; CONSTRUCTION LTD-5605692-Mark One Globe 1.00 in</t>
  </si>
  <si>
    <t>P-HYUNDAI ENGINEERING &amp; CONSTRUCTION LTD-5605692-Mark 100 Globe 30.00 in</t>
  </si>
  <si>
    <t>P-HYUNDAI ENGINEERING &amp; CONSTRUCTION LTD-5605692-Mark 100 Globe 16.00 in</t>
  </si>
  <si>
    <t>P-HYUNDAI ENGINEERING &amp; CONSTRUCTION LTD-5605692-Mark 100 Globe 14.00 in</t>
  </si>
  <si>
    <t>P-Air Liquide 1723280 V726</t>
  </si>
  <si>
    <t>1723280</t>
  </si>
  <si>
    <t>ELA4 Ariane 6</t>
  </si>
  <si>
    <t>Air Liquide Advanced Technologies</t>
  </si>
  <si>
    <t>C-Air Liquide 1723280</t>
  </si>
  <si>
    <t>P-Air Liquide 1723280 C726</t>
  </si>
  <si>
    <t>P-Fluor Federal-1256881-P - Fluor Federal 1256881 Line  25</t>
  </si>
  <si>
    <t>1256881</t>
  </si>
  <si>
    <t>BAE.NCP027</t>
  </si>
  <si>
    <t>Fluor Federal Solutions</t>
  </si>
  <si>
    <t>C - Fluor Federal Solutions 1256881</t>
  </si>
  <si>
    <t>P-Fluor Federal-1256881-P - Fluor Federal 1256881 Line  24</t>
  </si>
  <si>
    <t>P-Fluor Federal-1256881-P - Fluor Federal 1256881 Line  23</t>
  </si>
  <si>
    <t>P-Fluor Federal-1256881-P - Fluor Federal 1256881 Line  22</t>
  </si>
  <si>
    <t>P-Fluor Federal-1256881-P - Fluor Federal 1256881 Line  21</t>
  </si>
  <si>
    <t>P-Fluor Federal-1256881-P - Fluor Federal 1256881 Line  19</t>
  </si>
  <si>
    <t>P-Fluor Federal-1256881-P - Fluor Federal 1256881 Line  18</t>
  </si>
  <si>
    <t>P-Fluor Federal-1256881-P - Fluor Federal 1256881 Line  17</t>
  </si>
  <si>
    <t>P-Fluor Federal-1256881-P - Fluor Federal 1256881 Line  15</t>
  </si>
  <si>
    <t>P-Fluor Federal-1256881-P - Fluor Federal 1256881 Line  14</t>
  </si>
  <si>
    <t>P-Fluor Federal-1256881-P - Fluor Federal 1256881 Line  13</t>
  </si>
  <si>
    <t>P-Fluor Federal-1256881-P - Fluor Federal 1256881 Line  12</t>
  </si>
  <si>
    <t>P-Fluor Federal-1256881-P - Fluor Federal 1256881 Line  11</t>
  </si>
  <si>
    <t>P-Fluor Federal-1256881-P - Fluor Federal 1256881 Line  9</t>
  </si>
  <si>
    <t>P-Fluor Federal-1256881-P - Fluor Federal 1256881 Line  8</t>
  </si>
  <si>
    <t>P-Fluor Federal-1256881-P - Fluor Federal 1256881 Line  7</t>
  </si>
  <si>
    <t>P-Fluor Federal-1256881-P - Fluor Federal 1256881 Line  6</t>
  </si>
  <si>
    <t>P-Fluor Federal-1256881-P - Fluor Federal 1256881 Line  5</t>
  </si>
  <si>
    <t>P-Fluor Federal-1256881-P - Fluor Federal 1256881 Line  4</t>
  </si>
  <si>
    <t>P-Fluor Federal-1256881-P - Fluor Federal 1256881 Line  3</t>
  </si>
  <si>
    <t>P-Fluor Federal-1256881-P - Fluor Federal 1256881 Line  2</t>
  </si>
  <si>
    <t>P-Fluor Federal-1256881-P - Fluor Federal 1256881 Line  1</t>
  </si>
  <si>
    <t>Pob - BASF SE - 1175997</t>
  </si>
  <si>
    <t>1175997</t>
  </si>
  <si>
    <t>1086652504/OAB</t>
  </si>
  <si>
    <t>C - BASF SE - 1175997</t>
  </si>
  <si>
    <t>Pob- Tecnicas Reunidas Fadhili - 40004585</t>
  </si>
  <si>
    <t>40004585</t>
  </si>
  <si>
    <t>1004005250</t>
  </si>
  <si>
    <t>Tecnicas Reunidas UTE TR Fadhili Project (Fadhili)</t>
  </si>
  <si>
    <t>C - Tecnicas Reunidas Fadhili - 40004585</t>
  </si>
  <si>
    <t>P-Wacker Chemie AG-1178569-SIHIDry Pump Unit 3</t>
  </si>
  <si>
    <t>1178569</t>
  </si>
  <si>
    <t>9104254855-1005-33</t>
  </si>
  <si>
    <t>Wacker Chemie AG ( Wacker)</t>
  </si>
  <si>
    <t>C - Wacker - 1178569</t>
  </si>
  <si>
    <t>P-Wacker Chemie AG-1178569-SIHIDry Pump Unit 2</t>
  </si>
  <si>
    <t>P-Wacker Chemie AG-1178569-SIHIDry Pump Unit 1</t>
  </si>
  <si>
    <t>P - MINERA ESCONDIDA LTDA - 1029100 - POb3: Training</t>
  </si>
  <si>
    <t>1029100</t>
  </si>
  <si>
    <t>8500135338</t>
  </si>
  <si>
    <t>MINERA ESCONDIDA LTDA</t>
  </si>
  <si>
    <t>C - MINERA ESCONDIDA LTDA - 1029100</t>
  </si>
  <si>
    <t>P - MINERA ESCONDIDA LTDA - 1029100 - POb2: Field Services</t>
  </si>
  <si>
    <t>P - MINERA ESCONDIDA LTDA - 1029100 - POb1: 3 x (1 RO High Pressure Feed Pumps + 1 ERS Booster Pumps)+warranty extension</t>
  </si>
  <si>
    <t>P - Agrolinz Melamine GmbH (Borealis) - 341600153/4200497735  Cylinder Block</t>
  </si>
  <si>
    <t>341600153</t>
  </si>
  <si>
    <t>4200497735</t>
  </si>
  <si>
    <t>Borealis Agrolinz Melamine GmbH</t>
  </si>
  <si>
    <t>C - Agrolinz Melamine GmbH (Borealis) - 341600153/4200497735</t>
  </si>
  <si>
    <t>P-MRC Global-1093852</t>
  </si>
  <si>
    <t>1093852</t>
  </si>
  <si>
    <t>C0076170184B0</t>
  </si>
  <si>
    <t>C-MRC Global- 1093852</t>
  </si>
  <si>
    <t>P - China Tianchen Engineering Corp - 2017TCC0947501 - Pumping system 23-P-601 D</t>
  </si>
  <si>
    <t>2017TCC0947501</t>
  </si>
  <si>
    <t>T17B01-PC06-EQU-007</t>
  </si>
  <si>
    <t>China Tianchen Engineering Corporation</t>
  </si>
  <si>
    <t>C - China Tianchen Engineering Corp - 2017TCC0947501</t>
  </si>
  <si>
    <t>P - China Tianchen Engineering Corp - 2017TCC0947501 - Pumping system 23-P-512 A/B</t>
  </si>
  <si>
    <t>P - China Tianchen Engineering Corp - 2017TCC0947501 - Pumping system 21-P-761 A/B</t>
  </si>
  <si>
    <t>P-DANGOTE OIL REFINING COMPANY LIMITED-10005093-Package Pump Parts EX1750009A</t>
  </si>
  <si>
    <t>10005093</t>
  </si>
  <si>
    <t>(PR_279)_(5991)_(5313)_Flowserve_tag_Offshore Dated 16-Aug-2017</t>
  </si>
  <si>
    <t>C-DANGOTE OIL REFINING COMPANY LIMITED-10005093</t>
  </si>
  <si>
    <t>P-DANGOTE OIL REFINING COMPANY LIMITED-10005093-Package Pump EX1755009A</t>
  </si>
  <si>
    <t>P-L&amp;T HYDROCARBON ENGINEERING LIMITED-10005082 10005213 &amp; 10005158-Mendatory Spares for Erection -Commissioning / Spares of all above tags</t>
  </si>
  <si>
    <t>10005082</t>
  </si>
  <si>
    <t>LOI No IOCL-FCCB-ROT_Flowserve_SMZ_022 dated 22-Aug-2017 / Original PO: Refinery/82000-00118/SMZ Dated 22.08.2017</t>
  </si>
  <si>
    <t>C-L&amp;T HYDROCARBON ENGINEERING LIMITED-10005082</t>
  </si>
  <si>
    <t>P-L&amp;T HYDROCARBON ENGINEERING LIMITED-10005082 10005213 &amp; 10005158-Motor Driven Closed Blowdown Drum Liquid Vertical Centrifugal Pump / Tag No 101-P-042 A/B</t>
  </si>
  <si>
    <t>P-L&amp;T HYDROCARBON ENGINEERING LIMITED-10005082 10005213 &amp; 10005158-Motor Driven Closed Blowdown Drum Liquid Vertical Centrifugal Pump / Tag No 101-P-031 A/B</t>
  </si>
  <si>
    <t>P-L&amp;T HYDROCARBON ENGINEERING LIMITED-10005082 10005213 &amp; 10005158-Motor Driven Closed Blowdown Drum Liquid Vertical Centrifugal Pump / Tag No 101-P-030 A/B</t>
  </si>
  <si>
    <t>P-L&amp;T HYDROCARBON ENGINEERING LIMITED-10005082-Spares of all above tags-WXB Pumps / Spares of all above tags</t>
  </si>
  <si>
    <t>P-L&amp;T HYDROCARBON ENGINEERING LIMITED-10005082-Motor Driven INTERSTAGE LIQUID  Centrifugal Pump Package / 101-P-009 A/B</t>
  </si>
  <si>
    <t>P-L&amp;T HYDROCARBON ENGINEERING LIMITED-10005082-Spares of all above tags-HPX Pumps / Spares of all above tags</t>
  </si>
  <si>
    <t>P-L&amp;T HYDROCARBON ENGINEERING LIMITED-10005082-Motor Driven 2nd Stage Caustic Recycle Centrifugal Pump Package / 101-X-002-P02 A/B</t>
  </si>
  <si>
    <t>P-L&amp;T HYDROCARBON ENGINEERING LIMITED-10005082-Motor Driven Caustic / 1st Stage Caustic Recycle Centrifugal Pump Package  / 101-X-002-P01 A/B</t>
  </si>
  <si>
    <t>P-L&amp;T HYDROCARBON ENGINEERING LIMITED-10005082-Motor Driven LEAN OIL  Centrifugal Pump Package / 101-P-023 A/B</t>
  </si>
  <si>
    <t>P-L&amp;T HYDROCARBON ENGINEERING LIMITED-10005082-Motor Driven DEBUTANIZER REFLUX Centrifugal Pump Package  / 101-P-021 A/B</t>
  </si>
  <si>
    <t>P-L&amp;T HYDROCARBON ENGINEERING LIMITED-10005082-Motor Driven PRIMARY ABSORBER REFLUX  Centrifugal Pump Package  / 101-P-020 A/B</t>
  </si>
  <si>
    <t>P-L&amp;T HYDROCARBON ENGINEERING LIMITED-10005082-Motor Driven PRIMARY ABSORBER LOWER COOLER  Centrifugal Pump Package / 101-P-017 A/B</t>
  </si>
  <si>
    <t>P-L&amp;T HYDROCARBON ENGINEERING LIMITED-10005082-Motor Driven PRIMARY ABSORBER UPPER COOLER  Centrifugal Pump Package / 101-P-016 A/B</t>
  </si>
  <si>
    <t>P-L&amp;T HYDROCARBON ENGINEERING LIMITED-10005082-Motor Driven STRIPPER CHARGE  Centrifugal Pump Package / 101-P-015 A/B</t>
  </si>
  <si>
    <t>P-L&amp;T HYDROCARBON ENGINEERING LIMITED-10005082-Motor Driven COMPRESSOR INTERSTAGE SOUR WATER   Centrifugal Pump Package  / 101-P-014 A/B</t>
  </si>
  <si>
    <t>P-L&amp;T HYDROCARBON ENGINEERING LIMITED-10005082-Motor Driven REFLUX DRUM SOUR WATER  Centrifugal Pump Package  / 101-P-010 A/B</t>
  </si>
  <si>
    <t>P-L&amp;T HYDROCARBON ENGINEERING LIMITED-10005082-Motor Driven LCO PRODUCT  Centrifugal Pump Package / 101-P-006 A/B</t>
  </si>
  <si>
    <t>P-L&amp;T HYDROCARBON ENGINEERING LIMITED-10005082-Motor Driven FRESH FEED  Centrifugal Pump Package  / 101-P-001 A/B</t>
  </si>
  <si>
    <t>P-Dangote Oil Refining Company Limited-10005054-Package Pump Spares</t>
  </si>
  <si>
    <t>10005054</t>
  </si>
  <si>
    <t>(PR_0278)_(5602_5364)_(5314_5312)_FLOWSERVE_TAG_OFFSHORE DATED 16-AUG-2017</t>
  </si>
  <si>
    <t>C-DANGOTE OIL REFINING COMPANY LIMITED-10005054</t>
  </si>
  <si>
    <t>P-Dangote Oil Refining Company Limited-10005054-HPX Pump Spares</t>
  </si>
  <si>
    <t>P-Dangote Oil Refining Company Limited-10005054-Package Pump</t>
  </si>
  <si>
    <t>P-Dangote Oil Refining Company Limited-10005054-HPX Pump</t>
  </si>
  <si>
    <t>P-DANGOTE OIL REFINING COMPANY LIMITED-10005085-Package Pumps Parts EX1750008</t>
  </si>
  <si>
    <t>10005085</t>
  </si>
  <si>
    <t>(PR_0277)_(5165)_(5316)_FLOWSERVE_TAG_OFFSHORE DATED 16-AUG-2017</t>
  </si>
  <si>
    <t>C-DANGOTE OIL REFINING COMPANY LIMITED-10005085</t>
  </si>
  <si>
    <t>P-DANGOTE OIL REFINING COMPANY LIMITED-10005085-Package Pumps EX1755008</t>
  </si>
  <si>
    <t>P-DANGOTE OIL REFINING COMPANY LIMITED-10005085-HPX Pumps Parts EX1760012</t>
  </si>
  <si>
    <t>P-DANGOTE OIL REFINING COMPANY LIMITED-10005085-HPX Pumps EX1765024</t>
  </si>
  <si>
    <t>P - Bharat Oman Refineries Ltd - RCEP/PUR/530 - 541600023  Spare Parts</t>
  </si>
  <si>
    <t>541600023, 550600093</t>
  </si>
  <si>
    <t>RCEP/PUR/530/4500030206</t>
  </si>
  <si>
    <t>Bharat Oman Refineries Limited</t>
  </si>
  <si>
    <t>C - Bharat Oman Refineries Ltd - RCEP/PUR/530 - 550600093, 541600023</t>
  </si>
  <si>
    <t>P - Bharat Oman Refineries Ltd - RCEP/PUR/530 - 550600093  Hydraulic Decoking System</t>
  </si>
  <si>
    <t>P-BASF SE-40004753-Spare pump</t>
  </si>
  <si>
    <t>40004753</t>
  </si>
  <si>
    <t>1086663163/OAB</t>
  </si>
  <si>
    <t>C - BASF SE - 40004753</t>
  </si>
  <si>
    <t>P-BASF SE-40004753-Vacuum Pump Unit</t>
  </si>
  <si>
    <t>P-MiRo-40004745-Spare Compressor</t>
  </si>
  <si>
    <t>40004745</t>
  </si>
  <si>
    <t>030/2632780</t>
  </si>
  <si>
    <t>Mineraloelraffinerie Oberrhein GmbH&amp;Co.KG (MiRo)</t>
  </si>
  <si>
    <t>C - MiRo - 40004745</t>
  </si>
  <si>
    <t>P-MiRo-40004745-Liquid Ring Compressor</t>
  </si>
  <si>
    <t>P-ARAMCO-ALK0003096</t>
  </si>
  <si>
    <t>1003337</t>
  </si>
  <si>
    <t>4505114347</t>
  </si>
  <si>
    <t>C-ARAMCO-ALK0003096</t>
  </si>
  <si>
    <t>P-FM Sylan Inc.-S6753-4</t>
  </si>
  <si>
    <t>S6753-4</t>
  </si>
  <si>
    <t>17007-E03</t>
  </si>
  <si>
    <t>FM Sylan Inc.</t>
  </si>
  <si>
    <t>C-FM Sylan Inc.-S6753-4</t>
  </si>
  <si>
    <t>P-Emirates Global Aluminium-5805333-Various spares and parts Q2 2018 delivery</t>
  </si>
  <si>
    <t>5805333</t>
  </si>
  <si>
    <t>4400098996</t>
  </si>
  <si>
    <t>C-Emirates Global Aluminium-5805333</t>
  </si>
  <si>
    <t>P-Emirates Global Aluminium-5805333-Various spares and parts Q1 2018 delivery</t>
  </si>
  <si>
    <t>P - Statoil Refining Denmark A/S - 2017STA0847011 - Pumping system P-1010A/B</t>
  </si>
  <si>
    <t>2017STA0847011</t>
  </si>
  <si>
    <t>4503501381</t>
  </si>
  <si>
    <t>Statoil Refining Denmark A/S</t>
  </si>
  <si>
    <t>C - Statoil Refining Denmark A/S - 2017STA0847011</t>
  </si>
  <si>
    <t>P-Dresser-Rand Co.-735783-Spare Parts</t>
  </si>
  <si>
    <t>735783</t>
  </si>
  <si>
    <t>100083632</t>
  </si>
  <si>
    <t>Dresser-Rand Co.</t>
  </si>
  <si>
    <t>C- Dresser-Rand- 735783</t>
  </si>
  <si>
    <t>P-Dresser-Rand Co.-735783-Product</t>
  </si>
  <si>
    <t>P - Emirates Global Aluminium PJSA (EGA) - 5803308 - Control Valves ordered in 2017</t>
  </si>
  <si>
    <t>5803308</t>
  </si>
  <si>
    <t>2700000080</t>
  </si>
  <si>
    <t>C-Emirates Global Aluminium PJSA (EGA)-5803308</t>
  </si>
  <si>
    <t>P-Duke Energy Carolinas-RLCZ00382-Brunswick Recirculating Pump Seals RLCZ00383</t>
  </si>
  <si>
    <t>RLCZ00382/RLCZ00383</t>
  </si>
  <si>
    <t>0304872/03050403 002</t>
  </si>
  <si>
    <t>C - Duke Energy Carolinas - RLCZ00382/383</t>
  </si>
  <si>
    <t>P-Duke Energy Carolinas-RLCZ00382-1000 Hour Test RLCZ00382</t>
  </si>
  <si>
    <t>P-Duke Energy Carolinas-RLCZ00382-On-site Installation RLCD00929</t>
  </si>
  <si>
    <t>P-Duke Energy Carolinas-RLCZ00382-On-site Training RLCD00927</t>
  </si>
  <si>
    <t>P-Duke Energy Carolinas-RLCZ00382-N7500 Seal and Tools/tester RLCD00925</t>
  </si>
  <si>
    <t>P-Westinghouse Electric Co LLC-PO 4500332337 &amp; 4500332338 Shipped Items</t>
  </si>
  <si>
    <t>246752, 246754, 258558, 258559, 263679, 263772, 272973, 272974, 275406, 275407, 277730, 277731, 284876, 284877, 289865, 289866, 290531, 290536, 291425, 291426, 298851, 298852, 299524, 299523, 8010267, 8012091</t>
  </si>
  <si>
    <t>4500332337 &amp; 4500332338</t>
  </si>
  <si>
    <t>Westinghouse Electrical Company</t>
  </si>
  <si>
    <t>C-Westinghouse Electric Co LLC-PO 4500332337 &amp; 4500332338</t>
  </si>
  <si>
    <t>P-Westinghouse Electric Co LLC-PO 4500332337 &amp; 4500332338 299524.005-.021 Valve Modifications</t>
  </si>
  <si>
    <t>P-Westinghouse Electric Co LLC-PO 4500332337 &amp; 4500332338 298852.081-.088 Mark One 2.00 CL 600</t>
  </si>
  <si>
    <t>P-Westinghouse Electric Co LLC-PO 4500332337 &amp; 4500332338 298852.071-.080 Mark One 2.00 CL 600</t>
  </si>
  <si>
    <t>P-Westinghouse Electric Co LLC-PO 4500332337 &amp; 4500332338 298852.067-.070 Mark One 1.00 CL 600</t>
  </si>
  <si>
    <t>P-Westinghouse Electric Co LLC-PO 4500332337 &amp; 4500332338 298852.063-.066 Mark One 2.00 CL 600</t>
  </si>
  <si>
    <t>P-Westinghouse Electric Co LLC-PO 4500332337 &amp; 4500332338 298852.059-.062 Mark One 1.00 CL 600</t>
  </si>
  <si>
    <t>P-Westinghouse Electric Co LLC-PO 4500332337 &amp; 4500332338 298852.055-.058 Mark One 2.00 CL 600</t>
  </si>
  <si>
    <t>P-Westinghouse Electric Co LLC-PO 4500332337 &amp; 4500332338 298852.047-.054 Mark One 1.00 CL 600</t>
  </si>
  <si>
    <t>P-Westinghouse Electric Co LLC-PO 4500332337 &amp; 4500332338 298852.045-.046 Mark One 6.00 CL 300</t>
  </si>
  <si>
    <t>P-Westinghouse Electric Co LLC-PO 4500332337 &amp; 4500332338 298852.019-.020, .041-.042 Mark One 2.00 CL 600</t>
  </si>
  <si>
    <t>P-Westinghouse Electric Co LLC-PO 4500332337 &amp; 4500332338 284877.005-.012 Mark One 4.00 CL 600</t>
  </si>
  <si>
    <t>P-Westinghouse Electric Co LLC-PO 4500332337 &amp; 4500332338 284877.001-.002 Mark One 1.00 CL 300</t>
  </si>
  <si>
    <t>P - Valero - CN0130240 - #4502728127</t>
  </si>
  <si>
    <t>CN0130240</t>
  </si>
  <si>
    <t>4502728127</t>
  </si>
  <si>
    <t>Valero Refining-Texas, L.P.</t>
  </si>
  <si>
    <t>C - Valero - CN0130240 - #4502728127</t>
  </si>
  <si>
    <t>P-Intecsa-1180182-Grupo 400</t>
  </si>
  <si>
    <t>1180182</t>
  </si>
  <si>
    <t>5649-6300-PO-MG-002</t>
  </si>
  <si>
    <t>INTECSA INGENIERIA INDUSTRIAL S.A. - ABU DHABI</t>
  </si>
  <si>
    <t>C-Intecsa Ingenieria - 1180182</t>
  </si>
  <si>
    <t>P-Intecsa-1180182-Grupo 200</t>
  </si>
  <si>
    <t>P-Intecsa-1180182-Grupo 100</t>
  </si>
  <si>
    <t>P-Intecsa-1180182-Grupo 700</t>
  </si>
  <si>
    <t>P-Intecsa-1180182-Grupo 600</t>
  </si>
  <si>
    <t>P-Intecsa-1180182-Grupo 500</t>
  </si>
  <si>
    <t>P-Intecsa-1180182-Grupo 300</t>
  </si>
  <si>
    <t>P - Emirates Global Aluminium Co 5804358  HP Steam Valve System Initial PO + (6) 2017 Change Orders</t>
  </si>
  <si>
    <t>5804358</t>
  </si>
  <si>
    <t>H350611-PT2250</t>
  </si>
  <si>
    <t>C - Emirates Global Aluminium Co 5804358  HP Steam Valve System Initial PO + (6) 2017 Change Orders</t>
  </si>
  <si>
    <t>P-Desmet Ballestra-1181989-Pumps Unit 36</t>
  </si>
  <si>
    <t>1181989</t>
  </si>
  <si>
    <t>PO-170940</t>
  </si>
  <si>
    <t>Desmet Ballestra S.p.A.</t>
  </si>
  <si>
    <t>C-Desmet Ballestra - 1181989</t>
  </si>
  <si>
    <t>P-Desmet Ballestra-1181989-Pumps Unit 38</t>
  </si>
  <si>
    <t>P-Desmet Ballestra-1181989-Pumps Unit 34 and Commissioning &amp; 2-years spares</t>
  </si>
  <si>
    <t>P - OCP S.A.-1028839 Spare parts for two years (Sea Water pumps for power plant)</t>
  </si>
  <si>
    <t>1028839</t>
  </si>
  <si>
    <t>JESA-5636J/17</t>
  </si>
  <si>
    <t>OCP S.A.</t>
  </si>
  <si>
    <t>C - OCP S.A.-1028839</t>
  </si>
  <si>
    <t>P - OCP S.A.-1028839 Spare parts for two years (Sea Water pumps for SAP unit D)</t>
  </si>
  <si>
    <t>P - OCP S.A.-1028839 3 Sea Water pumps and 1 Auxiliary Sea Water pump for power plant+warranty extension</t>
  </si>
  <si>
    <t>P - OCP S.A.-1028839 Supervision</t>
  </si>
  <si>
    <t>P - OCP S.A.-1028839 Spare parts for two years (Auxiliary Sea Water pump for power plant)</t>
  </si>
  <si>
    <t>P - OCP S.A.-1028839 2 Sea Water pumps for SAP unit D+warranty extension</t>
  </si>
  <si>
    <t>P - AECOM Energy &amp; Construction Inc - 1028552 / 050-36245 / 10004636 (Combined Contracts) - POb1: 2+2 Boiler Feed water pumps+2 Vertical Circulating water pumps+1 Auxiliary Circulating water pump+3 Condensate pumps+warranty extension</t>
  </si>
  <si>
    <t>1028552 / 050-36245 / 10004636</t>
  </si>
  <si>
    <t>31845-002-15-010-PO / 31845-002-15-008-PO / 31845-002-15-015-PO</t>
  </si>
  <si>
    <t>AECOM Energy &amp; Construction Inc</t>
  </si>
  <si>
    <t>C - AECOM Energy &amp; Construction Inc - 1028552 / 050-36245 / 10004636 (Combined Contracts)</t>
  </si>
  <si>
    <t>P-DANGOTE OIL REFINING- POb4: ETL170074/79</t>
  </si>
  <si>
    <t>28970298</t>
  </si>
  <si>
    <t>(i) A545-121-PA-PR-5124-5070 REV 2 (ii) A545-680-PA-PR-5443-5073 REV. 2 (iii) A545-101-PA-PR-5001-5076 REV 1</t>
  </si>
  <si>
    <t>C-DANGOTE OIL REFINING COMPANY LIMITED-ETL170064</t>
  </si>
  <si>
    <t>P-DANGOTE OIL REFINING- POb3: ETL170068/73</t>
  </si>
  <si>
    <t>P-DANGOTE OIL REFINING- POb2: ETL170066/67</t>
  </si>
  <si>
    <t>P-DANGOTE OIL REFINING- POb1: ETL170064/65</t>
  </si>
  <si>
    <t>P - Marathon Petroleum Company, LP C/O Ambitech Engineering - 2017MAP2105361 - Pumping system 4P49A/B</t>
  </si>
  <si>
    <t>2017MAP2105361</t>
  </si>
  <si>
    <t>170055001</t>
  </si>
  <si>
    <t>Marathon Petroleum Company, LP C/O Ambitech Engineering</t>
  </si>
  <si>
    <t>C - Marathon Petroleum Company, LP C/O Ambitech Engineering - 2017MAP2105361</t>
  </si>
  <si>
    <t>P - BP Oil Espana  S.A.U. - 2017BPH1202011 - 2 Years Spare Parts P-2320</t>
  </si>
  <si>
    <t>2017BPH1202011</t>
  </si>
  <si>
    <t>400466-10306438-MR-0910-001 - (SAP N° 3000634387)</t>
  </si>
  <si>
    <t>C - BP Oil Espana  S.A.U. - 2017BPH1202011</t>
  </si>
  <si>
    <t>P - BP Oil Espana  S.A.U. - 2017BPH1202011 - Pumping System P-2320 A/B</t>
  </si>
  <si>
    <t>P - Zhejiang Petroleum &amp; Chemicals Co., Ltd - 2017ZPC2613431 - Pumping system 1201-P-1220A/B/C/S</t>
  </si>
  <si>
    <t>2017ZPC2613431</t>
  </si>
  <si>
    <t>ZPCJ-HG-01-5025</t>
  </si>
  <si>
    <t>ZHEJIANG PETROLEUM &amp; CHEMICAL CO., Ltd.</t>
  </si>
  <si>
    <t>C - Zhejiang Petroleum &amp; Chemical Co., Ltd. - 2017ZPC2613431</t>
  </si>
  <si>
    <t>P - Zhejiang Petroleum &amp; Chemicals Co., Ltd - 2017ZPC2613431 - Pumping systems 1201-P-1210 A/B/S</t>
  </si>
  <si>
    <t>P - Zhejiang Petroleum &amp; Chemicals Co., Ltd. - 2017ZPC2611401 - Pumping system 1114-P-4101 A/S</t>
  </si>
  <si>
    <t>2017ZPC2611401</t>
  </si>
  <si>
    <t>ZPCJ-LY-01-5023</t>
  </si>
  <si>
    <t>C - Zhejiang Petroleum &amp; Chemicals Co., Ltd.-2017ZPC2611401</t>
  </si>
  <si>
    <t>P - Zhejiang Petroleum &amp; Chemicals Co., Ltd. - 2017ZPC2611401 - Pumping system 1113-P-4101 A/S</t>
  </si>
  <si>
    <t>P - Zhejiang Petroleum &amp; Chemicals Co., Ltd. - 2017ZPC2611401 - Pumping system 1115-P-5206 A/B/C/D/S</t>
  </si>
  <si>
    <t>P - Zhejiang Petroleum &amp; Chemicals Co., Ltd. - 2017ZPC2611401 - Pumping system 1116-P-5206 A/B/C/D/S</t>
  </si>
  <si>
    <t>P - Zhejiang Petroleum &amp; Chemicals Co., Ltd. - 2017ZPC2611401 - Pumping system 1116-P-5201 A/B/C</t>
  </si>
  <si>
    <t>P - Zhejiang Petroleum &amp; Chemicals Co., Ltd. - 2017ZPC2611401 - Pumping system 1115-P-5201 A/B/C</t>
  </si>
  <si>
    <t>P - Zhejiang Petroleum &amp; Chemicals Co., Ltd - 2017ZPC2208281 - Spare parts pumping system 12141/12142-P-2501 A/B</t>
  </si>
  <si>
    <t>2017ZPC2208281</t>
  </si>
  <si>
    <t>ZPCJ-HG-01-5026</t>
  </si>
  <si>
    <t>C - Zhejiang Petroleum &amp; Chemicals Co., Ltd.- 2017ZPC2208281</t>
  </si>
  <si>
    <t>P - Zhejiang Petroleum &amp; Chemicals Co., Ltd - 2017ZPC2208281 - Spare parts pumping system 12141/12142-P-2001 A/B</t>
  </si>
  <si>
    <t>P - Zhejiang Petroleum &amp; Chemicals Co., Ltd - 2017ZPC2208281 - Pumping system 12141/12142-P-2501 A/B</t>
  </si>
  <si>
    <t>P - Zhejiang Petroleum &amp; Chemicals Co., Ltd - 2017ZPC2208281 - Pumping system 12141/2-P-2001A/B</t>
  </si>
  <si>
    <t>P-Technip Italy S.p.a.-2017TCI0546351-2 Years Spare Parts</t>
  </si>
  <si>
    <t>2017TCI0546351</t>
  </si>
  <si>
    <t>O4771 Rev_00, Rev_01, and Rev_02</t>
  </si>
  <si>
    <t>Technip Italy S.p.a.</t>
  </si>
  <si>
    <t>C - Technip Italy S.p.a. - 2017TCI0546351</t>
  </si>
  <si>
    <t>P-Technip Italy S.p.a.-2017TCI0546351-Pumping System - 42G-109 A/B</t>
  </si>
  <si>
    <t>P-Technip Italy S.p.a.-2017TCI0546351- Pumping System - 42G-107A/B</t>
  </si>
  <si>
    <t>P-Technip Italy S.p.a.-2017TCI0546351-Pumping System - 02G-705A/B</t>
  </si>
  <si>
    <t>P-Technip Italy S.p.a.-2017TCI0546351-Pumping System - 48G-221 A/B</t>
  </si>
  <si>
    <t>P-Technip Italy S.p.a.-2017TCI0546351-Pumping System - 48G-201 A/B</t>
  </si>
  <si>
    <t>P-Technip Italy S.p.a.-2017TCI0546351- Pumping System - 44G-321 A/B</t>
  </si>
  <si>
    <t>P-Technip Italy S.p.a.-2017TCI0546351-Pumping System - 43G-221 A/B</t>
  </si>
  <si>
    <t>P-Technip Italy S.p.a.-2017TCI0546351-Pumping System - 43G-203 A/B</t>
  </si>
  <si>
    <t>P-Technip Italy S.p.a.-2017TCI0546351-Pumping System - 42G-221 A/B</t>
  </si>
  <si>
    <t>P-Technip Italy S.p.a.-2017TCI0546351-Pumping System - 20G-428</t>
  </si>
  <si>
    <t>P-Technip Italy S.p.a.-2017TCI0546351-Pumping System - 48G-107 A/B</t>
  </si>
  <si>
    <t>P-Technip Italy S.p.a.-2017TCI0546351-Pumping System - 48G-105 A/B</t>
  </si>
  <si>
    <t>P-Technip Italy S.p.a.-2017TCI0546351-Pumping System - 48G-103 A/B</t>
  </si>
  <si>
    <t>P-Technip Italy S.p.a.-2017TCI0546351-Pumping System - 48G-101 A/B</t>
  </si>
  <si>
    <t>P-Technip Italy S.p.a.-2017TCI0546351-Pumping System - 44G-205 A/B</t>
  </si>
  <si>
    <t>P-Technip Italy S.p.a.-2017TCI0546351-Pumping System - 23G-117/118B</t>
  </si>
  <si>
    <t>P-Technip Italy S.p.a.-2017TCI0546351-Pumping System - 44G-204 A/B</t>
  </si>
  <si>
    <t>P-Technip Italy S.p.a.-2017TCI0546351-Pumping System - 44G-104 A/B</t>
  </si>
  <si>
    <t>P-Technip Italy S.p.a.-2017TCI0546351-Pumping System - 43G-106 A/B</t>
  </si>
  <si>
    <t>P-Technip Italy S.p.a.-2017TCI0546351-Pumping System - 42G-108 A/B</t>
  </si>
  <si>
    <t>P-Technip Italy S.p.a.-2017TCI0546351-Pumping System - 42G-106A/B</t>
  </si>
  <si>
    <t>P-Technip Italy S.p.a.-2017TCI0546351-Pumping System - 42G-104A/B</t>
  </si>
  <si>
    <t>P-Technip Italy S.p.a.-2017TCI0546351-Pumping System - 42G-101A/B</t>
  </si>
  <si>
    <t>P-Technip Italy S.p.a.-2017TCI0546351-Pumping System - 22G-125X A/B</t>
  </si>
  <si>
    <t>P-Technip Italy S.p.a.-2017TCI0546351-Pumping System - 48G-104 A/B</t>
  </si>
  <si>
    <t>P-Technip Italy S.p.a.-2017TCI0546351-Pumping System - 44G-202 A/B</t>
  </si>
  <si>
    <t>P-Technip Italy S.p.a.-2017TCI0546351-Pumping System - 44G-102 A/B</t>
  </si>
  <si>
    <t>P-Technip Italy S.p.a.-2017TCI0546351-Pumping System - 42G-110 A/B</t>
  </si>
  <si>
    <t>P-Technip Italy S.p.a.-2017TCI0546351-Pumping System - 48G-111 A/B</t>
  </si>
  <si>
    <t>P-Technip Italy S.p.a.-2017TCI0546351-Pumping System - 48G-108A/B</t>
  </si>
  <si>
    <t>P-Technip Italy S.p.a.-2017TCI0546351-Pumping System - 42G-202A/B</t>
  </si>
  <si>
    <t>P-Technip Italy S.p.a.-2017TCI0546351-Pumping System - 43G-102A/B</t>
  </si>
  <si>
    <t>P - Enimed Spa - Eni Mediterranea Idrocarburi Spa - 2017ENI5042101 - Pumping System - 005100PA101 A/B/C</t>
  </si>
  <si>
    <t>2017ENI5042101</t>
  </si>
  <si>
    <t>3500044504</t>
  </si>
  <si>
    <t>Enimed Spa - Eni Mediterranea Idrocarburi Spa</t>
  </si>
  <si>
    <t>C - Enimed Spa - Eni Mediterranea Idrocarburi Spa -2017ENI5042101</t>
  </si>
  <si>
    <t>P - Enimed Spa - Eni Mediterranea Idrocarburi Spa - 2017ENI5042101 - Pumping System - 005600PA101 A/B/C</t>
  </si>
  <si>
    <t>P - Enimed Spa - Eni Mediterranea Idrocarburi Spa - 2017ENI5042101 - Pumping System - 005600PH101 A/B/C</t>
  </si>
  <si>
    <t>P - TecnimontHQC S.c.a.r.l. - 2017TEC0446351 - Pumping System 3215-P-611 A/B</t>
  </si>
  <si>
    <t>2017TEC0446351</t>
  </si>
  <si>
    <t>7500061654 DTD. 31/03/07 ( Received 16/05/17)</t>
  </si>
  <si>
    <t>TECNIMONT HQC S.C.A.R.L</t>
  </si>
  <si>
    <t>C - TecnimontHQC S.c.a.r.l. - 2017TEC0446351</t>
  </si>
  <si>
    <t>P - TecnimontHQC S.c.a.r.l. - 2017TEC0446351 - Pumping System 3215-P-351</t>
  </si>
  <si>
    <t>P - TecnimontHQC S.c.a.r.l. - 2017TEC0446351 - Pumping System 3215-P-341 A/B</t>
  </si>
  <si>
    <t>P - TecnimontHQC S.c.a.r.l. - 2017TEC0446351 - Pumping System 3215-P-351 BS</t>
  </si>
  <si>
    <t>P - TecnimontHQC S.c.a.r.l. - 2017TEC0446351 - Pumping System 3215-P-314</t>
  </si>
  <si>
    <t>P - TecnimontHQC S.c.a.r.l. - 2017TEC0446351 - Pumping System 3215-P-313 A/B</t>
  </si>
  <si>
    <t>P - TecnimontHQC S.c.a.r.l. - 2017TEC0446351 - Pumping System 3215-P-312 A/B</t>
  </si>
  <si>
    <t>P - TecnimontHQC S.c.a.r.l. - 2017TEC0446351 - Pumping System 3215-P-311 A/B</t>
  </si>
  <si>
    <t>P - TecnimontHQC S.c.a.r.l. - 2017TEC0446351 - Pumping System 3215-P-415</t>
  </si>
  <si>
    <t>P - TecnimontHQC S.c.a.r.l. - 2017TEC0446351 - Pumping System 3215-P-412 A/B</t>
  </si>
  <si>
    <t>P - TecnimontHQC S.c.a.r.l. - 2017TEC0446351 - Pumping System 3215-P-211 A/B</t>
  </si>
  <si>
    <t>P - TecnimontHQC S.c.a.r.l. - 2017TEC0446351 - Pumping System 3215-P-612 A/B</t>
  </si>
  <si>
    <t>P - TecnimontHQC S.c.a.r.l. - 2017TEC0446351 - Pumping System 3215-P-114 A/B</t>
  </si>
  <si>
    <t>P - TecnimontHQC S.c.a.r.l. - 2017TEC0446351 - Pumping System 3215-P-115</t>
  </si>
  <si>
    <t>P - TecnimontHQC S.c.a.r.l. - 2017TEC0446351 - Pumping System 3215-P-411 A/B</t>
  </si>
  <si>
    <t>P - Lima Refining Company - 2017LIM1352101 - Pumping System PR-211945</t>
  </si>
  <si>
    <t>2017LIM1352101</t>
  </si>
  <si>
    <t>8401167068</t>
  </si>
  <si>
    <t>C - Lima Refining Company - 2017LIM1352101</t>
  </si>
  <si>
    <t>P - Lima Refining Company - 2017LIM1352101 - Pumping System PR-212023/24</t>
  </si>
  <si>
    <t>P - Lima Refining Company - 2017LIM1352101 - Pumping System PR-212021</t>
  </si>
  <si>
    <t>P - Lima Refining Company - 2017LIM1352101 - Pumping System PR-211937/38</t>
  </si>
  <si>
    <t>P - Lima Refining Company - 2017LIM1352101 - Pumping System PR-210956/57</t>
  </si>
  <si>
    <t>P-Dragorise-602980-EP5/D30 Positioner - IX</t>
  </si>
  <si>
    <t>602980</t>
  </si>
  <si>
    <t>TOPOAC201608</t>
  </si>
  <si>
    <t>Dragorise</t>
  </si>
  <si>
    <t>C - Dragorise-602980</t>
  </si>
  <si>
    <t>P-Dragorise-602980-EP5/D30 Positioner - VIII</t>
  </si>
  <si>
    <t>P-Dragorise-602980-EP5/D30 Positioner - VII</t>
  </si>
  <si>
    <t>P-Dragorise-602980-EP5/D30 Positioner - VI</t>
  </si>
  <si>
    <t>P-Dragorise-602980-EP5/D30 Positioner - V</t>
  </si>
  <si>
    <t>P-Dragorise-602980-EP5/D30 Positioner - IV</t>
  </si>
  <si>
    <t>P-Dragorise-602980-EP5/D30 Positioner - III</t>
  </si>
  <si>
    <t>P-Dragorise-602980-EP5/D30 Positioner - II</t>
  </si>
  <si>
    <t>P-Dragorise-602980-EP5/D30 Positioner - I</t>
  </si>
  <si>
    <t>P - NIS j.s.C. Novi Sad - PRE300000/570100509 Site Supervision during Installation</t>
  </si>
  <si>
    <t>510600058/540600031/570100509</t>
  </si>
  <si>
    <t>PRE300000/UD-RA/09825</t>
  </si>
  <si>
    <t>NIS j.s.C. Novi Sad</t>
  </si>
  <si>
    <t>C - NIS j.s.C. Novi Sad - PRE300000/510600058, 540600031 and 570100509</t>
  </si>
  <si>
    <t>P - NIS j.s.C. Novi Sad - PRE3000000/540600031 Spare Parts</t>
  </si>
  <si>
    <t>P - NIS j.s.C. Novi Sad - PRE3000000/510600058 and 570100509 OEM Equipment and Documents</t>
  </si>
  <si>
    <t>P - AREVA - 1172149 - Spare Parts 2 of 2 - delivery scheduled for February 2018</t>
  </si>
  <si>
    <t>1172149</t>
  </si>
  <si>
    <t>GP01/1017023218</t>
  </si>
  <si>
    <t>AREVA GmbH</t>
  </si>
  <si>
    <t>C - AREVA - 1172149</t>
  </si>
  <si>
    <t>P - AREVA - 1172149 - Spare Parts 1 of 2 - delivered to customer in August 2017</t>
  </si>
  <si>
    <t>POB - Allmaster - PLGW250/1 - 40004721</t>
  </si>
  <si>
    <t>40004721</t>
  </si>
  <si>
    <t>CD8459-SAT593</t>
  </si>
  <si>
    <t>Allmaster Enterprise Co. Ltd.</t>
  </si>
  <si>
    <t>C - Allmaster - 40004721</t>
  </si>
  <si>
    <t>POB - Allmaster - PLGW500/1 - 40004721</t>
  </si>
  <si>
    <t>P - C4C Esso Petroleum - 17119902/4520041354</t>
  </si>
  <si>
    <t>17119902</t>
  </si>
  <si>
    <t>4520041354</t>
  </si>
  <si>
    <t>Esso Petroleum</t>
  </si>
  <si>
    <t>C - C4C Esso Petroleum - 17119902/4520041354</t>
  </si>
  <si>
    <t>P-BRUCE POWER-120218-GLOBE VALVES</t>
  </si>
  <si>
    <t>120218</t>
  </si>
  <si>
    <t>00220301</t>
  </si>
  <si>
    <t>C-BRUCE POWER-120218</t>
  </si>
  <si>
    <t>P-Adisseo-1170014-Group of pumps: ZB</t>
  </si>
  <si>
    <t>1170014</t>
  </si>
  <si>
    <t>4220025141</t>
  </si>
  <si>
    <t>Adisseo España, S.A.</t>
  </si>
  <si>
    <t>C-ADISSEO-1170014</t>
  </si>
  <si>
    <t>P-Adisseo-1170014-Group of pumps: Y</t>
  </si>
  <si>
    <t>P-Adisseo-1170014-Group of pumps: X</t>
  </si>
  <si>
    <t>P-Adisseo-1170014-Group of pumps: W</t>
  </si>
  <si>
    <t>P-Adisseo-1170014-Group of pumps: Z</t>
  </si>
  <si>
    <t>P-Adisseo-1170014-Group of pumps: ZA</t>
  </si>
  <si>
    <t>P-Adisseo-1170014-Group of pumps: A B C D F G</t>
  </si>
  <si>
    <t>P-HYUNDAI ENGINEERING CO LTD-832926-Spares</t>
  </si>
  <si>
    <t>832926</t>
  </si>
  <si>
    <t>P0058LNG-0030-PO-0006</t>
  </si>
  <si>
    <t>HYUNDAI ENGINEERING CO., LTD</t>
  </si>
  <si>
    <t>C-HYUNDAI ENGINEERING CO LTD-SO#832926</t>
  </si>
  <si>
    <t>P-HYUNDAI ENGINEERING CO LTD-832926-Extended Warranty charges</t>
  </si>
  <si>
    <t>P-HYUNDAI ENGINEERING CO LTD-832926-Supply of Control Valves 96 nos.</t>
  </si>
  <si>
    <t>P - TAKA INT'L CO., LTD.-10011164-6BP-1311L</t>
  </si>
  <si>
    <t>10011164</t>
  </si>
  <si>
    <t>PO17122</t>
  </si>
  <si>
    <t>TAKA INT'L CO., LTD.</t>
  </si>
  <si>
    <t>C - TAKA INT'L - 10011164</t>
  </si>
  <si>
    <t>P-Carter &amp; Verplanck-S6744-6- 8 Pumps + 8 Motors + Spare Motor + Spare Parts</t>
  </si>
  <si>
    <t>S6744-6</t>
  </si>
  <si>
    <t>18463</t>
  </si>
  <si>
    <t>C-Carter &amp; Verplanck-S6744-6</t>
  </si>
  <si>
    <t>P-APSCO-S6731-2- Spare 10MFC Pump (S6732)</t>
  </si>
  <si>
    <t>S6731-2</t>
  </si>
  <si>
    <t>10182</t>
  </si>
  <si>
    <t>APSCO</t>
  </si>
  <si>
    <t>C-APSCO-S6731-2</t>
  </si>
  <si>
    <t>P-APSCO-S6731-2- Three 10MFC Pumps + Motors + mechanical seal + Freight (S6732)</t>
  </si>
  <si>
    <t>P-APSCO-S6731-2- Spare 3MFC Pump (S6731)</t>
  </si>
  <si>
    <t>P-APSCO-S6731-2- Two 3MFC Pumps + Motors + mechanical seal + Freight + Anchor Bolt analysis (S6731)</t>
  </si>
  <si>
    <t>P-Jacobs Engineering Group-ES43-8, E3312-7-Two 10ELM Submersible Pumps + Motors + Accessories + Submersible Valves (ES48)</t>
  </si>
  <si>
    <t>ES43-8, E3312-7</t>
  </si>
  <si>
    <t>HUSP006X-HH136809 &amp; HUSP006X-HH136794 &amp; HUSP006X-HH139014 &amp; HUSP0060-HH140509</t>
  </si>
  <si>
    <t>C-Jacobs Engineering Group-ES43-8, E3312-7</t>
  </si>
  <si>
    <t>P-Jacobs Engineering Group-ES43-8, E3312-7-Two 8PVSM12 Desio Sourced Pump + Inputs (E3317)</t>
  </si>
  <si>
    <t>P-Jacobs Engineering Group-ES43-8, E3312-7-Two 1HPX7A Desio Sourced Pump + Inputs (E3316)</t>
  </si>
  <si>
    <t>P-Jacobs Engineering Group-ES43-8, E3312-7-Two 5ELM Pumps + Motors (E3315)</t>
  </si>
  <si>
    <t>P-Jacobs Engineering Group-ES43-8, E3312-7-Two 6JKYH Pumps + Motors + Suction Cans (E3314)</t>
  </si>
  <si>
    <t>P-Jacobs Engineering Group-ES43-8, E3312-7-Two 6EKY Pumps + Motors + Suction Cans (E3313)</t>
  </si>
  <si>
    <t>P-Jacobs Engineering Group-ES43-8, E3312-7-Two 5ELM API Pumps + Motors + Suction Cans (E3312)</t>
  </si>
  <si>
    <t>P-Jacobs Engineering Group-ES43-8, E3312-7-Two 12EHL 5 stage Pumps + Motors + Accessories + Submersible Valves (ES47)</t>
  </si>
  <si>
    <t>P-Jacobs Engineering Group-ES43-8, E3312-7-Spare 5 stage Submersible Pump + Motor + Submersible Valve (ES46)</t>
  </si>
  <si>
    <t>P-Jacobs Engineering Group-ES43-8, E3312-7-Spare 3 stage pump + Motor + Submersible Valves + Cable (ES45)</t>
  </si>
  <si>
    <t>P-Jacobs Engineering Group-ES43-8, E3312-7-Eight 5 stage pumps + Motors + Accessories + Submersible Valves + transport track (ES44)</t>
  </si>
  <si>
    <t>P-Jacobs Engineering Group-ES43-8, E3312-7-Four 3 stage pumps + Motors + Accessories + Submersible Valves + Cable (ES43)</t>
  </si>
  <si>
    <t>P-Union Electric-E3305-6-Three Pumps + Motors + VFD's + Field Service</t>
  </si>
  <si>
    <t>E3305-6</t>
  </si>
  <si>
    <t>798940</t>
  </si>
  <si>
    <t>Union Electric</t>
  </si>
  <si>
    <t>C-Union Electric-E3305-6</t>
  </si>
  <si>
    <t>P-Minera Escondida-E3303-Field Services</t>
  </si>
  <si>
    <t>E3303</t>
  </si>
  <si>
    <t>193387.67.9230</t>
  </si>
  <si>
    <t>Minera Escondida</t>
  </si>
  <si>
    <t>C-Minera Escondida-E3303</t>
  </si>
  <si>
    <t>P-Minera Escondida-E3303-Three Pumps + Motors + Spares + Seismic Restraint + VFD's</t>
  </si>
  <si>
    <t>P-FUJIAN NICLI ELECTRONIC TECHNOLOGY CO. LTD-121794-A-290 Actuator</t>
  </si>
  <si>
    <t>121794</t>
  </si>
  <si>
    <t>FQNPP-1708M01</t>
  </si>
  <si>
    <t>FUJIAN NICLI ELECTRONIC TECHNOLOGY CO. LTD</t>
  </si>
  <si>
    <t>C-FUJIAN NICLI ELECTRONIC TECHNOLOGY CO. LTD-121794</t>
  </si>
  <si>
    <t>P-Marketlink,LLC-E3302-Pump+Motor+Can+Spares+Field Service</t>
  </si>
  <si>
    <t>E3302</t>
  </si>
  <si>
    <t>4500150475</t>
  </si>
  <si>
    <t>Marketlink LLC</t>
  </si>
  <si>
    <t>C-Marketlink,LLC-E3302</t>
  </si>
  <si>
    <t>P-Beylik Drilling Inc.-SS725-6-14EJH Pump + Motor + Cable (SS726)</t>
  </si>
  <si>
    <t>SS725-6</t>
  </si>
  <si>
    <t>TG-Q17020</t>
  </si>
  <si>
    <t>Beylik Drilling</t>
  </si>
  <si>
    <t>C-Beylik Drilling Inc.-SS725-6</t>
  </si>
  <si>
    <t>P-Beylik Drilling Inc.-SS725-6-14EMM Pump + Motor + Cable (SS725)</t>
  </si>
  <si>
    <t>P-Beylik Drilling-SS720-Two 12ELM Pumps + Motors + Flat Cable + Factory Certified Pump Test + Power Cable</t>
  </si>
  <si>
    <t>SS720</t>
  </si>
  <si>
    <t>FC-2076F</t>
  </si>
  <si>
    <t>Beylik Drilling Inc.</t>
  </si>
  <si>
    <t>C-Beylik Drilling-SS720</t>
  </si>
  <si>
    <t>P-Pepper Lawson-S6723 &amp; 1264898- Two Chesapeake Pumps + Spare Parts</t>
  </si>
  <si>
    <t>S6723</t>
  </si>
  <si>
    <t>2017CP3A-00006000</t>
  </si>
  <si>
    <t>Pepper-Lawson</t>
  </si>
  <si>
    <t>C-Pepper-Lawson-S6723 &amp; 1264898</t>
  </si>
  <si>
    <t>P-Pepper Lawson-S6723 &amp; 1264898- Taneytown Spare Parts</t>
  </si>
  <si>
    <t>P-Pepper Lawson-S6723 &amp; 1264898-Two Taneytown Pumps + Motors + Seal Water Stations + Field Service</t>
  </si>
  <si>
    <t>P-Bridgetex Pipeline-E3299-Pump</t>
  </si>
  <si>
    <t>E3299</t>
  </si>
  <si>
    <t>134626</t>
  </si>
  <si>
    <t>Bridgetex Pipeline Co.</t>
  </si>
  <si>
    <t>C-Bridgetex Pipeline-E3299</t>
  </si>
  <si>
    <t>P-Zachry Industrial-E3296-8, E3307- 12ENH Pump + inputs +spares (E3307)</t>
  </si>
  <si>
    <t>E3296-8</t>
  </si>
  <si>
    <t>4687-431961</t>
  </si>
  <si>
    <t>Zachry Industrial</t>
  </si>
  <si>
    <t>C-Zachry Industrial-E3296-8,E3307</t>
  </si>
  <si>
    <t>P-Zachry Industrial-E3296-8, E3307- 12ENH Pump + inputs +spares (E3298)</t>
  </si>
  <si>
    <t>P-Zachry Industrial-E3296-8, E3307- 16ENH Pump + inputs +field service (E3297)</t>
  </si>
  <si>
    <t>P-Zachry Industrial-E3296-8, E3307- 12ENH Pump + inputs +spares (E3296)</t>
  </si>
  <si>
    <t>P-Bechtel Infastructure-E3294-5- 9 Pumps + motors + cans + spares + testing</t>
  </si>
  <si>
    <t>E3294-5</t>
  </si>
  <si>
    <t>26068-000-POA-MPGC-00001</t>
  </si>
  <si>
    <t>C-Bechtel Infastructure-E3294-5</t>
  </si>
  <si>
    <t>P-Zachry Industrial-L590- Two LNN Pumps + Motors + Spares</t>
  </si>
  <si>
    <t>L590</t>
  </si>
  <si>
    <t>4687-421443</t>
  </si>
  <si>
    <t>C-Zachry Industrial-L590</t>
  </si>
  <si>
    <t>P-Suez Treatment Solutions-1255824 Pumps 3 A/B</t>
  </si>
  <si>
    <t>1255824</t>
  </si>
  <si>
    <t>400020174500211917</t>
  </si>
  <si>
    <t>SUEZ TREATMENT SOLUTIONS CANADA LP</t>
  </si>
  <si>
    <t>C - Suez Treatment Solutions 1255824</t>
  </si>
  <si>
    <t>P-Suez Treatment Solutions-1255824-P - Suez Treatment 1255824 Pumps 2 A/B</t>
  </si>
  <si>
    <t>P-Suez Treatment Solutions-1255824 Pumps 1 A/B/C/D</t>
  </si>
  <si>
    <t>P-Envirolutions-S6653-6, S6659, S6691-30MNZ Pump + Motor + Shafting + Extended Warranty (S6691)</t>
  </si>
  <si>
    <t>S6653-6,S6659,S6691</t>
  </si>
  <si>
    <t>FL-1867-16</t>
  </si>
  <si>
    <t>Envirolutions</t>
  </si>
  <si>
    <t>C-Envirolutions-S6653-6, S6659, S6691</t>
  </si>
  <si>
    <t>P-Envirolutions-S6653-6, S6659, S6691- Spares on 30MNZ Pumps (S6659)</t>
  </si>
  <si>
    <t>P-Envirolutions-S6653-6, S6659, S6691- Spares on 30MNZ Pumps (S6656)</t>
  </si>
  <si>
    <t>P-Envirolutions-S6653-6, S6659, S6691-30MNZ Pump + Motor + Shafting + Accessories + Extended Warranty (S6659)</t>
  </si>
  <si>
    <t>P-Envirolutions-S6653-6, S6659, S6691-30MNZ Pump + Motor + Shafting + Accessories + Extended Warranty (S6656)</t>
  </si>
  <si>
    <t>P-Envirolutions-S6653-6, S6659, S6691- 16MSX Pump + Motor (S6654) + Extended Warranty</t>
  </si>
  <si>
    <t>P-Envirolutions-S6653-6, S6659, S6691- Spares for 16MSX Pump (S6654)</t>
  </si>
  <si>
    <t>P-Envirolutions-S6653-6, S6659, S6691- Spares for 16MNV Pump (S6653)</t>
  </si>
  <si>
    <t>P-Envirolutions-S6653-6, S6659, S6691- Two 16MNV Pumps + Motors + Shafting (S6653) + Extended Warranty</t>
  </si>
  <si>
    <t>P-Envirolutions-S6653-6, S6659, S6691- Spares on 30MNZ Pumps (S6655)</t>
  </si>
  <si>
    <t>P-Envirolutions-S6653-6, S6659, S6691-30MNZ Pump + Motor + Shafting + Extended Warranty (S6655)</t>
  </si>
  <si>
    <t>P-MEGlobal Americas Inc.-L592-3 Spare Parts</t>
  </si>
  <si>
    <t>L592-3</t>
  </si>
  <si>
    <t>58RH44XX-HQ133552</t>
  </si>
  <si>
    <t>MEGlobal Americas Inc.</t>
  </si>
  <si>
    <t>C-MEGlobal Americas Inc.-L592-3</t>
  </si>
  <si>
    <t>P-MEGlobal Americas Inc.-L592-3 Pumps 1-7 + Motors 1-7 + Extended Warranty</t>
  </si>
  <si>
    <t>P - Suncor Energy - 49801R PO4502451649</t>
  </si>
  <si>
    <t>49801R</t>
  </si>
  <si>
    <t>4502451649</t>
  </si>
  <si>
    <t>C - Suncor Energy - 49801R PO4502451649</t>
  </si>
  <si>
    <t>P - Suncor Energy - 49799R PO4502451656</t>
  </si>
  <si>
    <t>49799R</t>
  </si>
  <si>
    <t>4502451656</t>
  </si>
  <si>
    <t>C - Suncor Energy - 49799R PO4502451656</t>
  </si>
  <si>
    <t>P-Balfour Beatty Infastructure-S6456,SH02168-72-Hastings 15EMM Pump 7</t>
  </si>
  <si>
    <t>S6456,SH02168-72</t>
  </si>
  <si>
    <t>4228-716-000</t>
  </si>
  <si>
    <t>Balfour Beatty Infastructure</t>
  </si>
  <si>
    <t>C-Balfour Beatty Infastructure-S6456,SH02168-72</t>
  </si>
  <si>
    <t>P-Balfour Beatty Infastructure-S6456,SH02168-72-Hastings 15EMM Pump 6</t>
  </si>
  <si>
    <t>P-Balfour Beatty Infastructure-S6456,SH02168-72-Hastings 15EMM Pump 5</t>
  </si>
  <si>
    <t>P-Balfour Beatty Infastructure-S6456,SH02168-72-Hastings 15EMM Pump 4</t>
  </si>
  <si>
    <t>P-Balfour Beatty Infastructure-S6456,SH02168-72-Hastings 12EHM Pump 2</t>
  </si>
  <si>
    <t>P-Balfour Beatty Infastructure-S6456,SH02168-72-Hastings 12EHM Pump 1</t>
  </si>
  <si>
    <t>P-Balfour Beatty Infastructure-S6456,SH02168-72-Hastings 12EBM Pump 2</t>
  </si>
  <si>
    <t>P-Balfour Beatty Infastructure-S6456,SH02168-72-Hastings 12EBM Pump 1</t>
  </si>
  <si>
    <t>P-Balfour Beatty Infastructure-S6456,SH02168-72-Hastings 15EMM Pump 3</t>
  </si>
  <si>
    <t>P-Balfour Beatty Infastructure-S6456,SH02168-72-Hastings 15EMM Pump 2</t>
  </si>
  <si>
    <t>P-Balfour Beatty Infastructure-S6456,SH02168-72-Hastings 15EMM Pump 1</t>
  </si>
  <si>
    <t>P-Balfour Beatty Infastructure-S6456,SH02168-72-Hastings 18ENL Pump 2</t>
  </si>
  <si>
    <t>P-Balfour Beatty Infastructure-S6456,SH02168-72-Hastings 18ENL Pump 1</t>
  </si>
  <si>
    <t>P-Balfour Beatty Infastructure-S6456,SH02168-72-Taneytown Pump 1</t>
  </si>
  <si>
    <t>P-Shell Chemical -E3161-8,E3209,E3278,E3290-1,L571-Chesapeake 1222129 - 10 pumps and spares combined</t>
  </si>
  <si>
    <t>E3161-8,E3209,E3278,E3290-1,Chesapeake Portion</t>
  </si>
  <si>
    <t>25873-100-POA-MPCP-000</t>
  </si>
  <si>
    <t>Shell Chemical Appalachia</t>
  </si>
  <si>
    <t>C-Shell Chemical Appalachia-E3161-8,E3209,E3278,E3290-1,Chesapeake Portion</t>
  </si>
  <si>
    <t>P-Shell Chemical -E3161-8,E3209,E3278,E3290-1-E3291 Pumps plus spares</t>
  </si>
  <si>
    <t>P-Shell Chemical -E3161-8,E3209,E3278,E3290-1,L571-E3290 Pumps plus spares</t>
  </si>
  <si>
    <t>P-Shell Chemical -E3161-8,E3209,E3278,E3290-1-E3278 Pumps plus spares</t>
  </si>
  <si>
    <t>P-Shell Chemical -E3161-8,E3209,E3278,E3290-1,L571-E3162-8 E3209 Pumps plus spares</t>
  </si>
  <si>
    <t>P-Shell Chemical -E3161-8,E3209,E3278,E3290-1,L571-E3161 Pumps plus spares</t>
  </si>
  <si>
    <t>P - TECNIMONT - 7500062926 - Third delivery date</t>
  </si>
  <si>
    <t>7MI 7171318 and 7MI 7171332</t>
  </si>
  <si>
    <t>7500062926</t>
  </si>
  <si>
    <t>TECNIMONT SPA</t>
  </si>
  <si>
    <t>C - TECNIMONT - 7500062926</t>
  </si>
  <si>
    <t>P - TECNIMONT - 7500062926 - Second delivery date</t>
  </si>
  <si>
    <t>P - TECNIMONT - 7500062926 - Delivery by the end of April 2018</t>
  </si>
  <si>
    <t>P - JGC GULF INTERNATIONAL LTD. - 234516094 - Drain Sump Pumps - SITRA</t>
  </si>
  <si>
    <t>234516094</t>
  </si>
  <si>
    <t>G-K086-0-P-2158-142-B</t>
  </si>
  <si>
    <t>JGC GULF INTERNATIONAL LTD.</t>
  </si>
  <si>
    <t>C - JGC GULF INTERNATIONAL LTD - 234516094</t>
  </si>
  <si>
    <t>P - JGC GULF INTERNATIONAL LTD. - 234516094 - Drain Sump Pumps - Refinery</t>
  </si>
  <si>
    <t>P-NIS-1191467-Pob CB&amp;I NIS LOT 1, 2, 3, 4, spares and supervision</t>
  </si>
  <si>
    <t>1191467</t>
  </si>
  <si>
    <t>172784-PO-0151-001</t>
  </si>
  <si>
    <t>NIS j.s.c. Novi Sad</t>
  </si>
  <si>
    <t>C-NIS-1191467</t>
  </si>
  <si>
    <t>P-EBARA RRE Takreer-1016996 delivery on Mar 2018</t>
  </si>
  <si>
    <t>1016996,1016997,1017000-14,1017065,1017077,1017456,1017458-61,1017668-74</t>
  </si>
  <si>
    <t>5566216-9,5566241-4,5566270-3,5566303-9,5566333-8,5566364-9,5566387-8,5567248,5579022-4,5579102-4,5579191-3,5579316-8,5579616-7,5584548-51,5584561-4,5584556-7</t>
  </si>
  <si>
    <t>Ebara Corporation</t>
  </si>
  <si>
    <t>C-EBARA RRE Takreer-1016996</t>
  </si>
  <si>
    <t>P-EBARA RRE Takreer-1016996 delivery on June 2018</t>
  </si>
  <si>
    <t>P-EBARA RRE Takreer-1016996 delivery on May 2018</t>
  </si>
  <si>
    <t>P-EBARA RRE Takreer-1016996 delivery on Feb 2018</t>
  </si>
  <si>
    <t>P-EBARA RRW Takreer-1016996  delivery on Jan 2018</t>
  </si>
  <si>
    <t>P - KHNP - H066A/B/C-04 delivery on 16 Apr 2018</t>
  </si>
  <si>
    <t>720-H066A/B/C-04</t>
  </si>
  <si>
    <t>Y160342342</t>
  </si>
  <si>
    <t>C - KHNP - H066A/B/C-04</t>
  </si>
  <si>
    <t>P - KHNP - H066A/B/C-04 delivery on 19 Feb 2018</t>
  </si>
  <si>
    <t>P - KHNP - H066A/B/C-04 delivery on 19 Jan 2018</t>
  </si>
  <si>
    <t>P - CNRL 1070826/07829417</t>
  </si>
  <si>
    <t>1070826</t>
  </si>
  <si>
    <t>960203</t>
  </si>
  <si>
    <t>CNRL 1070826/07829417</t>
  </si>
  <si>
    <t>P - Milton S Frank Co - 234516089</t>
  </si>
  <si>
    <t>234516089</t>
  </si>
  <si>
    <t>M9417</t>
  </si>
  <si>
    <t>Milton S. Frank Co.</t>
  </si>
  <si>
    <t>C - Milton S Frank Co - 234516089</t>
  </si>
  <si>
    <t>P-ENTERGY NUCLEAR INDIAN POINT 2 LLC-121762-POB #7 Stem &amp; Wedge Assembly</t>
  </si>
  <si>
    <t>121762</t>
  </si>
  <si>
    <t>10523904</t>
  </si>
  <si>
    <t>ENTERGY NUCLEAR INDIAN POINT 2 LLC</t>
  </si>
  <si>
    <t>C-ENTERGY NUCLEAR INDIAN POINT 2, LLC-121762</t>
  </si>
  <si>
    <t>P-ENTERGY NUCLEAR INDIAN POINT 2 LLC-121762-POB #6 Stem &amp; Wedge Assembly</t>
  </si>
  <si>
    <t>P-ENTERGY NUCLEAR INDIAN POINT 2 LLC-121762-POB #5 Stem &amp; Wedge Assembly</t>
  </si>
  <si>
    <t>P-ENTERGY NUCLEAR INDIAN POINT 2 LLC-121762-POB #4 Stem &amp; Wedge Assembly</t>
  </si>
  <si>
    <t>P-ENTERGY NUCLEAR INDIAN POINT 2 LLC-121762-POB #3 Stem &amp; Wedge Assembly</t>
  </si>
  <si>
    <t>P-ENTERGY NUCLEAR INDIAN POINT 2 LLC-121762-POB #2 Stem &amp; Wedge Assembly</t>
  </si>
  <si>
    <t>P-ENTERGY NUCLEAR INDIAN POINT 2 LLC-121762-POB #1 Stem &amp; Wedge Assembly</t>
  </si>
  <si>
    <t>P-Sunbelt Supply Co. -164655-L120-20</t>
  </si>
  <si>
    <t>164655</t>
  </si>
  <si>
    <t>570285</t>
  </si>
  <si>
    <t>C - Sunbelt Supply Co. - 164655</t>
  </si>
  <si>
    <t>P-Sunbelt Supply Co. -164655-L120-190</t>
  </si>
  <si>
    <t>P-Sunbelt Supply Co. -164655-L120-85</t>
  </si>
  <si>
    <t>P-C.I. Actuation-164919-L120-190</t>
  </si>
  <si>
    <t>164919</t>
  </si>
  <si>
    <t>612466PMG</t>
  </si>
  <si>
    <t>C - C.I. Actuation - 164919</t>
  </si>
  <si>
    <t>P-C.I. Actuation-164919-L120-800</t>
  </si>
  <si>
    <t>P - Oilsearch - 151831 - Pump Repair</t>
  </si>
  <si>
    <t>151831</t>
  </si>
  <si>
    <t>OP 225417 1SFIA</t>
  </si>
  <si>
    <t>Oil Search</t>
  </si>
  <si>
    <t>C- Oilsearch - 151831</t>
  </si>
  <si>
    <t>P - PIELDS ENGINEERING CO. LTD. - 234516056 - Process Condensate pump (Tag No P-651A/B) G217153 / IS217153</t>
  </si>
  <si>
    <t>234516056</t>
  </si>
  <si>
    <t>PO-M-002B</t>
  </si>
  <si>
    <t>PIELDS ENGINEERING CO. LTD.</t>
  </si>
  <si>
    <t>C - PIELDS ENGINEERING CO LTD - 234516056</t>
  </si>
  <si>
    <t>P - PIELDS ENGINEERING CO. LTD. - 234516056 - BFW Pump (Tag No P-601A/B) G217152 / IS217152</t>
  </si>
  <si>
    <t>P - PIELDS ENGINEERING CO. LTD. - 234516056 - Strat Up Naphtha Recovery Pump (Tag No P-192) G217151 / IS217151</t>
  </si>
  <si>
    <t>Pob - Tecnimont - 40004712</t>
  </si>
  <si>
    <t>40004712</t>
  </si>
  <si>
    <t>7500061368</t>
  </si>
  <si>
    <t>TecnimontHQC S.c.a.r.l. Italy</t>
  </si>
  <si>
    <t>C - Tecnimont - 40004712</t>
  </si>
  <si>
    <t>P-Abener Energia S.A.-5805316 Various Valves</t>
  </si>
  <si>
    <t>5805316</t>
  </si>
  <si>
    <t>4500930758</t>
  </si>
  <si>
    <t>C-Abener Energia S.A-5805316</t>
  </si>
  <si>
    <t>P-Fagerberg-9000071132- A26 Ball Valves</t>
  </si>
  <si>
    <t>9000071132</t>
  </si>
  <si>
    <t>360719</t>
  </si>
  <si>
    <t>Fagerberg</t>
  </si>
  <si>
    <t>C-A26 Fagerberg-9000071132</t>
  </si>
  <si>
    <t>P-Qinghai SUPCON Solar Power Co Ltd-1004693-Spare parts for 2 units APCK Pumps</t>
  </si>
  <si>
    <t>22217095</t>
  </si>
  <si>
    <t>Q/SUPSOLAR Q103.30441-2017</t>
  </si>
  <si>
    <t>Qinghai SUPCON Solar Power Co., Ltd</t>
  </si>
  <si>
    <t>C-Qinghai SUPCON Solar Power Co., Ltd-1004693</t>
  </si>
  <si>
    <t>P-Qinghai SUPCON Solar Power Co Ltd-1004693-Extended warranty 12 months</t>
  </si>
  <si>
    <t>P-Qinghai SUPCON Solar Power Co Ltd-1004693-Field Service</t>
  </si>
  <si>
    <t>P-Qinghai SUPCON Solar Power Co Ltd-1004693-2 units APCK  Pumps</t>
  </si>
  <si>
    <t>P-Asia Star Process Control Ltd-1015967-3-9000289-SUV/3-9000290-SUV</t>
  </si>
  <si>
    <t>1015967</t>
  </si>
  <si>
    <t>TL170630SUZ-2-LaizhouPP</t>
  </si>
  <si>
    <t>Asia Star Process Control Ltd</t>
  </si>
  <si>
    <t>C-Asia Star Process Control Ltd-1015967</t>
  </si>
  <si>
    <t>P-Asia Star Process Control Ltd-1015967-EDW-1015967-SUV</t>
  </si>
  <si>
    <t>P-CHINA PETROLEUM ENGINEERING &amp; CONSTRUCTION CORPORA-1004630-Spare parts for 30 units HPX Pumps</t>
  </si>
  <si>
    <t>222-17081</t>
  </si>
  <si>
    <t>P/HFY3-3130-CPF3-MEC-MR-0055</t>
  </si>
  <si>
    <t>CHINA PETROLEUM ENGINEERING &amp; CONSTRUCTION CORPORA</t>
  </si>
  <si>
    <t>C-CHINA PETROLEUM ENGINEERING &amp; CONSTRUCTION CORPORA-1004630</t>
  </si>
  <si>
    <t>P-CHINA PETROLEUM ENGINEERING &amp; CONSTRUCTION CORPORA-1004630-Spare parts for 3 DMXD Pumps</t>
  </si>
  <si>
    <t>P-CHINA PETROLEUM ENGINEERING &amp; CONSTRUCTION CORPORA-1004630-30 units HPX Pumps</t>
  </si>
  <si>
    <t>P-CHINA PETROLEUM ENGINEERING &amp; CONSTRUCTION CORPORA-1004630-3 units DMXD Pump</t>
  </si>
  <si>
    <t>P-Zhejiang Petroleum &amp; Chemical Co Ltd-1004658-Spare parts for 2 units HED Pumps</t>
  </si>
  <si>
    <t>22217090</t>
  </si>
  <si>
    <t>ZPCG-LY-01-5180</t>
  </si>
  <si>
    <t>Zhejiang Petroleum &amp; Chemical Co., Ltd.</t>
  </si>
  <si>
    <t>C-Zhejiang Petroleum &amp; Chemical Co., Ltd.-1004658</t>
  </si>
  <si>
    <t>P-Zhejiang Petroleum &amp; Chemical Co Ltd-1004658-Spare parts for 4 units WX Pumps</t>
  </si>
  <si>
    <t>P-Zhejiang Petroleum &amp; Chemical Co Ltd-1004658-2 units HED Pumps</t>
  </si>
  <si>
    <t>P-Zhejiang Petroleum &amp; Chemical Co Ltd-1004658-4 units WX Pumps</t>
  </si>
  <si>
    <t>P-Shanghai Chilon Industrial Equipment-1016352-8701-SERVICE-SUV</t>
  </si>
  <si>
    <t>1016352</t>
  </si>
  <si>
    <t>AY170825SUZ-05-XP</t>
  </si>
  <si>
    <t>Shanghai Chilon Industrial Equipment Co.,Ltd</t>
  </si>
  <si>
    <t>C-Shanghai Chilon Industrial Equipment-1016352</t>
  </si>
  <si>
    <t>P-Hengli Petrochemical-1016013-MK1-1016013-SUV</t>
  </si>
  <si>
    <t>1016013</t>
  </si>
  <si>
    <t>17HR-FS0703-411-YB-0003</t>
  </si>
  <si>
    <t>C-Hengli Petrochemical-1016013</t>
  </si>
  <si>
    <t>P-Hengli Petrochemical-1016013-FTP-1016013-SUV</t>
  </si>
  <si>
    <t>P-Hengli Petrochemical-1016013-1-9001213-SUV</t>
  </si>
  <si>
    <t>P - MINERA ESCONDIDA LTDA - A3892</t>
  </si>
  <si>
    <t>A3892</t>
  </si>
  <si>
    <t>193387.65.1521</t>
  </si>
  <si>
    <t>C - MINERA ESCONDIDA LTDA - A3892</t>
  </si>
  <si>
    <t>POB - BASF - 40004699</t>
  </si>
  <si>
    <t>40004699</t>
  </si>
  <si>
    <t>1086644956/662</t>
  </si>
  <si>
    <t>C - BASF - 40004699</t>
  </si>
  <si>
    <t>P-TRADING AND AGENCY SERVICES LTD. WLL.-5802996 - Supervision Charges for 2019 deliveries of actuators/HPUs</t>
  </si>
  <si>
    <t>5802996</t>
  </si>
  <si>
    <t>o/4570-C</t>
  </si>
  <si>
    <t>TRADING AND AGENCY SERVICES LTD. WLL.</t>
  </si>
  <si>
    <t>C-TRADING AND AGENCY SERVICES LTD. WLL.-5802996</t>
  </si>
  <si>
    <t>P-TRADING AND AGENCY SERVICES LTD. WLL.-5802996 - Supervision Charges for Q1 2018 deliveries of actuators/HPUs</t>
  </si>
  <si>
    <t>P-TRADING AND AGENCY SERVICES LTD. WLL.-5802996 - Supervision Charges for 2017 deliveries of actuators/HPUs</t>
  </si>
  <si>
    <t>P-TRADING AND AGENCY SERVICES LTD. WLL.-5802996 - Supervision Charges for 2016 deliveries of actuators/HPUs</t>
  </si>
  <si>
    <t>P-TRADING AND AGENCY SERVICES LTD. WLL.-5802996 - 2019 deliveries of actuators/HPUs</t>
  </si>
  <si>
    <t>P-TRADING AND AGENCY SERVICES LTD. WLL.-5802996 - Q1 2018 deliveries of actuators/HPUs</t>
  </si>
  <si>
    <t>P-TRADING AND AGENCY SERVICES LTD. WLL.-5802996 - Q2 2017 deliveries of actuators/HPUs</t>
  </si>
  <si>
    <t>P-TRADING AND AGENCY SERVICES LTD. WLL.-5802996 - 2016 deliveries of actuators/HPUs</t>
  </si>
  <si>
    <t>P-PetroChina Internation FZE Iraq Branch-5805075-Volume Tank 2 valve stroke - 5 Tanks</t>
  </si>
  <si>
    <t>5805075</t>
  </si>
  <si>
    <t>HFY-PUR /F &amp; C 0835-0822</t>
  </si>
  <si>
    <t>C-PetroChina International FZE Iraq Branch-5805075</t>
  </si>
  <si>
    <t>P-PetroChina Internation FZE Iraq Branch-5805075-Volume Tank 5 Cycle Operation - 8 Tanks</t>
  </si>
  <si>
    <t>P-PetroChina Internation FZE Iraq Branch-5805075-Site Training Start-up_Commissioning Site Service</t>
  </si>
  <si>
    <t>P-PetroChina Internation FZE Iraq Branch-5805075-ON-Off Valves spares training &amp; commissioning</t>
  </si>
  <si>
    <t>P-PetroChina Internation FZE Iraq Branch-5805075-Shutdown Valves spares training &amp; commissioning</t>
  </si>
  <si>
    <t>P-PetroChina Internation FZE Iraq Branch-5805075-Control Valves spares training &amp; commissioning</t>
  </si>
  <si>
    <t>P - Shell Chemical Appalachia LLC - 2015SHE3829351 - Spare pump for P-12878/9</t>
  </si>
  <si>
    <t>2015SHE3829351</t>
  </si>
  <si>
    <t>J42PC0010</t>
  </si>
  <si>
    <t>Shell Chemical Appalachia LLC</t>
  </si>
  <si>
    <t>C - Shell Chemical Appalachia LLC - 2015SHE3829351</t>
  </si>
  <si>
    <t>P - Shell Chemical Appalachia LLC - 2015SHE3829351 - Pumping System A-18864</t>
  </si>
  <si>
    <t>P - Shell Chemical Appalachia LLC - 2015SHE3829351 - Pumping System P-12879</t>
  </si>
  <si>
    <t>P - Shell Chemical Appalachia LLC - 2015SHE3829351 - Pumping System P-12878</t>
  </si>
  <si>
    <t>P - Shell Chemical Appalachia LLC - 2015SHE3829351 - Pumping System P-13571A/B</t>
  </si>
  <si>
    <t>P - Shell Chemical Appalachia LLC - 2015SHE3829351 - Pumping System P-13475A/B</t>
  </si>
  <si>
    <t>P - Shell Chemical Appalachia LLC - 2015SHE3829351 - Pumping System P-13474A/B</t>
  </si>
  <si>
    <t>P - Shell Chemical Appalachia LLC - 2015SHE3829351 - Pumping System P-13471A/B</t>
  </si>
  <si>
    <t>P - Shell Chemical Appalachia LLC - 2015SHE3829351 - Pumping System P-12874A/B</t>
  </si>
  <si>
    <t>P - Shell Chemical Appalachia LLC - 2015SHE3829351 - Pumping System P-19773</t>
  </si>
  <si>
    <t>P - Shell Chemical Appalachia LLC - 2015SHE3829351 - Pumping System P-19772</t>
  </si>
  <si>
    <t>P - Shell Chemical Appalachia LLC - 2015SHE3829351 - Pumping System P-19771</t>
  </si>
  <si>
    <t>P - Shell Chemical Appalachia LLC - 2015SHE3829351 - Pumping System P-19071A/B</t>
  </si>
  <si>
    <t>P - Shell Chemical Appalachia LLC - 2015SHE3829351 - Pumping System P-18873</t>
  </si>
  <si>
    <t>P - Shell Chemical Appalachia LLC - 2015SHE3829351 - Pumping System P-18371A/B</t>
  </si>
  <si>
    <t>P - Shell Chemical Appalachia LLC - 2015SHE3829351 - Pumping System P-18271A/B</t>
  </si>
  <si>
    <t>P - Shell Chemical Appalachia LLC - 2015SHE3829351 - Pumping System P-15872A/B</t>
  </si>
  <si>
    <t>P - Shell Chemical Appalachia LLC - 2015SHE3829351 - Pumping System P-15871A/B</t>
  </si>
  <si>
    <t>P - Shell Chemical Appalachia LLC - 2015SHE3829351 - Pumping System P-14471A/B</t>
  </si>
  <si>
    <t>P - Shell Chemical Appalachia LLC - 2015SHE3829351 - Pumping System P-13971A/B</t>
  </si>
  <si>
    <t>P - Shell Chemical Appalachia LLC - 2015SHE3829351 - Pumping System P-13472A/B</t>
  </si>
  <si>
    <t>P - Shell Chemical Appalachia LLC - 2015SHE3829351 - Pumping System P-13172A/B</t>
  </si>
  <si>
    <t>P - Shell Chemical Appalachia LLC - 2015SHE3829351 - Pumping System P-13171A/B</t>
  </si>
  <si>
    <t>P - Shell Chemical Appalachia LLC - 2015SHE3829351 - Pumping System P-13071A/B</t>
  </si>
  <si>
    <t>P - Shell Chemical Appalachia LLC - 2015SHE3829351 - Pumping System P-12877A/B</t>
  </si>
  <si>
    <t>P - Shell Chemical Appalachia LLC - 2015SHE3829351 - Pumping System P-12876A/B</t>
  </si>
  <si>
    <t>P - Shell Chemical Appalachia LLC - 2015SHE3829351 - Pumping System P-12875A/B</t>
  </si>
  <si>
    <t>P - Shell Chemical Appalachia LLC - 2015SHE3829351 - Pumping System P-13873A/B</t>
  </si>
  <si>
    <t>P - Shell Chemical Appalachia LLC - 2015SHE3829351 - Pumping System P-13872A/B</t>
  </si>
  <si>
    <t>P - Shell Chemical Appalachia LLC - 2015SHE3829351 - Pumping System P-13871A/B</t>
  </si>
  <si>
    <t>P - Shell Chemical Appalachia LLC - 2015SHE3829351 - Pumping System P-12873A/B</t>
  </si>
  <si>
    <t>P - Shell Chemical Appalachia LLC - 2015SHE3829351 - Pumping System P-12872A/B</t>
  </si>
  <si>
    <t>P - Shell Chemical Appalachia LLC - 2015SHE3829351 - Pumping System P-12871A/B</t>
  </si>
  <si>
    <t>P - SABIC SHARQ - 1003082/4300049863</t>
  </si>
  <si>
    <t>DAM-1003082</t>
  </si>
  <si>
    <t>4300049863</t>
  </si>
  <si>
    <t>Saudi Basic Industries Corporation</t>
  </si>
  <si>
    <t>C - SABIC SHARQ - 1003082/4300049863</t>
  </si>
  <si>
    <t>P - SABIC SHARQ - 1003082/4300049863  Repair Kits</t>
  </si>
  <si>
    <t>P - SABIC SHARQ - 1003082/4300049863  Spare Seals</t>
  </si>
  <si>
    <t>P - SABIC SHARQ - 1003082/4300049863  API Plan 52B - System</t>
  </si>
  <si>
    <t>P - SABIC SHARQ - 1003082/4300049863 Replace Mechanical Seals</t>
  </si>
  <si>
    <t>P - C4C Saudi Arabian Oil  - 1001849/6510761080 Site Installation2</t>
  </si>
  <si>
    <t>DAM-1001849</t>
  </si>
  <si>
    <t>6510761080</t>
  </si>
  <si>
    <t>C - C4C Saudi Arabian Oil Co - 1001849/6510761080</t>
  </si>
  <si>
    <t>P - C4C Saudi Arabian Oil  - 1001849/6510761080 Junction Box2</t>
  </si>
  <si>
    <t>P- C4C Saudi Arabian Oil  - 1001849/6510761080 DGS Ethane Machines</t>
  </si>
  <si>
    <t>P-CB&amp;l Nederland B.V.-832709-Spares</t>
  </si>
  <si>
    <t>832709</t>
  </si>
  <si>
    <t>183700-PO-2501-000</t>
  </si>
  <si>
    <t>CB&amp;l Nederland B.V.</t>
  </si>
  <si>
    <t>C-CB&amp;l Nederland B.V.-SO # 832709</t>
  </si>
  <si>
    <t>P-CB&amp;l Nederland B.V.-832709-Extended Warranty charges</t>
  </si>
  <si>
    <t>P-CB&amp;l Nederland B.V.-832709-Single lot of 26 nos. control valves - Mar 2018</t>
  </si>
  <si>
    <t>P- TECNA ESTUDIOS Y PROYECTOS DE INGENIERIA- PO 6000000181</t>
  </si>
  <si>
    <t>17AB0631/34</t>
  </si>
  <si>
    <t>6000000181</t>
  </si>
  <si>
    <t>TECNA ESTUDIOS Y PROYECTOS DE INGENIERIA</t>
  </si>
  <si>
    <t>C-TECNA ESTUDIOS Y PROYECTOS DE INGENIERIA- PO 6000000181</t>
  </si>
  <si>
    <t>P- AXION ENERGY ARGENTINA SA- 4500006936</t>
  </si>
  <si>
    <t>17AB0621/30</t>
  </si>
  <si>
    <t>4500006936</t>
  </si>
  <si>
    <t>AXION ENERGY ARGENTINA SA</t>
  </si>
  <si>
    <t>C-AXION ENERGY ARGENTINA SA- 4500006936</t>
  </si>
  <si>
    <t>P-Huntsman Corporation-CGP170184, CGP170185, CGP170186, CGP170116-4805082545</t>
  </si>
  <si>
    <t>CGP170184, CGP170185, CGP170186, CGP170116</t>
  </si>
  <si>
    <t>4805082545</t>
  </si>
  <si>
    <t>Huntsman</t>
  </si>
  <si>
    <t>C - Huntsman - CGP170184 - 4805082545</t>
  </si>
  <si>
    <t>P-Huntsman Corporation-CGP170184, CGP170185, CGP170186, CGP170116-4805082545- Rotor repair/ New Case</t>
  </si>
  <si>
    <t>P-Huntsman Corporation-CGP170184, CGP170185, CGP170186, CGP170116-4805082545-Rotor repair/ New Case</t>
  </si>
  <si>
    <t>P-Huntsman Corporation-CGP170184, CGP170185, CGP170186, CGP170116- 4805082545 - Rotor repair/ New Case</t>
  </si>
  <si>
    <t>P - Ensco - CN0170064 - #10013-0000404679</t>
  </si>
  <si>
    <t>CN0170064</t>
  </si>
  <si>
    <t>10013-0000404679</t>
  </si>
  <si>
    <t>Ensco</t>
  </si>
  <si>
    <t>C - Ensco - CN0170064 - #10013-0000404679</t>
  </si>
  <si>
    <t>P - Valero - CN0170364 - #4504021830</t>
  </si>
  <si>
    <t>CN0170364</t>
  </si>
  <si>
    <t>4504021830</t>
  </si>
  <si>
    <t>Valero Refining-Texas, LP</t>
  </si>
  <si>
    <t>C - Valero - CN0170364 - #4504021830</t>
  </si>
  <si>
    <t>P-Axiall LLC-4510151109-Axiall LLC_4510151109:Pump</t>
  </si>
  <si>
    <t>024-41734</t>
  </si>
  <si>
    <t>4510151109</t>
  </si>
  <si>
    <t>Axiall LLC</t>
  </si>
  <si>
    <t>C-Axial_4510151109</t>
  </si>
  <si>
    <t>P - Shell 17319901/4513041072</t>
  </si>
  <si>
    <t>17319901</t>
  </si>
  <si>
    <t>4513041072</t>
  </si>
  <si>
    <t>Shell UK Limited</t>
  </si>
  <si>
    <t>C - Shell 17319901/4513041072</t>
  </si>
  <si>
    <t>P-Axiall LLC-024-41735-Axiall LLC_4510151101:Pump</t>
  </si>
  <si>
    <t>024-41735</t>
  </si>
  <si>
    <t>4510151101</t>
  </si>
  <si>
    <t>C-Axiall_4510151101</t>
  </si>
  <si>
    <t xml:space="preserve">P - Technip France (Shell) - 2016SHE3417011 - Pumping system P-45014 </t>
  </si>
  <si>
    <t>2016SHE3417011</t>
  </si>
  <si>
    <t>0910-003-0-O3174</t>
  </si>
  <si>
    <t>Technip France (agent of Shell Chemical Appalachia LLC)</t>
  </si>
  <si>
    <t>C - Technip France (Shell) - 2016SHE3417011</t>
  </si>
  <si>
    <t>P - Technip France (Shell) - 2016SHE3417011 - Pumping system P-46001 A/B</t>
  </si>
  <si>
    <t>P - Technip France (Shell) - 2016SHE3417011 - Pumping system P-45006 A/B</t>
  </si>
  <si>
    <t>P - NIS j.s.c. Novi Sad - 234516055 - LCGO Flushing Oil HP Pumps</t>
  </si>
  <si>
    <t>234516055</t>
  </si>
  <si>
    <t>172784-0110-003</t>
  </si>
  <si>
    <t>C - NIS j s c Novi Sad - 234516055</t>
  </si>
  <si>
    <t>P-Shanghai Jun Yu-H04-86750039-CASE AD611365(140013)-SA999</t>
  </si>
  <si>
    <t>370-17277</t>
  </si>
  <si>
    <t>17P-CH-0203</t>
  </si>
  <si>
    <t>Shanghai Jun Yu Fluid Equipment Co., LTD</t>
  </si>
  <si>
    <t>C-Shanghai Jun Yu Fluid Equipment Co., LTD-H04- 86750039</t>
  </si>
  <si>
    <t>P-Shanghai Jun Yu-H04-86750039-HDO 6x10.25C ROTOR</t>
  </si>
  <si>
    <t>P - Talen Energy - RLCD00752</t>
  </si>
  <si>
    <t>RLCD00752</t>
  </si>
  <si>
    <t>616564-C</t>
  </si>
  <si>
    <t>Talen Energy</t>
  </si>
  <si>
    <t>C - Talen Energy - RLCD00752</t>
  </si>
  <si>
    <t>P - Exelon Business Service Co. - CC0136213</t>
  </si>
  <si>
    <t>CC0136213</t>
  </si>
  <si>
    <t>00070848 Rel 00381 Rev 5</t>
  </si>
  <si>
    <t>Exelon Business Service Co</t>
  </si>
  <si>
    <t>C - Exelon Business Service Co. - CC0136213</t>
  </si>
  <si>
    <t>P - JCI 1070285/44708374</t>
  </si>
  <si>
    <t>1070285</t>
  </si>
  <si>
    <t>7110285</t>
  </si>
  <si>
    <t>JCI Industries, Inc</t>
  </si>
  <si>
    <t>C - JCI 1070285/44708374</t>
  </si>
  <si>
    <t>P-SCM MINERA LUMINA COPPER CHILE PO 4300006374</t>
  </si>
  <si>
    <t>2P0411700153 &amp; 2S0411700089</t>
  </si>
  <si>
    <t>4300006374</t>
  </si>
  <si>
    <t>SCM LUMINA COPPER CHILE</t>
  </si>
  <si>
    <t>C-SCM MINERA LUMINA COPPER CHILE PO 4300006374</t>
  </si>
  <si>
    <t>P-Marathon Petroleum-CF0160355-4100910852-New 1 Cover, Ln9</t>
  </si>
  <si>
    <t>CF0160355</t>
  </si>
  <si>
    <t>4100910852</t>
  </si>
  <si>
    <t>C - Marathon Petroleum - CF0160355 - 4100910852</t>
  </si>
  <si>
    <t>P-Marathon Petroleum-CF0160355-4100910852-New-1 Cover, Ln2</t>
  </si>
  <si>
    <t>P-Marathon Petroleum-CF0160355-4100910852-Repair 1 Cover, Ln8</t>
  </si>
  <si>
    <t>P-Marathon Petroleum-CF0160355-4100910852-Repair 1 Case, Ln6</t>
  </si>
  <si>
    <t>P-Marathon Petroleum-CF0160355-4100910852-Repair 1 Case, Ln7</t>
  </si>
  <si>
    <t>P-Marathon Petroleum-CF0160355-4100910852-Repair 1 Cover, Ln3</t>
  </si>
  <si>
    <t>P-Marathon Petroleum-CF0160355- 4100910852- New 1 impeller/1 shaft, Ln11</t>
  </si>
  <si>
    <t>P-Marathon Petroleum-CF0160355-4100910852 Repair-1 impeller, Ln12</t>
  </si>
  <si>
    <t>P-Enterprise Products Operating LLC-193784-Enterprise Products Operating _193784:Pump</t>
  </si>
  <si>
    <t>193784</t>
  </si>
  <si>
    <t>Enterprise Products Operating LLC</t>
  </si>
  <si>
    <t>C-Enterprise Products Operating LLC_193784</t>
  </si>
  <si>
    <t>P-BP West Coast Products-CW0160112-C244581</t>
  </si>
  <si>
    <t>CW0160112</t>
  </si>
  <si>
    <t>C244581</t>
  </si>
  <si>
    <t>BP West Coast Products</t>
  </si>
  <si>
    <t>C-BP West Coast Products-CW0160112-C244581</t>
  </si>
  <si>
    <t>Pob - Butachimie - 40004735</t>
  </si>
  <si>
    <t>40004735</t>
  </si>
  <si>
    <t>68967C-350-PO1050-001-2102</t>
  </si>
  <si>
    <t>SNC Butachimie</t>
  </si>
  <si>
    <t>C - Butachimie - 40004735</t>
  </si>
  <si>
    <t>P-EBARA OMAN-1016360 delivery Dec 2017</t>
  </si>
  <si>
    <t>1016360-6,1016368,1016371-3,1016375,1016377-8,016380-3,1016385,1016387-94,1016396-9,1016658,1016891</t>
  </si>
  <si>
    <t>2088668-70,2088671-4,2098135-6,2098141-4,2098492-3,5553474-5,5553489-90,5553501-2,5553515-6,5553531-2,5553546-7,5553563,5553578,5553593,5553608,5554882-3,5554895-6,5554909,5554923,5578879,5555851,5578878,5574365-6,5570539-40,5575483-4</t>
  </si>
  <si>
    <t>EBARA Corporation</t>
  </si>
  <si>
    <t>C-EBARA OMAN-1016360</t>
  </si>
  <si>
    <t>P-EBARA OMAN-1016360 delivery Feb 2018</t>
  </si>
  <si>
    <t>P-EBARA OMAN-1016360 delivery Jan 2018</t>
  </si>
  <si>
    <t>P - DANGOTE - 234515935 - Mandatory and 2 Years Operation Spare Parts (IS217125-IS217145)</t>
  </si>
  <si>
    <t>234515935</t>
  </si>
  <si>
    <t>(PR_0248)_(5530_5006)_(5148_5153)_Flowserve_Tag_Offshore</t>
  </si>
  <si>
    <t>C - DANGOTE - 234515935</t>
  </si>
  <si>
    <t>P - DANGOTE - 234515935 - SAR neutralization basin Pumps (G217145)</t>
  </si>
  <si>
    <t>P - DANGOTE - 234515935 - Slop Vessel Pumps (G217144)</t>
  </si>
  <si>
    <t>P - DANGOTE - 234515935 - Neutralisatzion Basin Slop Oil Pump (G217143)</t>
  </si>
  <si>
    <t>P - DANGOTE - 234515935 - Neutralization Basin Pumps (G217142)</t>
  </si>
  <si>
    <t>P - DANGOTE - 234515935 - CBD Pumps C9 (G217140/G217141)</t>
  </si>
  <si>
    <t>P - DANGOTE - 234515935 - CBD Pumps C3 (G217138/G217139)</t>
  </si>
  <si>
    <t>P - DANGOTE - 234515935 - HP flare KOD Pumps C2 (G217137)</t>
  </si>
  <si>
    <t>P - DANGOTE - 234515935 - LP flare KOD Pumps B7 (G217136)</t>
  </si>
  <si>
    <t>P - DANGOTE - 234515935 - HP flare KOD Pumps B6 (G217135)</t>
  </si>
  <si>
    <t>P - DANGOTE - 234515935 - LP flare KOD Pumps B5 (G217134)</t>
  </si>
  <si>
    <t>P - DANGOTE - 234515935 - LP flare KOD Pumps A4 (G217133)</t>
  </si>
  <si>
    <t>P - DANGOTE - 234515935 - Ethanol UG Vessel (unloading) Pump (G217132)</t>
  </si>
  <si>
    <t>P - DANGOTE - 234515935 - Ethanol UG Vessel Pump (G217131)</t>
  </si>
  <si>
    <t>P - DANGOTE - 234515935 - Blending Sump Vessel Pump B5/B6 (G217129/G217130)</t>
  </si>
  <si>
    <t>P - DANGOTE - 234515935 - Intermediate Sump Vessel Pumps B2/B3 (G217127/G217128)</t>
  </si>
  <si>
    <t>P - DANGOTE - 234515935 - SAT C4 Feed Pumps (G217126)</t>
  </si>
  <si>
    <t>P - DANGOTE - 234515935 - Crude Sump Pump (G217125)</t>
  </si>
  <si>
    <t>P - KASHIWAZAKI SOIL ENRICHMENT ASSOCIATION - 10011060 - Contract Construction</t>
  </si>
  <si>
    <t>10011060</t>
  </si>
  <si>
    <t>柏土改 第213号</t>
  </si>
  <si>
    <t>KASHIWAZAKI SOIL ENRICHMENT ASSOCIATION</t>
  </si>
  <si>
    <t>C - KASHIWAZAKI SOIL ENRICHMENT ASSOCIATION - 10011060</t>
  </si>
  <si>
    <t>P - DANGOTE - 234515934 - Mandatory and 2 Years Operation Spare Parts (IS217120-IS217124)</t>
  </si>
  <si>
    <t>234515934</t>
  </si>
  <si>
    <t>(PR_0247)_(5501_5520)_(5074_5075)_Flowserve_Tag_Ofshore</t>
  </si>
  <si>
    <t>C - DANGOTE - 234515934</t>
  </si>
  <si>
    <t>P - DANGOTE - 234515934 - Propylene Reprocess Pump (G217124)</t>
  </si>
  <si>
    <t>P - DANGOTE - 234515934 - Slop Transfer Pump (G217123)</t>
  </si>
  <si>
    <t>P - DANGOTE - 234515934 - Slurry Sump Vessel Pumps (G217121/G217122)</t>
  </si>
  <si>
    <t>P - DANGOTE - 234515934 - HSD Booster Pumps (G217120)</t>
  </si>
  <si>
    <t>P - Consumers Energy Company - 62876</t>
  </si>
  <si>
    <t>62876</t>
  </si>
  <si>
    <t>4400067584</t>
  </si>
  <si>
    <t>CONSUMERS ENERGY COMPANY</t>
  </si>
  <si>
    <t>C - Consumers Energy Company - 62876</t>
  </si>
  <si>
    <t>P-Amec-1722911</t>
  </si>
  <si>
    <t>1BD0874E PIT014</t>
  </si>
  <si>
    <t>1722911</t>
  </si>
  <si>
    <t>Amec Foster Wheeler Italiana Srl</t>
  </si>
  <si>
    <t>C-Amec-1722911</t>
  </si>
  <si>
    <t>P-DANGOTE OIL REFINING COMPANY LIMITED-10004876-WXB Pump Parts</t>
  </si>
  <si>
    <t>10004876</t>
  </si>
  <si>
    <t>(PR_0214)_(5530_5009)_(5148_5155)  DATED 15-JUN-2017</t>
  </si>
  <si>
    <t>C-DANGOTE OIL REFINING COMPANY LIMITED-10004876</t>
  </si>
  <si>
    <t>P-DANGOTE OIL REFINING COMPANY LIMITED-10004876-Package Pump Parts</t>
  </si>
  <si>
    <t>P-DANGOTE OIL REFINING COMPANY LIMITED-10004876-HPX Pump Parts</t>
  </si>
  <si>
    <t>P-DANGOTE OIL REFINING COMPANY LIMITED-10004876-HDX Pump Parts</t>
  </si>
  <si>
    <t>P-DANGOTE OIL REFINING COMPANY LIMITED-10004876-WXB Pump</t>
  </si>
  <si>
    <t>P-DANGOTE OIL REFINING COMPANY LIMITED-10004876-Package Pump</t>
  </si>
  <si>
    <t>P-DANGOTE OIL REFINING COMPANY LIMITED-10004876-HPX Pump</t>
  </si>
  <si>
    <t>P-DANGOTE OIL REFINING COMPANY LIMITED-10004876-HDX Pump</t>
  </si>
  <si>
    <t>P - KHNP - H058-04 delivery on 29 Jun 2018</t>
  </si>
  <si>
    <t>720-H058-04 / 380-17049</t>
  </si>
  <si>
    <t>K160440221</t>
  </si>
  <si>
    <t>C - KHNP - H058-04</t>
  </si>
  <si>
    <t>P-Tianjin Akzo Nobel Peroxides Co Ltd-1004522-Spare parts for 14 units Mark 3 ISO Pumps</t>
  </si>
  <si>
    <t>22217059</t>
  </si>
  <si>
    <t>1618-000-ME-RFQ-002&amp;003&amp;022</t>
  </si>
  <si>
    <t>Tianjin Akzo Nobel Peroxides Co., Ltd.</t>
  </si>
  <si>
    <t>C-Tianjin Akzo Nobel Peroxides Co., Ltd.-1004522</t>
  </si>
  <si>
    <t>P-Tianjin Akzo Nobel Peroxides Co Ltd-1004522-Spare parts for 27 units Mark 3 ANSI  Pumps</t>
  </si>
  <si>
    <t>P-Tianjin Akzo Nobel Peroxides Co Ltd-1004522-14 units Mark 3 ISO Pumps</t>
  </si>
  <si>
    <t>P-Tianjin Akzo Nobel Peroxides Co Ltd-1004522-27 units Mark 3 ANSI  Pumps</t>
  </si>
  <si>
    <t>P - KHNP - H065A-04 delivery on 05 Feb 2018</t>
  </si>
  <si>
    <t>710-H065A-04</t>
  </si>
  <si>
    <t>U160703302</t>
  </si>
  <si>
    <t>Korea Hydro &amp; Nuclear Power Co., Ltd</t>
  </si>
  <si>
    <t>C - KHNP - H065A-04</t>
  </si>
  <si>
    <t>P - KHNP - H065A-04 delivery on 29 Dec 2017</t>
  </si>
  <si>
    <t>P - KHNP - H065A-04 delivery on 15 Dec 2017</t>
  </si>
  <si>
    <t>P- COMPAÑIA MINERA LOMAS BAYAS I16813</t>
  </si>
  <si>
    <t>2P0421700141</t>
  </si>
  <si>
    <t>I16813</t>
  </si>
  <si>
    <t>COMPAÑIA MINERA LOMAS BAYAS</t>
  </si>
  <si>
    <t>C- COMPAÑIA MINERA LOMAS BAYAS I16813</t>
  </si>
  <si>
    <t>P - Husky Oil Operations Limited - 49771R PO8401187881</t>
  </si>
  <si>
    <t>49771R</t>
  </si>
  <si>
    <t>PO8401187881</t>
  </si>
  <si>
    <t>Husky Oil Operations Limited</t>
  </si>
  <si>
    <t>C - Husky Oil Operations Limited - 49771R PO8401187881</t>
  </si>
  <si>
    <t>P - Fluor Enterprises (Marathon) - 2016MAP1348401 - Pumping system J303 A/B</t>
  </si>
  <si>
    <t>2016MAP1348401</t>
  </si>
  <si>
    <t>BT3-4-0603/T3GB100004</t>
  </si>
  <si>
    <t>Fluor Enterprises Inc. (agent of Blanchard Reﬁning Company LLC)</t>
  </si>
  <si>
    <t>C - Fluor Enterprises (Marathon) - 2016MAP1348401</t>
  </si>
  <si>
    <t>P - Fluor Enterprises (Marathon) - 2016MAP1348401 - Pumping system J301 A/B</t>
  </si>
  <si>
    <t>P - Fluor Enterprises (Marathon) - 2016MAP1348401 - Pumping system J204 A/B</t>
  </si>
  <si>
    <t>P - Fluor Enterprises (Marathon) - 2016MAP1348401 - Pumping system J201 A/B</t>
  </si>
  <si>
    <t>P-Los Alamos-4000049018-Spare Parts</t>
  </si>
  <si>
    <t>4000049018</t>
  </si>
  <si>
    <t>444455</t>
  </si>
  <si>
    <t>Los Alamos National Security, LLC (LANS)</t>
  </si>
  <si>
    <t>C - Los Alamos National Security, LLC (LANS) - 4000049018</t>
  </si>
  <si>
    <t>P-Los Alamos-4000049018-Pump 2 with control &amp; motor panels</t>
  </si>
  <si>
    <t>P-Los Alamos-4000049018-Pump 1 with control &amp; motor panels</t>
  </si>
  <si>
    <t>P - Motiva Enterprises LLC - 2017MOT0541401 - Pumping System P-8142/8143</t>
  </si>
  <si>
    <t>2017MOT0541401</t>
  </si>
  <si>
    <t>4521445566</t>
  </si>
  <si>
    <t>C - Motiva Enterprises LLC - 2017MOT0541401</t>
  </si>
  <si>
    <t>P-Nova Chemical Corporation-2017Q0000596 Rev. 3-Nova Chemical_4500947131: Pump</t>
  </si>
  <si>
    <t>2017Q0000596 Rev. 3</t>
  </si>
  <si>
    <t>4500947131</t>
  </si>
  <si>
    <t>Nova Chemical Corporation</t>
  </si>
  <si>
    <t>C-Nova Chemical Corporation_4500947131</t>
  </si>
  <si>
    <t>P - ENPPI - 234516031 - Potable Water Pumps &amp; Spare Parts</t>
  </si>
  <si>
    <t>234516031</t>
  </si>
  <si>
    <t>3656-200-131-2-11B</t>
  </si>
  <si>
    <t>ENPPI (ENGINEERING FOR THE PETROLEUM AND PROCESS INDUSTRIES)</t>
  </si>
  <si>
    <t>C - ENPPI - 234516031</t>
  </si>
  <si>
    <t>P - Linde Kryotechnik AG - 5170069033 Extended Warranty</t>
  </si>
  <si>
    <t>5170069033</t>
  </si>
  <si>
    <t>4500024152</t>
  </si>
  <si>
    <t>Linde Kryotechnik AG</t>
  </si>
  <si>
    <t>C - Linde Kryotechnik AG - 5170069033</t>
  </si>
  <si>
    <t>P - Linde Kryotechnik AG - 5170069033</t>
  </si>
  <si>
    <t>P - Enserv Sdn Bhd - H037-i4</t>
  </si>
  <si>
    <t>719-H037-i4</t>
  </si>
  <si>
    <t>ESB170149-GEBENG(A)</t>
  </si>
  <si>
    <t>C - Enserv Sdn Bhd - H037-i4</t>
  </si>
  <si>
    <t>P-NIS-40004730-Water Ring Compressor Package</t>
  </si>
  <si>
    <t>40004730</t>
  </si>
  <si>
    <t>172784-165-001</t>
  </si>
  <si>
    <t>NAFTA INDUSTRIJA SRBIJE j.s.c. (NIS)</t>
  </si>
  <si>
    <t>C - NIS - 40004730</t>
  </si>
  <si>
    <t>P-Shenyang Ruideer Technology Co Ltd-1001961-Refined circulating hydrogen control pannel</t>
  </si>
  <si>
    <t>1001961</t>
  </si>
  <si>
    <t>HGN20140922A</t>
  </si>
  <si>
    <t>Shenyang Ruideer Technology Co., Ltd.</t>
  </si>
  <si>
    <t>C-Shenyang Ruideer Technology Co., Ltd. -1001961</t>
  </si>
  <si>
    <t>P-Shenyang Ruideer Technology Co Ltd-1001961-Hydrogen cracking cycle control pannel</t>
  </si>
  <si>
    <t>P - Enserv Sdn Bhd - H035-I4</t>
  </si>
  <si>
    <t>719-H035-I4</t>
  </si>
  <si>
    <t>ESB170157-GEBENG (A)R1</t>
  </si>
  <si>
    <t>C - Enserv Sdn Bhd - H035-I4</t>
  </si>
  <si>
    <t>P - Enserv Sdn Bhd - H034-i4</t>
  </si>
  <si>
    <t>719-H034-I4</t>
  </si>
  <si>
    <t>ESB170141-GEBENG(A)R2</t>
  </si>
  <si>
    <t>C - Enserv Sdn Bhd - H034-I4</t>
  </si>
  <si>
    <t>P - Enserv Sdn Bhd - H039-i4</t>
  </si>
  <si>
    <t>719-H039-I4</t>
  </si>
  <si>
    <t>ESB170160-GEBENG</t>
  </si>
  <si>
    <t>Enserv</t>
  </si>
  <si>
    <t>C - Enserv Sdn Bhd - H039-I4</t>
  </si>
  <si>
    <t>P - Enserv Sdn Bhd - H036-i4</t>
  </si>
  <si>
    <t>719-H036-i4</t>
  </si>
  <si>
    <t>ESB170149-GEBENG(B)R1</t>
  </si>
  <si>
    <t>C - Enserv Sdn Bhd - H036-i4</t>
  </si>
  <si>
    <t>P - Enserv Sdn Bhd - H038-i4</t>
  </si>
  <si>
    <t>719-H038-04</t>
  </si>
  <si>
    <t>ESB170148-GEBENG(A)R.1</t>
  </si>
  <si>
    <t>C - Enserv Sdn Bhd - H038-i4</t>
  </si>
  <si>
    <t>P - Talen Energy - RLCD00789 - 4</t>
  </si>
  <si>
    <t>RLCD00789</t>
  </si>
  <si>
    <t>584992-C Rev 8</t>
  </si>
  <si>
    <t>C - Talen Energy - RLCD00789</t>
  </si>
  <si>
    <t>P - Talen Energy - RLCD00789 - 3</t>
  </si>
  <si>
    <t>P - Talen Energy - RLCD00789 - 2</t>
  </si>
  <si>
    <t>P - Talen Energy - RLCD00789 - 1</t>
  </si>
  <si>
    <t>P-Carter &amp; Verplanck-SS723-Four Submersible Pumps + Motors + Cables + Freight + Warranty</t>
  </si>
  <si>
    <t>SS723</t>
  </si>
  <si>
    <t>18412</t>
  </si>
  <si>
    <t>C-Carter &amp; Verplanck-SS723</t>
  </si>
  <si>
    <t>P - First Energy - RLCU00192</t>
  </si>
  <si>
    <t>RLCU00192</t>
  </si>
  <si>
    <t>45434405</t>
  </si>
  <si>
    <t>First Energy</t>
  </si>
  <si>
    <t>C - First Energy - RLCU00192</t>
  </si>
  <si>
    <t>P-Chemours Netherland 1724770</t>
  </si>
  <si>
    <t>1724770</t>
  </si>
  <si>
    <t>9900501866</t>
  </si>
  <si>
    <t>Chemours Netherland BV</t>
  </si>
  <si>
    <t>C-Chemours Netherland-1724770</t>
  </si>
  <si>
    <t>P-Shell Nederland Raffinaderij B.V. - 1724864</t>
  </si>
  <si>
    <t>1724864</t>
  </si>
  <si>
    <t>4522869420</t>
  </si>
  <si>
    <t>Shell Nederland Raffinaderij B.V</t>
  </si>
  <si>
    <t>C-Shell Nederland Raffinaderij B.V-1724864</t>
  </si>
  <si>
    <t>P-PROSERNAT- PO 41572/02361</t>
  </si>
  <si>
    <t>17AE0029/46</t>
  </si>
  <si>
    <t>41572/02361</t>
  </si>
  <si>
    <t>PROSERNAT</t>
  </si>
  <si>
    <t>C-PROSERNAT- PO 41572/02361</t>
  </si>
  <si>
    <t>P-Outotec-1725122</t>
  </si>
  <si>
    <t>1725122</t>
  </si>
  <si>
    <t>4500327029</t>
  </si>
  <si>
    <t>C-Outotec-1725122</t>
  </si>
  <si>
    <t>P-Linde AG-1725133-POb 2</t>
  </si>
  <si>
    <t>1725133</t>
  </si>
  <si>
    <t>0542JA0040</t>
  </si>
  <si>
    <t>Linde</t>
  </si>
  <si>
    <t>C-Linde AG-1725133</t>
  </si>
  <si>
    <t>P-Linde AG-1725133-POb 1</t>
  </si>
  <si>
    <t>P-GLT Plus vof - 1724824</t>
  </si>
  <si>
    <t>1724824</t>
  </si>
  <si>
    <t>4513028947</t>
  </si>
  <si>
    <t>GLT Plus vof</t>
  </si>
  <si>
    <t>C-GLT Plus vof- 1724824</t>
  </si>
  <si>
    <t>P-OCP-1187315 Supervision</t>
  </si>
  <si>
    <t>1187315</t>
  </si>
  <si>
    <t>JESA-5814J/17</t>
  </si>
  <si>
    <t>OCP SA</t>
  </si>
  <si>
    <t>C-OCP-1187315</t>
  </si>
  <si>
    <t>P-OCP-1187315 Pumps &amp; Spare Parts</t>
  </si>
  <si>
    <t>P - NATIONAL WATER COMMISSION - 17AE0316/319/ PO 036691  (2) Gutters Station Pumps</t>
  </si>
  <si>
    <t>17AE0316/319</t>
  </si>
  <si>
    <t>PO-036691</t>
  </si>
  <si>
    <t>NATIONAL WATER COMMISSION</t>
  </si>
  <si>
    <t>C-NATIONAL WATER COMMISSION - 17AE0316/319/ PO 036691</t>
  </si>
  <si>
    <t>P- NATIONAL WATER COMMISSION - 17AE0316/319/ PO 036691  (2) Spur Tree Station Pumps</t>
  </si>
  <si>
    <t>P - Wolf Creek Nuclear - RLCU00244</t>
  </si>
  <si>
    <t>RLCU00244</t>
  </si>
  <si>
    <t>779994</t>
  </si>
  <si>
    <t>Wolf Creek Nuclear Operating Corp</t>
  </si>
  <si>
    <t>C - Wolf Creek Nuclear - RLCU00244</t>
  </si>
  <si>
    <t>P - Slovnoft A.S. - RLCB03387</t>
  </si>
  <si>
    <t>RLCB03387</t>
  </si>
  <si>
    <t>4440058775</t>
  </si>
  <si>
    <t>Slovnoft A.S.</t>
  </si>
  <si>
    <t>C - Slovnoft A.S. - RLCB03387</t>
  </si>
  <si>
    <t>P-Carter &amp; Verplanck-S6698- 8 Pumps</t>
  </si>
  <si>
    <t>S6698</t>
  </si>
  <si>
    <t>18354</t>
  </si>
  <si>
    <t>C-Carter &amp; Verplanck-S6698</t>
  </si>
  <si>
    <t>P-Buckeye Partners-E3292- Pumps + Motors + Cans + Spares + Field Service</t>
  </si>
  <si>
    <t>E3292</t>
  </si>
  <si>
    <t>OP-170838</t>
  </si>
  <si>
    <t>Buckeye Partners</t>
  </si>
  <si>
    <t>C-Buckeye Partners-E3292</t>
  </si>
  <si>
    <t>P-Ideal Electric Supply-S6651-2 + 1245991 -8 Chesapeake Pumps</t>
  </si>
  <si>
    <t>Taneytown Order: S6651-2 Chesapeake Order: 1245991</t>
  </si>
  <si>
    <t>16004-03-I04</t>
  </si>
  <si>
    <t>Ideal Electric Supply</t>
  </si>
  <si>
    <t>C-Ideal Electric Supply-S6651-2 + 1245991</t>
  </si>
  <si>
    <t>P-Ideal Electric Supply-S6651-2 + 1245991- 3 Taneytown Pumps</t>
  </si>
  <si>
    <t>P - NextEra Duane Arnold - RLCU00247</t>
  </si>
  <si>
    <t>RLCU00247</t>
  </si>
  <si>
    <t>02366394</t>
  </si>
  <si>
    <t>NexEra Energy Duane Arnold LLC</t>
  </si>
  <si>
    <t>C - NextEra Duane Arnold - RLCU00247</t>
  </si>
  <si>
    <t>P-Seven Seas Petroleum LLC-40004602-Compressor Package plus Spares and Doc</t>
  </si>
  <si>
    <t>40004602</t>
  </si>
  <si>
    <t>SSP-P16-SSG-001A</t>
  </si>
  <si>
    <t>Seven Seas Petroleum LLC</t>
  </si>
  <si>
    <t>C - Seven Seas - 40004602</t>
  </si>
  <si>
    <t>P - PCC GmbH - 1029094-POb1: Full Cartridge Inners (1+1)</t>
  </si>
  <si>
    <t>1029094</t>
  </si>
  <si>
    <t>XS-17ES4A107</t>
  </si>
  <si>
    <t>C - PCC GmbH - 1029094</t>
  </si>
  <si>
    <t>P - PCC GmbH - 1028993-POb1: Full Cartridge Inners (1+1+1)</t>
  </si>
  <si>
    <t>1028993</t>
  </si>
  <si>
    <t>XS-17ES4A108</t>
  </si>
  <si>
    <t>C - PCC GmbH - 1028993</t>
  </si>
  <si>
    <t>P - SINOPEC EUROPA GMBH - 234515823</t>
  </si>
  <si>
    <t>234515823</t>
  </si>
  <si>
    <t>17ATDEY26SPECEU34046</t>
  </si>
  <si>
    <t>C - SINOPEC EUROPA GMBH - 234515823</t>
  </si>
  <si>
    <t>P - SEPCO Ⅲ Electric Power Construction Corp. - 1028990 - POb3:Supervision</t>
  </si>
  <si>
    <t>1028990</t>
  </si>
  <si>
    <t>KW001-HE-007-00</t>
  </si>
  <si>
    <t>SEPCO Ⅲ Electric Power Construction Corp.</t>
  </si>
  <si>
    <t>C - SEPCO Ⅲ Electric Power Construction Corp. - 1028990</t>
  </si>
  <si>
    <t>P - SEPCO Ⅲ Electric Power Construction Corp. - 1028990 - POb2: 3 years operational spare parts</t>
  </si>
  <si>
    <t>P - SEPCO Ⅲ Electric Power Construction Corp. - 1028990 - POb1: 2 Circulating water pumps + warranty extension</t>
  </si>
  <si>
    <t>P-CB &amp; I LLC-1028992-Pob2: Technical field advisory services</t>
  </si>
  <si>
    <t>1028992</t>
  </si>
  <si>
    <t>155126-PO-110150-01</t>
  </si>
  <si>
    <t>CB &amp; I LLC</t>
  </si>
  <si>
    <t>C - CB &amp; I LLC - 1028992</t>
  </si>
  <si>
    <t>P-CB &amp; I LLC-1028992-Pob1: 2 Boiler Feed Water pumps A + 2 Boiler Feed Water pumps B</t>
  </si>
  <si>
    <t>P-Dunhuang Shouhang Resources Saving New Energy Co-1004559-Spare parts for 2 units ENH pumps(12ENH-3)</t>
  </si>
  <si>
    <t>22217072</t>
  </si>
  <si>
    <t>SHJN-DHGR（二）-034</t>
  </si>
  <si>
    <t>Dunhuang Shouhang Resources Saving New Energy Co.,</t>
  </si>
  <si>
    <t>C-Dunhuang Shouhang Resources Saving New Energy Co.,-1004559</t>
  </si>
  <si>
    <t>P-Dunhuang Shouhang Resources Saving New Energy Co-1004559-Spare parts for 3 units ENH pumps(16ENH-2)</t>
  </si>
  <si>
    <t>P-Dunhuang Shouhang Resources Saving New Energy Co-1004559-Spare parts for 2 units EMM pumps</t>
  </si>
  <si>
    <t>P-Dunhuang Shouhang Resources Saving New Energy Co-1004559-Spare parts for 4 units APCK pumps</t>
  </si>
  <si>
    <t>P-Dunhuang Shouhang Resources Saving New Energy Co-1004559-2 units ENH pumps(12ENH-3)</t>
  </si>
  <si>
    <t>P-Dunhuang Shouhang Resources Saving New Energy Co-1004559-3 units ENH pumps(16ENH-2)</t>
  </si>
  <si>
    <t>P-Dunhuang Shouhang Resources Saving New Energy Co-1004559-2 units EMM pumps</t>
  </si>
  <si>
    <t>P-Dunhuang Shouhang Resources Saving New Energy Co-1004559-Service</t>
  </si>
  <si>
    <t>P-Dunhuang Shouhang Resources Saving New Energy Co-1004559-4 units APCK pumps</t>
  </si>
  <si>
    <t>P-OCP-1187316-Supervision</t>
  </si>
  <si>
    <t>1187316</t>
  </si>
  <si>
    <t>JESA-5644J/17</t>
  </si>
  <si>
    <t>C-OCP-1187316</t>
  </si>
  <si>
    <t>P-OCP-1187316-Pumps Parts document shipping and transport</t>
  </si>
  <si>
    <t>P-Process Components-S6704- Three pumps + Spares</t>
  </si>
  <si>
    <t>S6704</t>
  </si>
  <si>
    <t>23170</t>
  </si>
  <si>
    <t>Process Components</t>
  </si>
  <si>
    <t>C-Process Components-S6704</t>
  </si>
  <si>
    <t>P - CB&amp;I Areva Mox Services LLC - 1718674</t>
  </si>
  <si>
    <t>1718674</t>
  </si>
  <si>
    <t>10888-P-5944-004</t>
  </si>
  <si>
    <t>CB&amp;I Areva Mox Services LLC</t>
  </si>
  <si>
    <t>C - CB&amp;I Areva Mox Services LLC - 1718674</t>
  </si>
  <si>
    <t>P-Al-Yamama Company-9000086183</t>
  </si>
  <si>
    <t>9000086183</t>
  </si>
  <si>
    <t>4100000153</t>
  </si>
  <si>
    <t>Al-Yamama Company</t>
  </si>
  <si>
    <t>C-AL-Yamama Company-9000086183</t>
  </si>
  <si>
    <t>P-TECNICAS REUNIDAS UTE TR FADHILI PROJECT-5605244-D46-604-FV - 0022</t>
  </si>
  <si>
    <t>5605244</t>
  </si>
  <si>
    <t>1004011170</t>
  </si>
  <si>
    <t>C - TR Fadhili Project - 5605244</t>
  </si>
  <si>
    <t>P-TECNICAS REUNIDAS UTE TR FADHILI PROJECT-5605244-D46-604-FV - 0011</t>
  </si>
  <si>
    <t>P-TECNICAS REUNIDAS UTE TR FADHILI PROJECT-5605244-D46-604-FV - 0010</t>
  </si>
  <si>
    <t>P-Zhejiang Petroleum &amp; Chemical Co Ltd-1004576-Spare parts for 8 units HDX Pumps</t>
  </si>
  <si>
    <t>222 - 17068</t>
  </si>
  <si>
    <t>ZPCG-LY-01-5071</t>
  </si>
  <si>
    <t>C-Zhejiang Petroleum &amp; Chemical Co., Ltd.-1004576</t>
  </si>
  <si>
    <t>P-Zhejiang Petroleum &amp; Chemical Co Ltd-1004576-Technical Service</t>
  </si>
  <si>
    <t>P-Zhejiang Petroleum &amp; Chemical Co Ltd-1004576-8 units HDX Pumps</t>
  </si>
  <si>
    <t xml:space="preserve">P-HENGLI PETROCHEMICAL-121628-MOTOR GATE VALVES </t>
  </si>
  <si>
    <t>121628</t>
  </si>
  <si>
    <t>17HRF-FS0810-411-YB-0008</t>
  </si>
  <si>
    <t>HENGLI PETROCHEMICAL</t>
  </si>
  <si>
    <t>C - HENGLI PETROCHEMICAL - 121628</t>
  </si>
  <si>
    <t>P-GUANGDONG NUCLEAR POWER JOINT VENTURE CO L-121424-SPARE PARTS LOT</t>
  </si>
  <si>
    <t>121424</t>
  </si>
  <si>
    <t>3200010661</t>
  </si>
  <si>
    <t>GUANGDONG NUCLEAR POWER JOINT VENTURE CO. l</t>
  </si>
  <si>
    <t>C - GUANGDONG NUCLEAR POWER JOINT VENTURE CO L - 121424</t>
  </si>
  <si>
    <t>P-TAISHAN NUCLEAR POWER JOINT VENTURE CO LTD -121298-SPARE PARTS LOT</t>
  </si>
  <si>
    <t>121298</t>
  </si>
  <si>
    <t>3200010476</t>
  </si>
  <si>
    <t>TAISHAN NUCLEAR POWER JOINT VENTURE CO LTD</t>
  </si>
  <si>
    <t>C - TAISHAN NUCLEAR POWER JOINT VENTURE CO LTD - 121298</t>
  </si>
  <si>
    <t>P-STATE NUCLEAR POWER ENGR CORP LTD -118703-POB17 Extended Warranty</t>
  </si>
  <si>
    <t>118703</t>
  </si>
  <si>
    <t>SNG-PV01-G8_017</t>
  </si>
  <si>
    <t>STATE NUCLEAR POWER ENGR CORP LTD (SNPEC)</t>
  </si>
  <si>
    <t>C - STATE NUCLEAR POWER ENGR CORP LTD (SNPEC) - 118703</t>
  </si>
  <si>
    <t>P-STATE NUCLEAR POWER ENGR CORP LTD -118703-POB16 8 FIG BD2026(CF3M)Y w/ SMB-1(DS 132)</t>
  </si>
  <si>
    <t>P-STATE NUCLEAR POWER ENGR CORP LTD -118703-POB15 4 FIG BD2026(CF3M)Y w/ SMB-0(DS 131)</t>
  </si>
  <si>
    <t>P-STATE NUCLEAR POWER ENGR CORP LTD -118703-POB14 3 FIG 2016(CF3M)JMTY w/ SMB-1 (DS 130)</t>
  </si>
  <si>
    <t>P-STATE NUCLEAR POWER ENGR CORP LTD -118703-POB13 12-1530-FW w/ SB-3 (DS 120)</t>
  </si>
  <si>
    <t>P-STATE NUCLEAR POWER ENGR CORP LTD -118703-POB12 12-1530-FW w/ SB-2 (DS 119)</t>
  </si>
  <si>
    <t>P-STATE NUCLEAR POWER ENGR CORP LTD -118703-POB11 16-1530-FW w/ SB-4 (DS 118)</t>
  </si>
  <si>
    <t>P-STATE NUCLEAR POWER ENGR CORP LTD -118703-POB10 18-1530-FW w/ SB-4 (DS 117)</t>
  </si>
  <si>
    <t>P-STATE NUCLEAR POWER ENGR CORP LTD -118703-POB9 12-1530-FW w/ SB-3 (DS 116)</t>
  </si>
  <si>
    <t>P-STATE NUCLEAR POWER ENGR CORP LTD -118703-POB8 10-1530-FW w/ SB-4 (DS 114)</t>
  </si>
  <si>
    <t>P-STATE NUCLEAR POWER ENGR CORP LTD -118703-POB7 8-1535-FW w/ SB-3 (DS 113)</t>
  </si>
  <si>
    <t>P-STATE NUCLEAR POWER ENGR CORP LTD -118703-POB6 10-1500-FW w/ SB-1 (DS 111)</t>
  </si>
  <si>
    <t>P-STATE NUCLEAR POWER ENGR CORP LTD -118703-POB5 10-1530-FW w/ SB-3 (DS 106)</t>
  </si>
  <si>
    <t>P-STATE NUCLEAR POWER ENGR CORP LTD -118703-POB4 3-1515-FW w/ SB-1 (DS 104)</t>
  </si>
  <si>
    <t>P-STATE NUCLEAR POWER ENGR CORP LTD -118703-POB3 3-1910-FW w/ SB-1 (DS 101)</t>
  </si>
  <si>
    <t>P-STATE NUCLEAR POWER ENGR CORP LTD -118703-POB2 3-1515-FW w/ SB-0 (DS 100)</t>
  </si>
  <si>
    <t>P-STATE NUCLEAR POWER ENGR CORP LTD -118703-POB1 3-1910-FW w/ SB-1 (DS 099)</t>
  </si>
  <si>
    <t>P-STATE NUCLEAR POWER ENGR CORP LTD -118012-PV 68 Check Valve (QTY2)</t>
  </si>
  <si>
    <t>118012</t>
  </si>
  <si>
    <t>SN1-PV68-G8-0164</t>
  </si>
  <si>
    <t>C - STATE NUCLEAR POWER ENGR CORP LTD (SNPEC) - 118012</t>
  </si>
  <si>
    <t>P-STATE NUCLEAR POWER ENGR CORP LTD -118007-PV 68 MFIV (QTY2)</t>
  </si>
  <si>
    <t>118007</t>
  </si>
  <si>
    <t>SN1-PV67-G8-0163</t>
  </si>
  <si>
    <t>STATE NUCLEAR ENGR CORP LTD (SNPEC)</t>
  </si>
  <si>
    <t>C - STATE NUCLEAR POWER ENGR CORP LTD (SNPEC) - 118007</t>
  </si>
  <si>
    <t>P - FUJIAN NICLI ELECTRONIC TECHNOLOGY CO LTD - 117452</t>
  </si>
  <si>
    <t>117452</t>
  </si>
  <si>
    <t>NIC965134DNP</t>
  </si>
  <si>
    <t>FUJIAN NICLI ELECTRONIC TECHNOLOGY CO LTD</t>
  </si>
  <si>
    <t>C - FUJIAN NICLI ELECTRONIC TECHNOLOGY CO  LTD - 117452</t>
  </si>
  <si>
    <t>P-STATE NUCLEAR POWER ENGR CORP LTD -110411-Extended Warranty</t>
  </si>
  <si>
    <t>110411</t>
  </si>
  <si>
    <t>SMS-PV67-G8-0049</t>
  </si>
  <si>
    <t>C - STATE NUCLEAR POWER ENGR CORP LTD (SNPEC) - 110411</t>
  </si>
  <si>
    <t>P-STATE NUCLEAR POWER ENGR CORP LTD -110411-PV 67 MFIV (QTY4)</t>
  </si>
  <si>
    <t>P - Ontario Power Generation - RLCZ00251 Writing RLCD00895</t>
  </si>
  <si>
    <t>RLCZ00251</t>
  </si>
  <si>
    <t>00262161</t>
  </si>
  <si>
    <t>C - Ontario Power Generation - RLCZ00251</t>
  </si>
  <si>
    <t>P - Ontario Power Generation - RLCZ00251 Test RLCZ00204</t>
  </si>
  <si>
    <t>P - Ontario Power Generation - RLCZ00251 Oversight RLCD00895</t>
  </si>
  <si>
    <t>P - Ontario Power Generation - RLCZ00251 Oversight Complete RLCD00895</t>
  </si>
  <si>
    <t>P - Ontario Power Generation - RLCZ00251 RLCZ00253</t>
  </si>
  <si>
    <t>P - Ontario Power Generation - RLCZ00251 RLCZ00252</t>
  </si>
  <si>
    <t>P - Ontario Power Generation - RLCZ00251</t>
  </si>
  <si>
    <t>P - Ontario Power Generation - RLCZ00251 RLCZ00250</t>
  </si>
  <si>
    <t>P - Ontario Power Generation - RLCZ00251 RLCZ00204</t>
  </si>
  <si>
    <t>P-State Nuclear Power Engineering-RCLU00209-Unit 3 RCLU00209 original</t>
  </si>
  <si>
    <t>RLCU00209</t>
  </si>
  <si>
    <t>SM3-MP08-G8-0054 &amp; HY3-MP08-G8-0053 &amp; AF1-MP08-G8-0056</t>
  </si>
  <si>
    <t>State Nuclear Power Engineering Co</t>
  </si>
  <si>
    <t>C - State Nuclear Power Engineering Co - RLCU00209</t>
  </si>
  <si>
    <t>P-State Nuclear Power Engineering-RCLU00209-Unit 2 RCLU00222 original</t>
  </si>
  <si>
    <t>P-State Nuclear Power Engineering-RCLU00209-Unit 1 RCLU00221 original</t>
  </si>
  <si>
    <t>P - Suncor Energy Oil Sands Ltd Part - RLCX00844</t>
  </si>
  <si>
    <t>RLCX00844</t>
  </si>
  <si>
    <t>4502443378 01</t>
  </si>
  <si>
    <t>Suncor Energy Oil Sands Ltd Part</t>
  </si>
  <si>
    <t>C - Suncor Energy Oil Sand Ltd Part - RLCX00844</t>
  </si>
  <si>
    <t>P- CB&amp;I LLC- 191058E-PO-110110-01</t>
  </si>
  <si>
    <t>17AE0047/57</t>
  </si>
  <si>
    <t>191058E-PO-110110-01</t>
  </si>
  <si>
    <t>C- CB&amp;I LLC- 191058E-PO-110110-01</t>
  </si>
  <si>
    <t>P - BECHTEL - 8001661- LINE 066</t>
  </si>
  <si>
    <t>8001661</t>
  </si>
  <si>
    <t>25936-140-POA-JV01-00001</t>
  </si>
  <si>
    <t>C - BECHTEL - 8001661</t>
  </si>
  <si>
    <t>P - BECHTEL - 8001661- LINE 071</t>
  </si>
  <si>
    <t>P - BECHTEL - 8001661- LINE 044</t>
  </si>
  <si>
    <t>P - BECHTEL - 8001661- LINE 063, 203, 340, 339, AND 191</t>
  </si>
  <si>
    <t>P - BECHTEL - 8001661- LINE 179,229 AND 061</t>
  </si>
  <si>
    <t>P - BECHTEL - 8001661- LINE 069</t>
  </si>
  <si>
    <t>P - BECHTEL - 8001661- LINE 068</t>
  </si>
  <si>
    <t>P - BECHTEL - 8001661- LINE 040</t>
  </si>
  <si>
    <t>P - BECHTEL - 8001661- LINE 194, 193, 112, 111, 110, 109, 100 and 099</t>
  </si>
  <si>
    <t>P - BECHTEL - 8001661- LINE 167</t>
  </si>
  <si>
    <t>P - BECHTEL - 8001661- LINE 168 and 166</t>
  </si>
  <si>
    <t>P - BECHTEL - 8001661- LINE 209, 187 and 045</t>
  </si>
  <si>
    <t>P - BECHTEL - 8001661- LINE 225 and 184</t>
  </si>
  <si>
    <t>P - BECHTEL - 8001661- LINE 060, 306, 305 and 037</t>
  </si>
  <si>
    <t>P - BECHTEL - 8001661- LINE 213, 247, 121, 119, 148, 086, 085 and 135</t>
  </si>
  <si>
    <t>P - BECHTEL - 8001661- LINE 210, 228, 188, 067, 249, 149, 039 and 186</t>
  </si>
  <si>
    <t>P - BECHTEL - 8001661- LINE 236, 013, 042 and 174</t>
  </si>
  <si>
    <t>P - BECHTEL - 8001661- LINE 041, 219, 216, 125, 123, 195, 196, 012, 226, 223, 034, 033 and 031</t>
  </si>
  <si>
    <t>P - BECHTEL - 8001661- LINE 080, 038, 181, 224 and 117</t>
  </si>
  <si>
    <t>P - BECHTEL - 8001661- LINE 047, 180, 170, 056, 176 and 227</t>
  </si>
  <si>
    <t>P - BECHTEL - 8001661- LINE 064, 201, 211, 169, 225, 205, 150, 029, 032, 030 and 241</t>
  </si>
  <si>
    <t>P - BECHTEL - 8001661 - LINE 204, 309, 124, 122, 116, 178, 105, 147 and 072</t>
  </si>
  <si>
    <t>P - BECHTEL - 8001661 - LINE 182, 183 and 070</t>
  </si>
  <si>
    <t>P - BECHTEL - 8001661 - LINE 065, 132 and 242</t>
  </si>
  <si>
    <t>P - BECHTEL - 8001661 - LINE 043</t>
  </si>
  <si>
    <t>P - BECHTEL - 8001661 - LINE 202, 302, 301, 208, 297, 129, 127, 128, 126 and 153</t>
  </si>
  <si>
    <t>P - BECHTEL - 8001661 - LINE 162, 035, 212, 081 AND 006</t>
  </si>
  <si>
    <t>P - BECHTEL - 8001661 - LINE 051, 192, 158, 157 AND 163</t>
  </si>
  <si>
    <t>P - BECHTEL - 8001661 - LINE 190, 234, 052, 304, 303, 221, 217, 218, 220 AND 240</t>
  </si>
  <si>
    <t>P - BECHTEL - 8001661 - LINE 248, 054, 078, 079 AND 173</t>
  </si>
  <si>
    <t>P - BECHTEL - 8001661 - LINE 049, 036 AND 189</t>
  </si>
  <si>
    <t>P - BECHTEL - 8001661 - LINE 233 AND 177</t>
  </si>
  <si>
    <t>P - BECHTEL - 8001661 - LINE 143, 142, 141, 164, 120, 118 and 185</t>
  </si>
  <si>
    <t>P - BECHTEL - 8001661 - LOC</t>
  </si>
  <si>
    <t>P - BECHTEL - 8001661 - COMPLETE</t>
  </si>
  <si>
    <t>P - BECHTEL - 8001661 - WARRANTY</t>
  </si>
  <si>
    <t>P-BEAM INTERNATIONAL S.A.L.-ETL177202</t>
  </si>
  <si>
    <t>ETL177202</t>
  </si>
  <si>
    <t>PO-17-1304/U-0106</t>
  </si>
  <si>
    <t>BEAM INTERNATIONAL S.A.L.</t>
  </si>
  <si>
    <t>C-BEAM INTERNATIONAL S.A.L.-ETL177202</t>
  </si>
  <si>
    <t>P-Dangote Oil Refining Company Limited-10004870-WXB Pump Spares</t>
  </si>
  <si>
    <t>10004870</t>
  </si>
  <si>
    <t>(PR_0212) (5501_5510_5520_5124_5443)_(5074_5078_5075_5070_5073) DATED 15-JUN-2017</t>
  </si>
  <si>
    <t>C-DANGOTE OIL REFINING COMPANY LIMITED-10004870</t>
  </si>
  <si>
    <t>P-Dangote Oil Refining Company Limited-10004870-Package Pump Spares</t>
  </si>
  <si>
    <t>P-Dangote Oil Refining Company Limited-10004870-HPX Pump Spares</t>
  </si>
  <si>
    <t>P-Dangote Oil Refining Company Limited-10004870-HDX Pump Spares</t>
  </si>
  <si>
    <t>P-Dangote Oil Refining Company Limited-10004870-WXB Pump</t>
  </si>
  <si>
    <t>P-Dangote Oil Refining Company Limited-10004870-Package Pump</t>
  </si>
  <si>
    <t>P-Dangote Oil Refining Company Limited-10004870-HPX Pump</t>
  </si>
  <si>
    <t>P-Dangote Oil Refining Company Limited-10004870-HDX Pump</t>
  </si>
  <si>
    <t>P-CAIRN INDIA LIMITED-10004526-Bare Pump - DMXD Pumps - AWP08-P-201D - 4X11 DMXD-A/5-STAGES</t>
  </si>
  <si>
    <t>10004526</t>
  </si>
  <si>
    <t>4500029670 DATED 01-APR-2017</t>
  </si>
  <si>
    <t>CAIRN INDIA LIMITED</t>
  </si>
  <si>
    <t>C-CAIRN INDIA LIMITED-10004526</t>
  </si>
  <si>
    <t>P-Grand Alpha International Corporation-10004742-Spare for all above tags</t>
  </si>
  <si>
    <t>10004742</t>
  </si>
  <si>
    <t>GAIC#170514-CCP/BPA3 Dated 24th May 2017</t>
  </si>
  <si>
    <t>Grand Alpha International Corporation</t>
  </si>
  <si>
    <t>C - GRAND ALPHA  INTERNATIONAL CORPORATION - 10004742</t>
  </si>
  <si>
    <t>P-Grand Alpha International Corporation-10004742-1.5HPXM12A - P3-702 A/BHPX Pumps</t>
  </si>
  <si>
    <t>P-Grand Alpha International Corporation-10004742-6HPX21A - P-10409/410HPX Pumps</t>
  </si>
  <si>
    <t>P-Grand Alpha International Corporation-10004742-6HPX18B - P-10405/406HPX Pumps</t>
  </si>
  <si>
    <t>P-Grand Alpha International Corporation-10004742-4HPX15A - P-10403HPX Pumps</t>
  </si>
  <si>
    <t>P-Grand Alpha International Corporation-10004742-3HPX15A - P-10300/01HPX Pumps</t>
  </si>
  <si>
    <t>P-Grand Alpha International Corporation-10004742-3HPX22A - P-10235HPX Pumps</t>
  </si>
  <si>
    <t>P-Grand Alpha International Corporation-10004742-3HPX22A - P-10233HPX Pumps</t>
  </si>
  <si>
    <t>P-Grand Alpha International Corporation-10004742-8HPX19A - P-10209/210HPX Pumps</t>
  </si>
  <si>
    <t>P-Grand Alpha International Corporation-10004742-3HPX22A - P-10206HPX Pumps</t>
  </si>
  <si>
    <t>P-Guangdong Huizhou LNG Power Co Ltd-1004527-Spare parts for 7 units WXH Pumps</t>
  </si>
  <si>
    <t>22217054</t>
  </si>
  <si>
    <t>HZP2/CON/EQU/2017015</t>
  </si>
  <si>
    <t>Guangdong Huizhou LNG Power Co., Ltd</t>
  </si>
  <si>
    <t>C-Guangdong Huizhou LNG Power Co., Ltd-1004527</t>
  </si>
  <si>
    <t>P-Guangdong Huizhou LNG Power Co Ltd-1004527-Extended warranty 12 months</t>
  </si>
  <si>
    <t>P-Guangdong Huizhou LNG Power Co Ltd-1004527-Service</t>
  </si>
  <si>
    <t>P-Guangdong Huizhou LNG Power Co Ltd-1004527-7 units WXH Pumps</t>
  </si>
  <si>
    <t>P-Mangalore Refinery And Petrochemicals Limited-10004785-Spares for all above tags</t>
  </si>
  <si>
    <t>10004785</t>
  </si>
  <si>
    <t>5500000021 Dated 30.06 2017</t>
  </si>
  <si>
    <t>Mangalore Refinery And Petrochemicals Limited</t>
  </si>
  <si>
    <t>C - MANGALORE REFINERY &amp; PETROCHEMICALS LTD.- 10004785</t>
  </si>
  <si>
    <t>P-Mangalore Refinery And Petrochemicals Limited-10004785-New Charge Pump - Packaging Pumps - GA-41790 - 3x12 DMX-B</t>
  </si>
  <si>
    <t>P-BHARAT PETROLEUM CORPORATION LIMITED-10004896-Ethanol Unloading Cent Pump - HPX Pumps / 2HPX10A - PC-104 A/B</t>
  </si>
  <si>
    <t>10004896</t>
  </si>
  <si>
    <t>4506216476/09.06.2017</t>
  </si>
  <si>
    <t>C-BHARAT PETROLEUM CORPORATION LIMITED-10004896</t>
  </si>
  <si>
    <t>P-BHARAT PETROLEUM CORPORATION LIMITED-10004896-Ethanol Cent Pump - HPX Pumps / 2HPX10A - PC-103 A/B</t>
  </si>
  <si>
    <t>P-BHARAT PETROLEUM CORPORATION LIMITED-10004896-HSD BS4 Cent Pump - HPX Pumps / 8HPX19A - PC-102 D/E/F</t>
  </si>
  <si>
    <t>P-BHARAT PETROLEUM CORPORATION LIMITED-10004896-HSD BS3 Cent Pump - HPX Pumps / 8HPX19A - PC-102 A/B/C</t>
  </si>
  <si>
    <t>P-BHARAT PETROLEUM CORPORATION LIMITED-10004896-MS BS4 Cent Pump - HPX Pumps / 8HPX19A - PC-101 B/C</t>
  </si>
  <si>
    <t>P-BHARAT PETROLEUM CORPORATION LIMITED-10004896-MS BS3 Cent Pump - HPX Pumps / 8HPX19A - PC-101 A</t>
  </si>
  <si>
    <t>P-BHARAT PETROLEUM CORPORATION LIMITED-10004896-HSD Day Transfer Pumps - VTP Pumps / 06EJY/06EJH/7 Stages</t>
  </si>
  <si>
    <t>P-BHARAT PETROLEUM CORPORATION LIMITED-10004896-Slop Transfer Pumps - VTP Pumps / 10 ELM/7 Stages</t>
  </si>
  <si>
    <t>P-BHARAT PETROLEUM CORPORATION LIMITED-10004896-Decanted HSD Tranfer Pump - VTP Pumps / 10 ELM/7 Stages</t>
  </si>
  <si>
    <t>P-BHARAT PETROLEUM CORPORATION LIMITED-10004896-Decanted MS Tranfer Pump - VTP Pumps / 10 ELM/7 Stages</t>
  </si>
  <si>
    <t>P-CRAB AND TAUR ENGINEERS PVT. LTD-10003863-Bare Pump - DMX Pumps-6X11DMX-A - 710-G-130341 A/B/C/D/E</t>
  </si>
  <si>
    <t>10003863</t>
  </si>
  <si>
    <t>C&amp;T/YSJ/PO/DMX-01-/16 DATED 27-OCT-2016</t>
  </si>
  <si>
    <t>CRAB AND TAUR ENGINEERS PVT. LTD</t>
  </si>
  <si>
    <t>C-CRAB AND TAUR ENGINEERS PVT. LTD-10003863</t>
  </si>
  <si>
    <t>P-INDIAN OIL CORPORATION LIMITED-10004771-Spares for all above tags</t>
  </si>
  <si>
    <t>10004771</t>
  </si>
  <si>
    <t>LOA-PDRCTAF35 DATED 24-MAY-2017</t>
  </si>
  <si>
    <t>C-INDIAN OIL CORPORATION LIMITED-10004771</t>
  </si>
  <si>
    <t>P-INDIAN OIL CORPORATION LIMITED-10004771-CRUDE CHAREG PUMP-Packaging Pumps-1000WUC-4H-6-201-P-01 F</t>
  </si>
  <si>
    <t>P-MARCFLOW ENGINEERS-10004943-Amine Recirculation Pump - HED Pumps / 2HED15 - 1604-P-0403 A/B/C/D/E</t>
  </si>
  <si>
    <t>10004943</t>
  </si>
  <si>
    <t>MFE/PO/044/22017 DATED 14-JUL-2017</t>
  </si>
  <si>
    <t>MARCFLOW ENGINEERS-10004943</t>
  </si>
  <si>
    <t>C-MARCFLOW ENGINEERS-10004943</t>
  </si>
  <si>
    <t>P-MARCFLOW ENGINEERS-10004943-Amine Recirculation Pump - HED Pumps / 2HED15 - 1604-P-0303 A/B/C/D/E</t>
  </si>
  <si>
    <t>P-MARCFLOW ENGINEERS-10004943-Amine Booster Pump - HPX Pumps / 4HPX25A - 1604-P-0402 A/B</t>
  </si>
  <si>
    <t>P-MARCFLOW ENGINEERS-10004943-Amine Booster Pump - HPX Pumps / 4HPX25A - 1604-P-0302 A/B</t>
  </si>
  <si>
    <t>P-MARCFLOW ENGINEERS-10004943-Amine Reflux Pump - HPX Pumps / 1.5HPXM15A - 1604-P-0401 A/B</t>
  </si>
  <si>
    <t>P-MARCFLOW ENGINEERS-10004943-Amine Reflux Pump - HPX Pumps / 1.5HPXM15A - 1604-P-0301 A/B</t>
  </si>
  <si>
    <t>P-INDIAN OIL CORPORATION LIMITED-10004691-SHU REACTOR FEED PUMP - WXB Pumps / 4WXB-11A - 904-P-01 A/B</t>
  </si>
  <si>
    <t>10004691</t>
  </si>
  <si>
    <t>FOA-68107/243 DATED 11.05.2017</t>
  </si>
  <si>
    <t>C-INDIAN OIL CORPORATION LIMITED-10004691</t>
  </si>
  <si>
    <t>P-INDIAN OIL CORPORATION LIMITED-10004691-NSU FEED PUMP - HPX Pumps - HPX Pumps / 3HPX13A - 041-PA-001C</t>
  </si>
  <si>
    <t>P-INDIAN OIL CORPORATION LIMITED-10004691-AMINE REGENERATOR REFLUX PUMP - HPX Pumps / 1HPX9A - 908-P-02 A/B</t>
  </si>
  <si>
    <t>P-INDIAN OIL CORPORATION LIMITED-10004691-RICH AMINE FEED PUMP - HPX Pumps / 2HPX10A - 908-P-01 A/B</t>
  </si>
  <si>
    <t>P-INDIAN OIL CORPORATION LIMITED-10004691-CONDENSATE PUMPS - HPX Pumps / 1.5HPX10A - 904-P-20 A/B</t>
  </si>
  <si>
    <t>P-INDIAN OIL CORPORATION LIMITED-10004691-RICH AMINE PUMPS - HPX Pumps / 1HPX9A - 904-P-12 A/B</t>
  </si>
  <si>
    <t>P-INDIAN OIL CORPORATION LIMITED-10004691-STABILIZER HEATER PUMPS - HPX Pumps / 6HPX21B - 904-P-11 A/B</t>
  </si>
  <si>
    <t>P-INDIAN OIL CORPORATION LIMITED-10004691-STABILIZER REFLUX PUMPS - HPX Pumps / 2HPX10A - 904-P-10 A/B</t>
  </si>
  <si>
    <t>P-INDIAN OIL CORPORATION LIMITED-10004691-SECOND STAGE HDS FEED PUMPS - HPX Pumps / 3HPX15A - 904-P-07 A/B</t>
  </si>
  <si>
    <t>P-INDIAN OIL CORPORATION LIMITED-10004691-FIRST STAGE HDS COLD SEPARATOR PUMPS - HPX Pumps / 3HPX12A - 904-P-06 A/B</t>
  </si>
  <si>
    <t>P-INDIAN OIL CORPORATION LIMITED-10004691-FIRST STAGE HDS HOT SEPARATOR PUMPS - HPX Pumps / 3HPX11A - 904-P-04 A/B</t>
  </si>
  <si>
    <t>P-INDIAN OIL CORPORATION LIMITED-10004691-SPLITTER REFLUX PUMP - HPX Pumps / 3HPX11A - 904-P-02 A/B</t>
  </si>
  <si>
    <t>P-INDIAN OIL CORPORATION LIMITED-10004691-REVAMPED SPLITTER BOTTOM PUMP - HPX Pumps / 1HPX11A - 803-P-10 A/B</t>
  </si>
  <si>
    <t>P-Zhejiang Petroleum &amp; Chemical Co Ltd-1004325-Spare parts for 2 units WTB Pumps</t>
  </si>
  <si>
    <t>222-17025</t>
  </si>
  <si>
    <t>ZPCG-01-LY-5063</t>
  </si>
  <si>
    <t>C-Zhejiang Petroleum &amp; Chemical Co., Ltd.-1004325</t>
  </si>
  <si>
    <t>P-Zhejiang Petroleum &amp; Chemical Co Ltd-1004325-Service</t>
  </si>
  <si>
    <t>P-Zhejiang Petroleum &amp; Chemical Co Ltd-1004325-2 units WTB Pumps</t>
  </si>
  <si>
    <t>P - Grand Alpha - H13504715</t>
  </si>
  <si>
    <t>715-H135-04</t>
  </si>
  <si>
    <t>G170712-QRC-CPCLY554 REV1</t>
  </si>
  <si>
    <t>C - Grand Alpha - H13504715</t>
  </si>
  <si>
    <t>P-Shanghai Tai Ao Machine &amp; Electric Co-1004500-Spare parts for 2 units WXB Pumps</t>
  </si>
  <si>
    <t>22217049</t>
  </si>
  <si>
    <t>PMB420368B</t>
  </si>
  <si>
    <t>C-Shanghai Tai Ao Machine &amp; Electric Co.-1004500</t>
  </si>
  <si>
    <t>P-Shanghai Tai Ao Machine &amp; Electric Co-1004500-Spare parts for 4 units HDX/HED Pumps</t>
  </si>
  <si>
    <t>P-Shanghai Tai Ao Machine &amp; Electric Co-1004500-2 units WXB Pumps</t>
  </si>
  <si>
    <t>P-Shanghai Tai Ao Machine &amp; Electric Co-1004500-4 units HDX/HED Pumps</t>
  </si>
  <si>
    <t>P-Shanghai Tai Ao Machine &amp; Electric Co-1004500-Spare parts for 2 units HED Pumps</t>
  </si>
  <si>
    <t>P-Shanghai Tai Ao Machine &amp; Electric Co-1004500-2 units HED Pumps</t>
  </si>
  <si>
    <t>P-KOREA HYDRO &amp; NUCLEAR POWER CO-121153-SPARE PARTS &amp; CFSI CHARGE</t>
  </si>
  <si>
    <t>121153</t>
  </si>
  <si>
    <t>K170198231</t>
  </si>
  <si>
    <t>C - KOREA HYDRO &amp; NUCLEAR POWER CO LTD - 121153</t>
  </si>
  <si>
    <t>P- CHINA NUCLEAR POWER ENGINEERING COMPANY LTD -120832-SPARE PARTS LOT</t>
  </si>
  <si>
    <t>120832</t>
  </si>
  <si>
    <t>VO/GNESTS00133/005</t>
  </si>
  <si>
    <t>C - CHINA NUCLEAR POWER ENGINEERING COMPANY LTD - 120832</t>
  </si>
  <si>
    <t>P-AREVA NP-120216-Main Steam Isolation Valves QTY 4</t>
  </si>
  <si>
    <t>120216</t>
  </si>
  <si>
    <t>1017014720</t>
  </si>
  <si>
    <t>C - AREVA NP - 120216</t>
  </si>
  <si>
    <t>P-STATE NUCLEAR POWER ENGR CORP LTD -120153-Extended Warranty</t>
  </si>
  <si>
    <t>120153</t>
  </si>
  <si>
    <t>SN--PV64-G6-0212</t>
  </si>
  <si>
    <t>C - STATE NUCLEAR POWER ENGR CORP LTD SNPEC - 120153</t>
  </si>
  <si>
    <t>P-STATE NUCLEAR POWER ENGR CORP LTD -120153-PV 64 MSIV (QTY2)</t>
  </si>
  <si>
    <t>P-CHINA HK JIAMING ENGINEERING LTD -120030-SUPPLIMENTAL VALVES</t>
  </si>
  <si>
    <t>120030</t>
  </si>
  <si>
    <t>RAPID-Supplementary valves-170315</t>
  </si>
  <si>
    <t>C - CHINA HK JIAMING ENGINEERING LTD - 120030</t>
  </si>
  <si>
    <t>P-Westinghouse Electric Co. LLC-115654-Spare Parts</t>
  </si>
  <si>
    <t>115654</t>
  </si>
  <si>
    <t>450685837</t>
  </si>
  <si>
    <t>Westinghouse Electric Co. LLC</t>
  </si>
  <si>
    <t>C - Westinghouse Electirc Co. LLC - 115654</t>
  </si>
  <si>
    <t>P-BHARAT PETROLEUM CORPORATION LIMITED-10004581-ATM CONDENSTATE PUMP (SUSPECT) - PDA-P-070A/B</t>
  </si>
  <si>
    <t>10004581</t>
  </si>
  <si>
    <t>FOA-NO 10/KP/A842/5103/1027/0128 DATED 13-APR-2017</t>
  </si>
  <si>
    <t>C-BHARAT PETROLEUM CORPORATION LIMITED-10004581</t>
  </si>
  <si>
    <t>P-BHARAT PETROLEUM CORPORATION LIMITED-10004581-ATM CONDENSTATE PUMP (PURE) - PDA-P-070A/B</t>
  </si>
  <si>
    <t>P-BHARAT PETROLEUM CORPORATION LIMITED-10004581-IPAC UNLOADING PUMP PDA-P-073A/B</t>
  </si>
  <si>
    <t>P-BHARAT PETROLEUM CORPORATION LIMITED-10004581-CYCLOEXANE UNLOADING PUMP - PDA-P-072A/B</t>
  </si>
  <si>
    <t>P-BHARAT PETROLEUM CORPORATION LIMITED-10004581-DEMIN WATER BOOSTER PUMP PDA-P-048A/B</t>
  </si>
  <si>
    <t>P-BHARAT PETROLEUM CORPORATION LIMITED-10004581-COOLING WATER BOOSTER PUMP PDA-P-043A/B</t>
  </si>
  <si>
    <t>P-BHARAT PETROLEUM CORPORATION LIMITED-10004581-CAUSTIC RECIRCULATION PUMP PDA-P-042A/B</t>
  </si>
  <si>
    <t>P-BHARAT PETROLEUM CORPORATION LIMITED-10004581-DEDIMERIZER RECYLE PUMP PDA-P-037A/B</t>
  </si>
  <si>
    <t>P-BHARAT PETROLEUM CORPORATION LIMITED-10004581-EAA PRODUCT COLUMN BOTTOM PUMP PDA-P-033A/B</t>
  </si>
  <si>
    <t>P-BHARAT PETROLEUM CORPORATION LIMITED-10004581-EAA PRODUCT COLUMN REBOILER PUMP PDA-P-032A/B</t>
  </si>
  <si>
    <t>P-BHARAT PETROLEUM CORPORATION LIMITED-10004581-HQ WATER PUMP PDA-P-030A/B</t>
  </si>
  <si>
    <t>P-BHARAT PETROLEUM CORPORATION LIMITED-10004581-CAA RECOVERY VACUUM CONDENSATE PUMP - PDA-P-028A/B</t>
  </si>
  <si>
    <t>P-BHARAT PETROLEUM CORPORATION LIMITED-10004581-RAFFINATE STRIPPER BOTTOM PUMPS -PDA-P-024A/B</t>
  </si>
  <si>
    <t>P-BHARAT PETROLEUM CORPORATION LIMITED-10004581-SOLVENT SEPARATOR DECANTER PUMP - PDA-P-016A/B</t>
  </si>
  <si>
    <t>P-Zarubezhneft-1326702 MK1_Pressure Reducer</t>
  </si>
  <si>
    <t>1326702</t>
  </si>
  <si>
    <t>311-OM-2013</t>
  </si>
  <si>
    <t>Zarubezhneft - Production Kharyaga LLC</t>
  </si>
  <si>
    <t>C-Zarubezhneft-1326702</t>
  </si>
  <si>
    <t>P-Zarubezhneft-1326702 V740</t>
  </si>
  <si>
    <t>P-CHINA PETROLEUM ENGINEERING &amp; CONSTRUCTION CORPORA-1004436-Spare parts for 2 units DMXD Pumps</t>
  </si>
  <si>
    <t>222-17050</t>
  </si>
  <si>
    <t>P/HFY3-3130-CPF3-MEC-MR-0052</t>
  </si>
  <si>
    <t>C-CHINA PETROLEUM ENGINEERING &amp; CONSTRUCTION CORPORA-1004436</t>
  </si>
  <si>
    <t>P-CHINA PETROLEUM ENGINEERING &amp; CONSTRUCTION CORPORA-1004436-Spare parts for 28 units HPX Pumps</t>
  </si>
  <si>
    <t>P-CHINA PETROLEUM ENGINEERING &amp; CONSTRUCTION CORPORA-1004436-Spare parts for 11 units HDX Pumps</t>
  </si>
  <si>
    <t>P-CHINA PETROLEUM ENGINEERING &amp; CONSTRUCTION CORPORA-1004436-2 units DMXD Pumps</t>
  </si>
  <si>
    <t>P-CHINA PETROLEUM ENGINEERING &amp; CONSTRUCTION CORPORA-1004436-11 units HDX Pumps</t>
  </si>
  <si>
    <t>P-CHINA PETROLEUM ENGINEERING &amp; CONSTRUCTION CORPORA-1004436-28 units HPX Pumps</t>
  </si>
  <si>
    <t>P-BECHTEL OIL, GAS AND CHEMICALS, INC-832274-Commissioning Spares</t>
  </si>
  <si>
    <t>832274</t>
  </si>
  <si>
    <t>26087-100-POA-JV01-00002</t>
  </si>
  <si>
    <t>BECHTEL OIL, GAS AND CHEMICALS, INC</t>
  </si>
  <si>
    <t>C-BECHTEL OIL, GAS AND CHEMICALS, INC-SO # 832274</t>
  </si>
  <si>
    <t>P-BECHTEL OIL, GAS AND CHEMICALS, INC-832274-Supply of control valves 181 nos.</t>
  </si>
  <si>
    <t>P-SHELL CHEMICAL APPALACHIA LLC-830057-Extnded warranty up to 36/48 months</t>
  </si>
  <si>
    <t>SO # 830057</t>
  </si>
  <si>
    <t>0N42JE0030</t>
  </si>
  <si>
    <t>C-Shell Chemical Appalachia LLC-SO # 830057</t>
  </si>
  <si>
    <t>P-SHELL CHEMICAL APPALACHIA LLC-830057-1st lot out of 94 Valves</t>
  </si>
  <si>
    <t>P-JOLAC ENGINEERING  SDN BHD-832503-Valves</t>
  </si>
  <si>
    <t>832503</t>
  </si>
  <si>
    <t>PO1706/060 revised PO: PO1706/060 R03</t>
  </si>
  <si>
    <t>JOLAC ENGINEERING  SDN BHD</t>
  </si>
  <si>
    <t>C-JOLAC ENGINEERING  SDN BHD-SO # 832503</t>
  </si>
  <si>
    <t>P- AMSEC LLC -114117-12" 600 FW-GATE VALVE (QTY 2)</t>
  </si>
  <si>
    <t>114117</t>
  </si>
  <si>
    <t>AM1511562</t>
  </si>
  <si>
    <t>AMSEC LLC</t>
  </si>
  <si>
    <t>C - AMSEC  LLC - 114117</t>
  </si>
  <si>
    <t>P-STATE NUCLEAR POWER ENGR CORP LTD -110409-Extended Warranty</t>
  </si>
  <si>
    <t>110409</t>
  </si>
  <si>
    <t>HYS-PV67-G8-0048</t>
  </si>
  <si>
    <t>C - STATE NUCLEAR POWER ENGR CORP LTD SNPEC - 110409</t>
  </si>
  <si>
    <t>P-STATE NUCLEAR POWER ENGR CORP LTD -110409-PV 67 MFIV (QTY4)</t>
  </si>
  <si>
    <t>P - Joint Venture of Tecnicas Reunidas/Sinopec and Hanwha - Al Jour Refinery Project PO 1003005160/16AE0052/60</t>
  </si>
  <si>
    <t>16AE0037/75</t>
  </si>
  <si>
    <t>1003005160</t>
  </si>
  <si>
    <t>Joint Venture of Tecnicas Reunidas S.A. (JV Leader)/ Sinopec Engineering (Group) Co. Ltd and Hanwha Engineering and Construction</t>
  </si>
  <si>
    <t>C - Joint Venture of Tecnicas Reunidas/Sinopec and Hanwha - Al Jour Refinery Project PO 1003005160</t>
  </si>
  <si>
    <t>P - Joint Venture of Tecnicas Reunidas/Sinopec and Hanwha - Al Jour Refinery Project PO 1003005160/16AE0043/51</t>
  </si>
  <si>
    <t>P - Joint Venture of Tecnicas Reunidas/Sinopec and Hanwha - Al Jour Refinery Project PO 1003005160/16AE0070/75</t>
  </si>
  <si>
    <t>P - Joint Venture of Tecnicas Reunidas/Sinopec and Hanwha - Al Jour Refinery Project PO 1003005160/16AE0037/42</t>
  </si>
  <si>
    <t>P-STATE NUCLEAR POWER ENGR CORP LTD -110407-Extended Warranty</t>
  </si>
  <si>
    <t>110407</t>
  </si>
  <si>
    <t>AFG-PV67-G8-0051</t>
  </si>
  <si>
    <t>STATE NUCLEAR POWER ENGR CORP LTD (CNPEC)</t>
  </si>
  <si>
    <t>C - STATE NUCLEAR POWER ENGR CORP LTD SNPEC - 110407</t>
  </si>
  <si>
    <t>P-STATE NUCLEAR POWER ENGR CORP LTD -110407-PV 67 MFIV (QTY4)</t>
  </si>
  <si>
    <t>P - STATE NUCLEAR POWER ENGR CORP LTD SNPEC - 110263 - SPARE PARTS</t>
  </si>
  <si>
    <t>110263</t>
  </si>
  <si>
    <t>AFG-PV68-G8-0052</t>
  </si>
  <si>
    <t>STATE NUCLEAR POWER ENGR CORP LTD</t>
  </si>
  <si>
    <t>C - STATE NUCLEAR POWER ENGR CORP LTD SNPEC - 110263</t>
  </si>
  <si>
    <t>P-STATE NUCLEAR POWER ENGR CORP LTD -110263-PV 68 MFIV (QTY4)</t>
  </si>
  <si>
    <t>P-STATE NUCLEAR POWER ENGR CORP LTD -110262-Spare Parts</t>
  </si>
  <si>
    <t>110262</t>
  </si>
  <si>
    <t>SMS-PV68-G8-0050</t>
  </si>
  <si>
    <t>STATE NUCLEAR POWER ENGR CORP LTD SNPEC</t>
  </si>
  <si>
    <t>C - STATE NUCLEAR POWER ENGR CORP LTD SNPEC - 110262</t>
  </si>
  <si>
    <t>P-STATE NUCLEAR POWER ENGR CORP LTD -110262-PV 68 MFIV (QTY4)</t>
  </si>
  <si>
    <t>P - STATE NUCLEAR POWER ENGR CORP LTD SNPEC - 110261 - SPARE PARTS</t>
  </si>
  <si>
    <t>110261</t>
  </si>
  <si>
    <t>HYS-PV68-G8-0049</t>
  </si>
  <si>
    <t>C - STATE NUCLEAR POWER ENGR CORP LTD SNPEC - 110261</t>
  </si>
  <si>
    <t>P-STATE NUCLEAR POWER ENGR CORP LTD -110261-PV 68 MFIV (QTY4)</t>
  </si>
  <si>
    <t>P-Zachry Industrial_4687-405438:Pump</t>
  </si>
  <si>
    <t>050-36201</t>
  </si>
  <si>
    <t>4687-405438</t>
  </si>
  <si>
    <t>Zachry Industrial, Inc.</t>
  </si>
  <si>
    <t>C-Zachry Industrial Inc_4687-405438</t>
  </si>
  <si>
    <t>P-L&amp;T Hydrocarbon Engineering Limited_REFI/83000-00133/SMZ:PumpTag No. 101-P-047 A/B</t>
  </si>
  <si>
    <t>297-17807</t>
  </si>
  <si>
    <t>Refinery/83000-00133/SMZ</t>
  </si>
  <si>
    <t>L&amp;T Hydrocarbon Engineering Limited</t>
  </si>
  <si>
    <t>C-L&amp;T Hydrocarbon Engineering Limited_REFI/83000-00133/SMZ</t>
  </si>
  <si>
    <t>P-L&amp;T Hydrocarbon Engineering Limited_REFI/83000-00133/SMZPump:Tag No. 101-P-028 A/B</t>
  </si>
  <si>
    <t>P-L&amp;T Hydrocarbon Engineering Limited_REFI/83000-00133/SMZPump:Tag_101-P-003 A/B</t>
  </si>
  <si>
    <t>P - PROFIT MAKING INTERNATIONAL LIMITED - 234515676 - Spare Parts for Commissioning &amp; 2 Years Operation</t>
  </si>
  <si>
    <t>234515676</t>
  </si>
  <si>
    <t>1010-PCWP-1705148</t>
  </si>
  <si>
    <t>PROFIT MAKING INTERNATIONAL LIMITED</t>
  </si>
  <si>
    <t>C - PROFIT MAKING INTERNATIONAL LIMITED - 234515676</t>
  </si>
  <si>
    <t>P - PROFIT MAKING INTERNATIONAL LIMITED - 234515676 - Condensate pumps Tag No 1208P-3015A/B</t>
  </si>
  <si>
    <t>P - ZHEJIANG PETROLEUM &amp; CHEMICAL CO LTD - 234515723 - Spare Parts Commissioning &amp; 3 Years Operation</t>
  </si>
  <si>
    <t>234515723</t>
  </si>
  <si>
    <t>ZPCJ-HG-01-5027</t>
  </si>
  <si>
    <t>ZHEJIANG PETROLEUM &amp; CHEMICAL CO LTD</t>
  </si>
  <si>
    <t>C - ZHEJIANG PETROLEUM &amp; CHEMICAL CO LTD - 234515723</t>
  </si>
  <si>
    <t>P - ZHEJIANG PETROLEUM &amp; CHEMICAL CO LTD - 234515723 - ETHYLENE PRODUCT PUMP Tag No 1201-P-1690 A/S</t>
  </si>
  <si>
    <t>P - ZHEJIANG PETROLEUM &amp; CHEMICAL CO LTD - 234515723 - ETHANE RECYCLE PUMP Tag No 1201-P-1445 A/S</t>
  </si>
  <si>
    <t>P - ZHEJIANG PETROLEUM &amp; CHEMICAL CO LTD - 234515723 - DEMETHANIZER REFLUX PUMP Tag No 1201-P-1435 A/S</t>
  </si>
  <si>
    <t>P - ZHEJIANG PETROLEUM &amp; CHEMICAL CO LTD - 234515723 - DEMETHANIZER REFLUX PUMP Tag No 1201-P-1425 A/S</t>
  </si>
  <si>
    <t>P-Dresser-Rand Co.-730084-Panel &amp; Spares</t>
  </si>
  <si>
    <t>730084</t>
  </si>
  <si>
    <t>100082703</t>
  </si>
  <si>
    <t>C- Dresser-Rand- 730084</t>
  </si>
  <si>
    <t>P - INTERNATIONAL DEVELOPMENT COMPANY - 234515641 - Crude Oil Pumps / Tag No 442-P-0007 A/B</t>
  </si>
  <si>
    <t>234515641</t>
  </si>
  <si>
    <t>2016-S-3156-4-ZADCO</t>
  </si>
  <si>
    <t>International Development Company</t>
  </si>
  <si>
    <t>C - INTERNATIONAL DEVELOPMENT COMPANY - 234515641</t>
  </si>
  <si>
    <t>P-Lexingkon-1724134</t>
  </si>
  <si>
    <t>1724134</t>
  </si>
  <si>
    <t>17NC0104</t>
  </si>
  <si>
    <t>Lexingkon (Beijing) Control System Co. Ltd.</t>
  </si>
  <si>
    <t>C-Lexingkon-1724134</t>
  </si>
  <si>
    <t>P-Shell Chemical Appalachia LLC-830030- (25%) Various valves</t>
  </si>
  <si>
    <t>830030</t>
  </si>
  <si>
    <t>25873-100-POA-JV01-00001</t>
  </si>
  <si>
    <t>C-Shell Chemical Appalachia LLC-SO # 830030</t>
  </si>
  <si>
    <t>P-Shell Chemical Appalachia LLC-830030- (55%) Various valves</t>
  </si>
  <si>
    <t>P-Shell Chemical Appalachia LLC-830030- (45%) Various valves</t>
  </si>
  <si>
    <t>P-Shell Chemical Appalachia LLC-830030- (35%) Various valves</t>
  </si>
  <si>
    <t>P-Shell Chemical Appalachia LLC-830030-(65%+) Various valves</t>
  </si>
  <si>
    <t>P - CHEMOPROJEKT AS - 234515722 - FW pump Tag No 2P-02 B/C</t>
  </si>
  <si>
    <t>234515722</t>
  </si>
  <si>
    <t>1K0007C-CS-0046-00</t>
  </si>
  <si>
    <t>CHEMOPROJEKT A.S.</t>
  </si>
  <si>
    <t>C - CHEMOPROJEKT AS - 234515722</t>
  </si>
  <si>
    <t>P - CHEMOPROJEKT AS - 234515722 - FW pump Tag No 2-P02 AT</t>
  </si>
  <si>
    <t>P - CHEMOPROJEKT AS - 234515722 - Lift Pump Tag No 2-P01 B/C</t>
  </si>
  <si>
    <t>P - CHEMOPROJEKT AS - 234515722 - Lift Pump Tag No 2-P01 AT</t>
  </si>
  <si>
    <t>P - CHEMOPROJEKT AS - 234515722 - Desulfurized LPG pump Tag No 4-P33 A/B</t>
  </si>
  <si>
    <t>P - CHEMOPROJEKT AS - 234515722 - Lean DEA Pump Tag No 4-P29 A/B</t>
  </si>
  <si>
    <t>P - CHEMOPROJEKT AS - 234515722 - Caustic Soda Circulation Pump Tag No 4-P20 A/B</t>
  </si>
  <si>
    <t>P - CHEMOPROJEKT AS - 234515722 - Blow Down Pump Tag No 4-P19 A/B</t>
  </si>
  <si>
    <t>P - CHEMOPROJEKT AS - 234515722 - RO Water Pump Tag No 4-P13 A/B</t>
  </si>
  <si>
    <t>P - CHEMOPROJEKT AS - 234515722 - Stabilizer Reflux Pump Tag No 4-P10 BT</t>
  </si>
  <si>
    <t>P - CHEMOPROJEKT AS - 234515722 - Stabilizer Reflux Pump Tag No 4-P10 A</t>
  </si>
  <si>
    <t>P - CHEMOPROJEKT AS - 234515722 - Total Naphta Pump Tag No 4-P07 A/B</t>
  </si>
  <si>
    <t>P - CHEMOPROJEKT AS - 234515722 - Condensate pumps Tag No 4-P03 A/B</t>
  </si>
  <si>
    <t>P-HSS JV (HYUNDAI E&amp;C CO. LTD. / SAIPEM S.P.A / SK E&amp;C CO.LTD)-10005394-DIESEL TRANSFER PUMP UNIT 93 / 93-P-1009 A/B</t>
  </si>
  <si>
    <t>10005394</t>
  </si>
  <si>
    <t>P4045ZOR-PO-ME-CM-026 DATED 26-APR-2017</t>
  </si>
  <si>
    <t>HSS JV (HYUNDAI E&amp;C CO. LTD. / SAIPEM S.P.A / SK E&amp;C CO.LTD</t>
  </si>
  <si>
    <t>C-HSS JV (HYUNDAI E&amp;C CO. LTD. / SAIPEM S.P.A / SK E&amp;C CO.LTD)-10005394</t>
  </si>
  <si>
    <t>P-HSS JV (HYUNDAI E&amp;C CO. LTD. / SAIPEM S.P.A / SK E&amp;C CO.LTD)-10005394-POTABLE WATER PUMP UNIT 93 / 93-P-1008 A/B/C</t>
  </si>
  <si>
    <t>P-HSS JV (HYUNDAI E&amp;C CO. LTD. / SAIPEM S.P.A / SK E&amp;C CO.LTD)-10005394-POTABLE WATER PUMP UNIT 85 / 85-P-2003 A/B</t>
  </si>
  <si>
    <t>P-HSS JV (HYUNDAI E&amp;C CO. LTD. / SAIPEM S.P.A / SK E&amp;C CO.LTD)-10005394-SERVICE WATER PUMP UNIT 93 / 93-P-1006 A/B</t>
  </si>
  <si>
    <t>P-HSS JV (HYUNDAI E&amp;C CO. LTD. / SAIPEM S.P.A / SK E&amp;C CO.LTD)-10005394-SERVICE WATER PUMP UNIT 85 / 85-P-2002 A/B</t>
  </si>
  <si>
    <t>P-JGC CORPORATION-10004694-E2A F OILY WATER PUMP / 280-GA-1623A/B</t>
  </si>
  <si>
    <t>10004694</t>
  </si>
  <si>
    <t>#0-7382-2-P-2158-102-A DATED 28-APR-2017 / CHANGE ORDER 1 DATED 09-AUG-2017</t>
  </si>
  <si>
    <t>C-JGC CORPORATION-10004694</t>
  </si>
  <si>
    <t>P-JGC CORPORATION-10004694-E2A OILY WATER PUMP / 260-GA-1923A/B</t>
  </si>
  <si>
    <t>P-JGC CORPORATION-10004694-EIC OILY WATER PUMP / 250-GA-2123A/B</t>
  </si>
  <si>
    <t>P-JGC CORPORATION-10004694-W2A OILY WATER PUMP / 240-GA-1523A/B</t>
  </si>
  <si>
    <t>P-JGC CORPORATION-10004694-WIC OILY WATER PUMP / 230-GA-2423A/B</t>
  </si>
  <si>
    <t>P-JGC CORPORATION-10004694-SIA OILY WATER PUMP / 220-GA-1423A/B</t>
  </si>
  <si>
    <t>P-JGC CORPORATION-10004694-SIA OILY WATER PUMP / 210-GA-623A/B</t>
  </si>
  <si>
    <t>P-ESSO NEDERLAND BV-ETL177176</t>
  </si>
  <si>
    <t>ETL177176</t>
  </si>
  <si>
    <t>4520051561</t>
  </si>
  <si>
    <t>ESSO NEDERLAND BV</t>
  </si>
  <si>
    <t>C-ESSO NEDERLAND BV-ETL177176</t>
  </si>
  <si>
    <t>P-AECOM Energy &amp; Construction Inc-10004636</t>
  </si>
  <si>
    <t>10004636</t>
  </si>
  <si>
    <t># 31845-002-15-015-PO DATED 11-APR-2017</t>
  </si>
  <si>
    <t>C-AECOM Energy &amp; Construction Inc-10004636</t>
  </si>
  <si>
    <t>P-CB &amp; I LLC-1027454- Pob2 :Technical field advisory services during installation, start-up and commissioning</t>
  </si>
  <si>
    <t>1027454</t>
  </si>
  <si>
    <t>155426-PO-110150-01 Rev. 3</t>
  </si>
  <si>
    <t>C-CB &amp; I LLC-1027454</t>
  </si>
  <si>
    <t>P-CB &amp; I LLC-1027454- Pob1 : 2 Boiler Feed Water pumps A + 2 Boiler Feed Water pumps B+Cancellation fee for the Turbine Air cooler pumps</t>
  </si>
  <si>
    <t>P - CB&amp;I NEDERLAND B.V.-234515596-Hydrocarbon Drain Pump inkl motor &amp; mechanical seal / Tag No. P-7106S</t>
  </si>
  <si>
    <t>234515596</t>
  </si>
  <si>
    <t>183700-PO-0110-112</t>
  </si>
  <si>
    <t>CB&amp;I NEDERLAND B.V.</t>
  </si>
  <si>
    <t>C - CB&amp;I NEDERLAND B.V. - 234515596</t>
  </si>
  <si>
    <t>P - CB&amp;I NEDERLAND B.V.-234515596-Hydrocarbon Drain Pump inkl motor shaft seal system mechanical seal &amp; spare parts / Tag No. P-7106</t>
  </si>
  <si>
    <t>P - CB&amp;I NEDERLAND B.V.-234515596-Sour Water Drain Pump inkl motor shaft seal system mechanical seal &amp; spare parts / Tag No. P-7105</t>
  </si>
  <si>
    <t>P - CB&amp;I NEDERLAND B.V.-234515596-Hydrocarbon Drain Pump inkl mechanical seal / Tag No. P-6206S</t>
  </si>
  <si>
    <t>P - CB&amp;I NEDERLAND B.V.-234515596-Hydrocarbon Drain Pump inkl motor shaft seal system mechanical seal &amp; spare parts / Tag No. P-6206</t>
  </si>
  <si>
    <t>P - CB&amp;I NEDERLAND B.V.-234515596-Amine Drain Pump inkl mechanical seal / Tag No. P-6205S</t>
  </si>
  <si>
    <t>P - CB&amp;I NEDERLAND B.V.-234515596-Amine Drain Pump inkl motor shaft seal system mechanical seal &amp; spare parts / Tag No. P-6205</t>
  </si>
  <si>
    <t>P - CB&amp;I NEDERLAND B.V.-234515596-Hydrocarbon Drain Pump inkl mechanical seal / Tag No. P-6106S</t>
  </si>
  <si>
    <t>P - CB&amp;I NEDERLAND B.V.-234515596-Hydrocarbon Drain Pump inkl motor shaft seal system mechanical seal &amp; spare parts / Tag No. P-6106</t>
  </si>
  <si>
    <t>P - CB&amp;I NEDERLAND B.V.-234515596-Amine Drain Pump inkl motor &amp; mechanical seal / Tag No. P-6105S</t>
  </si>
  <si>
    <t>P - CB&amp;I NEDERLAND B.V.-234515596-Amine Drain Pump inkl motor shaft seal system mechanical seal &amp; spare parts / Tag No. P-6105</t>
  </si>
  <si>
    <t>P - CB&amp;I NEDERLAND B.V.-234515596-Sour Water Drain Pump inkl motor &amp; mechanical seal / Tag No. P-5151S</t>
  </si>
  <si>
    <t>P - CB&amp;I NEDERLAND B.V.-234515596-Sour Water Drain Pump inkl motor shaft seal system mechanical seal &amp; spare parts / Tag No. P-5151</t>
  </si>
  <si>
    <t>P - CB&amp;I NEDERLAND B.V.-234515596-Amine Sump Pump inkl mechanical seal / Tag No. P-5111S</t>
  </si>
  <si>
    <t>P - CB&amp;I NEDERLAND B.V.-234515596-Amine Sump Pump inkl motor shaft seal system mechanical seal &amp; spare parts / Tag No. P-5111</t>
  </si>
  <si>
    <t>P - CB&amp;I NEDERLAND B.V.-234515596-Emergency Drain Drum Pump inkl motor shaft seal system mechanical seal &amp; spare parts / Tag No. P-4154</t>
  </si>
  <si>
    <t>P - CB&amp;I NEDERLAND B.V.-234515596-HC Drain Drum Pump inkl motor &amp; mechanical seal / Tag No. P-4151S</t>
  </si>
  <si>
    <t>P - CB&amp;I NEDERLAND B.V.-234515596-HC Drain Drum Pump inkl motor shaft seal system mechanical seal &amp; spare parts / Tag No. P-4151</t>
  </si>
  <si>
    <t>P - CB&amp;I NEDERLAND B.V.-234515596-Emergency Drain Drum Pump inkl motor shaft seal system mechanical seal &amp; spare parts / Tag No. P-3159</t>
  </si>
  <si>
    <t>P - CB&amp;I NEDERLAND B.V.-234515596-HC Drain Drum Pump inkl motor &amp; mechanical seal / Tag No. P-3153S</t>
  </si>
  <si>
    <t>P - CB&amp;I NEDERLAND B.V.-234515596-HC Drain Drum Pump inkl motor shaft seal system mechanical seal &amp; spare parts / Tag No. P-3153</t>
  </si>
  <si>
    <t>P - CB&amp;I NEDERLAND B.V.-234515596-Sour Water Drain Pump inkl mechanical seal / Tag No. P-3152S</t>
  </si>
  <si>
    <t>P - CB&amp;I NEDERLAND B.V.-234515596-Sour Water Drain Pump inkl motor shaft seal system mechanical seal &amp; spare parts / Tag No. P-3152</t>
  </si>
  <si>
    <t>P - CB&amp;I NEDERLAND B.V.-234515596-Amine Drain Pump inkl motor &amp; mechanical seal / Tag No. P-3151S</t>
  </si>
  <si>
    <t>P - CB&amp;I NEDERLAND B.V.-234515596-Amine Drain Pump inkl motor shaft seal system mechanical seal &amp; spare parts / Tag No. P-3151</t>
  </si>
  <si>
    <t>P-Shell Chemical Appalachia LLC-828378-(25% + or - 5% margin)Supply of Control Valves</t>
  </si>
  <si>
    <t>SO # 828378</t>
  </si>
  <si>
    <t>064340C006-U40000-PO-1541-001-0-O2796</t>
  </si>
  <si>
    <t>C-Shell Chemical Appalachia LLC-SO # 828378</t>
  </si>
  <si>
    <t>P-Shell Chemical Appalachia LLC-828378-(Less than 20% Margin)Supply of Control Valves</t>
  </si>
  <si>
    <t>P-Shell Chemical Appalachia LLC-828378- (More than 30% margin)Supply of Control Valves</t>
  </si>
  <si>
    <t>P-Dangote Oil Refining Company Limited-10004877-Spares - EX1780004</t>
  </si>
  <si>
    <t>10004877</t>
  </si>
  <si>
    <t>(PR_0213)_(5001_5002_5125)_(5076_5077_5072)</t>
  </si>
  <si>
    <t>C-DANGOTE OIL REFINING COMPANY LIMITED-10004877</t>
  </si>
  <si>
    <t>P-Dangote Oil Refining Company Limited-10004877-Spares - EX1760005</t>
  </si>
  <si>
    <t>P-Dangote Oil Refining Company Limited-10004877-Spares - EX1760004</t>
  </si>
  <si>
    <t>P-Dangote Oil Refining Company Limited-10004877-Spares - EX1750005</t>
  </si>
  <si>
    <t>P-Dangote Oil Refining Company Limited-10004877-Spares - EX1750003</t>
  </si>
  <si>
    <t>P-Dangote Oil Refining Company Limited-10004877-Pumps - EX1785004</t>
  </si>
  <si>
    <t>P-Dangote Oil Refining Company Limited-10004877-Pumps - EX1765008</t>
  </si>
  <si>
    <t>P-Dangote Oil Refining Company Limited-10004877-Pumps - EX1765007</t>
  </si>
  <si>
    <t>P-Dangote Oil Refining Company Limited-10004877-Pumps - EX1755005</t>
  </si>
  <si>
    <t>P-Dangote Oil Refining Company Limited-10004877-Pumps - EX1755003</t>
  </si>
  <si>
    <t>P-Linde AG-1622024</t>
  </si>
  <si>
    <t>1622024</t>
  </si>
  <si>
    <t>0N4 2JA0130</t>
  </si>
  <si>
    <t>C-Linde AG-1622024</t>
  </si>
  <si>
    <t>P- CAMERON ARGENTINA SAIC- PO 4511538551</t>
  </si>
  <si>
    <t>17AB0614/17</t>
  </si>
  <si>
    <t>4511538551</t>
  </si>
  <si>
    <t>CAMERON ARGENTINA SAIC</t>
  </si>
  <si>
    <t>C- CAMERON ARGENTINA SAIC- PO 4511538551</t>
  </si>
  <si>
    <t>P-Yibin Tianyuan Haifeng Hetai Co. LTD_Z2GF1706092522:Pump_Circulation</t>
  </si>
  <si>
    <t>222-41729</t>
  </si>
  <si>
    <t>Z2GF1706092522</t>
  </si>
  <si>
    <t>Yibin Tianyuan Haifeng Hetai Co. LTD</t>
  </si>
  <si>
    <t>C-Yibin Tianyuan Haifeng Hetai Co. LTD_Z2GF1706092522</t>
  </si>
  <si>
    <t>P-Yibin Tianyuan Haifeng Hetai Co. LTD_Z2GF1706092522:Pump_Contact Condenser</t>
  </si>
  <si>
    <t>P-Yibin Tianyuan Haifeng Hetai Co. LTD_Z2GF1706092522:Pump_Solid Removal</t>
  </si>
  <si>
    <t>P-Yibin Tianyuan Haifeng Hetai Co. LTD_Z2GF1706092522:Pump_Purge Pump</t>
  </si>
  <si>
    <t>P-Yibin Tianyuan Haifeng Hetai Co. LTD_Z2GF1706092522:Pump_No.2 Contact Condenser</t>
  </si>
  <si>
    <t>P-Yibin Tianyuan Haifeng Hetai Co. LTD_Z2GF1706092522:Pump_Purge TiCl4</t>
  </si>
  <si>
    <t>P-Yibin Tianyuan Haifeng Hetai Co. LTD_Z2GF1706092522:Pump_Crude TiCl4 Storage</t>
  </si>
  <si>
    <t>P - SP OLEFINS (TAIXING) CO LTD - 234515487 - Startup &amp; 2 Years Operation Spare Parts (IS217045)</t>
  </si>
  <si>
    <t>234515487</t>
  </si>
  <si>
    <t>ZC170486 9166</t>
  </si>
  <si>
    <t>SP OLEFINS (TAIXING) CO LTD</t>
  </si>
  <si>
    <t>C - SP OLEFINS (TAIXING) CO LTD - 234515487</t>
  </si>
  <si>
    <t>P - SP OLEFINS (TAIXING) CO LTD - 234515487 - SHP Ethylene Pumps (G217045)</t>
  </si>
  <si>
    <t>P-TECNICAS REUNIDAS-832479-Extnded warranty</t>
  </si>
  <si>
    <t>832479</t>
  </si>
  <si>
    <t>1003011111</t>
  </si>
  <si>
    <t>TECNICAS REUNIDAS</t>
  </si>
  <si>
    <t>C-TECNICAS REUNIDAS-SO # 832479</t>
  </si>
  <si>
    <t>P-TECNICAS REUNIDAS-832479-Commissioning Spare parts</t>
  </si>
  <si>
    <t>P-TECNICAS REUNIDAS-832479-Control Valves</t>
  </si>
  <si>
    <t>P - FLUOR LIMITED - 234514543 - SSF Backwash Pump / Tag-No. 63-P-0102 A/B</t>
  </si>
  <si>
    <t>234514543</t>
  </si>
  <si>
    <t>L9ZR-4-0605-A-FLD-01-FND/L9ZR100095</t>
  </si>
  <si>
    <t>FLUOR LIMITED</t>
  </si>
  <si>
    <t>C - FLUOR LIMITED - 234514543</t>
  </si>
  <si>
    <t>P - FLUOR LIMITED - 234514543 - Emergency Overflow Pumps / Tag-No. 76-P-0104 A/B</t>
  </si>
  <si>
    <t>P - FLUOR LIMITED - 234514543 - Cooling Water Pump / Tag-No. 78-P-0001S</t>
  </si>
  <si>
    <t>P - FLUOR LIMITED - 234514543 - Cooling Water Pump / Tag-No. 78-P-0001 A/B/C/D/E/F/G/H</t>
  </si>
  <si>
    <t>P - FLUOR LIMITED - 234514543 - Utility Water Pump / Tag-No. 76-P-1904 A/B</t>
  </si>
  <si>
    <t>P - FLUOR LIMITED - 234514543 - Flow Diverter Pump / Tag-No. 76-P-0201 A/B</t>
  </si>
  <si>
    <t>P - FLUOR LIMITED - 234514543 - Off-Spec Pump / Tag-No. 76-P-0103 A/B</t>
  </si>
  <si>
    <t>P - FLUOR LIMITED - 234514543 - Clean Water Pump / Tag-No. 76-P-0102 A/B</t>
  </si>
  <si>
    <t>P - FLUOR LIMITED - 234514543 - AOC Dry Weather Pump / Tag-No. 76-P-0101 A/B</t>
  </si>
  <si>
    <t>P - FLUOR LIMITED - 234514543 - Desalinated Water Sump Pump / Tag- No. 62-P-0702 A/B/C and Automatic Re-Circulation Valve</t>
  </si>
  <si>
    <t>P - FLUOR LIMITED - 234514543 - Fresh Water Sump Pump / Tag-No. 62-P-0202 A/B and  Automatic Re-Circulation Valve</t>
  </si>
  <si>
    <t>P - FLUOR LIMITED - 234514543 - Sulfur Cooler Pump / Tag-No. 43-P-0342 A/B</t>
  </si>
  <si>
    <t>P - FLUOR LIMITED - 234514543 - Sulfur Cooler Pump / Tag-No. 43-P-0242 A/B</t>
  </si>
  <si>
    <t>P - FLUOR LIMITED - 234514543 - Sulfur Cooler Pump / Tag-No. 43-P-0142 A/B</t>
  </si>
  <si>
    <t>P - FLUOR LIMITED - 234514543 - Sulfur Cooler Pump / Tag-No. 43-P-0341 A/B</t>
  </si>
  <si>
    <t>P - FLUOR LIMITED - 234514543 - Sulfur Cooler Pump / Tag-No. 43-P-0241 A/B</t>
  </si>
  <si>
    <t>P - FLUOR LIMITED - 234514543 - Sulfur Cooler Pump / Tag-No. 43-P-0141 A/B</t>
  </si>
  <si>
    <t>P - FLUOR LIMITED - 234514543 - Sour Water Drains  Pump / Tag-No. 43-P-0327</t>
  </si>
  <si>
    <t>P - FLUOR LIMITED - 234514543 - Sour Water Drains  Pump / Tag-No. 43-P-0227</t>
  </si>
  <si>
    <t>P - FLUOR LIMITED - 234514543 - Sour Water Drains  Pump / Tag-No. 43-P-0127S</t>
  </si>
  <si>
    <t>P - FLUOR LIMITED - 234514543 - Sour Water Drains  Pump / Tag-No. 43-P-0127</t>
  </si>
  <si>
    <t>P - FLUOR LIMITED - 234514543 - Solvent Drain Return Pumps / Tag-No. 43-P-0325</t>
  </si>
  <si>
    <t>P - FLUOR LIMITED - 234514543 - Solvent Drain Return Pumps / Tag-No. 43-P-0225</t>
  </si>
  <si>
    <t>P - FLUOR LIMITED - 234514543 - Solvent Drain Return Pumps / Tag-No. 43-P-0125S</t>
  </si>
  <si>
    <t>P - FLUOR LIMITED - 234514543 - Solvent Drain Return Pumps / Tag-No. 43-P-0125</t>
  </si>
  <si>
    <t>P - FLUOR LIMITED - 234514543 - Wet Slops Sump Pump / Tag-No. 39-P-0308</t>
  </si>
  <si>
    <t>P - FLUOR LIMITED - 234514543 - Wet Slops Sump Pump / Tag-No. 39-P-0208</t>
  </si>
  <si>
    <t>P - FLUOR LIMITED - 234514543 - Wet Slops Sump Pump / Tag-No. 39-P-0108</t>
  </si>
  <si>
    <t>P - FLUOR LIMITED - 234514543 - Amine Drain Pump / Tag-No. 39-P-0305</t>
  </si>
  <si>
    <t>P - FLUOR LIMITED - 234514543 - Amine Drain Pump / Tag-No. 39-P-0205</t>
  </si>
  <si>
    <t>P - FLUOR LIMITED - 234514543 - Amine Drain Pumps / Tag-No. 39-P-0105S</t>
  </si>
  <si>
    <t>P - FLUOR LIMITED - 234514543 - Amine Drain Pumps / Tag-No. 39-P-0105</t>
  </si>
  <si>
    <t>P - FLUOR LIMITED - 234514543 - Sour Water Drain Drum Pump / Tag-No. 35-P-0310</t>
  </si>
  <si>
    <t>P - FLUOR LIMITED - 234514543 - Sour Water Drain Drum Pump / Tag-No. 35-P-0210</t>
  </si>
  <si>
    <t>P - FLUOR LIMITED - 234514543 - Sour Water Drain Drum Pumps / Tag-No. 35-P-0110S</t>
  </si>
  <si>
    <t>P - FLUOR LIMITED - 234514543 - Sour Water Drain Drum Pumps / Tag-No. 35-P-0110</t>
  </si>
  <si>
    <t>P - FLUOR LIMITED - 234514543 - Wet Slops Sump Pump / Tag-No. 35-P-0308</t>
  </si>
  <si>
    <t>P - FLUOR LIMITED - 234514543 - Wet Slops Sump Pump / Tag-No. 35-P-0208</t>
  </si>
  <si>
    <t>P - FLUOR LIMITED - 234514543 - Wet Slops Sump Pump / Tag-No. 35-P-0108</t>
  </si>
  <si>
    <t>P - FLUOR LIMITED - 234514543 - Blowdown Condesate Pumps / Tag-No. 33-P-0510 A/B</t>
  </si>
  <si>
    <t>P - FLUOR LIMITED - 234514543 - Naphtha Drain Drum Pump / Tag-No. 33-P-0409</t>
  </si>
  <si>
    <t>P - FLUOR LIMITED - 234514543 - Naphtha Drain Drum Pumps / Tag-No. 33-P-0209S</t>
  </si>
  <si>
    <t>P - FLUOR LIMITED - 234514543 - Naphtha Drain Drum Pumps / Tag-No. 33-P-0209</t>
  </si>
  <si>
    <t>P - FLUOR LIMITED - 234514543 - Wet Slops Sump Pump / Tag-No. 33-P-0408</t>
  </si>
  <si>
    <t>P - FLUOR LIMITED - 234514543 - Wet Slops Sump Pump / Tag-No. 33-P-0208</t>
  </si>
  <si>
    <t>P - FLUOR LIMITED - 234514543 - Wet Slops Sump Pump / Tag-No. 32-P-1101</t>
  </si>
  <si>
    <t>P - FLUOR LIMITED - 234514543 - Wet Slops Sump Pumps / Tag-No. 31-P-0004S</t>
  </si>
  <si>
    <t>P - FLUOR LIMITED - 234514543 - Wet Slops Sump Pumps / Tag-No. 31-P-0004</t>
  </si>
  <si>
    <t>P - FLUOR LIMITED - 234514543 - Amine Sump Pump / Tag-No. 31-P-0003</t>
  </si>
  <si>
    <t>P-POSCO ENGINEERING &amp; CONSTRUCTION CO LTD -1028010 - Pob3 : Supervision Services</t>
  </si>
  <si>
    <t>1028010</t>
  </si>
  <si>
    <t>2017FS0001</t>
  </si>
  <si>
    <t>POSCO ENGINEERING &amp; CONSTRUCTION CO LTD</t>
  </si>
  <si>
    <t>C-POSCO ENGINEERING &amp; CONSTRUCTION CO LTD -1028010</t>
  </si>
  <si>
    <t>P-POSCO ENGINEERING &amp; CONSTRUCTION CO LTD -1028010- Pob 2:  Spare Parts (Rotors)</t>
  </si>
  <si>
    <t>P-POSCO ENGINEERING &amp; CONSTRUCTION CO LTD -1028010 - Pob1: Seawater Lift Pump+Circulating Water Pump +Aux. Circulating Water Pump + NPRSr testing + DAP Jobsite Freight +  Training Buyer's and/or Owner's personnel</t>
  </si>
  <si>
    <t>P-Meglobal-1260734-P - Meglobal 58RH44XX-HQ133876 Warranty</t>
  </si>
  <si>
    <t>1260734</t>
  </si>
  <si>
    <t>58RH44XX-HQ133876</t>
  </si>
  <si>
    <t>Meglobal Americas</t>
  </si>
  <si>
    <t>C - Meglobal 58RH44XX-HQ133876</t>
  </si>
  <si>
    <t>P-Meglobal-1260734-P - Meglobal 58RH44XX-HQ133876 Spares</t>
  </si>
  <si>
    <t>P-Meglobal-1260734-P - Meglobal 58RH44XX-HQ133876 Pump 10 A/B</t>
  </si>
  <si>
    <t>P-Meglobal-1260734-P - Meglobal 58RH44XX-HQ133876 Pump 9</t>
  </si>
  <si>
    <t>P-Meglobal-1260734-P - Meglobal 58RH44XX-HQ133876 Pump 8</t>
  </si>
  <si>
    <t>P-Meglobal-1260734-P - Meglobal 58RH44XX-HQ133876 Pump 7 A/B</t>
  </si>
  <si>
    <t>P-Meglobal-1260734-P - Meglobal 58RH44XX-HQ133876 Pump 6</t>
  </si>
  <si>
    <t>P-Meglobal-1260734-P - Meglobal 58RH44XX-HQ133876 Pump 5 A/B</t>
  </si>
  <si>
    <t>P-Meglobal-1260734-P - Meglobal 58RH44XX-HQ133876 Pump 4 A/B</t>
  </si>
  <si>
    <t>P-Meglobal-1260734-P - Meglobal 58RH44XX-HQ133876 Pump 3 A/B</t>
  </si>
  <si>
    <t>P-Meglobal-1260734-P - Meglobal 58RH44XX-HQ133876 Pump 2 A/B</t>
  </si>
  <si>
    <t>P-Meglobal-1260734-P - Meglobal 58RH44XX-HQ133876 Pump 1 A/B</t>
  </si>
  <si>
    <t>P-CHINA HUANQIU CONTRACTING &amp; ENGINEERING CORP (HQC)-ETL170007-P-CHINA HUANQIU-ETL170007-SERVICE</t>
  </si>
  <si>
    <t>ETL170007</t>
  </si>
  <si>
    <t>20591-PO-XJ7105-2601-103</t>
  </si>
  <si>
    <t>CHINA HUANQIU CONTRACTING &amp; ENGINEERING CORP (HQC)</t>
  </si>
  <si>
    <t>C-CHINA HUANQIU CONTRACTING &amp; ENGINEERING CORP (HQC)-ETL170007</t>
  </si>
  <si>
    <t>P-CHINA HUANQIU CONTRACTING &amp; ENGINEERING CORP (HQC)-ETL170007-P-CHINA HUANQIU-ETL170007-SPARE PARTS</t>
  </si>
  <si>
    <t>P-CHINA HUANQIU CONTRACTING &amp; ENGINEERING CORP (HQC)-ETL170007-P-CHINA HUANQIU-ETL170007-PUMP SKID 2</t>
  </si>
  <si>
    <t>P-CHINA HUANQIU CONTRACTING &amp; ENGINEERING CORP (HQC)-ETL170007-P-CHINA HUANQIU-ETL170007-PUMP SKID 1</t>
  </si>
  <si>
    <t>P-Ningxia Baofeng Energy Ltd_BFNY-GY-2017-1092: Pump 103-P-4101/103-P-4201</t>
  </si>
  <si>
    <t>222-41722</t>
  </si>
  <si>
    <t>BFNY-GY-2017-1092</t>
  </si>
  <si>
    <t>Ningxia Baofeng Energy Ltd</t>
  </si>
  <si>
    <t>C-Ningxia Baofeng Energy Ltd_BFNY-GY-2017-1092</t>
  </si>
  <si>
    <t>P-Smith Pump Company-S6717-8-Three Pumps with spares</t>
  </si>
  <si>
    <t>S6717-8</t>
  </si>
  <si>
    <t>PU47568</t>
  </si>
  <si>
    <t>Smith</t>
  </si>
  <si>
    <t>C-Smith Pump Company-S6717-8</t>
  </si>
  <si>
    <t>P-Occidental Chemical Corp._4502387462</t>
  </si>
  <si>
    <t>014-41732</t>
  </si>
  <si>
    <t>4502387462</t>
  </si>
  <si>
    <t>C-Occidental Chemical Corp._4502387462</t>
  </si>
  <si>
    <t>P - Linde 5100104690</t>
  </si>
  <si>
    <t>5100104690</t>
  </si>
  <si>
    <t>0542JA0020 Sup. 000</t>
  </si>
  <si>
    <t>C - Linde 5100104690</t>
  </si>
  <si>
    <t>P-SIEMENS LTD SEOUL-1028603-Pob1- 39APM Cooling water pumps</t>
  </si>
  <si>
    <t>1028603</t>
  </si>
  <si>
    <t>4507445172</t>
  </si>
  <si>
    <t>SIEMENS LTD SEOUL</t>
  </si>
  <si>
    <t>C-SIEMENS LTD SEOUL-1028603</t>
  </si>
  <si>
    <t>P-Buckeye Partners, L.P.-WYN-BW-6051-(2) 8x17 DVSH/S-6 (1500HP/3600RPM) Pumps with Motors -- Delmont PA</t>
  </si>
  <si>
    <t>WYN-BW-6051</t>
  </si>
  <si>
    <t>OP-169123, 169124, 169125, 169126, 169127, 174805, 176023</t>
  </si>
  <si>
    <t>BUCKEYE PARTNERS L.P.</t>
  </si>
  <si>
    <t>C-Buckeye Partners L.P._WYN-BW-6051</t>
  </si>
  <si>
    <t>P-Buckeye Partners, L.P.-WYN-BW-6051-(3) 8x17 DVSH/S-6 (1500HP/3600RPM) Pumps with Motors -- Midland PA</t>
  </si>
  <si>
    <t>P-Buckeye Partners, L.P.-WYN-BW-6051-(10) 8x17 DVSH/S-6 (1500HP/3600RPM) Pumps with Motors</t>
  </si>
  <si>
    <t>P-Newport News Ship Building-146648-Patterns, Modeling &amp; Tooling</t>
  </si>
  <si>
    <t>146648</t>
  </si>
  <si>
    <t>4500489940</t>
  </si>
  <si>
    <t>C - Newport News Ship Building - 146648</t>
  </si>
  <si>
    <t>P-Newport News Ship Building-146648-NM120-120</t>
  </si>
  <si>
    <t>P-Newport News Ship Building-146648-NM120-420</t>
  </si>
  <si>
    <t>P-Shanghai Xuntie Trading Co-163413-SMB-00</t>
  </si>
  <si>
    <t>163413</t>
  </si>
  <si>
    <t>LT17GY-NU0529PV01B</t>
  </si>
  <si>
    <t>C - Shanghai Xuntie Trading Co - 163413</t>
  </si>
  <si>
    <t>P-Shanghai Xuntie Trading Co-163413-SMB-0</t>
  </si>
  <si>
    <t>P-Shanghai Xuntie Trading Co-163413-SMB-1</t>
  </si>
  <si>
    <t>P-Shanghai Xuntie Trading Co-163413-SB-3</t>
  </si>
  <si>
    <t>P-Shanghai Xuntie Trading Co-163413-SB-2</t>
  </si>
  <si>
    <t>P-Shanghai Xuntie Trading Co-163413-SB-1</t>
  </si>
  <si>
    <t>P - NESTE SINGAPORE PTE LTD - 234515294 - Spare Parts for 2 years operation</t>
  </si>
  <si>
    <t>234515294</t>
  </si>
  <si>
    <t>S110439</t>
  </si>
  <si>
    <t>NESTE SINGAPORE PTE LTD</t>
  </si>
  <si>
    <t>C - NESTE SINGAPORE PTE LTD - 234515294</t>
  </si>
  <si>
    <t>P - NESTE SINGAPORE PTE LTD - 234515294 - Hydrotreating Reactor Feed Pump / TAG-No: 20GA-01</t>
  </si>
  <si>
    <t>P - NESTE SINGAPORE PTE LTD - 234515294 - Hydrotreating Reactor Feed Pump / TAG-No: 20GA-01/S</t>
  </si>
  <si>
    <t>P-Shanghai Xuntie Trading Co-157069-SMB-0/HBC-4</t>
  </si>
  <si>
    <t>157069</t>
  </si>
  <si>
    <t>LT16GY-U0428PV11-LUFENG#2</t>
  </si>
  <si>
    <t>C - Shanghai Xuntie Trading Co - 157069</t>
  </si>
  <si>
    <t>P-Shanghai Xuntie Trading Co-157069-SMB-00/HBC-1</t>
  </si>
  <si>
    <t>P-Shanghai Xuntie Trading Co-157067-SMB-0/HBC-4</t>
  </si>
  <si>
    <t>157067</t>
  </si>
  <si>
    <t>C - Shanghai Xuntie Trading Co - 157067</t>
  </si>
  <si>
    <t>P-Shanghai Xuntie Trading Co-157067-SMB-00/HBC-1</t>
  </si>
  <si>
    <t>P-Carter &amp; Verplanck-S6635-6-Spares</t>
  </si>
  <si>
    <t>S6635-6</t>
  </si>
  <si>
    <t>18172</t>
  </si>
  <si>
    <t>C-Carter &amp; Verplanck-S6635-6</t>
  </si>
  <si>
    <t>P-Carter &amp; Verplanck-S6635-6 Pumps and Motors</t>
  </si>
  <si>
    <t>P-Shanghai Xuntie Trading CO-159203-SB-00</t>
  </si>
  <si>
    <t>159203</t>
  </si>
  <si>
    <t>LT16GY-NU0923PV01A</t>
  </si>
  <si>
    <t>C - Shanghai Xuntie Trading - 159203</t>
  </si>
  <si>
    <t>P-Shanghai Xuntie Trading CO-159203-SB-3</t>
  </si>
  <si>
    <t>P-Shanghai Xuntie Trading CO-159203-SB-2</t>
  </si>
  <si>
    <t>P-Shanghai Xuntie Trading CO-159203-SB-1</t>
  </si>
  <si>
    <t>P-Shanghai Xuntie Trading CO-159203-SB-0</t>
  </si>
  <si>
    <t>P - MRC Global (France) - 5200047690</t>
  </si>
  <si>
    <t>5200047690</t>
  </si>
  <si>
    <t>40042875 EDF</t>
  </si>
  <si>
    <t>C - MRC Global (France) - 5200047690</t>
  </si>
  <si>
    <t>P - Gustav Fagerberg - 5200045774,45782,49206,49207</t>
  </si>
  <si>
    <t>5200045774, 49206,49207</t>
  </si>
  <si>
    <t>C - Gustav Fagerberg - 5200045774,49206,49207</t>
  </si>
  <si>
    <t>P - SHELL CHEMICAL APPALACHIA - 234512615 - High Pressure Condensate Return Pumps - TAG No: P-35215 A-B</t>
  </si>
  <si>
    <t>234512615</t>
  </si>
  <si>
    <t>0N4 2PC0080</t>
  </si>
  <si>
    <t>SHELL CHEMICAL APPALACHIA</t>
  </si>
  <si>
    <t>C - SHELL CHEMICAL APPALACHIA - 234512615</t>
  </si>
  <si>
    <t>P - SHELL CHEMICAL APPALACHIA - 234512615 - High Pressure Condensate Return Pumps - TAG No: P-25215 A-B</t>
  </si>
  <si>
    <t>P - SHELL CHEMICAL APPALACHIA - 234512615 - Comonomer Charge Pumps - TAG-No: P-31014</t>
  </si>
  <si>
    <t>P - SHELL CHEMICAL APPALACHIA - 234512615 - Comonomer Charge Pumps - TAG-No: P-31003</t>
  </si>
  <si>
    <t>P - SHELL CHEMICAL APPALACHIA - 234512615 - Comonomer Charge Pumps - TAG-No: P-31002</t>
  </si>
  <si>
    <t>P - Richsea 5300018089</t>
  </si>
  <si>
    <t>5300018089</t>
  </si>
  <si>
    <t>SCVWETG-20170718-ZALH-CF</t>
  </si>
  <si>
    <t>C - Richsea 5300018089</t>
  </si>
  <si>
    <t>P-Asia Star Process Control Ltd-1015966-3-9000287/8-SUV</t>
  </si>
  <si>
    <t>1015966</t>
  </si>
  <si>
    <t>TL170630SUZ-1-LaizhouPP</t>
  </si>
  <si>
    <t>C-Asia Star Process Control Ltd-1015966</t>
  </si>
  <si>
    <t>P-Asia Star Process Control Ltd-1015966-EDW-1015966-007/8/9-SUV</t>
  </si>
  <si>
    <t>P-Asia Star Process Control Ltd-1015966-EDW-1015966-005/6-SUV</t>
  </si>
  <si>
    <t>P-Asia Star Process Control Ltd-1015966-EDW-1015966-001/2/3/4-SUV</t>
  </si>
  <si>
    <t>P - COEK Engineering NV - AO025311 - SealSystems</t>
  </si>
  <si>
    <t>SYS-1185243 + RSD-1185233</t>
  </si>
  <si>
    <t>AO025311</t>
  </si>
  <si>
    <t>Coek Engineering NV</t>
  </si>
  <si>
    <t>C - COEK Engineering NV - AO025311</t>
  </si>
  <si>
    <t>P - COEK Engineering NV - AO025311 - SEALS</t>
  </si>
  <si>
    <t>P - Eaching 5300018119</t>
  </si>
  <si>
    <t>5300018119</t>
  </si>
  <si>
    <t>AY170731-ETG-Olefins</t>
  </si>
  <si>
    <t>Eaching International</t>
  </si>
  <si>
    <t>C - Eaching 5300018119</t>
  </si>
  <si>
    <t>P-InfraServ Gendorf-40004716-Compressor Units incl.Spares and Documentation</t>
  </si>
  <si>
    <t>40004716</t>
  </si>
  <si>
    <t>4700626868</t>
  </si>
  <si>
    <t>InfraServ Gendorf Technik GmbH</t>
  </si>
  <si>
    <t>C - InfraServ - 40004716</t>
  </si>
  <si>
    <t>P-Carter &amp; Verplanck-S6687-Pump 1-6 + all other contractual obligations</t>
  </si>
  <si>
    <t>S6687</t>
  </si>
  <si>
    <t>18322</t>
  </si>
  <si>
    <t>C-Carter &amp; Verplanck-S6687</t>
  </si>
  <si>
    <t>P-Carter &amp; Verplanck-S6686 Pump 5</t>
  </si>
  <si>
    <t>S6686</t>
  </si>
  <si>
    <t>C-Carter &amp; Verplanck-S6686</t>
  </si>
  <si>
    <t>P-Carter &amp; Verplanck-S6686 Pump 4</t>
  </si>
  <si>
    <t>P-Carter &amp; Verplanck-S6686 Pump 3</t>
  </si>
  <si>
    <t>P-Carter &amp; Verplanck-S6686 Pump 2</t>
  </si>
  <si>
    <t>P-Carter &amp; Verplanck-S6686 Pump 1</t>
  </si>
  <si>
    <t>P - KARIWA VILLAGE-10010916-Parts</t>
  </si>
  <si>
    <t>10010916</t>
  </si>
  <si>
    <t>PO-D9170110</t>
  </si>
  <si>
    <t>KARIWA VILLAGE</t>
  </si>
  <si>
    <t>C - KARIWA VILLAGE - 10010916</t>
  </si>
  <si>
    <t>P - KARIWA VILLAGE-10010916-Service</t>
  </si>
  <si>
    <t>P - ASOCIACION NUCLEAR ASCO-VANDELLOS II,AIE - 1027860 - POb3: Supervision of installation and commissioning #1 &amp; Supervision of installation and commissioning #2</t>
  </si>
  <si>
    <t>1027860</t>
  </si>
  <si>
    <t>4700200889</t>
  </si>
  <si>
    <t>C - ASOCIACION NUCLEAR ASCO-VANDELLOS II,AIE - 1027860</t>
  </si>
  <si>
    <t>P - ASOCIACION NUCLEAR ASCO-VANDELLOS II,AIE - 1027860 - POb2: Full hydraulic set for internal #2</t>
  </si>
  <si>
    <t>P - ASOCIACION NUCLEAR ASCO-VANDELLOS II,AIE - 1027860 - POb1: Full hydraulic set for internal #1</t>
  </si>
  <si>
    <t>P - Well Honour 5300017824-25-26-28</t>
  </si>
  <si>
    <t>5300017824,25,26,28</t>
  </si>
  <si>
    <t>JTWW170505-Gufen-LH;JTWW170505-Chuxing-L; JTWW170505-Chuxing-O; JTWW170508-Gufen-O2</t>
  </si>
  <si>
    <t>Well Honour</t>
  </si>
  <si>
    <t>C - Well Honour 5300017824-25-26-28</t>
  </si>
  <si>
    <t>P-HYUNDAI HEAVY INDUSTRIES CO., LTD-830101- (45%) Control Valves</t>
  </si>
  <si>
    <t>830101,832523,832524</t>
  </si>
  <si>
    <t>L9ZR - 7-0160-A-FLD-01-HHI/L9ZR100367(OA830101) and L9ZR - 7-0160-A-MR1-01-HHI/L9ZR100372 (OA832523) and L9ZR - 7-0160-A-MU1-01-HHI/L9ZR100373 (OA832524), L9ZR-7-0160-A-FLD-01-HHI/L9ZR100367</t>
  </si>
  <si>
    <t>HYUNDAI HEAVY INDUSTRIES CO., LTD.</t>
  </si>
  <si>
    <t>C-HYUNDAI HEAVY INDUSTRIES CO., LTD.-SO # 830101</t>
  </si>
  <si>
    <t>P-HYUNDAI HEAVY INDUSTRIES CO., LTD-830101- (35%) Control Valves</t>
  </si>
  <si>
    <t>P-HYUNDAI HEAVY INDUSTRIES CO., LTD-830101- (25%) Control Valves</t>
  </si>
  <si>
    <t>P-HYUNDAI HEAVY INDUSTRIES CO., LTD-830101- (15%) Control Valves</t>
  </si>
  <si>
    <t>P-HYUNDAI HEAVY INDUSTRIES CO., LTD-830101- (5%) Control Valves</t>
  </si>
  <si>
    <t>P-HYUNDAI HEAVY INDUSTRIES CO., LTD-830101 - (-5%) Control Valves</t>
  </si>
  <si>
    <t>P-HYUNDAI HEAVY INDUSTRIES CO., LTD-830101- (55%+)Control Valves</t>
  </si>
  <si>
    <t>P - Koppers Carbon - 151434</t>
  </si>
  <si>
    <t>151434</t>
  </si>
  <si>
    <t>PO17378</t>
  </si>
  <si>
    <t>Koppers Carbon</t>
  </si>
  <si>
    <t>C - Koppers RVX Upgrade - 151434</t>
  </si>
  <si>
    <t>P-Jacobs Field Services North America. As agent for Meglobal Americas_58RH44XX-HQ133809:Pump:G-6227</t>
  </si>
  <si>
    <t>052-41719</t>
  </si>
  <si>
    <t>58RH44XX-HQ133809</t>
  </si>
  <si>
    <t>Jacobs Field Services North America Inc. As agent for Meglobal Americas Inc.</t>
  </si>
  <si>
    <t>C-Jacobs Field Services North America. As agent for Meglobal Americas_58RH44XX-HQ133809</t>
  </si>
  <si>
    <t>P-Jacobs Field Services North America. As agent for Meglobal Americas_58RH44XX-HQ133809:Pump:G-6772/G-6773</t>
  </si>
  <si>
    <t>P-Jacobs Field Services North America. As agent for Meglobal Americas_58RH44XX-HQ133809:Pump:G-6417/G-6418</t>
  </si>
  <si>
    <t>P-Jacobs Field Services North America. As agent for Meglobal Americas_58RH44XX-HQ133809:Pump:G-6415/G-6416</t>
  </si>
  <si>
    <t>P-Jacobs Field Services North America. As agent for Meglobal Americas_58RH44XX-HQ133809:Pump:G-6352/G-6353</t>
  </si>
  <si>
    <t>P-Jacobs Field Services North America. As agent for Meglobal Americas_58RH44XX-HQ133809:Pump:G-6313/G-6314</t>
  </si>
  <si>
    <t>P-Jacobs Field Services North America. As agent for Meglobal Americas_58RH44XX-HQ133809:Pump:G-6310/G-6311</t>
  </si>
  <si>
    <t>P - BASF SE - 5100105093</t>
  </si>
  <si>
    <t>5100105093</t>
  </si>
  <si>
    <t>4650254365</t>
  </si>
  <si>
    <t>C - BASF SE - 5100105093</t>
  </si>
  <si>
    <t>P - BLACK &amp; VEATCH CONSTRUCTION, INC. - 1026720 - POb5: Field Service Representative and Training (Unit 5) and (Unit 6)</t>
  </si>
  <si>
    <t>1026720</t>
  </si>
  <si>
    <t>179956.67.9272 Rev.0</t>
  </si>
  <si>
    <t>BLACK &amp; VEATCH CONSTRUCTION, INC.</t>
  </si>
  <si>
    <t>C - BLACK &amp; VEATCH CONSTRUCTION, INC. - 1026720</t>
  </si>
  <si>
    <t>P - BLACK &amp; VEATCH CONSTRUCTION, INC. - 1026720 - POb4: Initial Spare parts (Unit 6)</t>
  </si>
  <si>
    <t>P - BLACK &amp; VEATCH CONSTRUCTION, INC. - 1026720 - POb3: Initial Spare parts (Unit 5)</t>
  </si>
  <si>
    <t>P - BLACK &amp; VEATCH CONSTRUCTION, INC. - 1026720 - POb2: 2 Circulating water pumps (Unit 6)+ Warranty extension</t>
  </si>
  <si>
    <t>P - BLACK &amp; VEATCH CONSTRUCTION, INC. - 1026720 - POb1: 2 Circulating water pumps (Unit 5)+ Warranty extension</t>
  </si>
  <si>
    <t>P-Verschure Shipping_BN210</t>
  </si>
  <si>
    <t>241-17012</t>
  </si>
  <si>
    <t>BN 210</t>
  </si>
  <si>
    <t>Verschure Shipping B.V.</t>
  </si>
  <si>
    <t>C-Verschure Shipping_BN210</t>
  </si>
  <si>
    <t>P - Hengli - 5300018032</t>
  </si>
  <si>
    <t>5300018032</t>
  </si>
  <si>
    <t>17HRF-FS0702-412-YB-0022</t>
  </si>
  <si>
    <t>Hengli Petrochemical</t>
  </si>
  <si>
    <t>C - Hengli - 5300018032</t>
  </si>
  <si>
    <t>P - SOUTHERN COMPANY SERVICES INC - 1028446 - POb2: Site services engineer field services</t>
  </si>
  <si>
    <t>1028446</t>
  </si>
  <si>
    <t>MEC1315</t>
  </si>
  <si>
    <t>SOUTHERN COMPANY SERVICES INC</t>
  </si>
  <si>
    <t>C - SOUTHERN COMPANY SERVICES INC - 1028446</t>
  </si>
  <si>
    <t>P - SOUTHERN COMPANY SERVICES INC - 1028446 - POb1: Boiler feed water pumps</t>
  </si>
  <si>
    <t>P - Jurong Shipyared - 5300017194</t>
  </si>
  <si>
    <t>5300017194</t>
  </si>
  <si>
    <t>71-3086-007</t>
  </si>
  <si>
    <t>Jurong Shipyared Pte. Ltd</t>
  </si>
  <si>
    <t>C - Jurong Shipyared - 5300017194</t>
  </si>
  <si>
    <t>P - CISCO ENGINEERING CO LTD - 1027824 - POb2: Supervision and Training</t>
  </si>
  <si>
    <t>1027824</t>
  </si>
  <si>
    <t>CE-W1606</t>
  </si>
  <si>
    <t>CISCO ENGINEERING CO LTD</t>
  </si>
  <si>
    <t>C - CISCO ENGINEERING CO LTD - 1027824</t>
  </si>
  <si>
    <t>P - CISCO ENGINEERING CO LTD - 1027824 - POb1: Concrete volute pumps (1+1+1+1+1)</t>
  </si>
  <si>
    <t>P - CB&amp;I AREVA MOX Services LLC - 115898 POB2 Option</t>
  </si>
  <si>
    <t>115898</t>
  </si>
  <si>
    <t>10888-R-68087</t>
  </si>
  <si>
    <t xml:space="preserve">C - CB&amp;I AREVA MOX Services LLC - 115898 </t>
  </si>
  <si>
    <t>P-CB&amp;I AREVA MOX Services LLC-115898-Base Contract POB1</t>
  </si>
  <si>
    <t>P - NIPPON STEEL &amp; SUMIKIN Pipeline &amp; Engineering-10009607-Service</t>
  </si>
  <si>
    <t>10009607</t>
  </si>
  <si>
    <t>9PP02700</t>
  </si>
  <si>
    <t>NIPPON STEEL &amp; SUMIKIN Pipeline &amp; Engineering Co. Ltd.</t>
  </si>
  <si>
    <t>C - NIPPON STEEL &amp; SUMIKIN Pipeline &amp; Engineering - 10009607</t>
  </si>
  <si>
    <t>P - NIPPON STEEL &amp; SUMIKIN Pipeline &amp; Engineering-10009607-3HNNS-122</t>
  </si>
  <si>
    <t>P - NIPPON STEEL &amp; SUMIKIN Pipeline &amp; Engineering-10009607-8LHS-142S</t>
  </si>
  <si>
    <t>P - CHINA NATIONAL MACHINERY IMPORT &amp; EXPORT CORPORATION (CMC) - 1020450/1027717 - POb2: Circulating Water Pumps (2)+Warranty extension</t>
  </si>
  <si>
    <t>1020450/1027717</t>
  </si>
  <si>
    <t>167689.67.9272 Rev.3</t>
  </si>
  <si>
    <t>CHINA NATIONAL MACHINERY IMPORT &amp; EXPORT CORPORATION (CMC)</t>
  </si>
  <si>
    <t>C - CHINA NATIONAL MACHINERY IMPORT &amp; EXPORT CORPORATION (CMC) - 1020450/1027717</t>
  </si>
  <si>
    <t>P - CHINA NATIONAL MACHINERY IMPORT &amp; EXPORT CORPORATION (CMC) - 1020450/1027717 - POb5: Seismic calculation</t>
  </si>
  <si>
    <t>P - CHINA NATIONAL MACHINERY IMPORT &amp; EXPORT CORPORATION (CMC) - 1020450/1027717 - POb4: Engineering</t>
  </si>
  <si>
    <t>P - CHINA NATIONAL MACHINERY IMPORT &amp; EXPORT CORPORATION (CMC) - 1020450/1027717 - POb3: Tecnical Field Services and Training</t>
  </si>
  <si>
    <t>P - CHINA NATIONAL MACHINERY IMPORT &amp; EXPORT CORPORATION (CMC) - 1020450/1027717 - POb1: Circulating Water Pumps (2)+Warranty extension</t>
  </si>
  <si>
    <t>P - Technip France (Shell) - 2015SHE2314501 - Pumping system P-43004A/B</t>
  </si>
  <si>
    <t>2015SHE2314501</t>
  </si>
  <si>
    <t>0910-004-0-O2978</t>
  </si>
  <si>
    <t>C - Technip France (Shell) - 2015SHE2314501</t>
  </si>
  <si>
    <t>P-Liaoning Hongyanhe Nuclear Power CO. LTD.-115240-Spare parts (Lot)</t>
  </si>
  <si>
    <t>115240</t>
  </si>
  <si>
    <t>3200008277</t>
  </si>
  <si>
    <t>Liaoning Hongyanhe Nuclear Power CO. LTD.</t>
  </si>
  <si>
    <t>C - Liaoning Hongyanhe Nuclear Power CO. LTD - 115240</t>
  </si>
  <si>
    <t>P-ARAMCO-ALK0003891</t>
  </si>
  <si>
    <t>1004157</t>
  </si>
  <si>
    <t>4505382093</t>
  </si>
  <si>
    <t>C-ARAMCO-ALK0003891</t>
  </si>
  <si>
    <t>P-Jacobs Field Services North America. As agent for Meglobal Americas_58RH44XX-HQ133808:Pump G-6812/6817</t>
  </si>
  <si>
    <t>052-41720</t>
  </si>
  <si>
    <t>58RH44XX-HQ133808</t>
  </si>
  <si>
    <t>C-Jacobs Field Services North America Inc. As agent for Meglobal Americas_58RH44XX-HQ133808</t>
  </si>
  <si>
    <t>P-Jacobs Field Services North America. As agent for Meglobal Americas_58RH44XX-HQ133808:Pump G-6110/6112</t>
  </si>
  <si>
    <t>P-Jacobs Field Services North America. As agent for Meglobal Americas_58RH44XX-HQ133808:Pump G-8125/8126</t>
  </si>
  <si>
    <t>P-Jacobs Field Services North America. As agent for Meglobal Americas_58RH44XX-HQ133808:Pump G-6826/G-6826(S)</t>
  </si>
  <si>
    <t>P-Jacobs Field Services North America. As agent for Meglobal Americas_58RH44XX-HQ133808:Pump G-6726/6727</t>
  </si>
  <si>
    <t>P-Jacobs Field Services North America. As agent for Meglobal Americas_58RH44XX-HQ133808:Pump G-6702/6703</t>
  </si>
  <si>
    <t>P-Jacobs Field Services North America. As agent for Meglobal Americas_58RH44XX-HQ133808:Pump G-6497/6498</t>
  </si>
  <si>
    <t>P-Jacobs Field Services North America. As agent for Meglobal Americas_58RH44XX-HQ133808:Pump G-6237/6238</t>
  </si>
  <si>
    <t>P-Jacobs Field Services North America. As agent for Meglobal Americas_58RH44XX-HQ133808:Pump G-6206/6207</t>
  </si>
  <si>
    <t>P-Jacobs Field Services North America. As agent for Meglobal Americas_58RH44XX-HQ133808:Pump G-6204/6205</t>
  </si>
  <si>
    <t>P-Jacobs Field Services North America. As agent for Meglobal Americas_58RH44XX-HQ133808:Pump G-6131/6132/6133/6134</t>
  </si>
  <si>
    <t>P-Petrofac International Limited-5604718-Spares Parts</t>
  </si>
  <si>
    <t>5604718</t>
  </si>
  <si>
    <t>PSIK-D44-89-P227-DA</t>
  </si>
  <si>
    <t>Petrofac Sadui Arabia Limited</t>
  </si>
  <si>
    <t>C - Petrofac - 5604718</t>
  </si>
  <si>
    <t>P-Petrofac International Limited-5604718-16" - Butterfly Valves (12-nos)</t>
  </si>
  <si>
    <t>P-Petrofac International Limited-5604718-42" - Butterfly Valves (6-nos)</t>
  </si>
  <si>
    <t>P-Petrofac International Limited-5604718-60" - Butterfly Valves (6-nos)</t>
  </si>
  <si>
    <t>P-Andy J Egan Co Inc.-T811-3-Field Services</t>
  </si>
  <si>
    <t>T811-3</t>
  </si>
  <si>
    <t>137485</t>
  </si>
  <si>
    <t>Andy J Egan Co Inc.</t>
  </si>
  <si>
    <t>C-Andy J Egan Co Inc.-T811-3</t>
  </si>
  <si>
    <t>P-Andy J Egan Co Inc.-T811-3-Four pull out assemblies + 4 Motors + 4 Shafting</t>
  </si>
  <si>
    <t>P-Tooles Contracting Group-T800-1-FIELD SERVICE</t>
  </si>
  <si>
    <t>T800-1</t>
  </si>
  <si>
    <t>PO-0242-001</t>
  </si>
  <si>
    <t>Tooles Contracting Group</t>
  </si>
  <si>
    <t>C-Tooles Contracting Group-T800-1</t>
  </si>
  <si>
    <t>P-Tooles Contracting Group-T800-1-SPARES</t>
  </si>
  <si>
    <t>P-Tooles Contracting Group-T800-1-TWO 48MNZ PUMPS</t>
  </si>
  <si>
    <t>P-Equistar Chemicals-L555-9-STORAGE SERVICES</t>
  </si>
  <si>
    <t>L555-9</t>
  </si>
  <si>
    <t>4402504774</t>
  </si>
  <si>
    <t>C-Equistar Chemicals-L555-9</t>
  </si>
  <si>
    <t>P-Equistar Chemicals-L555-9-30LN41 PUMP 1-9</t>
  </si>
  <si>
    <t>P-Envirolutions-T794-8-6 Motor Stands + 10 Motors + 10 shafting</t>
  </si>
  <si>
    <t>T794-8</t>
  </si>
  <si>
    <t>FL-1868-16</t>
  </si>
  <si>
    <t>C-Envirolutions-T794-8</t>
  </si>
  <si>
    <t>P - ThyssenKrupp Marine - 5100094930</t>
  </si>
  <si>
    <t>5100094930</t>
  </si>
  <si>
    <t>4400050320/48 Bau415</t>
  </si>
  <si>
    <t>ThyssenKrupp Marine</t>
  </si>
  <si>
    <t>C - ThyssenKrupp Marine - 5100094930</t>
  </si>
  <si>
    <t>P - Dangote Oil Refining 1262872 Spares</t>
  </si>
  <si>
    <t>1262872</t>
  </si>
  <si>
    <t>A545-142-PA-PR-5184-5071</t>
  </si>
  <si>
    <t>Dangote Oil Refining Co. LTD</t>
  </si>
  <si>
    <t>C - Dangote Oil Refining 1262872</t>
  </si>
  <si>
    <t>P - Dangote Oil Refining 1262872 Pumps 5A/B</t>
  </si>
  <si>
    <t>P - Dangote Oil Refining 1262872 Pumps 4A/B</t>
  </si>
  <si>
    <t>P - Dangote Oil Refining 1262872  Pumps 3A/B</t>
  </si>
  <si>
    <t>P - Dangote Oil Refining 1262872  Pumps 2A/B</t>
  </si>
  <si>
    <t>P - Dangote Oil Refining 1262872  Pumps 1A/B</t>
  </si>
  <si>
    <t>P-Newport News Ship Building-162876-SMB-2</t>
  </si>
  <si>
    <t>162876</t>
  </si>
  <si>
    <t>4500560601</t>
  </si>
  <si>
    <t>C - Newport News Ship Building - 162876</t>
  </si>
  <si>
    <t>P-Newport News Ship Building-162876-SMB-1</t>
  </si>
  <si>
    <t>P - ThyssenKrupp Marine - 5100094811</t>
  </si>
  <si>
    <t>5100094811</t>
  </si>
  <si>
    <t>4400050319/48 Bau414</t>
  </si>
  <si>
    <t>C - ThyssenKrupp Marine - 5100094811</t>
  </si>
  <si>
    <t>P-Jacobs Field Services North America. As agent for Meglobal Americas Inc_58RH44XX-HQ133429:Pump BFW G-8114+BFW G-8115+BFW G-81146</t>
  </si>
  <si>
    <t>052-41718</t>
  </si>
  <si>
    <t>58RH44XX-HQ133429</t>
  </si>
  <si>
    <t>C-Jacobs Field Services North America. As agent for Meglobal Americas Inc_58RH44XX-HQ133429</t>
  </si>
  <si>
    <t>P-GUANGXI FANGCHENGGANG NUCLEAR POWER CO. LT -119209-Warranty</t>
  </si>
  <si>
    <t>119209</t>
  </si>
  <si>
    <t>007-BS-B-2016-C61-PG1D-00141</t>
  </si>
  <si>
    <t>China Nuclear Power Engineering Company LTD.</t>
  </si>
  <si>
    <t>C - GUANGXI FANGCHENGGANG NUCLEAR POWER CO. LT - 119209</t>
  </si>
  <si>
    <t>P-GUANGXI FANGCHENGGANG NUCLEAR POWER CO. LT-119209-Parts FFLIV</t>
  </si>
  <si>
    <t>P-GUANGXI FANGCHENGGANG NUCLEAR POWER CO. LT-119209-Parts MSIV</t>
  </si>
  <si>
    <t>P-GUANGXI FANGCHENGGANG NUCLEAR POWER CO. LT-119209-FLLIV (6) Unit 4</t>
  </si>
  <si>
    <t>P-GUANGXI FANGCHENGGANG NUCLEAR POWER CO. LT-119209-FLLIV (6) Unit 3</t>
  </si>
  <si>
    <t>P-GUANGXI FANGCHENGGANG NUCLEAR POWER CO. LT-119209-Main Steam Isolation Valve (3) Unit 4</t>
  </si>
  <si>
    <t>P-GUANGXI FANGCHENGGANG NUCLEAR POWER CO. LT-119209-Main Steam Isolation Valve (3) Unit 3</t>
  </si>
  <si>
    <t>P-ARAMCO-1003875-4505290030</t>
  </si>
  <si>
    <t>1003875</t>
  </si>
  <si>
    <t>4505290030</t>
  </si>
  <si>
    <t>C-ARAMCO-1003875-4505290030</t>
  </si>
  <si>
    <t>P-SAUDI ARAMCO ALK0003631-Centrifugal Pumps</t>
  </si>
  <si>
    <t>1003892</t>
  </si>
  <si>
    <t>4505297371</t>
  </si>
  <si>
    <t>SAUDI ARAMCO</t>
  </si>
  <si>
    <t>C-SAUDI ARAMCO ALK0003631</t>
  </si>
  <si>
    <t>P-ARAMCO-1003962-6510820237</t>
  </si>
  <si>
    <t>1003962</t>
  </si>
  <si>
    <t>6510820237</t>
  </si>
  <si>
    <t>C-ARAMCO-1003962-6510820237</t>
  </si>
  <si>
    <t>P- Chiyoda Singapore Pte Limited -732196- Second batch of control valves to be delivered in Feb 2018</t>
  </si>
  <si>
    <t>732196</t>
  </si>
  <si>
    <t>J50-46606-P030</t>
  </si>
  <si>
    <t>Chiyoda Singapore Pte Ltd</t>
  </si>
  <si>
    <t>C - Chiyoda Singapore Pte Ltd - 732196</t>
  </si>
  <si>
    <t>P- Chiyoda Singapore Pte Limited -732196-First batch of control valves delivered in Oct 2017</t>
  </si>
  <si>
    <t>P-Hengli Petrochemical (Dalian) Refinery Co Ltd-1004226-Naphtha Hydrotreating Unit-spares for 2 WTB Pumps</t>
  </si>
  <si>
    <t>22217015</t>
  </si>
  <si>
    <t>17HR-FS0210-112-121-131/2/3-141-211/2-221/2</t>
  </si>
  <si>
    <t>Hengli Petrochemical (Dalian) Refinery Co., Ltd.</t>
  </si>
  <si>
    <t>C-Hengli Petrochemical (Dalian) Refinery Co., Ltd.-1004226</t>
  </si>
  <si>
    <t>P-Hengli Petrochemical (Dalian) Refinery Co Ltd-1004226-Atomsphericand &amp; Vacoom Distallation Unit-Spares for 2 HDX Pumps</t>
  </si>
  <si>
    <t>P-Hengli Petrochemical (Dalian) Refinery Co Ltd-1004226-PX Unit-spares for 8 HDX Pumps</t>
  </si>
  <si>
    <t>P-Hengli Petrochemical (Dalian) Refinery Co Ltd-1004226-PX Unit-spares for 14 HDX Pumps</t>
  </si>
  <si>
    <t>P-Hengli Petrochemical (Dalian) Refinery Co Ltd-1004226-PX Unit-spares for 8 HED Pumps</t>
  </si>
  <si>
    <t>P-Hengli Petrochemical (Dalian) Refinery Co Ltd-1004226-PX Unit-spares for 6 HED Pumps</t>
  </si>
  <si>
    <t>P-Hengli Petrochemical (Dalian) Refinery Co Ltd-1004226-PX Unit-spares for 4 HED Pumps</t>
  </si>
  <si>
    <t>P-Hengli Petrochemical (Dalian) Refinery Co Ltd-1004226-Aromatic hydrocarbon Isomerization-spares for 6 HDX Pumps</t>
  </si>
  <si>
    <t>P-Hengli Petrochemical (Dalian) Refinery Co Ltd-1004226-Disproportionate Unit-spares for 4 HED Pumps</t>
  </si>
  <si>
    <t>P-Hengli Petrochemical (Dalian) Refinery Co Ltd-1004226-Continuous Catalytic Reforming Unit-spares for 6 HED Pumps</t>
  </si>
  <si>
    <t>P-Hengli Petrochemical (Dalian) Refinery Co Ltd-1004226-Continuous Catalytic Reforming Unit-spares for 6 HDX Pumps</t>
  </si>
  <si>
    <t>P-Hengli Petrochemical (Dalian) Refinery Co Ltd-1004226-H-Oil-Train Fraction Section Unit-spares for 4 HPX Pumps</t>
  </si>
  <si>
    <t>P-Hengli Petrochemical (Dalian) Refinery Co Ltd-1004226-VGO Hydrocracker-Fractionator Section Unit-spares for 2 HDX Pumps</t>
  </si>
  <si>
    <t>P-Hengli Petrochemical (Dalian) Refinery Co Ltd-1004226-VGO Hydrocracker-Fractionator Section Unit- spares for 2 HDX Pumps</t>
  </si>
  <si>
    <t>P-Hengli Petrochemical (Dalian) Refinery Co Ltd-1004226-H-Oil-Train Fraction Section Unit-spares for 4 HDX Pumps</t>
  </si>
  <si>
    <t>P-Hengli Petrochemical (Dalian) Refinery Co Ltd-1004226-H-Oil-Train Fraction Section Unit-spares for 4 HED Pumps</t>
  </si>
  <si>
    <t>P-Hengli Petrochemical (Dalian) Refinery Co Ltd-1004226-Extended warranty service 12 months</t>
  </si>
  <si>
    <t>P-Hengli Petrochemical (Dalian) Refinery Co Ltd-1004226-Naphtha Hydrotreating Unit-2 WTB Pumps</t>
  </si>
  <si>
    <t>P-Hengli Petrochemical (Dalian) Refinery Co Ltd-1004226-Atomsphericand &amp; Vacoom Distallation Unit-2 HDX Pumps</t>
  </si>
  <si>
    <t>P-Hengli Petrochemical (Dalian) Refinery Co Ltd-1004226-PX Unit-8 HDX Pumps</t>
  </si>
  <si>
    <t>P-Hengli Petrochemical (Dalian) Refinery Co Ltd-1004226-PX Unit-14 HDX Pumps</t>
  </si>
  <si>
    <t>P-Hengli Petrochemical (Dalian) Refinery Co Ltd-1004226-PX Unit-8 HED Pumps</t>
  </si>
  <si>
    <t>P-Hengli Petrochemical (Dalian) Refinery Co Ltd-1004226-PX Unit-6 HED Pumps</t>
  </si>
  <si>
    <t>P-Hengli Petrochemical (Dalian) Refinery Co Ltd-1004226-PX Unit-4 HED Pumps</t>
  </si>
  <si>
    <t>P-Hengli Petrochemical (Dalian) Refinery Co Ltd-1004226-Aromatic hydrocarbon Isomerization-6 HDX Pumps</t>
  </si>
  <si>
    <t>P-Hengli Petrochemical (Dalian) Refinery Co Ltd-1004226-Disproportionate Unit-4 HED Pumps</t>
  </si>
  <si>
    <t>P-Hengli Petrochemical (Dalian) Refinery Co Ltd-1004226-Continuous Catalytic Reforming Unit-6 HED Pumps</t>
  </si>
  <si>
    <t>P-Hengli Petrochemical (Dalian) Refinery Co Ltd-1004226-Continuous Catalytic Reforming Unit-6 HDX Pumps</t>
  </si>
  <si>
    <t>P-Hengli Petrochemical (Dalian) Refinery Co Ltd-1004226-H-Oil-Train Fraction Section Unit-4 HPX Pumps</t>
  </si>
  <si>
    <t>P-Hengli Petrochemical (Dalian) Refinery Co Ltd-1004226-VGO Hydrocracker-Fractionator Section Unit-2 HDX Pumps</t>
  </si>
  <si>
    <t>P-Hengli Petrochemical (Dalian) Refinery Co Ltd-1004226-H-Oil-Train Fraction Section Unit-4 HDX Pumps</t>
  </si>
  <si>
    <t>P-Hengli Petrochemical (Dalian) Refinery Co Ltd-1004226-H-Oil-Train Fraction Section Unit-4 HED Pumps</t>
  </si>
  <si>
    <t>P-Hengli Petrochemical (Dalian) Refinery Co Ltd-1004226-Base Oil Isodewaxing Unit - Dewaxing Unit-1 HDO Pump</t>
  </si>
  <si>
    <t>P-Hengli Petrochemical (Dalian) Refinery Co Ltd-1004226-VGO Hydrocracker-Fractionator Section Unit - Mixed VGO Unit-3 HDO/HSO Pumps</t>
  </si>
  <si>
    <t>P-Hengli Petrochemical (Dalian) Refinery Co Ltd-1004226-VGO Hydrocracker-Fractionator Section Unit - SR VGO Unit-2 HDO/HSO Pumps</t>
  </si>
  <si>
    <t>P-Hengli Petrochemical (Dalian) Refinery Co Ltd-1004226-H-Oil-Train Fraction Section Unit - Train B-2 HDO/HSO Pumps</t>
  </si>
  <si>
    <t>P-Hengli Petrochemical (Dalian) Refinery Co Ltd-1004226-H-Oil-Train Fraction Section Unit - Train A-2 HDO/HSO Pumps</t>
  </si>
  <si>
    <t>P-Hengli Petrochemical (Dalian) Refinery Co Ltd-1004226-Diesel Hydrocracker Reaction Unit - Train B-2 HDO Pumps</t>
  </si>
  <si>
    <t>P-Hengli Petrochemical (Dalian) Refinery Co Ltd-1004226-Diesel Hydrocracker Reaction Unit - Train A-2 HDO Pump</t>
  </si>
  <si>
    <t>P - MRC TRANSMARK LTD - 62789</t>
  </si>
  <si>
    <t>62789</t>
  </si>
  <si>
    <t>24032529</t>
  </si>
  <si>
    <t>C - MRC TRANSMARK LTD - 62789</t>
  </si>
  <si>
    <t>P-CINDA ENGINEERING &amp; CONSTRUCTION PVT LTD.-10004372-Supervission Charges for 12 days</t>
  </si>
  <si>
    <t>10004211</t>
  </si>
  <si>
    <t>16P2500B-M0008 &amp; 16P2500B-M1008</t>
  </si>
  <si>
    <t>CINDA ENGINEERING &amp; CONSTRUCTION PVT LTD.,</t>
  </si>
  <si>
    <t>C-CINDA ENGINEERING &amp; CONSTRUCTION PVT LTD.,</t>
  </si>
  <si>
    <t>P-CINDA ENGINEERING &amp; CONSTRUCTION PVT LTD.-10004372-Mandatory Spares</t>
  </si>
  <si>
    <t>P-CINDA ENGINEERING &amp; CONSTRUCTION PVT LTD.-10004372-Spare Pump without baseplate</t>
  </si>
  <si>
    <t>P-CINDA ENGINEERING &amp; CONSTRUCTION PVT LTD.-10004372-4-P-342 A/B - Glycol Water Pump</t>
  </si>
  <si>
    <t>P-Formosa Petrochemical Corporation-I94E329-License fee</t>
  </si>
  <si>
    <t>I94E329</t>
  </si>
  <si>
    <t>6802FLOQ0900</t>
  </si>
  <si>
    <t>Formosa Petrochemical Corporation</t>
  </si>
  <si>
    <t>C-Formosa Petrochemical Corporation-I94E329</t>
  </si>
  <si>
    <t>P-Formosa Petrochemical Corporation-I94E329-Pump Lab Equipment And Training</t>
  </si>
  <si>
    <t>P-Jolac Engineering Sdn. Bhd.-727579-Positioners /Mtg Kits delivered in 2018</t>
  </si>
  <si>
    <t>727579</t>
  </si>
  <si>
    <t>PO1509/017 R3</t>
  </si>
  <si>
    <t>Jolac Engineering Sdn. Bhd.</t>
  </si>
  <si>
    <t>C - Jolac Engineering - 727579</t>
  </si>
  <si>
    <t>P-Jolac Engineering Sdn. Bhd.-727579-Positioners /Mtg Kits delivered in Mar17</t>
  </si>
  <si>
    <t>P-Jolac Engineering Sdn. Bhd.-727579-Positioners /Mtg Kits delivered in Feb17</t>
  </si>
  <si>
    <t>P-Jolac Engineering Sdn. Bhd.-727579-Positioners /Mtg Kits delivered in Nov-16</t>
  </si>
  <si>
    <t>P-Jolac Engineering Sdn. Bhd.-727579-Positioners /Mtg Kits delivered in Apr-16</t>
  </si>
  <si>
    <t>P-Jolac Engineering Sdn. Bhd.-727579-Positioners /Mtg Kits delivered in Dec-15</t>
  </si>
  <si>
    <t>P-Goldings-150709-Pumpsets &amp; Motors</t>
  </si>
  <si>
    <t>150709</t>
  </si>
  <si>
    <t>4500216104</t>
  </si>
  <si>
    <t>Goldings</t>
  </si>
  <si>
    <t>C - Goldings - 150709</t>
  </si>
  <si>
    <t>P-Hengli Petrochemical (Dallan) Refinery Co., Ltd.-8014788-Survivor 6" 600# Valve Tag #48181FV0014</t>
  </si>
  <si>
    <t>8014788</t>
  </si>
  <si>
    <t>17HRF-FS0426-414-YB-0002/3</t>
  </si>
  <si>
    <t>Hengli Petrochemical (Dallan) Refinery Co., Ltd.</t>
  </si>
  <si>
    <t>C-HENGLI PETROCHEMICAL (DALIAN) REFINERY CO LTD-8014788</t>
  </si>
  <si>
    <t>P-Hengli Petrochemical (Dallan) Refinery Co., Ltd.-8014788-Mark One 1" 150# Valve Tag #48184PV-0001</t>
  </si>
  <si>
    <t>P-Hengli Petrochemical (Dallan) Refinery Co., Ltd.-8014788-Mark One 1" 300# Valve Tag #48184HV-0002</t>
  </si>
  <si>
    <t>P-Hengli Petrochemical (Dallan) Refinery Co., Ltd.-8014788-Mark One 1" 150# Valve Tag #48184PV-0002</t>
  </si>
  <si>
    <t>P-Hengli Petrochemical (Dallan) Refinery Co., Ltd.-8014788-Mark One 1" 150# Valve Tag #48184FV-0001</t>
  </si>
  <si>
    <t>P-Hengli Petrochemical (Dallan) Refinery Co., Ltd.-8014788-Mark One 2" 150# Valve Tag #48184LV-0005</t>
  </si>
  <si>
    <t>P-Hengli Petrochemical (Dallan) Refinery Co., Ltd.-8014788-Mark One 1" 150# Valve Tag #48182LV0013</t>
  </si>
  <si>
    <t>P-Hengli Petrochemical (Dallan) Refinery Co., Ltd.-8014788-Mark One 1" 150# Valve Tag #48182TV0053</t>
  </si>
  <si>
    <t>P-Hengli Petrochemical (Dallan) Refinery Co., Ltd.-8014788-Mark One 1" 150# Valve Tag #48182TV0044</t>
  </si>
  <si>
    <t>P-Hengli Petrochemical (Dallan) Refinery Co., Ltd.-8014788-Mark One 2" 150# Valve Tag #48182LV0002</t>
  </si>
  <si>
    <t>P-Hengli Petrochemical (Dallan) Refinery Co., Ltd.-8014788-Mark One 4" 150# Valve Tag #48182LV0001</t>
  </si>
  <si>
    <t>P-Hengli Petrochemical (Dallan) Refinery Co., Ltd.-8014788-Mark One 1" 150# Valve Tag #48182FV0004B</t>
  </si>
  <si>
    <t>P-Hengli Petrochemical (Dallan) Refinery Co., Ltd.-8014788-Mark One 4" 150# Valve Tag #48182LV0006</t>
  </si>
  <si>
    <t>P-Hengli Petrochemical (Dallan) Refinery Co., Ltd.-8014788-Mark One 3" 150# Valve Tag #48182FV0039</t>
  </si>
  <si>
    <t>P-Hengli Petrochemical (Dallan) Refinery Co., Ltd.-8014788-Mark One 1" 300# Valve Tag #48181PV0030B2</t>
  </si>
  <si>
    <t>P-Hengli Petrochemical (Dallan) Refinery Co., Ltd.-8014788-Mark One 3" 150# Valve Tag #48181PV0030B1</t>
  </si>
  <si>
    <t>P-Hengli Petrochemical (Dallan) Refinery Co., Ltd.-8014788-Mark One 1" 300# Valve Tag #48181PV0030A2</t>
  </si>
  <si>
    <t>P-Hengli Petrochemical (Dallan) Refinery Co., Ltd.-8014788-Mark One 3" 150# Valve Tag #48181PV0030A1</t>
  </si>
  <si>
    <t>P-Hengli Petrochemical (Dallan) Refinery Co., Ltd.-8014788-Mark One 6" 600# Valve Tag #48181LV0004</t>
  </si>
  <si>
    <t>P-Hengli Petrochemical (Dallan) Refinery Co., Ltd.-8014788-Mark One 8" 600# Valve Tag #48181TV0001B4</t>
  </si>
  <si>
    <t>P-Hengli Petrochemical (Dallan) Refinery Co., Ltd.-8014788-Mark One 8" 600# Valve Tag #48181TV0001B3</t>
  </si>
  <si>
    <t>P-Hengli Petrochemical (Dallan) Refinery Co., Ltd.-8014788-Mark One 3" 600# Valve Tag #48181FV0018</t>
  </si>
  <si>
    <t>P-Hengli Petrochemical (Dallan) Refinery Co., Ltd.-8014788-Mark One 3" 600# Valve Tag #48181FV0017</t>
  </si>
  <si>
    <t>P-Hengli Petrochemical (Dallan) Refinery Co., Ltd.-8014788-Mark One 8" 600# Valve Tag #48181TV0031B2</t>
  </si>
  <si>
    <t>P-Hengli Petrochemical (Dallan) Refinery Co., Ltd.-8014788-Mark One 8" 600# Valve Tag #48181TV0031B1</t>
  </si>
  <si>
    <t>P-Hengli Petrochemical (Dallan) Refinery Co., Ltd.-8014788-Mark One 6" 600# Valve Tag #48181PV0034A</t>
  </si>
  <si>
    <t>P-Roteg Inc Rotating Equipment Services N.V._17-0321-01:Pump 34APMA Vertical</t>
  </si>
  <si>
    <t>050-36234</t>
  </si>
  <si>
    <t>17-0321-01</t>
  </si>
  <si>
    <t>Roteg Inc. Rotating Equipment Services N.V.</t>
  </si>
  <si>
    <t>C-Roteg Inc Rotating Equipment Services N.V._17-0321-01</t>
  </si>
  <si>
    <t>P-Roteg Inc Rotating Equipment Services N.V._17-0321-01:Pump 50APMA Vertical</t>
  </si>
  <si>
    <t>P-SINOPEC EUROPA GMBH-ETL170062-POB 3 Jobsite service installation and training</t>
  </si>
  <si>
    <t>22217029</t>
  </si>
  <si>
    <t>17NLDEY26SPECEU48039</t>
  </si>
  <si>
    <t>C-SINOPEC EUROPA GMBH-ETL170062</t>
  </si>
  <si>
    <t>P-SINOPEC EUROPA GMBH-ETL170062-POB 2 Startup spare parts</t>
  </si>
  <si>
    <t>P-SINOPEC EUROPA GMBH-ETL170062-POB 1 HP Amine pump and HPRT</t>
  </si>
  <si>
    <t>P-Jacobs Engineering Group Inc-052-41670-Pump:HPXM12A TAG J-PP65</t>
  </si>
  <si>
    <t>052-41670</t>
  </si>
  <si>
    <t>58SB8960-HH142875</t>
  </si>
  <si>
    <t>Jacobs Engineering Group, Inc</t>
  </si>
  <si>
    <t>C-Jacobs Engineering Group Inc_58SB8960-HH142875</t>
  </si>
  <si>
    <t>P-Jacobs Engineering Group Inc-052-41670-Pump:HPX9ATAG J-PP64/A</t>
  </si>
  <si>
    <t>P-Jacobs Engineering Group Inc-052-41670-Pump:HPX9ATAG J-PP56/A</t>
  </si>
  <si>
    <t>P-Jacobs Engineering Group Inc-052-41670-Pump:HPX10ATAG J-PP53/A</t>
  </si>
  <si>
    <t>P-Jacobs Engineering Group Inc-052-41670-Pump:HPX9ATAG J-PP52/A</t>
  </si>
  <si>
    <t>P-Jacobs Engineering Group Inc-052-41670-Pump:HPX10ATAG J-PP49/A</t>
  </si>
  <si>
    <t>P-Jacobs Engineering Group Inc-052-41670-Pump:HPX10ATAG J-PP46/A</t>
  </si>
  <si>
    <t>P-Jacobs Engineering Group Inc-052-41670-Pump:HPX9ATAG J-PP30/A</t>
  </si>
  <si>
    <t>P-Jacobs Engineering Group Inc-052-41670-Pump:HPX9ATAG J-PP29/A</t>
  </si>
  <si>
    <t>P-Jacobs Engineering Group Inc-052-41670-Pump:HPX13ATAG J-PP11/A</t>
  </si>
  <si>
    <t>P-Jacobs Engineering Group Inc-052-41670-Pump:HPX7ATAG J-PP00009</t>
  </si>
  <si>
    <t>P-Jacobs Engineering Group Inc-052-41670-Pump:HDX23ATAG J-PF39/A</t>
  </si>
  <si>
    <t>P-Jacobs Engineering Group Inc-052-41670-Pump:HPX9ATAG J-K089/A</t>
  </si>
  <si>
    <t>P-Jacobs Engineering Group Inc-052-41670-Pump:HPXM12ATAG J-K061</t>
  </si>
  <si>
    <t>P-Jacobs Engineering Group Inc_052-41670 Pump:HPXM12A,TAG J-K80/A</t>
  </si>
  <si>
    <t>P-Lingdong Nuclear Power Co. LTD.-114896-Spare Parts (Various)</t>
  </si>
  <si>
    <t>114896</t>
  </si>
  <si>
    <t>3200008049</t>
  </si>
  <si>
    <t>Lingdong Nuclear Power Co., LTD.</t>
  </si>
  <si>
    <t>C - Lingdong Nuclear Power Co., LTD. - 114896</t>
  </si>
  <si>
    <t>P - Hengli Petrochemical - RLCB03371</t>
  </si>
  <si>
    <t>RLCB03371</t>
  </si>
  <si>
    <t>17HRF-FS0210-141-0009</t>
  </si>
  <si>
    <t>Hengli Petrochemical (Dalian) Refinery Co. Ltd</t>
  </si>
  <si>
    <t>C - Hengli Petrochemical - RLCB03371</t>
  </si>
  <si>
    <t>P - BP Exploration Production Inc - RLCB03394</t>
  </si>
  <si>
    <t>RLCB03394</t>
  </si>
  <si>
    <t>4300717722/23</t>
  </si>
  <si>
    <t>BP Exploration &amp; Production, Inc.</t>
  </si>
  <si>
    <t>C - BP Exploration Production Inc - RLCB03394</t>
  </si>
  <si>
    <t>P-Jacobs Engineering Group Inc-052-41717-Pump J-PP 92/92A</t>
  </si>
  <si>
    <t>052-41717</t>
  </si>
  <si>
    <t>58FF9041-HH144761</t>
  </si>
  <si>
    <t>C-Jacobs Engineering Group, Inc_58FF9041-HH144761</t>
  </si>
  <si>
    <t>P-Jacobs Engineering Group Inc-052-41717-Pump J-PP91/A</t>
  </si>
  <si>
    <t>P-Jacobs Engineering Group Inc-052-41717-Pump J-PP 90/90A</t>
  </si>
  <si>
    <t>P-Jacobs Engineering Group Inc-052-41717-Pump PP217 /A</t>
  </si>
  <si>
    <t>P-CHINA NUCLEAR ENERGY INDUSTRY CORPORATION-91247-Extended Warranty</t>
  </si>
  <si>
    <t>91247</t>
  </si>
  <si>
    <t>10CMIA099US/NTWC002</t>
  </si>
  <si>
    <t>China Nuclear Energy Industry Corporation</t>
  </si>
  <si>
    <t>C - CHINA NUCLEAR ENERGY INDUSTRY CORPORATION - 91247</t>
  </si>
  <si>
    <t>P-CHINA NUCLEAR ENERGY INDUSTRY CORPORATION-91247-Spare Parts Strategic</t>
  </si>
  <si>
    <t>P-CHINA NUCLEAR ENERGY INDUSTRY CORPORATION-91247-Spare Parts Standard &amp; Special Tools</t>
  </si>
  <si>
    <t>P-CHINA NUCLEAR ENERGY INDUSTRY CORPORATION-91247-MSIV Unit 2 (QTY 3)</t>
  </si>
  <si>
    <t>P-CHINA NUCLEAR ENERGY INDUSTRY CORPORATION-91247-MSIV Unit 1 (QTY 3)</t>
  </si>
  <si>
    <t>P-Westinghouse Electric Co LLC-91177-Portable Hydralic Filtering Unit</t>
  </si>
  <si>
    <t>91177</t>
  </si>
  <si>
    <t>4500327443</t>
  </si>
  <si>
    <t>C - WESTINGHOUSE ELECTRIC CO LLC - 91177</t>
  </si>
  <si>
    <t>P-Westinghouse Electric Co LLC-91177-MSIV Unit 4 (QTY 1) - 2nd Valve-Documentation and Engineering</t>
  </si>
  <si>
    <t>P-Westinghouse Electric Co LLC-91177-MSIV Unit 4 (QTY 1) - 1st Valve-Documentation and Engineering</t>
  </si>
  <si>
    <t>P-Westinghouse Electric Co LLC-91177-MSIV Unit 3 (QTY 1) - 2nd Valve-Documentation and Engineering</t>
  </si>
  <si>
    <t>P-Westinghouse Electric Co LLC-91177-MSIV Unit 3 (QTY 1) - 1st Valve-Documentation and Engineering</t>
  </si>
  <si>
    <t>P-Westinghouse Electric Co LLC-91175-POB#27 Spare Parts Misc</t>
  </si>
  <si>
    <t>91175</t>
  </si>
  <si>
    <t>4500319052 CO 44</t>
  </si>
  <si>
    <t>C - WESTINGHOUSE ELECTRIC CO LLC - 91175</t>
  </si>
  <si>
    <t>P-Westinghouse Electric Co LLC-91175-POB#26 8-900-FW (CF3M) W/SB-0</t>
  </si>
  <si>
    <t>P-Westinghouse Electric Co LLC-91175-POB#25 8-1530-FW (CF3M) W/SB-3 DS 114</t>
  </si>
  <si>
    <t>P-Westinghouse Electric Co LLC-91175-POB#24 8-1515-FW (CF3M) W/SB-2 DS 106</t>
  </si>
  <si>
    <t>P-Westinghouse Electric Co LLC-91175-POB#23 8-150-FW (CF3M) W/SB-00 DS 115</t>
  </si>
  <si>
    <t>P-Westinghouse Electric Co LLC-91175-POB#22 8-1500-FW (CF3M) W/SB-1 DS 111</t>
  </si>
  <si>
    <t>P-Westinghouse Electric Co LLC-91175-POB#21 8 FIG BD2026(CF3M)JMTY DS 132</t>
  </si>
  <si>
    <t>P-Westinghouse Electric Co LLC-91175-POB#20 6-900-FW W/SB-2 DS 109</t>
  </si>
  <si>
    <t>P-Westinghouse Electric Co LLC-91175-POB#19 6-150-FW (CF3M) W/SB-00  DS 110</t>
  </si>
  <si>
    <t>P-Westinghouse Electric Co LLC-91175-POB#18 6-1500-FW (CF3M) w/SB-2 DS 107</t>
  </si>
  <si>
    <t>P-Westinghouse Electric Co LLC-91175-POB#17 6 FIG 900-FW (WC6) W/SB-2-2 DS 108</t>
  </si>
  <si>
    <t>P-Westinghouse Electric Co LLC-91175-POB#16 4-1530-FW (CF3M) W/SB-1 DS 103</t>
  </si>
  <si>
    <t>P-Westinghouse Electric Co LLC-91175-POB#15 8-1530-FW (CF3M) W/SB-3 dS 113</t>
  </si>
  <si>
    <t>P-Westinghouse Electric Co LLC-91175-POB#14 4 FIG BD2026(CF3M)JMTY DS 131</t>
  </si>
  <si>
    <t>P-Westinghouse Electric Co LLC-91175-POB#13 4 -1530-FW (CF3M) W/SB-0</t>
  </si>
  <si>
    <t>P-Westinghouse Electric Co LLC-91175-POB#12 3-1890-FW (CF3M) W/SB-1</t>
  </si>
  <si>
    <t>P-Westinghouse Electric Co LLC-91175-POB#9 3 FIG B2016(CF3M)JMTY</t>
  </si>
  <si>
    <t>P-Westinghouse Electric Co LLC-91175-POB#8  3-1530-FW (CF3M) W/SB-1 DS 104</t>
  </si>
  <si>
    <t>P-Westinghouse Electric Co LLC-91175-POB#7 3 -1530-FW (CF3M) W/SB-0 DS 100</t>
  </si>
  <si>
    <t>P-Westinghouse Electric Co LLC-91175-POB#6 14-1515-FW (CF3M) W/SB-3 DS 117</t>
  </si>
  <si>
    <t>P-Westinghouse Electric Co LLC-91175-POB#5 14-1515-FW (CF3M) W/SB-3 DS 118</t>
  </si>
  <si>
    <t>P-Westinghouse Electric Co LLC-91175-POB#4 10-1515-FW (CF3M) W/SB-2</t>
  </si>
  <si>
    <t>P-Westinghouse Electric Co LLC-91175-POB#2 10-1500-FW (CF3M) W/SB-3 DS 120</t>
  </si>
  <si>
    <t>P-Westinghouse Electric Co LLC-91175-POB#1 10 FIG 1515-FW (CF3M) W/SB-3  DS 116</t>
  </si>
  <si>
    <t>P - WESTINGHOUSE ELECTRIC CO LTD - POB1 91172</t>
  </si>
  <si>
    <t>91172</t>
  </si>
  <si>
    <t>4500327623</t>
  </si>
  <si>
    <t>Westinghouse Electric Company</t>
  </si>
  <si>
    <t>C - WESTINGHOUSE ELECTRIC CO LLC - 91172</t>
  </si>
  <si>
    <t>P-Exelon Business Service Co.-121146-U/L Wedge Kit size 10 (Dwg. W9023272) (1) 2/20/18</t>
  </si>
  <si>
    <t>121146</t>
  </si>
  <si>
    <t>00616921</t>
  </si>
  <si>
    <t>C - Exelon Business Service - 121146</t>
  </si>
  <si>
    <t>P-Exelon Business Service Co.-121146-U/L Wedge Kit size 10 (Dwg. W9023271) (1) 2/20/18</t>
  </si>
  <si>
    <t>P-Exelon Business Service Co.-121146-U/L Wedge Kit size 10 (Dwg. W9023252) (1) 2/20/18</t>
  </si>
  <si>
    <t>P-Exelon Business Service Co.-121146-U/L Wedge Kit size 10 (Dwg. W9023273) (1) 2/20/18</t>
  </si>
  <si>
    <t>P-Exelon Business Service Co.-121146-U/L Wedge Kit size 10 (Dwg. W9023251) (1) 2/20/18</t>
  </si>
  <si>
    <t>P-Exelon Business Service Co.-121146-U/L Wedge Kit size 10 (Dwg. W9023253) (1) 2/20/18</t>
  </si>
  <si>
    <t>P - Tecnimont Spa - 2017TEC0747521 - Training</t>
  </si>
  <si>
    <t>2017TEC0747521</t>
  </si>
  <si>
    <t>7500060126</t>
  </si>
  <si>
    <t>C - Tecnimont Spa - 2017TEC0747521</t>
  </si>
  <si>
    <t>P - Tecnimont Spa - 2017TEC0747521 - Pumping System P-4404 A/B</t>
  </si>
  <si>
    <t>P - Tecnimont Spa - 2017TEC0747521 - Pumping System P-3404 A/B</t>
  </si>
  <si>
    <t>P - Tecnimont Spa - 2017TEC0747521 - Pumping System P-3042</t>
  </si>
  <si>
    <t>P - Tecnimont Spa - 2017TEC0747521 - Pumping System P-3018 A/B</t>
  </si>
  <si>
    <t>P - Tecnimont Spa - 2017TEC0747521 - Pumping System P-7821 A/B/C/D</t>
  </si>
  <si>
    <t>P - Tecnimont Spa - 2017TEC0747521 - Pumping System P-5603 A/B</t>
  </si>
  <si>
    <t>P - Ambitech Engineering Corporation - 2016MAP2810151 - Pumping System 11P150 A/B</t>
  </si>
  <si>
    <t>2016MAP2810151</t>
  </si>
  <si>
    <t>150090001B</t>
  </si>
  <si>
    <t>MARATHON PETROLEUM COMPANY, LP C/O AMBITECH ENGINEERING</t>
  </si>
  <si>
    <t>C - Ambitech Engineering Corporation - 2016MAP2810151</t>
  </si>
  <si>
    <t>P - TECNICAS REUNIDAS SA - 1028460 - POb5: Variable Frequency Drives parametrization services at site</t>
  </si>
  <si>
    <t>1028460</t>
  </si>
  <si>
    <t>7011005600</t>
  </si>
  <si>
    <t>C - TECNICAS REUNIDAS SA - 1028460</t>
  </si>
  <si>
    <t>P - TECNICAS REUNIDAS SA - 1028460 - POb4: ABB Variable frequency drives training</t>
  </si>
  <si>
    <t>P - TECNICAS REUNIDAS SA - 1028460 - POb3: Training</t>
  </si>
  <si>
    <t>P - TECNICAS REUNIDAS SA - 1028460 - POb2: Supervision for inst comm and test</t>
  </si>
  <si>
    <t>P - TECNICAS REUNIDAS SA - 1028460 - POb1: Condensate extraction pumps + warranty extension</t>
  </si>
  <si>
    <t>P - TECNIMONT - 7500063385</t>
  </si>
  <si>
    <t>7MI-7171336</t>
  </si>
  <si>
    <t>7500063385</t>
  </si>
  <si>
    <t>C - TECNIMONT - 7500063385</t>
  </si>
  <si>
    <t>P - PJSC Power Machines - 40004637 - Unit 2</t>
  </si>
  <si>
    <t>40004637</t>
  </si>
  <si>
    <t>201622945/20112443-172</t>
  </si>
  <si>
    <t>PJSC Power Machines</t>
  </si>
  <si>
    <t>C - PJSC Power Machines - 40004637</t>
  </si>
  <si>
    <t>P - PJSC Power Machines - 40004637 - Unit 1</t>
  </si>
  <si>
    <t>P-Weir Gabbioneta SRL-4500006260-COMPL SEAL 3</t>
  </si>
  <si>
    <t>RSD-1183161; SYS-1182886; RSD-1183162; SYS-1182897; RSD-1183163; SYS-1182905</t>
  </si>
  <si>
    <t>4500006260</t>
  </si>
  <si>
    <t>C - Weir Gabbioneta SRL - 4500006260</t>
  </si>
  <si>
    <t>P-Weir Gabbioneta SRL-4500006260-COMPL SEAL 2</t>
  </si>
  <si>
    <t>P-Weir Gabbioneta SRL-4500006260-COMPL SEAL 1</t>
  </si>
  <si>
    <t>P-Weir Gabbioneta SRL-4500006260-SYSTEM PLAN 53B 3</t>
  </si>
  <si>
    <t>P-Weir Gabbioneta SRL-4500006260-SYSTEM PLAN 53B 2</t>
  </si>
  <si>
    <t>P-Weir Gabbioneta SRL-4500006260-SYSTEM PLAN 53B 1</t>
  </si>
  <si>
    <t>P - China Huanqiu Contracting &amp; Engineering corporation-ETL130063-POB 4 - training installation supervision</t>
  </si>
  <si>
    <t>22213111</t>
  </si>
  <si>
    <t>20591-PO-ME003-2601-006</t>
  </si>
  <si>
    <t>CHINA HUANQIU CONTRACTING &amp; ENGINEERING CORPORATION (HQCEC)</t>
  </si>
  <si>
    <t>C - China Huanqiu Contracting &amp; Engineering corporation - ETL130063</t>
  </si>
  <si>
    <t>P - China Huanqiu Contracting &amp; Engineering corporation-ETL130063-POB 3 - Spareparts</t>
  </si>
  <si>
    <t>P - China Huanqiu Contracting &amp; Engineering corporation-ETL130063-POB 2- Feed pump (0203-P-102B)</t>
  </si>
  <si>
    <t>P - China Huanqiu Contracting &amp; Engineering corporation-ETL130063-POB 1 - Feed pump (0203-P-102A &amp; 0203-P-103)</t>
  </si>
  <si>
    <t>P-State Nuclear Power Engr Corp Ltd-110403-38” Main Steam Isolation Valve-Unit 2 – Valve 1 &amp;2</t>
  </si>
  <si>
    <t>110403</t>
  </si>
  <si>
    <t>HYS-PV64-G8-0045</t>
  </si>
  <si>
    <t>State Nuclear Power Engr Corp</t>
  </si>
  <si>
    <t>C - State Nuclear Power Engr Corp - 110403</t>
  </si>
  <si>
    <t>P-State Nuclear Power Engr Corp Ltd-110403-38" Main Steam Isolation Valve- Unit 1- Valve 1 &amp;2 and Portable filtering unit</t>
  </si>
  <si>
    <t>P - State Nuclear Power Engr Corp Ltd-110410-38" Main Steam Isolation Valve- Unit 2- Valve 1 &amp;2</t>
  </si>
  <si>
    <t>110410</t>
  </si>
  <si>
    <t>SMS-PV64-G8-0046</t>
  </si>
  <si>
    <t>C - State Nuclear Power Engr Corp - 110410</t>
  </si>
  <si>
    <t>P - State Nuclear Power Engr Corp Ltd-110410-38" Main Steam Isolation Valve- Unit 1- Valve 1 &amp;2 and Portable filtering unit</t>
  </si>
  <si>
    <t>P-APS-Four Corners Power Plant-100586771-17PE0143</t>
  </si>
  <si>
    <t>050-36243</t>
  </si>
  <si>
    <t>100586771</t>
  </si>
  <si>
    <t>APS-Four Corners Power Plant</t>
  </si>
  <si>
    <t>C-APS-Four Corners Power Plant-100586771-17PE0143</t>
  </si>
  <si>
    <t>P-TRANS ASH - 80002</t>
  </si>
  <si>
    <t>050-36228</t>
  </si>
  <si>
    <t>80002</t>
  </si>
  <si>
    <t>TRANS ASH, INC.</t>
  </si>
  <si>
    <t>C-TRANS ASH - 80002</t>
  </si>
  <si>
    <t>P-Hengli Petrochemical Refinery Co. Ltd-120801 &amp; 120794-POB6 FEEDWAATER LINE VALVES AND PARTS</t>
  </si>
  <si>
    <t>120801 &amp; 120794</t>
  </si>
  <si>
    <t>17HRF-FS0515-121-0041/131/32-0037/141-0055/56/58/59  17HRF-FS0515-420-0053/57</t>
  </si>
  <si>
    <t>Hengli Petro Refinery Co. Ltd.</t>
  </si>
  <si>
    <t>C- Hengli Petrochemical Refinery Co. Ltd. - 120801 &amp; 120794</t>
  </si>
  <si>
    <t>P-Hengli Petrochemical Refinery Co. Ltd-120801 &amp; 120794-POB5 STEAM LINE VALVES AND PARTS</t>
  </si>
  <si>
    <t>P-Hengli Petrochemical Refinery Co. Ltd-120801 &amp; 120794-POB4 PACKAGE 4 DIESAL</t>
  </si>
  <si>
    <t>P-Hengli Petrochemical Refinery Co. Ltd-120801 &amp; 120794-POB3 PACKAGE 3 HOIL</t>
  </si>
  <si>
    <t>P-Hengli Petrochemical Refinery Co. Ltd-120801 &amp; 120794-POB2 PACKAGE 2 HCK2B</t>
  </si>
  <si>
    <t>P-Hengli Petrochemical Refinery Co. Ltd-120801 &amp; 120794-POB1 PACKAGE 1 HCK2A</t>
  </si>
  <si>
    <t>P-Westinghouse Electric Company-91170-POB1</t>
  </si>
  <si>
    <t>91170</t>
  </si>
  <si>
    <t>4500315849</t>
  </si>
  <si>
    <t>C -Westinghouse Electric Company - 91170</t>
  </si>
  <si>
    <t>P-Oxy Vinyls  LP -4502364830-Pump</t>
  </si>
  <si>
    <t>027-41712</t>
  </si>
  <si>
    <t>4502364830</t>
  </si>
  <si>
    <t>Oxy Vinyls, LP</t>
  </si>
  <si>
    <t>C-Oxy Vinyls, LP - 4502364830</t>
  </si>
  <si>
    <t>P-HENGLI PETROCHEMICAL (DALIAN) REFINERY CO LTD-8013823.001</t>
  </si>
  <si>
    <t>8013823</t>
  </si>
  <si>
    <t>17HRF-FS0330-411/2-YB-0001</t>
  </si>
  <si>
    <t>Hengli Petrochemicals Refinery Co.</t>
  </si>
  <si>
    <t>C-HENGLI PETROCHEMICAL (DALIAN) REFINERY CO LTD-8013823</t>
  </si>
  <si>
    <t>P-HENGLI PETROCHEMICAL (DALIAN) REFINERY CO LTD-8013823.002</t>
  </si>
  <si>
    <t>P-HENGLI PETROCHEMICAL (DALIAN) REFINERY CO LTD-8013823.003</t>
  </si>
  <si>
    <t>P-HENGLI PETROCHEMICAL (DALIAN) REFINERY CO LTD-8013823.004</t>
  </si>
  <si>
    <t>P-HENGLI PETROCHEMICAL (DALIAN) REFINERY CO LTD-8013823.005</t>
  </si>
  <si>
    <t>P-HENGLI PETROCHEMICAL (DALIAN) REFINERY CO LTD-8013823.006</t>
  </si>
  <si>
    <t>P- SHELL CHEMICAL APPALACHIA LLC PO 25873-100-POA-MPGB-00001</t>
  </si>
  <si>
    <t>15AE0100/102</t>
  </si>
  <si>
    <t>25873-100-POA-MPGB-00001</t>
  </si>
  <si>
    <t>SHELL CHEMICAL APPALACHIA LLC</t>
  </si>
  <si>
    <t>C- SHELL CHEMICAL APPALACHIA LLC - PO 25873-100-POA-MPGB-00001</t>
  </si>
  <si>
    <t>P - Florida Power &amp; Light - RLCZ00235 Seal 3</t>
  </si>
  <si>
    <t>RLCZ00235</t>
  </si>
  <si>
    <t>02352051</t>
  </si>
  <si>
    <t>Florida Power &amp; Light Co</t>
  </si>
  <si>
    <t>C - Florida Power &amp; Light - RLCZ00235</t>
  </si>
  <si>
    <t>P - Florida Power &amp; Light - RLCZ00235 Seal 2</t>
  </si>
  <si>
    <t>P - Florida Power &amp; Light - RLCZ00235 Seal 1</t>
  </si>
  <si>
    <t>P - Florida Power &amp; Light - RLCZ00235 Seal 4</t>
  </si>
  <si>
    <t>P-Nigeria LNG Ltd.-8015296-1.5" 600# Valve - NV7700355203</t>
  </si>
  <si>
    <t>8015296</t>
  </si>
  <si>
    <t>4200016367</t>
  </si>
  <si>
    <t>Nigeria LNG Ltd.</t>
  </si>
  <si>
    <t>C - Nigeria LNG Ltd. - 8015296</t>
  </si>
  <si>
    <t>P-Nigeria LNG Ltd.-8015296-10" 600# Valve - NV7702910163</t>
  </si>
  <si>
    <t>P-Nigeria LNG Ltd.-8015296-2" 600# Valve - NV7702910153</t>
  </si>
  <si>
    <t>P-Nigeria LNG Ltd.-8015296-8" 600# Valve - NV7702910143</t>
  </si>
  <si>
    <t>P-Nigeria LNG Ltd.-8015296-20" 300# Valve - NV7700355193</t>
  </si>
  <si>
    <t>P-Nigeria LNG Ltd.-8015296-16" 300# Valve - NV7700355183</t>
  </si>
  <si>
    <t>P-Nigeria LNG Ltd.-8015296-3" 300# Valve - NV7703440103</t>
  </si>
  <si>
    <t>P-Nigeria LNG Ltd.-8015296-300# Valve - NV7700355173</t>
  </si>
  <si>
    <t>P-Nigeria LNG Ltd.-8015296-10" 300# Valve - NV7700355163</t>
  </si>
  <si>
    <t>P-Nigeria LNG Ltd.-8015296-20X24" 150# Valve - NV7700355153</t>
  </si>
  <si>
    <t>P-SEPCO-8006141-HEADER 14" #2</t>
  </si>
  <si>
    <t>8006141</t>
  </si>
  <si>
    <t>PGB-GSCV-0001</t>
  </si>
  <si>
    <t>SEPCO Electric Power Corporation</t>
  </si>
  <si>
    <t>C-SEPCO-8006141</t>
  </si>
  <si>
    <t>P-SEPCO-8006141-HEADER 14" #1</t>
  </si>
  <si>
    <t>P-SEPCO-8006141-HEADER 4" #2</t>
  </si>
  <si>
    <t>P-SEPCO-8006141-HEADER 4" #1</t>
  </si>
  <si>
    <t>P-SEPCO-8006141-VALVE 10"</t>
  </si>
  <si>
    <t>P-URS Energy &amp; Construction-E3210-1-all equipment and services on both orders.</t>
  </si>
  <si>
    <t>E3210-1</t>
  </si>
  <si>
    <t>31845-002-15-038-PO</t>
  </si>
  <si>
    <t>URS Energy &amp; Construction</t>
  </si>
  <si>
    <t>C-URS Energy &amp; Construction-E3210-1</t>
  </si>
  <si>
    <t>P-WRB Refining-T806-7-Pump replacement</t>
  </si>
  <si>
    <t>T806-7</t>
  </si>
  <si>
    <t>4523708613 &amp; 4523721877</t>
  </si>
  <si>
    <t>C-WRB Refining-T806-7</t>
  </si>
  <si>
    <t>P-Smith Pump Company-S6595- Pump 1-8 + spares considered immaterial</t>
  </si>
  <si>
    <t>S6595</t>
  </si>
  <si>
    <t>PU43079</t>
  </si>
  <si>
    <t>C-Smith Pump Company-S6595</t>
  </si>
  <si>
    <t>P-Jacobs Engineering Group-E3231, 1244685-Chesapeake Pump Cancellation</t>
  </si>
  <si>
    <t>Taneytown Order #: E3231 Chesapeake Order #: 1244685</t>
  </si>
  <si>
    <t>58SB8960-HH142877</t>
  </si>
  <si>
    <t>C-Jacobs Engineering Group-E3231,1244685</t>
  </si>
  <si>
    <t>P-Jacobs Engineering Group-E3231, 1244685-Chesapeake Pump 33-34</t>
  </si>
  <si>
    <t>P-Jacobs Engineering Group-E3231, 1244685-Chesapeake Pump 31-32</t>
  </si>
  <si>
    <t>P-Jacobs Engineering Group-E3231, 1244685-Chesapeake Pump 30</t>
  </si>
  <si>
    <t>P-Jacobs Engineering Group-E3231, 1244685-Chesapeake Pump 28-29</t>
  </si>
  <si>
    <t>P-Jacobs Engineering Group-E3231, 1244685-Chesapeake Pump 27</t>
  </si>
  <si>
    <t>P-Jacobs Engineering Group-E3231, 1244685-Chesapeake Pump 25-26</t>
  </si>
  <si>
    <t>P-Jacobs Engineering Group-E3231, 1244685-Chesapeake Pump 23-24</t>
  </si>
  <si>
    <t>P-Jacobs Engineering Group-E3231, 1244685-Chesapeake Pump 22</t>
  </si>
  <si>
    <t>P-Jacobs Engineering Group-E3231, 1244685-Chesapeake Pump 21</t>
  </si>
  <si>
    <t>P-Jacobs Engineering Group-E3231, 1244685-Chesapeake Pump 19-20</t>
  </si>
  <si>
    <t>P-Jacobs Engineering Group-E3231, 1244685-Chesapeake Pump 17-18</t>
  </si>
  <si>
    <t>P-Jacobs Engineering Group-E3231, 1244685-Chesapeake Pump 15-16</t>
  </si>
  <si>
    <t>P-Jacobs Engineering Group-E3231, 1244685-Chesapeake Pump 13-14</t>
  </si>
  <si>
    <t>P-Jacobs Engineering Group-E3231, 1244685-Chesapeake Pump 11-12</t>
  </si>
  <si>
    <t>P-Jacobs Engineering Group-E3231, 1244685-Chesapeake Pump 10</t>
  </si>
  <si>
    <t>P-Jacobs Engineering Group-E3231, 1244685-Chesapeake Pump 8-9</t>
  </si>
  <si>
    <t>P-Jacobs Engineering Group-E3231, 1244685-Chesapeake Pump 6-7</t>
  </si>
  <si>
    <t>P-Jacobs Engineering Group-E3231, 1244685-Chesapeake Pump 4-5</t>
  </si>
  <si>
    <t>P-Jacobs Engineering Group-E3231, 1244685-Chesapeake Pump 2-3</t>
  </si>
  <si>
    <t>P-Jacobs Engineering Group-E3231, 1244685-Chesapeake Pump 1</t>
  </si>
  <si>
    <t>P-Jacobs Engineering Group-E3231, 1244685-Three Taneytown Pumps</t>
  </si>
  <si>
    <t>P-Kokosing Industrial Inc.-S6631-2- S6632 - 8MFC Pump 1-4 + Inputs</t>
  </si>
  <si>
    <t>S6631-2</t>
  </si>
  <si>
    <t>2501602</t>
  </si>
  <si>
    <t>Kokosing Industrial Inc.</t>
  </si>
  <si>
    <t>C-Kokosing Industrial Inc.-S6631-2</t>
  </si>
  <si>
    <t>P-Kokosing Industrial Inc.-S6631-2- S6631 - 6MFC Pump 1-2 + Inputs</t>
  </si>
  <si>
    <t>P-Kokosing Industrial-T803-5-Extended Warranty</t>
  </si>
  <si>
    <t>T803-5</t>
  </si>
  <si>
    <t>2502017</t>
  </si>
  <si>
    <t>C-Kokosing Industrial Inc.-T803-5</t>
  </si>
  <si>
    <t>P-Kokosing Industrial-T803-5-Field Service: Testing Services</t>
  </si>
  <si>
    <t>P-Kokosing Industrial-T803-5-Field Service: Supervisory Support Services</t>
  </si>
  <si>
    <t>P-Kokosing Industrial-T803-5-Field Service: Field Measurements</t>
  </si>
  <si>
    <t>P-Kokosing Industrial-T803-5-Field Service: Educational Services</t>
  </si>
  <si>
    <t>P-Kokosing Industrial-T803-5-Spares</t>
  </si>
  <si>
    <t>P-Kokosing Industrial-T803-5-Pull out Assemblies + Motors + Shafting + Engineering Software</t>
  </si>
  <si>
    <t>P-Bruce Power-101455-Testing for first pump only</t>
  </si>
  <si>
    <t>101455/07968140</t>
  </si>
  <si>
    <t>00221171</t>
  </si>
  <si>
    <t>Bruce Pwer</t>
  </si>
  <si>
    <t>C - Bruce Power -  101455/07968140</t>
  </si>
  <si>
    <t>P-Bruce Power-101455-Pump 3</t>
  </si>
  <si>
    <t>P-Bruce Power-101455-Pump2</t>
  </si>
  <si>
    <t>P-Bruce Power-101455-Pump 1</t>
  </si>
  <si>
    <t>P-Shell Offshore Inc.- ES40</t>
  </si>
  <si>
    <t>ES40</t>
  </si>
  <si>
    <t>4512201060</t>
  </si>
  <si>
    <t>C-Shell Offshore Inc.- ES40</t>
  </si>
  <si>
    <t>P - Sheel Chemical Appalachia LLC - 2015SHE5315511 - Pump P-34004S</t>
  </si>
  <si>
    <t>2015SHE5315511</t>
  </si>
  <si>
    <t>0N4 2PC0050 SUP. 001</t>
  </si>
  <si>
    <t>C - Sheel Chemical Appalachia LLC - 2015SHE5315511</t>
  </si>
  <si>
    <t>P - Sheel Chemical Appalachia LLC - 2015SHE5315511 - Pumping System P-24004/34004</t>
  </si>
  <si>
    <t>P-JGC CORPORATION-832026-Supply of control valves - 184 nos.</t>
  </si>
  <si>
    <t>832026</t>
  </si>
  <si>
    <t>0-7382-2-P-2174-101-A01</t>
  </si>
  <si>
    <t>C-JGC CORPORATION-SO#832026</t>
  </si>
  <si>
    <t>P-Shell Chemical Appalachia LLC-8004932-Extension of Warranty by 36 months</t>
  </si>
  <si>
    <t>8004932</t>
  </si>
  <si>
    <t>25873-100-POA-JV13-00001</t>
  </si>
  <si>
    <t>C - Shell Chemical Appalachia LLC - 8004932 - PO 25873-100-POA-JV13-00001</t>
  </si>
  <si>
    <t>P-Shell Chemical Appalachia LLC-8004932-Valves (Qty 11) + Docs + Testing/Inspection Plan</t>
  </si>
  <si>
    <t>P-Shell Chemical Appalachia LLC-8004932-Valves (Qty 10) + Docs + Testing/Inspection Plan</t>
  </si>
  <si>
    <t>P-Meglobal-1260478-P - Meglobal 58RH44XX-HQ133913 Pump 14</t>
  </si>
  <si>
    <t>052-41866</t>
  </si>
  <si>
    <t>58RH44ZZ-HQ133913</t>
  </si>
  <si>
    <t>C - Meglobal 58RH44XX-HQ133913</t>
  </si>
  <si>
    <t>P-Meglobal-1260478-P - Meglobal 58RH44XX-HQ133913 Pump 13 A/B</t>
  </si>
  <si>
    <t>P-Meglobal-1260478-P - Meglobal 58RH44XX-HQ133913 Pump 12 A/B</t>
  </si>
  <si>
    <t>P-Meglobal-1260478-P - Meglobal 58RH44XX-HQ133913 Pump 11 A/B</t>
  </si>
  <si>
    <t>P-Meglobal-1260478-P - Meglobal 58RH44XX-HQ133913 Pump 10 A/B</t>
  </si>
  <si>
    <t>P-Meglobal-1260478-P - Meglobal 58RH44XX-HQ133913 Pump 9</t>
  </si>
  <si>
    <t>P-Meglobal-1260478-P - Meglobal 58RH44XX-HQ133913 Pump 8 A/B</t>
  </si>
  <si>
    <t>P-Meglobal-1260478-P - Meglobal 58RH44XX-HQ133913 Pump 7 A/B</t>
  </si>
  <si>
    <t>P-Meglobal-1260478-P - Meglobal 58RH44XX-HQ133913 Pump 6 A/B</t>
  </si>
  <si>
    <t>P-Meglobal-1260478-P - Meglobal 58RH44XX-HQ133913 Pump 5 A/B</t>
  </si>
  <si>
    <t>P-Meglobal-1260478-P - Meglobal 58RH44XX-HQ133913 Pump 4</t>
  </si>
  <si>
    <t>P-Meglobal-1260478-P - Meglobal 58RH44XX-HQ133913 Pump 3</t>
  </si>
  <si>
    <t>P-Meglobal-1260478-P - Meglobal 58RH44XX-HQ133913 Pump 2</t>
  </si>
  <si>
    <t>P-Meglobal-1260478-P - Meglobal 58RH44XX-HQ133913 Pump 1 A/B</t>
  </si>
  <si>
    <t>P-Carter &amp; Verplanck Inc.-S6610-4-Spares for 31KKL pumps</t>
  </si>
  <si>
    <t>S6610-4</t>
  </si>
  <si>
    <t>18137</t>
  </si>
  <si>
    <t>C-Carter &amp; Verplanck Inc-S6610-4</t>
  </si>
  <si>
    <t>P-Carter &amp; Verplanck Inc. -S6610-4-31KKL pump 4</t>
  </si>
  <si>
    <t>P-Carter &amp; Verplanck Inc. -S6610-4-31KKL pump 3</t>
  </si>
  <si>
    <t>P-Carter &amp; Verplanck Inc. -S6610-4-31KKL pump 2</t>
  </si>
  <si>
    <t>P-Carter &amp; Verplanck Inc. -S6610-4-31KKL pump 1</t>
  </si>
  <si>
    <t>P-Carter &amp; Verplanck Inc.-S6610-4-Spares for 22NKL pumps</t>
  </si>
  <si>
    <t>P-Carter &amp; Verplanck Inc. -S6610-4-22NKL pump 3</t>
  </si>
  <si>
    <t>P-Carter &amp; Verplanck Inc. -S6610-4-22NKL pump 2</t>
  </si>
  <si>
    <t>P-Carter &amp; Verplanck Inc. -S6610-4-22NKL pump 1</t>
  </si>
  <si>
    <t>P-Carter &amp; Verplanck Inc.-S6610-4-Spares for 16ENH pumps</t>
  </si>
  <si>
    <t>P-Carter &amp; Verplanck Inc. -S6610-4-16ENH pump 3</t>
  </si>
  <si>
    <t>P-Carter &amp; Verplanck Inc. -S6610-4-16ENH pump 2</t>
  </si>
  <si>
    <t>P-Carter &amp; Verplanck Inc. -S6610-4-16ENH pump 1</t>
  </si>
  <si>
    <t>P-Carter &amp; Verplanck Inc.-S6610-4-Spares for 20NKM pumps</t>
  </si>
  <si>
    <t>P-Carter &amp; Verplanck Inc. -S6610-4-25NKM pump 2</t>
  </si>
  <si>
    <t>P-Carter &amp; Verplanck Inc. -S6610-4-25NKM pump 1</t>
  </si>
  <si>
    <t>P-Carter &amp; Verplanck Inc. -S6610-4-20EKY pump 4</t>
  </si>
  <si>
    <t>P-Carter &amp; Verplanck Inc. -S6610-4-20EKY pump 3</t>
  </si>
  <si>
    <t>P-Carter &amp; Verplanck Inc.-S6610-4-Spares for 20EKY pumps</t>
  </si>
  <si>
    <t>P-Carter &amp; Verplanck Inc.-S6610-4-20EKY pump 2</t>
  </si>
  <si>
    <t>P-Carter &amp; Verplanck Inc.-S6610-4-20EKY pump 1</t>
  </si>
  <si>
    <t>P - BECHTEL INFRASTRUCTURE &amp; POWER CORPORATION - 1028395 - POb3: Allowance based on Buyer´s estimate for Technical Advisory Services during start-up and commissioning.</t>
  </si>
  <si>
    <t>1028395</t>
  </si>
  <si>
    <t>26068-000-POA-MPGB-00001, Rev.0</t>
  </si>
  <si>
    <t>BECHTEL INFRASTRUCTURE &amp; POWER CORPORATION</t>
  </si>
  <si>
    <t>C - BECHTEL INFRASTRUCTURE &amp; POWER CORPORATION - 1028395</t>
  </si>
  <si>
    <t>P - BECHTEL INFRASTRUCTURE &amp; POWER CORPORATION - 1028395 - POb2: Allowance based on Buyer´s estimate for Technical Advisory Services during erection</t>
  </si>
  <si>
    <t>P - BECHTEL INFRASTRUCTURE &amp; POWER CORPORATION - 1028395 - POb1: Boiler feed water pumps+Warranty extension</t>
  </si>
  <si>
    <t>P-KNPC Al Zour-40004597-Vacuum Dryer 25 incl. Techn.Ass.Doc. Spares.</t>
  </si>
  <si>
    <t>40004597</t>
  </si>
  <si>
    <t>1003204400</t>
  </si>
  <si>
    <t>JV of Tecnicas Reunidas S.A., Sinopec Engineering (group) Co. Ltd. and Hanhwa Engineering and Construction Corporation (KNPC)</t>
  </si>
  <si>
    <t>C - KNPC Al Zour - 40004597</t>
  </si>
  <si>
    <t>P-KNPC Al Zour-40004597-Vacuum Dryer 05 incl. Techn.Ass.Doc. Spares.</t>
  </si>
  <si>
    <t>P-KNPC Al Zour-40004597-Pump Package 23 incl. Techn.Ass. Doc. And Spares</t>
  </si>
  <si>
    <t>P-KNPC Al Zour-40004597-Pump Package 13 incl.Techn.Ass. Doc. And Spares</t>
  </si>
  <si>
    <t>P-KNPC Al Zour-40004597-Pump Package 03 incl.Techn.Ass. Doc. And Spares</t>
  </si>
  <si>
    <t>P-State Nuclear Power Engr Corp Ltd-110408-38" Main Steam Isolation Valve- Unit 2- Valve 1 &amp;2</t>
  </si>
  <si>
    <t>110408</t>
  </si>
  <si>
    <t>AFG-PV64-G8-004</t>
  </si>
  <si>
    <t>C - State Nuclear Power Engr Corp - 110408</t>
  </si>
  <si>
    <t>P-State Nuclear Power Engr Corp Ltd-110408-38" Main Steam Isolation Valve- Unit 1- Valve 1 &amp;2 and Portable filtering unit</t>
  </si>
  <si>
    <t>P-Carter &amp; Verplanck Inc.-S6680-Spares 4</t>
  </si>
  <si>
    <t>S6680</t>
  </si>
  <si>
    <t>18302</t>
  </si>
  <si>
    <t>C-Carter &amp; Verplanck, Inc.-S6680</t>
  </si>
  <si>
    <t>P-Carter &amp; Verplanck Inc.-S6680-Spares 3</t>
  </si>
  <si>
    <t>P-Carter &amp; Verplanck Inc.-S6680-Spares 2</t>
  </si>
  <si>
    <t>P-Carter &amp; Verplanck Inc.-S6680-Spares 1</t>
  </si>
  <si>
    <t>P-Carter &amp; Verplanck Inc.-S6680-Pump 4</t>
  </si>
  <si>
    <t>P-Carter &amp; Verplanck Inc.-S6680-Pump 3</t>
  </si>
  <si>
    <t>P-Carter &amp; Verplanck Inc.-S6680-Pump 2</t>
  </si>
  <si>
    <t>P-Carter &amp; Verplanck Inc.-S6680-Pump 1</t>
  </si>
  <si>
    <t>P-SHELL CHEMICAL APPALACHIA LLC CO TECHNIP FRANCE-064340C006-U40000-PO-0910-005-0-O3085</t>
  </si>
  <si>
    <t>16AE0018/20</t>
  </si>
  <si>
    <t>064340C006-U40000-PO-0910-005-0-O3085</t>
  </si>
  <si>
    <t>SHELL CHEMICAL APPALACHIA LLC CO TECHNIP FRANCE</t>
  </si>
  <si>
    <t>C-SHELL CHEMICAL APPALACHIA LLC CO TECHNIP FRANCE- 064340C006-U40000-PO-0910-005-0-O3085</t>
  </si>
  <si>
    <t>P - JGC Corporation - 62777</t>
  </si>
  <si>
    <t>62777</t>
  </si>
  <si>
    <t>0-7382-2-P-2174-201-A01</t>
  </si>
  <si>
    <t>C - JGC Corporation - 62777</t>
  </si>
  <si>
    <t>P-Samsung Heavy Industries Co. LTD-ES34-9-Extended Warranty on all pumps not including 14EJY Pump (ES35-39)</t>
  </si>
  <si>
    <t>ES34-9</t>
  </si>
  <si>
    <t>P20HA00674</t>
  </si>
  <si>
    <t>Samsung Heavy Industries Co., Ltd</t>
  </si>
  <si>
    <t>C-Samsung Heavy Industries Co. Ltd-ES34-9</t>
  </si>
  <si>
    <t>P-Samsung Heavy Industries Co. LTD-ES34-9-Extended Warranty on 14EJY pumps (ES34)</t>
  </si>
  <si>
    <t>P-Samsung Heavy Industries Co. LTD-ES34-9-Spare 25KKM Pump + Motor + Freight (ES39)</t>
  </si>
  <si>
    <t>P-Samsung Heavy Industries Co. LTD-ES34-9-Two 25KKM Pumps + Motors + AGI Scope + Check Valve + Spares (ES38)</t>
  </si>
  <si>
    <t>P-Samsung Heavy Industries Co. LTD-ES34-9-Spare 20CKXH Pump + Motor + Freight (ES37)</t>
  </si>
  <si>
    <t>P-Samsung Heavy Industries Co. LTD-ES34-9-Two 20CKXH Pumps + Motor + AGI Scope + Check Valve + Spares(ES36)</t>
  </si>
  <si>
    <t>P-Samsung Heavy Industries Co. LTD-ES34-9-Three 25NKM Pumps + Motors + Check Valves + Spares (ES35)</t>
  </si>
  <si>
    <t>P-Samsung Heavy Industries Co. LTD-ES34-9-Two 14EJY Pumps + Motors + AGI Scope + Check Valve + Spares (ES34)</t>
  </si>
  <si>
    <t>P-RAMAGUNDAM FERTILIZERS &amp; CHEMICALS LIMITED (RFCL)-10004372-200-P-1010A/B STEAM CONDENSATE FLUSHING PUMPS</t>
  </si>
  <si>
    <t>10004372</t>
  </si>
  <si>
    <t>SM/A747/PO/M/5203/523/244 DATED 17.02.2017</t>
  </si>
  <si>
    <t>C-RAMAGUNDAM FERTILIZERS &amp; CHEMICALS LIMITED (RFCL)-1004372</t>
  </si>
  <si>
    <t>P-RAMAGUNDAM FERTILIZERS &amp; CHEMICALS LIMITED (RFCL)-10004372-200-P-1030 A/B CO2 COMPRESSOR CONDENSATE PUMPS</t>
  </si>
  <si>
    <t>P-RAMAGUNDAM FERTILIZERS &amp; CHEMICALS LIMITED (RFCL)-10004372-200-P-1025 A/B OFF SPEC CONDENSTATE RECOVERY PUMPS</t>
  </si>
  <si>
    <t>P-RAMAGUNDAM FERTILIZERS &amp; CHEMICALS LIMITED (RFCL)-10004372-200-P-1013A/B STEAM CONDENSATE PUMPS</t>
  </si>
  <si>
    <t>P-RAMAGUNDAM FERTILIZERS &amp; CHEMICALS LIMITED (RFCL)-10004372-200-P-1008A/B UREA MELT PUMPS</t>
  </si>
  <si>
    <t>P-RAMAGUNDAM FERTILIZERS &amp; CHEMICALS LIMITED (RFCL)-10004372-200-P-1006A/B UREA SOULTION PUMPS</t>
  </si>
  <si>
    <t>P-Shell Chemical Appalachia LLC-828304- (50%) Control valves</t>
  </si>
  <si>
    <t>SO # 828304</t>
  </si>
  <si>
    <t>ON42JA0120 Sup.000, ON42JA0120 Sup.012</t>
  </si>
  <si>
    <t>C-Shell Chemical Appalachia LLC-SO # 828304</t>
  </si>
  <si>
    <t>P-Shell Chemical Appalachia LLC-828304- (40%) Control valves</t>
  </si>
  <si>
    <t>P-Shell Chemical Appalachia LLC-828304- (30%) Control valves</t>
  </si>
  <si>
    <t>P-Shell Chemical Appalachia LLC-828304- (20%) Control valves</t>
  </si>
  <si>
    <t>P-Shell Chemical Appalachia LLC-828304- (10%) Control valves</t>
  </si>
  <si>
    <t>P-Shell Chemical Appalachia LLC-828304- (Less than 5%) Control valves</t>
  </si>
  <si>
    <t>P-Shell Chemical Appalachia LLC-828304- (60%+) Control valves</t>
  </si>
  <si>
    <t>Revenue Recognition Amount (USD)</t>
  </si>
  <si>
    <t>Allocated Discounted Transaction Price (USD)</t>
  </si>
  <si>
    <t>Value of the Assigned Discount (USD)</t>
  </si>
  <si>
    <t>Allocated Transaction Price (USD)</t>
  </si>
  <si>
    <t>If OT, identify the revenue recognition method</t>
  </si>
  <si>
    <t>Is POb Over-time or Point-in-Time?</t>
  </si>
  <si>
    <t>Stage</t>
  </si>
  <si>
    <t>Name</t>
  </si>
  <si>
    <t>Template</t>
  </si>
  <si>
    <t>Sales Order #</t>
  </si>
  <si>
    <t>Customer PO #</t>
  </si>
  <si>
    <t>Customer Name</t>
  </si>
  <si>
    <t>BPC Reporting Unit</t>
  </si>
  <si>
    <t xml:space="preserve"> - Contracts &amp; Performance Obligations</t>
  </si>
  <si>
    <t>Eur</t>
  </si>
  <si>
    <t>FLS UK IPO (IPO)</t>
  </si>
  <si>
    <t>SRG PUMP AUGUSTA ITALY (AMSS)</t>
  </si>
  <si>
    <t>FLS HALBERG (IPO)</t>
  </si>
  <si>
    <t>TOTAL SITES WITH POCC</t>
  </si>
  <si>
    <t>SELF-SUFFICIENT SITES WITH POCC</t>
  </si>
  <si>
    <t>FLOWSERVE AL RUSHAID COMPANY LTD (AMSS)</t>
  </si>
  <si>
    <t>FPD ENG'D DESIO ITALY (EPO)</t>
  </si>
  <si>
    <t>SS</t>
  </si>
  <si>
    <t>SS_CoE</t>
  </si>
  <si>
    <t>SEAL MOERDIJK - QRC (AMSS)</t>
  </si>
  <si>
    <t>Seal Holland</t>
  </si>
  <si>
    <t>SEAL HOLLAND - ROOSENDAAL (AMSS)</t>
  </si>
  <si>
    <t>ROOSENDAAL FCD PROCESS BENELUX QRC (FCO)</t>
  </si>
  <si>
    <t>FPD ENG'D BRUNN AUSTRIA (EPO)</t>
  </si>
  <si>
    <t>Americas</t>
  </si>
  <si>
    <t>LYNCHBURG FCD AUTOMATION LMTRQ (FCO)</t>
  </si>
  <si>
    <t>RALEIGH FCD GGC EDWARD VALVE (FCO)</t>
  </si>
  <si>
    <t>COOKEVILLE FCD PROCESS MANUAL VLVS (FCO)</t>
  </si>
  <si>
    <t>SEAL US - KALAMAZOO (AMSS)</t>
  </si>
  <si>
    <t>SEAL MADAGASCAR (FR) (AMSS)</t>
  </si>
  <si>
    <t>FLOWSERVE SIHI (France) S.A.S. (IPO)</t>
  </si>
  <si>
    <t>SEAL FRANCE - MARTIGUES (AMSS)</t>
  </si>
  <si>
    <t>CoE_18</t>
  </si>
  <si>
    <t>FPD IND'L ARNAGE FRANCE (IPO)</t>
  </si>
  <si>
    <t>FSD NEW ZEALAND - AUCKLAND (AMSS)</t>
  </si>
  <si>
    <t>FSD AUSTRALIA - SYDNEY (AMSS)</t>
  </si>
  <si>
    <t>MELBOURNE FCD CONTROL (FCO)</t>
  </si>
  <si>
    <t>CoE_17</t>
  </si>
  <si>
    <t>FPD TKL (CASTLEMAINE AUSTRALIA) (IPO)</t>
  </si>
  <si>
    <t>CHENGDU FCD CONTROL VALBART (FCO)</t>
  </si>
  <si>
    <t>FPD CHINA QRC - DAILIAN (AMSS)</t>
  </si>
  <si>
    <t>FSG CHINA SHANGHAI - SEAL (AMSS)</t>
  </si>
  <si>
    <t>SEAL SUZHOU (AMSS)</t>
  </si>
  <si>
    <t>SIHI PUMPS (SHANGHAI) LTD (CNY) (IPO)</t>
  </si>
  <si>
    <t>FPD SUZHOU IPO (IPO)</t>
  </si>
  <si>
    <t>FPD SUZHOU - CHINA (EPO)</t>
  </si>
  <si>
    <t>SUZHOU FCD CHINA GGC (FCO)</t>
  </si>
  <si>
    <t>SUZHOU FCD CHINA CONTROL (FCO)</t>
  </si>
  <si>
    <t>SUZHOU FCD CHINA AUTOMATION (FCO)</t>
  </si>
  <si>
    <t>CoE_16</t>
  </si>
  <si>
    <t>SUZHOU FCD CHINA PROCESS (FCO)</t>
  </si>
  <si>
    <t>SEAL SPAIN - MADRID (AMSS)</t>
  </si>
  <si>
    <t>FLOWSERVE SIHI (Spain) S.L. (IPO)</t>
  </si>
  <si>
    <t>SEAL TURKEY QRC (AMSS)</t>
  </si>
  <si>
    <t>CoE_14</t>
  </si>
  <si>
    <t>FPD ENG'D COSLADA SPAIN (EPO)</t>
  </si>
  <si>
    <t>SEAL JAPAN - OSAKA (AMSS)</t>
  </si>
  <si>
    <t>CoE_13</t>
  </si>
  <si>
    <t>FPD NIIGATA WORTHINGTON - JAPAN (EPO)</t>
  </si>
  <si>
    <t>Dresser Singapore</t>
  </si>
  <si>
    <t>FLOWSERVE VIETNAM CO LLC (AMSS)</t>
  </si>
  <si>
    <t>Taiwan - Kaohsiung</t>
  </si>
  <si>
    <t>KAOHSIUNG-TAIWAN FCD CONTROL QRC (FCO)</t>
  </si>
  <si>
    <t>FSG PUMP QRC - JAKARTA (AMSS)</t>
  </si>
  <si>
    <t>QRC CAVITE PHILIPPINES (AMSS)</t>
  </si>
  <si>
    <t>SINGAPORE IPO (IPO)</t>
  </si>
  <si>
    <t>SEAL THAILAND (AMSS)</t>
  </si>
  <si>
    <t>FSD INDONESIA - JAKARTA (AMSS)</t>
  </si>
  <si>
    <t>QRC RAYONG THAILAND (AMSS)</t>
  </si>
  <si>
    <t>QRC KUANTAN MALAYSIA (AMSS)</t>
  </si>
  <si>
    <t>Kaohsiung</t>
  </si>
  <si>
    <t>FSG TAIWAN PUMP QRC KAOHSIUNG (AMSS)</t>
  </si>
  <si>
    <t>SEAL TAIWAN (AMSS)</t>
  </si>
  <si>
    <t>SEAL MALAYSIA - SELANGOR (AMSS)</t>
  </si>
  <si>
    <t>QRC CHEONAN KOREA (AMSS)</t>
  </si>
  <si>
    <t xml:space="preserve">Asia </t>
  </si>
  <si>
    <t>LAWRENCE PUMPS ASIA RPT POST SING MERGER (EPO)</t>
  </si>
  <si>
    <t>SIHI PUMPS (TAIWAN) CO.LTD (IPO)</t>
  </si>
  <si>
    <t>Ltd</t>
  </si>
  <si>
    <t>SIHI PUMPS (Asia) PTE LTD (IPO)</t>
  </si>
  <si>
    <t>SIHI PUMPS AND SERVICES (THAILAND) LTD (IPO)</t>
  </si>
  <si>
    <t>SIHI PUMPS MALAYSIA (IPO)</t>
  </si>
  <si>
    <t>SEAL SINGAPORE - KOLAM AYER (AMSS)</t>
  </si>
  <si>
    <t>SINGAPORE-TUAS FCD CONTROL (FCO)</t>
  </si>
  <si>
    <t>CoE_12</t>
  </si>
  <si>
    <t>FPD ENG'D DRESSER SINGAPORE (AMSS)</t>
  </si>
  <si>
    <t>SEAL_MEX_PACSEAL (AMSS)</t>
  </si>
  <si>
    <t>EMCOMET OPERATION IN TLAXCALA MEXICO (AMSS)</t>
  </si>
  <si>
    <t>TLAXCALA FCD CONTROL (FCO)</t>
  </si>
  <si>
    <t>SRG PUMP SANTA CLARA MEXICO (AMSS)</t>
  </si>
  <si>
    <t>FSD MEXICO - MTO TLAXCALA (AMSS)</t>
  </si>
  <si>
    <t>America</t>
  </si>
  <si>
    <t>LATIN AMERICA PARTS GROUP (AMSS)</t>
  </si>
  <si>
    <t>Mexico - Industrial</t>
  </si>
  <si>
    <t>INDUSTRIAL - MEXICO (IPO)</t>
  </si>
  <si>
    <t>CoE_11</t>
  </si>
  <si>
    <t>FPD ENG'D MEXICO (EPO)</t>
  </si>
  <si>
    <t>SOLNA FCD AUTOMATION PMV (FCO)</t>
  </si>
  <si>
    <t>STERLING ITALY NEW (IPO)</t>
  </si>
  <si>
    <t>Africa</t>
  </si>
  <si>
    <t>Morocco</t>
  </si>
  <si>
    <t>FLS MOROCCO QRC (AMSS)</t>
  </si>
  <si>
    <t>STERLING FLUID SYSTEMS (UK) LIMITED (IPO)</t>
  </si>
  <si>
    <t>JOHANNESBURG FCD CONTROL (FCO)</t>
  </si>
  <si>
    <t>FPD IND'L NEWARK UK (IPO)</t>
  </si>
  <si>
    <t>LINKOPING FCD PROCESS NAF AB (FCO)</t>
  </si>
  <si>
    <t>SEAL UK - MANCHESTER (AMSS)</t>
  </si>
  <si>
    <t>FPD ENG'D NEWCASTLE UK (AMSS)</t>
  </si>
  <si>
    <t>SEAL FINLAND - QRC (AMSS)</t>
  </si>
  <si>
    <t>SEAL NORWAY QRC (NOK) (AMSS)</t>
  </si>
  <si>
    <t>SEAL SOUTH AFRICA - JOHANNESBURG (AMSS)</t>
  </si>
  <si>
    <t>HAYWARD'S HEATH FCD PROCESS FFC (FCO)</t>
  </si>
  <si>
    <t>HAYWARD'S HEATH FCD ON/OFF SERCK AUDCO (FCO)</t>
  </si>
  <si>
    <t>PIACENZA FCD AUTOMATION LFPS (FCO)</t>
  </si>
  <si>
    <t>CORMANO (MILAN) FCD ON/OFF AUTO VLVS (FCO)</t>
  </si>
  <si>
    <t>SEAL ITALY - MILANO (AMSS)</t>
  </si>
  <si>
    <t>CoE_10</t>
  </si>
  <si>
    <t>MEZZAGO FCD ON/OFF VALBART (FCO)</t>
  </si>
  <si>
    <t>FLOWSERVE KAZAKHSTAN LLP (AMSS)</t>
  </si>
  <si>
    <t>FPD RUSSIA - MOSCOW (AMSS)</t>
  </si>
  <si>
    <t>FLOWSERVE SIHI (Belgium) (IPO)</t>
  </si>
  <si>
    <t>SEAL CZECH - OLOMOUC (AMSS)</t>
  </si>
  <si>
    <t>STERLING SIHI (NETHERLANDS) (IPO)</t>
  </si>
  <si>
    <t>FPD EMA INTEGRATED OPERATIONS (AMSS)</t>
  </si>
  <si>
    <t>TERNEUZEN QRC (AMSS)</t>
  </si>
  <si>
    <t>SEAL BELGIUM - ANTWERP (AMSS)</t>
  </si>
  <si>
    <t>SRG PUMP ANTWERP BELGIUM (AMSS)</t>
  </si>
  <si>
    <t>ANTWERP FCD PROCESS BELGIUM QRC (FCO)</t>
  </si>
  <si>
    <t>CoE_9</t>
  </si>
  <si>
    <t>FPD ENGD ETTEN LEUR HOLLAND (EPO)</t>
  </si>
  <si>
    <t>Leipzig - SRG</t>
  </si>
  <si>
    <t>SRG PUMP LEIPZIG GERMANY (AMSS)</t>
  </si>
  <si>
    <t>SEAL GERMANY - LEIPZIG (AMSS)</t>
  </si>
  <si>
    <t>ESSEN FCD CONTROL KAMMER (FCO)</t>
  </si>
  <si>
    <t>AHAUS FCD PROCESS MANUAL VLVS (FCO)</t>
  </si>
  <si>
    <t>SEAL ESSEN - QRC (AMSS)</t>
  </si>
  <si>
    <t>SEAL GERMANY - DORTMUND (AMSS)</t>
  </si>
  <si>
    <t>ETTLINGEN FCD PROCESS ARGUS (FCO)</t>
  </si>
  <si>
    <t>CoE_8</t>
  </si>
  <si>
    <t>VILLACH FCD CONTROL SCHMIDT ARMATUREN (FCO)</t>
  </si>
  <si>
    <t>SRG PUMP RIO DE JANEIRO BRAZIL (AMSS)</t>
  </si>
  <si>
    <t>Peru - Pumps</t>
  </si>
  <si>
    <t>FLOWSERVE PERU PUMPS (AMSS)</t>
  </si>
  <si>
    <t>SAO PAULO FCD PROCESS WRCSTR BRZ QRC (FCO)</t>
  </si>
  <si>
    <t xml:space="preserve">Brazil </t>
  </si>
  <si>
    <t>FSD BRAZIL - SAO PAULO (AMSS)</t>
  </si>
  <si>
    <t>Columbia</t>
  </si>
  <si>
    <t>INDUSTRIAL COLOMBIA (IPO)</t>
  </si>
  <si>
    <t>INDUSTRIAL BRAZIL (IPO)</t>
  </si>
  <si>
    <t>FPD ENG'D BRAZIL (EPO)</t>
  </si>
  <si>
    <t xml:space="preserve">Argentia </t>
  </si>
  <si>
    <t>EMCOMET SA (ARGENTINA) (EPO)</t>
  </si>
  <si>
    <t>SEAL_SVENF_USD (AMSS)</t>
  </si>
  <si>
    <t>Ecaudor - Seal</t>
  </si>
  <si>
    <t>ECUADOR SEAL OPERATIONS (AMSS)</t>
  </si>
  <si>
    <t>USD INPUT ENTITY OF ENG'D VENEZULA (AMSS)</t>
  </si>
  <si>
    <t>Ecuador - S&amp;S</t>
  </si>
  <si>
    <t>ECUADOR SERVICE &amp; SOLUTIONS (AMSS)</t>
  </si>
  <si>
    <t>Bolivia - Seal</t>
  </si>
  <si>
    <t>SEAL BOLIVIA (AMSS)</t>
  </si>
  <si>
    <t>Bolivia - S&amp;S</t>
  </si>
  <si>
    <t>S&amp;S BOLIVIA (AMSS)</t>
  </si>
  <si>
    <t>FSD PERU - LIMA (AMSS)</t>
  </si>
  <si>
    <t>Columbia - FSD</t>
  </si>
  <si>
    <t>FSD COLUMBIA (AMSS)</t>
  </si>
  <si>
    <t>Columbia - FPD</t>
  </si>
  <si>
    <t>FPD ENG'D COLOMBIA (AMSS)</t>
  </si>
  <si>
    <t>PUMP QRC BUENOS AIRES (AMSS)</t>
  </si>
  <si>
    <t>Santiago - QRC</t>
  </si>
  <si>
    <t>FSD CHILE - SANTIAGO (AMSS)</t>
  </si>
  <si>
    <t>Santiago - Eng'd</t>
  </si>
  <si>
    <t>FPD ENG'D CHILE-SANTIAGO (AMSS)</t>
  </si>
  <si>
    <t xml:space="preserve">Mendoza </t>
  </si>
  <si>
    <t>SEAL ARGENTINA - MENDOZA (AMSS)</t>
  </si>
  <si>
    <t>INDUSTRIAL ARGENTINA (IPO)</t>
  </si>
  <si>
    <t>Mendoza (EPO)</t>
  </si>
  <si>
    <t>CoE_7</t>
  </si>
  <si>
    <t>FPD ENG'D ARGENTINA - MENDOZA (EPO)</t>
  </si>
  <si>
    <t>LUDWIGSHAFEN HALBERG (IPO)</t>
  </si>
  <si>
    <t>Hungaria</t>
  </si>
  <si>
    <t>STERLING FLUID SYSTEMS (HUNGARIA) (IPO)</t>
  </si>
  <si>
    <t>Hamburg Thruster</t>
  </si>
  <si>
    <t>FLOWSERVE HAMBURG THRUSTER (IPO)</t>
  </si>
  <si>
    <t>FPD INDL PLUEGER HAMBURGGERMANY (IPO)</t>
  </si>
  <si>
    <t>ITZEHOE (SALES &amp; MARKETING) (IPO)</t>
  </si>
  <si>
    <t>SATCHEM NEW (IPO)</t>
  </si>
  <si>
    <t>SERVICE LARGE PUMPS (IPO)</t>
  </si>
  <si>
    <t>PROCESS PUMP BUSINESS UNIT (IPO)</t>
  </si>
  <si>
    <t>Halberg - Old Site</t>
  </si>
  <si>
    <t>SPECIAL VACUUM (IPO)</t>
  </si>
  <si>
    <t>FLS SIHI BULGARIA (IPO)</t>
  </si>
  <si>
    <t>STERLING FLUID SYSTEMS (ROMANIA) (IPO)</t>
  </si>
  <si>
    <t>STERLING FLUID SYSTEMS (POLSKA) SP.ZO.O. (IPO)</t>
  </si>
  <si>
    <t>Czech</t>
  </si>
  <si>
    <t>SFS (CZECH REPUBLIC) S.R.O. (IPO)</t>
  </si>
  <si>
    <t>FLS SIHI (SCHWEIZ) GMBH (IPO)</t>
  </si>
  <si>
    <t>STERLING FLUID SYSTEMS (Austria) GMBH (IPO)</t>
  </si>
  <si>
    <t>CoE_6</t>
  </si>
  <si>
    <t>LIQUID RING VACUUM PUMPS (IPO)</t>
  </si>
  <si>
    <t>HUBLI FCD INDIA MANUAL VLVS JV (FCO)</t>
  </si>
  <si>
    <t>CHENNAI FCD INDIA MM NAGAR (FCO)</t>
  </si>
  <si>
    <t>Al Khobar</t>
  </si>
  <si>
    <t>SEAL SAUDI JV - AL KHOBAR (AMSS)</t>
  </si>
  <si>
    <t>FLOWSERVE ABAHSAIN FLOW CONTROL COMPANY LIMITED (60%) (FCO)</t>
  </si>
  <si>
    <t>Dubao</t>
  </si>
  <si>
    <t>FSD DUBAI GULF FZE - QRC (AMSS)</t>
  </si>
  <si>
    <t>DUBAI FCD ON/OFF JEBEL ALI QRC (FCO)</t>
  </si>
  <si>
    <t>IPO COIMBATORE (IPO)</t>
  </si>
  <si>
    <t>FPD COIMBATORE INDIA (EPO)</t>
  </si>
  <si>
    <t>VEERASANDRA-BANGALORE FCD INDIA HDA (FCO)</t>
  </si>
  <si>
    <t>VEERASANDRA-BANGALORE FCD INDIA CHEM QRC (FCO)</t>
  </si>
  <si>
    <t>CoE_5</t>
  </si>
  <si>
    <t>WHITEFIELD-BANGALORE FCD INDIA CONTROL (FCO)</t>
  </si>
  <si>
    <t>HOUSTON FCD AUTOMATION VAC (FCO)</t>
  </si>
  <si>
    <t>KINGSPORT EASTMAN FCD CONTROL QRC (FCO)</t>
  </si>
  <si>
    <t>EDMONTON FCD CONTROL QRC (FCO)</t>
  </si>
  <si>
    <t>CHICAGO (PORTAGE) FCD CONTROL QRC (FCO)</t>
  </si>
  <si>
    <t>BATON ROUGE FCD CONTROL QRC (FCO)</t>
  </si>
  <si>
    <t>BOOTHWYN-PHILADELPHIA FCD CONTROL QRC (FCO)</t>
  </si>
  <si>
    <t>PASADENA (HOUSTON) FCD CONTROL QRC (FCO)</t>
  </si>
  <si>
    <t>SULPHUR SPRINGS FCD ON/OFF NORDSTROM (FCO)</t>
  </si>
  <si>
    <t>CoE_4</t>
  </si>
  <si>
    <t>SPRINGVILLE FCD CONTROL (FCO)</t>
  </si>
  <si>
    <t>W. Chicago</t>
  </si>
  <si>
    <t>FSG FEDD WIRELESS (AMSS)</t>
  </si>
  <si>
    <t>DAYTON TITANIUM FOUNDRY OPS (AMSS)</t>
  </si>
  <si>
    <t>FPD NA INTEGRATED SOLUTIONS OPERATIONS (AMSS)</t>
  </si>
  <si>
    <t>SEAL US - TULSA (AMSS)</t>
  </si>
  <si>
    <t>SRG PUMP KINGSPORT TN(EASTMAN) (AMSS)</t>
  </si>
  <si>
    <t>SRG PUMP WOODBRIDGE PMC CANADA (AMSS)</t>
  </si>
  <si>
    <t>SEAL US - PAC SEAL (AMSS)</t>
  </si>
  <si>
    <t>SEAL CANADA - SCARBOROUGH (AMSS)</t>
  </si>
  <si>
    <t>SEAL CANADA - EDMONTON (AMSS)</t>
  </si>
  <si>
    <t>SRG PUMP SARNIA CANADA (AMSS)</t>
  </si>
  <si>
    <t>SRG PUMP CORPUS CHRISTI TX (AMSS)</t>
  </si>
  <si>
    <t>SRG PUMP FAIRFIELD NJ (IDP) (AMSS)</t>
  </si>
  <si>
    <t>SRG PUMP VANCOUVER WA (IDP) (AMSS)</t>
  </si>
  <si>
    <t>SRG PUMP RANCHO DOMINGUEZ CA (AMSS)</t>
  </si>
  <si>
    <t>SRG PUMP BEAUMONT TX (AMSS)</t>
  </si>
  <si>
    <t>SRG PUMP GREER SC (IDP) (AMSS)</t>
  </si>
  <si>
    <t>SRG PUMP LEDUC CANADA (AMSS)</t>
  </si>
  <si>
    <t>SRG PUMP BATON ROUGE LA (IDP) (AMSS)</t>
  </si>
  <si>
    <t>SRG PUMP DEER PARK TX (IDP) (AMSS)</t>
  </si>
  <si>
    <t>FPD ENG'D MOOSIC PARTS DISTR (AMSS)</t>
  </si>
  <si>
    <t>CoE_3</t>
  </si>
  <si>
    <t>SRG PUMP W. CHICAGO IL (ELGIN) (AMSS)</t>
  </si>
  <si>
    <t>KS</t>
  </si>
  <si>
    <t>FPD ENG'D CHARLOTTE NUCLEAR (EPO)</t>
  </si>
  <si>
    <t>FPD ENG'D NPO VERNON (EPO)</t>
  </si>
  <si>
    <t>CoE_2</t>
  </si>
  <si>
    <t>FPD ENG'D CPO VERNON (EPO)</t>
  </si>
  <si>
    <t>SIHI Pumps</t>
  </si>
  <si>
    <t>SIHI PUMPS INC (IPO)</t>
  </si>
  <si>
    <t>SFS Canada</t>
  </si>
  <si>
    <t>SFS CANADA (NEW) (IPO)</t>
  </si>
  <si>
    <t>FPD IND'L CHESAPEAKE VA (IPO)</t>
  </si>
  <si>
    <t>Innomag</t>
  </si>
  <si>
    <t>INNOVATIVE MAG-DRIVE CHICAGO (IPO)</t>
  </si>
  <si>
    <t>FPD ENG'D HASTINGS NE (IPO)</t>
  </si>
  <si>
    <t>CoE_1</t>
  </si>
  <si>
    <t>FPD ENG'D TANEYTOWN MD (IPO)</t>
  </si>
  <si>
    <t>COE SITES WITH POCC</t>
  </si>
  <si>
    <t>Region 2</t>
  </si>
  <si>
    <t>RU NAME</t>
  </si>
  <si>
    <t>RU NAME 2</t>
  </si>
  <si>
    <t>NOT VALID</t>
  </si>
  <si>
    <t>UK</t>
  </si>
  <si>
    <t>Holland</t>
  </si>
  <si>
    <t>CONTRACTS?</t>
  </si>
  <si>
    <t>Z - Agrees to Bhaskar Rao's Approval Matrix from 11DEC2017. Wu added as Regional Controller by eMail from Matt Klopfer 23APR2018.</t>
  </si>
  <si>
    <t>Z - Agrees to Bhaskar Rao's Approval Matrix from 11DEC2017.  Foley added as Regional Controller by eMail from Matt Klopfer 23APR2018.</t>
  </si>
  <si>
    <r>
      <t>Schu</t>
    </r>
    <r>
      <rPr>
        <sz val="10"/>
        <rFont val="Arial"/>
        <family val="2"/>
      </rPr>
      <t>pfer, Andreas</t>
    </r>
  </si>
  <si>
    <t>Z - Agrees to Bhaskar Rao's Approval Matrix from 11DEC2017.  Schupfer added as Regional Controller by eMail from Matt Klopfer 23APR2018.</t>
  </si>
  <si>
    <t>Added Hakvoort as Site Controller per User Access Request form from Gertjan De Heer 19JAN2018.  Schupfer added as Regional Controller by eMail from Matt Klopfer 23APR2018.</t>
  </si>
  <si>
    <t>Breit as Site Controller approved per eMail to Keesecker and Noorali from Schüpfer 19MAR2018 @ 2:39pm.  Schupfer added as Regional Controller by eMail from Matt Klopfer 23APR2018.</t>
  </si>
  <si>
    <t>Added Riccardi as Site Controller per User Access Request form from Erik Johansson 24JAN2018  @ 2:43pm.  Schupfer added as Regional Controller by eMail from Matt Klopfer 23APR2018.</t>
  </si>
  <si>
    <t>Accounting &amp; Finance; RU8285 - FSD INDONESIA - JAKARTA (AMSS); RU8282 - FSG PUMP QRC - JAKARTA (AMSS); Preparer</t>
  </si>
  <si>
    <t>10156130</t>
  </si>
  <si>
    <t>Abel</t>
  </si>
  <si>
    <t>Terdik</t>
  </si>
  <si>
    <t>ATerdik@flowserve.com</t>
  </si>
  <si>
    <t>COE Test User</t>
  </si>
  <si>
    <t>A@B.Com</t>
  </si>
  <si>
    <t>Arnage; Preparer</t>
  </si>
  <si>
    <t>Bangalore; Preparer</t>
  </si>
  <si>
    <t>Castlemaine; Preparer</t>
  </si>
  <si>
    <t>Coslada; Preparer</t>
  </si>
  <si>
    <t>Dresser Singapore; Preparer</t>
  </si>
  <si>
    <t>Etten Leur; Preparer</t>
  </si>
  <si>
    <t>Itzehoe; Preparer</t>
  </si>
  <si>
    <t>Mendoza; Preparer</t>
  </si>
  <si>
    <t>Mexico; Preparer</t>
  </si>
  <si>
    <t>Preparer; Mezzago</t>
  </si>
  <si>
    <t>Niigata</t>
  </si>
  <si>
    <t>Niigata; Preparer</t>
  </si>
  <si>
    <t>Springville; Preparer</t>
  </si>
  <si>
    <t>Suzhou; Preparer</t>
  </si>
  <si>
    <t>Taneytown; Preparer</t>
  </si>
  <si>
    <t>Vernon; Preparer</t>
  </si>
  <si>
    <t>Preparer; Villach</t>
  </si>
  <si>
    <t>W. Chicago; Preparer</t>
  </si>
  <si>
    <t>10156483</t>
  </si>
  <si>
    <t>Nadia</t>
  </si>
  <si>
    <t>Casiraghi</t>
  </si>
  <si>
    <t>ncasiraghi@flowserve.com</t>
  </si>
  <si>
    <t>Rajendran, Sivaraman</t>
  </si>
  <si>
    <t>Wu, Ping</t>
  </si>
  <si>
    <t>Broekaart, Selwyn</t>
  </si>
  <si>
    <t>Thrustic, John</t>
  </si>
  <si>
    <t>Terdik, Abel</t>
  </si>
  <si>
    <t>Casiraghi, Nadia</t>
  </si>
  <si>
    <t>RU</t>
  </si>
  <si>
    <t>NUM of PAGES</t>
  </si>
  <si>
    <t>RU8244</t>
  </si>
  <si>
    <r>
      <t xml:space="preserve">RU8358 - FLOWSERVE </t>
    </r>
    <r>
      <rPr>
        <b/>
        <sz val="12"/>
        <rFont val="Calibri"/>
        <family val="2"/>
        <scheme val="minor"/>
      </rPr>
      <t>AL RUSHAID</t>
    </r>
    <r>
      <rPr>
        <sz val="12"/>
        <rFont val="Calibri"/>
        <family val="2"/>
        <scheme val="minor"/>
      </rPr>
      <t xml:space="preserve"> COMPANY LTD (AMSS)</t>
    </r>
  </si>
  <si>
    <r>
      <t xml:space="preserve">RU8310 - FPD ENG'D </t>
    </r>
    <r>
      <rPr>
        <b/>
        <sz val="12"/>
        <rFont val="Calibri"/>
        <family val="2"/>
        <scheme val="minor"/>
      </rPr>
      <t>DESIO</t>
    </r>
    <r>
      <rPr>
        <sz val="12"/>
        <rFont val="Calibri"/>
        <family val="2"/>
        <scheme val="minor"/>
      </rPr>
      <t xml:space="preserve"> ITALY (EPO)</t>
    </r>
  </si>
  <si>
    <r>
      <t xml:space="preserve">RU8255 - SEAL HOLLAND - </t>
    </r>
    <r>
      <rPr>
        <b/>
        <sz val="12"/>
        <rFont val="Calibri"/>
        <family val="2"/>
        <scheme val="minor"/>
      </rPr>
      <t>ROOSENDAAL</t>
    </r>
    <r>
      <rPr>
        <sz val="12"/>
        <rFont val="Calibri"/>
        <family val="2"/>
        <scheme val="minor"/>
      </rPr>
      <t xml:space="preserve"> (AMSS)</t>
    </r>
  </si>
  <si>
    <r>
      <t xml:space="preserve">RU8025 - FPD ENG'D </t>
    </r>
    <r>
      <rPr>
        <b/>
        <sz val="12"/>
        <rFont val="Calibri"/>
        <family val="2"/>
        <scheme val="minor"/>
      </rPr>
      <t>BRUNN</t>
    </r>
    <r>
      <rPr>
        <sz val="12"/>
        <rFont val="Calibri"/>
        <family val="2"/>
        <scheme val="minor"/>
      </rPr>
      <t xml:space="preserve"> AUSTRIA (EPO)</t>
    </r>
  </si>
  <si>
    <r>
      <t xml:space="preserve">RU5220 - </t>
    </r>
    <r>
      <rPr>
        <b/>
        <sz val="12"/>
        <rFont val="Calibri"/>
        <family val="2"/>
        <scheme val="minor"/>
      </rPr>
      <t>LYNCHBURG</t>
    </r>
    <r>
      <rPr>
        <sz val="12"/>
        <rFont val="Calibri"/>
        <family val="2"/>
        <scheme val="minor"/>
      </rPr>
      <t xml:space="preserve"> FCD AUTOMATION LMTRQ (FCO)</t>
    </r>
  </si>
  <si>
    <r>
      <t xml:space="preserve">RU5200 - </t>
    </r>
    <r>
      <rPr>
        <b/>
        <sz val="12"/>
        <rFont val="Calibri"/>
        <family val="2"/>
        <scheme val="minor"/>
      </rPr>
      <t>RALEIGH</t>
    </r>
    <r>
      <rPr>
        <sz val="12"/>
        <rFont val="Calibri"/>
        <family val="2"/>
        <scheme val="minor"/>
      </rPr>
      <t xml:space="preserve"> FCD GGC EDWARD VALVE (FCO)</t>
    </r>
  </si>
  <si>
    <r>
      <t xml:space="preserve">RU5115 - </t>
    </r>
    <r>
      <rPr>
        <b/>
        <sz val="12"/>
        <rFont val="Calibri"/>
        <family val="2"/>
        <scheme val="minor"/>
      </rPr>
      <t>COOKEVILLE</t>
    </r>
    <r>
      <rPr>
        <sz val="12"/>
        <rFont val="Calibri"/>
        <family val="2"/>
        <scheme val="minor"/>
      </rPr>
      <t xml:space="preserve"> FCD PROCESS MANUAL VLVS (FCO)</t>
    </r>
  </si>
  <si>
    <r>
      <t xml:space="preserve">RU3090 - SEAL US - </t>
    </r>
    <r>
      <rPr>
        <b/>
        <sz val="12"/>
        <rFont val="Calibri"/>
        <family val="2"/>
        <scheme val="minor"/>
      </rPr>
      <t>KALAMAZOO</t>
    </r>
    <r>
      <rPr>
        <sz val="12"/>
        <rFont val="Calibri"/>
        <family val="2"/>
        <scheme val="minor"/>
      </rPr>
      <t xml:space="preserve"> (AMSS)</t>
    </r>
  </si>
  <si>
    <r>
      <t xml:space="preserve">RU8135 - FPD IND'L </t>
    </r>
    <r>
      <rPr>
        <b/>
        <sz val="12"/>
        <color rgb="FFFF0000"/>
        <rFont val="Calibri"/>
        <family val="2"/>
        <scheme val="minor"/>
      </rPr>
      <t xml:space="preserve">ARNAGE </t>
    </r>
    <r>
      <rPr>
        <sz val="12"/>
        <color theme="1"/>
        <rFont val="Calibri"/>
        <family val="2"/>
        <scheme val="minor"/>
      </rPr>
      <t>FRANCE (IPO)</t>
    </r>
  </si>
  <si>
    <r>
      <t xml:space="preserve">RU8293 - </t>
    </r>
    <r>
      <rPr>
        <b/>
        <sz val="12"/>
        <color rgb="FFFF0000"/>
        <rFont val="Calibri"/>
        <family val="2"/>
        <scheme val="minor"/>
      </rPr>
      <t>MEZZAGO</t>
    </r>
    <r>
      <rPr>
        <sz val="12"/>
        <color theme="1"/>
        <rFont val="Calibri"/>
        <family val="2"/>
        <scheme val="minor"/>
      </rPr>
      <t xml:space="preserve"> FCD ON/OFF VALBART (FCO)</t>
    </r>
  </si>
  <si>
    <r>
      <t xml:space="preserve">RU1100 - FPD ENG'D </t>
    </r>
    <r>
      <rPr>
        <b/>
        <sz val="12"/>
        <color rgb="FFFF0000"/>
        <rFont val="Calibri"/>
        <family val="2"/>
        <scheme val="minor"/>
      </rPr>
      <t>TANEYTOWN</t>
    </r>
    <r>
      <rPr>
        <sz val="12"/>
        <color theme="1"/>
        <rFont val="Calibri"/>
        <family val="2"/>
        <scheme val="minor"/>
      </rPr>
      <t xml:space="preserve"> MD (IPO)</t>
    </r>
  </si>
  <si>
    <t>filtered subtotal</t>
  </si>
  <si>
    <t>Burgmann changed to Preparer 22FEB2018; Siebert added as Site Controller via eMail from Claassens to Keesecker on 23APR2018 @4:12pm</t>
  </si>
  <si>
    <t>TO POCC</t>
  </si>
  <si>
    <t>No contracts / pages as of 24APR2018</t>
  </si>
  <si>
    <t>"CLOSED" RU'S</t>
  </si>
  <si>
    <t>COE IN policyIQ</t>
  </si>
  <si>
    <t>Under Mezzago on Platform team's list / CLOSED / No contracts so far</t>
  </si>
  <si>
    <t>Under Itzehoe on Platform team's list… but no contracts and not in policyIQ</t>
  </si>
  <si>
    <t>Under Mendoza on Platform team's list… but no contracts and not in policyIQ</t>
  </si>
  <si>
    <t>Under Etten Leur on Platform team's list… but no contracts and not in policyIQ</t>
  </si>
  <si>
    <t>Under Bangalore on Platform team's list… but no contracts and not in policyIQ</t>
  </si>
  <si>
    <t>Under Suzhou on Platform team's list… but no contracts and not in policyIQ</t>
  </si>
  <si>
    <t>LOOKUP</t>
  </si>
  <si>
    <t>Added by Keesecker 24APR2018.  It's in policyIQ and the Platform Team's "COE Organization" file.  It has no contracts so far, and no budget in 2018.</t>
  </si>
  <si>
    <t>Added to CLOSED list / No contract so far / No budget for 2018</t>
  </si>
  <si>
    <t>New hire scheduled to come on board 07MAY2018.  Will verify with Andrew then.</t>
  </si>
  <si>
    <t>Matt had given a name (A Calleja), but that person is no longer with Flowserve.</t>
  </si>
  <si>
    <t>Sadee, Teun</t>
  </si>
  <si>
    <t>On Backlog in MAR2018?</t>
  </si>
  <si>
    <t>No</t>
  </si>
  <si>
    <t>Approved</t>
  </si>
  <si>
    <t>RU8943 - FLOWSERVE HAMBURG THRUSTER (IPO)-3/31/18</t>
  </si>
  <si>
    <t>Form</t>
  </si>
  <si>
    <t>RU8941 - FLOWSERVE PERU PUMPS (AMSS)-3/31/18</t>
  </si>
  <si>
    <t>RU8910 - FPD TKL (CASTLEMAINE AUSTRALIA) (IPO)-3/31/18</t>
  </si>
  <si>
    <t>RU8833 - SUZHOU FCD CHINA GGC (FCO)-3/31/18</t>
  </si>
  <si>
    <t>RU8832 - SUZHOU FCD CHINA AUTOMATION (FCO)-3/31/18</t>
  </si>
  <si>
    <t>RU8830 - AHAUS FCD PROCESS MANUAL VLVS (FCO)-3/31/18</t>
  </si>
  <si>
    <t>RU8724 - FCD SUZHOU - VALBART ON/OFF (FCO)-3/31/18</t>
  </si>
  <si>
    <t>RU8715 - FPD SUZHOU IPO (IPO)-3/31/18</t>
  </si>
  <si>
    <t>RU8714 - FPD CHINA QRC - DAILIAN (AMSS)-3/31/18</t>
  </si>
  <si>
    <t>RU8713 - SEAL SUZHOU (AMSS)-3/31/18</t>
  </si>
  <si>
    <t>RU8711 - FSG CHINA SHANGHAI - SEAL (AMSS)-3/31/18</t>
  </si>
  <si>
    <t>RU8709 - FPD SUZHOU - CHINA (EPO)-3/31/18</t>
  </si>
  <si>
    <t>RU8702 - SUZHOU FCD CHINA PROCESS (FCO)-3/31/18</t>
  </si>
  <si>
    <t>RU8701 - SUZHOU FCD CHINA CONTROL (FCO)-3/31/18</t>
  </si>
  <si>
    <t>RU8681 - FLS MOROCCO QRC (AMSS)-3/31/18</t>
  </si>
  <si>
    <t>RU8525 - ECUADOR SERVICE &amp; SOLUTIONS (AMSS)-3/31/18</t>
  </si>
  <si>
    <t>RU8520 - ECUADOR SEAL OPERATIONS (AMSS)-3/31/18</t>
  </si>
  <si>
    <t>RU8503 - FLOWSERVE KAZAKHSTAN LLP (AMSS)-3/31/18</t>
  </si>
  <si>
    <t>RU8500 - FPD RUSSIA - MOSCOW (AMSS)-3/31/18</t>
  </si>
  <si>
    <t>RU8494 - FLOWSERVE VIETNAM CO LLC (AMSS)-3/31/18</t>
  </si>
  <si>
    <t>RU8492 - SEAL_SVENF_USD (AMSS)-3/31/18</t>
  </si>
  <si>
    <t>RU8482 - USD INPUT ENTITY OF ENG'D VENEZULA (AMSS)-3/31/18</t>
  </si>
  <si>
    <t>RU8470 - FPD IND'L NEWARK UK (IPO)-3/31/18</t>
  </si>
  <si>
    <t>RU8460 - SEAL UK - MANCHESTER (AMSS)-3/31/18</t>
  </si>
  <si>
    <t>RU8459 - HAYWARD'S HEATH FCD PROCESS FFC (FCO)-3/31/18</t>
  </si>
  <si>
    <t>RU8458 - HAYWARD'S HEATH FCD ON/OFF SERCK AUDCO (FCO)-3/31/18</t>
  </si>
  <si>
    <t>RU8455 - FPD ENG'D NEWCASTLE UK (AMSS)-3/31/18</t>
  </si>
  <si>
    <t>RU8449 - SEAL TURKEY QRC (AMSS)-3/31/18</t>
  </si>
  <si>
    <t>RU8440 - SEAL TAIWAN (AMSS)-3/31/18</t>
  </si>
  <si>
    <t>RU8438 - KAOHSIUNG-TAIWAN FCD CONTROL QRC (FCO)-3/31/18</t>
  </si>
  <si>
    <t>RU8436 - SEAL THAILAND (AMSS)-3/31/18</t>
  </si>
  <si>
    <t>RU8435 - QRC RAYONG THAILAND (AMSS)-3/31/18</t>
  </si>
  <si>
    <t>RU8421 - ENGINEERED CALDER IN EURO (EPO)-3/31/18</t>
  </si>
  <si>
    <t>RU8418 - SOLNA FCD AUTOMATION PMV (FCO)-3/31/18</t>
  </si>
  <si>
    <t>RU8416 - LINKOPING FCD PROCESS NAF AB (FCO)-3/31/18</t>
  </si>
  <si>
    <t>RU8410 - SEAL SPAIN - MADRID (AMSS)-3/31/18</t>
  </si>
  <si>
    <t>RU8405 - FPD ENG'D COSLADA SPAIN (EPO)-3/31/18</t>
  </si>
  <si>
    <t>RU8395 - FPD IND'L ARGANDA SPAIN (EPO)-3/31/18</t>
  </si>
  <si>
    <t>RU8390 - JOHANNESBURG FCD CONTROL (FCO)-3/31/18</t>
  </si>
  <si>
    <t>RU8389 - SEAL SOUTH AFRICA - JOHANNESBURG (AMSS)-3/31/18</t>
  </si>
  <si>
    <t>RU8380 - SEAL SINGAPORE - KOLAM AYER (AMSS)-3/31/18</t>
  </si>
  <si>
    <t>RU8377 - QRC CHEONAN KOREA (AMSS)-3/31/18</t>
  </si>
  <si>
    <t>RU8375 - FSG TAIWAN PUMP QRC KAOHSIUNG (AMSS)-3/31/18</t>
  </si>
  <si>
    <t>RU8370 - FPD ENG'D DRESSER SINGAPORE (AMSS)-3/31/18</t>
  </si>
  <si>
    <t>RU8365 - SINGAPORE-TUAS FCD CONTROL (FCO)-3/31/18</t>
  </si>
  <si>
    <t>RU8359 - FSD DUBAI GULF FZE - QRC (AMSS)-3/31/18</t>
  </si>
  <si>
    <t>RU8358 - FLOWSERVE AL RUSHAID COMPANY LTD (AMSS)-3/31/18</t>
  </si>
  <si>
    <t>RU8357 - DUBAI FCD ON/OFF JEBEL ALI QRC (FCO)-3/31/18</t>
  </si>
  <si>
    <t>RU8356 - FLOWSERVE ABAHSAIN FLOW CONTROL COMPANY LIMITED (60%) (FCO)-3/31/18</t>
  </si>
  <si>
    <t>RU8355 - SEAL SAUDI JV - AL KHOBAR (AMSS)-3/31/18</t>
  </si>
  <si>
    <t>RU8354 - SEAL CZECH - OLOMOUC (AMSS)-3/31/18</t>
  </si>
  <si>
    <t>RU8351 - FSD PERU - LIMA (AMSS)-3/31/18</t>
  </si>
  <si>
    <t>RU8350 - FSD NEW ZEALAND - AUCKLAND (AMSS)-3/31/18</t>
  </si>
  <si>
    <t>RU8348 - SEAL NORWAY QRC (NOK) (AMSS)-3/31/18</t>
  </si>
  <si>
    <t>RU8345 - FSD MEXICO - MTO TLAXCALA (AMSS)-3/31/18</t>
  </si>
  <si>
    <t>RU8341 - EMCOMET OPERATION IN TLAXCALA MEXICO (AMSS)-3/31/18</t>
  </si>
  <si>
    <t>RU8337 - SEAL_MEX_PACSEAL (AMSS)-3/31/18</t>
  </si>
  <si>
    <t>RU8336 - TLAXCALA FCD CONTROL (FCO)-3/31/18</t>
  </si>
  <si>
    <t>RU8335 - SRG PUMP SANTA CLARA MEXICO (AMSS)-3/31/18</t>
  </si>
  <si>
    <t>RU8334 - LATIN AMERICA PARTS GROUP (AMSS)-3/31/18</t>
  </si>
  <si>
    <t>RU8333 - INDUSTRIAL - MEXICO (IPO)-3/31/18</t>
  </si>
  <si>
    <t>RU8330 - FPD ENG'D MEXICO (EPO)-3/31/18</t>
  </si>
  <si>
    <t>RU8329 - QRC CAVITE PHILIPPINES (AMSS)-3/31/18</t>
  </si>
  <si>
    <t>RU8328 - QRC KUANTAN MALAYSIA (AMSS)-3/31/18</t>
  </si>
  <si>
    <t>RU8325 - SEAL MALAYSIA - SELANGOR (AMSS)-3/31/18</t>
  </si>
  <si>
    <t>RU8321 - FPD NIIGATA WORTHINGTON - JAPAN (EPO)-3/31/18</t>
  </si>
  <si>
    <t>RU8320 - SEAL JAPAN - OSAKA (AMSS)-3/31/18</t>
  </si>
  <si>
    <t>RU8315 - SEAL ITALY - MILANO (AMSS)-3/31/18</t>
  </si>
  <si>
    <t>RU8310 - FPD ENG'D DESIO ITALY (EPO)-3/31/18</t>
  </si>
  <si>
    <t>RU8295 - CORMANO (MILAN) FCD ON/OFF AUTO VLVS (FCO)-3/31/18</t>
  </si>
  <si>
    <t>RU8293 - MEZZAGO FCD ON/OFF VALBART (FCO)-3/31/18</t>
  </si>
  <si>
    <t>RU8291 - PIACENZA FCD AUTOMATION LFPS (FCO)-3/31/18</t>
  </si>
  <si>
    <t>RU8285 - FSD INDONESIA - JAKARTA (AMSS)-3/31/18</t>
  </si>
  <si>
    <t>RU8279 - IPO COIMBATORE (IPO)-3/31/18</t>
  </si>
  <si>
    <t>RU8275 - FPD IND'L HUBLI INDIA (IPO)-3/31/18</t>
  </si>
  <si>
    <t>RU8271 - CHENNAI FCD INDIA MM NAGAR (FCO)-3/31/18</t>
  </si>
  <si>
    <t>RU8265 - FPD COIMBATORE INDIA (EPO)-3/31/18</t>
  </si>
  <si>
    <t>RU8255 - SEAL HOLLAND - ROOSENDAAL (AMSS)-3/31/18</t>
  </si>
  <si>
    <t>RU8247 - FPD EMA INTEGRATED OPERATIONS (AMSS)-3/31/18</t>
  </si>
  <si>
    <t>RU8237 - TERNEUZEN QRC (AMSS)-3/31/18</t>
  </si>
  <si>
    <t>RU8227 - SEAL MOERDIJK - QRC (AMSS)-3/31/18</t>
  </si>
  <si>
    <t>RU8225 - FPD ENGD ETTEN LEUR HOLLAND (EPO)-3/31/18</t>
  </si>
  <si>
    <t>RU8210 - SRG PUMP LEIPZIG GERMANY (AMSS)-3/31/18</t>
  </si>
  <si>
    <t>RU8205 - SEAL GERMANY - LEIPZIG (AMSS)-3/31/18</t>
  </si>
  <si>
    <t>RU8200 - ESSEN FCD CONTROL KAMMER (FCO)-3/31/18</t>
  </si>
  <si>
    <t>RU8195 - FPD INDL PLUEGER HAMBURGGERMANY (IPO)-3/31/18</t>
  </si>
  <si>
    <t>RU8191 - SEAL ESSEN - QRC (AMSS)-3/31/18</t>
  </si>
  <si>
    <t>RU8190 - SEAL GERMANY - DORTMUND (AMSS)-3/31/18</t>
  </si>
  <si>
    <t>RU8179 - ETTLINGEN FCD PROCESS ARGUS (FCO)-3/31/18</t>
  </si>
  <si>
    <t>RU8165 - FPD IND'L ORLEANS FRANCE (IPO)-3/31/18</t>
  </si>
  <si>
    <t>RU8141 - SEAL MADAGASCAR (FR) (AMSS)-3/31/18</t>
  </si>
  <si>
    <t>RU8140 - SEAL FRANCE - MARTIGUES (AMSS)-3/31/18</t>
  </si>
  <si>
    <t>RU8135 - FPD IND'L ARNAGE FRANCE (IPO)-3/31/18</t>
  </si>
  <si>
    <t>RU8132 - INDUSTRIAL COLOMBIA (IPO)-3/31/18</t>
  </si>
  <si>
    <t>RU8130 - FPD ENG'D COLOMBIA (AMSS)-3/31/18</t>
  </si>
  <si>
    <t>RU8129 - FSD COLUMBIA (AMSS)-3/31/18</t>
  </si>
  <si>
    <t>RU8128 - SEAL FINLAND - QRC (AMSS)-3/31/18</t>
  </si>
  <si>
    <t>RU8125 - FSD CHILE - SANTIAGO (AMSS)-3/31/18</t>
  </si>
  <si>
    <t>RU8120 - FPD ENG'D CHILE-SANTIAGO (AMSS)-3/31/18</t>
  </si>
  <si>
    <t>RU8115 - SRG PUMP WOODBRIDGE PMC CANADA (AMSS)-3/31/18</t>
  </si>
  <si>
    <t>RU8095 - SRG PUMP SARNIA CANADA (AMSS)-3/31/18</t>
  </si>
  <si>
    <t>RU8090 - SRG PUMP LEDUC CANADA (AMSS)-3/31/18</t>
  </si>
  <si>
    <t>RU8080 - SEAL CANADA - SCARBOROUGH (AMSS)-3/31/18</t>
  </si>
  <si>
    <t>RU8079 - SEAL CANADA - EDMONTON (AMSS)-3/31/18</t>
  </si>
  <si>
    <t>RU8075 - EDMONTON FCD CONTROL QRC (FCO)-3/31/18</t>
  </si>
  <si>
    <t>RU8067 - SRG PUMP RIO DE JANEIRO BRAZIL (AMSS)-3/31/18</t>
  </si>
  <si>
    <t>RU8065 - FSD BRAZIL - SAO PAULO (AMSS)-3/31/18</t>
  </si>
  <si>
    <t>RU8062 - INDUSTRIAL BRAZIL (IPO)-3/31/18</t>
  </si>
  <si>
    <t>RU8061 - SAO PAULO FCD PROCESS WRCSTR BRZ QRC (FCO)-3/31/18</t>
  </si>
  <si>
    <t>RU8060 - FPD ENG'D BRAZIL (EPO)-3/31/18</t>
  </si>
  <si>
    <t>RU8059 - S&amp;S BOLIVIA (AMSS)-3/31/18</t>
  </si>
  <si>
    <t>RU8057 - SEAL BOLIVIA (AMSS)-3/31/18</t>
  </si>
  <si>
    <t>RU8045 - SEAL BELGIUM - ANTWERP (AMSS)-3/31/18</t>
  </si>
  <si>
    <t>RU8035 - SRG PUMP ANTWERP BELGIUM (AMSS)-3/31/18</t>
  </si>
  <si>
    <t>RU8034 - ANTWERP FCD PROCESS BELGIUM QRC (FCO)-3/31/18</t>
  </si>
  <si>
    <t>RU8033 - ROOSENDAAL FCD PROCESS BENELUX QRC (FCO)-3/31/18</t>
  </si>
  <si>
    <t>RU8031 - VILLACH FCD CONTROL SCHMIDT ARMATUREN (FCO)-3/31/18</t>
  </si>
  <si>
    <t>RU8025 - FPD ENG'D BRUNN AUSTRIA (EPO)-3/31/18</t>
  </si>
  <si>
    <t>RU8020 - FSD AUSTRALIA - SYDNEY (AMSS)-3/31/18</t>
  </si>
  <si>
    <t>RU8015 - MELBOURNE FCD CONTROL (FCO)-3/31/18</t>
  </si>
  <si>
    <t>RU8010 - PUMP QRC BUENOS AIRES (AMSS)-3/31/18</t>
  </si>
  <si>
    <t>RU8005 - SEAL ARGENTINA - MENDOZA (AMSS)-3/31/18</t>
  </si>
  <si>
    <t>RU8002 - INDUSTRIAL ARGENTINA (IPO)-3/31/18</t>
  </si>
  <si>
    <t>RU8000 - FPD ENG'D ARGENTINA - MENDOZA (EPO)-3/31/18</t>
  </si>
  <si>
    <t>RU7935 - SFS (CZECH REPUBLIC) S.R.O. (IPO)-3/31/18</t>
  </si>
  <si>
    <t>RU7932 - STERLING FLUID SYSTEMS (POLSKA) SP.ZO.O. (IPO)-3/31/18</t>
  </si>
  <si>
    <t>RU7929 - FLS SIHI BULGARIA (IPO)-3/31/18</t>
  </si>
  <si>
    <t>RU7926 - STERLING FLUID SYSTEMS (ROMANIA) (IPO)-3/31/18</t>
  </si>
  <si>
    <t>RU7923 - STERLING FLUID SYSTEMS (HUNGARIA) (IPO)-3/31/18</t>
  </si>
  <si>
    <t>RU7917 - STERLING FLUID SYSTEMS (UK) LIMITED (IPO)-3/31/18</t>
  </si>
  <si>
    <t>RU7914 - STERLING FLUID SYSTEMS (Austria) GMBH (IPO)-3/31/18</t>
  </si>
  <si>
    <t>RU7908 - FLOWSERVE SIHI (Belgium) (IPO)-3/31/18</t>
  </si>
  <si>
    <t>RU7905 - STERLING ITALY NEW (IPO)-3/31/18</t>
  </si>
  <si>
    <t>RU7899 - FLS SIHI (SCHWEIZ) GMBH (IPO)-3/31/18</t>
  </si>
  <si>
    <t>RU7890 - FLOWSERVE SIHI (Spain) S.L. (IPO)-3/31/18</t>
  </si>
  <si>
    <t>RU7887 - STERLING SIHI (NETHERLANDS) (IPO)-3/31/18</t>
  </si>
  <si>
    <t>RU7881 - FLOWSERVE SIHI (France) S.A.S. (IPO)-3/31/18</t>
  </si>
  <si>
    <t>RU7866 - LIQUID RING VACUUM PUMPS (IPO)-3/31/18</t>
  </si>
  <si>
    <t>RU7846 - FLS HALBERG (IPO)-3/31/18</t>
  </si>
  <si>
    <t>RU7845 - LUDWIGSHAFEN HALBERG (IPO)-3/31/18</t>
  </si>
  <si>
    <t>RU7830 - SIHI PUMPS (SHANGHAI) LTD (CNY) (IPO)-3/31/18</t>
  </si>
  <si>
    <t>RU7821 - SIHI PUMPS AND SERVICES (THAILAND) LTD (IPO)-3/31/18</t>
  </si>
  <si>
    <t>RU7818 - SIHI PUMPS MALAYSIA (IPO)-3/31/18</t>
  </si>
  <si>
    <t>RU7815 - SIHI PUMPS (Asia) PTE LTD (IPO)-3/31/18</t>
  </si>
  <si>
    <t>RU7803 - SFS CANADA (NEW) (IPO)-3/31/18</t>
  </si>
  <si>
    <t>RU5220 - LYNCHBURG FCD AUTOMATION LMTRQ (FCO)-3/31/18</t>
  </si>
  <si>
    <t>RU5215 - SULPHUR SPRINGS FCD ON/OFF NORDSTROM (FCO)-3/31/18</t>
  </si>
  <si>
    <t>RU5201 - HOUSTON FCD AUTOMATION VAC (FCO)-3/31/18</t>
  </si>
  <si>
    <t>RU5200 - RALEIGH FCD GGC EDWARD VALVE (FCO)-3/31/18</t>
  </si>
  <si>
    <t>RU5130 - DAYTON TITANIUM FOUNDRY OPS (AMSS)-3/31/18</t>
  </si>
  <si>
    <t>RU5115 - COOKEVILLE FCD PROCESS MANUAL VLVS (FCO)-3/31/18</t>
  </si>
  <si>
    <t>RU5085 - BOOTHWYN-PHILADELPHIA FCD CONTROL QRC (FCO)-3/31/18</t>
  </si>
  <si>
    <t>RU5062 - PASADENA (HOUSTON) FCD ON/OFF VALBART US OPNS (FCO)-3/31/18</t>
  </si>
  <si>
    <t>RU5052 - VEERASANDRA-BANGALORE FCD INDIA HDA (FCO)-3/31/18</t>
  </si>
  <si>
    <t>RU5050 - WHITEFIELD-BANGALORE FCD INDIA CONTROL (FCO)-3/31/18</t>
  </si>
  <si>
    <t>RU5045 - BATON ROUGE FCD CONTROL QRC (FCO)-3/31/18</t>
  </si>
  <si>
    <t>RU5042 - CHICAGO (PORTAGE) FCD CONTROL QRC (FCO)-3/31/18</t>
  </si>
  <si>
    <t>RU5030 - KINGSPORT EASTMAN FCD CONTROL QRC (FCO)-3/31/18</t>
  </si>
  <si>
    <t>RU5020 - PASADENA (HOUSTON) FCD CONTROL QRC (FCO)-3/31/18</t>
  </si>
  <si>
    <t>RU5000 - SPRINGVILLE FCD CONTROL (FCO)-3/31/18</t>
  </si>
  <si>
    <t>RU3100 - SEAL US - PAC SEAL (AMSS)-3/31/18</t>
  </si>
  <si>
    <t>RU3090 - SEAL US - KALAMAZOO (AMSS)-3/31/18</t>
  </si>
  <si>
    <t>RU3041 - SEAL US - TULSA (AMSS)-3/31/18</t>
  </si>
  <si>
    <t>RU1972 - FSG FEDD WIRELESS (AMSS)-3/31/18</t>
  </si>
  <si>
    <t>RU1970 - FPD NA INTEGRATED SOLUTIONS OPERATIONS (AMSS)-3/31/18</t>
  </si>
  <si>
    <t>RU1736 - SRG PUMP KINGSPORT TN(EASTMAN) (AMSS)-3/31/18</t>
  </si>
  <si>
    <t>RU1727 - SRG PUMP CORPUS CHRISTI TX (AMSS)-3/31/18</t>
  </si>
  <si>
    <t>RU1725 - SRG PUMP VANCOUVER WA (IDP) (AMSS)-3/31/18</t>
  </si>
  <si>
    <t>RU1720 - SRG PUMP FAIRFIELD NJ (IDP) (AMSS)-3/31/18</t>
  </si>
  <si>
    <t>RU1710 - SRG PUMP DEER PARK TX (IDP) (AMSS)-3/31/18</t>
  </si>
  <si>
    <t>RU1705 - SRG PUMP BATON ROUGE LA (IDP) (AMSS)-3/31/18</t>
  </si>
  <si>
    <t>RU1700 - SRG PUMP GREER SC (IDP) (AMSS)-3/31/18</t>
  </si>
  <si>
    <t>RU1615 - SRG PUMP W. CHICAGO IL (ELGIN) (AMSS)-3/31/18</t>
  </si>
  <si>
    <t>RU1610 - SRG PUMP RANCHO DOMINGUEZ CA (AMSS)-3/31/18</t>
  </si>
  <si>
    <t>RU1600 - SRG PUMP BEAUMONT TX (AMSS)-3/31/18</t>
  </si>
  <si>
    <t>RU1405 - FPD IND'L CHESAPEAKE VA (IPO)-3/31/18</t>
  </si>
  <si>
    <t>RU1370 - INNOVATIVE MAG-DRIVE CHICAGO (IPO)-3/31/18</t>
  </si>
  <si>
    <t>RU1320 - SIHI PUMPS INC (IPO)-3/31/18</t>
  </si>
  <si>
    <t>RU1225 - FPD ENG'D CHARLOTTE NUCLEAR (EPO)-3/31/18</t>
  </si>
  <si>
    <t>RU1205 - FPD ENG'D NPO VERNON (EPO)-3/31/18</t>
  </si>
  <si>
    <t>RU1200 - FPD ENG'D CPO VERNON (EPO)-3/31/18</t>
  </si>
  <si>
    <t>RU1105 - FPD ENG'D HASTINGS NE (IPO)-3/31/18</t>
  </si>
  <si>
    <t>RU1100 - FPD ENG'D TANEYTOWN MD (IPO)-3/31/18</t>
  </si>
  <si>
    <t>RU1015 - FPD ENG'D MOOSIC PARTS DISTR (AMSS)-3/31/18</t>
  </si>
  <si>
    <t>Syndicated</t>
  </si>
  <si>
    <t># of Pages</t>
  </si>
  <si>
    <t>Type</t>
  </si>
  <si>
    <t>Icon</t>
  </si>
  <si>
    <t>03.2018 - March Certifications (185)</t>
  </si>
  <si>
    <t>Lookup</t>
  </si>
  <si>
    <t>Accounting &amp; Finance; RU8035 - SRG PUMP ANTWERP BELGIUM (AMSS); RU8237 - TERNEUZEN QRC (AMSS); RU8045 - SEAL BELGIUM - ANTWERP (AMSS); Preparer</t>
  </si>
  <si>
    <t>Regional Controller changed to McKasson via eMail from Bauernfiend 26APR2018 @ 12:11pm.</t>
  </si>
  <si>
    <t>ENGINEERED CALDER IN EURO (EPO)</t>
  </si>
  <si>
    <t>FPD IND'L ORLEANS FRANCE (IPO)</t>
  </si>
  <si>
    <t>FCD SUZHOU - VALBART ON/OFF (FCO)</t>
  </si>
  <si>
    <t>FPD IND'L ARGANDA SPAIN (IPO)</t>
  </si>
  <si>
    <t>Nigata</t>
  </si>
  <si>
    <t>FPD ENG'D HENGELO HOLLAND (EPO) (Discontinued)</t>
  </si>
  <si>
    <r>
      <t>RU7866 - LIQUID RING VACUUM PUMPS</t>
    </r>
    <r>
      <rPr>
        <sz val="12"/>
        <color theme="1"/>
        <rFont val="Calibri"/>
        <family val="2"/>
        <scheme val="minor"/>
      </rPr>
      <t xml:space="preserve"> (IPO)</t>
    </r>
  </si>
  <si>
    <t>FPD IND'L HUBLI INDIA (IPO)</t>
  </si>
  <si>
    <t>PASADENA (HOUSTON) FCD ON/OFF VALBART US OPNS (FCO)</t>
  </si>
  <si>
    <t>SULPHUR SPRINGS FCD ON/OFF VOGT (FCO)</t>
  </si>
  <si>
    <t>LAWRENCE PUMPS INC. - US (EPO)</t>
  </si>
  <si>
    <t>SS_CoE 1</t>
  </si>
  <si>
    <t>eMailed from Karlen to Keesecker 03MAY2018 @ 10:59am</t>
  </si>
  <si>
    <t>DON'T INCLUDE THIS RU</t>
  </si>
  <si>
    <t>Frank
agree?</t>
  </si>
  <si>
    <t>Accounting &amp; Finance; Regional Controller-EPO; Regional Controller-FCO; RU5050 - WHITEFIELD-BANGALORE FCD INDIA CONTROL (FCO); RU5052 - VEERASANDRA-BANGALORE FCD INDIA HDA (FCO); RU8265 - FPD COIMBATORE INDIA (EPO); RU8271 - CHENNAI FCD INDIA MM NAGAR (FCO); Bangalore; Backlog Certifications</t>
  </si>
  <si>
    <t>Accounting &amp; Finance; Site Controller-FCO; RU5062 - PASADENA (HOUSTON) FCD ON/OFF VALBART US OPNS (FCO); RU5215 - SULPHUR SPRINGS FCD ON/OFF NORDSTROM (FCO); Backlog Certifications</t>
  </si>
  <si>
    <t>Accounting &amp; Finance; RU8355 - SEAL SAUDI JV - AL KHOBAR (AMSS); RU8359 - FSD DUBAI GULF FZE - QRC (AMSS); RU5050 - WHITEFIELD-BANGALORE FCD INDIA CONTROL (FCO); RU5052 - VEERASANDRA-BANGALORE FCD INDIA HDA (FCO); RU8265 - FPD COIMBATORE INDIA (EPO); RU8271 - CHENNAI FCD INDIA MM NAGAR (FCO); RU8275 - FPD IND'L HUBLI INDIA (IPO); RU8279 - IPO COIMBATORE (IPO); RU8356 - FLOWSERVE ABAHSAIN FLOW CONTROL COMPANY LIMITED (60%) (FCO); Bangalore; Preparer</t>
  </si>
  <si>
    <t>Accounting &amp; Finance; RU5000 - SPRINGVILLE FCD CONTROL (FCO); RU5020 - PASADENA (HOUSTON) FCD CONTROL QRC (FCO); RU5030 - KINGSPORT EASTMAN FCD CONTROL QRC (FCO); RU5042 - CHICAGO (PORTAGE) FCD CONTROL QRC (FCO); RU5045 - BATON ROUGE FCD CONTROL QRC (FCO); RU5062 - PASADENA (HOUSTON) FCD ON/OFF VALBART US OPNS (FCO); RU5085 - BOOTHWYN-PHILADELPHIA FCD CONTROL QRC (FCO); RU5201 - HOUSTON FCD AUTOMATION VAC (FCO); RU5215 - SULPHUR SPRINGS FCD ON/OFF NORDSTROM (FCO); RU8075 - EDMONTON FCD CONTROL QRC (FCO); Springville; Preparer</t>
  </si>
  <si>
    <t>Accounting &amp; Finance; RU8355 - SEAL SAUDI JV - AL KHOBAR (AMSS); RU8359 - FSD DUBAI GULF FZE - QRC (AMSS); RU5050 - WHITEFIELD-BANGALORE FCD INDIA CONTROL (FCO); RU5052 - VEERASANDRA-BANGALORE FCD INDIA HDA (FCO); RU8265 - FPD COIMBATORE INDIA (EPO); RU8271 - CHENNAI FCD INDIA MM NAGAR (FCO); RU8275 - FPD IND'L HUBLI INDIA (IPO); RU8279 - IPO COIMBATORE (IPO); RU8356 - FLOWSERVE ABAHSAIN FLOW CONTROL COMPANY LIMITED (60%) (FCO); RU8357 - DUBAI FCD ON/OFF JEBEL ALI QRC (FCO); Preparer; Backlog Certifications</t>
  </si>
  <si>
    <t>Accounting &amp; Finance; Site Controller-FCO; Site Controller-IPO; RU8275 - FPD IND'L HUBLI INDIA (IPO); Backlog Certifications</t>
  </si>
  <si>
    <t>Accounting &amp; Finance; Site Controller-AMSS; Site Controller-IPO; RU8455 - FPD ENG'D NEWCASTLE UK (AMSS); RU8460 - SEAL UK - MANCHESTER (AMSS); RU8128 - SEAL FINLAND - QRC (AMSS); RU8348 - SEAL NORWAY QRC (NOK) (AMSS); RU8470 - FPD IND'L NEWARK UK (IPO); Backlog Certifications</t>
  </si>
  <si>
    <t>Accounting &amp; Finance; Site Controller-AMSS; Regional Controller-AMSS; Regional Controller-IPO; RU8255 - SEAL HOLLAND - ROOSENDAAL (AMSS); RU8455 - FPD ENG'D NEWCASTLE UK (AMSS); RU8681 - FLS MOROCCO QRC (AMSS); RU8355 - SEAL SAUDI JV - AL KHOBAR (AMSS); RU8227 - SEAL MOERDIJK - QRC (AMSS); RU8358 - FLOWSERVE AL RUSHAID COMPANY LTD (AMSS); RU8470 - FPD IND'L NEWARK UK (IPO)</t>
  </si>
  <si>
    <t>Accounting &amp; Finance; Regional Controller-EPO; Regional Controller-FCO; Regional Controller-IPO; RU5050 - WHITEFIELD-BANGALORE FCD INDIA CONTROL (FCO); RU5052 - VEERASANDRA-BANGALORE FCD INDIA HDA (FCO); RU8265 - FPD COIMBATORE INDIA (EPO); RU8271 - CHENNAI FCD INDIA MM NAGAR (FCO); RU8279 - IPO COIMBATORE (IPO)</t>
  </si>
  <si>
    <t>Accounting &amp; Finance; Site Controller-FCO; Site Controller-IPO; Regional Controller-IPO; RU7815 - SIHI PUMPS (Asia) PTE LTD (IPO); RU7818 - SIHI PUMPS MALAYSIA (IPO); RU7821 - SIHI PUMPS AND SERVICES (THAILAND) LTD (IPO); RU7830 - SIHI PUMPS (SHANGHAI) LTD (CNY) (IPO); RU8275 - FPD IND'L HUBLI INDIA (IPO); RU8279 - IPO COIMBATORE (IPO); RU8365 - SINGAPORE-TUAS FCD CONTROL (FCO); RU8438 - KAOHSIUNG-TAIWAN FCD CONTROL QRC (FCO); RU8715 - FPD SUZHOU IPO (IPO); RU8910 - FPD TKL (CASTLEMAINE AUSTRALIA) (IPO); Backlog Certifications</t>
  </si>
  <si>
    <t>Wang, Rong (Grace)</t>
  </si>
  <si>
    <t>Messago</t>
  </si>
  <si>
    <t>50055217</t>
  </si>
  <si>
    <t>Yu</t>
  </si>
  <si>
    <t>Zhao</t>
  </si>
  <si>
    <t>jzhao@flowserve.com</t>
  </si>
  <si>
    <t>Accounting &amp; Finance; RU1320 - SIHI PUMPS INC (IPO); RU7803 - SFS CANADA (NEW) (IPO); Preparer</t>
  </si>
  <si>
    <t>10132400</t>
  </si>
  <si>
    <t>Alessandra</t>
  </si>
  <si>
    <t>Spata</t>
  </si>
  <si>
    <t>aspata@flowserve.com</t>
  </si>
  <si>
    <t>Accounting &amp; Finance; RU8293 - MEZZAGO FCD ON/OFF VALBART (FCO)</t>
  </si>
  <si>
    <t>Burk, Wendy</t>
  </si>
  <si>
    <t>R, Nandakumar</t>
  </si>
  <si>
    <t>Gupta, Vishnu</t>
  </si>
  <si>
    <t>Zhao, Yu</t>
  </si>
  <si>
    <t>Spata, Alessandra</t>
  </si>
  <si>
    <t>Site Controller-AMSS; Site Controller-EPO; Site Controller-FCO; Site Controller-IPO; SEG Consultants; SEG QA; QAII</t>
  </si>
  <si>
    <t>10156887</t>
  </si>
  <si>
    <t>Yoshiki</t>
  </si>
  <si>
    <t>Murata</t>
  </si>
  <si>
    <t>YMurata@flowserve.com</t>
  </si>
  <si>
    <t>Accounting &amp; Finance; Site Controller-EPO; RU8321 - FPD NIIGATA WORTHINGTON - JAPAN (EPO); Backlog Certifications</t>
  </si>
  <si>
    <t>Gay, Christina</t>
  </si>
  <si>
    <t>Murata, Yoshiki</t>
  </si>
  <si>
    <t>Accounting &amp; Finance; Site Controller-AMSS; RU8115 - SRG PUMP WOODBRIDGE PMC CANADA (AMSS); RU5130 - DAYTON TITANIUM FOUNDRY OPS (AMSS); RU3041 - SEAL US - TULSA (AMSS); RU3100 - SEAL US - PAC SEAL (AMSS); RU1970 - FPD NA INTEGRATED SOLUTIONS OPERATIONS (AMSS); RU1972 - FSG FEDD WIRELESS (AMSS); RU1015 - FPD ENG'D MOOSIC PARTS DISTR (AMSS); RU1600 - SRG PUMP BEAUMONT TX (AMSS); RU1700 - SRG PUMP GREER SC (IDP) (AMSS); RU1705 - SRG PUMP BATON ROUGE LA (IDP) (AMSS); RU1710 - SRG PUMP DEER PARK TX (IDP) (AMSS); RU1615 - SRG PUMP W. CHICAGO IL (ELGIN) (AMSS); RU1736 - SRG PUMP KINGSPORT TN(EASTMAN) (AMSS); RU8095 - SRG PUMP SARNIA CANADA (AMSS); RU1720 - SRG PUMP FAIRFIELD NJ (IDP) (AMSS); RU1610 - SRG PUMP RANCHO DOMINGUEZ CA (AMSS); RU1725 - SRG PUMP VANCOUVER WA (IDP) (AMSS); RU8090 - SRG PUMP LEDUC CANADA (AMSS); RU8079 - SEAL CANADA - EDMONTON (AMSS); RU8080 - SEAL CANADA - SCARBOROUGH (AMSS); RU1727 - SRG PUMP CORPUS CHRISTI TX (AMSS); Backlog Certifications</t>
  </si>
  <si>
    <t>Accounting &amp; Finance; Site Controller-EPO; RU1200 - FPD ENG'D CPO VERNON (EPO); RU1205 - FPD ENG'D NPO VERNON (EPO); RU1225 - FPD ENG'D CHARLOTTE NUCLEAR (EPO); Backlog Certifications; RU1350 - LAWRENCE PUMPS INC. - US (EPO)</t>
  </si>
  <si>
    <t>Accounting &amp; Finance; Site Controller-IPO; Regional Controller-IPO; RU7866 - LIQUID RING VACUUM PUMPS (IPO); RU7899 - FLS SIHI (SCHWEIZ) GMBH (IPO); RU7914 - STERLING FLUID SYSTEMS (Austria) GMBH (IPO); RU7923 - STERLING FLUID SYSTEMS (HUNGARIA) (IPO); RU7926 - STERLING FLUID SYSTEMS (ROMANIA) (IPO); RU7929 - FLS SIHI BULGARIA (IPO); RU7932 - STERLING FLUID SYSTEMS (POLSKA) SP.ZO.O. (IPO); RU7935 - SFS (CZECH REPUBLIC) S.R.O. (IPO); RU8195 - FPD INDL PLUEGER HAMBURGGERMANY (IPO); RU8943 - FLOWSERVE HAMBURG THRUSTER (IPO); RU7846 - FLS HALBERG (IPO); Backlog Certifications; RU7845 - LUDWIGSHAFEN HALBERG (IPO)</t>
  </si>
  <si>
    <t>Accounting &amp; Finance; Site Controller-IPO; Regional Controller-IPO; RU1100 - FPD ENG'D TANEYTOWN MD (IPO); RU1105 - FPD ENG'D HASTINGS NE (IPO); RU1320 - SIHI PUMPS INC (IPO); RU1370 - INNOVATIVE MAG-DRIVE CHICAGO (IPO); RU1405 - FPD IND'L CHESAPEAKE VA (IPO); RU7803 - SFS CANADA (NEW) (IPO); Backlog Certifications</t>
  </si>
  <si>
    <t>Accounting &amp; Finance; Regional Controller-EPO; RU1200 - FPD ENG'D CPO VERNON (EPO); RU1205 - FPD ENG'D NPO VERNON (EPO); RU1225 - FPD ENG'D CHARLOTTE NUCLEAR (EPO); RU8000 - FPD ENG'D ARGENTINA - MENDOZA (EPO); RU8060 - FPD ENG'D BRAZIL (EPO); RU8321 - FPD NIIGATA WORTHINGTON - JAPAN (EPO); RU8330 - FPD ENG'D MEXICO (EPO); Backlog Certifications; RU1350 - LAWRENCE PUMPS INC. - US (EPO)</t>
  </si>
  <si>
    <t>Accounting &amp; Finance; Site Controller-EPO; RU8247 - FPD EMA INTEGRATED OPERATIONS (AMSS); RU8354 - SEAL CZECH - OLOMOUC (AMSS); RU8035 - SRG PUMP ANTWERP BELGIUM (AMSS); RU8503 - FLOWSERVE KAZAKHSTAN LLP (AMSS); RU8237 - TERNEUZEN QRC (AMSS); RU8500 - FPD RUSSIA - MOSCOW (AMSS); RU8045 - SEAL BELGIUM - ANTWERP (AMSS); RU7887 - STERLING SIHI (NETHERLANDS) (IPO); RU7908 - FLOWSERVE SIHI (Belgium) (IPO); RU8034 - ANTWERP FCD PROCESS BELGIUM QRC (FCO); RU8225 - FPD ENGD ETTEN LEUR HOLLAND (EPO); Backlog Certifications</t>
  </si>
  <si>
    <t>Accounting &amp; Finance; Regional Controller-AMSS; RU8247 - FPD EMA INTEGRATED OPERATIONS (AMSS); RU8115 - SRG PUMP WOODBRIDGE PMC CANADA (AMSS); RU8255 - SEAL HOLLAND - ROOSENDAAL (AMSS); RU8334 - LATIN AMERICA PARTS GROUP (AMSS); RU5130 - DAYTON TITANIUM FOUNDRY OPS (AMSS); RU3041 - SEAL US - TULSA (AMSS); RU3100 - SEAL US - PAC SEAL (AMSS); RU8337 - SEAL_MEX_PACSEAL (AMSS); RU1970 - FPD NA INTEGRATED SOLUTIONS OPERATIONS (AMSS); RU1972 - FSG FEDD WIRELESS (AMSS); RU1015 - FPD ENG'D MOOSIC PARTS DISTR (AMSS); RU8341 - EMCOMET OPERATION IN TLAXCALA MEXICO (AMSS); RU8345 - FSD MEXICO - MTO TLAXCALA (AMSS); RU8525 - ECUADOR SERVICE &amp; SOLUTIONS (AMSS); RU8120 - FPD ENG'D CHILE-SANTIAGO (AMSS); RU8130 - FPD ENG'D COLOMBIA (AMSS); RU8941 - FLOWSERVE PERU PUMPS (AMSS); RU8010 - PUMP QRC BUENOS AIRES (AMSS); RU8335 - SRG PUMP SANTA CLARA MEXICO (AMSS); RU8067 - SRG PUMP RIO DE JANEIRO BRAZIL (AMSS); RU8059 - S&amp;S BOLIVIA (AMSS); RU8065 - FSD BRAZIL - SAO PAULO (AMSS); RU8129 - FSD COLUMBIA (AMSS); RU8520 - ECUADOR SEAL OPERATIONS (AMSS); RU8125 - FSD CHILE - SANTIAGO (AMSS); RU8351 - FSD PERU - LIMA (AMSS); RU8492 - SEAL_SVENF_USD (AMSS); RU8057 - SEAL BOLIVIA (AMSS); RU8482 - USD INPUT ENTITY OF ENG'D VENEZULA (AMSS); RU1600 - SRG PUMP BEAUMONT TX (AMSS); RU1700 - SRG PUMP GREER SC (IDP) (AMSS); RU1705 - SRG PUMP BATON ROUGE LA (IDP) (AMSS); RU1710 - SRG PUMP DEER PARK TX (IDP) (AMSS); RU1615 - SRG PUMP W. CHICAGO IL (ELGIN) (AMSS); RU1736 - SRG PUMP KINGSPORT TN(EASTMAN) (AMSS); RU8095 - SRG PUMP SARNIA CANADA (AMSS); RU1720 - SRG PUMP FAIRFIELD NJ (IDP) (AMSS); RU1610 - SRG PUMP RANCHO DOMINGUEZ CA (AMSS); RU1725 - SRG PUMP VANCOUVER WA (IDP) (AMSS); RU8090 - SRG PUMP LEDUC CANADA (AMSS); RU8079 - SEAL CANADA - EDMONTON (AMSS); RU8080 - SEAL CANADA - SCARBOROUGH (AMSS); RU3090 - SEAL US - KALAMAZOO (AMSS); RU1727 - SRG PUMP CORPUS CHRISTI TX (AMSS)</t>
  </si>
  <si>
    <t>Site Controller-FCO; RU5000 - SPRINGVILLE FCD CONTROL (FCO); RU5020 - PASADENA (HOUSTON) FCD CONTROL QRC (FCO); RU5030 - KINGSPORT EASTMAN FCD CONTROL QRC (FCO); RU5042 - CHICAGO (PORTAGE) FCD CONTROL QRC (FCO); RU5045 - BATON ROUGE FCD CONTROL QRC (FCO); RU5062 - PASADENA (HOUSTON) FCD ON/OFF VALBART US OPNS (FCO); RU5085 - BOOTHWYN-PHILADELPHIA FCD CONTROL QRC (FCO); RU5201 - HOUSTON FCD AUTOMATION VAC (FCO); RU5215 - SULPHUR SPRINGS FCD ON/OFF NORDSTROM (FCO); RU8075 - EDMONTON FCD CONTROL QRC (FCO); Backlog Certifications</t>
  </si>
  <si>
    <t>Site Controller-FCO; RU8355 - SEAL SAUDI JV - AL KHOBAR (AMSS); RU8359 - FSD DUBAI GULF FZE - QRC (AMSS); RU5050 - WHITEFIELD-BANGALORE FCD INDIA CONTROL (FCO); RU5052 - VEERASANDRA-BANGALORE FCD INDIA HDA (FCO); RU8265 - FPD COIMBATORE INDIA (EPO); RU8271 - CHENNAI FCD INDIA MM NAGAR (FCO); RU8275 - FPD IND'L HUBLI INDIA (IPO); RU8279 - IPO COIMBATORE (IPO); RU8356 - FLOWSERVE ABAHSAIN FLOW CONTROL COMPANY LIMITED (60%) (FCO); RU8357 - DUBAI FCD ON/OFF JEBEL ALI QRC (FCO); Backlog Certifications</t>
  </si>
  <si>
    <t>Accounting &amp; Finance; Site Controller-AMSS; Site Controller-FCO; RU8334 - LATIN AMERICA PARTS GROUP (AMSS); RU8337 - SEAL_MEX_PACSEAL (AMSS); RU8341 - EMCOMET OPERATION IN TLAXCALA MEXICO (AMSS); RU8345 - FSD MEXICO - MTO TLAXCALA (AMSS); RU8335 - SRG PUMP SANTA CLARA MEXICO (AMSS); RU8330 - FPD ENG'D MEXICO (EPO); RU8333 - INDUSTRIAL - MEXICO (IPO); RU8336 - TLAXCALA FCD CONTROL (FCO); Backlog Certifications</t>
  </si>
  <si>
    <t>Regional Controller-AMSS; RU8713 - SEAL SUZHOU (AMSS); RU8320 - SEAL JAPAN - OSAKA (AMSS); RU8380 - SEAL SINGAPORE - KOLAM AYER (AMSS); RU8711 - FSG CHINA SHANGHAI - SEAL (AMSS); RU8020 - FSD AUSTRALIA - SYDNEY (AMSS); RU8350 - FSD NEW ZEALAND - AUCKLAND (AMSS); RU8285 - FSD INDONESIA - JAKARTA (AMSS); RU8325 - SEAL MALAYSIA - SELANGOR (AMSS); RU8494 - FLOWSERVE VIETNAM CO LLC (AMSS); RU8436 - SEAL THAILAND (AMSS); RU8329 - QRC CAVITE PHILIPPINES (AMSS); RU8328 - QRC KUANTAN MALAYSIA (AMSS); RU8435 - QRC RAYONG THAILAND (AMSS); RU8370 - FPD ENG'D DRESSER SINGAPORE (AMSS); RU8282 - FSG PUMP QRC - JAKARTA (AMSS); RU8440 - SEAL TAIWAN (AMSS); RU8377 - QRC CHEONAN KOREA (AMSS); RU8375 - FSG TAIWAN PUMP QRC KAOHSIUNG (AMSS); RU8714 - FPD CHINA QRC - DAILIAN (AMSS); RU7815 - SIHI PUMPS (Asia) PTE LTD (IPO); RU7818 - SIHI PUMPS MALAYSIA (IPO); RU7821 - SIHI PUMPS AND SERVICES (THAILAND) LTD (IPO); RU8365 - SINGAPORE-TUAS FCD CONTROL (FCO); RU8438 - KAOHSIUNG-TAIWAN FCD CONTROL QRC (FCO); Backlog Certifications</t>
  </si>
  <si>
    <t>Site Controller-AMSS; RU8380 - SEAL SINGAPORE - KOLAM AYER (AMSS); RU8285 - FSD INDONESIA - JAKARTA (AMSS); RU8325 - SEAL MALAYSIA - SELANGOR (AMSS); RU8494 - FLOWSERVE VIETNAM CO LLC (AMSS); RU8436 - SEAL THAILAND (AMSS); RU8329 - QRC CAVITE PHILIPPINES (AMSS); RU8328 - QRC KUANTAN MALAYSIA (AMSS); RU8435 - QRC RAYONG THAILAND (AMSS); RU8370 - FPD ENG'D DRESSER SINGAPORE (AMSS); RU8282 - FSG PUMP QRC - JAKARTA (AMSS); RU8440 - SEAL TAIWAN (AMSS); RU8377 - QRC CHEONAN KOREA (AMSS); RU8375 - FSG TAIWAN PUMP QRC KAOHSIUNG (AMSS); RU7815 - SIHI PUMPS (Asia) PTE LTD (IPO); RU7818 - SIHI PUMPS MALAYSIA (IPO); RU7821 - SIHI PUMPS AND SERVICES (THAILAND) LTD (IPO); RU8365 - SINGAPORE-TUAS FCD CONTROL (FCO); RU8438 - KAOHSIUNG-TAIWAN FCD CONTROL QRC (FCO); Backlog Certifications</t>
  </si>
  <si>
    <t>Accounting &amp; Finance; Site Controller-IPO; Regional Controller-IPO; RU8140 - SEAL FRANCE - MARTIGUES (AMSS); RU8141 - SEAL MADAGASCAR (FR) (AMSS); RU7881 - FLOWSERVE SIHI (France) S.A.S. (IPO); RU8135 - FPD IND'L ARNAGE FRANCE (IPO); RU8165 - FPD IND'L ORLEANS FRANCE (IPO); RU8195 - FPD INDL PLUEGER HAMBURGGERMANY (IPO); Backlog Certifications</t>
  </si>
  <si>
    <t>Accounting &amp; Finance; RU8525 - ECUADOR SERVICE &amp; SOLUTIONS (AMSS); RU8120 - FPD ENG'D CHILE-SANTIAGO (AMSS); RU8130 - FPD ENG'D COLOMBIA (AMSS); RU8941 - FLOWSERVE PERU PUMPS (AMSS); RU8010 - PUMP QRC BUENOS AIRES (AMSS); RU8067 - SRG PUMP RIO DE JANEIRO BRAZIL (AMSS); RU8059 - S&amp;S BOLIVIA (AMSS); RU8065 - FSD BRAZIL - SAO PAULO (AMSS); RU8129 - FSD COLUMBIA (AMSS); RU8520 - ECUADOR SEAL OPERATIONS (AMSS); RU8005 - SEAL ARGENTINA - MENDOZA (AMSS); RU8125 - FSD CHILE - SANTIAGO (AMSS); RU8351 - FSD PERU - LIMA (AMSS); RU8492 - SEAL_SVENF_USD (AMSS); RU8057 - SEAL BOLIVIA (AMSS); RU8482 - USD INPUT ENTITY OF ENG'D VENEZULA (AMSS); RU8000 - FPD ENG'D ARGENTINA - MENDOZA (EPO); RU8002 - INDUSTRIAL ARGENTINA (IPO); RU8060 - FPD ENG'D BRAZIL (EPO); RU8061 - SAO PAULO FCD PROCESS WRCSTR BRZ QRC (FCO); RU8062 - INDUSTRIAL BRAZIL (IPO); RU8132 - INDUSTRIAL COLOMBIA (IPO); Preparer</t>
  </si>
  <si>
    <t>Potts, Jayson</t>
  </si>
  <si>
    <t>Accounting &amp; Finance; Site Controller-AMSS; Regional Controller-AMSS; Site Controller-EPO; Regional Controller-EPO; Site Controller-IPO; RU8010 - PUMP QRC BUENOS AIRES (AMSS); RU8059 - S&amp;S BOLIVIA (AMSS); RU8005 - SEAL ARGENTINA - MENDOZA (AMSS); RU8057 - SEAL BOLIVIA (AMSS); RU8410 - SEAL SPAIN - MADRID (AMSS); RU8449 - SEAL TURKEY QRC (AMSS); RU7890 - FLOWSERVE SIHI (Spain) S.L. (IPO); RU8000 - FPD ENG'D ARGENTINA - MENDOZA (EPO); RU8025 - FPD ENG'D BRUNN AUSTRIA (EPO); RU8060 - FPD ENG'D BRAZIL (EPO); RU8405 - FPD ENG'D COSLADA SPAIN (EPO); Backlog Certifications; RU8421 - ENGINEERED CALDER IN EURO (EPO); RU8395 - FPD IND'L ARGANDA SPAIN (IPO)</t>
  </si>
  <si>
    <t>Jenn Perry</t>
  </si>
  <si>
    <t>Randy Basore</t>
  </si>
  <si>
    <t>Janet Eastham</t>
  </si>
  <si>
    <t>Aman Vij</t>
  </si>
  <si>
    <t>Jennifer Crouch</t>
  </si>
  <si>
    <t>Cherrie Dimler</t>
  </si>
  <si>
    <t>Kimberly Karnes</t>
  </si>
  <si>
    <t>Joy Shifflett</t>
  </si>
  <si>
    <t>Meliana Teguh</t>
  </si>
  <si>
    <t>Ralf Heine</t>
  </si>
  <si>
    <t>Yan Zhu</t>
  </si>
  <si>
    <t>Daniel Arnaltes Corral</t>
  </si>
  <si>
    <t>Monika Kvapilova</t>
  </si>
  <si>
    <t>Sharon Tan</t>
  </si>
  <si>
    <t>Michael McGuinn</t>
  </si>
  <si>
    <t>Martin Edwards</t>
  </si>
  <si>
    <t>Lee San Mei</t>
  </si>
  <si>
    <t>Martin Doepper</t>
  </si>
  <si>
    <t>Mariano del Cura Serrano</t>
  </si>
  <si>
    <t>Sian Eng Chia</t>
  </si>
  <si>
    <t>Esther Gontan Pardo</t>
  </si>
  <si>
    <t>Lisa Derhammer-DeHaan</t>
  </si>
  <si>
    <t>DO NOT USE - COE Arnage</t>
  </si>
  <si>
    <t>DO NOT USE - COE Bangalore</t>
  </si>
  <si>
    <t>DO NOT USE - COE Castlemaine</t>
  </si>
  <si>
    <t>DO NOT USE - COE Coslada</t>
  </si>
  <si>
    <t>DO NOT USE - COE Dresser Singapore</t>
  </si>
  <si>
    <t>DO NOT USE - COE Etten Leur</t>
  </si>
  <si>
    <t>DO NOT USE - COE Itzehoe</t>
  </si>
  <si>
    <t>DO NOT USE - COE Mendoza</t>
  </si>
  <si>
    <t>DO NOT USE - COE Mexico</t>
  </si>
  <si>
    <t>DO NOT USE - COE Mezzago</t>
  </si>
  <si>
    <t>DO NOT USE - COE Niigata</t>
  </si>
  <si>
    <t>DO NOT USE - COE Springville</t>
  </si>
  <si>
    <t>DO NOT USE - COE Suzhou</t>
  </si>
  <si>
    <t>DO NOT USE - COE Taneytown</t>
  </si>
  <si>
    <t>DO NOT USE - COE Vernon</t>
  </si>
  <si>
    <t>DO NOT USE - COE Villach</t>
  </si>
  <si>
    <t>DO NOT USE - COE W. Chicago</t>
  </si>
  <si>
    <t>10156873</t>
  </si>
  <si>
    <t>Oudine</t>
  </si>
  <si>
    <t>Eoudine@flowserve.com</t>
  </si>
  <si>
    <t>Pol, Andres Sebastian</t>
  </si>
  <si>
    <t>Siva, Palghat Subramanian</t>
  </si>
  <si>
    <t>Oudine, Eric</t>
  </si>
  <si>
    <t>Accounting &amp; Finance; RU5200 - RALEIGH FCD GGC EDWARD VALVE (FCO); Taneytown; Preparer</t>
  </si>
  <si>
    <t>10143711</t>
  </si>
  <si>
    <t>Jean</t>
  </si>
  <si>
    <t>Caraan</t>
  </si>
  <si>
    <t>JCaraan@flowserve.com</t>
  </si>
  <si>
    <t>Accounting &amp; Finance; RU8329 - QRC CAVITE PHILIPPINES (AMSS); Preparer</t>
  </si>
  <si>
    <t>Caraan, Jean</t>
  </si>
  <si>
    <t>NAME</t>
  </si>
  <si>
    <t>eMAIL</t>
  </si>
  <si>
    <t>ACCESS</t>
  </si>
  <si>
    <t>LAST LOG-IN</t>
  </si>
  <si>
    <t>MONTHS SINCE LAST LOG-IN</t>
  </si>
  <si>
    <t>Barnes, Earl</t>
  </si>
  <si>
    <t>Schwartz, Daniel H (Dan)</t>
  </si>
  <si>
    <t>Velasco, Guillermo (Bill)</t>
  </si>
  <si>
    <t>Ng, Mr. Chee Meng Chee Meng</t>
  </si>
  <si>
    <t>Karnes, Ms. Kimberly R (Kim)</t>
  </si>
  <si>
    <t>Perez Dell Olmo, Juan Javier</t>
  </si>
  <si>
    <t>Basore, Mr. Randy E (Randy)</t>
  </si>
  <si>
    <t>McKasson, Douglas (Douglas)</t>
  </si>
  <si>
    <t>Brown, Ms. Crystal</t>
  </si>
  <si>
    <t>Wu, Mr. Qinrong Eric (Eric)</t>
  </si>
  <si>
    <t>Ely, Barbara A (Barbara)</t>
  </si>
  <si>
    <t>Mallinckrodt-Kleefass, Marcel von</t>
  </si>
  <si>
    <t>Tan, Wai Tiong Wai Tiong</t>
  </si>
  <si>
    <t>SUPERVISOR</t>
  </si>
  <si>
    <t>Individual</t>
  </si>
  <si>
    <t>Together in one eMail</t>
  </si>
  <si>
    <t>Leave Alone</t>
  </si>
  <si>
    <t>10142932</t>
  </si>
  <si>
    <t>200stmarshall</t>
  </si>
  <si>
    <t>Marshall</t>
  </si>
  <si>
    <t>stmarshall@solomonedwards.com</t>
  </si>
  <si>
    <t>200mimcclellan</t>
  </si>
  <si>
    <t>McClellan</t>
  </si>
  <si>
    <t>mimcclellan@solomonedwards.com</t>
  </si>
  <si>
    <t>200cperez</t>
  </si>
  <si>
    <t>Caroline</t>
  </si>
  <si>
    <t>cperez@solomonedwards.com</t>
  </si>
  <si>
    <t>200pstradi</t>
  </si>
  <si>
    <t>Patricia</t>
  </si>
  <si>
    <t>Stradi</t>
  </si>
  <si>
    <t>pstradi@solomonedwards.com</t>
  </si>
  <si>
    <t>SEG Consultants</t>
  </si>
  <si>
    <t>Days since last log on</t>
  </si>
  <si>
    <t>Shankar is working first two weeks in May</t>
  </si>
  <si>
    <t>Bhavin will work second fortnight</t>
  </si>
  <si>
    <t>eMail 14MAY2018 @ 7:14am</t>
  </si>
  <si>
    <t>Mei, Lee San</t>
  </si>
  <si>
    <t>got an eMail 23MAY2018?</t>
  </si>
  <si>
    <t>Changed Site Controller to Boeken per User Access Form approved by Harry Slabbekoorn 28MAY2018 @ 2:00am</t>
  </si>
  <si>
    <t>Changed Site Controller to Dun per User Access Form approved by Harry Slabbekoorn 28MAY2018 @ 2:00am</t>
  </si>
  <si>
    <t>Added Claassens as Regional and deleted Siebert via User Access Forms from Fred Evarts 12FEB2018 @9:40am. Changed Site Controller to Dun per User Access Form approved by Harry Slabbekoorn 28MAY2018 @ 2:00am</t>
  </si>
  <si>
    <t>10152851</t>
  </si>
  <si>
    <t>10122281</t>
  </si>
  <si>
    <t>Accounting &amp; Finance; Site Controller-AMSS; RU8035 - SRG PUMP ANTWERP BELGIUM (AMSS); RU8237 - TERNEUZEN QRC (AMSS); RU8045 - SEAL BELGIUM - ANTWERP (AMSS); Backlog Certifications</t>
  </si>
  <si>
    <t>Site Controller-AMSS; Regional Controller-AMSS; Regional Controller-IPO; RU8503 - FLOWSERVE KAZAKHSTAN LLP (AMSS); RU8500 - FPD RUSSIA - MOSCOW (AMSS); RU8210 - SRG PUMP LEIPZIG GERMANY (AMSS); RU8681 - FLS MOROCCO QRC (AMSS); RU7846 - FLS HALBERG (IPO); Backlog Certifications; RU7845 - LUDWIGSHAFEN HALBERG (IPO)</t>
  </si>
  <si>
    <t>Carpenter, Andrew</t>
  </si>
  <si>
    <t>Site Controller-FCO; RU8416 - LINKOPING FCD PROCESS NAF AB (FCO); RU8418 - SOLNA FCD AUTOMATION PMV (FCO); Backlog Certifications</t>
  </si>
  <si>
    <t>10157089</t>
  </si>
  <si>
    <t>Syed Zia</t>
  </si>
  <si>
    <t>Jaffery</t>
  </si>
  <si>
    <t>sjaffery@flowserve.com</t>
  </si>
  <si>
    <t>04JUN2018 @ 8:08am</t>
  </si>
  <si>
    <t>04JUN2018 @ 8:10am</t>
  </si>
  <si>
    <t>04JUN2018 @ 8:16am</t>
  </si>
  <si>
    <t>04JUN2018 @ 8:236am</t>
  </si>
  <si>
    <t>04JUN2018 @ 8:42am</t>
  </si>
  <si>
    <t>Derhammer-DeHaan, Lisa</t>
  </si>
  <si>
    <t>04JUN2018 @ 9:12am</t>
  </si>
  <si>
    <t>Heine, Ralf</t>
  </si>
  <si>
    <t>Moelling, Mark</t>
  </si>
  <si>
    <t>Accounting &amp; Finance; Corporate; Site Controller-FCO; Regional Controller-FCO; RU5000 - SPRINGVILLE FCD CONTROL (FCO); RU5020 - PASADENA (HOUSTON) FCD CONTROL QRC (FCO); RU5030 - KINGSPORT EASTMAN FCD CONTROL QRC (FCO); RU5042 - CHICAGO (PORTAGE) FCD CONTROL QRC (FCO); RU5045 - BATON ROUGE FCD CONTROL QRC (FCO); RU5062 - PASADENA (HOUSTON) FCD ON/OFF VALBART US OPNS (FCO); RU5085 - BOOTHWYN-PHILADELPHIA FCD CONTROL QRC (FCO); RU5201 - HOUSTON FCD AUTOMATION VAC (FCO); RU5215 - SULPHUR SPRINGS FCD ON/OFF NORDSTROM (FCO); RU8015 - MELBOURNE FCD CONTROL (FCO); RU8031 - VILLACH FCD CONTROL SCHMIDT ARMATUREN (FCO); RU8033 - ROOSENDAAL FCD PROCESS BENELUX QRC (FCO); RU8034 - ANTWERP FCD PROCESS BELGIUM QRC (FCO); RU8061 - SAO PAULO FCD PROCESS WRCSTR BRZ QRC (FCO); RU8075 - EDMONTON FCD CONTROL QRC (FCO); RU8200 - ESSEN FCD CONTROL KAMMER (FCO); RU8336 - TLAXCALA FCD CONTROL (FCO); RU8356 - FLOWSERVE ABAHSAIN FLOW CONTROL COMPANY LIMITED (60%) (FCO); RU8357 - DUBAI FCD ON/OFF JEBEL ALI QRC (FCO); RU8365 - SINGAPORE-TUAS FCD CONTROL (FCO); RU8390 - JOHANNESBURG FCD CONTROL (FCO); RU8416 - LINKOPING FCD PROCESS NAF AB (FCO); RU8438 - KAOHSIUNG-TAIWAN FCD CONTROL QRC (FCO)</t>
  </si>
  <si>
    <t>Regional Controller-FCO; RU5115 - COOKEVILLE FCD PROCESS MANUAL VLVS (FCO); RU5200 - RALEIGH FCD GGC EDWARD VALVE (FCO); RU5220 - LYNCHBURG FCD AUTOMATION LMTRQ (FCO); RU8033 - ROOSENDAAL FCD PROCESS BENELUX QRC (FCO); RU8034 - ANTWERP FCD PROCESS BELGIUM QRC (FCO); RU8061 - SAO PAULO FCD PROCESS WRCSTR BRZ QRC (FCO); RU8179 - ETTLINGEN FCD PROCESS ARGUS (FCO); RU8291 - PIACENZA FCD AUTOMATION LFPS (FCO); RU8416 - LINKOPING FCD PROCESS NAF AB (FCO); RU8418 - SOLNA FCD AUTOMATION PMV (FCO); RU8459 - HAYWARD'S HEATH FCD PROCESS FFC (FCO); RU8830 - AHAUS FCD PROCESS MANUAL VLVS (FCO)</t>
  </si>
  <si>
    <t>Accounting &amp; Finance; Site Controller-AMSS; Site Controller-FCO; Regional Controller-FCO; Site Controller-IPO; RU8315 - SEAL ITALY - MILANO (AMSS); RU5062 - PASADENA (HOUSTON) FCD ON/OFF VALBART US OPNS (FCO); RU5215 - SULPHUR SPRINGS FCD ON/OFF NORDSTROM (FCO); RU8179 - ETTLINGEN FCD PROCESS ARGUS (FCO); RU8293 - MEZZAGO FCD ON/OFF VALBART (FCO); RU8295 - CORMANO (MILAN) FCD ON/OFF AUTO VLVS (FCO); RU8357 - DUBAI FCD ON/OFF JEBEL ALI QRC (FCO); RU8458 - HAYWARD'S HEATH FCD ON/OFF SERCK AUDCO (FCO); RU8459 - HAYWARD'S HEATH FCD PROCESS FFC (FCO); Backlog Certifications; RU7905 - STERLING ITALY NEW (IPO)</t>
  </si>
  <si>
    <t>Accounting &amp; Finance; SEG Consultants</t>
  </si>
  <si>
    <t>Murata added as Site Controller per policyIQ User Access request from approved by Ryoji in an eMail to Rao 09MAY2018 @ 4:08am.</t>
  </si>
  <si>
    <t>Botcherby replaced McKasson as primary 2nd Level Reviewer per eMail from Johansson received 06JUN2018 @ 8:03am).</t>
  </si>
  <si>
    <t>Riccardi replaced McKasson as primary 2nd Level Reviewer per eMail from Johansson received 06JUN2018 @ 8:03am).</t>
  </si>
  <si>
    <t>McKasson replaced Gunter as primary 2nd Level Reviewer per eMail from Johansson received 06JUN2018 @ 8:03am).</t>
  </si>
  <si>
    <t>Botcherby replaced Riccardi as primary 2nd Level Reviewer per eMail from Johansson received 06JUN2018 @ 8:03am).</t>
  </si>
  <si>
    <t>Site Controller changed to Jensen via approval from McKasson received 25MAY2018 @ 6:36am.  McKasson replaced Gunter as primary 2nd Level Reviewer per eMail from Johansson received 06JUN2018 @ 8:03am).</t>
  </si>
  <si>
    <t>Site Controller changed from Edwards to Chambers via User Access Request from Botcherby 22FEB2018 @ 10:20am.  Riccardi replaced McKasson as primary 2nd Level Reviewer per eMail from Johansson received 06JUN2018 @ 8:03am).</t>
  </si>
  <si>
    <t>Accounting &amp; Finance; Corporate</t>
  </si>
  <si>
    <t>Initially returned by Margaret on 10MAY2018 @ 11:59am.  Final approval given on 14MAY2018 @ 12:10pm.</t>
  </si>
  <si>
    <t>10156724</t>
  </si>
  <si>
    <t>Rap</t>
  </si>
  <si>
    <t>Drap@Flowserve.com</t>
  </si>
  <si>
    <t>10157311</t>
  </si>
  <si>
    <t>Isabel</t>
  </si>
  <si>
    <t>Seka</t>
  </si>
  <si>
    <t>LSeka@flowserve.com</t>
  </si>
  <si>
    <t>xx50045390</t>
  </si>
  <si>
    <t>Bauernfeind, David</t>
  </si>
  <si>
    <t>Desmond, Lisa</t>
  </si>
  <si>
    <t>Bonilla, Alejandro</t>
  </si>
  <si>
    <t>Seka, Isabel</t>
  </si>
  <si>
    <t>EAirey@flowserve.com</t>
  </si>
  <si>
    <t>Ofteringer replaced Breit as primary Site Controller via eMail to Rao and Karlen from Schüpfer 20JUN2018 @ 4:35pm (forwarded to Keesecker 20JUN2018 @ 6:14am).  Schupfer added as Regional Controller by eMail from Matt Klopfer 23APR2018.</t>
  </si>
  <si>
    <t>Accounting &amp; Finance; Site Controller-IPO; RU7899 - FLS SIHI (SCHWEIZ) GMBH (IPO); Backlog Certifications</t>
  </si>
  <si>
    <t>Urdaneta approved as primary Site Controller via eMail from Cesar Cardone 20JUN2018 @ 6:34pm (Europa remains as Secondary)</t>
  </si>
  <si>
    <t>Fuentes Romero, Miriam</t>
  </si>
  <si>
    <t>Jaffery, Syed Zia</t>
  </si>
  <si>
    <t>Accounting &amp; Finance; RU8410 - SEAL SPAIN - MADRID (AMSS); RU8449 - SEAL TURKEY QRC (AMSS); Preparer</t>
  </si>
  <si>
    <t>10156695</t>
  </si>
  <si>
    <t>Balasubramani</t>
  </si>
  <si>
    <t>K</t>
  </si>
  <si>
    <t>BalaK@flowserve.com</t>
  </si>
  <si>
    <t>10157140</t>
  </si>
  <si>
    <t>Stefanie</t>
  </si>
  <si>
    <t>Dreher</t>
  </si>
  <si>
    <t>SDreher@flowserve.com</t>
  </si>
  <si>
    <t>Di Sarno, Federica</t>
  </si>
  <si>
    <t>Romo, Vince</t>
  </si>
  <si>
    <t>K, Balasubramani</t>
  </si>
  <si>
    <t>Dreher, Stefanie</t>
  </si>
  <si>
    <t>10157430</t>
  </si>
  <si>
    <t>Alena</t>
  </si>
  <si>
    <t>Nazarova</t>
  </si>
  <si>
    <t>ANazarova@flowserve.com</t>
  </si>
  <si>
    <t>Accounting &amp; Finance; RU8503 - FLOWSERVE KAZAKHSTAN LLP (AMSS); RU8500 - FPD RUSSIA - MOSCOW (AMSS); Preparer</t>
  </si>
  <si>
    <t>Basterra Sanz, Miriam</t>
  </si>
  <si>
    <t>Nazarova, Alena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</si>
</sst>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4" formatCode="_(&quot;$&quot;* #,##0.00_);_(&quot;$&quot;* \(#,##0.00\);_(&quot;$&quot;* &quot;-&quot;??_);_(@_)"/>
    <numFmt numFmtId="43" formatCode="_(* #,##0.00_);_(* \(#,##0.00\);_(* &quot;-&quot;??_);_(@_)"/>
    <numFmt numFmtId="164" formatCode="_(* #,##0_);_(* \(#,##0\);_(* &quot;-&quot;??_);_(@_)"/>
    <numFmt numFmtId="165" formatCode="mm/dd/yyyy"/>
    <numFmt numFmtId="166" formatCode="_(* #,##0.0_);_(* \(#,##0.0\);_(* &quot;-&quot;??_);_(@_)"/>
  </numFmts>
  <fonts count="93" x14ac:knownFonts="1">
    <font>
      <sz val="11"/>
      <color rgb="FF000000"/>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000000"/>
      <name val="Calibri"/>
      <family val="2"/>
      <scheme val="minor"/>
    </font>
    <font>
      <b/>
      <sz val="11"/>
      <color theme="1"/>
      <name val="Calibri"/>
      <family val="2"/>
      <scheme val="minor"/>
    </font>
    <font>
      <b/>
      <sz val="11"/>
      <color rgb="FF000000"/>
      <name val="Century Gothic"/>
      <family val="2"/>
    </font>
    <font>
      <sz val="11"/>
      <color rgb="FF000000"/>
      <name val="Century Gothic"/>
      <family val="2"/>
    </font>
    <font>
      <i/>
      <sz val="11"/>
      <color rgb="FF000000"/>
      <name val="Century Gothic"/>
      <family val="2"/>
    </font>
    <font>
      <sz val="10"/>
      <name val="Arial"/>
      <family val="2"/>
    </font>
    <font>
      <sz val="10"/>
      <color rgb="FF000000"/>
      <name val="Arial"/>
      <family val="2"/>
    </font>
    <font>
      <b/>
      <sz val="14"/>
      <color theme="1"/>
      <name val="Arial"/>
      <family val="2"/>
    </font>
    <font>
      <b/>
      <u/>
      <sz val="10"/>
      <color theme="1"/>
      <name val="Arial"/>
      <family val="2"/>
    </font>
    <font>
      <b/>
      <sz val="10"/>
      <color rgb="FF000000"/>
      <name val="Arial"/>
      <family val="2"/>
    </font>
    <font>
      <b/>
      <sz val="10"/>
      <color theme="1"/>
      <name val="Arial"/>
      <family val="2"/>
    </font>
    <font>
      <b/>
      <sz val="10"/>
      <name val="Arial"/>
      <family val="2"/>
    </font>
    <font>
      <b/>
      <sz val="9"/>
      <color indexed="81"/>
      <name val="Tahoma"/>
      <family val="2"/>
    </font>
    <font>
      <sz val="9"/>
      <color indexed="81"/>
      <name val="Tahoma"/>
      <family val="2"/>
    </font>
    <font>
      <b/>
      <sz val="12"/>
      <color theme="1"/>
      <name val="Calibri"/>
      <family val="2"/>
      <scheme val="minor"/>
    </font>
    <font>
      <sz val="12"/>
      <color theme="1"/>
      <name val="Calibri"/>
      <family val="2"/>
      <scheme val="minor"/>
    </font>
    <font>
      <b/>
      <sz val="12"/>
      <color rgb="FFFF0000"/>
      <name val="Calibri"/>
      <family val="2"/>
      <scheme val="minor"/>
    </font>
    <font>
      <sz val="12"/>
      <name val="Calibri"/>
      <family val="2"/>
      <scheme val="minor"/>
    </font>
    <font>
      <b/>
      <sz val="12"/>
      <name val="Calibri"/>
      <family val="2"/>
      <scheme val="minor"/>
    </font>
    <font>
      <sz val="8"/>
      <name val="Arial"/>
      <family val="2"/>
    </font>
    <font>
      <b/>
      <sz val="10"/>
      <color rgb="FF000099"/>
      <name val="Arial"/>
      <family val="2"/>
    </font>
    <font>
      <sz val="18"/>
      <name val="Arial"/>
      <family val="2"/>
    </font>
    <font>
      <b/>
      <sz val="9"/>
      <color theme="0"/>
      <name val="Arial"/>
      <family val="2"/>
    </font>
    <font>
      <sz val="9"/>
      <color indexed="81"/>
      <name val="Arial"/>
      <family val="2"/>
    </font>
    <font>
      <sz val="9"/>
      <color rgb="FF000000"/>
      <name val="Arial"/>
      <family val="2"/>
    </font>
    <font>
      <b/>
      <sz val="14"/>
      <name val="Arial"/>
      <family val="2"/>
    </font>
    <font>
      <b/>
      <sz val="8"/>
      <color theme="0"/>
      <name val="Arial"/>
      <family val="2"/>
    </font>
    <font>
      <sz val="8"/>
      <color theme="0"/>
      <name val="Arial"/>
      <family val="2"/>
    </font>
    <font>
      <sz val="9"/>
      <name val="Arial"/>
      <family val="2"/>
    </font>
    <font>
      <b/>
      <sz val="9"/>
      <color rgb="FF000000"/>
      <name val="Arial"/>
      <family val="2"/>
    </font>
    <font>
      <sz val="11"/>
      <color rgb="FFFF0000"/>
      <name val="Calibri"/>
      <family val="2"/>
      <scheme val="minor"/>
    </font>
    <font>
      <b/>
      <u/>
      <sz val="11"/>
      <color theme="1"/>
      <name val="Calibri"/>
      <family val="2"/>
      <scheme val="minor"/>
    </font>
    <font>
      <b/>
      <sz val="11"/>
      <color theme="9" tint="-0.499984740745262"/>
      <name val="Calibri"/>
      <family val="2"/>
      <scheme val="minor"/>
    </font>
    <font>
      <b/>
      <sz val="11"/>
      <color theme="4" tint="-0.499984740745262"/>
      <name val="Calibri"/>
      <family val="2"/>
      <scheme val="minor"/>
    </font>
    <font>
      <sz val="11"/>
      <color theme="4" tint="-0.499984740745262"/>
      <name val="Calibri"/>
      <family val="2"/>
      <scheme val="minor"/>
    </font>
    <font>
      <sz val="11"/>
      <name val="Calibri"/>
      <family val="2"/>
      <scheme val="minor"/>
    </font>
    <font>
      <b/>
      <u/>
      <sz val="14"/>
      <color theme="1"/>
      <name val="Calibri"/>
      <family val="2"/>
      <scheme val="minor"/>
    </font>
    <font>
      <sz val="8"/>
      <color rgb="FF000099"/>
      <name val="Arial"/>
      <family val="2"/>
    </font>
    <font>
      <sz val="8"/>
      <color rgb="FFC00000"/>
      <name val="Arial"/>
      <family val="2"/>
    </font>
    <font>
      <b/>
      <sz val="10"/>
      <color theme="1"/>
      <name val="Calibri"/>
      <family val="2"/>
      <scheme val="minor"/>
    </font>
    <font>
      <sz val="16"/>
      <color theme="1"/>
      <name val="Arial"/>
      <family val="2"/>
    </font>
    <font>
      <b/>
      <sz val="16"/>
      <color theme="1"/>
      <name val="Arial"/>
      <family val="2"/>
    </font>
    <font>
      <sz val="14"/>
      <color rgb="FF000000"/>
      <name val="Arial"/>
      <family val="2"/>
    </font>
    <font>
      <sz val="10"/>
      <color rgb="FF000099"/>
      <name val="Century Gothic"/>
      <family val="2"/>
    </font>
    <font>
      <b/>
      <sz val="10"/>
      <color rgb="FF000099"/>
      <name val="Century Gothic"/>
      <family val="2"/>
    </font>
    <font>
      <sz val="9"/>
      <color rgb="FF000099"/>
      <name val="Arial"/>
      <family val="2"/>
    </font>
    <font>
      <sz val="11"/>
      <color rgb="FF000000"/>
      <name val="Arial"/>
      <family val="2"/>
    </font>
    <font>
      <b/>
      <sz val="10"/>
      <color rgb="FF0000CC"/>
      <name val="Arial"/>
      <family val="2"/>
    </font>
    <font>
      <sz val="20"/>
      <name val="Arial"/>
      <family val="2"/>
    </font>
    <font>
      <b/>
      <sz val="8"/>
      <color rgb="FF000099"/>
      <name val="Arial"/>
      <family val="2"/>
    </font>
    <font>
      <b/>
      <sz val="8"/>
      <name val="Arial"/>
      <family val="2"/>
    </font>
    <font>
      <b/>
      <sz val="8"/>
      <color rgb="FF7030A0"/>
      <name val="Arial"/>
      <family val="2"/>
    </font>
    <font>
      <b/>
      <sz val="11"/>
      <color theme="1"/>
      <name val="Arial"/>
      <family val="2"/>
    </font>
    <font>
      <sz val="11"/>
      <color theme="1"/>
      <name val="Arial"/>
      <family val="2"/>
    </font>
    <font>
      <b/>
      <sz val="11"/>
      <color theme="0"/>
      <name val="Arial"/>
      <family val="2"/>
    </font>
    <font>
      <b/>
      <sz val="10"/>
      <color theme="1" tint="0.34998626667073579"/>
      <name val="Arial"/>
      <family val="2"/>
    </font>
    <font>
      <b/>
      <u/>
      <sz val="10"/>
      <color theme="1" tint="0.34998626667073579"/>
      <name val="Arial"/>
      <family val="2"/>
    </font>
    <font>
      <sz val="10"/>
      <name val="Calibri"/>
      <family val="2"/>
    </font>
    <font>
      <b/>
      <sz val="11"/>
      <color rgb="FFC00000"/>
      <name val="Arial"/>
      <family val="2"/>
    </font>
    <font>
      <u/>
      <sz val="10"/>
      <color theme="10"/>
      <name val="Arial"/>
      <family val="2"/>
    </font>
    <font>
      <sz val="11"/>
      <name val="Arial"/>
      <family val="2"/>
    </font>
    <font>
      <b/>
      <sz val="11"/>
      <name val="Arial"/>
      <family val="2"/>
    </font>
    <font>
      <sz val="11"/>
      <color rgb="FF0000FF"/>
      <name val="Arial"/>
      <family val="2"/>
    </font>
    <font>
      <b/>
      <sz val="10"/>
      <color rgb="FFFFFFFF"/>
      <name val="Arial"/>
      <family val="2"/>
    </font>
    <font>
      <b/>
      <sz val="14"/>
      <color rgb="FF000000"/>
      <name val="Arial"/>
      <family val="2"/>
    </font>
    <font>
      <b/>
      <sz val="9"/>
      <color indexed="81"/>
      <name val="Arial"/>
      <family val="2"/>
    </font>
    <font>
      <u/>
      <sz val="9"/>
      <color indexed="81"/>
      <name val="Arial"/>
      <family val="2"/>
    </font>
    <font>
      <b/>
      <sz val="11"/>
      <color rgb="FFFF0000"/>
      <name val="Calibri"/>
      <family val="2"/>
      <scheme val="minor"/>
    </font>
    <font>
      <b/>
      <u/>
      <sz val="12"/>
      <color theme="1"/>
      <name val="Calibri"/>
      <family val="2"/>
      <scheme val="minor"/>
    </font>
    <font>
      <sz val="11"/>
      <color rgb="FF0000FF"/>
      <name val="Calibri"/>
      <family val="2"/>
      <scheme val="minor"/>
    </font>
    <font>
      <sz val="8"/>
      <color theme="0" tint="-0.34998626667073579"/>
      <name val="Arial"/>
      <family val="2"/>
    </font>
    <font>
      <b/>
      <i/>
      <sz val="10"/>
      <color rgb="FF000000"/>
      <name val="Arial"/>
      <family val="2"/>
    </font>
    <font>
      <sz val="8"/>
      <color rgb="FF0000FF"/>
      <name val="Arial"/>
      <family val="2"/>
    </font>
    <font>
      <sz val="10"/>
      <color theme="0" tint="-0.499984740745262"/>
      <name val="Arial"/>
      <family val="2"/>
    </font>
    <font>
      <sz val="8"/>
      <color rgb="FF000000"/>
      <name val="Arial"/>
      <family val="2"/>
    </font>
    <font>
      <sz val="10"/>
      <color rgb="FF0000FF"/>
      <name val="Arial"/>
      <family val="2"/>
    </font>
    <font>
      <b/>
      <sz val="11"/>
      <color rgb="FF0000FF"/>
      <name val="Calibri"/>
      <family val="2"/>
      <scheme val="minor"/>
    </font>
    <font>
      <b/>
      <i/>
      <sz val="10"/>
      <color rgb="FF0000FF"/>
      <name val="Arial"/>
      <family val="2"/>
    </font>
    <font>
      <sz val="16"/>
      <color rgb="FF000000"/>
      <name val="Century Gothic"/>
      <family val="2"/>
    </font>
    <font>
      <b/>
      <sz val="16"/>
      <name val="Arial"/>
      <family val="2"/>
    </font>
    <font>
      <i/>
      <sz val="9"/>
      <color rgb="FF000000"/>
      <name val="Century Gothic"/>
      <family val="2"/>
    </font>
    <font>
      <sz val="10"/>
      <color rgb="FFFF0000"/>
      <name val="Arial"/>
      <family val="2"/>
    </font>
  </fonts>
  <fills count="26">
    <fill>
      <patternFill patternType="none"/>
    </fill>
    <fill>
      <patternFill patternType="gray125"/>
    </fill>
    <fill>
      <patternFill patternType="solid">
        <fgColor rgb="FFFFFFFF"/>
        <bgColor rgb="FFFFFFFF"/>
      </patternFill>
    </fill>
    <fill>
      <patternFill patternType="solid">
        <fgColor rgb="FF4682B4"/>
        <bgColor rgb="FF4682B4"/>
      </patternFill>
    </fill>
    <fill>
      <patternFill patternType="solid">
        <fgColor rgb="FFFFFF00"/>
        <bgColor indexed="64"/>
      </patternFill>
    </fill>
    <fill>
      <patternFill patternType="solid">
        <fgColor theme="0" tint="-0.499984740745262"/>
        <bgColor rgb="FF4682B4"/>
      </patternFill>
    </fill>
    <fill>
      <patternFill patternType="solid">
        <fgColor theme="5" tint="-0.249977111117893"/>
        <bgColor indexed="64"/>
      </patternFill>
    </fill>
    <fill>
      <patternFill patternType="solid">
        <fgColor theme="1" tint="0.34998626667073579"/>
        <bgColor rgb="FF4682B4"/>
      </patternFill>
    </fill>
    <fill>
      <patternFill patternType="solid">
        <fgColor theme="5" tint="-0.499984740745262"/>
        <bgColor rgb="FF4682B4"/>
      </patternFill>
    </fill>
    <fill>
      <patternFill patternType="solid">
        <fgColor theme="6" tint="0.79998168889431442"/>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theme="6" tint="-0.499984740745262"/>
        <bgColor indexed="64"/>
      </patternFill>
    </fill>
    <fill>
      <patternFill patternType="solid">
        <fgColor theme="7" tint="-0.249977111117893"/>
        <bgColor indexed="64"/>
      </patternFill>
    </fill>
    <fill>
      <patternFill patternType="solid">
        <fgColor theme="1" tint="0.249977111117893"/>
        <bgColor indexed="64"/>
      </patternFill>
    </fill>
    <fill>
      <patternFill patternType="solid">
        <fgColor theme="4" tint="0.59999389629810485"/>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7" tint="0.59999389629810485"/>
        <bgColor indexed="64"/>
      </patternFill>
    </fill>
    <fill>
      <patternFill patternType="solid">
        <fgColor rgb="FFFFFFCC"/>
        <bgColor indexed="64"/>
      </patternFill>
    </fill>
    <fill>
      <patternFill patternType="solid">
        <fgColor theme="8" tint="0.79998168889431442"/>
        <bgColor indexed="64"/>
      </patternFill>
    </fill>
    <fill>
      <patternFill patternType="solid">
        <fgColor theme="3" tint="-0.249977111117893"/>
        <bgColor rgb="FF4682B4"/>
      </patternFill>
    </fill>
    <fill>
      <patternFill patternType="solid">
        <fgColor theme="9"/>
        <bgColor indexed="64"/>
      </patternFill>
    </fill>
    <fill>
      <patternFill patternType="solid">
        <fgColor rgb="FF00B0F0"/>
        <bgColor indexed="64"/>
      </patternFill>
    </fill>
    <fill>
      <patternFill patternType="solid">
        <fgColor theme="9" tint="0.79998168889431442"/>
        <bgColor indexed="64"/>
      </patternFill>
    </fill>
  </fills>
  <borders count="64">
    <border>
      <left/>
      <right/>
      <top/>
      <bottom/>
      <diagonal/>
    </border>
    <border>
      <left/>
      <right/>
      <top/>
      <bottom style="thin">
        <color rgb="FF000000"/>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medium">
        <color indexed="64"/>
      </top>
      <bottom style="medium">
        <color indexed="64"/>
      </bottom>
      <diagonal/>
    </border>
    <border>
      <left/>
      <right/>
      <top/>
      <bottom style="thin">
        <color theme="1" tint="0.499984740745262"/>
      </bottom>
      <diagonal/>
    </border>
    <border>
      <left/>
      <right/>
      <top style="thin">
        <color theme="1" tint="0.499984740745262"/>
      </top>
      <bottom style="thin">
        <color theme="1" tint="0.499984740745262"/>
      </bottom>
      <diagonal/>
    </border>
    <border>
      <left style="medium">
        <color indexed="64"/>
      </left>
      <right style="medium">
        <color theme="0"/>
      </right>
      <top style="medium">
        <color indexed="64"/>
      </top>
      <bottom style="medium">
        <color indexed="64"/>
      </bottom>
      <diagonal/>
    </border>
    <border>
      <left style="medium">
        <color theme="0"/>
      </left>
      <right style="medium">
        <color theme="0"/>
      </right>
      <top style="medium">
        <color indexed="64"/>
      </top>
      <bottom style="medium">
        <color indexed="64"/>
      </bottom>
      <diagonal/>
    </border>
    <border>
      <left style="medium">
        <color theme="0"/>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thin">
        <color auto="1"/>
      </top>
      <bottom style="thin">
        <color auto="1"/>
      </bottom>
      <diagonal/>
    </border>
    <border>
      <left/>
      <right/>
      <top style="medium">
        <color indexed="64"/>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style="thin">
        <color indexed="64"/>
      </right>
      <top/>
      <bottom style="thin">
        <color theme="0" tint="-0.34998626667073579"/>
      </bottom>
      <diagonal/>
    </border>
    <border>
      <left style="thin">
        <color indexed="64"/>
      </left>
      <right style="thin">
        <color indexed="64"/>
      </right>
      <top/>
      <bottom style="thin">
        <color theme="0" tint="-0.34998626667073579"/>
      </bottom>
      <diagonal/>
    </border>
    <border>
      <left style="thin">
        <color indexed="64"/>
      </left>
      <right/>
      <top style="thin">
        <color indexed="64"/>
      </top>
      <bottom style="thin">
        <color theme="0" tint="-0.34998626667073579"/>
      </bottom>
      <diagonal/>
    </border>
    <border>
      <left style="thin">
        <color indexed="64"/>
      </left>
      <right style="medium">
        <color indexed="64"/>
      </right>
      <top/>
      <bottom style="thin">
        <color theme="0" tint="-0.34998626667073579"/>
      </bottom>
      <diagonal/>
    </border>
    <border>
      <left style="medium">
        <color indexed="64"/>
      </left>
      <right style="thin">
        <color indexed="64"/>
      </right>
      <top style="thin">
        <color theme="0" tint="-0.34998626667073579"/>
      </top>
      <bottom style="thin">
        <color theme="0" tint="-0.34998626667073579"/>
      </bottom>
      <diagonal/>
    </border>
    <border>
      <left style="thin">
        <color indexed="64"/>
      </left>
      <right style="thin">
        <color indexed="64"/>
      </right>
      <top style="thin">
        <color theme="0" tint="-0.34998626667073579"/>
      </top>
      <bottom style="thin">
        <color theme="0" tint="-0.34998626667073579"/>
      </bottom>
      <diagonal/>
    </border>
    <border>
      <left style="thin">
        <color indexed="64"/>
      </left>
      <right/>
      <top style="thin">
        <color theme="0" tint="-0.34998626667073579"/>
      </top>
      <bottom style="thin">
        <color theme="0" tint="-0.34998626667073579"/>
      </bottom>
      <diagonal/>
    </border>
    <border>
      <left style="thin">
        <color indexed="64"/>
      </left>
      <right style="medium">
        <color indexed="64"/>
      </right>
      <top style="thin">
        <color theme="0" tint="-0.34998626667073579"/>
      </top>
      <bottom style="thin">
        <color theme="0" tint="-0.34998626667073579"/>
      </bottom>
      <diagonal/>
    </border>
    <border>
      <left style="medium">
        <color indexed="64"/>
      </left>
      <right style="thin">
        <color indexed="64"/>
      </right>
      <top style="thin">
        <color theme="0" tint="-0.34998626667073579"/>
      </top>
      <bottom style="medium">
        <color indexed="64"/>
      </bottom>
      <diagonal/>
    </border>
    <border>
      <left style="thin">
        <color indexed="64"/>
      </left>
      <right style="thin">
        <color indexed="64"/>
      </right>
      <top style="thin">
        <color theme="0" tint="-0.34998626667073579"/>
      </top>
      <bottom style="medium">
        <color indexed="64"/>
      </bottom>
      <diagonal/>
    </border>
    <border>
      <left style="thin">
        <color indexed="64"/>
      </left>
      <right/>
      <top style="thin">
        <color theme="0" tint="-0.34998626667073579"/>
      </top>
      <bottom style="medium">
        <color indexed="64"/>
      </bottom>
      <diagonal/>
    </border>
    <border>
      <left style="thin">
        <color indexed="64"/>
      </left>
      <right style="medium">
        <color indexed="64"/>
      </right>
      <top style="thin">
        <color theme="0" tint="-0.34998626667073579"/>
      </top>
      <bottom style="medium">
        <color indexed="64"/>
      </bottom>
      <diagonal/>
    </border>
    <border>
      <left style="medium">
        <color indexed="64"/>
      </left>
      <right style="thin">
        <color indexed="64"/>
      </right>
      <top style="medium">
        <color indexed="64"/>
      </top>
      <bottom style="thin">
        <color theme="0" tint="-0.34998626667073579"/>
      </bottom>
      <diagonal/>
    </border>
    <border>
      <left style="thin">
        <color indexed="64"/>
      </left>
      <right style="thin">
        <color indexed="64"/>
      </right>
      <top style="medium">
        <color indexed="64"/>
      </top>
      <bottom style="thin">
        <color theme="0" tint="-0.34998626667073579"/>
      </bottom>
      <diagonal/>
    </border>
    <border>
      <left style="thin">
        <color indexed="64"/>
      </left>
      <right/>
      <top style="medium">
        <color indexed="64"/>
      </top>
      <bottom style="thin">
        <color theme="0" tint="-0.34998626667073579"/>
      </bottom>
      <diagonal/>
    </border>
    <border>
      <left style="thin">
        <color indexed="64"/>
      </left>
      <right style="medium">
        <color indexed="64"/>
      </right>
      <top style="medium">
        <color indexed="64"/>
      </top>
      <bottom style="thin">
        <color theme="0" tint="-0.34998626667073579"/>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diagonal/>
    </border>
    <border>
      <left/>
      <right/>
      <top/>
      <bottom style="thin">
        <color theme="0" tint="-0.14996795556505021"/>
      </bottom>
      <diagonal/>
    </border>
    <border>
      <left/>
      <right/>
      <top style="thin">
        <color theme="0" tint="-0.14996795556505021"/>
      </top>
      <bottom style="thin">
        <color theme="0" tint="-0.14996795556505021"/>
      </bottom>
      <diagonal/>
    </border>
    <border>
      <left style="thin">
        <color theme="0"/>
      </left>
      <right style="medium">
        <color indexed="64"/>
      </right>
      <top style="medium">
        <color indexed="64"/>
      </top>
      <bottom style="medium">
        <color indexed="64"/>
      </bottom>
      <diagonal/>
    </border>
    <border>
      <left style="thin">
        <color theme="0"/>
      </left>
      <right style="thin">
        <color theme="0"/>
      </right>
      <top style="medium">
        <color indexed="64"/>
      </top>
      <bottom style="medium">
        <color indexed="64"/>
      </bottom>
      <diagonal/>
    </border>
    <border>
      <left style="medium">
        <color indexed="64"/>
      </left>
      <right style="thin">
        <color theme="0"/>
      </right>
      <top style="medium">
        <color indexed="64"/>
      </top>
      <bottom style="medium">
        <color indexed="64"/>
      </bottom>
      <diagonal/>
    </border>
    <border>
      <left/>
      <right/>
      <top/>
      <bottom style="thin">
        <color theme="0" tint="-0.24994659260841701"/>
      </bottom>
      <diagonal/>
    </border>
    <border>
      <left/>
      <right/>
      <top style="thin">
        <color theme="0" tint="-0.24994659260841701"/>
      </top>
      <bottom style="thin">
        <color theme="0" tint="-0.24994659260841701"/>
      </bottom>
      <diagonal/>
    </border>
    <border>
      <left/>
      <right/>
      <top style="medium">
        <color indexed="64"/>
      </top>
      <bottom style="medium">
        <color indexed="64"/>
      </bottom>
      <diagonal/>
    </border>
    <border>
      <left/>
      <right style="thin">
        <color indexed="64"/>
      </right>
      <top style="medium">
        <color indexed="64"/>
      </top>
      <bottom style="medium">
        <color indexed="64"/>
      </bottom>
      <diagonal/>
    </border>
    <border>
      <left/>
      <right/>
      <top/>
      <bottom style="medium">
        <color indexed="64"/>
      </bottom>
      <diagonal/>
    </border>
    <border>
      <left/>
      <right/>
      <top style="thin">
        <color theme="0" tint="-0.14996795556505021"/>
      </top>
      <bottom style="medium">
        <color theme="3" tint="-0.24994659260841701"/>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auto="1"/>
      </top>
      <bottom style="medium">
        <color indexed="64"/>
      </bottom>
      <diagonal/>
    </border>
  </borders>
  <cellStyleXfs count="30">
    <xf numFmtId="0" fontId="0" fillId="0" borderId="0"/>
    <xf numFmtId="43" fontId="11" fillId="0" borderId="0" applyFont="0" applyFill="0" applyBorder="0" applyAlignment="0" applyProtection="0"/>
    <xf numFmtId="0" fontId="10" fillId="0" borderId="0"/>
    <xf numFmtId="0" fontId="9" fillId="0" borderId="0"/>
    <xf numFmtId="0" fontId="16" fillId="0" borderId="0"/>
    <xf numFmtId="43" fontId="16" fillId="0" borderId="0" applyFont="0" applyFill="0" applyBorder="0" applyAlignment="0" applyProtection="0"/>
    <xf numFmtId="0" fontId="7" fillId="0" borderId="0"/>
    <xf numFmtId="0" fontId="6" fillId="0" borderId="0"/>
    <xf numFmtId="0" fontId="6" fillId="0" borderId="0"/>
    <xf numFmtId="0" fontId="6" fillId="0" borderId="0"/>
    <xf numFmtId="0" fontId="16" fillId="0" borderId="0"/>
    <xf numFmtId="0" fontId="6" fillId="0" borderId="0"/>
    <xf numFmtId="0" fontId="6" fillId="0" borderId="0"/>
    <xf numFmtId="0" fontId="6" fillId="0" borderId="0"/>
    <xf numFmtId="0" fontId="6" fillId="0" borderId="0"/>
    <xf numFmtId="0" fontId="6" fillId="0" borderId="0"/>
    <xf numFmtId="0" fontId="70" fillId="0" borderId="0" applyNumberForma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44" fontId="11" fillId="0" borderId="0" applyFont="0" applyFill="0" applyBorder="0" applyAlignment="0" applyProtection="0"/>
    <xf numFmtId="0" fontId="4" fillId="0" borderId="0"/>
    <xf numFmtId="0" fontId="3" fillId="0" borderId="0"/>
    <xf numFmtId="0" fontId="2" fillId="0" borderId="0"/>
    <xf numFmtId="0" fontId="1" fillId="0" borderId="0"/>
  </cellStyleXfs>
  <cellXfs count="455">
    <xf numFmtId="0" fontId="0" fillId="0" borderId="0" xfId="0" applyFont="1" applyFill="1" applyBorder="1"/>
    <xf numFmtId="0" fontId="13" fillId="0" borderId="0" xfId="0" applyFont="1" applyFill="1" applyBorder="1" applyAlignment="1">
      <alignment vertical="center"/>
    </xf>
    <xf numFmtId="0" fontId="14" fillId="0" borderId="0" xfId="0" applyFont="1" applyFill="1" applyBorder="1" applyAlignment="1">
      <alignment vertical="center"/>
    </xf>
    <xf numFmtId="0" fontId="15" fillId="0" borderId="0" xfId="0" applyFont="1" applyFill="1" applyBorder="1" applyAlignment="1">
      <alignment vertical="center"/>
    </xf>
    <xf numFmtId="0" fontId="14" fillId="0" borderId="0" xfId="0" applyFont="1" applyFill="1" applyBorder="1" applyAlignment="1">
      <alignment horizontal="left" vertical="center" indent="1"/>
    </xf>
    <xf numFmtId="0" fontId="18" fillId="0" borderId="0" xfId="0" applyFont="1" applyAlignment="1">
      <alignment vertical="center"/>
    </xf>
    <xf numFmtId="0" fontId="17" fillId="0" borderId="0" xfId="0" applyFont="1" applyFill="1" applyBorder="1" applyAlignment="1">
      <alignment vertical="center"/>
    </xf>
    <xf numFmtId="0" fontId="10" fillId="0" borderId="0" xfId="2" applyBorder="1"/>
    <xf numFmtId="0" fontId="10" fillId="0" borderId="0" xfId="2"/>
    <xf numFmtId="0" fontId="10" fillId="0" borderId="0" xfId="2" applyBorder="1" applyAlignment="1">
      <alignment horizontal="center"/>
    </xf>
    <xf numFmtId="0" fontId="26" fillId="0" borderId="0" xfId="2" applyFont="1"/>
    <xf numFmtId="0" fontId="25" fillId="0" borderId="2" xfId="2" applyFont="1" applyFill="1" applyBorder="1" applyAlignment="1" applyProtection="1">
      <alignment horizontal="center" vertical="center" wrapText="1"/>
      <protection locked="0"/>
    </xf>
    <xf numFmtId="0" fontId="25" fillId="0" borderId="3" xfId="2" applyFont="1" applyFill="1" applyBorder="1" applyAlignment="1" applyProtection="1">
      <alignment horizontal="center" vertical="center" textRotation="180" wrapText="1"/>
      <protection locked="0"/>
    </xf>
    <xf numFmtId="0" fontId="25" fillId="0" borderId="8" xfId="2" applyFont="1" applyFill="1" applyBorder="1" applyAlignment="1" applyProtection="1">
      <alignment horizontal="center" vertical="center" textRotation="180" wrapText="1"/>
      <protection locked="0"/>
    </xf>
    <xf numFmtId="0" fontId="10" fillId="0" borderId="0" xfId="2" applyBorder="1" applyAlignment="1">
      <alignment vertical="center"/>
    </xf>
    <xf numFmtId="0" fontId="12" fillId="0" borderId="2" xfId="2" applyFont="1" applyBorder="1" applyAlignment="1">
      <alignment horizontal="center" vertical="center" wrapText="1"/>
    </xf>
    <xf numFmtId="0" fontId="12" fillId="0" borderId="3" xfId="2" applyFont="1" applyBorder="1" applyAlignment="1">
      <alignment horizontal="center" vertical="center" wrapText="1"/>
    </xf>
    <xf numFmtId="0" fontId="12" fillId="0" borderId="8" xfId="2" applyFont="1" applyBorder="1" applyAlignment="1">
      <alignment horizontal="center" vertical="center" wrapText="1"/>
    </xf>
    <xf numFmtId="0" fontId="10" fillId="0" borderId="0" xfId="2" applyBorder="1" applyAlignment="1">
      <alignment horizontal="center" vertical="center"/>
    </xf>
    <xf numFmtId="0" fontId="10" fillId="0" borderId="0" xfId="2" applyAlignment="1">
      <alignment vertical="center"/>
    </xf>
    <xf numFmtId="0" fontId="26" fillId="0" borderId="9" xfId="2" applyFont="1" applyFill="1" applyBorder="1"/>
    <xf numFmtId="0" fontId="12" fillId="0" borderId="9" xfId="2" applyFont="1" applyFill="1" applyBorder="1" applyAlignment="1">
      <alignment horizontal="center"/>
    </xf>
    <xf numFmtId="0" fontId="10" fillId="0" borderId="9" xfId="2" applyBorder="1"/>
    <xf numFmtId="0" fontId="26" fillId="0" borderId="10" xfId="2" applyFont="1" applyFill="1" applyBorder="1" applyAlignment="1">
      <alignment horizontal="left" indent="2"/>
    </xf>
    <xf numFmtId="0" fontId="12" fillId="0" borderId="10" xfId="2" applyFont="1" applyFill="1" applyBorder="1" applyAlignment="1">
      <alignment horizontal="center"/>
    </xf>
    <xf numFmtId="0" fontId="10" fillId="0" borderId="10" xfId="2" applyBorder="1"/>
    <xf numFmtId="0" fontId="26" fillId="0" borderId="10" xfId="2" applyFont="1" applyFill="1" applyBorder="1"/>
    <xf numFmtId="0" fontId="25" fillId="0" borderId="10" xfId="2" applyFont="1" applyFill="1" applyBorder="1" applyAlignment="1">
      <alignment horizontal="left" indent="2"/>
    </xf>
    <xf numFmtId="0" fontId="26" fillId="0" borderId="10" xfId="2" applyFont="1" applyBorder="1"/>
    <xf numFmtId="0" fontId="26" fillId="0" borderId="10" xfId="2" applyFont="1" applyBorder="1" applyAlignment="1">
      <alignment horizontal="left" indent="2"/>
    </xf>
    <xf numFmtId="0" fontId="26" fillId="0" borderId="10" xfId="2" applyFont="1" applyFill="1" applyBorder="1" applyAlignment="1">
      <alignment horizontal="left" vertical="top"/>
    </xf>
    <xf numFmtId="0" fontId="26" fillId="0" borderId="10" xfId="2" applyFont="1" applyFill="1" applyBorder="1" applyAlignment="1">
      <alignment horizontal="left" vertical="top" indent="2"/>
    </xf>
    <xf numFmtId="0" fontId="10" fillId="0" borderId="10" xfId="2" applyBorder="1" applyAlignment="1">
      <alignment horizontal="left" vertical="center"/>
    </xf>
    <xf numFmtId="0" fontId="26" fillId="0" borderId="10" xfId="2" applyFont="1" applyFill="1" applyBorder="1" applyAlignment="1">
      <alignment horizontal="left" vertical="top" indent="3"/>
    </xf>
    <xf numFmtId="0" fontId="26" fillId="0" borderId="10" xfId="2" applyNumberFormat="1" applyFont="1" applyBorder="1" applyAlignment="1">
      <alignment horizontal="left" indent="2"/>
    </xf>
    <xf numFmtId="0" fontId="26" fillId="0" borderId="10" xfId="2" applyNumberFormat="1" applyFont="1" applyBorder="1" applyAlignment="1">
      <alignment horizontal="left" indent="3"/>
    </xf>
    <xf numFmtId="0" fontId="26" fillId="0" borderId="10" xfId="2" applyFont="1" applyBorder="1" applyAlignment="1">
      <alignment horizontal="left" indent="3"/>
    </xf>
    <xf numFmtId="0" fontId="26" fillId="0" borderId="10" xfId="2" quotePrefix="1" applyFont="1" applyBorder="1" applyAlignment="1">
      <alignment horizontal="left" indent="2"/>
    </xf>
    <xf numFmtId="0" fontId="26" fillId="0" borderId="10" xfId="2" applyFont="1" applyBorder="1" applyAlignment="1">
      <alignment horizontal="left" indent="4"/>
    </xf>
    <xf numFmtId="0" fontId="25" fillId="0" borderId="10" xfId="2" applyFont="1" applyBorder="1" applyAlignment="1">
      <alignment horizontal="left" indent="2"/>
    </xf>
    <xf numFmtId="0" fontId="25" fillId="0" borderId="10" xfId="2" applyNumberFormat="1" applyFont="1" applyBorder="1" applyAlignment="1">
      <alignment horizontal="left" indent="3"/>
    </xf>
    <xf numFmtId="0" fontId="26" fillId="0" borderId="10" xfId="2" applyFont="1" applyFill="1" applyBorder="1" applyProtection="1">
      <protection locked="0"/>
    </xf>
    <xf numFmtId="0" fontId="10" fillId="0" borderId="0" xfId="2" applyFont="1"/>
    <xf numFmtId="0" fontId="30" fillId="0" borderId="0" xfId="0" applyFont="1" applyFill="1" applyBorder="1" applyAlignment="1">
      <alignment vertical="top"/>
    </xf>
    <xf numFmtId="164" fontId="30" fillId="2" borderId="0" xfId="1" applyNumberFormat="1" applyFont="1" applyFill="1" applyBorder="1" applyAlignment="1"/>
    <xf numFmtId="0" fontId="32" fillId="0" borderId="0" xfId="0" applyFont="1" applyFill="1" applyBorder="1" applyAlignment="1">
      <alignment vertical="top"/>
    </xf>
    <xf numFmtId="0" fontId="32" fillId="0" borderId="0" xfId="0" applyFont="1" applyFill="1" applyBorder="1" applyAlignment="1">
      <alignment vertical="center"/>
    </xf>
    <xf numFmtId="0" fontId="30" fillId="2" borderId="0" xfId="0" applyNumberFormat="1" applyFont="1" applyFill="1" applyBorder="1" applyAlignment="1">
      <alignment vertical="center"/>
    </xf>
    <xf numFmtId="164" fontId="31" fillId="2" borderId="0" xfId="1" applyNumberFormat="1" applyFont="1" applyFill="1" applyBorder="1" applyAlignment="1">
      <alignment vertical="center"/>
    </xf>
    <xf numFmtId="0" fontId="30" fillId="0" borderId="0" xfId="0" applyFont="1" applyFill="1" applyBorder="1" applyAlignment="1">
      <alignment vertical="center"/>
    </xf>
    <xf numFmtId="165" fontId="30" fillId="2" borderId="0" xfId="0" applyNumberFormat="1" applyFont="1" applyFill="1" applyBorder="1" applyAlignment="1">
      <alignment horizontal="center" vertical="center"/>
    </xf>
    <xf numFmtId="165" fontId="30" fillId="0" borderId="0" xfId="0" applyNumberFormat="1" applyFont="1" applyFill="1" applyBorder="1" applyAlignment="1">
      <alignment horizontal="center" vertical="top"/>
    </xf>
    <xf numFmtId="0" fontId="32" fillId="0" borderId="0" xfId="0" applyNumberFormat="1" applyFont="1" applyFill="1" applyBorder="1" applyAlignment="1"/>
    <xf numFmtId="0" fontId="30" fillId="0" borderId="0" xfId="0" applyNumberFormat="1" applyFont="1" applyFill="1" applyBorder="1" applyAlignment="1"/>
    <xf numFmtId="165" fontId="33" fillId="6" borderId="14" xfId="0" applyNumberFormat="1" applyFont="1" applyFill="1" applyBorder="1" applyAlignment="1">
      <alignment horizontal="center" wrapText="1"/>
    </xf>
    <xf numFmtId="0" fontId="19" fillId="0" borderId="0" xfId="0" applyFont="1" applyAlignment="1">
      <alignment horizontal="center" vertical="center"/>
    </xf>
    <xf numFmtId="0" fontId="20" fillId="0" borderId="0" xfId="0" applyFont="1" applyAlignment="1">
      <alignment horizontal="center" vertical="center"/>
    </xf>
    <xf numFmtId="0" fontId="35" fillId="0" borderId="0" xfId="0" applyFont="1" applyFill="1" applyBorder="1" applyAlignment="1">
      <alignment vertical="center"/>
    </xf>
    <xf numFmtId="0" fontId="36" fillId="2" borderId="0" xfId="0" applyNumberFormat="1" applyFont="1" applyFill="1" applyBorder="1" applyAlignment="1">
      <alignment vertical="center" readingOrder="1"/>
    </xf>
    <xf numFmtId="0" fontId="30" fillId="0" borderId="1" xfId="0" applyNumberFormat="1" applyFont="1" applyFill="1" applyBorder="1" applyAlignment="1">
      <alignment horizontal="left" vertical="top" wrapText="1" readingOrder="1"/>
    </xf>
    <xf numFmtId="165" fontId="30" fillId="0" borderId="1" xfId="0" applyNumberFormat="1" applyFont="1" applyFill="1" applyBorder="1" applyAlignment="1">
      <alignment horizontal="center" vertical="top" wrapText="1" readingOrder="1"/>
    </xf>
    <xf numFmtId="0" fontId="37" fillId="3" borderId="11" xfId="0" applyNumberFormat="1" applyFont="1" applyFill="1" applyBorder="1" applyAlignment="1">
      <alignment horizontal="center" wrapText="1" readingOrder="1"/>
    </xf>
    <xf numFmtId="0" fontId="37" fillId="3" borderId="12" xfId="0" applyNumberFormat="1" applyFont="1" applyFill="1" applyBorder="1" applyAlignment="1">
      <alignment horizontal="center" wrapText="1" readingOrder="1"/>
    </xf>
    <xf numFmtId="0" fontId="37" fillId="5" borderId="12" xfId="0" applyNumberFormat="1" applyFont="1" applyFill="1" applyBorder="1" applyAlignment="1">
      <alignment horizontal="center" wrapText="1" readingOrder="1"/>
    </xf>
    <xf numFmtId="0" fontId="37" fillId="3" borderId="13" xfId="0" applyNumberFormat="1" applyFont="1" applyFill="1" applyBorder="1" applyAlignment="1">
      <alignment horizontal="center" wrapText="1" readingOrder="1"/>
    </xf>
    <xf numFmtId="0" fontId="38" fillId="0" borderId="0" xfId="0" applyNumberFormat="1" applyFont="1" applyFill="1" applyBorder="1" applyAlignment="1"/>
    <xf numFmtId="0" fontId="33" fillId="3" borderId="11" xfId="0" applyNumberFormat="1" applyFont="1" applyFill="1" applyBorder="1" applyAlignment="1">
      <alignment horizontal="center" vertical="center" readingOrder="1"/>
    </xf>
    <xf numFmtId="0" fontId="33" fillId="3" borderId="12" xfId="0" applyNumberFormat="1" applyFont="1" applyFill="1" applyBorder="1" applyAlignment="1">
      <alignment horizontal="center" vertical="center" readingOrder="1"/>
    </xf>
    <xf numFmtId="0" fontId="33" fillId="3" borderId="13" xfId="0" applyNumberFormat="1" applyFont="1" applyFill="1" applyBorder="1" applyAlignment="1">
      <alignment horizontal="center" vertical="center" readingOrder="1"/>
    </xf>
    <xf numFmtId="0" fontId="33" fillId="8" borderId="14" xfId="0" applyNumberFormat="1" applyFont="1" applyFill="1" applyBorder="1" applyAlignment="1">
      <alignment horizontal="center" vertical="center" readingOrder="1"/>
    </xf>
    <xf numFmtId="0" fontId="39" fillId="0" borderId="1" xfId="0" applyNumberFormat="1" applyFont="1" applyFill="1" applyBorder="1" applyAlignment="1">
      <alignment horizontal="left" vertical="center" readingOrder="1"/>
    </xf>
    <xf numFmtId="165" fontId="39" fillId="0" borderId="1" xfId="0" applyNumberFormat="1" applyFont="1" applyFill="1" applyBorder="1" applyAlignment="1">
      <alignment horizontal="center" vertical="center" readingOrder="1"/>
    </xf>
    <xf numFmtId="0" fontId="39" fillId="9" borderId="1" xfId="0" applyNumberFormat="1" applyFont="1" applyFill="1" applyBorder="1" applyAlignment="1">
      <alignment horizontal="left" vertical="center" readingOrder="1"/>
    </xf>
    <xf numFmtId="0" fontId="40" fillId="0" borderId="0" xfId="0" applyFont="1" applyFill="1" applyBorder="1" applyAlignment="1">
      <alignment vertical="center"/>
    </xf>
    <xf numFmtId="0" fontId="9" fillId="0" borderId="0" xfId="3"/>
    <xf numFmtId="0" fontId="9" fillId="0" borderId="0" xfId="3" applyAlignment="1">
      <alignment horizontal="left"/>
    </xf>
    <xf numFmtId="0" fontId="9" fillId="0" borderId="7" xfId="3" applyBorder="1" applyAlignment="1">
      <alignment horizontal="left" vertical="center"/>
    </xf>
    <xf numFmtId="0" fontId="9" fillId="0" borderId="7" xfId="3" applyBorder="1" applyAlignment="1">
      <alignment vertical="center"/>
    </xf>
    <xf numFmtId="0" fontId="45" fillId="0" borderId="7" xfId="3" applyFont="1" applyBorder="1" applyAlignment="1">
      <alignment vertical="center" wrapText="1"/>
    </xf>
    <xf numFmtId="0" fontId="9" fillId="0" borderId="7" xfId="3" applyFill="1" applyBorder="1" applyAlignment="1">
      <alignment vertical="center"/>
    </xf>
    <xf numFmtId="0" fontId="9" fillId="0" borderId="16" xfId="3" applyBorder="1" applyAlignment="1">
      <alignment horizontal="left" vertical="center"/>
    </xf>
    <xf numFmtId="0" fontId="45" fillId="0" borderId="7" xfId="3" applyFont="1" applyBorder="1" applyAlignment="1">
      <alignment horizontal="left" vertical="center" wrapText="1"/>
    </xf>
    <xf numFmtId="0" fontId="9" fillId="0" borderId="16" xfId="3" applyFill="1" applyBorder="1" applyAlignment="1">
      <alignment horizontal="left" vertical="center"/>
    </xf>
    <xf numFmtId="0" fontId="9" fillId="0" borderId="16" xfId="3" applyFill="1" applyBorder="1" applyAlignment="1">
      <alignment horizontal="left" vertical="center" wrapText="1"/>
    </xf>
    <xf numFmtId="0" fontId="41" fillId="0" borderId="7" xfId="3" applyFont="1" applyBorder="1" applyAlignment="1">
      <alignment horizontal="left" vertical="center" wrapText="1"/>
    </xf>
    <xf numFmtId="0" fontId="9" fillId="4" borderId="16" xfId="3" applyFill="1" applyBorder="1" applyAlignment="1">
      <alignment horizontal="left" vertical="center"/>
    </xf>
    <xf numFmtId="0" fontId="41" fillId="4" borderId="16" xfId="3" applyFont="1" applyFill="1" applyBorder="1" applyAlignment="1">
      <alignment horizontal="left" vertical="center"/>
    </xf>
    <xf numFmtId="0" fontId="9" fillId="4" borderId="7" xfId="3" applyNumberFormat="1" applyFill="1" applyBorder="1" applyAlignment="1">
      <alignment horizontal="left" vertical="center"/>
    </xf>
    <xf numFmtId="0" fontId="9" fillId="4" borderId="7" xfId="3" applyFill="1" applyBorder="1" applyAlignment="1">
      <alignment horizontal="left" vertical="center"/>
    </xf>
    <xf numFmtId="0" fontId="41" fillId="4" borderId="7" xfId="3" applyFont="1" applyFill="1" applyBorder="1" applyAlignment="1">
      <alignment horizontal="left" vertical="center"/>
    </xf>
    <xf numFmtId="0" fontId="9" fillId="4" borderId="7" xfId="3" applyFill="1" applyBorder="1" applyAlignment="1">
      <alignment horizontal="left" vertical="center" wrapText="1"/>
    </xf>
    <xf numFmtId="0" fontId="9" fillId="0" borderId="7" xfId="3" applyFill="1" applyBorder="1" applyAlignment="1">
      <alignment horizontal="left" vertical="center"/>
    </xf>
    <xf numFmtId="0" fontId="45" fillId="0" borderId="7" xfId="3" applyFont="1" applyFill="1" applyBorder="1" applyAlignment="1">
      <alignment horizontal="left" vertical="center" wrapText="1"/>
    </xf>
    <xf numFmtId="0" fontId="46" fillId="4" borderId="7" xfId="3" applyFont="1" applyFill="1" applyBorder="1" applyAlignment="1">
      <alignment horizontal="left" vertical="center"/>
    </xf>
    <xf numFmtId="0" fontId="9" fillId="0" borderId="7" xfId="3" applyBorder="1" applyAlignment="1">
      <alignment horizontal="left" vertical="center" wrapText="1"/>
    </xf>
    <xf numFmtId="0" fontId="9" fillId="0" borderId="0" xfId="3" applyBorder="1" applyAlignment="1">
      <alignment horizontal="left" vertical="center"/>
    </xf>
    <xf numFmtId="0" fontId="9" fillId="0" borderId="0" xfId="3" applyFill="1"/>
    <xf numFmtId="0" fontId="47" fillId="0" borderId="0" xfId="3" applyFont="1"/>
    <xf numFmtId="0" fontId="48" fillId="0" borderId="0" xfId="3" applyNumberFormat="1" applyFont="1" applyAlignment="1">
      <alignment horizontal="justify" vertical="center" wrapText="1"/>
    </xf>
    <xf numFmtId="0" fontId="9" fillId="0" borderId="6" xfId="3" applyBorder="1" applyAlignment="1">
      <alignment horizontal="left" vertical="center"/>
    </xf>
    <xf numFmtId="0" fontId="9" fillId="0" borderId="6" xfId="3" applyBorder="1" applyAlignment="1">
      <alignment vertical="center"/>
    </xf>
    <xf numFmtId="0" fontId="45" fillId="0" borderId="6" xfId="3" applyFont="1" applyBorder="1" applyAlignment="1">
      <alignment vertical="center" wrapText="1"/>
    </xf>
    <xf numFmtId="0" fontId="9" fillId="0" borderId="6" xfId="3" applyFill="1" applyBorder="1" applyAlignment="1">
      <alignment vertical="center"/>
    </xf>
    <xf numFmtId="0" fontId="44" fillId="0" borderId="17" xfId="3" applyFont="1" applyBorder="1" applyAlignment="1">
      <alignment horizontal="center"/>
    </xf>
    <xf numFmtId="0" fontId="12" fillId="0" borderId="2" xfId="3" applyFont="1" applyBorder="1" applyAlignment="1">
      <alignment horizontal="center"/>
    </xf>
    <xf numFmtId="0" fontId="12" fillId="0" borderId="3" xfId="3" applyFont="1" applyBorder="1" applyAlignment="1">
      <alignment horizontal="center"/>
    </xf>
    <xf numFmtId="0" fontId="12" fillId="0" borderId="3" xfId="3" applyFont="1" applyBorder="1" applyAlignment="1">
      <alignment horizontal="center" wrapText="1"/>
    </xf>
    <xf numFmtId="0" fontId="43" fillId="0" borderId="3" xfId="3" applyFont="1" applyBorder="1" applyAlignment="1">
      <alignment horizontal="center"/>
    </xf>
    <xf numFmtId="0" fontId="12" fillId="0" borderId="4" xfId="3" applyFont="1" applyBorder="1" applyAlignment="1">
      <alignment horizontal="center"/>
    </xf>
    <xf numFmtId="0" fontId="12" fillId="0" borderId="5" xfId="3" applyFont="1" applyBorder="1" applyAlignment="1">
      <alignment horizontal="center"/>
    </xf>
    <xf numFmtId="0" fontId="12" fillId="0" borderId="0" xfId="3" applyFont="1" applyAlignment="1">
      <alignment horizontal="center"/>
    </xf>
    <xf numFmtId="164" fontId="50" fillId="0" borderId="0" xfId="1" applyNumberFormat="1" applyFont="1" applyFill="1" applyAlignment="1">
      <alignment vertical="center"/>
    </xf>
    <xf numFmtId="0" fontId="51" fillId="0" borderId="0" xfId="3" applyFont="1"/>
    <xf numFmtId="0" fontId="52" fillId="0" borderId="0" xfId="3" applyFont="1" applyAlignment="1">
      <alignment horizontal="center"/>
    </xf>
    <xf numFmtId="165" fontId="38" fillId="0" borderId="1" xfId="0" applyNumberFormat="1" applyFont="1" applyFill="1" applyBorder="1" applyAlignment="1">
      <alignment horizontal="center" wrapText="1" readingOrder="1"/>
    </xf>
    <xf numFmtId="0" fontId="37" fillId="7" borderId="14" xfId="0" applyNumberFormat="1" applyFont="1" applyFill="1" applyBorder="1" applyAlignment="1">
      <alignment horizontal="center" wrapText="1" readingOrder="1"/>
    </xf>
    <xf numFmtId="0" fontId="30" fillId="0" borderId="0" xfId="0" applyFont="1" applyFill="1" applyBorder="1" applyAlignment="1">
      <alignment horizontal="center" vertical="top"/>
    </xf>
    <xf numFmtId="166" fontId="30" fillId="0" borderId="21" xfId="1" applyNumberFormat="1" applyFont="1" applyFill="1" applyBorder="1" applyAlignment="1">
      <alignment horizontal="center" vertical="top"/>
    </xf>
    <xf numFmtId="166" fontId="30" fillId="0" borderId="20" xfId="1" applyNumberFormat="1" applyFont="1" applyFill="1" applyBorder="1" applyAlignment="1">
      <alignment horizontal="center" vertical="top"/>
    </xf>
    <xf numFmtId="0" fontId="8" fillId="0" borderId="7" xfId="3" applyFont="1" applyFill="1" applyBorder="1" applyAlignment="1">
      <alignment horizontal="left" vertical="center"/>
    </xf>
    <xf numFmtId="0" fontId="53" fillId="0" borderId="0" xfId="0" applyFont="1" applyFill="1" applyBorder="1" applyAlignment="1">
      <alignment horizontal="center"/>
    </xf>
    <xf numFmtId="0" fontId="53" fillId="0" borderId="0" xfId="0" applyFont="1" applyFill="1" applyBorder="1"/>
    <xf numFmtId="0" fontId="35" fillId="0" borderId="0" xfId="0" applyFont="1" applyFill="1" applyBorder="1" applyAlignment="1">
      <alignment horizontal="left" vertical="center"/>
    </xf>
    <xf numFmtId="0" fontId="39" fillId="0" borderId="0" xfId="0" applyNumberFormat="1" applyFont="1" applyFill="1" applyBorder="1" applyAlignment="1">
      <alignment horizontal="left" vertical="center" readingOrder="1"/>
    </xf>
    <xf numFmtId="0" fontId="7" fillId="0" borderId="0" xfId="6"/>
    <xf numFmtId="0" fontId="7" fillId="0" borderId="0" xfId="6" applyAlignment="1">
      <alignment horizontal="left"/>
    </xf>
    <xf numFmtId="0" fontId="7" fillId="0" borderId="7" xfId="6" applyBorder="1" applyAlignment="1">
      <alignment horizontal="left" vertical="center"/>
    </xf>
    <xf numFmtId="0" fontId="45" fillId="0" borderId="7" xfId="6" applyFont="1" applyBorder="1" applyAlignment="1">
      <alignment horizontal="left" vertical="center" wrapText="1"/>
    </xf>
    <xf numFmtId="0" fontId="7" fillId="0" borderId="7" xfId="6" applyFill="1" applyBorder="1" applyAlignment="1">
      <alignment horizontal="left" vertical="center"/>
    </xf>
    <xf numFmtId="0" fontId="7" fillId="4" borderId="7" xfId="6" applyFill="1" applyBorder="1" applyAlignment="1">
      <alignment horizontal="left" vertical="center" wrapText="1"/>
    </xf>
    <xf numFmtId="0" fontId="7" fillId="4" borderId="7" xfId="6" applyFill="1" applyBorder="1" applyAlignment="1">
      <alignment horizontal="left" vertical="center"/>
    </xf>
    <xf numFmtId="0" fontId="7" fillId="4" borderId="7" xfId="6" applyFill="1" applyBorder="1" applyAlignment="1">
      <alignment vertical="center"/>
    </xf>
    <xf numFmtId="0" fontId="7" fillId="4" borderId="6" xfId="6" applyFill="1" applyBorder="1" applyAlignment="1">
      <alignment horizontal="left" vertical="center"/>
    </xf>
    <xf numFmtId="0" fontId="7" fillId="4" borderId="0" xfId="6" applyFill="1" applyBorder="1" applyAlignment="1">
      <alignment vertical="center"/>
    </xf>
    <xf numFmtId="0" fontId="41" fillId="0" borderId="7" xfId="6" applyFont="1" applyBorder="1" applyAlignment="1">
      <alignment horizontal="left" vertical="center" wrapText="1"/>
    </xf>
    <xf numFmtId="0" fontId="7" fillId="0" borderId="0" xfId="6" applyBorder="1" applyAlignment="1">
      <alignment horizontal="left" vertical="center"/>
    </xf>
    <xf numFmtId="0" fontId="7" fillId="0" borderId="7" xfId="6" applyBorder="1" applyAlignment="1">
      <alignment horizontal="left" vertical="center" wrapText="1"/>
    </xf>
    <xf numFmtId="0" fontId="41" fillId="4" borderId="7" xfId="6" applyFont="1" applyFill="1" applyBorder="1" applyAlignment="1">
      <alignment horizontal="left" vertical="center"/>
    </xf>
    <xf numFmtId="0" fontId="46" fillId="4" borderId="7" xfId="6" applyFont="1" applyFill="1" applyBorder="1" applyAlignment="1">
      <alignment horizontal="left" vertical="center"/>
    </xf>
    <xf numFmtId="0" fontId="45" fillId="0" borderId="7" xfId="6" applyFont="1" applyFill="1" applyBorder="1" applyAlignment="1">
      <alignment horizontal="left" vertical="center" wrapText="1"/>
    </xf>
    <xf numFmtId="0" fontId="7" fillId="4" borderId="7" xfId="6" applyNumberFormat="1" applyFill="1" applyBorder="1" applyAlignment="1">
      <alignment horizontal="left" vertical="center"/>
    </xf>
    <xf numFmtId="0" fontId="41" fillId="4" borderId="16" xfId="6" applyFont="1" applyFill="1" applyBorder="1" applyAlignment="1">
      <alignment horizontal="left" vertical="center"/>
    </xf>
    <xf numFmtId="0" fontId="7" fillId="4" borderId="16" xfId="6" applyFill="1" applyBorder="1" applyAlignment="1">
      <alignment horizontal="left" vertical="center"/>
    </xf>
    <xf numFmtId="0" fontId="7" fillId="0" borderId="16" xfId="6" applyBorder="1" applyAlignment="1">
      <alignment horizontal="left" vertical="center"/>
    </xf>
    <xf numFmtId="0" fontId="7" fillId="0" borderId="16" xfId="6" applyFill="1" applyBorder="1" applyAlignment="1">
      <alignment horizontal="left" vertical="center"/>
    </xf>
    <xf numFmtId="0" fontId="7" fillId="0" borderId="16" xfId="6" applyFill="1" applyBorder="1" applyAlignment="1">
      <alignment horizontal="left" vertical="center" wrapText="1"/>
    </xf>
    <xf numFmtId="0" fontId="7" fillId="0" borderId="7" xfId="6" applyBorder="1" applyAlignment="1">
      <alignment vertical="center"/>
    </xf>
    <xf numFmtId="0" fontId="7" fillId="0" borderId="7" xfId="6" applyFill="1" applyBorder="1" applyAlignment="1">
      <alignment vertical="center"/>
    </xf>
    <xf numFmtId="0" fontId="45" fillId="0" borderId="7" xfId="6" applyFont="1" applyBorder="1" applyAlignment="1">
      <alignment vertical="center" wrapText="1"/>
    </xf>
    <xf numFmtId="0" fontId="7" fillId="0" borderId="7" xfId="6" applyBorder="1"/>
    <xf numFmtId="0" fontId="44" fillId="0" borderId="7" xfId="6" applyFont="1" applyBorder="1" applyAlignment="1">
      <alignment horizontal="center"/>
    </xf>
    <xf numFmtId="0" fontId="43" fillId="0" borderId="7" xfId="6" applyFont="1" applyBorder="1" applyAlignment="1">
      <alignment horizontal="left"/>
    </xf>
    <xf numFmtId="0" fontId="12" fillId="0" borderId="7" xfId="6" applyFont="1" applyBorder="1"/>
    <xf numFmtId="0" fontId="12" fillId="0" borderId="7" xfId="6" applyFont="1" applyBorder="1" applyAlignment="1">
      <alignment wrapText="1"/>
    </xf>
    <xf numFmtId="0" fontId="42" fillId="0" borderId="0" xfId="6" applyFont="1"/>
    <xf numFmtId="0" fontId="56" fillId="0" borderId="1" xfId="0" applyNumberFormat="1" applyFont="1" applyFill="1" applyBorder="1" applyAlignment="1">
      <alignment horizontal="left" vertical="center" readingOrder="1"/>
    </xf>
    <xf numFmtId="0" fontId="38" fillId="0" borderId="24" xfId="0" applyNumberFormat="1" applyFont="1" applyFill="1" applyBorder="1" applyAlignment="1"/>
    <xf numFmtId="165" fontId="30" fillId="0" borderId="0" xfId="0" applyNumberFormat="1" applyFont="1" applyFill="1" applyBorder="1" applyAlignment="1">
      <alignment horizontal="center" vertical="top" wrapText="1" readingOrder="1"/>
    </xf>
    <xf numFmtId="166" fontId="30" fillId="0" borderId="0" xfId="1" applyNumberFormat="1" applyFont="1" applyFill="1" applyBorder="1" applyAlignment="1">
      <alignment horizontal="center" vertical="top"/>
    </xf>
    <xf numFmtId="0" fontId="33" fillId="8" borderId="14" xfId="0" applyNumberFormat="1" applyFont="1" applyFill="1" applyBorder="1" applyAlignment="1">
      <alignment horizontal="center" wrapText="1" readingOrder="1"/>
    </xf>
    <xf numFmtId="0" fontId="39" fillId="9" borderId="1" xfId="0" applyNumberFormat="1" applyFont="1" applyFill="1" applyBorder="1" applyAlignment="1" applyProtection="1">
      <alignment horizontal="left" vertical="center" readingOrder="1"/>
      <protection locked="0"/>
    </xf>
    <xf numFmtId="0" fontId="35" fillId="0" borderId="0" xfId="0" applyFont="1" applyFill="1" applyBorder="1" applyAlignment="1" applyProtection="1">
      <alignment vertical="center"/>
      <protection locked="0"/>
    </xf>
    <xf numFmtId="0" fontId="39" fillId="0" borderId="1" xfId="0" applyNumberFormat="1" applyFont="1" applyFill="1" applyBorder="1" applyAlignment="1" applyProtection="1">
      <alignment horizontal="left" vertical="center" readingOrder="1"/>
      <protection locked="0"/>
    </xf>
    <xf numFmtId="0" fontId="57" fillId="0" borderId="0" xfId="0" applyFont="1" applyFill="1" applyBorder="1" applyAlignment="1">
      <alignment vertical="center"/>
    </xf>
    <xf numFmtId="164" fontId="58" fillId="0" borderId="0" xfId="1" applyNumberFormat="1" applyFont="1" applyAlignment="1">
      <alignment horizontal="center" vertical="center"/>
    </xf>
    <xf numFmtId="0" fontId="40" fillId="0" borderId="0" xfId="0" applyFont="1" applyAlignment="1">
      <alignment horizontal="center" vertical="center"/>
    </xf>
    <xf numFmtId="0" fontId="16" fillId="0" borderId="27" xfId="0" applyFont="1" applyFill="1" applyBorder="1" applyAlignment="1">
      <alignment horizontal="left" vertical="center"/>
    </xf>
    <xf numFmtId="0" fontId="16" fillId="0" borderId="28" xfId="0" applyFont="1" applyFill="1" applyBorder="1" applyAlignment="1">
      <alignment horizontal="left" vertical="center"/>
    </xf>
    <xf numFmtId="0" fontId="39" fillId="0" borderId="29" xfId="0" applyFont="1" applyFill="1" applyBorder="1" applyAlignment="1">
      <alignment horizontal="left" vertical="center" wrapText="1"/>
    </xf>
    <xf numFmtId="0" fontId="16" fillId="0" borderId="31" xfId="0" applyFont="1" applyFill="1" applyBorder="1" applyAlignment="1">
      <alignment horizontal="left" vertical="center"/>
    </xf>
    <xf numFmtId="0" fontId="16" fillId="0" borderId="32" xfId="0" applyFont="1" applyFill="1" applyBorder="1" applyAlignment="1">
      <alignment horizontal="left" vertical="center"/>
    </xf>
    <xf numFmtId="0" fontId="39" fillId="0" borderId="33" xfId="0" applyFont="1" applyFill="1" applyBorder="1" applyAlignment="1">
      <alignment horizontal="left" vertical="center" wrapText="1"/>
    </xf>
    <xf numFmtId="0" fontId="16" fillId="0" borderId="35" xfId="0" applyFont="1" applyFill="1" applyBorder="1" applyAlignment="1">
      <alignment horizontal="left" vertical="center"/>
    </xf>
    <xf numFmtId="0" fontId="16" fillId="0" borderId="36" xfId="0" applyFont="1" applyFill="1" applyBorder="1" applyAlignment="1">
      <alignment horizontal="left" vertical="center"/>
    </xf>
    <xf numFmtId="0" fontId="39" fillId="0" borderId="37" xfId="0" applyFont="1" applyFill="1" applyBorder="1" applyAlignment="1">
      <alignment horizontal="left" vertical="center" wrapText="1"/>
    </xf>
    <xf numFmtId="0" fontId="16" fillId="0" borderId="39" xfId="0" applyFont="1" applyFill="1" applyBorder="1" applyAlignment="1">
      <alignment horizontal="left" vertical="center"/>
    </xf>
    <xf numFmtId="0" fontId="16" fillId="0" borderId="40" xfId="0" applyFont="1" applyFill="1" applyBorder="1" applyAlignment="1">
      <alignment horizontal="left" vertical="center"/>
    </xf>
    <xf numFmtId="0" fontId="39" fillId="0" borderId="41" xfId="0" applyFont="1" applyFill="1" applyBorder="1" applyAlignment="1">
      <alignment horizontal="left" vertical="center" wrapText="1"/>
    </xf>
    <xf numFmtId="0" fontId="59" fillId="0" borderId="0" xfId="0" applyFont="1" applyFill="1" applyBorder="1" applyAlignment="1">
      <alignment vertical="top"/>
    </xf>
    <xf numFmtId="0" fontId="59" fillId="0" borderId="0" xfId="0" applyFont="1" applyFill="1" applyBorder="1" applyAlignment="1">
      <alignment vertical="center"/>
    </xf>
    <xf numFmtId="0" fontId="59" fillId="0" borderId="0" xfId="0" applyNumberFormat="1" applyFont="1" applyFill="1" applyBorder="1" applyAlignment="1"/>
    <xf numFmtId="0" fontId="60" fillId="0" borderId="1" xfId="0" applyNumberFormat="1" applyFont="1" applyFill="1" applyBorder="1" applyAlignment="1">
      <alignment horizontal="left" vertical="top" wrapText="1" readingOrder="1"/>
    </xf>
    <xf numFmtId="0" fontId="30" fillId="11" borderId="1" xfId="0" applyNumberFormat="1" applyFont="1" applyFill="1" applyBorder="1" applyAlignment="1">
      <alignment horizontal="left" vertical="top" wrapText="1" readingOrder="1"/>
    </xf>
    <xf numFmtId="0" fontId="61" fillId="11" borderId="7" xfId="0" applyFont="1" applyFill="1" applyBorder="1" applyAlignment="1">
      <alignment vertical="top" wrapText="1"/>
    </xf>
    <xf numFmtId="165" fontId="33" fillId="12" borderId="14" xfId="0" applyNumberFormat="1" applyFont="1" applyFill="1" applyBorder="1" applyAlignment="1">
      <alignment horizontal="center" wrapText="1"/>
    </xf>
    <xf numFmtId="0" fontId="16" fillId="0" borderId="27" xfId="0" applyFont="1" applyFill="1" applyBorder="1" applyAlignment="1">
      <alignment vertical="center" wrapText="1"/>
    </xf>
    <xf numFmtId="0" fontId="16" fillId="0" borderId="30" xfId="0" applyFont="1" applyFill="1" applyBorder="1" applyAlignment="1">
      <alignment vertical="center" wrapText="1"/>
    </xf>
    <xf numFmtId="0" fontId="16" fillId="0" borderId="27" xfId="0" applyFont="1" applyFill="1" applyBorder="1" applyAlignment="1">
      <alignment horizontal="left" vertical="center" wrapText="1"/>
    </xf>
    <xf numFmtId="0" fontId="16" fillId="0" borderId="30" xfId="0" applyFont="1" applyFill="1" applyBorder="1" applyAlignment="1">
      <alignment horizontal="left" vertical="center" wrapText="1"/>
    </xf>
    <xf numFmtId="0" fontId="16" fillId="0" borderId="0" xfId="0" applyFont="1" applyFill="1" applyBorder="1" applyAlignment="1">
      <alignment vertical="center" wrapText="1"/>
    </xf>
    <xf numFmtId="0" fontId="16" fillId="0" borderId="31" xfId="0" applyFont="1" applyFill="1" applyBorder="1" applyAlignment="1">
      <alignment vertical="center" wrapText="1"/>
    </xf>
    <xf numFmtId="0" fontId="16" fillId="0" borderId="34" xfId="0" applyFont="1" applyFill="1" applyBorder="1" applyAlignment="1">
      <alignment vertical="center" wrapText="1"/>
    </xf>
    <xf numFmtId="0" fontId="16" fillId="0" borderId="31" xfId="0" applyFont="1" applyFill="1" applyBorder="1" applyAlignment="1">
      <alignment horizontal="left" vertical="center" wrapText="1"/>
    </xf>
    <xf numFmtId="0" fontId="16" fillId="0" borderId="34" xfId="0" applyFont="1" applyFill="1" applyBorder="1" applyAlignment="1">
      <alignment horizontal="left" vertical="center" wrapText="1"/>
    </xf>
    <xf numFmtId="0" fontId="16" fillId="0" borderId="31" xfId="0" quotePrefix="1" applyFont="1" applyFill="1" applyBorder="1" applyAlignment="1">
      <alignment vertical="center" wrapText="1"/>
    </xf>
    <xf numFmtId="0" fontId="16" fillId="0" borderId="35" xfId="0" applyFont="1" applyFill="1" applyBorder="1" applyAlignment="1">
      <alignment vertical="center" wrapText="1"/>
    </xf>
    <xf numFmtId="0" fontId="16" fillId="0" borderId="38" xfId="0" applyFont="1" applyFill="1" applyBorder="1" applyAlignment="1">
      <alignment vertical="center" wrapText="1"/>
    </xf>
    <xf numFmtId="0" fontId="16" fillId="0" borderId="35" xfId="0" applyFont="1" applyFill="1" applyBorder="1" applyAlignment="1">
      <alignment horizontal="left" vertical="center" wrapText="1"/>
    </xf>
    <xf numFmtId="0" fontId="16" fillId="0" borderId="38" xfId="0" applyFont="1" applyFill="1" applyBorder="1" applyAlignment="1">
      <alignment horizontal="left" vertical="center" wrapText="1"/>
    </xf>
    <xf numFmtId="0" fontId="17" fillId="0" borderId="0" xfId="0" applyFont="1" applyFill="1" applyBorder="1" applyAlignment="1">
      <alignment vertical="center" wrapText="1"/>
    </xf>
    <xf numFmtId="0" fontId="16" fillId="0" borderId="39" xfId="0" applyFont="1" applyFill="1" applyBorder="1" applyAlignment="1">
      <alignment vertical="center" wrapText="1"/>
    </xf>
    <xf numFmtId="0" fontId="16" fillId="0" borderId="42" xfId="0" applyFont="1" applyFill="1" applyBorder="1" applyAlignment="1">
      <alignment vertical="center" wrapText="1"/>
    </xf>
    <xf numFmtId="0" fontId="16" fillId="0" borderId="39" xfId="0" applyFont="1" applyFill="1" applyBorder="1" applyAlignment="1">
      <alignment horizontal="left" vertical="center" wrapText="1"/>
    </xf>
    <xf numFmtId="0" fontId="16" fillId="0" borderId="42" xfId="0" applyFont="1" applyFill="1" applyBorder="1" applyAlignment="1">
      <alignment horizontal="left" vertical="center" wrapText="1"/>
    </xf>
    <xf numFmtId="0" fontId="62" fillId="0" borderId="1" xfId="0" applyNumberFormat="1" applyFont="1" applyFill="1" applyBorder="1" applyAlignment="1">
      <alignment horizontal="left" vertical="top" wrapText="1" readingOrder="1"/>
    </xf>
    <xf numFmtId="165" fontId="33" fillId="13" borderId="14" xfId="0" applyNumberFormat="1" applyFont="1" applyFill="1" applyBorder="1" applyAlignment="1">
      <alignment horizontal="center" wrapText="1"/>
    </xf>
    <xf numFmtId="0" fontId="26" fillId="0" borderId="10" xfId="2" quotePrefix="1" applyFont="1" applyFill="1" applyBorder="1" applyAlignment="1">
      <alignment horizontal="left" indent="4"/>
    </xf>
    <xf numFmtId="0" fontId="26" fillId="0" borderId="10" xfId="2" applyFont="1" applyFill="1" applyBorder="1" applyAlignment="1">
      <alignment horizontal="left" indent="4"/>
    </xf>
    <xf numFmtId="0" fontId="26" fillId="0" borderId="10" xfId="2" quotePrefix="1" applyFont="1" applyFill="1" applyBorder="1" applyAlignment="1">
      <alignment horizontal="left" indent="2"/>
    </xf>
    <xf numFmtId="0" fontId="26" fillId="0" borderId="10" xfId="2" applyNumberFormat="1" applyFont="1" applyFill="1" applyBorder="1" applyAlignment="1">
      <alignment horizontal="left" indent="4"/>
    </xf>
    <xf numFmtId="0" fontId="63" fillId="0" borderId="0" xfId="2" applyFont="1" applyAlignment="1">
      <alignment vertical="center"/>
    </xf>
    <xf numFmtId="0" fontId="64" fillId="0" borderId="0" xfId="2" applyFont="1" applyAlignment="1">
      <alignment vertical="center"/>
    </xf>
    <xf numFmtId="0" fontId="65" fillId="14" borderId="43" xfId="2" applyFont="1" applyFill="1" applyBorder="1" applyAlignment="1">
      <alignment horizontal="center" vertical="center"/>
    </xf>
    <xf numFmtId="0" fontId="16" fillId="0" borderId="0" xfId="0" applyFont="1" applyFill="1" applyBorder="1" applyAlignment="1">
      <alignment horizontal="left" vertical="center" wrapText="1"/>
    </xf>
    <xf numFmtId="0" fontId="16" fillId="0" borderId="0" xfId="0" applyFont="1" applyFill="1" applyBorder="1" applyAlignment="1">
      <alignment vertical="center"/>
    </xf>
    <xf numFmtId="0" fontId="22" fillId="0" borderId="0" xfId="0" applyFont="1" applyFill="1" applyBorder="1" applyAlignment="1">
      <alignment horizontal="center" wrapText="1"/>
    </xf>
    <xf numFmtId="0" fontId="20" fillId="15" borderId="2" xfId="0" applyFont="1" applyFill="1" applyBorder="1" applyAlignment="1">
      <alignment horizontal="center" wrapText="1"/>
    </xf>
    <xf numFmtId="0" fontId="20" fillId="15" borderId="8" xfId="0" applyFont="1" applyFill="1" applyBorder="1" applyAlignment="1">
      <alignment horizontal="center" wrapText="1"/>
    </xf>
    <xf numFmtId="0" fontId="66" fillId="10" borderId="2" xfId="0" applyFont="1" applyFill="1" applyBorder="1" applyAlignment="1">
      <alignment horizontal="center" wrapText="1"/>
    </xf>
    <xf numFmtId="0" fontId="66" fillId="10" borderId="8" xfId="0" applyFont="1" applyFill="1" applyBorder="1" applyAlignment="1">
      <alignment horizontal="center" wrapText="1"/>
    </xf>
    <xf numFmtId="0" fontId="21" fillId="16" borderId="2" xfId="0" applyFont="1" applyFill="1" applyBorder="1" applyAlignment="1">
      <alignment horizontal="center" wrapText="1"/>
    </xf>
    <xf numFmtId="0" fontId="21" fillId="16" borderId="3" xfId="0" applyFont="1" applyFill="1" applyBorder="1" applyAlignment="1">
      <alignment horizontal="center" wrapText="1"/>
    </xf>
    <xf numFmtId="0" fontId="21" fillId="16" borderId="17" xfId="0" applyFont="1" applyFill="1" applyBorder="1" applyAlignment="1">
      <alignment horizontal="center" wrapText="1"/>
    </xf>
    <xf numFmtId="0" fontId="20" fillId="17" borderId="2" xfId="0" applyFont="1" applyFill="1" applyBorder="1" applyAlignment="1">
      <alignment horizontal="center" wrapText="1"/>
    </xf>
    <xf numFmtId="0" fontId="20" fillId="17" borderId="8" xfId="0" applyFont="1" applyFill="1" applyBorder="1" applyAlignment="1">
      <alignment horizontal="center" wrapText="1"/>
    </xf>
    <xf numFmtId="0" fontId="66" fillId="11" borderId="2" xfId="0" applyFont="1" applyFill="1" applyBorder="1" applyAlignment="1">
      <alignment horizontal="center" wrapText="1"/>
    </xf>
    <xf numFmtId="0" fontId="66" fillId="11" borderId="8" xfId="0" applyFont="1" applyFill="1" applyBorder="1" applyAlignment="1">
      <alignment horizontal="center" wrapText="1"/>
    </xf>
    <xf numFmtId="0" fontId="20" fillId="18" borderId="2" xfId="0" applyFont="1" applyFill="1" applyBorder="1" applyAlignment="1">
      <alignment horizontal="center" wrapText="1"/>
    </xf>
    <xf numFmtId="0" fontId="20" fillId="18" borderId="8" xfId="0" applyFont="1" applyFill="1" applyBorder="1" applyAlignment="1">
      <alignment horizontal="center" wrapText="1"/>
    </xf>
    <xf numFmtId="0" fontId="20" fillId="19" borderId="2" xfId="0" applyFont="1" applyFill="1" applyBorder="1" applyAlignment="1">
      <alignment horizontal="center" wrapText="1"/>
    </xf>
    <xf numFmtId="0" fontId="20" fillId="19" borderId="8" xfId="0" applyFont="1" applyFill="1" applyBorder="1" applyAlignment="1">
      <alignment horizontal="center" wrapText="1"/>
    </xf>
    <xf numFmtId="0" fontId="30" fillId="17" borderId="1" xfId="0" applyNumberFormat="1" applyFont="1" applyFill="1" applyBorder="1" applyAlignment="1">
      <alignment horizontal="left" vertical="top" wrapText="1" readingOrder="1"/>
    </xf>
    <xf numFmtId="0" fontId="63" fillId="0" borderId="0" xfId="2" applyFont="1" applyAlignment="1">
      <alignment horizontal="left" vertical="center" indent="2"/>
    </xf>
    <xf numFmtId="0" fontId="63" fillId="20" borderId="0" xfId="2" applyFont="1" applyFill="1" applyAlignment="1">
      <alignment vertical="center"/>
    </xf>
    <xf numFmtId="0" fontId="63" fillId="11" borderId="0" xfId="2" applyFont="1" applyFill="1" applyAlignment="1">
      <alignment vertical="center"/>
    </xf>
    <xf numFmtId="0" fontId="69" fillId="0" borderId="0" xfId="2" applyFont="1" applyFill="1" applyAlignment="1">
      <alignment vertical="center"/>
    </xf>
    <xf numFmtId="0" fontId="63" fillId="21" borderId="0" xfId="2" applyFont="1" applyFill="1" applyAlignment="1">
      <alignment vertical="center"/>
    </xf>
    <xf numFmtId="0" fontId="30" fillId="19" borderId="1" xfId="0" applyNumberFormat="1" applyFont="1" applyFill="1" applyBorder="1" applyAlignment="1">
      <alignment horizontal="left" vertical="top" wrapText="1" readingOrder="1"/>
    </xf>
    <xf numFmtId="0" fontId="39" fillId="9" borderId="1" xfId="0" applyNumberFormat="1" applyFont="1" applyFill="1" applyBorder="1" applyAlignment="1" applyProtection="1">
      <alignment horizontal="left" vertical="top" readingOrder="1"/>
      <protection locked="0"/>
    </xf>
    <xf numFmtId="0" fontId="35" fillId="0" borderId="0" xfId="0" applyFont="1" applyFill="1" applyBorder="1" applyAlignment="1" applyProtection="1">
      <alignment vertical="top"/>
      <protection locked="0"/>
    </xf>
    <xf numFmtId="0" fontId="39" fillId="0" borderId="1" xfId="0" applyNumberFormat="1" applyFont="1" applyFill="1" applyBorder="1" applyAlignment="1" applyProtection="1">
      <alignment horizontal="left" vertical="top" readingOrder="1"/>
      <protection locked="0"/>
    </xf>
    <xf numFmtId="0" fontId="39" fillId="0" borderId="1" xfId="0" applyNumberFormat="1" applyFont="1" applyFill="1" applyBorder="1" applyAlignment="1">
      <alignment horizontal="left" vertical="top" readingOrder="1"/>
    </xf>
    <xf numFmtId="0" fontId="35" fillId="0" borderId="0" xfId="0" applyFont="1" applyFill="1" applyBorder="1" applyAlignment="1">
      <alignment vertical="top"/>
    </xf>
    <xf numFmtId="0" fontId="49" fillId="0" borderId="1" xfId="0" applyNumberFormat="1" applyFont="1" applyFill="1" applyBorder="1" applyAlignment="1">
      <alignment horizontal="left" vertical="top" wrapText="1" readingOrder="1"/>
    </xf>
    <xf numFmtId="164" fontId="30" fillId="2" borderId="0" xfId="0" applyNumberFormat="1" applyFont="1" applyFill="1" applyBorder="1" applyAlignment="1">
      <alignment vertical="center"/>
    </xf>
    <xf numFmtId="0" fontId="71" fillId="0" borderId="0" xfId="2" applyFont="1" applyAlignment="1">
      <alignment vertical="center"/>
    </xf>
    <xf numFmtId="0" fontId="71" fillId="16" borderId="8" xfId="2" applyFont="1" applyFill="1" applyBorder="1" applyAlignment="1">
      <alignment horizontal="center" vertical="center"/>
    </xf>
    <xf numFmtId="0" fontId="71" fillId="0" borderId="0" xfId="0" applyFont="1" applyFill="1" applyBorder="1"/>
    <xf numFmtId="0" fontId="5" fillId="0" borderId="0" xfId="2" applyFont="1" applyBorder="1"/>
    <xf numFmtId="0" fontId="71" fillId="0" borderId="0" xfId="2" applyFont="1" applyAlignment="1">
      <alignment horizontal="center" vertical="center"/>
    </xf>
    <xf numFmtId="0" fontId="39" fillId="0" borderId="2" xfId="2" applyFont="1" applyBorder="1" applyAlignment="1">
      <alignment horizontal="center" wrapText="1"/>
    </xf>
    <xf numFmtId="0" fontId="39" fillId="0" borderId="3" xfId="2" applyFont="1" applyBorder="1" applyAlignment="1">
      <alignment horizontal="center" wrapText="1"/>
    </xf>
    <xf numFmtId="0" fontId="39" fillId="0" borderId="8" xfId="2" applyFont="1" applyBorder="1" applyAlignment="1">
      <alignment horizontal="center" wrapText="1"/>
    </xf>
    <xf numFmtId="0" fontId="39" fillId="0" borderId="14" xfId="2" applyFont="1" applyBorder="1" applyAlignment="1">
      <alignment horizontal="center" wrapText="1"/>
    </xf>
    <xf numFmtId="0" fontId="71" fillId="0" borderId="46" xfId="2" applyFont="1" applyBorder="1" applyAlignment="1">
      <alignment vertical="center"/>
    </xf>
    <xf numFmtId="0" fontId="71" fillId="0" borderId="46" xfId="2" applyFont="1" applyBorder="1" applyAlignment="1">
      <alignment horizontal="center" vertical="center"/>
    </xf>
    <xf numFmtId="0" fontId="71" fillId="0" borderId="47" xfId="2" applyFont="1" applyBorder="1" applyAlignment="1">
      <alignment vertical="center"/>
    </xf>
    <xf numFmtId="0" fontId="71" fillId="0" borderId="47" xfId="2" applyFont="1" applyBorder="1" applyAlignment="1">
      <alignment horizontal="center" vertical="center"/>
    </xf>
    <xf numFmtId="0" fontId="71" fillId="0" borderId="47" xfId="2" applyFont="1" applyFill="1" applyBorder="1" applyAlignment="1">
      <alignment vertical="center"/>
    </xf>
    <xf numFmtId="0" fontId="72" fillId="0" borderId="47" xfId="2" applyFont="1" applyBorder="1" applyAlignment="1">
      <alignment vertical="center"/>
    </xf>
    <xf numFmtId="0" fontId="72" fillId="0" borderId="47" xfId="2" applyFont="1" applyFill="1" applyBorder="1" applyAlignment="1">
      <alignment vertical="center"/>
    </xf>
    <xf numFmtId="0" fontId="73" fillId="0" borderId="47" xfId="2" applyFont="1" applyFill="1" applyBorder="1" applyAlignment="1">
      <alignment vertical="center"/>
    </xf>
    <xf numFmtId="0" fontId="73" fillId="0" borderId="47" xfId="2" applyFont="1" applyBorder="1" applyAlignment="1">
      <alignment vertical="center"/>
    </xf>
    <xf numFmtId="0" fontId="73" fillId="0" borderId="47" xfId="2" applyFont="1" applyBorder="1" applyAlignment="1">
      <alignment horizontal="center" vertical="center"/>
    </xf>
    <xf numFmtId="0" fontId="71" fillId="0" borderId="0" xfId="2" applyFont="1" applyBorder="1" applyAlignment="1">
      <alignment vertical="center"/>
    </xf>
    <xf numFmtId="0" fontId="73" fillId="0" borderId="0" xfId="2" applyFont="1" applyBorder="1" applyAlignment="1">
      <alignment vertical="center"/>
    </xf>
    <xf numFmtId="0" fontId="30" fillId="0" borderId="0" xfId="2" applyFont="1" applyBorder="1" applyAlignment="1">
      <alignment horizontal="center" vertical="center"/>
    </xf>
    <xf numFmtId="0" fontId="16" fillId="0" borderId="0" xfId="0" applyFont="1" applyFill="1" applyBorder="1" applyAlignment="1">
      <alignment horizontal="left" vertical="center"/>
    </xf>
    <xf numFmtId="44" fontId="16" fillId="0" borderId="0" xfId="25" applyFont="1" applyFill="1" applyBorder="1" applyAlignment="1">
      <alignment horizontal="left" vertical="center"/>
    </xf>
    <xf numFmtId="44" fontId="17" fillId="2" borderId="1" xfId="25" applyFont="1" applyFill="1" applyBorder="1" applyAlignment="1">
      <alignment horizontal="left" vertical="center" readingOrder="1"/>
    </xf>
    <xf numFmtId="0" fontId="17" fillId="2" borderId="1" xfId="0" applyNumberFormat="1" applyFont="1" applyFill="1" applyBorder="1" applyAlignment="1">
      <alignment horizontal="left" vertical="center" readingOrder="1"/>
    </xf>
    <xf numFmtId="0" fontId="16" fillId="0" borderId="0" xfId="0" applyFont="1" applyFill="1" applyBorder="1" applyAlignment="1">
      <alignment horizontal="center" wrapText="1"/>
    </xf>
    <xf numFmtId="44" fontId="74" fillId="3" borderId="48" xfId="25" applyFont="1" applyFill="1" applyBorder="1" applyAlignment="1">
      <alignment horizontal="center" wrapText="1" readingOrder="1"/>
    </xf>
    <xf numFmtId="44" fontId="74" fillId="3" borderId="49" xfId="25" applyFont="1" applyFill="1" applyBorder="1" applyAlignment="1">
      <alignment horizontal="center" wrapText="1" readingOrder="1"/>
    </xf>
    <xf numFmtId="0" fontId="74" fillId="3" borderId="49" xfId="0" applyNumberFormat="1" applyFont="1" applyFill="1" applyBorder="1" applyAlignment="1">
      <alignment horizontal="center" wrapText="1" readingOrder="1"/>
    </xf>
    <xf numFmtId="0" fontId="74" fillId="22" borderId="49" xfId="0" applyNumberFormat="1" applyFont="1" applyFill="1" applyBorder="1" applyAlignment="1">
      <alignment horizontal="center" wrapText="1" readingOrder="1"/>
    </xf>
    <xf numFmtId="0" fontId="74" fillId="3" borderId="50" xfId="0" applyNumberFormat="1" applyFont="1" applyFill="1" applyBorder="1" applyAlignment="1">
      <alignment horizontal="center" wrapText="1" readingOrder="1"/>
    </xf>
    <xf numFmtId="44" fontId="16" fillId="2" borderId="0" xfId="25" applyFont="1" applyFill="1" applyBorder="1" applyAlignment="1">
      <alignment horizontal="left" vertical="center"/>
    </xf>
    <xf numFmtId="0" fontId="16" fillId="2" borderId="0" xfId="0" applyNumberFormat="1" applyFont="1" applyFill="1" applyBorder="1" applyAlignment="1">
      <alignment horizontal="left" vertical="center"/>
    </xf>
    <xf numFmtId="164" fontId="16" fillId="2" borderId="0" xfId="1" applyNumberFormat="1" applyFont="1" applyFill="1" applyBorder="1" applyAlignment="1">
      <alignment horizontal="left" vertical="center"/>
    </xf>
    <xf numFmtId="0" fontId="75" fillId="2" borderId="0" xfId="0" applyNumberFormat="1" applyFont="1" applyFill="1" applyBorder="1" applyAlignment="1">
      <alignment horizontal="left" vertical="center" readingOrder="1"/>
    </xf>
    <xf numFmtId="164" fontId="17" fillId="0" borderId="0" xfId="1" applyNumberFormat="1" applyFont="1" applyFill="1" applyBorder="1" applyAlignment="1">
      <alignment vertical="center"/>
    </xf>
    <xf numFmtId="0" fontId="17" fillId="0" borderId="0" xfId="0" applyNumberFormat="1" applyFont="1" applyFill="1" applyBorder="1" applyAlignment="1">
      <alignment vertical="center"/>
    </xf>
    <xf numFmtId="0" fontId="20" fillId="0" borderId="2" xfId="0" applyNumberFormat="1" applyFont="1" applyFill="1" applyBorder="1" applyAlignment="1">
      <alignment horizontal="center" wrapText="1"/>
    </xf>
    <xf numFmtId="0" fontId="20" fillId="0" borderId="3" xfId="0" applyNumberFormat="1" applyFont="1" applyFill="1" applyBorder="1" applyAlignment="1">
      <alignment horizontal="center" wrapText="1"/>
    </xf>
    <xf numFmtId="0" fontId="20" fillId="0" borderId="8" xfId="1" applyNumberFormat="1" applyFont="1" applyFill="1" applyBorder="1" applyAlignment="1">
      <alignment horizontal="center" wrapText="1"/>
    </xf>
    <xf numFmtId="0" fontId="71" fillId="0" borderId="0" xfId="2" applyFont="1" applyFill="1" applyAlignment="1">
      <alignment vertical="center"/>
    </xf>
    <xf numFmtId="0" fontId="80" fillId="0" borderId="0" xfId="28" applyFont="1" applyAlignment="1">
      <alignment vertical="center"/>
    </xf>
    <xf numFmtId="164" fontId="80" fillId="0" borderId="0" xfId="1" applyNumberFormat="1" applyFont="1" applyAlignment="1">
      <alignment horizontal="left" vertical="center"/>
    </xf>
    <xf numFmtId="0" fontId="81" fillId="0" borderId="0" xfId="0" applyNumberFormat="1" applyFont="1" applyFill="1" applyBorder="1" applyAlignment="1">
      <alignment vertical="center"/>
    </xf>
    <xf numFmtId="0" fontId="81" fillId="0" borderId="0" xfId="0" applyFont="1" applyFill="1" applyBorder="1" applyAlignment="1">
      <alignment vertical="center"/>
    </xf>
    <xf numFmtId="0" fontId="81" fillId="0" borderId="0" xfId="0" applyNumberFormat="1" applyFont="1" applyFill="1" applyBorder="1" applyAlignment="1">
      <alignment horizontal="center" wrapText="1"/>
    </xf>
    <xf numFmtId="0" fontId="30" fillId="0" borderId="0" xfId="2" applyFont="1" applyFill="1" applyBorder="1" applyAlignment="1">
      <alignment horizontal="center" vertical="center"/>
    </xf>
    <xf numFmtId="0" fontId="71" fillId="0" borderId="47" xfId="2" applyFont="1" applyFill="1" applyBorder="1" applyAlignment="1">
      <alignment horizontal="center" vertical="center"/>
    </xf>
    <xf numFmtId="0" fontId="71" fillId="0" borderId="0" xfId="2" applyFont="1" applyFill="1" applyBorder="1" applyAlignment="1">
      <alignment vertical="center"/>
    </xf>
    <xf numFmtId="0" fontId="82" fillId="0" borderId="0" xfId="0" applyFont="1" applyFill="1" applyBorder="1" applyAlignment="1">
      <alignment vertical="center"/>
    </xf>
    <xf numFmtId="0" fontId="17" fillId="0" borderId="51" xfId="0" applyFont="1" applyFill="1" applyBorder="1" applyAlignment="1">
      <alignment vertical="center"/>
    </xf>
    <xf numFmtId="0" fontId="17" fillId="0" borderId="52" xfId="0" applyFont="1" applyFill="1" applyBorder="1" applyAlignment="1">
      <alignment vertical="center"/>
    </xf>
    <xf numFmtId="0" fontId="49" fillId="0" borderId="52" xfId="0" applyFont="1" applyFill="1" applyBorder="1" applyAlignment="1">
      <alignment horizontal="left" vertical="center"/>
    </xf>
    <xf numFmtId="0" fontId="17" fillId="20" borderId="22" xfId="0" applyFont="1" applyFill="1" applyBorder="1" applyAlignment="1">
      <alignment vertical="center"/>
    </xf>
    <xf numFmtId="0" fontId="20" fillId="20" borderId="23" xfId="0" applyFont="1" applyFill="1" applyBorder="1" applyAlignment="1">
      <alignment horizontal="center" wrapText="1"/>
    </xf>
    <xf numFmtId="0" fontId="71" fillId="16" borderId="53" xfId="2" applyFont="1" applyFill="1" applyBorder="1" applyAlignment="1">
      <alignment horizontal="center" vertical="center"/>
    </xf>
    <xf numFmtId="0" fontId="46" fillId="0" borderId="0" xfId="0" applyFont="1" applyFill="1" applyBorder="1"/>
    <xf numFmtId="0" fontId="83" fillId="0" borderId="0" xfId="2" applyFont="1" applyBorder="1" applyAlignment="1">
      <alignment horizontal="center" vertical="center"/>
    </xf>
    <xf numFmtId="0" fontId="73" fillId="0" borderId="47" xfId="2" quotePrefix="1" applyFont="1" applyBorder="1" applyAlignment="1">
      <alignment horizontal="center" vertical="center"/>
    </xf>
    <xf numFmtId="0" fontId="84" fillId="0" borderId="0" xfId="0" applyFont="1" applyFill="1" applyBorder="1" applyAlignment="1">
      <alignment horizontal="left" vertical="center"/>
    </xf>
    <xf numFmtId="0" fontId="83" fillId="0" borderId="52" xfId="0" applyFont="1" applyFill="1" applyBorder="1" applyAlignment="1">
      <alignment vertical="center" wrapText="1"/>
    </xf>
    <xf numFmtId="0" fontId="86" fillId="0" borderId="0" xfId="0" applyFont="1" applyFill="1" applyBorder="1" applyAlignment="1">
      <alignment vertical="center"/>
    </xf>
    <xf numFmtId="164" fontId="86" fillId="0" borderId="0" xfId="1" applyNumberFormat="1" applyFont="1" applyFill="1" applyBorder="1" applyAlignment="1">
      <alignment vertical="center"/>
    </xf>
    <xf numFmtId="0" fontId="39" fillId="0" borderId="17" xfId="2" applyFont="1" applyBorder="1" applyAlignment="1">
      <alignment horizontal="center" wrapText="1"/>
    </xf>
    <xf numFmtId="0" fontId="71" fillId="16" borderId="43" xfId="2" applyFont="1" applyFill="1" applyBorder="1" applyAlignment="1">
      <alignment horizontal="center" vertical="center"/>
    </xf>
    <xf numFmtId="0" fontId="74" fillId="3" borderId="0" xfId="0" applyNumberFormat="1" applyFont="1" applyFill="1" applyBorder="1" applyAlignment="1">
      <alignment horizontal="left" vertical="center" readingOrder="1"/>
    </xf>
    <xf numFmtId="0" fontId="30" fillId="0" borderId="1" xfId="0" applyNumberFormat="1" applyFont="1" applyFill="1" applyBorder="1" applyAlignment="1">
      <alignment vertical="center"/>
    </xf>
    <xf numFmtId="0" fontId="85" fillId="2" borderId="1" xfId="0" applyNumberFormat="1" applyFont="1" applyFill="1" applyBorder="1" applyAlignment="1">
      <alignment horizontal="left" vertical="center" readingOrder="1"/>
    </xf>
    <xf numFmtId="0" fontId="1" fillId="0" borderId="0" xfId="29" applyAlignment="1">
      <alignment vertical="center"/>
    </xf>
    <xf numFmtId="0" fontId="25" fillId="0" borderId="0" xfId="29" applyFont="1" applyAlignment="1">
      <alignment horizontal="center" vertical="center"/>
    </xf>
    <xf numFmtId="0" fontId="12" fillId="0" borderId="0" xfId="29" applyFont="1" applyAlignment="1">
      <alignment vertical="center"/>
    </xf>
    <xf numFmtId="0" fontId="26" fillId="0" borderId="0" xfId="29" applyFont="1" applyAlignment="1">
      <alignment vertical="center"/>
    </xf>
    <xf numFmtId="164" fontId="87" fillId="0" borderId="0" xfId="1" applyNumberFormat="1" applyFont="1" applyAlignment="1">
      <alignment vertical="center"/>
    </xf>
    <xf numFmtId="0" fontId="79" fillId="0" borderId="0" xfId="29" applyFont="1" applyAlignment="1">
      <alignment vertical="center"/>
    </xf>
    <xf numFmtId="49" fontId="26" fillId="0" borderId="0" xfId="29" applyNumberFormat="1" applyFont="1" applyFill="1" applyBorder="1" applyAlignment="1">
      <alignment vertical="center"/>
    </xf>
    <xf numFmtId="0" fontId="1" fillId="0" borderId="0" xfId="29" applyFont="1" applyAlignment="1">
      <alignment vertical="center"/>
    </xf>
    <xf numFmtId="0" fontId="28" fillId="0" borderId="0" xfId="29" applyFont="1" applyFill="1" applyBorder="1" applyAlignment="1">
      <alignment vertical="center"/>
    </xf>
    <xf numFmtId="49" fontId="28" fillId="0" borderId="0" xfId="29" applyNumberFormat="1" applyFont="1" applyFill="1" applyBorder="1" applyAlignment="1">
      <alignment vertical="center"/>
    </xf>
    <xf numFmtId="0" fontId="26" fillId="0" borderId="0" xfId="29" applyFont="1" applyFill="1" applyBorder="1" applyAlignment="1">
      <alignment horizontal="left" vertical="center"/>
    </xf>
    <xf numFmtId="0" fontId="25" fillId="0" borderId="0" xfId="29" applyFont="1" applyAlignment="1">
      <alignment horizontal="right" vertical="center"/>
    </xf>
    <xf numFmtId="49" fontId="1" fillId="0" borderId="0" xfId="29" applyNumberFormat="1" applyAlignment="1">
      <alignment vertical="center"/>
    </xf>
    <xf numFmtId="0" fontId="25" fillId="0" borderId="2" xfId="29" applyFont="1" applyFill="1" applyBorder="1" applyAlignment="1" applyProtection="1">
      <alignment horizontal="center" vertical="center" wrapText="1"/>
      <protection locked="0"/>
    </xf>
    <xf numFmtId="0" fontId="25" fillId="0" borderId="3" xfId="29" applyFont="1" applyFill="1" applyBorder="1" applyAlignment="1" applyProtection="1">
      <alignment horizontal="center" vertical="center" wrapText="1"/>
      <protection locked="0"/>
    </xf>
    <xf numFmtId="0" fontId="12" fillId="0" borderId="3" xfId="29" applyFont="1" applyBorder="1" applyAlignment="1">
      <alignment horizontal="center" vertical="center" wrapText="1"/>
    </xf>
    <xf numFmtId="0" fontId="12" fillId="0" borderId="8" xfId="29" applyFont="1" applyBorder="1" applyAlignment="1">
      <alignment horizontal="center" vertical="center" wrapText="1"/>
    </xf>
    <xf numFmtId="0" fontId="26" fillId="0" borderId="46" xfId="29" applyFont="1" applyFill="1" applyBorder="1" applyAlignment="1">
      <alignment vertical="center"/>
    </xf>
    <xf numFmtId="49" fontId="26" fillId="0" borderId="46" xfId="29" applyNumberFormat="1" applyFont="1" applyFill="1" applyBorder="1" applyAlignment="1">
      <alignment vertical="center"/>
    </xf>
    <xf numFmtId="0" fontId="1" fillId="0" borderId="46" xfId="29" applyBorder="1" applyAlignment="1">
      <alignment vertical="center"/>
    </xf>
    <xf numFmtId="0" fontId="1" fillId="0" borderId="46" xfId="29" applyFont="1" applyBorder="1" applyAlignment="1">
      <alignment vertical="center"/>
    </xf>
    <xf numFmtId="0" fontId="12" fillId="0" borderId="46" xfId="29" applyFont="1" applyBorder="1" applyAlignment="1">
      <alignment vertical="center"/>
    </xf>
    <xf numFmtId="0" fontId="26" fillId="0" borderId="47" xfId="29" applyFont="1" applyFill="1" applyBorder="1" applyAlignment="1">
      <alignment vertical="center"/>
    </xf>
    <xf numFmtId="49" fontId="26" fillId="0" borderId="47" xfId="29" applyNumberFormat="1" applyFont="1" applyFill="1" applyBorder="1" applyAlignment="1">
      <alignment vertical="center"/>
    </xf>
    <xf numFmtId="0" fontId="1" fillId="0" borderId="47" xfId="29" applyBorder="1" applyAlignment="1">
      <alignment vertical="center"/>
    </xf>
    <xf numFmtId="0" fontId="1" fillId="0" borderId="47" xfId="29" applyFont="1" applyBorder="1" applyAlignment="1">
      <alignment vertical="center"/>
    </xf>
    <xf numFmtId="0" fontId="12" fillId="0" borderId="47" xfId="29" applyFont="1" applyBorder="1" applyAlignment="1">
      <alignment vertical="center"/>
    </xf>
    <xf numFmtId="0" fontId="12" fillId="0" borderId="47" xfId="29" applyFont="1" applyFill="1" applyBorder="1" applyAlignment="1">
      <alignment vertical="center"/>
    </xf>
    <xf numFmtId="0" fontId="78" fillId="0" borderId="47" xfId="29" applyFont="1" applyBorder="1" applyAlignment="1">
      <alignment vertical="center"/>
    </xf>
    <xf numFmtId="0" fontId="1" fillId="23" borderId="47" xfId="29" applyFont="1" applyFill="1" applyBorder="1" applyAlignment="1">
      <alignment vertical="center"/>
    </xf>
    <xf numFmtId="0" fontId="28" fillId="0" borderId="47" xfId="29" applyFont="1" applyFill="1" applyBorder="1" applyAlignment="1">
      <alignment vertical="center"/>
    </xf>
    <xf numFmtId="49" fontId="28" fillId="0" borderId="47" xfId="29" applyNumberFormat="1" applyFont="1" applyFill="1" applyBorder="1" applyAlignment="1">
      <alignment vertical="center"/>
    </xf>
    <xf numFmtId="0" fontId="1" fillId="0" borderId="47" xfId="29" applyFill="1" applyBorder="1" applyAlignment="1">
      <alignment vertical="center"/>
    </xf>
    <xf numFmtId="0" fontId="1" fillId="0" borderId="47" xfId="29" applyFont="1" applyFill="1" applyBorder="1" applyAlignment="1">
      <alignment vertical="center"/>
    </xf>
    <xf numFmtId="0" fontId="26" fillId="24" borderId="47" xfId="29" applyFont="1" applyFill="1" applyBorder="1" applyAlignment="1">
      <alignment vertical="center"/>
    </xf>
    <xf numFmtId="49" fontId="26" fillId="24" borderId="47" xfId="29" applyNumberFormat="1" applyFont="1" applyFill="1" applyBorder="1" applyAlignment="1">
      <alignment vertical="center"/>
    </xf>
    <xf numFmtId="0" fontId="1" fillId="24" borderId="47" xfId="29" applyFill="1" applyBorder="1" applyAlignment="1">
      <alignment vertical="center"/>
    </xf>
    <xf numFmtId="0" fontId="1" fillId="24" borderId="47" xfId="29" applyFont="1" applyFill="1" applyBorder="1" applyAlignment="1">
      <alignment vertical="center"/>
    </xf>
    <xf numFmtId="0" fontId="12" fillId="24" borderId="47" xfId="29" applyFont="1" applyFill="1" applyBorder="1" applyAlignment="1">
      <alignment vertical="center"/>
    </xf>
    <xf numFmtId="0" fontId="28" fillId="4" borderId="47" xfId="29" applyFont="1" applyFill="1" applyBorder="1" applyAlignment="1">
      <alignment vertical="center"/>
    </xf>
    <xf numFmtId="49" fontId="28" fillId="4" borderId="47" xfId="29" applyNumberFormat="1" applyFont="1" applyFill="1" applyBorder="1" applyAlignment="1">
      <alignment vertical="center"/>
    </xf>
    <xf numFmtId="0" fontId="1" fillId="4" borderId="47" xfId="29" applyFill="1" applyBorder="1" applyAlignment="1">
      <alignment vertical="center"/>
    </xf>
    <xf numFmtId="49" fontId="26" fillId="4" borderId="47" xfId="29" applyNumberFormat="1" applyFont="1" applyFill="1" applyBorder="1" applyAlignment="1">
      <alignment vertical="center"/>
    </xf>
    <xf numFmtId="0" fontId="1" fillId="4" borderId="47" xfId="29" applyFont="1" applyFill="1" applyBorder="1" applyAlignment="1">
      <alignment vertical="center"/>
    </xf>
    <xf numFmtId="0" fontId="12" fillId="4" borderId="47" xfId="29" applyFont="1" applyFill="1" applyBorder="1" applyAlignment="1">
      <alignment vertical="center"/>
    </xf>
    <xf numFmtId="0" fontId="28" fillId="0" borderId="47" xfId="29" applyFont="1" applyFill="1" applyBorder="1" applyAlignment="1">
      <alignment horizontal="left" vertical="center"/>
    </xf>
    <xf numFmtId="0" fontId="26" fillId="0" borderId="47" xfId="29" applyFont="1" applyFill="1" applyBorder="1" applyAlignment="1">
      <alignment horizontal="left" vertical="center"/>
    </xf>
    <xf numFmtId="0" fontId="39" fillId="0" borderId="0" xfId="0" applyFont="1" applyFill="1" applyBorder="1" applyAlignment="1">
      <alignment horizontal="left" vertical="center" wrapText="1"/>
    </xf>
    <xf numFmtId="0" fontId="16" fillId="0" borderId="2" xfId="0" applyFont="1" applyFill="1" applyBorder="1" applyAlignment="1">
      <alignment horizontal="left" vertical="center" wrapText="1"/>
    </xf>
    <xf numFmtId="0" fontId="16" fillId="0" borderId="8" xfId="0" applyFont="1" applyFill="1" applyBorder="1" applyAlignment="1">
      <alignment horizontal="left" vertical="center" wrapText="1"/>
    </xf>
    <xf numFmtId="0" fontId="16" fillId="0" borderId="2" xfId="0" applyFont="1" applyFill="1" applyBorder="1" applyAlignment="1">
      <alignment horizontal="left" vertical="center"/>
    </xf>
    <xf numFmtId="0" fontId="16" fillId="0" borderId="3" xfId="0" applyFont="1" applyFill="1" applyBorder="1" applyAlignment="1">
      <alignment horizontal="left" vertical="center"/>
    </xf>
    <xf numFmtId="0" fontId="39" fillId="0" borderId="17" xfId="0" applyFont="1" applyFill="1" applyBorder="1" applyAlignment="1">
      <alignment horizontal="left" vertical="center" wrapText="1"/>
    </xf>
    <xf numFmtId="0" fontId="16" fillId="0" borderId="2" xfId="0" applyFont="1" applyFill="1" applyBorder="1" applyAlignment="1">
      <alignment vertical="center" wrapText="1"/>
    </xf>
    <xf numFmtId="0" fontId="16" fillId="0" borderId="8" xfId="0" applyFont="1" applyFill="1" applyBorder="1" applyAlignment="1">
      <alignment vertical="center" wrapText="1"/>
    </xf>
    <xf numFmtId="0" fontId="88" fillId="0" borderId="55" xfId="0" applyFont="1" applyFill="1" applyBorder="1" applyAlignment="1">
      <alignment vertical="center"/>
    </xf>
    <xf numFmtId="0" fontId="71" fillId="0" borderId="46" xfId="2" applyFont="1" applyFill="1" applyBorder="1" applyAlignment="1">
      <alignment vertical="center"/>
    </xf>
    <xf numFmtId="0" fontId="33" fillId="13" borderId="54" xfId="2" applyFont="1" applyFill="1" applyBorder="1" applyAlignment="1">
      <alignment horizontal="center" wrapText="1"/>
    </xf>
    <xf numFmtId="0" fontId="73" fillId="0" borderId="46" xfId="2" applyFont="1" applyFill="1" applyBorder="1" applyAlignment="1">
      <alignment vertical="center"/>
    </xf>
    <xf numFmtId="0" fontId="83" fillId="0" borderId="0" xfId="2" applyFont="1" applyFill="1" applyBorder="1" applyAlignment="1">
      <alignment horizontal="center" vertical="center"/>
    </xf>
    <xf numFmtId="0" fontId="73" fillId="0" borderId="47" xfId="2" applyFont="1" applyFill="1" applyBorder="1" applyAlignment="1">
      <alignment horizontal="center" vertical="center"/>
    </xf>
    <xf numFmtId="0" fontId="73" fillId="0" borderId="0" xfId="2" applyFont="1" applyFill="1" applyBorder="1" applyAlignment="1">
      <alignment vertical="center"/>
    </xf>
    <xf numFmtId="0" fontId="71" fillId="0" borderId="56" xfId="2" applyFont="1" applyFill="1" applyBorder="1" applyAlignment="1">
      <alignment vertical="center"/>
    </xf>
    <xf numFmtId="0" fontId="71" fillId="0" borderId="56" xfId="2" applyFont="1" applyBorder="1" applyAlignment="1">
      <alignment vertical="center"/>
    </xf>
    <xf numFmtId="0" fontId="71" fillId="0" borderId="56" xfId="2" applyFont="1" applyBorder="1" applyAlignment="1">
      <alignment horizontal="center" vertical="center"/>
    </xf>
    <xf numFmtId="0" fontId="14" fillId="0" borderId="2" xfId="0" applyFont="1" applyFill="1" applyBorder="1" applyAlignment="1">
      <alignment horizontal="center" wrapText="1"/>
    </xf>
    <xf numFmtId="0" fontId="14" fillId="0" borderId="3" xfId="0" applyFont="1" applyFill="1" applyBorder="1" applyAlignment="1">
      <alignment horizontal="center" wrapText="1"/>
    </xf>
    <xf numFmtId="165" fontId="14" fillId="0" borderId="3" xfId="0" applyNumberFormat="1" applyFont="1" applyFill="1" applyBorder="1" applyAlignment="1">
      <alignment horizontal="center" wrapText="1"/>
    </xf>
    <xf numFmtId="165" fontId="14" fillId="0" borderId="0" xfId="0" applyNumberFormat="1" applyFont="1" applyFill="1" applyBorder="1" applyAlignment="1">
      <alignment horizontal="center" vertical="center"/>
    </xf>
    <xf numFmtId="0" fontId="14" fillId="0" borderId="0" xfId="0" applyFont="1" applyFill="1" applyBorder="1" applyAlignment="1">
      <alignment horizontal="center" vertical="center"/>
    </xf>
    <xf numFmtId="0" fontId="89" fillId="0" borderId="0" xfId="0" applyFont="1" applyFill="1" applyBorder="1" applyAlignment="1">
      <alignment vertical="center"/>
    </xf>
    <xf numFmtId="165" fontId="14" fillId="0" borderId="8" xfId="0" applyNumberFormat="1" applyFont="1" applyFill="1" applyBorder="1" applyAlignment="1">
      <alignment horizontal="center" wrapText="1"/>
    </xf>
    <xf numFmtId="0" fontId="14" fillId="0" borderId="57" xfId="0" applyFont="1" applyFill="1" applyBorder="1" applyAlignment="1">
      <alignment vertical="center"/>
    </xf>
    <xf numFmtId="0" fontId="14" fillId="0" borderId="58" xfId="0" applyFont="1" applyFill="1" applyBorder="1" applyAlignment="1">
      <alignment vertical="center"/>
    </xf>
    <xf numFmtId="165" fontId="14" fillId="0" borderId="58" xfId="0" applyNumberFormat="1" applyFont="1" applyFill="1" applyBorder="1" applyAlignment="1">
      <alignment horizontal="center" vertical="center"/>
    </xf>
    <xf numFmtId="0" fontId="14" fillId="0" borderId="58" xfId="0" applyFont="1" applyFill="1" applyBorder="1" applyAlignment="1">
      <alignment horizontal="center" vertical="center"/>
    </xf>
    <xf numFmtId="0" fontId="14" fillId="0" borderId="45" xfId="0" applyFont="1" applyFill="1" applyBorder="1" applyAlignment="1">
      <alignment vertical="center"/>
    </xf>
    <xf numFmtId="0" fontId="14" fillId="0" borderId="61" xfId="0" applyFont="1" applyFill="1" applyBorder="1" applyAlignment="1">
      <alignment vertical="center"/>
    </xf>
    <xf numFmtId="0" fontId="14" fillId="0" borderId="15" xfId="0" applyFont="1" applyFill="1" applyBorder="1" applyAlignment="1">
      <alignment vertical="center"/>
    </xf>
    <xf numFmtId="165" fontId="14" fillId="0" borderId="15" xfId="0" applyNumberFormat="1" applyFont="1" applyFill="1" applyBorder="1" applyAlignment="1">
      <alignment horizontal="center" vertical="center"/>
    </xf>
    <xf numFmtId="0" fontId="14" fillId="0" borderId="15" xfId="0" applyFont="1" applyFill="1" applyBorder="1" applyAlignment="1">
      <alignment horizontal="center" vertical="center"/>
    </xf>
    <xf numFmtId="0" fontId="32" fillId="0" borderId="0" xfId="0" applyFont="1" applyFill="1" applyBorder="1" applyAlignment="1" applyProtection="1">
      <alignment vertical="center"/>
    </xf>
    <xf numFmtId="0" fontId="30" fillId="0" borderId="0" xfId="0" applyFont="1" applyFill="1" applyBorder="1" applyAlignment="1" applyProtection="1">
      <alignment vertical="center"/>
    </xf>
    <xf numFmtId="165" fontId="30" fillId="0" borderId="0" xfId="0" applyNumberFormat="1" applyFont="1" applyFill="1" applyBorder="1" applyAlignment="1" applyProtection="1">
      <alignment horizontal="center" vertical="center"/>
    </xf>
    <xf numFmtId="0" fontId="30" fillId="0" borderId="0" xfId="0" applyFont="1" applyFill="1" applyBorder="1" applyAlignment="1" applyProtection="1">
      <alignment horizontal="center" vertical="center"/>
    </xf>
    <xf numFmtId="0" fontId="90" fillId="2" borderId="0" xfId="0" applyNumberFormat="1" applyFont="1" applyFill="1" applyBorder="1" applyAlignment="1" applyProtection="1">
      <alignment vertical="center" readingOrder="1"/>
    </xf>
    <xf numFmtId="0" fontId="30" fillId="2" borderId="0" xfId="0" applyNumberFormat="1" applyFont="1" applyFill="1" applyBorder="1" applyAlignment="1" applyProtection="1">
      <alignment vertical="center"/>
    </xf>
    <xf numFmtId="164" fontId="31" fillId="2" borderId="0" xfId="1" applyNumberFormat="1" applyFont="1" applyFill="1" applyBorder="1" applyAlignment="1" applyProtection="1">
      <alignment vertical="center"/>
    </xf>
    <xf numFmtId="165" fontId="30" fillId="2" borderId="0" xfId="0" applyNumberFormat="1" applyFont="1" applyFill="1" applyBorder="1" applyAlignment="1" applyProtection="1">
      <alignment horizontal="center" vertical="center"/>
    </xf>
    <xf numFmtId="165" fontId="38" fillId="0" borderId="1" xfId="0" applyNumberFormat="1" applyFont="1" applyFill="1" applyBorder="1" applyAlignment="1" applyProtection="1">
      <alignment horizontal="center" vertical="center" wrapText="1" readingOrder="1"/>
    </xf>
    <xf numFmtId="0" fontId="32" fillId="0" borderId="0" xfId="0" applyNumberFormat="1" applyFont="1" applyFill="1" applyBorder="1" applyAlignment="1" applyProtection="1">
      <alignment vertical="center"/>
    </xf>
    <xf numFmtId="0" fontId="37" fillId="3" borderId="11" xfId="0" applyNumberFormat="1" applyFont="1" applyFill="1" applyBorder="1" applyAlignment="1" applyProtection="1">
      <alignment horizontal="center" wrapText="1" readingOrder="1"/>
    </xf>
    <xf numFmtId="0" fontId="37" fillId="3" borderId="12" xfId="0" applyNumberFormat="1" applyFont="1" applyFill="1" applyBorder="1" applyAlignment="1" applyProtection="1">
      <alignment horizontal="center" wrapText="1" readingOrder="1"/>
    </xf>
    <xf numFmtId="0" fontId="37" fillId="7" borderId="14" xfId="0" applyNumberFormat="1" applyFont="1" applyFill="1" applyBorder="1" applyAlignment="1" applyProtection="1">
      <alignment horizontal="center" wrapText="1" readingOrder="1"/>
    </xf>
    <xf numFmtId="0" fontId="30" fillId="0" borderId="0" xfId="0" applyNumberFormat="1" applyFont="1" applyFill="1" applyBorder="1" applyAlignment="1" applyProtection="1"/>
    <xf numFmtId="0" fontId="33" fillId="8" borderId="14" xfId="0" applyNumberFormat="1" applyFont="1" applyFill="1" applyBorder="1" applyAlignment="1" applyProtection="1">
      <alignment horizontal="center" wrapText="1" readingOrder="1"/>
    </xf>
    <xf numFmtId="0" fontId="40" fillId="0" borderId="0" xfId="0" applyFont="1" applyFill="1" applyBorder="1" applyAlignment="1" applyProtection="1"/>
    <xf numFmtId="0" fontId="30" fillId="0" borderId="0" xfId="0" applyNumberFormat="1" applyFont="1" applyFill="1" applyBorder="1" applyAlignment="1" applyProtection="1">
      <alignment vertical="center"/>
    </xf>
    <xf numFmtId="0" fontId="30" fillId="0" borderId="1" xfId="0" applyNumberFormat="1" applyFont="1" applyFill="1" applyBorder="1" applyAlignment="1" applyProtection="1">
      <alignment horizontal="left" vertical="center" wrapText="1" readingOrder="1"/>
    </xf>
    <xf numFmtId="165" fontId="30" fillId="0" borderId="1" xfId="0" applyNumberFormat="1" applyFont="1" applyFill="1" applyBorder="1" applyAlignment="1" applyProtection="1">
      <alignment horizontal="center" vertical="center" wrapText="1" readingOrder="1"/>
    </xf>
    <xf numFmtId="166" fontId="30" fillId="0" borderId="20" xfId="1" applyNumberFormat="1" applyFont="1" applyFill="1" applyBorder="1" applyAlignment="1" applyProtection="1">
      <alignment horizontal="center" vertical="center"/>
    </xf>
    <xf numFmtId="0" fontId="39" fillId="25" borderId="1" xfId="0" applyNumberFormat="1" applyFont="1" applyFill="1" applyBorder="1" applyAlignment="1" applyProtection="1">
      <alignment horizontal="left" vertical="center" readingOrder="1"/>
      <protection locked="0"/>
    </xf>
    <xf numFmtId="0" fontId="35" fillId="0" borderId="0" xfId="0" applyFont="1" applyFill="1" applyBorder="1" applyAlignment="1" applyProtection="1">
      <alignment vertical="center"/>
    </xf>
    <xf numFmtId="0" fontId="30" fillId="0" borderId="55" xfId="0" applyNumberFormat="1" applyFont="1" applyFill="1" applyBorder="1" applyAlignment="1" applyProtection="1">
      <alignment horizontal="left" vertical="center" wrapText="1" readingOrder="1"/>
    </xf>
    <xf numFmtId="165" fontId="30" fillId="0" borderId="55" xfId="0" applyNumberFormat="1" applyFont="1" applyFill="1" applyBorder="1" applyAlignment="1" applyProtection="1">
      <alignment horizontal="center" vertical="center" wrapText="1" readingOrder="1"/>
    </xf>
    <xf numFmtId="166" fontId="30" fillId="0" borderId="63" xfId="1" applyNumberFormat="1" applyFont="1" applyFill="1" applyBorder="1" applyAlignment="1" applyProtection="1">
      <alignment horizontal="center" vertical="center"/>
    </xf>
    <xf numFmtId="0" fontId="39" fillId="25" borderId="55" xfId="0" applyNumberFormat="1" applyFont="1" applyFill="1" applyBorder="1" applyAlignment="1" applyProtection="1">
      <alignment horizontal="left" vertical="center" readingOrder="1"/>
      <protection locked="0"/>
    </xf>
    <xf numFmtId="0" fontId="39" fillId="0" borderId="55" xfId="0" applyNumberFormat="1" applyFont="1" applyFill="1" applyBorder="1" applyAlignment="1" applyProtection="1">
      <alignment horizontal="left" vertical="center" readingOrder="1"/>
      <protection locked="0"/>
    </xf>
    <xf numFmtId="166" fontId="30" fillId="0" borderId="15" xfId="1" applyNumberFormat="1" applyFont="1" applyFill="1" applyBorder="1" applyAlignment="1" applyProtection="1">
      <alignment horizontal="center" vertical="center"/>
    </xf>
    <xf numFmtId="164" fontId="14" fillId="0" borderId="0" xfId="1" applyNumberFormat="1" applyFont="1" applyFill="1" applyBorder="1" applyAlignment="1"/>
    <xf numFmtId="0" fontId="16" fillId="25" borderId="31" xfId="0" applyFont="1" applyFill="1" applyBorder="1" applyAlignment="1">
      <alignment horizontal="left" vertical="center"/>
    </xf>
    <xf numFmtId="0" fontId="91" fillId="0" borderId="0" xfId="0" applyFont="1" applyFill="1" applyBorder="1" applyAlignment="1">
      <alignment vertical="center"/>
    </xf>
    <xf numFmtId="0" fontId="92" fillId="0" borderId="0" xfId="0" applyFont="1" applyFill="1" applyBorder="1" applyAlignment="1" applyProtection="1">
      <alignment vertical="center"/>
    </xf>
    <xf numFmtId="0" fontId="66" fillId="11" borderId="25" xfId="0" applyFont="1" applyFill="1" applyBorder="1" applyAlignment="1">
      <alignment horizontal="center" wrapText="1"/>
    </xf>
    <xf numFmtId="0" fontId="66" fillId="11" borderId="26" xfId="0" applyFont="1" applyFill="1" applyBorder="1" applyAlignment="1">
      <alignment horizontal="center" wrapText="1"/>
    </xf>
    <xf numFmtId="0" fontId="21" fillId="18" borderId="25" xfId="0" applyFont="1" applyFill="1" applyBorder="1" applyAlignment="1">
      <alignment horizontal="center" wrapText="1"/>
    </xf>
    <xf numFmtId="0" fontId="21" fillId="18" borderId="26" xfId="0" applyFont="1" applyFill="1" applyBorder="1" applyAlignment="1">
      <alignment horizontal="center" wrapText="1"/>
    </xf>
    <xf numFmtId="0" fontId="21" fillId="19" borderId="25" xfId="0" applyFont="1" applyFill="1" applyBorder="1" applyAlignment="1">
      <alignment horizontal="center" wrapText="1"/>
    </xf>
    <xf numFmtId="0" fontId="21" fillId="19" borderId="26" xfId="0" applyFont="1" applyFill="1" applyBorder="1" applyAlignment="1">
      <alignment horizontal="center" wrapText="1"/>
    </xf>
    <xf numFmtId="0" fontId="21" fillId="15" borderId="25" xfId="0" applyFont="1" applyFill="1" applyBorder="1" applyAlignment="1">
      <alignment horizontal="center" wrapText="1"/>
    </xf>
    <xf numFmtId="0" fontId="21" fillId="15" borderId="26" xfId="0" applyFont="1" applyFill="1" applyBorder="1" applyAlignment="1">
      <alignment horizontal="center" wrapText="1"/>
    </xf>
    <xf numFmtId="0" fontId="66" fillId="10" borderId="25" xfId="0" applyFont="1" applyFill="1" applyBorder="1" applyAlignment="1">
      <alignment horizontal="center" wrapText="1"/>
    </xf>
    <xf numFmtId="0" fontId="66" fillId="10" borderId="26" xfId="0" applyFont="1" applyFill="1" applyBorder="1" applyAlignment="1">
      <alignment horizontal="center" wrapText="1"/>
    </xf>
    <xf numFmtId="0" fontId="21" fillId="17" borderId="25" xfId="0" applyFont="1" applyFill="1" applyBorder="1" applyAlignment="1">
      <alignment horizontal="center" wrapText="1"/>
    </xf>
    <xf numFmtId="0" fontId="21" fillId="17" borderId="26" xfId="0" applyFont="1" applyFill="1" applyBorder="1" applyAlignment="1">
      <alignment horizontal="center" wrapText="1"/>
    </xf>
    <xf numFmtId="0" fontId="84" fillId="0" borderId="15" xfId="0" applyFont="1" applyFill="1" applyBorder="1" applyAlignment="1">
      <alignment horizontal="center" wrapText="1"/>
    </xf>
    <xf numFmtId="0" fontId="81" fillId="0" borderId="0" xfId="0" applyFont="1" applyFill="1" applyBorder="1" applyAlignment="1">
      <alignment horizontal="center" vertical="center"/>
    </xf>
    <xf numFmtId="0" fontId="65" fillId="14" borderId="43" xfId="2" applyFont="1" applyFill="1" applyBorder="1" applyAlignment="1">
      <alignment horizontal="center" vertical="center"/>
    </xf>
    <xf numFmtId="0" fontId="65" fillId="14" borderId="44" xfId="2" applyFont="1" applyFill="1" applyBorder="1" applyAlignment="1">
      <alignment horizontal="center" vertical="center"/>
    </xf>
    <xf numFmtId="0" fontId="63" fillId="20" borderId="45" xfId="2" applyFont="1" applyFill="1" applyBorder="1" applyAlignment="1">
      <alignment horizontal="left" vertical="center"/>
    </xf>
    <xf numFmtId="0" fontId="63" fillId="20" borderId="45" xfId="2" applyFont="1" applyFill="1" applyBorder="1" applyAlignment="1">
      <alignment horizontal="left" vertical="center" wrapText="1"/>
    </xf>
    <xf numFmtId="0" fontId="63" fillId="11" borderId="45" xfId="2" applyFont="1" applyFill="1" applyBorder="1" applyAlignment="1">
      <alignment horizontal="left" vertical="center"/>
    </xf>
    <xf numFmtId="0" fontId="63" fillId="21" borderId="45" xfId="2" applyFont="1" applyFill="1" applyBorder="1" applyAlignment="1">
      <alignment horizontal="left" vertical="center"/>
    </xf>
    <xf numFmtId="0" fontId="25" fillId="0" borderId="0" xfId="2" applyFont="1" applyAlignment="1">
      <alignment horizontal="center"/>
    </xf>
    <xf numFmtId="0" fontId="14" fillId="0" borderId="59" xfId="0" applyFont="1" applyFill="1" applyBorder="1" applyAlignment="1">
      <alignment horizontal="left" vertical="center" wrapText="1"/>
    </xf>
    <xf numFmtId="0" fontId="14" fillId="0" borderId="60" xfId="0" applyFont="1" applyFill="1" applyBorder="1" applyAlignment="1">
      <alignment horizontal="left" vertical="center" wrapText="1"/>
    </xf>
    <xf numFmtId="0" fontId="14" fillId="0" borderId="62" xfId="0" applyFont="1" applyFill="1" applyBorder="1" applyAlignment="1">
      <alignment horizontal="left" vertical="center" wrapText="1"/>
    </xf>
    <xf numFmtId="0" fontId="12" fillId="0" borderId="18" xfId="3" applyFont="1" applyBorder="1" applyAlignment="1">
      <alignment horizontal="center" wrapText="1"/>
    </xf>
    <xf numFmtId="0" fontId="12" fillId="0" borderId="19" xfId="3" applyFont="1" applyBorder="1" applyAlignment="1">
      <alignment horizontal="center" wrapText="1"/>
    </xf>
    <xf numFmtId="0" fontId="12" fillId="0" borderId="7" xfId="6" applyFont="1" applyBorder="1" applyAlignment="1">
      <alignment horizontal="center" wrapText="1"/>
    </xf>
    <xf numFmtId="0" fontId="54" fillId="0" borderId="15" xfId="6" applyFont="1" applyBorder="1" applyAlignment="1">
      <alignment horizontal="center" vertical="center" wrapText="1"/>
    </xf>
  </cellXfs>
  <cellStyles count="30">
    <cellStyle name="Comma" xfId="1" builtinId="3"/>
    <cellStyle name="Comma 2" xfId="5" xr:uid="{00000000-0005-0000-0000-000001000000}"/>
    <cellStyle name="Currency" xfId="25" builtinId="4"/>
    <cellStyle name="Hyperlink 2" xfId="16" xr:uid="{00000000-0005-0000-0000-000003000000}"/>
    <cellStyle name="Normal" xfId="0" builtinId="0"/>
    <cellStyle name="Normal 2" xfId="2" xr:uid="{00000000-0005-0000-0000-000005000000}"/>
    <cellStyle name="Normal 2 2" xfId="12" xr:uid="{00000000-0005-0000-0000-000006000000}"/>
    <cellStyle name="Normal 2 2 2" xfId="21" xr:uid="{00000000-0005-0000-0000-000007000000}"/>
    <cellStyle name="Normal 2 2 3" xfId="26" xr:uid="{00000000-0005-0000-0000-000008000000}"/>
    <cellStyle name="Normal 2 2 4" xfId="27" xr:uid="{00000000-0005-0000-0000-000009000000}"/>
    <cellStyle name="Normal 2 2 5" xfId="28" xr:uid="{00000000-0005-0000-0000-00000A000000}"/>
    <cellStyle name="Normal 2 2 6" xfId="29" xr:uid="{00000000-0005-0000-0000-00000B000000}"/>
    <cellStyle name="Normal 2 3" xfId="18" xr:uid="{00000000-0005-0000-0000-00000C000000}"/>
    <cellStyle name="Normal 2 4" xfId="8" xr:uid="{00000000-0005-0000-0000-00000D000000}"/>
    <cellStyle name="Normal 3" xfId="3" xr:uid="{00000000-0005-0000-0000-00000E000000}"/>
    <cellStyle name="Normal 3 2" xfId="11" xr:uid="{00000000-0005-0000-0000-00000F000000}"/>
    <cellStyle name="Normal 3 2 2" xfId="20" xr:uid="{00000000-0005-0000-0000-000010000000}"/>
    <cellStyle name="Normal 3 3" xfId="17" xr:uid="{00000000-0005-0000-0000-000011000000}"/>
    <cellStyle name="Normal 3 4" xfId="7" xr:uid="{00000000-0005-0000-0000-000012000000}"/>
    <cellStyle name="Normal 4" xfId="4" xr:uid="{00000000-0005-0000-0000-000013000000}"/>
    <cellStyle name="Normal 4 2" xfId="19" xr:uid="{00000000-0005-0000-0000-000014000000}"/>
    <cellStyle name="Normal 4 3" xfId="9" xr:uid="{00000000-0005-0000-0000-000015000000}"/>
    <cellStyle name="Normal 5" xfId="6" xr:uid="{00000000-0005-0000-0000-000016000000}"/>
    <cellStyle name="Normal 5 2" xfId="10" xr:uid="{00000000-0005-0000-0000-000017000000}"/>
    <cellStyle name="Normal 6" xfId="13" xr:uid="{00000000-0005-0000-0000-000018000000}"/>
    <cellStyle name="Normal 6 2" xfId="22" xr:uid="{00000000-0005-0000-0000-000019000000}"/>
    <cellStyle name="Normal 7" xfId="14" xr:uid="{00000000-0005-0000-0000-00001A000000}"/>
    <cellStyle name="Normal 7 2" xfId="23" xr:uid="{00000000-0005-0000-0000-00001B000000}"/>
    <cellStyle name="Normal 8" xfId="15" xr:uid="{00000000-0005-0000-0000-00001C000000}"/>
    <cellStyle name="Normal 8 2" xfId="24" xr:uid="{00000000-0005-0000-0000-00001D000000}"/>
  </cellStyles>
  <dxfs count="155">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rgb="FFFFFF99"/>
        </patternFill>
      </fill>
    </dxf>
    <dxf>
      <fill>
        <patternFill>
          <bgColor rgb="FFFFFF99"/>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rgb="FFFFFF99"/>
        </patternFill>
      </fill>
    </dxf>
    <dxf>
      <font>
        <b/>
        <i val="0"/>
        <color rgb="FFC00000"/>
      </font>
      <fill>
        <patternFill patternType="none">
          <bgColor auto="1"/>
        </patternFill>
      </fill>
    </dxf>
    <dxf>
      <fill>
        <patternFill patternType="none">
          <bgColor auto="1"/>
        </patternFill>
      </fill>
    </dxf>
    <dxf>
      <font>
        <b/>
        <i val="0"/>
        <color rgb="FFC00000"/>
      </font>
      <fill>
        <patternFill patternType="none">
          <bgColor auto="1"/>
        </patternFill>
      </fill>
    </dxf>
    <dxf>
      <fill>
        <patternFill patternType="none">
          <bgColor auto="1"/>
        </patternFill>
      </fill>
    </dxf>
    <dxf>
      <font>
        <b/>
        <i val="0"/>
        <color rgb="FFC00000"/>
      </font>
      <fill>
        <patternFill patternType="none">
          <bgColor auto="1"/>
        </patternFill>
      </fill>
    </dxf>
    <dxf>
      <fill>
        <patternFill patternType="none">
          <bgColor auto="1"/>
        </patternFill>
      </fill>
    </dxf>
    <dxf>
      <font>
        <b/>
        <i val="0"/>
        <color rgb="FFC00000"/>
      </font>
      <fill>
        <patternFill patternType="none">
          <bgColor auto="1"/>
        </patternFill>
      </fill>
    </dxf>
    <dxf>
      <fill>
        <patternFill patternType="none">
          <bgColor auto="1"/>
        </patternFill>
      </fill>
    </dxf>
    <dxf>
      <font>
        <b/>
        <i val="0"/>
        <color rgb="FFC00000"/>
      </font>
      <fill>
        <patternFill patternType="none">
          <bgColor auto="1"/>
        </patternFill>
      </fill>
    </dxf>
    <dxf>
      <fill>
        <patternFill patternType="none">
          <bgColor auto="1"/>
        </patternFill>
      </fill>
    </dxf>
    <dxf>
      <font>
        <b/>
        <i val="0"/>
        <color rgb="FFC00000"/>
      </font>
    </dxf>
    <dxf>
      <font>
        <b/>
        <i val="0"/>
        <color rgb="FFC00000"/>
      </font>
      <fill>
        <patternFill patternType="none">
          <bgColor auto="1"/>
        </patternFill>
      </fill>
    </dxf>
    <dxf>
      <fill>
        <patternFill patternType="none">
          <bgColor auto="1"/>
        </patternFill>
      </fill>
    </dxf>
    <dxf>
      <fill>
        <patternFill>
          <bgColor rgb="FFFFFF99"/>
        </patternFill>
      </fill>
    </dxf>
    <dxf>
      <fill>
        <patternFill>
          <bgColor rgb="FFFFFF99"/>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rgb="FFFFFF99"/>
        </patternFill>
      </fill>
    </dxf>
    <dxf>
      <fill>
        <patternFill>
          <bgColor rgb="FFFFFF99"/>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theme="0" tint="-0.14996795556505021"/>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theme="0" tint="-0.14996795556505021"/>
        </patternFill>
      </fill>
    </dxf>
    <dxf>
      <fill>
        <patternFill>
          <bgColor theme="0" tint="-0.14996795556505021"/>
        </patternFill>
      </fill>
    </dxf>
    <dxf>
      <fill>
        <patternFill>
          <bgColor rgb="FFFFFF99"/>
        </patternFill>
      </fill>
    </dxf>
    <dxf>
      <fill>
        <patternFill>
          <bgColor rgb="FFFFFF99"/>
        </patternFill>
      </fill>
    </dxf>
    <dxf>
      <fill>
        <patternFill>
          <bgColor rgb="FFFFFF99"/>
        </patternFill>
      </fill>
    </dxf>
    <dxf>
      <fill>
        <patternFill>
          <bgColor theme="0" tint="-0.14996795556505021"/>
        </patternFill>
      </fill>
    </dxf>
    <dxf>
      <fill>
        <patternFill>
          <bgColor rgb="FFFFFF99"/>
        </patternFill>
      </fill>
    </dxf>
    <dxf>
      <fill>
        <patternFill>
          <bgColor rgb="FFFFFF99"/>
        </patternFill>
      </fill>
    </dxf>
    <dxf>
      <fill>
        <patternFill>
          <bgColor rgb="FFFFFF99"/>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rgb="FFFFFF99"/>
        </patternFill>
      </fill>
    </dxf>
    <dxf>
      <fill>
        <patternFill>
          <bgColor theme="0" tint="-0.14996795556505021"/>
        </patternFill>
      </fill>
    </dxf>
    <dxf>
      <fill>
        <patternFill>
          <bgColor rgb="FFFFFF99"/>
        </patternFill>
      </fill>
    </dxf>
    <dxf>
      <fill>
        <patternFill>
          <bgColor rgb="FFFFFF99"/>
        </patternFill>
      </fill>
    </dxf>
    <dxf>
      <fill>
        <patternFill>
          <bgColor theme="0" tint="-0.14996795556505021"/>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theme="0" tint="-0.14996795556505021"/>
        </patternFill>
      </fill>
    </dxf>
    <dxf>
      <fill>
        <patternFill>
          <bgColor rgb="FFFFFF99"/>
        </patternFill>
      </fill>
    </dxf>
    <dxf>
      <fill>
        <patternFill>
          <bgColor rgb="FFFFFF99"/>
        </patternFill>
      </fill>
    </dxf>
    <dxf>
      <fill>
        <patternFill>
          <bgColor theme="0" tint="-0.14996795556505021"/>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theme="0" tint="-0.14996795556505021"/>
        </patternFill>
      </fill>
    </dxf>
    <dxf>
      <fill>
        <patternFill>
          <bgColor rgb="FFFFFF99"/>
        </patternFill>
      </fill>
    </dxf>
    <dxf>
      <fill>
        <patternFill>
          <bgColor theme="0" tint="-0.14996795556505021"/>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theme="0" tint="-0.14996795556505021"/>
        </patternFill>
      </fill>
    </dxf>
    <dxf>
      <fill>
        <patternFill>
          <bgColor rgb="FFFFFF99"/>
        </patternFill>
      </fill>
    </dxf>
    <dxf>
      <fill>
        <patternFill>
          <bgColor theme="0" tint="-0.14996795556505021"/>
        </patternFill>
      </fill>
    </dxf>
    <dxf>
      <fill>
        <patternFill>
          <bgColor rgb="FFFFFF99"/>
        </patternFill>
      </fill>
    </dxf>
    <dxf>
      <fill>
        <patternFill>
          <bgColor theme="0" tint="-0.14996795556505021"/>
        </patternFill>
      </fill>
    </dxf>
    <dxf>
      <fill>
        <patternFill>
          <bgColor rgb="FFFFFF99"/>
        </patternFill>
      </fill>
    </dxf>
    <dxf>
      <fill>
        <patternFill>
          <bgColor theme="0" tint="-0.14996795556505021"/>
        </patternFill>
      </fill>
    </dxf>
    <dxf>
      <fill>
        <patternFill>
          <bgColor rgb="FFFFFF99"/>
        </patternFill>
      </fill>
    </dxf>
    <dxf>
      <fill>
        <patternFill>
          <bgColor rgb="FFFFFF99"/>
        </patternFill>
      </fill>
    </dxf>
    <dxf>
      <fill>
        <patternFill>
          <bgColor rgb="FFFFFF99"/>
        </patternFill>
      </fill>
    </dxf>
    <dxf>
      <fill>
        <patternFill>
          <bgColor theme="0" tint="-0.14996795556505021"/>
        </patternFill>
      </fill>
    </dxf>
    <dxf>
      <fill>
        <patternFill>
          <bgColor rgb="FFFFFF99"/>
        </patternFill>
      </fill>
    </dxf>
    <dxf>
      <fill>
        <patternFill>
          <bgColor rgb="FFFFFF99"/>
        </patternFill>
      </fill>
    </dxf>
    <dxf>
      <fill>
        <patternFill>
          <bgColor theme="0" tint="-0.14996795556505021"/>
        </patternFill>
      </fill>
    </dxf>
    <dxf>
      <fill>
        <patternFill>
          <bgColor rgb="FFFFFF99"/>
        </patternFill>
      </fill>
    </dxf>
    <dxf>
      <fill>
        <patternFill>
          <bgColor rgb="FFFFFF99"/>
        </patternFill>
      </fill>
    </dxf>
    <dxf>
      <fill>
        <patternFill>
          <bgColor rgb="FFFFFF99"/>
        </patternFill>
      </fill>
    </dxf>
    <dxf>
      <fill>
        <patternFill>
          <bgColor theme="0" tint="-0.14996795556505021"/>
        </patternFill>
      </fill>
    </dxf>
    <dxf>
      <fill>
        <patternFill>
          <bgColor theme="0" tint="-0.14996795556505021"/>
        </patternFill>
      </fill>
    </dxf>
    <dxf>
      <fill>
        <patternFill>
          <bgColor rgb="FFFFFF99"/>
        </patternFill>
      </fill>
    </dxf>
    <dxf>
      <fill>
        <patternFill>
          <bgColor rgb="FFFFFF99"/>
        </patternFill>
      </fill>
    </dxf>
    <dxf>
      <fill>
        <patternFill>
          <bgColor theme="0" tint="-0.14996795556505021"/>
        </patternFill>
      </fill>
    </dxf>
    <dxf>
      <fill>
        <patternFill>
          <bgColor rgb="FFFFFF99"/>
        </patternFill>
      </fill>
    </dxf>
    <dxf>
      <fill>
        <patternFill>
          <bgColor rgb="FFFFFF99"/>
        </patternFill>
      </fill>
    </dxf>
    <dxf>
      <fill>
        <patternFill>
          <bgColor rgb="FFFFFF99"/>
        </patternFill>
      </fill>
    </dxf>
    <dxf>
      <fill>
        <patternFill>
          <bgColor theme="0" tint="-0.14996795556505021"/>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theme="0" tint="-0.14996795556505021"/>
        </patternFill>
      </fill>
    </dxf>
    <dxf>
      <fill>
        <patternFill>
          <bgColor theme="0" tint="-0.14996795556505021"/>
        </patternFill>
      </fill>
    </dxf>
    <dxf>
      <fill>
        <patternFill>
          <bgColor rgb="FFFFFF99"/>
        </patternFill>
      </fill>
    </dxf>
    <dxf>
      <fill>
        <patternFill>
          <bgColor theme="0" tint="-0.14996795556505021"/>
        </patternFill>
      </fill>
    </dxf>
    <dxf>
      <fill>
        <patternFill>
          <bgColor rgb="FFFFFF99"/>
        </patternFill>
      </fill>
    </dxf>
    <dxf>
      <fill>
        <patternFill>
          <bgColor rgb="FFFFFF99"/>
        </patternFill>
      </fill>
    </dxf>
    <dxf>
      <fill>
        <patternFill>
          <bgColor theme="0" tint="-0.14996795556505021"/>
        </patternFill>
      </fill>
    </dxf>
    <dxf>
      <fill>
        <patternFill>
          <bgColor theme="0" tint="-0.14996795556505021"/>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4682B4"/>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FFFFCC"/>
      <color rgb="FFFFFF99"/>
      <color rgb="FF0000FF"/>
      <color rgb="FF0000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externalLink" Target="externalLinks/externalLink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3.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2.xml"/><Relationship Id="rId27" Type="http://schemas.openxmlformats.org/officeDocument/2006/relationships/sharedStrings" Target="sharedStrings.xml"/></Relationships>
</file>

<file path=xl/drawings/_rels/drawing2.xml.rels><?xml version="1.0" encoding="UTF-8" standalone="yes"?>
<Relationships xmlns="http://schemas.openxmlformats.org/package/2006/relationships"><Relationship Id="rId1" Type="http://schemas.openxmlformats.org/officeDocument/2006/relationships/image" Target="../media/image1.gif"/></Relationships>
</file>

<file path=xl/drawings/drawing1.xml><?xml version="1.0" encoding="utf-8"?>
<xdr:wsDr xmlns:xdr="http://schemas.openxmlformats.org/drawingml/2006/spreadsheetDrawing" xmlns:a="http://schemas.openxmlformats.org/drawingml/2006/main">
  <xdr:twoCellAnchor>
    <xdr:from>
      <xdr:col>0</xdr:col>
      <xdr:colOff>255443</xdr:colOff>
      <xdr:row>4</xdr:row>
      <xdr:rowOff>125557</xdr:rowOff>
    </xdr:from>
    <xdr:to>
      <xdr:col>4</xdr:col>
      <xdr:colOff>300470</xdr:colOff>
      <xdr:row>4</xdr:row>
      <xdr:rowOff>128155</xdr:rowOff>
    </xdr:to>
    <xdr:cxnSp macro="">
      <xdr:nvCxnSpPr>
        <xdr:cNvPr id="3" name="Straight Arrow Connector 2">
          <a:extLst>
            <a:ext uri="{FF2B5EF4-FFF2-40B4-BE49-F238E27FC236}">
              <a16:creationId xmlns:a16="http://schemas.microsoft.com/office/drawing/2014/main" id="{00000000-0008-0000-0200-000003000000}"/>
            </a:ext>
          </a:extLst>
        </xdr:cNvPr>
        <xdr:cNvCxnSpPr/>
      </xdr:nvCxnSpPr>
      <xdr:spPr>
        <a:xfrm flipH="1" flipV="1">
          <a:off x="865909" y="1043421"/>
          <a:ext cx="2486891" cy="2598"/>
        </a:xfrm>
        <a:prstGeom prst="straightConnector1">
          <a:avLst/>
        </a:prstGeom>
        <a:ln w="381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399185</xdr:colOff>
      <xdr:row>6</xdr:row>
      <xdr:rowOff>117764</xdr:rowOff>
    </xdr:from>
    <xdr:to>
      <xdr:col>9</xdr:col>
      <xdr:colOff>444212</xdr:colOff>
      <xdr:row>6</xdr:row>
      <xdr:rowOff>120362</xdr:rowOff>
    </xdr:to>
    <xdr:cxnSp macro="">
      <xdr:nvCxnSpPr>
        <xdr:cNvPr id="5" name="Straight Arrow Connector 4">
          <a:extLst>
            <a:ext uri="{FF2B5EF4-FFF2-40B4-BE49-F238E27FC236}">
              <a16:creationId xmlns:a16="http://schemas.microsoft.com/office/drawing/2014/main" id="{00000000-0008-0000-0200-000005000000}"/>
            </a:ext>
          </a:extLst>
        </xdr:cNvPr>
        <xdr:cNvCxnSpPr/>
      </xdr:nvCxnSpPr>
      <xdr:spPr>
        <a:xfrm flipV="1">
          <a:off x="5014480" y="1494559"/>
          <a:ext cx="2486891" cy="2598"/>
        </a:xfrm>
        <a:prstGeom prst="straightConnector1">
          <a:avLst/>
        </a:prstGeom>
        <a:ln w="38100">
          <a:solidFill>
            <a:srgbClr val="000099"/>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2</xdr:row>
      <xdr:rowOff>0</xdr:rowOff>
    </xdr:from>
    <xdr:to>
      <xdr:col>0</xdr:col>
      <xdr:colOff>228600</xdr:colOff>
      <xdr:row>2</xdr:row>
      <xdr:rowOff>228600</xdr:rowOff>
    </xdr:to>
    <xdr:pic>
      <xdr:nvPicPr>
        <xdr:cNvPr id="2" name="Picture 1">
          <a:extLst>
            <a:ext uri="{FF2B5EF4-FFF2-40B4-BE49-F238E27FC236}">
              <a16:creationId xmlns:a16="http://schemas.microsoft.com/office/drawing/2014/main" id="{00000000-0008-0000-0700-000002000000}"/>
            </a:ext>
          </a:extLst>
        </xdr:cNvPr>
        <xdr:cNvPicPr/>
      </xdr:nvPicPr>
      <xdr:blipFill>
        <a:blip xmlns:r="http://schemas.openxmlformats.org/officeDocument/2006/relationships" r:embed="rId1" cstate="print"/>
        <a:stretch>
          <a:fillRect/>
        </a:stretch>
      </xdr:blipFill>
      <xdr:spPr>
        <a:xfrm>
          <a:off x="0" y="381000"/>
          <a:ext cx="228600" cy="190500"/>
        </a:xfrm>
        <a:prstGeom prst="rect">
          <a:avLst/>
        </a:prstGeom>
      </xdr:spPr>
    </xdr:pic>
    <xdr:clientData/>
  </xdr:twoCellAnchor>
  <xdr:twoCellAnchor>
    <xdr:from>
      <xdr:col>0</xdr:col>
      <xdr:colOff>0</xdr:colOff>
      <xdr:row>3</xdr:row>
      <xdr:rowOff>0</xdr:rowOff>
    </xdr:from>
    <xdr:to>
      <xdr:col>0</xdr:col>
      <xdr:colOff>228600</xdr:colOff>
      <xdr:row>3</xdr:row>
      <xdr:rowOff>228600</xdr:rowOff>
    </xdr:to>
    <xdr:pic>
      <xdr:nvPicPr>
        <xdr:cNvPr id="3" name="Picture 2">
          <a:extLst>
            <a:ext uri="{FF2B5EF4-FFF2-40B4-BE49-F238E27FC236}">
              <a16:creationId xmlns:a16="http://schemas.microsoft.com/office/drawing/2014/main" id="{00000000-0008-0000-0700-000003000000}"/>
            </a:ext>
          </a:extLst>
        </xdr:cNvPr>
        <xdr:cNvPicPr/>
      </xdr:nvPicPr>
      <xdr:blipFill>
        <a:blip xmlns:r="http://schemas.openxmlformats.org/officeDocument/2006/relationships" r:embed="rId1" cstate="print"/>
        <a:stretch>
          <a:fillRect/>
        </a:stretch>
      </xdr:blipFill>
      <xdr:spPr>
        <a:xfrm>
          <a:off x="0" y="571500"/>
          <a:ext cx="228600" cy="190500"/>
        </a:xfrm>
        <a:prstGeom prst="rect">
          <a:avLst/>
        </a:prstGeom>
      </xdr:spPr>
    </xdr:pic>
    <xdr:clientData/>
  </xdr:twoCellAnchor>
  <xdr:twoCellAnchor>
    <xdr:from>
      <xdr:col>0</xdr:col>
      <xdr:colOff>0</xdr:colOff>
      <xdr:row>4</xdr:row>
      <xdr:rowOff>0</xdr:rowOff>
    </xdr:from>
    <xdr:to>
      <xdr:col>0</xdr:col>
      <xdr:colOff>228600</xdr:colOff>
      <xdr:row>4</xdr:row>
      <xdr:rowOff>228600</xdr:rowOff>
    </xdr:to>
    <xdr:pic>
      <xdr:nvPicPr>
        <xdr:cNvPr id="4" name="Picture 3">
          <a:extLst>
            <a:ext uri="{FF2B5EF4-FFF2-40B4-BE49-F238E27FC236}">
              <a16:creationId xmlns:a16="http://schemas.microsoft.com/office/drawing/2014/main" id="{00000000-0008-0000-0700-000004000000}"/>
            </a:ext>
          </a:extLst>
        </xdr:cNvPr>
        <xdr:cNvPicPr/>
      </xdr:nvPicPr>
      <xdr:blipFill>
        <a:blip xmlns:r="http://schemas.openxmlformats.org/officeDocument/2006/relationships" r:embed="rId1" cstate="print"/>
        <a:stretch>
          <a:fillRect/>
        </a:stretch>
      </xdr:blipFill>
      <xdr:spPr>
        <a:xfrm>
          <a:off x="0" y="762000"/>
          <a:ext cx="228600" cy="190500"/>
        </a:xfrm>
        <a:prstGeom prst="rect">
          <a:avLst/>
        </a:prstGeom>
      </xdr:spPr>
    </xdr:pic>
    <xdr:clientData/>
  </xdr:twoCellAnchor>
  <xdr:twoCellAnchor>
    <xdr:from>
      <xdr:col>0</xdr:col>
      <xdr:colOff>0</xdr:colOff>
      <xdr:row>5</xdr:row>
      <xdr:rowOff>0</xdr:rowOff>
    </xdr:from>
    <xdr:to>
      <xdr:col>0</xdr:col>
      <xdr:colOff>228600</xdr:colOff>
      <xdr:row>5</xdr:row>
      <xdr:rowOff>228600</xdr:rowOff>
    </xdr:to>
    <xdr:pic>
      <xdr:nvPicPr>
        <xdr:cNvPr id="5" name="Picture 4">
          <a:extLst>
            <a:ext uri="{FF2B5EF4-FFF2-40B4-BE49-F238E27FC236}">
              <a16:creationId xmlns:a16="http://schemas.microsoft.com/office/drawing/2014/main" id="{00000000-0008-0000-0700-000005000000}"/>
            </a:ext>
          </a:extLst>
        </xdr:cNvPr>
        <xdr:cNvPicPr/>
      </xdr:nvPicPr>
      <xdr:blipFill>
        <a:blip xmlns:r="http://schemas.openxmlformats.org/officeDocument/2006/relationships" r:embed="rId1" cstate="print"/>
        <a:stretch>
          <a:fillRect/>
        </a:stretch>
      </xdr:blipFill>
      <xdr:spPr>
        <a:xfrm>
          <a:off x="0" y="952500"/>
          <a:ext cx="228600" cy="190500"/>
        </a:xfrm>
        <a:prstGeom prst="rect">
          <a:avLst/>
        </a:prstGeom>
      </xdr:spPr>
    </xdr:pic>
    <xdr:clientData/>
  </xdr:twoCellAnchor>
  <xdr:twoCellAnchor>
    <xdr:from>
      <xdr:col>0</xdr:col>
      <xdr:colOff>0</xdr:colOff>
      <xdr:row>6</xdr:row>
      <xdr:rowOff>0</xdr:rowOff>
    </xdr:from>
    <xdr:to>
      <xdr:col>0</xdr:col>
      <xdr:colOff>228600</xdr:colOff>
      <xdr:row>6</xdr:row>
      <xdr:rowOff>228600</xdr:rowOff>
    </xdr:to>
    <xdr:pic>
      <xdr:nvPicPr>
        <xdr:cNvPr id="6" name="Picture 5">
          <a:extLst>
            <a:ext uri="{FF2B5EF4-FFF2-40B4-BE49-F238E27FC236}">
              <a16:creationId xmlns:a16="http://schemas.microsoft.com/office/drawing/2014/main" id="{00000000-0008-0000-0700-000006000000}"/>
            </a:ext>
          </a:extLst>
        </xdr:cNvPr>
        <xdr:cNvPicPr/>
      </xdr:nvPicPr>
      <xdr:blipFill>
        <a:blip xmlns:r="http://schemas.openxmlformats.org/officeDocument/2006/relationships" r:embed="rId1" cstate="print"/>
        <a:stretch>
          <a:fillRect/>
        </a:stretch>
      </xdr:blipFill>
      <xdr:spPr>
        <a:xfrm>
          <a:off x="0" y="1143000"/>
          <a:ext cx="228600" cy="190500"/>
        </a:xfrm>
        <a:prstGeom prst="rect">
          <a:avLst/>
        </a:prstGeom>
      </xdr:spPr>
    </xdr:pic>
    <xdr:clientData/>
  </xdr:twoCellAnchor>
  <xdr:twoCellAnchor>
    <xdr:from>
      <xdr:col>0</xdr:col>
      <xdr:colOff>0</xdr:colOff>
      <xdr:row>7</xdr:row>
      <xdr:rowOff>0</xdr:rowOff>
    </xdr:from>
    <xdr:to>
      <xdr:col>0</xdr:col>
      <xdr:colOff>228600</xdr:colOff>
      <xdr:row>7</xdr:row>
      <xdr:rowOff>228600</xdr:rowOff>
    </xdr:to>
    <xdr:pic>
      <xdr:nvPicPr>
        <xdr:cNvPr id="7" name="Picture 6">
          <a:extLst>
            <a:ext uri="{FF2B5EF4-FFF2-40B4-BE49-F238E27FC236}">
              <a16:creationId xmlns:a16="http://schemas.microsoft.com/office/drawing/2014/main" id="{00000000-0008-0000-0700-000007000000}"/>
            </a:ext>
          </a:extLst>
        </xdr:cNvPr>
        <xdr:cNvPicPr/>
      </xdr:nvPicPr>
      <xdr:blipFill>
        <a:blip xmlns:r="http://schemas.openxmlformats.org/officeDocument/2006/relationships" r:embed="rId1" cstate="print"/>
        <a:stretch>
          <a:fillRect/>
        </a:stretch>
      </xdr:blipFill>
      <xdr:spPr>
        <a:xfrm>
          <a:off x="0" y="1333500"/>
          <a:ext cx="228600" cy="190500"/>
        </a:xfrm>
        <a:prstGeom prst="rect">
          <a:avLst/>
        </a:prstGeom>
      </xdr:spPr>
    </xdr:pic>
    <xdr:clientData/>
  </xdr:twoCellAnchor>
  <xdr:twoCellAnchor>
    <xdr:from>
      <xdr:col>0</xdr:col>
      <xdr:colOff>0</xdr:colOff>
      <xdr:row>8</xdr:row>
      <xdr:rowOff>0</xdr:rowOff>
    </xdr:from>
    <xdr:to>
      <xdr:col>0</xdr:col>
      <xdr:colOff>228600</xdr:colOff>
      <xdr:row>8</xdr:row>
      <xdr:rowOff>228600</xdr:rowOff>
    </xdr:to>
    <xdr:pic>
      <xdr:nvPicPr>
        <xdr:cNvPr id="8" name="Picture 7">
          <a:extLst>
            <a:ext uri="{FF2B5EF4-FFF2-40B4-BE49-F238E27FC236}">
              <a16:creationId xmlns:a16="http://schemas.microsoft.com/office/drawing/2014/main" id="{00000000-0008-0000-0700-000008000000}"/>
            </a:ext>
          </a:extLst>
        </xdr:cNvPr>
        <xdr:cNvPicPr/>
      </xdr:nvPicPr>
      <xdr:blipFill>
        <a:blip xmlns:r="http://schemas.openxmlformats.org/officeDocument/2006/relationships" r:embed="rId1" cstate="print"/>
        <a:stretch>
          <a:fillRect/>
        </a:stretch>
      </xdr:blipFill>
      <xdr:spPr>
        <a:xfrm>
          <a:off x="0" y="1524000"/>
          <a:ext cx="228600" cy="190500"/>
        </a:xfrm>
        <a:prstGeom prst="rect">
          <a:avLst/>
        </a:prstGeom>
      </xdr:spPr>
    </xdr:pic>
    <xdr:clientData/>
  </xdr:twoCellAnchor>
  <xdr:twoCellAnchor>
    <xdr:from>
      <xdr:col>0</xdr:col>
      <xdr:colOff>0</xdr:colOff>
      <xdr:row>9</xdr:row>
      <xdr:rowOff>0</xdr:rowOff>
    </xdr:from>
    <xdr:to>
      <xdr:col>0</xdr:col>
      <xdr:colOff>228600</xdr:colOff>
      <xdr:row>9</xdr:row>
      <xdr:rowOff>228600</xdr:rowOff>
    </xdr:to>
    <xdr:pic>
      <xdr:nvPicPr>
        <xdr:cNvPr id="9" name="Picture 8">
          <a:extLst>
            <a:ext uri="{FF2B5EF4-FFF2-40B4-BE49-F238E27FC236}">
              <a16:creationId xmlns:a16="http://schemas.microsoft.com/office/drawing/2014/main" id="{00000000-0008-0000-0700-000009000000}"/>
            </a:ext>
          </a:extLst>
        </xdr:cNvPr>
        <xdr:cNvPicPr/>
      </xdr:nvPicPr>
      <xdr:blipFill>
        <a:blip xmlns:r="http://schemas.openxmlformats.org/officeDocument/2006/relationships" r:embed="rId1" cstate="print"/>
        <a:stretch>
          <a:fillRect/>
        </a:stretch>
      </xdr:blipFill>
      <xdr:spPr>
        <a:xfrm>
          <a:off x="0" y="1714500"/>
          <a:ext cx="228600" cy="190500"/>
        </a:xfrm>
        <a:prstGeom prst="rect">
          <a:avLst/>
        </a:prstGeom>
      </xdr:spPr>
    </xdr:pic>
    <xdr:clientData/>
  </xdr:twoCellAnchor>
  <xdr:twoCellAnchor>
    <xdr:from>
      <xdr:col>0</xdr:col>
      <xdr:colOff>0</xdr:colOff>
      <xdr:row>10</xdr:row>
      <xdr:rowOff>0</xdr:rowOff>
    </xdr:from>
    <xdr:to>
      <xdr:col>0</xdr:col>
      <xdr:colOff>228600</xdr:colOff>
      <xdr:row>10</xdr:row>
      <xdr:rowOff>228600</xdr:rowOff>
    </xdr:to>
    <xdr:pic>
      <xdr:nvPicPr>
        <xdr:cNvPr id="10" name="Picture 9">
          <a:extLst>
            <a:ext uri="{FF2B5EF4-FFF2-40B4-BE49-F238E27FC236}">
              <a16:creationId xmlns:a16="http://schemas.microsoft.com/office/drawing/2014/main" id="{00000000-0008-0000-0700-00000A000000}"/>
            </a:ext>
          </a:extLst>
        </xdr:cNvPr>
        <xdr:cNvPicPr/>
      </xdr:nvPicPr>
      <xdr:blipFill>
        <a:blip xmlns:r="http://schemas.openxmlformats.org/officeDocument/2006/relationships" r:embed="rId1" cstate="print"/>
        <a:stretch>
          <a:fillRect/>
        </a:stretch>
      </xdr:blipFill>
      <xdr:spPr>
        <a:xfrm>
          <a:off x="0" y="1905000"/>
          <a:ext cx="228600" cy="190500"/>
        </a:xfrm>
        <a:prstGeom prst="rect">
          <a:avLst/>
        </a:prstGeom>
      </xdr:spPr>
    </xdr:pic>
    <xdr:clientData/>
  </xdr:twoCellAnchor>
  <xdr:twoCellAnchor>
    <xdr:from>
      <xdr:col>0</xdr:col>
      <xdr:colOff>0</xdr:colOff>
      <xdr:row>11</xdr:row>
      <xdr:rowOff>0</xdr:rowOff>
    </xdr:from>
    <xdr:to>
      <xdr:col>0</xdr:col>
      <xdr:colOff>228600</xdr:colOff>
      <xdr:row>11</xdr:row>
      <xdr:rowOff>228600</xdr:rowOff>
    </xdr:to>
    <xdr:pic>
      <xdr:nvPicPr>
        <xdr:cNvPr id="11" name="Picture 10">
          <a:extLst>
            <a:ext uri="{FF2B5EF4-FFF2-40B4-BE49-F238E27FC236}">
              <a16:creationId xmlns:a16="http://schemas.microsoft.com/office/drawing/2014/main" id="{00000000-0008-0000-0700-00000B000000}"/>
            </a:ext>
          </a:extLst>
        </xdr:cNvPr>
        <xdr:cNvPicPr/>
      </xdr:nvPicPr>
      <xdr:blipFill>
        <a:blip xmlns:r="http://schemas.openxmlformats.org/officeDocument/2006/relationships" r:embed="rId1" cstate="print"/>
        <a:stretch>
          <a:fillRect/>
        </a:stretch>
      </xdr:blipFill>
      <xdr:spPr>
        <a:xfrm>
          <a:off x="0" y="2095500"/>
          <a:ext cx="228600" cy="190500"/>
        </a:xfrm>
        <a:prstGeom prst="rect">
          <a:avLst/>
        </a:prstGeom>
      </xdr:spPr>
    </xdr:pic>
    <xdr:clientData/>
  </xdr:twoCellAnchor>
  <xdr:twoCellAnchor>
    <xdr:from>
      <xdr:col>0</xdr:col>
      <xdr:colOff>0</xdr:colOff>
      <xdr:row>12</xdr:row>
      <xdr:rowOff>0</xdr:rowOff>
    </xdr:from>
    <xdr:to>
      <xdr:col>0</xdr:col>
      <xdr:colOff>228600</xdr:colOff>
      <xdr:row>12</xdr:row>
      <xdr:rowOff>228600</xdr:rowOff>
    </xdr:to>
    <xdr:pic>
      <xdr:nvPicPr>
        <xdr:cNvPr id="12" name="Picture 11">
          <a:extLst>
            <a:ext uri="{FF2B5EF4-FFF2-40B4-BE49-F238E27FC236}">
              <a16:creationId xmlns:a16="http://schemas.microsoft.com/office/drawing/2014/main" id="{00000000-0008-0000-0700-00000C000000}"/>
            </a:ext>
          </a:extLst>
        </xdr:cNvPr>
        <xdr:cNvPicPr/>
      </xdr:nvPicPr>
      <xdr:blipFill>
        <a:blip xmlns:r="http://schemas.openxmlformats.org/officeDocument/2006/relationships" r:embed="rId1" cstate="print"/>
        <a:stretch>
          <a:fillRect/>
        </a:stretch>
      </xdr:blipFill>
      <xdr:spPr>
        <a:xfrm>
          <a:off x="0" y="2286000"/>
          <a:ext cx="228600" cy="190500"/>
        </a:xfrm>
        <a:prstGeom prst="rect">
          <a:avLst/>
        </a:prstGeom>
      </xdr:spPr>
    </xdr:pic>
    <xdr:clientData/>
  </xdr:twoCellAnchor>
  <xdr:twoCellAnchor>
    <xdr:from>
      <xdr:col>0</xdr:col>
      <xdr:colOff>0</xdr:colOff>
      <xdr:row>13</xdr:row>
      <xdr:rowOff>0</xdr:rowOff>
    </xdr:from>
    <xdr:to>
      <xdr:col>0</xdr:col>
      <xdr:colOff>228600</xdr:colOff>
      <xdr:row>13</xdr:row>
      <xdr:rowOff>228600</xdr:rowOff>
    </xdr:to>
    <xdr:pic>
      <xdr:nvPicPr>
        <xdr:cNvPr id="13" name="Picture 12">
          <a:extLst>
            <a:ext uri="{FF2B5EF4-FFF2-40B4-BE49-F238E27FC236}">
              <a16:creationId xmlns:a16="http://schemas.microsoft.com/office/drawing/2014/main" id="{00000000-0008-0000-0700-00000D000000}"/>
            </a:ext>
          </a:extLst>
        </xdr:cNvPr>
        <xdr:cNvPicPr/>
      </xdr:nvPicPr>
      <xdr:blipFill>
        <a:blip xmlns:r="http://schemas.openxmlformats.org/officeDocument/2006/relationships" r:embed="rId1" cstate="print"/>
        <a:stretch>
          <a:fillRect/>
        </a:stretch>
      </xdr:blipFill>
      <xdr:spPr>
        <a:xfrm>
          <a:off x="0" y="2476500"/>
          <a:ext cx="228600" cy="190500"/>
        </a:xfrm>
        <a:prstGeom prst="rect">
          <a:avLst/>
        </a:prstGeom>
      </xdr:spPr>
    </xdr:pic>
    <xdr:clientData/>
  </xdr:twoCellAnchor>
  <xdr:twoCellAnchor>
    <xdr:from>
      <xdr:col>0</xdr:col>
      <xdr:colOff>0</xdr:colOff>
      <xdr:row>14</xdr:row>
      <xdr:rowOff>0</xdr:rowOff>
    </xdr:from>
    <xdr:to>
      <xdr:col>0</xdr:col>
      <xdr:colOff>228600</xdr:colOff>
      <xdr:row>14</xdr:row>
      <xdr:rowOff>228600</xdr:rowOff>
    </xdr:to>
    <xdr:pic>
      <xdr:nvPicPr>
        <xdr:cNvPr id="14" name="Picture 13">
          <a:extLst>
            <a:ext uri="{FF2B5EF4-FFF2-40B4-BE49-F238E27FC236}">
              <a16:creationId xmlns:a16="http://schemas.microsoft.com/office/drawing/2014/main" id="{00000000-0008-0000-0700-00000E000000}"/>
            </a:ext>
          </a:extLst>
        </xdr:cNvPr>
        <xdr:cNvPicPr/>
      </xdr:nvPicPr>
      <xdr:blipFill>
        <a:blip xmlns:r="http://schemas.openxmlformats.org/officeDocument/2006/relationships" r:embed="rId1" cstate="print"/>
        <a:stretch>
          <a:fillRect/>
        </a:stretch>
      </xdr:blipFill>
      <xdr:spPr>
        <a:xfrm>
          <a:off x="0" y="2667000"/>
          <a:ext cx="228600" cy="190500"/>
        </a:xfrm>
        <a:prstGeom prst="rect">
          <a:avLst/>
        </a:prstGeom>
      </xdr:spPr>
    </xdr:pic>
    <xdr:clientData/>
  </xdr:twoCellAnchor>
  <xdr:twoCellAnchor>
    <xdr:from>
      <xdr:col>0</xdr:col>
      <xdr:colOff>0</xdr:colOff>
      <xdr:row>15</xdr:row>
      <xdr:rowOff>0</xdr:rowOff>
    </xdr:from>
    <xdr:to>
      <xdr:col>0</xdr:col>
      <xdr:colOff>228600</xdr:colOff>
      <xdr:row>15</xdr:row>
      <xdr:rowOff>228600</xdr:rowOff>
    </xdr:to>
    <xdr:pic>
      <xdr:nvPicPr>
        <xdr:cNvPr id="15" name="Picture 14">
          <a:extLst>
            <a:ext uri="{FF2B5EF4-FFF2-40B4-BE49-F238E27FC236}">
              <a16:creationId xmlns:a16="http://schemas.microsoft.com/office/drawing/2014/main" id="{00000000-0008-0000-0700-00000F000000}"/>
            </a:ext>
          </a:extLst>
        </xdr:cNvPr>
        <xdr:cNvPicPr/>
      </xdr:nvPicPr>
      <xdr:blipFill>
        <a:blip xmlns:r="http://schemas.openxmlformats.org/officeDocument/2006/relationships" r:embed="rId1" cstate="print"/>
        <a:stretch>
          <a:fillRect/>
        </a:stretch>
      </xdr:blipFill>
      <xdr:spPr>
        <a:xfrm>
          <a:off x="0" y="2857500"/>
          <a:ext cx="228600" cy="190500"/>
        </a:xfrm>
        <a:prstGeom prst="rect">
          <a:avLst/>
        </a:prstGeom>
      </xdr:spPr>
    </xdr:pic>
    <xdr:clientData/>
  </xdr:twoCellAnchor>
  <xdr:twoCellAnchor>
    <xdr:from>
      <xdr:col>0</xdr:col>
      <xdr:colOff>0</xdr:colOff>
      <xdr:row>16</xdr:row>
      <xdr:rowOff>0</xdr:rowOff>
    </xdr:from>
    <xdr:to>
      <xdr:col>0</xdr:col>
      <xdr:colOff>228600</xdr:colOff>
      <xdr:row>16</xdr:row>
      <xdr:rowOff>228600</xdr:rowOff>
    </xdr:to>
    <xdr:pic>
      <xdr:nvPicPr>
        <xdr:cNvPr id="16" name="Picture 15">
          <a:extLst>
            <a:ext uri="{FF2B5EF4-FFF2-40B4-BE49-F238E27FC236}">
              <a16:creationId xmlns:a16="http://schemas.microsoft.com/office/drawing/2014/main" id="{00000000-0008-0000-0700-000010000000}"/>
            </a:ext>
          </a:extLst>
        </xdr:cNvPr>
        <xdr:cNvPicPr/>
      </xdr:nvPicPr>
      <xdr:blipFill>
        <a:blip xmlns:r="http://schemas.openxmlformats.org/officeDocument/2006/relationships" r:embed="rId1" cstate="print"/>
        <a:stretch>
          <a:fillRect/>
        </a:stretch>
      </xdr:blipFill>
      <xdr:spPr>
        <a:xfrm>
          <a:off x="0" y="3048000"/>
          <a:ext cx="228600" cy="190500"/>
        </a:xfrm>
        <a:prstGeom prst="rect">
          <a:avLst/>
        </a:prstGeom>
      </xdr:spPr>
    </xdr:pic>
    <xdr:clientData/>
  </xdr:twoCellAnchor>
  <xdr:twoCellAnchor>
    <xdr:from>
      <xdr:col>0</xdr:col>
      <xdr:colOff>0</xdr:colOff>
      <xdr:row>17</xdr:row>
      <xdr:rowOff>0</xdr:rowOff>
    </xdr:from>
    <xdr:to>
      <xdr:col>0</xdr:col>
      <xdr:colOff>228600</xdr:colOff>
      <xdr:row>17</xdr:row>
      <xdr:rowOff>228600</xdr:rowOff>
    </xdr:to>
    <xdr:pic>
      <xdr:nvPicPr>
        <xdr:cNvPr id="17" name="Picture 16">
          <a:extLst>
            <a:ext uri="{FF2B5EF4-FFF2-40B4-BE49-F238E27FC236}">
              <a16:creationId xmlns:a16="http://schemas.microsoft.com/office/drawing/2014/main" id="{00000000-0008-0000-0700-000011000000}"/>
            </a:ext>
          </a:extLst>
        </xdr:cNvPr>
        <xdr:cNvPicPr/>
      </xdr:nvPicPr>
      <xdr:blipFill>
        <a:blip xmlns:r="http://schemas.openxmlformats.org/officeDocument/2006/relationships" r:embed="rId1" cstate="print"/>
        <a:stretch>
          <a:fillRect/>
        </a:stretch>
      </xdr:blipFill>
      <xdr:spPr>
        <a:xfrm>
          <a:off x="0" y="3238500"/>
          <a:ext cx="228600" cy="190500"/>
        </a:xfrm>
        <a:prstGeom prst="rect">
          <a:avLst/>
        </a:prstGeom>
      </xdr:spPr>
    </xdr:pic>
    <xdr:clientData/>
  </xdr:twoCellAnchor>
  <xdr:twoCellAnchor>
    <xdr:from>
      <xdr:col>0</xdr:col>
      <xdr:colOff>0</xdr:colOff>
      <xdr:row>18</xdr:row>
      <xdr:rowOff>0</xdr:rowOff>
    </xdr:from>
    <xdr:to>
      <xdr:col>0</xdr:col>
      <xdr:colOff>228600</xdr:colOff>
      <xdr:row>18</xdr:row>
      <xdr:rowOff>228600</xdr:rowOff>
    </xdr:to>
    <xdr:pic>
      <xdr:nvPicPr>
        <xdr:cNvPr id="18" name="Picture 17">
          <a:extLst>
            <a:ext uri="{FF2B5EF4-FFF2-40B4-BE49-F238E27FC236}">
              <a16:creationId xmlns:a16="http://schemas.microsoft.com/office/drawing/2014/main" id="{00000000-0008-0000-0700-000012000000}"/>
            </a:ext>
          </a:extLst>
        </xdr:cNvPr>
        <xdr:cNvPicPr/>
      </xdr:nvPicPr>
      <xdr:blipFill>
        <a:blip xmlns:r="http://schemas.openxmlformats.org/officeDocument/2006/relationships" r:embed="rId1" cstate="print"/>
        <a:stretch>
          <a:fillRect/>
        </a:stretch>
      </xdr:blipFill>
      <xdr:spPr>
        <a:xfrm>
          <a:off x="0" y="3429000"/>
          <a:ext cx="228600" cy="190500"/>
        </a:xfrm>
        <a:prstGeom prst="rect">
          <a:avLst/>
        </a:prstGeom>
      </xdr:spPr>
    </xdr:pic>
    <xdr:clientData/>
  </xdr:twoCellAnchor>
  <xdr:twoCellAnchor>
    <xdr:from>
      <xdr:col>0</xdr:col>
      <xdr:colOff>0</xdr:colOff>
      <xdr:row>19</xdr:row>
      <xdr:rowOff>0</xdr:rowOff>
    </xdr:from>
    <xdr:to>
      <xdr:col>0</xdr:col>
      <xdr:colOff>228600</xdr:colOff>
      <xdr:row>19</xdr:row>
      <xdr:rowOff>228600</xdr:rowOff>
    </xdr:to>
    <xdr:pic>
      <xdr:nvPicPr>
        <xdr:cNvPr id="19" name="Picture 18">
          <a:extLst>
            <a:ext uri="{FF2B5EF4-FFF2-40B4-BE49-F238E27FC236}">
              <a16:creationId xmlns:a16="http://schemas.microsoft.com/office/drawing/2014/main" id="{00000000-0008-0000-0700-000013000000}"/>
            </a:ext>
          </a:extLst>
        </xdr:cNvPr>
        <xdr:cNvPicPr/>
      </xdr:nvPicPr>
      <xdr:blipFill>
        <a:blip xmlns:r="http://schemas.openxmlformats.org/officeDocument/2006/relationships" r:embed="rId1" cstate="print"/>
        <a:stretch>
          <a:fillRect/>
        </a:stretch>
      </xdr:blipFill>
      <xdr:spPr>
        <a:xfrm>
          <a:off x="0" y="3619500"/>
          <a:ext cx="228600" cy="190500"/>
        </a:xfrm>
        <a:prstGeom prst="rect">
          <a:avLst/>
        </a:prstGeom>
      </xdr:spPr>
    </xdr:pic>
    <xdr:clientData/>
  </xdr:twoCellAnchor>
  <xdr:twoCellAnchor>
    <xdr:from>
      <xdr:col>0</xdr:col>
      <xdr:colOff>0</xdr:colOff>
      <xdr:row>20</xdr:row>
      <xdr:rowOff>0</xdr:rowOff>
    </xdr:from>
    <xdr:to>
      <xdr:col>0</xdr:col>
      <xdr:colOff>228600</xdr:colOff>
      <xdr:row>20</xdr:row>
      <xdr:rowOff>228600</xdr:rowOff>
    </xdr:to>
    <xdr:pic>
      <xdr:nvPicPr>
        <xdr:cNvPr id="20" name="Picture 19">
          <a:extLst>
            <a:ext uri="{FF2B5EF4-FFF2-40B4-BE49-F238E27FC236}">
              <a16:creationId xmlns:a16="http://schemas.microsoft.com/office/drawing/2014/main" id="{00000000-0008-0000-0700-000014000000}"/>
            </a:ext>
          </a:extLst>
        </xdr:cNvPr>
        <xdr:cNvPicPr/>
      </xdr:nvPicPr>
      <xdr:blipFill>
        <a:blip xmlns:r="http://schemas.openxmlformats.org/officeDocument/2006/relationships" r:embed="rId1" cstate="print"/>
        <a:stretch>
          <a:fillRect/>
        </a:stretch>
      </xdr:blipFill>
      <xdr:spPr>
        <a:xfrm>
          <a:off x="0" y="3810000"/>
          <a:ext cx="228600" cy="190500"/>
        </a:xfrm>
        <a:prstGeom prst="rect">
          <a:avLst/>
        </a:prstGeom>
      </xdr:spPr>
    </xdr:pic>
    <xdr:clientData/>
  </xdr:twoCellAnchor>
  <xdr:twoCellAnchor>
    <xdr:from>
      <xdr:col>0</xdr:col>
      <xdr:colOff>0</xdr:colOff>
      <xdr:row>21</xdr:row>
      <xdr:rowOff>0</xdr:rowOff>
    </xdr:from>
    <xdr:to>
      <xdr:col>0</xdr:col>
      <xdr:colOff>228600</xdr:colOff>
      <xdr:row>21</xdr:row>
      <xdr:rowOff>228600</xdr:rowOff>
    </xdr:to>
    <xdr:pic>
      <xdr:nvPicPr>
        <xdr:cNvPr id="21" name="Picture 20">
          <a:extLst>
            <a:ext uri="{FF2B5EF4-FFF2-40B4-BE49-F238E27FC236}">
              <a16:creationId xmlns:a16="http://schemas.microsoft.com/office/drawing/2014/main" id="{00000000-0008-0000-0700-000015000000}"/>
            </a:ext>
          </a:extLst>
        </xdr:cNvPr>
        <xdr:cNvPicPr/>
      </xdr:nvPicPr>
      <xdr:blipFill>
        <a:blip xmlns:r="http://schemas.openxmlformats.org/officeDocument/2006/relationships" r:embed="rId1" cstate="print"/>
        <a:stretch>
          <a:fillRect/>
        </a:stretch>
      </xdr:blipFill>
      <xdr:spPr>
        <a:xfrm>
          <a:off x="0" y="4000500"/>
          <a:ext cx="228600" cy="190500"/>
        </a:xfrm>
        <a:prstGeom prst="rect">
          <a:avLst/>
        </a:prstGeom>
      </xdr:spPr>
    </xdr:pic>
    <xdr:clientData/>
  </xdr:twoCellAnchor>
  <xdr:twoCellAnchor>
    <xdr:from>
      <xdr:col>0</xdr:col>
      <xdr:colOff>0</xdr:colOff>
      <xdr:row>22</xdr:row>
      <xdr:rowOff>0</xdr:rowOff>
    </xdr:from>
    <xdr:to>
      <xdr:col>0</xdr:col>
      <xdr:colOff>228600</xdr:colOff>
      <xdr:row>22</xdr:row>
      <xdr:rowOff>228600</xdr:rowOff>
    </xdr:to>
    <xdr:pic>
      <xdr:nvPicPr>
        <xdr:cNvPr id="22" name="Picture 21">
          <a:extLst>
            <a:ext uri="{FF2B5EF4-FFF2-40B4-BE49-F238E27FC236}">
              <a16:creationId xmlns:a16="http://schemas.microsoft.com/office/drawing/2014/main" id="{00000000-0008-0000-0700-000016000000}"/>
            </a:ext>
          </a:extLst>
        </xdr:cNvPr>
        <xdr:cNvPicPr/>
      </xdr:nvPicPr>
      <xdr:blipFill>
        <a:blip xmlns:r="http://schemas.openxmlformats.org/officeDocument/2006/relationships" r:embed="rId1" cstate="print"/>
        <a:stretch>
          <a:fillRect/>
        </a:stretch>
      </xdr:blipFill>
      <xdr:spPr>
        <a:xfrm>
          <a:off x="0" y="4191000"/>
          <a:ext cx="228600" cy="190500"/>
        </a:xfrm>
        <a:prstGeom prst="rect">
          <a:avLst/>
        </a:prstGeom>
      </xdr:spPr>
    </xdr:pic>
    <xdr:clientData/>
  </xdr:twoCellAnchor>
  <xdr:twoCellAnchor>
    <xdr:from>
      <xdr:col>0</xdr:col>
      <xdr:colOff>0</xdr:colOff>
      <xdr:row>23</xdr:row>
      <xdr:rowOff>0</xdr:rowOff>
    </xdr:from>
    <xdr:to>
      <xdr:col>0</xdr:col>
      <xdr:colOff>228600</xdr:colOff>
      <xdr:row>23</xdr:row>
      <xdr:rowOff>228600</xdr:rowOff>
    </xdr:to>
    <xdr:pic>
      <xdr:nvPicPr>
        <xdr:cNvPr id="23" name="Picture 22">
          <a:extLst>
            <a:ext uri="{FF2B5EF4-FFF2-40B4-BE49-F238E27FC236}">
              <a16:creationId xmlns:a16="http://schemas.microsoft.com/office/drawing/2014/main" id="{00000000-0008-0000-0700-000017000000}"/>
            </a:ext>
          </a:extLst>
        </xdr:cNvPr>
        <xdr:cNvPicPr/>
      </xdr:nvPicPr>
      <xdr:blipFill>
        <a:blip xmlns:r="http://schemas.openxmlformats.org/officeDocument/2006/relationships" r:embed="rId1" cstate="print"/>
        <a:stretch>
          <a:fillRect/>
        </a:stretch>
      </xdr:blipFill>
      <xdr:spPr>
        <a:xfrm>
          <a:off x="0" y="4381500"/>
          <a:ext cx="228600" cy="190500"/>
        </a:xfrm>
        <a:prstGeom prst="rect">
          <a:avLst/>
        </a:prstGeom>
      </xdr:spPr>
    </xdr:pic>
    <xdr:clientData/>
  </xdr:twoCellAnchor>
  <xdr:twoCellAnchor>
    <xdr:from>
      <xdr:col>0</xdr:col>
      <xdr:colOff>0</xdr:colOff>
      <xdr:row>24</xdr:row>
      <xdr:rowOff>0</xdr:rowOff>
    </xdr:from>
    <xdr:to>
      <xdr:col>0</xdr:col>
      <xdr:colOff>228600</xdr:colOff>
      <xdr:row>24</xdr:row>
      <xdr:rowOff>228600</xdr:rowOff>
    </xdr:to>
    <xdr:pic>
      <xdr:nvPicPr>
        <xdr:cNvPr id="24" name="Picture 23">
          <a:extLst>
            <a:ext uri="{FF2B5EF4-FFF2-40B4-BE49-F238E27FC236}">
              <a16:creationId xmlns:a16="http://schemas.microsoft.com/office/drawing/2014/main" id="{00000000-0008-0000-0700-000018000000}"/>
            </a:ext>
          </a:extLst>
        </xdr:cNvPr>
        <xdr:cNvPicPr/>
      </xdr:nvPicPr>
      <xdr:blipFill>
        <a:blip xmlns:r="http://schemas.openxmlformats.org/officeDocument/2006/relationships" r:embed="rId1" cstate="print"/>
        <a:stretch>
          <a:fillRect/>
        </a:stretch>
      </xdr:blipFill>
      <xdr:spPr>
        <a:xfrm>
          <a:off x="0" y="4572000"/>
          <a:ext cx="228600" cy="190500"/>
        </a:xfrm>
        <a:prstGeom prst="rect">
          <a:avLst/>
        </a:prstGeom>
      </xdr:spPr>
    </xdr:pic>
    <xdr:clientData/>
  </xdr:twoCellAnchor>
  <xdr:twoCellAnchor>
    <xdr:from>
      <xdr:col>0</xdr:col>
      <xdr:colOff>0</xdr:colOff>
      <xdr:row>25</xdr:row>
      <xdr:rowOff>0</xdr:rowOff>
    </xdr:from>
    <xdr:to>
      <xdr:col>0</xdr:col>
      <xdr:colOff>228600</xdr:colOff>
      <xdr:row>25</xdr:row>
      <xdr:rowOff>228600</xdr:rowOff>
    </xdr:to>
    <xdr:pic>
      <xdr:nvPicPr>
        <xdr:cNvPr id="25" name="Picture 24">
          <a:extLst>
            <a:ext uri="{FF2B5EF4-FFF2-40B4-BE49-F238E27FC236}">
              <a16:creationId xmlns:a16="http://schemas.microsoft.com/office/drawing/2014/main" id="{00000000-0008-0000-0700-000019000000}"/>
            </a:ext>
          </a:extLst>
        </xdr:cNvPr>
        <xdr:cNvPicPr/>
      </xdr:nvPicPr>
      <xdr:blipFill>
        <a:blip xmlns:r="http://schemas.openxmlformats.org/officeDocument/2006/relationships" r:embed="rId1" cstate="print"/>
        <a:stretch>
          <a:fillRect/>
        </a:stretch>
      </xdr:blipFill>
      <xdr:spPr>
        <a:xfrm>
          <a:off x="0" y="4762500"/>
          <a:ext cx="228600" cy="190500"/>
        </a:xfrm>
        <a:prstGeom prst="rect">
          <a:avLst/>
        </a:prstGeom>
      </xdr:spPr>
    </xdr:pic>
    <xdr:clientData/>
  </xdr:twoCellAnchor>
  <xdr:twoCellAnchor>
    <xdr:from>
      <xdr:col>0</xdr:col>
      <xdr:colOff>0</xdr:colOff>
      <xdr:row>26</xdr:row>
      <xdr:rowOff>0</xdr:rowOff>
    </xdr:from>
    <xdr:to>
      <xdr:col>0</xdr:col>
      <xdr:colOff>228600</xdr:colOff>
      <xdr:row>26</xdr:row>
      <xdr:rowOff>228600</xdr:rowOff>
    </xdr:to>
    <xdr:pic>
      <xdr:nvPicPr>
        <xdr:cNvPr id="26" name="Picture 25">
          <a:extLst>
            <a:ext uri="{FF2B5EF4-FFF2-40B4-BE49-F238E27FC236}">
              <a16:creationId xmlns:a16="http://schemas.microsoft.com/office/drawing/2014/main" id="{00000000-0008-0000-0700-00001A000000}"/>
            </a:ext>
          </a:extLst>
        </xdr:cNvPr>
        <xdr:cNvPicPr/>
      </xdr:nvPicPr>
      <xdr:blipFill>
        <a:blip xmlns:r="http://schemas.openxmlformats.org/officeDocument/2006/relationships" r:embed="rId1" cstate="print"/>
        <a:stretch>
          <a:fillRect/>
        </a:stretch>
      </xdr:blipFill>
      <xdr:spPr>
        <a:xfrm>
          <a:off x="0" y="4953000"/>
          <a:ext cx="228600" cy="190500"/>
        </a:xfrm>
        <a:prstGeom prst="rect">
          <a:avLst/>
        </a:prstGeom>
      </xdr:spPr>
    </xdr:pic>
    <xdr:clientData/>
  </xdr:twoCellAnchor>
  <xdr:twoCellAnchor>
    <xdr:from>
      <xdr:col>0</xdr:col>
      <xdr:colOff>0</xdr:colOff>
      <xdr:row>27</xdr:row>
      <xdr:rowOff>0</xdr:rowOff>
    </xdr:from>
    <xdr:to>
      <xdr:col>0</xdr:col>
      <xdr:colOff>228600</xdr:colOff>
      <xdr:row>27</xdr:row>
      <xdr:rowOff>228600</xdr:rowOff>
    </xdr:to>
    <xdr:pic>
      <xdr:nvPicPr>
        <xdr:cNvPr id="27" name="Picture 26">
          <a:extLst>
            <a:ext uri="{FF2B5EF4-FFF2-40B4-BE49-F238E27FC236}">
              <a16:creationId xmlns:a16="http://schemas.microsoft.com/office/drawing/2014/main" id="{00000000-0008-0000-0700-00001B000000}"/>
            </a:ext>
          </a:extLst>
        </xdr:cNvPr>
        <xdr:cNvPicPr/>
      </xdr:nvPicPr>
      <xdr:blipFill>
        <a:blip xmlns:r="http://schemas.openxmlformats.org/officeDocument/2006/relationships" r:embed="rId1" cstate="print"/>
        <a:stretch>
          <a:fillRect/>
        </a:stretch>
      </xdr:blipFill>
      <xdr:spPr>
        <a:xfrm>
          <a:off x="0" y="5143500"/>
          <a:ext cx="228600" cy="190500"/>
        </a:xfrm>
        <a:prstGeom prst="rect">
          <a:avLst/>
        </a:prstGeom>
      </xdr:spPr>
    </xdr:pic>
    <xdr:clientData/>
  </xdr:twoCellAnchor>
  <xdr:twoCellAnchor>
    <xdr:from>
      <xdr:col>0</xdr:col>
      <xdr:colOff>0</xdr:colOff>
      <xdr:row>28</xdr:row>
      <xdr:rowOff>0</xdr:rowOff>
    </xdr:from>
    <xdr:to>
      <xdr:col>0</xdr:col>
      <xdr:colOff>228600</xdr:colOff>
      <xdr:row>28</xdr:row>
      <xdr:rowOff>228600</xdr:rowOff>
    </xdr:to>
    <xdr:pic>
      <xdr:nvPicPr>
        <xdr:cNvPr id="28" name="Picture 27">
          <a:extLst>
            <a:ext uri="{FF2B5EF4-FFF2-40B4-BE49-F238E27FC236}">
              <a16:creationId xmlns:a16="http://schemas.microsoft.com/office/drawing/2014/main" id="{00000000-0008-0000-0700-00001C000000}"/>
            </a:ext>
          </a:extLst>
        </xdr:cNvPr>
        <xdr:cNvPicPr/>
      </xdr:nvPicPr>
      <xdr:blipFill>
        <a:blip xmlns:r="http://schemas.openxmlformats.org/officeDocument/2006/relationships" r:embed="rId1" cstate="print"/>
        <a:stretch>
          <a:fillRect/>
        </a:stretch>
      </xdr:blipFill>
      <xdr:spPr>
        <a:xfrm>
          <a:off x="0" y="5334000"/>
          <a:ext cx="228600" cy="190500"/>
        </a:xfrm>
        <a:prstGeom prst="rect">
          <a:avLst/>
        </a:prstGeom>
      </xdr:spPr>
    </xdr:pic>
    <xdr:clientData/>
  </xdr:twoCellAnchor>
  <xdr:twoCellAnchor>
    <xdr:from>
      <xdr:col>0</xdr:col>
      <xdr:colOff>0</xdr:colOff>
      <xdr:row>29</xdr:row>
      <xdr:rowOff>0</xdr:rowOff>
    </xdr:from>
    <xdr:to>
      <xdr:col>0</xdr:col>
      <xdr:colOff>228600</xdr:colOff>
      <xdr:row>29</xdr:row>
      <xdr:rowOff>228600</xdr:rowOff>
    </xdr:to>
    <xdr:pic>
      <xdr:nvPicPr>
        <xdr:cNvPr id="29" name="Picture 28">
          <a:extLst>
            <a:ext uri="{FF2B5EF4-FFF2-40B4-BE49-F238E27FC236}">
              <a16:creationId xmlns:a16="http://schemas.microsoft.com/office/drawing/2014/main" id="{00000000-0008-0000-0700-00001D000000}"/>
            </a:ext>
          </a:extLst>
        </xdr:cNvPr>
        <xdr:cNvPicPr/>
      </xdr:nvPicPr>
      <xdr:blipFill>
        <a:blip xmlns:r="http://schemas.openxmlformats.org/officeDocument/2006/relationships" r:embed="rId1" cstate="print"/>
        <a:stretch>
          <a:fillRect/>
        </a:stretch>
      </xdr:blipFill>
      <xdr:spPr>
        <a:xfrm>
          <a:off x="0" y="5524500"/>
          <a:ext cx="228600" cy="190500"/>
        </a:xfrm>
        <a:prstGeom prst="rect">
          <a:avLst/>
        </a:prstGeom>
      </xdr:spPr>
    </xdr:pic>
    <xdr:clientData/>
  </xdr:twoCellAnchor>
  <xdr:twoCellAnchor>
    <xdr:from>
      <xdr:col>0</xdr:col>
      <xdr:colOff>0</xdr:colOff>
      <xdr:row>30</xdr:row>
      <xdr:rowOff>0</xdr:rowOff>
    </xdr:from>
    <xdr:to>
      <xdr:col>0</xdr:col>
      <xdr:colOff>228600</xdr:colOff>
      <xdr:row>30</xdr:row>
      <xdr:rowOff>228600</xdr:rowOff>
    </xdr:to>
    <xdr:pic>
      <xdr:nvPicPr>
        <xdr:cNvPr id="30" name="Picture 29">
          <a:extLst>
            <a:ext uri="{FF2B5EF4-FFF2-40B4-BE49-F238E27FC236}">
              <a16:creationId xmlns:a16="http://schemas.microsoft.com/office/drawing/2014/main" id="{00000000-0008-0000-0700-00001E000000}"/>
            </a:ext>
          </a:extLst>
        </xdr:cNvPr>
        <xdr:cNvPicPr/>
      </xdr:nvPicPr>
      <xdr:blipFill>
        <a:blip xmlns:r="http://schemas.openxmlformats.org/officeDocument/2006/relationships" r:embed="rId1" cstate="print"/>
        <a:stretch>
          <a:fillRect/>
        </a:stretch>
      </xdr:blipFill>
      <xdr:spPr>
        <a:xfrm>
          <a:off x="0" y="5715000"/>
          <a:ext cx="228600" cy="190500"/>
        </a:xfrm>
        <a:prstGeom prst="rect">
          <a:avLst/>
        </a:prstGeom>
      </xdr:spPr>
    </xdr:pic>
    <xdr:clientData/>
  </xdr:twoCellAnchor>
  <xdr:twoCellAnchor>
    <xdr:from>
      <xdr:col>0</xdr:col>
      <xdr:colOff>0</xdr:colOff>
      <xdr:row>31</xdr:row>
      <xdr:rowOff>0</xdr:rowOff>
    </xdr:from>
    <xdr:to>
      <xdr:col>0</xdr:col>
      <xdr:colOff>228600</xdr:colOff>
      <xdr:row>31</xdr:row>
      <xdr:rowOff>228600</xdr:rowOff>
    </xdr:to>
    <xdr:pic>
      <xdr:nvPicPr>
        <xdr:cNvPr id="31" name="Picture 30">
          <a:extLst>
            <a:ext uri="{FF2B5EF4-FFF2-40B4-BE49-F238E27FC236}">
              <a16:creationId xmlns:a16="http://schemas.microsoft.com/office/drawing/2014/main" id="{00000000-0008-0000-0700-00001F000000}"/>
            </a:ext>
          </a:extLst>
        </xdr:cNvPr>
        <xdr:cNvPicPr/>
      </xdr:nvPicPr>
      <xdr:blipFill>
        <a:blip xmlns:r="http://schemas.openxmlformats.org/officeDocument/2006/relationships" r:embed="rId1" cstate="print"/>
        <a:stretch>
          <a:fillRect/>
        </a:stretch>
      </xdr:blipFill>
      <xdr:spPr>
        <a:xfrm>
          <a:off x="0" y="5905500"/>
          <a:ext cx="228600" cy="190500"/>
        </a:xfrm>
        <a:prstGeom prst="rect">
          <a:avLst/>
        </a:prstGeom>
      </xdr:spPr>
    </xdr:pic>
    <xdr:clientData/>
  </xdr:twoCellAnchor>
  <xdr:twoCellAnchor>
    <xdr:from>
      <xdr:col>0</xdr:col>
      <xdr:colOff>0</xdr:colOff>
      <xdr:row>32</xdr:row>
      <xdr:rowOff>0</xdr:rowOff>
    </xdr:from>
    <xdr:to>
      <xdr:col>0</xdr:col>
      <xdr:colOff>228600</xdr:colOff>
      <xdr:row>32</xdr:row>
      <xdr:rowOff>228600</xdr:rowOff>
    </xdr:to>
    <xdr:pic>
      <xdr:nvPicPr>
        <xdr:cNvPr id="32" name="Picture 31">
          <a:extLst>
            <a:ext uri="{FF2B5EF4-FFF2-40B4-BE49-F238E27FC236}">
              <a16:creationId xmlns:a16="http://schemas.microsoft.com/office/drawing/2014/main" id="{00000000-0008-0000-0700-000020000000}"/>
            </a:ext>
          </a:extLst>
        </xdr:cNvPr>
        <xdr:cNvPicPr/>
      </xdr:nvPicPr>
      <xdr:blipFill>
        <a:blip xmlns:r="http://schemas.openxmlformats.org/officeDocument/2006/relationships" r:embed="rId1" cstate="print"/>
        <a:stretch>
          <a:fillRect/>
        </a:stretch>
      </xdr:blipFill>
      <xdr:spPr>
        <a:xfrm>
          <a:off x="0" y="6096000"/>
          <a:ext cx="228600" cy="190500"/>
        </a:xfrm>
        <a:prstGeom prst="rect">
          <a:avLst/>
        </a:prstGeom>
      </xdr:spPr>
    </xdr:pic>
    <xdr:clientData/>
  </xdr:twoCellAnchor>
  <xdr:twoCellAnchor>
    <xdr:from>
      <xdr:col>0</xdr:col>
      <xdr:colOff>0</xdr:colOff>
      <xdr:row>33</xdr:row>
      <xdr:rowOff>0</xdr:rowOff>
    </xdr:from>
    <xdr:to>
      <xdr:col>0</xdr:col>
      <xdr:colOff>228600</xdr:colOff>
      <xdr:row>33</xdr:row>
      <xdr:rowOff>228600</xdr:rowOff>
    </xdr:to>
    <xdr:pic>
      <xdr:nvPicPr>
        <xdr:cNvPr id="33" name="Picture 32">
          <a:extLst>
            <a:ext uri="{FF2B5EF4-FFF2-40B4-BE49-F238E27FC236}">
              <a16:creationId xmlns:a16="http://schemas.microsoft.com/office/drawing/2014/main" id="{00000000-0008-0000-0700-000021000000}"/>
            </a:ext>
          </a:extLst>
        </xdr:cNvPr>
        <xdr:cNvPicPr/>
      </xdr:nvPicPr>
      <xdr:blipFill>
        <a:blip xmlns:r="http://schemas.openxmlformats.org/officeDocument/2006/relationships" r:embed="rId1" cstate="print"/>
        <a:stretch>
          <a:fillRect/>
        </a:stretch>
      </xdr:blipFill>
      <xdr:spPr>
        <a:xfrm>
          <a:off x="0" y="6286500"/>
          <a:ext cx="228600" cy="190500"/>
        </a:xfrm>
        <a:prstGeom prst="rect">
          <a:avLst/>
        </a:prstGeom>
      </xdr:spPr>
    </xdr:pic>
    <xdr:clientData/>
  </xdr:twoCellAnchor>
  <xdr:twoCellAnchor>
    <xdr:from>
      <xdr:col>0</xdr:col>
      <xdr:colOff>0</xdr:colOff>
      <xdr:row>34</xdr:row>
      <xdr:rowOff>0</xdr:rowOff>
    </xdr:from>
    <xdr:to>
      <xdr:col>0</xdr:col>
      <xdr:colOff>228600</xdr:colOff>
      <xdr:row>34</xdr:row>
      <xdr:rowOff>228600</xdr:rowOff>
    </xdr:to>
    <xdr:pic>
      <xdr:nvPicPr>
        <xdr:cNvPr id="34" name="Picture 33">
          <a:extLst>
            <a:ext uri="{FF2B5EF4-FFF2-40B4-BE49-F238E27FC236}">
              <a16:creationId xmlns:a16="http://schemas.microsoft.com/office/drawing/2014/main" id="{00000000-0008-0000-0700-000022000000}"/>
            </a:ext>
          </a:extLst>
        </xdr:cNvPr>
        <xdr:cNvPicPr/>
      </xdr:nvPicPr>
      <xdr:blipFill>
        <a:blip xmlns:r="http://schemas.openxmlformats.org/officeDocument/2006/relationships" r:embed="rId1" cstate="print"/>
        <a:stretch>
          <a:fillRect/>
        </a:stretch>
      </xdr:blipFill>
      <xdr:spPr>
        <a:xfrm>
          <a:off x="0" y="6477000"/>
          <a:ext cx="228600" cy="190500"/>
        </a:xfrm>
        <a:prstGeom prst="rect">
          <a:avLst/>
        </a:prstGeom>
      </xdr:spPr>
    </xdr:pic>
    <xdr:clientData/>
  </xdr:twoCellAnchor>
  <xdr:twoCellAnchor>
    <xdr:from>
      <xdr:col>0</xdr:col>
      <xdr:colOff>0</xdr:colOff>
      <xdr:row>35</xdr:row>
      <xdr:rowOff>0</xdr:rowOff>
    </xdr:from>
    <xdr:to>
      <xdr:col>0</xdr:col>
      <xdr:colOff>228600</xdr:colOff>
      <xdr:row>35</xdr:row>
      <xdr:rowOff>228600</xdr:rowOff>
    </xdr:to>
    <xdr:pic>
      <xdr:nvPicPr>
        <xdr:cNvPr id="35" name="Picture 34">
          <a:extLst>
            <a:ext uri="{FF2B5EF4-FFF2-40B4-BE49-F238E27FC236}">
              <a16:creationId xmlns:a16="http://schemas.microsoft.com/office/drawing/2014/main" id="{00000000-0008-0000-0700-000023000000}"/>
            </a:ext>
          </a:extLst>
        </xdr:cNvPr>
        <xdr:cNvPicPr/>
      </xdr:nvPicPr>
      <xdr:blipFill>
        <a:blip xmlns:r="http://schemas.openxmlformats.org/officeDocument/2006/relationships" r:embed="rId1" cstate="print"/>
        <a:stretch>
          <a:fillRect/>
        </a:stretch>
      </xdr:blipFill>
      <xdr:spPr>
        <a:xfrm>
          <a:off x="0" y="6667500"/>
          <a:ext cx="228600" cy="190500"/>
        </a:xfrm>
        <a:prstGeom prst="rect">
          <a:avLst/>
        </a:prstGeom>
      </xdr:spPr>
    </xdr:pic>
    <xdr:clientData/>
  </xdr:twoCellAnchor>
  <xdr:twoCellAnchor>
    <xdr:from>
      <xdr:col>0</xdr:col>
      <xdr:colOff>0</xdr:colOff>
      <xdr:row>36</xdr:row>
      <xdr:rowOff>0</xdr:rowOff>
    </xdr:from>
    <xdr:to>
      <xdr:col>0</xdr:col>
      <xdr:colOff>228600</xdr:colOff>
      <xdr:row>36</xdr:row>
      <xdr:rowOff>228600</xdr:rowOff>
    </xdr:to>
    <xdr:pic>
      <xdr:nvPicPr>
        <xdr:cNvPr id="36" name="Picture 35">
          <a:extLst>
            <a:ext uri="{FF2B5EF4-FFF2-40B4-BE49-F238E27FC236}">
              <a16:creationId xmlns:a16="http://schemas.microsoft.com/office/drawing/2014/main" id="{00000000-0008-0000-0700-000024000000}"/>
            </a:ext>
          </a:extLst>
        </xdr:cNvPr>
        <xdr:cNvPicPr/>
      </xdr:nvPicPr>
      <xdr:blipFill>
        <a:blip xmlns:r="http://schemas.openxmlformats.org/officeDocument/2006/relationships" r:embed="rId1" cstate="print"/>
        <a:stretch>
          <a:fillRect/>
        </a:stretch>
      </xdr:blipFill>
      <xdr:spPr>
        <a:xfrm>
          <a:off x="0" y="6858000"/>
          <a:ext cx="228600" cy="190500"/>
        </a:xfrm>
        <a:prstGeom prst="rect">
          <a:avLst/>
        </a:prstGeom>
      </xdr:spPr>
    </xdr:pic>
    <xdr:clientData/>
  </xdr:twoCellAnchor>
  <xdr:twoCellAnchor>
    <xdr:from>
      <xdr:col>0</xdr:col>
      <xdr:colOff>0</xdr:colOff>
      <xdr:row>37</xdr:row>
      <xdr:rowOff>0</xdr:rowOff>
    </xdr:from>
    <xdr:to>
      <xdr:col>0</xdr:col>
      <xdr:colOff>228600</xdr:colOff>
      <xdr:row>37</xdr:row>
      <xdr:rowOff>228600</xdr:rowOff>
    </xdr:to>
    <xdr:pic>
      <xdr:nvPicPr>
        <xdr:cNvPr id="37" name="Picture 36">
          <a:extLst>
            <a:ext uri="{FF2B5EF4-FFF2-40B4-BE49-F238E27FC236}">
              <a16:creationId xmlns:a16="http://schemas.microsoft.com/office/drawing/2014/main" id="{00000000-0008-0000-0700-000025000000}"/>
            </a:ext>
          </a:extLst>
        </xdr:cNvPr>
        <xdr:cNvPicPr/>
      </xdr:nvPicPr>
      <xdr:blipFill>
        <a:blip xmlns:r="http://schemas.openxmlformats.org/officeDocument/2006/relationships" r:embed="rId1" cstate="print"/>
        <a:stretch>
          <a:fillRect/>
        </a:stretch>
      </xdr:blipFill>
      <xdr:spPr>
        <a:xfrm>
          <a:off x="0" y="7048500"/>
          <a:ext cx="228600" cy="190500"/>
        </a:xfrm>
        <a:prstGeom prst="rect">
          <a:avLst/>
        </a:prstGeom>
      </xdr:spPr>
    </xdr:pic>
    <xdr:clientData/>
  </xdr:twoCellAnchor>
  <xdr:twoCellAnchor>
    <xdr:from>
      <xdr:col>0</xdr:col>
      <xdr:colOff>0</xdr:colOff>
      <xdr:row>38</xdr:row>
      <xdr:rowOff>0</xdr:rowOff>
    </xdr:from>
    <xdr:to>
      <xdr:col>0</xdr:col>
      <xdr:colOff>228600</xdr:colOff>
      <xdr:row>38</xdr:row>
      <xdr:rowOff>228600</xdr:rowOff>
    </xdr:to>
    <xdr:pic>
      <xdr:nvPicPr>
        <xdr:cNvPr id="38" name="Picture 37">
          <a:extLst>
            <a:ext uri="{FF2B5EF4-FFF2-40B4-BE49-F238E27FC236}">
              <a16:creationId xmlns:a16="http://schemas.microsoft.com/office/drawing/2014/main" id="{00000000-0008-0000-0700-000026000000}"/>
            </a:ext>
          </a:extLst>
        </xdr:cNvPr>
        <xdr:cNvPicPr/>
      </xdr:nvPicPr>
      <xdr:blipFill>
        <a:blip xmlns:r="http://schemas.openxmlformats.org/officeDocument/2006/relationships" r:embed="rId1" cstate="print"/>
        <a:stretch>
          <a:fillRect/>
        </a:stretch>
      </xdr:blipFill>
      <xdr:spPr>
        <a:xfrm>
          <a:off x="0" y="7239000"/>
          <a:ext cx="228600" cy="190500"/>
        </a:xfrm>
        <a:prstGeom prst="rect">
          <a:avLst/>
        </a:prstGeom>
      </xdr:spPr>
    </xdr:pic>
    <xdr:clientData/>
  </xdr:twoCellAnchor>
  <xdr:twoCellAnchor>
    <xdr:from>
      <xdr:col>0</xdr:col>
      <xdr:colOff>0</xdr:colOff>
      <xdr:row>39</xdr:row>
      <xdr:rowOff>0</xdr:rowOff>
    </xdr:from>
    <xdr:to>
      <xdr:col>0</xdr:col>
      <xdr:colOff>228600</xdr:colOff>
      <xdr:row>39</xdr:row>
      <xdr:rowOff>228600</xdr:rowOff>
    </xdr:to>
    <xdr:pic>
      <xdr:nvPicPr>
        <xdr:cNvPr id="39" name="Picture 38">
          <a:extLst>
            <a:ext uri="{FF2B5EF4-FFF2-40B4-BE49-F238E27FC236}">
              <a16:creationId xmlns:a16="http://schemas.microsoft.com/office/drawing/2014/main" id="{00000000-0008-0000-0700-000027000000}"/>
            </a:ext>
          </a:extLst>
        </xdr:cNvPr>
        <xdr:cNvPicPr/>
      </xdr:nvPicPr>
      <xdr:blipFill>
        <a:blip xmlns:r="http://schemas.openxmlformats.org/officeDocument/2006/relationships" r:embed="rId1" cstate="print"/>
        <a:stretch>
          <a:fillRect/>
        </a:stretch>
      </xdr:blipFill>
      <xdr:spPr>
        <a:xfrm>
          <a:off x="0" y="7429500"/>
          <a:ext cx="228600" cy="190500"/>
        </a:xfrm>
        <a:prstGeom prst="rect">
          <a:avLst/>
        </a:prstGeom>
      </xdr:spPr>
    </xdr:pic>
    <xdr:clientData/>
  </xdr:twoCellAnchor>
  <xdr:twoCellAnchor>
    <xdr:from>
      <xdr:col>0</xdr:col>
      <xdr:colOff>0</xdr:colOff>
      <xdr:row>40</xdr:row>
      <xdr:rowOff>0</xdr:rowOff>
    </xdr:from>
    <xdr:to>
      <xdr:col>0</xdr:col>
      <xdr:colOff>228600</xdr:colOff>
      <xdr:row>40</xdr:row>
      <xdr:rowOff>228600</xdr:rowOff>
    </xdr:to>
    <xdr:pic>
      <xdr:nvPicPr>
        <xdr:cNvPr id="40" name="Picture 39">
          <a:extLst>
            <a:ext uri="{FF2B5EF4-FFF2-40B4-BE49-F238E27FC236}">
              <a16:creationId xmlns:a16="http://schemas.microsoft.com/office/drawing/2014/main" id="{00000000-0008-0000-0700-000028000000}"/>
            </a:ext>
          </a:extLst>
        </xdr:cNvPr>
        <xdr:cNvPicPr/>
      </xdr:nvPicPr>
      <xdr:blipFill>
        <a:blip xmlns:r="http://schemas.openxmlformats.org/officeDocument/2006/relationships" r:embed="rId1" cstate="print"/>
        <a:stretch>
          <a:fillRect/>
        </a:stretch>
      </xdr:blipFill>
      <xdr:spPr>
        <a:xfrm>
          <a:off x="0" y="7620000"/>
          <a:ext cx="228600" cy="190500"/>
        </a:xfrm>
        <a:prstGeom prst="rect">
          <a:avLst/>
        </a:prstGeom>
      </xdr:spPr>
    </xdr:pic>
    <xdr:clientData/>
  </xdr:twoCellAnchor>
  <xdr:twoCellAnchor>
    <xdr:from>
      <xdr:col>0</xdr:col>
      <xdr:colOff>0</xdr:colOff>
      <xdr:row>41</xdr:row>
      <xdr:rowOff>0</xdr:rowOff>
    </xdr:from>
    <xdr:to>
      <xdr:col>0</xdr:col>
      <xdr:colOff>228600</xdr:colOff>
      <xdr:row>41</xdr:row>
      <xdr:rowOff>228600</xdr:rowOff>
    </xdr:to>
    <xdr:pic>
      <xdr:nvPicPr>
        <xdr:cNvPr id="41" name="Picture 40">
          <a:extLst>
            <a:ext uri="{FF2B5EF4-FFF2-40B4-BE49-F238E27FC236}">
              <a16:creationId xmlns:a16="http://schemas.microsoft.com/office/drawing/2014/main" id="{00000000-0008-0000-0700-000029000000}"/>
            </a:ext>
          </a:extLst>
        </xdr:cNvPr>
        <xdr:cNvPicPr/>
      </xdr:nvPicPr>
      <xdr:blipFill>
        <a:blip xmlns:r="http://schemas.openxmlformats.org/officeDocument/2006/relationships" r:embed="rId1" cstate="print"/>
        <a:stretch>
          <a:fillRect/>
        </a:stretch>
      </xdr:blipFill>
      <xdr:spPr>
        <a:xfrm>
          <a:off x="0" y="7810500"/>
          <a:ext cx="228600" cy="190500"/>
        </a:xfrm>
        <a:prstGeom prst="rect">
          <a:avLst/>
        </a:prstGeom>
      </xdr:spPr>
    </xdr:pic>
    <xdr:clientData/>
  </xdr:twoCellAnchor>
  <xdr:twoCellAnchor>
    <xdr:from>
      <xdr:col>0</xdr:col>
      <xdr:colOff>0</xdr:colOff>
      <xdr:row>42</xdr:row>
      <xdr:rowOff>0</xdr:rowOff>
    </xdr:from>
    <xdr:to>
      <xdr:col>0</xdr:col>
      <xdr:colOff>228600</xdr:colOff>
      <xdr:row>42</xdr:row>
      <xdr:rowOff>228600</xdr:rowOff>
    </xdr:to>
    <xdr:pic>
      <xdr:nvPicPr>
        <xdr:cNvPr id="42" name="Picture 41">
          <a:extLst>
            <a:ext uri="{FF2B5EF4-FFF2-40B4-BE49-F238E27FC236}">
              <a16:creationId xmlns:a16="http://schemas.microsoft.com/office/drawing/2014/main" id="{00000000-0008-0000-0700-00002A000000}"/>
            </a:ext>
          </a:extLst>
        </xdr:cNvPr>
        <xdr:cNvPicPr/>
      </xdr:nvPicPr>
      <xdr:blipFill>
        <a:blip xmlns:r="http://schemas.openxmlformats.org/officeDocument/2006/relationships" r:embed="rId1" cstate="print"/>
        <a:stretch>
          <a:fillRect/>
        </a:stretch>
      </xdr:blipFill>
      <xdr:spPr>
        <a:xfrm>
          <a:off x="0" y="8001000"/>
          <a:ext cx="228600" cy="190500"/>
        </a:xfrm>
        <a:prstGeom prst="rect">
          <a:avLst/>
        </a:prstGeom>
      </xdr:spPr>
    </xdr:pic>
    <xdr:clientData/>
  </xdr:twoCellAnchor>
  <xdr:twoCellAnchor>
    <xdr:from>
      <xdr:col>0</xdr:col>
      <xdr:colOff>0</xdr:colOff>
      <xdr:row>43</xdr:row>
      <xdr:rowOff>0</xdr:rowOff>
    </xdr:from>
    <xdr:to>
      <xdr:col>0</xdr:col>
      <xdr:colOff>228600</xdr:colOff>
      <xdr:row>43</xdr:row>
      <xdr:rowOff>228600</xdr:rowOff>
    </xdr:to>
    <xdr:pic>
      <xdr:nvPicPr>
        <xdr:cNvPr id="43" name="Picture 42">
          <a:extLst>
            <a:ext uri="{FF2B5EF4-FFF2-40B4-BE49-F238E27FC236}">
              <a16:creationId xmlns:a16="http://schemas.microsoft.com/office/drawing/2014/main" id="{00000000-0008-0000-0700-00002B000000}"/>
            </a:ext>
          </a:extLst>
        </xdr:cNvPr>
        <xdr:cNvPicPr/>
      </xdr:nvPicPr>
      <xdr:blipFill>
        <a:blip xmlns:r="http://schemas.openxmlformats.org/officeDocument/2006/relationships" r:embed="rId1" cstate="print"/>
        <a:stretch>
          <a:fillRect/>
        </a:stretch>
      </xdr:blipFill>
      <xdr:spPr>
        <a:xfrm>
          <a:off x="0" y="8191500"/>
          <a:ext cx="228600" cy="190500"/>
        </a:xfrm>
        <a:prstGeom prst="rect">
          <a:avLst/>
        </a:prstGeom>
      </xdr:spPr>
    </xdr:pic>
    <xdr:clientData/>
  </xdr:twoCellAnchor>
  <xdr:twoCellAnchor>
    <xdr:from>
      <xdr:col>0</xdr:col>
      <xdr:colOff>0</xdr:colOff>
      <xdr:row>44</xdr:row>
      <xdr:rowOff>0</xdr:rowOff>
    </xdr:from>
    <xdr:to>
      <xdr:col>0</xdr:col>
      <xdr:colOff>228600</xdr:colOff>
      <xdr:row>44</xdr:row>
      <xdr:rowOff>228600</xdr:rowOff>
    </xdr:to>
    <xdr:pic>
      <xdr:nvPicPr>
        <xdr:cNvPr id="44" name="Picture 43">
          <a:extLst>
            <a:ext uri="{FF2B5EF4-FFF2-40B4-BE49-F238E27FC236}">
              <a16:creationId xmlns:a16="http://schemas.microsoft.com/office/drawing/2014/main" id="{00000000-0008-0000-0700-00002C000000}"/>
            </a:ext>
          </a:extLst>
        </xdr:cNvPr>
        <xdr:cNvPicPr/>
      </xdr:nvPicPr>
      <xdr:blipFill>
        <a:blip xmlns:r="http://schemas.openxmlformats.org/officeDocument/2006/relationships" r:embed="rId1" cstate="print"/>
        <a:stretch>
          <a:fillRect/>
        </a:stretch>
      </xdr:blipFill>
      <xdr:spPr>
        <a:xfrm>
          <a:off x="0" y="8382000"/>
          <a:ext cx="228600" cy="190500"/>
        </a:xfrm>
        <a:prstGeom prst="rect">
          <a:avLst/>
        </a:prstGeom>
      </xdr:spPr>
    </xdr:pic>
    <xdr:clientData/>
  </xdr:twoCellAnchor>
  <xdr:twoCellAnchor>
    <xdr:from>
      <xdr:col>0</xdr:col>
      <xdr:colOff>0</xdr:colOff>
      <xdr:row>45</xdr:row>
      <xdr:rowOff>0</xdr:rowOff>
    </xdr:from>
    <xdr:to>
      <xdr:col>0</xdr:col>
      <xdr:colOff>228600</xdr:colOff>
      <xdr:row>45</xdr:row>
      <xdr:rowOff>228600</xdr:rowOff>
    </xdr:to>
    <xdr:pic>
      <xdr:nvPicPr>
        <xdr:cNvPr id="45" name="Picture 44">
          <a:extLst>
            <a:ext uri="{FF2B5EF4-FFF2-40B4-BE49-F238E27FC236}">
              <a16:creationId xmlns:a16="http://schemas.microsoft.com/office/drawing/2014/main" id="{00000000-0008-0000-0700-00002D000000}"/>
            </a:ext>
          </a:extLst>
        </xdr:cNvPr>
        <xdr:cNvPicPr/>
      </xdr:nvPicPr>
      <xdr:blipFill>
        <a:blip xmlns:r="http://schemas.openxmlformats.org/officeDocument/2006/relationships" r:embed="rId1" cstate="print"/>
        <a:stretch>
          <a:fillRect/>
        </a:stretch>
      </xdr:blipFill>
      <xdr:spPr>
        <a:xfrm>
          <a:off x="0" y="8572500"/>
          <a:ext cx="228600" cy="190500"/>
        </a:xfrm>
        <a:prstGeom prst="rect">
          <a:avLst/>
        </a:prstGeom>
      </xdr:spPr>
    </xdr:pic>
    <xdr:clientData/>
  </xdr:twoCellAnchor>
  <xdr:twoCellAnchor>
    <xdr:from>
      <xdr:col>0</xdr:col>
      <xdr:colOff>0</xdr:colOff>
      <xdr:row>46</xdr:row>
      <xdr:rowOff>0</xdr:rowOff>
    </xdr:from>
    <xdr:to>
      <xdr:col>0</xdr:col>
      <xdr:colOff>228600</xdr:colOff>
      <xdr:row>46</xdr:row>
      <xdr:rowOff>228600</xdr:rowOff>
    </xdr:to>
    <xdr:pic>
      <xdr:nvPicPr>
        <xdr:cNvPr id="46" name="Picture 45">
          <a:extLst>
            <a:ext uri="{FF2B5EF4-FFF2-40B4-BE49-F238E27FC236}">
              <a16:creationId xmlns:a16="http://schemas.microsoft.com/office/drawing/2014/main" id="{00000000-0008-0000-0700-00002E000000}"/>
            </a:ext>
          </a:extLst>
        </xdr:cNvPr>
        <xdr:cNvPicPr/>
      </xdr:nvPicPr>
      <xdr:blipFill>
        <a:blip xmlns:r="http://schemas.openxmlformats.org/officeDocument/2006/relationships" r:embed="rId1" cstate="print"/>
        <a:stretch>
          <a:fillRect/>
        </a:stretch>
      </xdr:blipFill>
      <xdr:spPr>
        <a:xfrm>
          <a:off x="0" y="8763000"/>
          <a:ext cx="228600" cy="190500"/>
        </a:xfrm>
        <a:prstGeom prst="rect">
          <a:avLst/>
        </a:prstGeom>
      </xdr:spPr>
    </xdr:pic>
    <xdr:clientData/>
  </xdr:twoCellAnchor>
  <xdr:twoCellAnchor>
    <xdr:from>
      <xdr:col>0</xdr:col>
      <xdr:colOff>0</xdr:colOff>
      <xdr:row>47</xdr:row>
      <xdr:rowOff>0</xdr:rowOff>
    </xdr:from>
    <xdr:to>
      <xdr:col>0</xdr:col>
      <xdr:colOff>228600</xdr:colOff>
      <xdr:row>47</xdr:row>
      <xdr:rowOff>228600</xdr:rowOff>
    </xdr:to>
    <xdr:pic>
      <xdr:nvPicPr>
        <xdr:cNvPr id="47" name="Picture 46">
          <a:extLst>
            <a:ext uri="{FF2B5EF4-FFF2-40B4-BE49-F238E27FC236}">
              <a16:creationId xmlns:a16="http://schemas.microsoft.com/office/drawing/2014/main" id="{00000000-0008-0000-0700-00002F000000}"/>
            </a:ext>
          </a:extLst>
        </xdr:cNvPr>
        <xdr:cNvPicPr/>
      </xdr:nvPicPr>
      <xdr:blipFill>
        <a:blip xmlns:r="http://schemas.openxmlformats.org/officeDocument/2006/relationships" r:embed="rId1" cstate="print"/>
        <a:stretch>
          <a:fillRect/>
        </a:stretch>
      </xdr:blipFill>
      <xdr:spPr>
        <a:xfrm>
          <a:off x="0" y="8953500"/>
          <a:ext cx="228600" cy="190500"/>
        </a:xfrm>
        <a:prstGeom prst="rect">
          <a:avLst/>
        </a:prstGeom>
      </xdr:spPr>
    </xdr:pic>
    <xdr:clientData/>
  </xdr:twoCellAnchor>
  <xdr:twoCellAnchor>
    <xdr:from>
      <xdr:col>0</xdr:col>
      <xdr:colOff>0</xdr:colOff>
      <xdr:row>48</xdr:row>
      <xdr:rowOff>0</xdr:rowOff>
    </xdr:from>
    <xdr:to>
      <xdr:col>0</xdr:col>
      <xdr:colOff>228600</xdr:colOff>
      <xdr:row>48</xdr:row>
      <xdr:rowOff>228600</xdr:rowOff>
    </xdr:to>
    <xdr:pic>
      <xdr:nvPicPr>
        <xdr:cNvPr id="48" name="Picture 47">
          <a:extLst>
            <a:ext uri="{FF2B5EF4-FFF2-40B4-BE49-F238E27FC236}">
              <a16:creationId xmlns:a16="http://schemas.microsoft.com/office/drawing/2014/main" id="{00000000-0008-0000-0700-000030000000}"/>
            </a:ext>
          </a:extLst>
        </xdr:cNvPr>
        <xdr:cNvPicPr/>
      </xdr:nvPicPr>
      <xdr:blipFill>
        <a:blip xmlns:r="http://schemas.openxmlformats.org/officeDocument/2006/relationships" r:embed="rId1" cstate="print"/>
        <a:stretch>
          <a:fillRect/>
        </a:stretch>
      </xdr:blipFill>
      <xdr:spPr>
        <a:xfrm>
          <a:off x="0" y="9144000"/>
          <a:ext cx="228600" cy="190500"/>
        </a:xfrm>
        <a:prstGeom prst="rect">
          <a:avLst/>
        </a:prstGeom>
      </xdr:spPr>
    </xdr:pic>
    <xdr:clientData/>
  </xdr:twoCellAnchor>
  <xdr:twoCellAnchor>
    <xdr:from>
      <xdr:col>0</xdr:col>
      <xdr:colOff>0</xdr:colOff>
      <xdr:row>49</xdr:row>
      <xdr:rowOff>0</xdr:rowOff>
    </xdr:from>
    <xdr:to>
      <xdr:col>0</xdr:col>
      <xdr:colOff>228600</xdr:colOff>
      <xdr:row>49</xdr:row>
      <xdr:rowOff>228600</xdr:rowOff>
    </xdr:to>
    <xdr:pic>
      <xdr:nvPicPr>
        <xdr:cNvPr id="49" name="Picture 48">
          <a:extLst>
            <a:ext uri="{FF2B5EF4-FFF2-40B4-BE49-F238E27FC236}">
              <a16:creationId xmlns:a16="http://schemas.microsoft.com/office/drawing/2014/main" id="{00000000-0008-0000-0700-000031000000}"/>
            </a:ext>
          </a:extLst>
        </xdr:cNvPr>
        <xdr:cNvPicPr/>
      </xdr:nvPicPr>
      <xdr:blipFill>
        <a:blip xmlns:r="http://schemas.openxmlformats.org/officeDocument/2006/relationships" r:embed="rId1" cstate="print"/>
        <a:stretch>
          <a:fillRect/>
        </a:stretch>
      </xdr:blipFill>
      <xdr:spPr>
        <a:xfrm>
          <a:off x="0" y="9334500"/>
          <a:ext cx="228600" cy="190500"/>
        </a:xfrm>
        <a:prstGeom prst="rect">
          <a:avLst/>
        </a:prstGeom>
      </xdr:spPr>
    </xdr:pic>
    <xdr:clientData/>
  </xdr:twoCellAnchor>
  <xdr:twoCellAnchor>
    <xdr:from>
      <xdr:col>0</xdr:col>
      <xdr:colOff>0</xdr:colOff>
      <xdr:row>50</xdr:row>
      <xdr:rowOff>0</xdr:rowOff>
    </xdr:from>
    <xdr:to>
      <xdr:col>0</xdr:col>
      <xdr:colOff>228600</xdr:colOff>
      <xdr:row>50</xdr:row>
      <xdr:rowOff>228600</xdr:rowOff>
    </xdr:to>
    <xdr:pic>
      <xdr:nvPicPr>
        <xdr:cNvPr id="50" name="Picture 49">
          <a:extLst>
            <a:ext uri="{FF2B5EF4-FFF2-40B4-BE49-F238E27FC236}">
              <a16:creationId xmlns:a16="http://schemas.microsoft.com/office/drawing/2014/main" id="{00000000-0008-0000-0700-000032000000}"/>
            </a:ext>
          </a:extLst>
        </xdr:cNvPr>
        <xdr:cNvPicPr/>
      </xdr:nvPicPr>
      <xdr:blipFill>
        <a:blip xmlns:r="http://schemas.openxmlformats.org/officeDocument/2006/relationships" r:embed="rId1" cstate="print"/>
        <a:stretch>
          <a:fillRect/>
        </a:stretch>
      </xdr:blipFill>
      <xdr:spPr>
        <a:xfrm>
          <a:off x="0" y="9525000"/>
          <a:ext cx="228600" cy="190500"/>
        </a:xfrm>
        <a:prstGeom prst="rect">
          <a:avLst/>
        </a:prstGeom>
      </xdr:spPr>
    </xdr:pic>
    <xdr:clientData/>
  </xdr:twoCellAnchor>
  <xdr:twoCellAnchor>
    <xdr:from>
      <xdr:col>0</xdr:col>
      <xdr:colOff>0</xdr:colOff>
      <xdr:row>51</xdr:row>
      <xdr:rowOff>0</xdr:rowOff>
    </xdr:from>
    <xdr:to>
      <xdr:col>0</xdr:col>
      <xdr:colOff>228600</xdr:colOff>
      <xdr:row>51</xdr:row>
      <xdr:rowOff>228600</xdr:rowOff>
    </xdr:to>
    <xdr:pic>
      <xdr:nvPicPr>
        <xdr:cNvPr id="51" name="Picture 50">
          <a:extLst>
            <a:ext uri="{FF2B5EF4-FFF2-40B4-BE49-F238E27FC236}">
              <a16:creationId xmlns:a16="http://schemas.microsoft.com/office/drawing/2014/main" id="{00000000-0008-0000-0700-000033000000}"/>
            </a:ext>
          </a:extLst>
        </xdr:cNvPr>
        <xdr:cNvPicPr/>
      </xdr:nvPicPr>
      <xdr:blipFill>
        <a:blip xmlns:r="http://schemas.openxmlformats.org/officeDocument/2006/relationships" r:embed="rId1" cstate="print"/>
        <a:stretch>
          <a:fillRect/>
        </a:stretch>
      </xdr:blipFill>
      <xdr:spPr>
        <a:xfrm>
          <a:off x="0" y="9715500"/>
          <a:ext cx="228600" cy="190500"/>
        </a:xfrm>
        <a:prstGeom prst="rect">
          <a:avLst/>
        </a:prstGeom>
      </xdr:spPr>
    </xdr:pic>
    <xdr:clientData/>
  </xdr:twoCellAnchor>
  <xdr:twoCellAnchor>
    <xdr:from>
      <xdr:col>0</xdr:col>
      <xdr:colOff>0</xdr:colOff>
      <xdr:row>52</xdr:row>
      <xdr:rowOff>0</xdr:rowOff>
    </xdr:from>
    <xdr:to>
      <xdr:col>0</xdr:col>
      <xdr:colOff>228600</xdr:colOff>
      <xdr:row>52</xdr:row>
      <xdr:rowOff>228600</xdr:rowOff>
    </xdr:to>
    <xdr:pic>
      <xdr:nvPicPr>
        <xdr:cNvPr id="52" name="Picture 51">
          <a:extLst>
            <a:ext uri="{FF2B5EF4-FFF2-40B4-BE49-F238E27FC236}">
              <a16:creationId xmlns:a16="http://schemas.microsoft.com/office/drawing/2014/main" id="{00000000-0008-0000-0700-000034000000}"/>
            </a:ext>
          </a:extLst>
        </xdr:cNvPr>
        <xdr:cNvPicPr/>
      </xdr:nvPicPr>
      <xdr:blipFill>
        <a:blip xmlns:r="http://schemas.openxmlformats.org/officeDocument/2006/relationships" r:embed="rId1" cstate="print"/>
        <a:stretch>
          <a:fillRect/>
        </a:stretch>
      </xdr:blipFill>
      <xdr:spPr>
        <a:xfrm>
          <a:off x="0" y="9906000"/>
          <a:ext cx="228600" cy="190500"/>
        </a:xfrm>
        <a:prstGeom prst="rect">
          <a:avLst/>
        </a:prstGeom>
      </xdr:spPr>
    </xdr:pic>
    <xdr:clientData/>
  </xdr:twoCellAnchor>
  <xdr:twoCellAnchor>
    <xdr:from>
      <xdr:col>0</xdr:col>
      <xdr:colOff>0</xdr:colOff>
      <xdr:row>53</xdr:row>
      <xdr:rowOff>0</xdr:rowOff>
    </xdr:from>
    <xdr:to>
      <xdr:col>0</xdr:col>
      <xdr:colOff>228600</xdr:colOff>
      <xdr:row>53</xdr:row>
      <xdr:rowOff>228600</xdr:rowOff>
    </xdr:to>
    <xdr:pic>
      <xdr:nvPicPr>
        <xdr:cNvPr id="53" name="Picture 52">
          <a:extLst>
            <a:ext uri="{FF2B5EF4-FFF2-40B4-BE49-F238E27FC236}">
              <a16:creationId xmlns:a16="http://schemas.microsoft.com/office/drawing/2014/main" id="{00000000-0008-0000-0700-000035000000}"/>
            </a:ext>
          </a:extLst>
        </xdr:cNvPr>
        <xdr:cNvPicPr/>
      </xdr:nvPicPr>
      <xdr:blipFill>
        <a:blip xmlns:r="http://schemas.openxmlformats.org/officeDocument/2006/relationships" r:embed="rId1" cstate="print"/>
        <a:stretch>
          <a:fillRect/>
        </a:stretch>
      </xdr:blipFill>
      <xdr:spPr>
        <a:xfrm>
          <a:off x="0" y="10096500"/>
          <a:ext cx="228600" cy="190500"/>
        </a:xfrm>
        <a:prstGeom prst="rect">
          <a:avLst/>
        </a:prstGeom>
      </xdr:spPr>
    </xdr:pic>
    <xdr:clientData/>
  </xdr:twoCellAnchor>
  <xdr:twoCellAnchor>
    <xdr:from>
      <xdr:col>0</xdr:col>
      <xdr:colOff>0</xdr:colOff>
      <xdr:row>54</xdr:row>
      <xdr:rowOff>0</xdr:rowOff>
    </xdr:from>
    <xdr:to>
      <xdr:col>0</xdr:col>
      <xdr:colOff>228600</xdr:colOff>
      <xdr:row>54</xdr:row>
      <xdr:rowOff>228600</xdr:rowOff>
    </xdr:to>
    <xdr:pic>
      <xdr:nvPicPr>
        <xdr:cNvPr id="54" name="Picture 53">
          <a:extLst>
            <a:ext uri="{FF2B5EF4-FFF2-40B4-BE49-F238E27FC236}">
              <a16:creationId xmlns:a16="http://schemas.microsoft.com/office/drawing/2014/main" id="{00000000-0008-0000-0700-000036000000}"/>
            </a:ext>
          </a:extLst>
        </xdr:cNvPr>
        <xdr:cNvPicPr/>
      </xdr:nvPicPr>
      <xdr:blipFill>
        <a:blip xmlns:r="http://schemas.openxmlformats.org/officeDocument/2006/relationships" r:embed="rId1" cstate="print"/>
        <a:stretch>
          <a:fillRect/>
        </a:stretch>
      </xdr:blipFill>
      <xdr:spPr>
        <a:xfrm>
          <a:off x="0" y="10287000"/>
          <a:ext cx="228600" cy="190500"/>
        </a:xfrm>
        <a:prstGeom prst="rect">
          <a:avLst/>
        </a:prstGeom>
      </xdr:spPr>
    </xdr:pic>
    <xdr:clientData/>
  </xdr:twoCellAnchor>
  <xdr:twoCellAnchor>
    <xdr:from>
      <xdr:col>0</xdr:col>
      <xdr:colOff>0</xdr:colOff>
      <xdr:row>55</xdr:row>
      <xdr:rowOff>0</xdr:rowOff>
    </xdr:from>
    <xdr:to>
      <xdr:col>0</xdr:col>
      <xdr:colOff>228600</xdr:colOff>
      <xdr:row>55</xdr:row>
      <xdr:rowOff>228600</xdr:rowOff>
    </xdr:to>
    <xdr:pic>
      <xdr:nvPicPr>
        <xdr:cNvPr id="55" name="Picture 54">
          <a:extLst>
            <a:ext uri="{FF2B5EF4-FFF2-40B4-BE49-F238E27FC236}">
              <a16:creationId xmlns:a16="http://schemas.microsoft.com/office/drawing/2014/main" id="{00000000-0008-0000-0700-000037000000}"/>
            </a:ext>
          </a:extLst>
        </xdr:cNvPr>
        <xdr:cNvPicPr/>
      </xdr:nvPicPr>
      <xdr:blipFill>
        <a:blip xmlns:r="http://schemas.openxmlformats.org/officeDocument/2006/relationships" r:embed="rId1" cstate="print"/>
        <a:stretch>
          <a:fillRect/>
        </a:stretch>
      </xdr:blipFill>
      <xdr:spPr>
        <a:xfrm>
          <a:off x="0" y="10477500"/>
          <a:ext cx="228600" cy="190500"/>
        </a:xfrm>
        <a:prstGeom prst="rect">
          <a:avLst/>
        </a:prstGeom>
      </xdr:spPr>
    </xdr:pic>
    <xdr:clientData/>
  </xdr:twoCellAnchor>
  <xdr:twoCellAnchor>
    <xdr:from>
      <xdr:col>0</xdr:col>
      <xdr:colOff>0</xdr:colOff>
      <xdr:row>56</xdr:row>
      <xdr:rowOff>0</xdr:rowOff>
    </xdr:from>
    <xdr:to>
      <xdr:col>0</xdr:col>
      <xdr:colOff>228600</xdr:colOff>
      <xdr:row>56</xdr:row>
      <xdr:rowOff>228600</xdr:rowOff>
    </xdr:to>
    <xdr:pic>
      <xdr:nvPicPr>
        <xdr:cNvPr id="56" name="Picture 55">
          <a:extLst>
            <a:ext uri="{FF2B5EF4-FFF2-40B4-BE49-F238E27FC236}">
              <a16:creationId xmlns:a16="http://schemas.microsoft.com/office/drawing/2014/main" id="{00000000-0008-0000-0700-000038000000}"/>
            </a:ext>
          </a:extLst>
        </xdr:cNvPr>
        <xdr:cNvPicPr/>
      </xdr:nvPicPr>
      <xdr:blipFill>
        <a:blip xmlns:r="http://schemas.openxmlformats.org/officeDocument/2006/relationships" r:embed="rId1" cstate="print"/>
        <a:stretch>
          <a:fillRect/>
        </a:stretch>
      </xdr:blipFill>
      <xdr:spPr>
        <a:xfrm>
          <a:off x="0" y="10668000"/>
          <a:ext cx="228600" cy="190500"/>
        </a:xfrm>
        <a:prstGeom prst="rect">
          <a:avLst/>
        </a:prstGeom>
      </xdr:spPr>
    </xdr:pic>
    <xdr:clientData/>
  </xdr:twoCellAnchor>
  <xdr:twoCellAnchor>
    <xdr:from>
      <xdr:col>0</xdr:col>
      <xdr:colOff>0</xdr:colOff>
      <xdr:row>57</xdr:row>
      <xdr:rowOff>0</xdr:rowOff>
    </xdr:from>
    <xdr:to>
      <xdr:col>0</xdr:col>
      <xdr:colOff>228600</xdr:colOff>
      <xdr:row>57</xdr:row>
      <xdr:rowOff>228600</xdr:rowOff>
    </xdr:to>
    <xdr:pic>
      <xdr:nvPicPr>
        <xdr:cNvPr id="57" name="Picture 56">
          <a:extLst>
            <a:ext uri="{FF2B5EF4-FFF2-40B4-BE49-F238E27FC236}">
              <a16:creationId xmlns:a16="http://schemas.microsoft.com/office/drawing/2014/main" id="{00000000-0008-0000-0700-000039000000}"/>
            </a:ext>
          </a:extLst>
        </xdr:cNvPr>
        <xdr:cNvPicPr/>
      </xdr:nvPicPr>
      <xdr:blipFill>
        <a:blip xmlns:r="http://schemas.openxmlformats.org/officeDocument/2006/relationships" r:embed="rId1" cstate="print"/>
        <a:stretch>
          <a:fillRect/>
        </a:stretch>
      </xdr:blipFill>
      <xdr:spPr>
        <a:xfrm>
          <a:off x="0" y="10858500"/>
          <a:ext cx="228600" cy="190500"/>
        </a:xfrm>
        <a:prstGeom prst="rect">
          <a:avLst/>
        </a:prstGeom>
      </xdr:spPr>
    </xdr:pic>
    <xdr:clientData/>
  </xdr:twoCellAnchor>
  <xdr:twoCellAnchor>
    <xdr:from>
      <xdr:col>0</xdr:col>
      <xdr:colOff>0</xdr:colOff>
      <xdr:row>58</xdr:row>
      <xdr:rowOff>0</xdr:rowOff>
    </xdr:from>
    <xdr:to>
      <xdr:col>0</xdr:col>
      <xdr:colOff>228600</xdr:colOff>
      <xdr:row>58</xdr:row>
      <xdr:rowOff>228600</xdr:rowOff>
    </xdr:to>
    <xdr:pic>
      <xdr:nvPicPr>
        <xdr:cNvPr id="58" name="Picture 57">
          <a:extLst>
            <a:ext uri="{FF2B5EF4-FFF2-40B4-BE49-F238E27FC236}">
              <a16:creationId xmlns:a16="http://schemas.microsoft.com/office/drawing/2014/main" id="{00000000-0008-0000-0700-00003A000000}"/>
            </a:ext>
          </a:extLst>
        </xdr:cNvPr>
        <xdr:cNvPicPr/>
      </xdr:nvPicPr>
      <xdr:blipFill>
        <a:blip xmlns:r="http://schemas.openxmlformats.org/officeDocument/2006/relationships" r:embed="rId1" cstate="print"/>
        <a:stretch>
          <a:fillRect/>
        </a:stretch>
      </xdr:blipFill>
      <xdr:spPr>
        <a:xfrm>
          <a:off x="0" y="11049000"/>
          <a:ext cx="228600" cy="190500"/>
        </a:xfrm>
        <a:prstGeom prst="rect">
          <a:avLst/>
        </a:prstGeom>
      </xdr:spPr>
    </xdr:pic>
    <xdr:clientData/>
  </xdr:twoCellAnchor>
  <xdr:twoCellAnchor>
    <xdr:from>
      <xdr:col>0</xdr:col>
      <xdr:colOff>0</xdr:colOff>
      <xdr:row>59</xdr:row>
      <xdr:rowOff>0</xdr:rowOff>
    </xdr:from>
    <xdr:to>
      <xdr:col>0</xdr:col>
      <xdr:colOff>228600</xdr:colOff>
      <xdr:row>59</xdr:row>
      <xdr:rowOff>228600</xdr:rowOff>
    </xdr:to>
    <xdr:pic>
      <xdr:nvPicPr>
        <xdr:cNvPr id="59" name="Picture 58">
          <a:extLst>
            <a:ext uri="{FF2B5EF4-FFF2-40B4-BE49-F238E27FC236}">
              <a16:creationId xmlns:a16="http://schemas.microsoft.com/office/drawing/2014/main" id="{00000000-0008-0000-0700-00003B000000}"/>
            </a:ext>
          </a:extLst>
        </xdr:cNvPr>
        <xdr:cNvPicPr/>
      </xdr:nvPicPr>
      <xdr:blipFill>
        <a:blip xmlns:r="http://schemas.openxmlformats.org/officeDocument/2006/relationships" r:embed="rId1" cstate="print"/>
        <a:stretch>
          <a:fillRect/>
        </a:stretch>
      </xdr:blipFill>
      <xdr:spPr>
        <a:xfrm>
          <a:off x="0" y="11239500"/>
          <a:ext cx="228600" cy="190500"/>
        </a:xfrm>
        <a:prstGeom prst="rect">
          <a:avLst/>
        </a:prstGeom>
      </xdr:spPr>
    </xdr:pic>
    <xdr:clientData/>
  </xdr:twoCellAnchor>
  <xdr:twoCellAnchor>
    <xdr:from>
      <xdr:col>0</xdr:col>
      <xdr:colOff>0</xdr:colOff>
      <xdr:row>60</xdr:row>
      <xdr:rowOff>0</xdr:rowOff>
    </xdr:from>
    <xdr:to>
      <xdr:col>0</xdr:col>
      <xdr:colOff>228600</xdr:colOff>
      <xdr:row>60</xdr:row>
      <xdr:rowOff>228600</xdr:rowOff>
    </xdr:to>
    <xdr:pic>
      <xdr:nvPicPr>
        <xdr:cNvPr id="60" name="Picture 59">
          <a:extLst>
            <a:ext uri="{FF2B5EF4-FFF2-40B4-BE49-F238E27FC236}">
              <a16:creationId xmlns:a16="http://schemas.microsoft.com/office/drawing/2014/main" id="{00000000-0008-0000-0700-00003C000000}"/>
            </a:ext>
          </a:extLst>
        </xdr:cNvPr>
        <xdr:cNvPicPr/>
      </xdr:nvPicPr>
      <xdr:blipFill>
        <a:blip xmlns:r="http://schemas.openxmlformats.org/officeDocument/2006/relationships" r:embed="rId1" cstate="print"/>
        <a:stretch>
          <a:fillRect/>
        </a:stretch>
      </xdr:blipFill>
      <xdr:spPr>
        <a:xfrm>
          <a:off x="0" y="11430000"/>
          <a:ext cx="228600" cy="190500"/>
        </a:xfrm>
        <a:prstGeom prst="rect">
          <a:avLst/>
        </a:prstGeom>
      </xdr:spPr>
    </xdr:pic>
    <xdr:clientData/>
  </xdr:twoCellAnchor>
  <xdr:twoCellAnchor>
    <xdr:from>
      <xdr:col>0</xdr:col>
      <xdr:colOff>0</xdr:colOff>
      <xdr:row>61</xdr:row>
      <xdr:rowOff>0</xdr:rowOff>
    </xdr:from>
    <xdr:to>
      <xdr:col>0</xdr:col>
      <xdr:colOff>228600</xdr:colOff>
      <xdr:row>61</xdr:row>
      <xdr:rowOff>228600</xdr:rowOff>
    </xdr:to>
    <xdr:pic>
      <xdr:nvPicPr>
        <xdr:cNvPr id="61" name="Picture 60">
          <a:extLst>
            <a:ext uri="{FF2B5EF4-FFF2-40B4-BE49-F238E27FC236}">
              <a16:creationId xmlns:a16="http://schemas.microsoft.com/office/drawing/2014/main" id="{00000000-0008-0000-0700-00003D000000}"/>
            </a:ext>
          </a:extLst>
        </xdr:cNvPr>
        <xdr:cNvPicPr/>
      </xdr:nvPicPr>
      <xdr:blipFill>
        <a:blip xmlns:r="http://schemas.openxmlformats.org/officeDocument/2006/relationships" r:embed="rId1" cstate="print"/>
        <a:stretch>
          <a:fillRect/>
        </a:stretch>
      </xdr:blipFill>
      <xdr:spPr>
        <a:xfrm>
          <a:off x="0" y="11620500"/>
          <a:ext cx="228600" cy="190500"/>
        </a:xfrm>
        <a:prstGeom prst="rect">
          <a:avLst/>
        </a:prstGeom>
      </xdr:spPr>
    </xdr:pic>
    <xdr:clientData/>
  </xdr:twoCellAnchor>
  <xdr:twoCellAnchor>
    <xdr:from>
      <xdr:col>0</xdr:col>
      <xdr:colOff>0</xdr:colOff>
      <xdr:row>62</xdr:row>
      <xdr:rowOff>0</xdr:rowOff>
    </xdr:from>
    <xdr:to>
      <xdr:col>0</xdr:col>
      <xdr:colOff>228600</xdr:colOff>
      <xdr:row>62</xdr:row>
      <xdr:rowOff>228600</xdr:rowOff>
    </xdr:to>
    <xdr:pic>
      <xdr:nvPicPr>
        <xdr:cNvPr id="62" name="Picture 61">
          <a:extLst>
            <a:ext uri="{FF2B5EF4-FFF2-40B4-BE49-F238E27FC236}">
              <a16:creationId xmlns:a16="http://schemas.microsoft.com/office/drawing/2014/main" id="{00000000-0008-0000-0700-00003E000000}"/>
            </a:ext>
          </a:extLst>
        </xdr:cNvPr>
        <xdr:cNvPicPr/>
      </xdr:nvPicPr>
      <xdr:blipFill>
        <a:blip xmlns:r="http://schemas.openxmlformats.org/officeDocument/2006/relationships" r:embed="rId1" cstate="print"/>
        <a:stretch>
          <a:fillRect/>
        </a:stretch>
      </xdr:blipFill>
      <xdr:spPr>
        <a:xfrm>
          <a:off x="0" y="11811000"/>
          <a:ext cx="228600" cy="190500"/>
        </a:xfrm>
        <a:prstGeom prst="rect">
          <a:avLst/>
        </a:prstGeom>
      </xdr:spPr>
    </xdr:pic>
    <xdr:clientData/>
  </xdr:twoCellAnchor>
  <xdr:twoCellAnchor>
    <xdr:from>
      <xdr:col>0</xdr:col>
      <xdr:colOff>0</xdr:colOff>
      <xdr:row>63</xdr:row>
      <xdr:rowOff>0</xdr:rowOff>
    </xdr:from>
    <xdr:to>
      <xdr:col>0</xdr:col>
      <xdr:colOff>228600</xdr:colOff>
      <xdr:row>63</xdr:row>
      <xdr:rowOff>228600</xdr:rowOff>
    </xdr:to>
    <xdr:pic>
      <xdr:nvPicPr>
        <xdr:cNvPr id="63" name="Picture 62">
          <a:extLst>
            <a:ext uri="{FF2B5EF4-FFF2-40B4-BE49-F238E27FC236}">
              <a16:creationId xmlns:a16="http://schemas.microsoft.com/office/drawing/2014/main" id="{00000000-0008-0000-0700-00003F000000}"/>
            </a:ext>
          </a:extLst>
        </xdr:cNvPr>
        <xdr:cNvPicPr/>
      </xdr:nvPicPr>
      <xdr:blipFill>
        <a:blip xmlns:r="http://schemas.openxmlformats.org/officeDocument/2006/relationships" r:embed="rId1" cstate="print"/>
        <a:stretch>
          <a:fillRect/>
        </a:stretch>
      </xdr:blipFill>
      <xdr:spPr>
        <a:xfrm>
          <a:off x="0" y="12001500"/>
          <a:ext cx="228600" cy="190500"/>
        </a:xfrm>
        <a:prstGeom prst="rect">
          <a:avLst/>
        </a:prstGeom>
      </xdr:spPr>
    </xdr:pic>
    <xdr:clientData/>
  </xdr:twoCellAnchor>
  <xdr:twoCellAnchor>
    <xdr:from>
      <xdr:col>0</xdr:col>
      <xdr:colOff>0</xdr:colOff>
      <xdr:row>64</xdr:row>
      <xdr:rowOff>0</xdr:rowOff>
    </xdr:from>
    <xdr:to>
      <xdr:col>0</xdr:col>
      <xdr:colOff>228600</xdr:colOff>
      <xdr:row>64</xdr:row>
      <xdr:rowOff>228600</xdr:rowOff>
    </xdr:to>
    <xdr:pic>
      <xdr:nvPicPr>
        <xdr:cNvPr id="64" name="Picture 63">
          <a:extLst>
            <a:ext uri="{FF2B5EF4-FFF2-40B4-BE49-F238E27FC236}">
              <a16:creationId xmlns:a16="http://schemas.microsoft.com/office/drawing/2014/main" id="{00000000-0008-0000-0700-000040000000}"/>
            </a:ext>
          </a:extLst>
        </xdr:cNvPr>
        <xdr:cNvPicPr/>
      </xdr:nvPicPr>
      <xdr:blipFill>
        <a:blip xmlns:r="http://schemas.openxmlformats.org/officeDocument/2006/relationships" r:embed="rId1" cstate="print"/>
        <a:stretch>
          <a:fillRect/>
        </a:stretch>
      </xdr:blipFill>
      <xdr:spPr>
        <a:xfrm>
          <a:off x="0" y="12192000"/>
          <a:ext cx="228600" cy="190500"/>
        </a:xfrm>
        <a:prstGeom prst="rect">
          <a:avLst/>
        </a:prstGeom>
      </xdr:spPr>
    </xdr:pic>
    <xdr:clientData/>
  </xdr:twoCellAnchor>
  <xdr:twoCellAnchor>
    <xdr:from>
      <xdr:col>0</xdr:col>
      <xdr:colOff>0</xdr:colOff>
      <xdr:row>65</xdr:row>
      <xdr:rowOff>0</xdr:rowOff>
    </xdr:from>
    <xdr:to>
      <xdr:col>0</xdr:col>
      <xdr:colOff>228600</xdr:colOff>
      <xdr:row>65</xdr:row>
      <xdr:rowOff>228600</xdr:rowOff>
    </xdr:to>
    <xdr:pic>
      <xdr:nvPicPr>
        <xdr:cNvPr id="65" name="Picture 64">
          <a:extLst>
            <a:ext uri="{FF2B5EF4-FFF2-40B4-BE49-F238E27FC236}">
              <a16:creationId xmlns:a16="http://schemas.microsoft.com/office/drawing/2014/main" id="{00000000-0008-0000-0700-000041000000}"/>
            </a:ext>
          </a:extLst>
        </xdr:cNvPr>
        <xdr:cNvPicPr/>
      </xdr:nvPicPr>
      <xdr:blipFill>
        <a:blip xmlns:r="http://schemas.openxmlformats.org/officeDocument/2006/relationships" r:embed="rId1" cstate="print"/>
        <a:stretch>
          <a:fillRect/>
        </a:stretch>
      </xdr:blipFill>
      <xdr:spPr>
        <a:xfrm>
          <a:off x="0" y="12382500"/>
          <a:ext cx="228600" cy="190500"/>
        </a:xfrm>
        <a:prstGeom prst="rect">
          <a:avLst/>
        </a:prstGeom>
      </xdr:spPr>
    </xdr:pic>
    <xdr:clientData/>
  </xdr:twoCellAnchor>
  <xdr:twoCellAnchor>
    <xdr:from>
      <xdr:col>0</xdr:col>
      <xdr:colOff>0</xdr:colOff>
      <xdr:row>66</xdr:row>
      <xdr:rowOff>0</xdr:rowOff>
    </xdr:from>
    <xdr:to>
      <xdr:col>0</xdr:col>
      <xdr:colOff>228600</xdr:colOff>
      <xdr:row>66</xdr:row>
      <xdr:rowOff>228600</xdr:rowOff>
    </xdr:to>
    <xdr:pic>
      <xdr:nvPicPr>
        <xdr:cNvPr id="66" name="Picture 65">
          <a:extLst>
            <a:ext uri="{FF2B5EF4-FFF2-40B4-BE49-F238E27FC236}">
              <a16:creationId xmlns:a16="http://schemas.microsoft.com/office/drawing/2014/main" id="{00000000-0008-0000-0700-000042000000}"/>
            </a:ext>
          </a:extLst>
        </xdr:cNvPr>
        <xdr:cNvPicPr/>
      </xdr:nvPicPr>
      <xdr:blipFill>
        <a:blip xmlns:r="http://schemas.openxmlformats.org/officeDocument/2006/relationships" r:embed="rId1" cstate="print"/>
        <a:stretch>
          <a:fillRect/>
        </a:stretch>
      </xdr:blipFill>
      <xdr:spPr>
        <a:xfrm>
          <a:off x="0" y="12573000"/>
          <a:ext cx="228600" cy="190500"/>
        </a:xfrm>
        <a:prstGeom prst="rect">
          <a:avLst/>
        </a:prstGeom>
      </xdr:spPr>
    </xdr:pic>
    <xdr:clientData/>
  </xdr:twoCellAnchor>
  <xdr:twoCellAnchor>
    <xdr:from>
      <xdr:col>0</xdr:col>
      <xdr:colOff>0</xdr:colOff>
      <xdr:row>67</xdr:row>
      <xdr:rowOff>0</xdr:rowOff>
    </xdr:from>
    <xdr:to>
      <xdr:col>0</xdr:col>
      <xdr:colOff>228600</xdr:colOff>
      <xdr:row>67</xdr:row>
      <xdr:rowOff>228600</xdr:rowOff>
    </xdr:to>
    <xdr:pic>
      <xdr:nvPicPr>
        <xdr:cNvPr id="67" name="Picture 66">
          <a:extLst>
            <a:ext uri="{FF2B5EF4-FFF2-40B4-BE49-F238E27FC236}">
              <a16:creationId xmlns:a16="http://schemas.microsoft.com/office/drawing/2014/main" id="{00000000-0008-0000-0700-000043000000}"/>
            </a:ext>
          </a:extLst>
        </xdr:cNvPr>
        <xdr:cNvPicPr/>
      </xdr:nvPicPr>
      <xdr:blipFill>
        <a:blip xmlns:r="http://schemas.openxmlformats.org/officeDocument/2006/relationships" r:embed="rId1" cstate="print"/>
        <a:stretch>
          <a:fillRect/>
        </a:stretch>
      </xdr:blipFill>
      <xdr:spPr>
        <a:xfrm>
          <a:off x="0" y="12763500"/>
          <a:ext cx="228600" cy="190500"/>
        </a:xfrm>
        <a:prstGeom prst="rect">
          <a:avLst/>
        </a:prstGeom>
      </xdr:spPr>
    </xdr:pic>
    <xdr:clientData/>
  </xdr:twoCellAnchor>
  <xdr:twoCellAnchor>
    <xdr:from>
      <xdr:col>0</xdr:col>
      <xdr:colOff>0</xdr:colOff>
      <xdr:row>68</xdr:row>
      <xdr:rowOff>0</xdr:rowOff>
    </xdr:from>
    <xdr:to>
      <xdr:col>0</xdr:col>
      <xdr:colOff>228600</xdr:colOff>
      <xdr:row>68</xdr:row>
      <xdr:rowOff>228600</xdr:rowOff>
    </xdr:to>
    <xdr:pic>
      <xdr:nvPicPr>
        <xdr:cNvPr id="68" name="Picture 67">
          <a:extLst>
            <a:ext uri="{FF2B5EF4-FFF2-40B4-BE49-F238E27FC236}">
              <a16:creationId xmlns:a16="http://schemas.microsoft.com/office/drawing/2014/main" id="{00000000-0008-0000-0700-000044000000}"/>
            </a:ext>
          </a:extLst>
        </xdr:cNvPr>
        <xdr:cNvPicPr/>
      </xdr:nvPicPr>
      <xdr:blipFill>
        <a:blip xmlns:r="http://schemas.openxmlformats.org/officeDocument/2006/relationships" r:embed="rId1" cstate="print"/>
        <a:stretch>
          <a:fillRect/>
        </a:stretch>
      </xdr:blipFill>
      <xdr:spPr>
        <a:xfrm>
          <a:off x="0" y="12954000"/>
          <a:ext cx="228600" cy="190500"/>
        </a:xfrm>
        <a:prstGeom prst="rect">
          <a:avLst/>
        </a:prstGeom>
      </xdr:spPr>
    </xdr:pic>
    <xdr:clientData/>
  </xdr:twoCellAnchor>
  <xdr:twoCellAnchor>
    <xdr:from>
      <xdr:col>0</xdr:col>
      <xdr:colOff>0</xdr:colOff>
      <xdr:row>69</xdr:row>
      <xdr:rowOff>0</xdr:rowOff>
    </xdr:from>
    <xdr:to>
      <xdr:col>0</xdr:col>
      <xdr:colOff>228600</xdr:colOff>
      <xdr:row>69</xdr:row>
      <xdr:rowOff>228600</xdr:rowOff>
    </xdr:to>
    <xdr:pic>
      <xdr:nvPicPr>
        <xdr:cNvPr id="69" name="Picture 68">
          <a:extLst>
            <a:ext uri="{FF2B5EF4-FFF2-40B4-BE49-F238E27FC236}">
              <a16:creationId xmlns:a16="http://schemas.microsoft.com/office/drawing/2014/main" id="{00000000-0008-0000-0700-000045000000}"/>
            </a:ext>
          </a:extLst>
        </xdr:cNvPr>
        <xdr:cNvPicPr/>
      </xdr:nvPicPr>
      <xdr:blipFill>
        <a:blip xmlns:r="http://schemas.openxmlformats.org/officeDocument/2006/relationships" r:embed="rId1" cstate="print"/>
        <a:stretch>
          <a:fillRect/>
        </a:stretch>
      </xdr:blipFill>
      <xdr:spPr>
        <a:xfrm>
          <a:off x="0" y="13144500"/>
          <a:ext cx="228600" cy="190500"/>
        </a:xfrm>
        <a:prstGeom prst="rect">
          <a:avLst/>
        </a:prstGeom>
      </xdr:spPr>
    </xdr:pic>
    <xdr:clientData/>
  </xdr:twoCellAnchor>
  <xdr:twoCellAnchor>
    <xdr:from>
      <xdr:col>0</xdr:col>
      <xdr:colOff>0</xdr:colOff>
      <xdr:row>70</xdr:row>
      <xdr:rowOff>0</xdr:rowOff>
    </xdr:from>
    <xdr:to>
      <xdr:col>0</xdr:col>
      <xdr:colOff>228600</xdr:colOff>
      <xdr:row>70</xdr:row>
      <xdr:rowOff>228600</xdr:rowOff>
    </xdr:to>
    <xdr:pic>
      <xdr:nvPicPr>
        <xdr:cNvPr id="70" name="Picture 69">
          <a:extLst>
            <a:ext uri="{FF2B5EF4-FFF2-40B4-BE49-F238E27FC236}">
              <a16:creationId xmlns:a16="http://schemas.microsoft.com/office/drawing/2014/main" id="{00000000-0008-0000-0700-000046000000}"/>
            </a:ext>
          </a:extLst>
        </xdr:cNvPr>
        <xdr:cNvPicPr/>
      </xdr:nvPicPr>
      <xdr:blipFill>
        <a:blip xmlns:r="http://schemas.openxmlformats.org/officeDocument/2006/relationships" r:embed="rId1" cstate="print"/>
        <a:stretch>
          <a:fillRect/>
        </a:stretch>
      </xdr:blipFill>
      <xdr:spPr>
        <a:xfrm>
          <a:off x="0" y="13335000"/>
          <a:ext cx="228600" cy="190500"/>
        </a:xfrm>
        <a:prstGeom prst="rect">
          <a:avLst/>
        </a:prstGeom>
      </xdr:spPr>
    </xdr:pic>
    <xdr:clientData/>
  </xdr:twoCellAnchor>
  <xdr:twoCellAnchor>
    <xdr:from>
      <xdr:col>0</xdr:col>
      <xdr:colOff>0</xdr:colOff>
      <xdr:row>71</xdr:row>
      <xdr:rowOff>0</xdr:rowOff>
    </xdr:from>
    <xdr:to>
      <xdr:col>0</xdr:col>
      <xdr:colOff>228600</xdr:colOff>
      <xdr:row>71</xdr:row>
      <xdr:rowOff>228600</xdr:rowOff>
    </xdr:to>
    <xdr:pic>
      <xdr:nvPicPr>
        <xdr:cNvPr id="71" name="Picture 70">
          <a:extLst>
            <a:ext uri="{FF2B5EF4-FFF2-40B4-BE49-F238E27FC236}">
              <a16:creationId xmlns:a16="http://schemas.microsoft.com/office/drawing/2014/main" id="{00000000-0008-0000-0700-000047000000}"/>
            </a:ext>
          </a:extLst>
        </xdr:cNvPr>
        <xdr:cNvPicPr/>
      </xdr:nvPicPr>
      <xdr:blipFill>
        <a:blip xmlns:r="http://schemas.openxmlformats.org/officeDocument/2006/relationships" r:embed="rId1" cstate="print"/>
        <a:stretch>
          <a:fillRect/>
        </a:stretch>
      </xdr:blipFill>
      <xdr:spPr>
        <a:xfrm>
          <a:off x="0" y="13525500"/>
          <a:ext cx="228600" cy="190500"/>
        </a:xfrm>
        <a:prstGeom prst="rect">
          <a:avLst/>
        </a:prstGeom>
      </xdr:spPr>
    </xdr:pic>
    <xdr:clientData/>
  </xdr:twoCellAnchor>
  <xdr:twoCellAnchor>
    <xdr:from>
      <xdr:col>0</xdr:col>
      <xdr:colOff>0</xdr:colOff>
      <xdr:row>72</xdr:row>
      <xdr:rowOff>0</xdr:rowOff>
    </xdr:from>
    <xdr:to>
      <xdr:col>0</xdr:col>
      <xdr:colOff>228600</xdr:colOff>
      <xdr:row>72</xdr:row>
      <xdr:rowOff>228600</xdr:rowOff>
    </xdr:to>
    <xdr:pic>
      <xdr:nvPicPr>
        <xdr:cNvPr id="72" name="Picture 71">
          <a:extLst>
            <a:ext uri="{FF2B5EF4-FFF2-40B4-BE49-F238E27FC236}">
              <a16:creationId xmlns:a16="http://schemas.microsoft.com/office/drawing/2014/main" id="{00000000-0008-0000-0700-000048000000}"/>
            </a:ext>
          </a:extLst>
        </xdr:cNvPr>
        <xdr:cNvPicPr/>
      </xdr:nvPicPr>
      <xdr:blipFill>
        <a:blip xmlns:r="http://schemas.openxmlformats.org/officeDocument/2006/relationships" r:embed="rId1" cstate="print"/>
        <a:stretch>
          <a:fillRect/>
        </a:stretch>
      </xdr:blipFill>
      <xdr:spPr>
        <a:xfrm>
          <a:off x="0" y="13716000"/>
          <a:ext cx="228600" cy="190500"/>
        </a:xfrm>
        <a:prstGeom prst="rect">
          <a:avLst/>
        </a:prstGeom>
      </xdr:spPr>
    </xdr:pic>
    <xdr:clientData/>
  </xdr:twoCellAnchor>
  <xdr:twoCellAnchor>
    <xdr:from>
      <xdr:col>0</xdr:col>
      <xdr:colOff>0</xdr:colOff>
      <xdr:row>73</xdr:row>
      <xdr:rowOff>0</xdr:rowOff>
    </xdr:from>
    <xdr:to>
      <xdr:col>0</xdr:col>
      <xdr:colOff>228600</xdr:colOff>
      <xdr:row>73</xdr:row>
      <xdr:rowOff>228600</xdr:rowOff>
    </xdr:to>
    <xdr:pic>
      <xdr:nvPicPr>
        <xdr:cNvPr id="73" name="Picture 72">
          <a:extLst>
            <a:ext uri="{FF2B5EF4-FFF2-40B4-BE49-F238E27FC236}">
              <a16:creationId xmlns:a16="http://schemas.microsoft.com/office/drawing/2014/main" id="{00000000-0008-0000-0700-000049000000}"/>
            </a:ext>
          </a:extLst>
        </xdr:cNvPr>
        <xdr:cNvPicPr/>
      </xdr:nvPicPr>
      <xdr:blipFill>
        <a:blip xmlns:r="http://schemas.openxmlformats.org/officeDocument/2006/relationships" r:embed="rId1" cstate="print"/>
        <a:stretch>
          <a:fillRect/>
        </a:stretch>
      </xdr:blipFill>
      <xdr:spPr>
        <a:xfrm>
          <a:off x="0" y="13906500"/>
          <a:ext cx="228600" cy="190500"/>
        </a:xfrm>
        <a:prstGeom prst="rect">
          <a:avLst/>
        </a:prstGeom>
      </xdr:spPr>
    </xdr:pic>
    <xdr:clientData/>
  </xdr:twoCellAnchor>
  <xdr:twoCellAnchor>
    <xdr:from>
      <xdr:col>0</xdr:col>
      <xdr:colOff>0</xdr:colOff>
      <xdr:row>74</xdr:row>
      <xdr:rowOff>0</xdr:rowOff>
    </xdr:from>
    <xdr:to>
      <xdr:col>0</xdr:col>
      <xdr:colOff>228600</xdr:colOff>
      <xdr:row>74</xdr:row>
      <xdr:rowOff>228600</xdr:rowOff>
    </xdr:to>
    <xdr:pic>
      <xdr:nvPicPr>
        <xdr:cNvPr id="74" name="Picture 73">
          <a:extLst>
            <a:ext uri="{FF2B5EF4-FFF2-40B4-BE49-F238E27FC236}">
              <a16:creationId xmlns:a16="http://schemas.microsoft.com/office/drawing/2014/main" id="{00000000-0008-0000-0700-00004A000000}"/>
            </a:ext>
          </a:extLst>
        </xdr:cNvPr>
        <xdr:cNvPicPr/>
      </xdr:nvPicPr>
      <xdr:blipFill>
        <a:blip xmlns:r="http://schemas.openxmlformats.org/officeDocument/2006/relationships" r:embed="rId1" cstate="print"/>
        <a:stretch>
          <a:fillRect/>
        </a:stretch>
      </xdr:blipFill>
      <xdr:spPr>
        <a:xfrm>
          <a:off x="0" y="14097000"/>
          <a:ext cx="228600" cy="190500"/>
        </a:xfrm>
        <a:prstGeom prst="rect">
          <a:avLst/>
        </a:prstGeom>
      </xdr:spPr>
    </xdr:pic>
    <xdr:clientData/>
  </xdr:twoCellAnchor>
  <xdr:twoCellAnchor>
    <xdr:from>
      <xdr:col>0</xdr:col>
      <xdr:colOff>0</xdr:colOff>
      <xdr:row>75</xdr:row>
      <xdr:rowOff>0</xdr:rowOff>
    </xdr:from>
    <xdr:to>
      <xdr:col>0</xdr:col>
      <xdr:colOff>228600</xdr:colOff>
      <xdr:row>75</xdr:row>
      <xdr:rowOff>228600</xdr:rowOff>
    </xdr:to>
    <xdr:pic>
      <xdr:nvPicPr>
        <xdr:cNvPr id="75" name="Picture 74">
          <a:extLst>
            <a:ext uri="{FF2B5EF4-FFF2-40B4-BE49-F238E27FC236}">
              <a16:creationId xmlns:a16="http://schemas.microsoft.com/office/drawing/2014/main" id="{00000000-0008-0000-0700-00004B000000}"/>
            </a:ext>
          </a:extLst>
        </xdr:cNvPr>
        <xdr:cNvPicPr/>
      </xdr:nvPicPr>
      <xdr:blipFill>
        <a:blip xmlns:r="http://schemas.openxmlformats.org/officeDocument/2006/relationships" r:embed="rId1" cstate="print"/>
        <a:stretch>
          <a:fillRect/>
        </a:stretch>
      </xdr:blipFill>
      <xdr:spPr>
        <a:xfrm>
          <a:off x="0" y="14287500"/>
          <a:ext cx="228600" cy="190500"/>
        </a:xfrm>
        <a:prstGeom prst="rect">
          <a:avLst/>
        </a:prstGeom>
      </xdr:spPr>
    </xdr:pic>
    <xdr:clientData/>
  </xdr:twoCellAnchor>
  <xdr:twoCellAnchor>
    <xdr:from>
      <xdr:col>0</xdr:col>
      <xdr:colOff>0</xdr:colOff>
      <xdr:row>76</xdr:row>
      <xdr:rowOff>0</xdr:rowOff>
    </xdr:from>
    <xdr:to>
      <xdr:col>0</xdr:col>
      <xdr:colOff>228600</xdr:colOff>
      <xdr:row>76</xdr:row>
      <xdr:rowOff>228600</xdr:rowOff>
    </xdr:to>
    <xdr:pic>
      <xdr:nvPicPr>
        <xdr:cNvPr id="76" name="Picture 75">
          <a:extLst>
            <a:ext uri="{FF2B5EF4-FFF2-40B4-BE49-F238E27FC236}">
              <a16:creationId xmlns:a16="http://schemas.microsoft.com/office/drawing/2014/main" id="{00000000-0008-0000-0700-00004C000000}"/>
            </a:ext>
          </a:extLst>
        </xdr:cNvPr>
        <xdr:cNvPicPr/>
      </xdr:nvPicPr>
      <xdr:blipFill>
        <a:blip xmlns:r="http://schemas.openxmlformats.org/officeDocument/2006/relationships" r:embed="rId1" cstate="print"/>
        <a:stretch>
          <a:fillRect/>
        </a:stretch>
      </xdr:blipFill>
      <xdr:spPr>
        <a:xfrm>
          <a:off x="0" y="14478000"/>
          <a:ext cx="228600" cy="190500"/>
        </a:xfrm>
        <a:prstGeom prst="rect">
          <a:avLst/>
        </a:prstGeom>
      </xdr:spPr>
    </xdr:pic>
    <xdr:clientData/>
  </xdr:twoCellAnchor>
  <xdr:twoCellAnchor>
    <xdr:from>
      <xdr:col>0</xdr:col>
      <xdr:colOff>0</xdr:colOff>
      <xdr:row>77</xdr:row>
      <xdr:rowOff>0</xdr:rowOff>
    </xdr:from>
    <xdr:to>
      <xdr:col>0</xdr:col>
      <xdr:colOff>228600</xdr:colOff>
      <xdr:row>77</xdr:row>
      <xdr:rowOff>228600</xdr:rowOff>
    </xdr:to>
    <xdr:pic>
      <xdr:nvPicPr>
        <xdr:cNvPr id="77" name="Picture 76">
          <a:extLst>
            <a:ext uri="{FF2B5EF4-FFF2-40B4-BE49-F238E27FC236}">
              <a16:creationId xmlns:a16="http://schemas.microsoft.com/office/drawing/2014/main" id="{00000000-0008-0000-0700-00004D000000}"/>
            </a:ext>
          </a:extLst>
        </xdr:cNvPr>
        <xdr:cNvPicPr/>
      </xdr:nvPicPr>
      <xdr:blipFill>
        <a:blip xmlns:r="http://schemas.openxmlformats.org/officeDocument/2006/relationships" r:embed="rId1" cstate="print"/>
        <a:stretch>
          <a:fillRect/>
        </a:stretch>
      </xdr:blipFill>
      <xdr:spPr>
        <a:xfrm>
          <a:off x="0" y="14668500"/>
          <a:ext cx="228600" cy="190500"/>
        </a:xfrm>
        <a:prstGeom prst="rect">
          <a:avLst/>
        </a:prstGeom>
      </xdr:spPr>
    </xdr:pic>
    <xdr:clientData/>
  </xdr:twoCellAnchor>
  <xdr:twoCellAnchor>
    <xdr:from>
      <xdr:col>0</xdr:col>
      <xdr:colOff>0</xdr:colOff>
      <xdr:row>78</xdr:row>
      <xdr:rowOff>0</xdr:rowOff>
    </xdr:from>
    <xdr:to>
      <xdr:col>0</xdr:col>
      <xdr:colOff>228600</xdr:colOff>
      <xdr:row>78</xdr:row>
      <xdr:rowOff>228600</xdr:rowOff>
    </xdr:to>
    <xdr:pic>
      <xdr:nvPicPr>
        <xdr:cNvPr id="78" name="Picture 77">
          <a:extLst>
            <a:ext uri="{FF2B5EF4-FFF2-40B4-BE49-F238E27FC236}">
              <a16:creationId xmlns:a16="http://schemas.microsoft.com/office/drawing/2014/main" id="{00000000-0008-0000-0700-00004E000000}"/>
            </a:ext>
          </a:extLst>
        </xdr:cNvPr>
        <xdr:cNvPicPr/>
      </xdr:nvPicPr>
      <xdr:blipFill>
        <a:blip xmlns:r="http://schemas.openxmlformats.org/officeDocument/2006/relationships" r:embed="rId1" cstate="print"/>
        <a:stretch>
          <a:fillRect/>
        </a:stretch>
      </xdr:blipFill>
      <xdr:spPr>
        <a:xfrm>
          <a:off x="0" y="14859000"/>
          <a:ext cx="228600" cy="190500"/>
        </a:xfrm>
        <a:prstGeom prst="rect">
          <a:avLst/>
        </a:prstGeom>
      </xdr:spPr>
    </xdr:pic>
    <xdr:clientData/>
  </xdr:twoCellAnchor>
  <xdr:twoCellAnchor>
    <xdr:from>
      <xdr:col>0</xdr:col>
      <xdr:colOff>0</xdr:colOff>
      <xdr:row>79</xdr:row>
      <xdr:rowOff>0</xdr:rowOff>
    </xdr:from>
    <xdr:to>
      <xdr:col>0</xdr:col>
      <xdr:colOff>228600</xdr:colOff>
      <xdr:row>79</xdr:row>
      <xdr:rowOff>228600</xdr:rowOff>
    </xdr:to>
    <xdr:pic>
      <xdr:nvPicPr>
        <xdr:cNvPr id="79" name="Picture 78">
          <a:extLst>
            <a:ext uri="{FF2B5EF4-FFF2-40B4-BE49-F238E27FC236}">
              <a16:creationId xmlns:a16="http://schemas.microsoft.com/office/drawing/2014/main" id="{00000000-0008-0000-0700-00004F000000}"/>
            </a:ext>
          </a:extLst>
        </xdr:cNvPr>
        <xdr:cNvPicPr/>
      </xdr:nvPicPr>
      <xdr:blipFill>
        <a:blip xmlns:r="http://schemas.openxmlformats.org/officeDocument/2006/relationships" r:embed="rId1" cstate="print"/>
        <a:stretch>
          <a:fillRect/>
        </a:stretch>
      </xdr:blipFill>
      <xdr:spPr>
        <a:xfrm>
          <a:off x="0" y="15049500"/>
          <a:ext cx="228600" cy="190500"/>
        </a:xfrm>
        <a:prstGeom prst="rect">
          <a:avLst/>
        </a:prstGeom>
      </xdr:spPr>
    </xdr:pic>
    <xdr:clientData/>
  </xdr:twoCellAnchor>
  <xdr:twoCellAnchor>
    <xdr:from>
      <xdr:col>0</xdr:col>
      <xdr:colOff>0</xdr:colOff>
      <xdr:row>80</xdr:row>
      <xdr:rowOff>0</xdr:rowOff>
    </xdr:from>
    <xdr:to>
      <xdr:col>0</xdr:col>
      <xdr:colOff>228600</xdr:colOff>
      <xdr:row>80</xdr:row>
      <xdr:rowOff>228600</xdr:rowOff>
    </xdr:to>
    <xdr:pic>
      <xdr:nvPicPr>
        <xdr:cNvPr id="80" name="Picture 79">
          <a:extLst>
            <a:ext uri="{FF2B5EF4-FFF2-40B4-BE49-F238E27FC236}">
              <a16:creationId xmlns:a16="http://schemas.microsoft.com/office/drawing/2014/main" id="{00000000-0008-0000-0700-000050000000}"/>
            </a:ext>
          </a:extLst>
        </xdr:cNvPr>
        <xdr:cNvPicPr/>
      </xdr:nvPicPr>
      <xdr:blipFill>
        <a:blip xmlns:r="http://schemas.openxmlformats.org/officeDocument/2006/relationships" r:embed="rId1" cstate="print"/>
        <a:stretch>
          <a:fillRect/>
        </a:stretch>
      </xdr:blipFill>
      <xdr:spPr>
        <a:xfrm>
          <a:off x="0" y="15240000"/>
          <a:ext cx="228600" cy="190500"/>
        </a:xfrm>
        <a:prstGeom prst="rect">
          <a:avLst/>
        </a:prstGeom>
      </xdr:spPr>
    </xdr:pic>
    <xdr:clientData/>
  </xdr:twoCellAnchor>
  <xdr:twoCellAnchor>
    <xdr:from>
      <xdr:col>0</xdr:col>
      <xdr:colOff>0</xdr:colOff>
      <xdr:row>81</xdr:row>
      <xdr:rowOff>0</xdr:rowOff>
    </xdr:from>
    <xdr:to>
      <xdr:col>0</xdr:col>
      <xdr:colOff>228600</xdr:colOff>
      <xdr:row>81</xdr:row>
      <xdr:rowOff>228600</xdr:rowOff>
    </xdr:to>
    <xdr:pic>
      <xdr:nvPicPr>
        <xdr:cNvPr id="81" name="Picture 80">
          <a:extLst>
            <a:ext uri="{FF2B5EF4-FFF2-40B4-BE49-F238E27FC236}">
              <a16:creationId xmlns:a16="http://schemas.microsoft.com/office/drawing/2014/main" id="{00000000-0008-0000-0700-000051000000}"/>
            </a:ext>
          </a:extLst>
        </xdr:cNvPr>
        <xdr:cNvPicPr/>
      </xdr:nvPicPr>
      <xdr:blipFill>
        <a:blip xmlns:r="http://schemas.openxmlformats.org/officeDocument/2006/relationships" r:embed="rId1" cstate="print"/>
        <a:stretch>
          <a:fillRect/>
        </a:stretch>
      </xdr:blipFill>
      <xdr:spPr>
        <a:xfrm>
          <a:off x="0" y="15430500"/>
          <a:ext cx="228600" cy="190500"/>
        </a:xfrm>
        <a:prstGeom prst="rect">
          <a:avLst/>
        </a:prstGeom>
      </xdr:spPr>
    </xdr:pic>
    <xdr:clientData/>
  </xdr:twoCellAnchor>
  <xdr:twoCellAnchor>
    <xdr:from>
      <xdr:col>0</xdr:col>
      <xdr:colOff>0</xdr:colOff>
      <xdr:row>82</xdr:row>
      <xdr:rowOff>0</xdr:rowOff>
    </xdr:from>
    <xdr:to>
      <xdr:col>0</xdr:col>
      <xdr:colOff>228600</xdr:colOff>
      <xdr:row>82</xdr:row>
      <xdr:rowOff>228600</xdr:rowOff>
    </xdr:to>
    <xdr:pic>
      <xdr:nvPicPr>
        <xdr:cNvPr id="82" name="Picture 81">
          <a:extLst>
            <a:ext uri="{FF2B5EF4-FFF2-40B4-BE49-F238E27FC236}">
              <a16:creationId xmlns:a16="http://schemas.microsoft.com/office/drawing/2014/main" id="{00000000-0008-0000-0700-000052000000}"/>
            </a:ext>
          </a:extLst>
        </xdr:cNvPr>
        <xdr:cNvPicPr/>
      </xdr:nvPicPr>
      <xdr:blipFill>
        <a:blip xmlns:r="http://schemas.openxmlformats.org/officeDocument/2006/relationships" r:embed="rId1" cstate="print"/>
        <a:stretch>
          <a:fillRect/>
        </a:stretch>
      </xdr:blipFill>
      <xdr:spPr>
        <a:xfrm>
          <a:off x="0" y="15621000"/>
          <a:ext cx="228600" cy="190500"/>
        </a:xfrm>
        <a:prstGeom prst="rect">
          <a:avLst/>
        </a:prstGeom>
      </xdr:spPr>
    </xdr:pic>
    <xdr:clientData/>
  </xdr:twoCellAnchor>
  <xdr:twoCellAnchor>
    <xdr:from>
      <xdr:col>0</xdr:col>
      <xdr:colOff>0</xdr:colOff>
      <xdr:row>83</xdr:row>
      <xdr:rowOff>0</xdr:rowOff>
    </xdr:from>
    <xdr:to>
      <xdr:col>0</xdr:col>
      <xdr:colOff>228600</xdr:colOff>
      <xdr:row>83</xdr:row>
      <xdr:rowOff>228600</xdr:rowOff>
    </xdr:to>
    <xdr:pic>
      <xdr:nvPicPr>
        <xdr:cNvPr id="83" name="Picture 82">
          <a:extLst>
            <a:ext uri="{FF2B5EF4-FFF2-40B4-BE49-F238E27FC236}">
              <a16:creationId xmlns:a16="http://schemas.microsoft.com/office/drawing/2014/main" id="{00000000-0008-0000-0700-000053000000}"/>
            </a:ext>
          </a:extLst>
        </xdr:cNvPr>
        <xdr:cNvPicPr/>
      </xdr:nvPicPr>
      <xdr:blipFill>
        <a:blip xmlns:r="http://schemas.openxmlformats.org/officeDocument/2006/relationships" r:embed="rId1" cstate="print"/>
        <a:stretch>
          <a:fillRect/>
        </a:stretch>
      </xdr:blipFill>
      <xdr:spPr>
        <a:xfrm>
          <a:off x="0" y="15811500"/>
          <a:ext cx="228600" cy="190500"/>
        </a:xfrm>
        <a:prstGeom prst="rect">
          <a:avLst/>
        </a:prstGeom>
      </xdr:spPr>
    </xdr:pic>
    <xdr:clientData/>
  </xdr:twoCellAnchor>
  <xdr:twoCellAnchor>
    <xdr:from>
      <xdr:col>0</xdr:col>
      <xdr:colOff>0</xdr:colOff>
      <xdr:row>84</xdr:row>
      <xdr:rowOff>0</xdr:rowOff>
    </xdr:from>
    <xdr:to>
      <xdr:col>0</xdr:col>
      <xdr:colOff>228600</xdr:colOff>
      <xdr:row>84</xdr:row>
      <xdr:rowOff>228600</xdr:rowOff>
    </xdr:to>
    <xdr:pic>
      <xdr:nvPicPr>
        <xdr:cNvPr id="84" name="Picture 83">
          <a:extLst>
            <a:ext uri="{FF2B5EF4-FFF2-40B4-BE49-F238E27FC236}">
              <a16:creationId xmlns:a16="http://schemas.microsoft.com/office/drawing/2014/main" id="{00000000-0008-0000-0700-000054000000}"/>
            </a:ext>
          </a:extLst>
        </xdr:cNvPr>
        <xdr:cNvPicPr/>
      </xdr:nvPicPr>
      <xdr:blipFill>
        <a:blip xmlns:r="http://schemas.openxmlformats.org/officeDocument/2006/relationships" r:embed="rId1" cstate="print"/>
        <a:stretch>
          <a:fillRect/>
        </a:stretch>
      </xdr:blipFill>
      <xdr:spPr>
        <a:xfrm>
          <a:off x="0" y="16002000"/>
          <a:ext cx="228600" cy="190500"/>
        </a:xfrm>
        <a:prstGeom prst="rect">
          <a:avLst/>
        </a:prstGeom>
      </xdr:spPr>
    </xdr:pic>
    <xdr:clientData/>
  </xdr:twoCellAnchor>
  <xdr:twoCellAnchor>
    <xdr:from>
      <xdr:col>0</xdr:col>
      <xdr:colOff>0</xdr:colOff>
      <xdr:row>85</xdr:row>
      <xdr:rowOff>0</xdr:rowOff>
    </xdr:from>
    <xdr:to>
      <xdr:col>0</xdr:col>
      <xdr:colOff>228600</xdr:colOff>
      <xdr:row>85</xdr:row>
      <xdr:rowOff>228600</xdr:rowOff>
    </xdr:to>
    <xdr:pic>
      <xdr:nvPicPr>
        <xdr:cNvPr id="85" name="Picture 84">
          <a:extLst>
            <a:ext uri="{FF2B5EF4-FFF2-40B4-BE49-F238E27FC236}">
              <a16:creationId xmlns:a16="http://schemas.microsoft.com/office/drawing/2014/main" id="{00000000-0008-0000-0700-000055000000}"/>
            </a:ext>
          </a:extLst>
        </xdr:cNvPr>
        <xdr:cNvPicPr/>
      </xdr:nvPicPr>
      <xdr:blipFill>
        <a:blip xmlns:r="http://schemas.openxmlformats.org/officeDocument/2006/relationships" r:embed="rId1" cstate="print"/>
        <a:stretch>
          <a:fillRect/>
        </a:stretch>
      </xdr:blipFill>
      <xdr:spPr>
        <a:xfrm>
          <a:off x="0" y="16192500"/>
          <a:ext cx="228600" cy="190500"/>
        </a:xfrm>
        <a:prstGeom prst="rect">
          <a:avLst/>
        </a:prstGeom>
      </xdr:spPr>
    </xdr:pic>
    <xdr:clientData/>
  </xdr:twoCellAnchor>
  <xdr:twoCellAnchor>
    <xdr:from>
      <xdr:col>0</xdr:col>
      <xdr:colOff>0</xdr:colOff>
      <xdr:row>86</xdr:row>
      <xdr:rowOff>0</xdr:rowOff>
    </xdr:from>
    <xdr:to>
      <xdr:col>0</xdr:col>
      <xdr:colOff>228600</xdr:colOff>
      <xdr:row>86</xdr:row>
      <xdr:rowOff>228600</xdr:rowOff>
    </xdr:to>
    <xdr:pic>
      <xdr:nvPicPr>
        <xdr:cNvPr id="86" name="Picture 85">
          <a:extLst>
            <a:ext uri="{FF2B5EF4-FFF2-40B4-BE49-F238E27FC236}">
              <a16:creationId xmlns:a16="http://schemas.microsoft.com/office/drawing/2014/main" id="{00000000-0008-0000-0700-000056000000}"/>
            </a:ext>
          </a:extLst>
        </xdr:cNvPr>
        <xdr:cNvPicPr/>
      </xdr:nvPicPr>
      <xdr:blipFill>
        <a:blip xmlns:r="http://schemas.openxmlformats.org/officeDocument/2006/relationships" r:embed="rId1" cstate="print"/>
        <a:stretch>
          <a:fillRect/>
        </a:stretch>
      </xdr:blipFill>
      <xdr:spPr>
        <a:xfrm>
          <a:off x="0" y="16383000"/>
          <a:ext cx="228600" cy="190500"/>
        </a:xfrm>
        <a:prstGeom prst="rect">
          <a:avLst/>
        </a:prstGeom>
      </xdr:spPr>
    </xdr:pic>
    <xdr:clientData/>
  </xdr:twoCellAnchor>
  <xdr:twoCellAnchor>
    <xdr:from>
      <xdr:col>0</xdr:col>
      <xdr:colOff>0</xdr:colOff>
      <xdr:row>87</xdr:row>
      <xdr:rowOff>0</xdr:rowOff>
    </xdr:from>
    <xdr:to>
      <xdr:col>0</xdr:col>
      <xdr:colOff>228600</xdr:colOff>
      <xdr:row>87</xdr:row>
      <xdr:rowOff>228600</xdr:rowOff>
    </xdr:to>
    <xdr:pic>
      <xdr:nvPicPr>
        <xdr:cNvPr id="87" name="Picture 86">
          <a:extLst>
            <a:ext uri="{FF2B5EF4-FFF2-40B4-BE49-F238E27FC236}">
              <a16:creationId xmlns:a16="http://schemas.microsoft.com/office/drawing/2014/main" id="{00000000-0008-0000-0700-000057000000}"/>
            </a:ext>
          </a:extLst>
        </xdr:cNvPr>
        <xdr:cNvPicPr/>
      </xdr:nvPicPr>
      <xdr:blipFill>
        <a:blip xmlns:r="http://schemas.openxmlformats.org/officeDocument/2006/relationships" r:embed="rId1" cstate="print"/>
        <a:stretch>
          <a:fillRect/>
        </a:stretch>
      </xdr:blipFill>
      <xdr:spPr>
        <a:xfrm>
          <a:off x="0" y="16573500"/>
          <a:ext cx="228600" cy="190500"/>
        </a:xfrm>
        <a:prstGeom prst="rect">
          <a:avLst/>
        </a:prstGeom>
      </xdr:spPr>
    </xdr:pic>
    <xdr:clientData/>
  </xdr:twoCellAnchor>
  <xdr:twoCellAnchor>
    <xdr:from>
      <xdr:col>0</xdr:col>
      <xdr:colOff>0</xdr:colOff>
      <xdr:row>88</xdr:row>
      <xdr:rowOff>0</xdr:rowOff>
    </xdr:from>
    <xdr:to>
      <xdr:col>0</xdr:col>
      <xdr:colOff>228600</xdr:colOff>
      <xdr:row>88</xdr:row>
      <xdr:rowOff>228600</xdr:rowOff>
    </xdr:to>
    <xdr:pic>
      <xdr:nvPicPr>
        <xdr:cNvPr id="88" name="Picture 87">
          <a:extLst>
            <a:ext uri="{FF2B5EF4-FFF2-40B4-BE49-F238E27FC236}">
              <a16:creationId xmlns:a16="http://schemas.microsoft.com/office/drawing/2014/main" id="{00000000-0008-0000-0700-000058000000}"/>
            </a:ext>
          </a:extLst>
        </xdr:cNvPr>
        <xdr:cNvPicPr/>
      </xdr:nvPicPr>
      <xdr:blipFill>
        <a:blip xmlns:r="http://schemas.openxmlformats.org/officeDocument/2006/relationships" r:embed="rId1" cstate="print"/>
        <a:stretch>
          <a:fillRect/>
        </a:stretch>
      </xdr:blipFill>
      <xdr:spPr>
        <a:xfrm>
          <a:off x="0" y="16764000"/>
          <a:ext cx="228600" cy="190500"/>
        </a:xfrm>
        <a:prstGeom prst="rect">
          <a:avLst/>
        </a:prstGeom>
      </xdr:spPr>
    </xdr:pic>
    <xdr:clientData/>
  </xdr:twoCellAnchor>
  <xdr:twoCellAnchor>
    <xdr:from>
      <xdr:col>0</xdr:col>
      <xdr:colOff>0</xdr:colOff>
      <xdr:row>89</xdr:row>
      <xdr:rowOff>0</xdr:rowOff>
    </xdr:from>
    <xdr:to>
      <xdr:col>0</xdr:col>
      <xdr:colOff>228600</xdr:colOff>
      <xdr:row>89</xdr:row>
      <xdr:rowOff>228600</xdr:rowOff>
    </xdr:to>
    <xdr:pic>
      <xdr:nvPicPr>
        <xdr:cNvPr id="89" name="Picture 88">
          <a:extLst>
            <a:ext uri="{FF2B5EF4-FFF2-40B4-BE49-F238E27FC236}">
              <a16:creationId xmlns:a16="http://schemas.microsoft.com/office/drawing/2014/main" id="{00000000-0008-0000-0700-000059000000}"/>
            </a:ext>
          </a:extLst>
        </xdr:cNvPr>
        <xdr:cNvPicPr/>
      </xdr:nvPicPr>
      <xdr:blipFill>
        <a:blip xmlns:r="http://schemas.openxmlformats.org/officeDocument/2006/relationships" r:embed="rId1" cstate="print"/>
        <a:stretch>
          <a:fillRect/>
        </a:stretch>
      </xdr:blipFill>
      <xdr:spPr>
        <a:xfrm>
          <a:off x="0" y="16954500"/>
          <a:ext cx="228600" cy="190500"/>
        </a:xfrm>
        <a:prstGeom prst="rect">
          <a:avLst/>
        </a:prstGeom>
      </xdr:spPr>
    </xdr:pic>
    <xdr:clientData/>
  </xdr:twoCellAnchor>
  <xdr:twoCellAnchor>
    <xdr:from>
      <xdr:col>0</xdr:col>
      <xdr:colOff>0</xdr:colOff>
      <xdr:row>90</xdr:row>
      <xdr:rowOff>0</xdr:rowOff>
    </xdr:from>
    <xdr:to>
      <xdr:col>0</xdr:col>
      <xdr:colOff>228600</xdr:colOff>
      <xdr:row>90</xdr:row>
      <xdr:rowOff>228600</xdr:rowOff>
    </xdr:to>
    <xdr:pic>
      <xdr:nvPicPr>
        <xdr:cNvPr id="90" name="Picture 89">
          <a:extLst>
            <a:ext uri="{FF2B5EF4-FFF2-40B4-BE49-F238E27FC236}">
              <a16:creationId xmlns:a16="http://schemas.microsoft.com/office/drawing/2014/main" id="{00000000-0008-0000-0700-00005A000000}"/>
            </a:ext>
          </a:extLst>
        </xdr:cNvPr>
        <xdr:cNvPicPr/>
      </xdr:nvPicPr>
      <xdr:blipFill>
        <a:blip xmlns:r="http://schemas.openxmlformats.org/officeDocument/2006/relationships" r:embed="rId1" cstate="print"/>
        <a:stretch>
          <a:fillRect/>
        </a:stretch>
      </xdr:blipFill>
      <xdr:spPr>
        <a:xfrm>
          <a:off x="0" y="17145000"/>
          <a:ext cx="228600" cy="190500"/>
        </a:xfrm>
        <a:prstGeom prst="rect">
          <a:avLst/>
        </a:prstGeom>
      </xdr:spPr>
    </xdr:pic>
    <xdr:clientData/>
  </xdr:twoCellAnchor>
  <xdr:twoCellAnchor>
    <xdr:from>
      <xdr:col>0</xdr:col>
      <xdr:colOff>0</xdr:colOff>
      <xdr:row>91</xdr:row>
      <xdr:rowOff>0</xdr:rowOff>
    </xdr:from>
    <xdr:to>
      <xdr:col>0</xdr:col>
      <xdr:colOff>228600</xdr:colOff>
      <xdr:row>91</xdr:row>
      <xdr:rowOff>228600</xdr:rowOff>
    </xdr:to>
    <xdr:pic>
      <xdr:nvPicPr>
        <xdr:cNvPr id="91" name="Picture 90">
          <a:extLst>
            <a:ext uri="{FF2B5EF4-FFF2-40B4-BE49-F238E27FC236}">
              <a16:creationId xmlns:a16="http://schemas.microsoft.com/office/drawing/2014/main" id="{00000000-0008-0000-0700-00005B000000}"/>
            </a:ext>
          </a:extLst>
        </xdr:cNvPr>
        <xdr:cNvPicPr/>
      </xdr:nvPicPr>
      <xdr:blipFill>
        <a:blip xmlns:r="http://schemas.openxmlformats.org/officeDocument/2006/relationships" r:embed="rId1" cstate="print"/>
        <a:stretch>
          <a:fillRect/>
        </a:stretch>
      </xdr:blipFill>
      <xdr:spPr>
        <a:xfrm>
          <a:off x="0" y="17335500"/>
          <a:ext cx="228600" cy="190500"/>
        </a:xfrm>
        <a:prstGeom prst="rect">
          <a:avLst/>
        </a:prstGeom>
      </xdr:spPr>
    </xdr:pic>
    <xdr:clientData/>
  </xdr:twoCellAnchor>
  <xdr:twoCellAnchor>
    <xdr:from>
      <xdr:col>0</xdr:col>
      <xdr:colOff>0</xdr:colOff>
      <xdr:row>92</xdr:row>
      <xdr:rowOff>0</xdr:rowOff>
    </xdr:from>
    <xdr:to>
      <xdr:col>0</xdr:col>
      <xdr:colOff>228600</xdr:colOff>
      <xdr:row>92</xdr:row>
      <xdr:rowOff>228600</xdr:rowOff>
    </xdr:to>
    <xdr:pic>
      <xdr:nvPicPr>
        <xdr:cNvPr id="92" name="Picture 91">
          <a:extLst>
            <a:ext uri="{FF2B5EF4-FFF2-40B4-BE49-F238E27FC236}">
              <a16:creationId xmlns:a16="http://schemas.microsoft.com/office/drawing/2014/main" id="{00000000-0008-0000-0700-00005C000000}"/>
            </a:ext>
          </a:extLst>
        </xdr:cNvPr>
        <xdr:cNvPicPr/>
      </xdr:nvPicPr>
      <xdr:blipFill>
        <a:blip xmlns:r="http://schemas.openxmlformats.org/officeDocument/2006/relationships" r:embed="rId1" cstate="print"/>
        <a:stretch>
          <a:fillRect/>
        </a:stretch>
      </xdr:blipFill>
      <xdr:spPr>
        <a:xfrm>
          <a:off x="0" y="17526000"/>
          <a:ext cx="228600" cy="190500"/>
        </a:xfrm>
        <a:prstGeom prst="rect">
          <a:avLst/>
        </a:prstGeom>
      </xdr:spPr>
    </xdr:pic>
    <xdr:clientData/>
  </xdr:twoCellAnchor>
  <xdr:twoCellAnchor>
    <xdr:from>
      <xdr:col>0</xdr:col>
      <xdr:colOff>0</xdr:colOff>
      <xdr:row>93</xdr:row>
      <xdr:rowOff>0</xdr:rowOff>
    </xdr:from>
    <xdr:to>
      <xdr:col>0</xdr:col>
      <xdr:colOff>228600</xdr:colOff>
      <xdr:row>93</xdr:row>
      <xdr:rowOff>228600</xdr:rowOff>
    </xdr:to>
    <xdr:pic>
      <xdr:nvPicPr>
        <xdr:cNvPr id="93" name="Picture 92">
          <a:extLst>
            <a:ext uri="{FF2B5EF4-FFF2-40B4-BE49-F238E27FC236}">
              <a16:creationId xmlns:a16="http://schemas.microsoft.com/office/drawing/2014/main" id="{00000000-0008-0000-0700-00005D000000}"/>
            </a:ext>
          </a:extLst>
        </xdr:cNvPr>
        <xdr:cNvPicPr/>
      </xdr:nvPicPr>
      <xdr:blipFill>
        <a:blip xmlns:r="http://schemas.openxmlformats.org/officeDocument/2006/relationships" r:embed="rId1" cstate="print"/>
        <a:stretch>
          <a:fillRect/>
        </a:stretch>
      </xdr:blipFill>
      <xdr:spPr>
        <a:xfrm>
          <a:off x="0" y="17716500"/>
          <a:ext cx="228600" cy="190500"/>
        </a:xfrm>
        <a:prstGeom prst="rect">
          <a:avLst/>
        </a:prstGeom>
      </xdr:spPr>
    </xdr:pic>
    <xdr:clientData/>
  </xdr:twoCellAnchor>
  <xdr:twoCellAnchor>
    <xdr:from>
      <xdr:col>0</xdr:col>
      <xdr:colOff>0</xdr:colOff>
      <xdr:row>94</xdr:row>
      <xdr:rowOff>0</xdr:rowOff>
    </xdr:from>
    <xdr:to>
      <xdr:col>0</xdr:col>
      <xdr:colOff>228600</xdr:colOff>
      <xdr:row>94</xdr:row>
      <xdr:rowOff>228600</xdr:rowOff>
    </xdr:to>
    <xdr:pic>
      <xdr:nvPicPr>
        <xdr:cNvPr id="94" name="Picture 93">
          <a:extLst>
            <a:ext uri="{FF2B5EF4-FFF2-40B4-BE49-F238E27FC236}">
              <a16:creationId xmlns:a16="http://schemas.microsoft.com/office/drawing/2014/main" id="{00000000-0008-0000-0700-00005E000000}"/>
            </a:ext>
          </a:extLst>
        </xdr:cNvPr>
        <xdr:cNvPicPr/>
      </xdr:nvPicPr>
      <xdr:blipFill>
        <a:blip xmlns:r="http://schemas.openxmlformats.org/officeDocument/2006/relationships" r:embed="rId1" cstate="print"/>
        <a:stretch>
          <a:fillRect/>
        </a:stretch>
      </xdr:blipFill>
      <xdr:spPr>
        <a:xfrm>
          <a:off x="0" y="17907000"/>
          <a:ext cx="228600" cy="190500"/>
        </a:xfrm>
        <a:prstGeom prst="rect">
          <a:avLst/>
        </a:prstGeom>
      </xdr:spPr>
    </xdr:pic>
    <xdr:clientData/>
  </xdr:twoCellAnchor>
  <xdr:twoCellAnchor>
    <xdr:from>
      <xdr:col>0</xdr:col>
      <xdr:colOff>0</xdr:colOff>
      <xdr:row>95</xdr:row>
      <xdr:rowOff>0</xdr:rowOff>
    </xdr:from>
    <xdr:to>
      <xdr:col>0</xdr:col>
      <xdr:colOff>228600</xdr:colOff>
      <xdr:row>95</xdr:row>
      <xdr:rowOff>228600</xdr:rowOff>
    </xdr:to>
    <xdr:pic>
      <xdr:nvPicPr>
        <xdr:cNvPr id="95" name="Picture 94">
          <a:extLst>
            <a:ext uri="{FF2B5EF4-FFF2-40B4-BE49-F238E27FC236}">
              <a16:creationId xmlns:a16="http://schemas.microsoft.com/office/drawing/2014/main" id="{00000000-0008-0000-0700-00005F000000}"/>
            </a:ext>
          </a:extLst>
        </xdr:cNvPr>
        <xdr:cNvPicPr/>
      </xdr:nvPicPr>
      <xdr:blipFill>
        <a:blip xmlns:r="http://schemas.openxmlformats.org/officeDocument/2006/relationships" r:embed="rId1" cstate="print"/>
        <a:stretch>
          <a:fillRect/>
        </a:stretch>
      </xdr:blipFill>
      <xdr:spPr>
        <a:xfrm>
          <a:off x="0" y="18097500"/>
          <a:ext cx="228600" cy="190500"/>
        </a:xfrm>
        <a:prstGeom prst="rect">
          <a:avLst/>
        </a:prstGeom>
      </xdr:spPr>
    </xdr:pic>
    <xdr:clientData/>
  </xdr:twoCellAnchor>
  <xdr:twoCellAnchor>
    <xdr:from>
      <xdr:col>0</xdr:col>
      <xdr:colOff>0</xdr:colOff>
      <xdr:row>96</xdr:row>
      <xdr:rowOff>0</xdr:rowOff>
    </xdr:from>
    <xdr:to>
      <xdr:col>0</xdr:col>
      <xdr:colOff>228600</xdr:colOff>
      <xdr:row>96</xdr:row>
      <xdr:rowOff>228600</xdr:rowOff>
    </xdr:to>
    <xdr:pic>
      <xdr:nvPicPr>
        <xdr:cNvPr id="96" name="Picture 95">
          <a:extLst>
            <a:ext uri="{FF2B5EF4-FFF2-40B4-BE49-F238E27FC236}">
              <a16:creationId xmlns:a16="http://schemas.microsoft.com/office/drawing/2014/main" id="{00000000-0008-0000-0700-000060000000}"/>
            </a:ext>
          </a:extLst>
        </xdr:cNvPr>
        <xdr:cNvPicPr/>
      </xdr:nvPicPr>
      <xdr:blipFill>
        <a:blip xmlns:r="http://schemas.openxmlformats.org/officeDocument/2006/relationships" r:embed="rId1" cstate="print"/>
        <a:stretch>
          <a:fillRect/>
        </a:stretch>
      </xdr:blipFill>
      <xdr:spPr>
        <a:xfrm>
          <a:off x="0" y="18288000"/>
          <a:ext cx="228600" cy="190500"/>
        </a:xfrm>
        <a:prstGeom prst="rect">
          <a:avLst/>
        </a:prstGeom>
      </xdr:spPr>
    </xdr:pic>
    <xdr:clientData/>
  </xdr:twoCellAnchor>
  <xdr:twoCellAnchor>
    <xdr:from>
      <xdr:col>0</xdr:col>
      <xdr:colOff>0</xdr:colOff>
      <xdr:row>97</xdr:row>
      <xdr:rowOff>0</xdr:rowOff>
    </xdr:from>
    <xdr:to>
      <xdr:col>0</xdr:col>
      <xdr:colOff>228600</xdr:colOff>
      <xdr:row>97</xdr:row>
      <xdr:rowOff>228600</xdr:rowOff>
    </xdr:to>
    <xdr:pic>
      <xdr:nvPicPr>
        <xdr:cNvPr id="97" name="Picture 96">
          <a:extLst>
            <a:ext uri="{FF2B5EF4-FFF2-40B4-BE49-F238E27FC236}">
              <a16:creationId xmlns:a16="http://schemas.microsoft.com/office/drawing/2014/main" id="{00000000-0008-0000-0700-000061000000}"/>
            </a:ext>
          </a:extLst>
        </xdr:cNvPr>
        <xdr:cNvPicPr/>
      </xdr:nvPicPr>
      <xdr:blipFill>
        <a:blip xmlns:r="http://schemas.openxmlformats.org/officeDocument/2006/relationships" r:embed="rId1" cstate="print"/>
        <a:stretch>
          <a:fillRect/>
        </a:stretch>
      </xdr:blipFill>
      <xdr:spPr>
        <a:xfrm>
          <a:off x="0" y="18478500"/>
          <a:ext cx="228600" cy="190500"/>
        </a:xfrm>
        <a:prstGeom prst="rect">
          <a:avLst/>
        </a:prstGeom>
      </xdr:spPr>
    </xdr:pic>
    <xdr:clientData/>
  </xdr:twoCellAnchor>
  <xdr:twoCellAnchor>
    <xdr:from>
      <xdr:col>0</xdr:col>
      <xdr:colOff>0</xdr:colOff>
      <xdr:row>98</xdr:row>
      <xdr:rowOff>0</xdr:rowOff>
    </xdr:from>
    <xdr:to>
      <xdr:col>0</xdr:col>
      <xdr:colOff>228600</xdr:colOff>
      <xdr:row>98</xdr:row>
      <xdr:rowOff>228600</xdr:rowOff>
    </xdr:to>
    <xdr:pic>
      <xdr:nvPicPr>
        <xdr:cNvPr id="98" name="Picture 97">
          <a:extLst>
            <a:ext uri="{FF2B5EF4-FFF2-40B4-BE49-F238E27FC236}">
              <a16:creationId xmlns:a16="http://schemas.microsoft.com/office/drawing/2014/main" id="{00000000-0008-0000-0700-000062000000}"/>
            </a:ext>
          </a:extLst>
        </xdr:cNvPr>
        <xdr:cNvPicPr/>
      </xdr:nvPicPr>
      <xdr:blipFill>
        <a:blip xmlns:r="http://schemas.openxmlformats.org/officeDocument/2006/relationships" r:embed="rId1" cstate="print"/>
        <a:stretch>
          <a:fillRect/>
        </a:stretch>
      </xdr:blipFill>
      <xdr:spPr>
        <a:xfrm>
          <a:off x="0" y="18669000"/>
          <a:ext cx="228600" cy="190500"/>
        </a:xfrm>
        <a:prstGeom prst="rect">
          <a:avLst/>
        </a:prstGeom>
      </xdr:spPr>
    </xdr:pic>
    <xdr:clientData/>
  </xdr:twoCellAnchor>
  <xdr:twoCellAnchor>
    <xdr:from>
      <xdr:col>0</xdr:col>
      <xdr:colOff>0</xdr:colOff>
      <xdr:row>99</xdr:row>
      <xdr:rowOff>0</xdr:rowOff>
    </xdr:from>
    <xdr:to>
      <xdr:col>0</xdr:col>
      <xdr:colOff>228600</xdr:colOff>
      <xdr:row>99</xdr:row>
      <xdr:rowOff>228600</xdr:rowOff>
    </xdr:to>
    <xdr:pic>
      <xdr:nvPicPr>
        <xdr:cNvPr id="99" name="Picture 98">
          <a:extLst>
            <a:ext uri="{FF2B5EF4-FFF2-40B4-BE49-F238E27FC236}">
              <a16:creationId xmlns:a16="http://schemas.microsoft.com/office/drawing/2014/main" id="{00000000-0008-0000-0700-000063000000}"/>
            </a:ext>
          </a:extLst>
        </xdr:cNvPr>
        <xdr:cNvPicPr/>
      </xdr:nvPicPr>
      <xdr:blipFill>
        <a:blip xmlns:r="http://schemas.openxmlformats.org/officeDocument/2006/relationships" r:embed="rId1" cstate="print"/>
        <a:stretch>
          <a:fillRect/>
        </a:stretch>
      </xdr:blipFill>
      <xdr:spPr>
        <a:xfrm>
          <a:off x="0" y="18859500"/>
          <a:ext cx="228600" cy="190500"/>
        </a:xfrm>
        <a:prstGeom prst="rect">
          <a:avLst/>
        </a:prstGeom>
      </xdr:spPr>
    </xdr:pic>
    <xdr:clientData/>
  </xdr:twoCellAnchor>
  <xdr:twoCellAnchor>
    <xdr:from>
      <xdr:col>0</xdr:col>
      <xdr:colOff>0</xdr:colOff>
      <xdr:row>100</xdr:row>
      <xdr:rowOff>0</xdr:rowOff>
    </xdr:from>
    <xdr:to>
      <xdr:col>0</xdr:col>
      <xdr:colOff>228600</xdr:colOff>
      <xdr:row>100</xdr:row>
      <xdr:rowOff>228600</xdr:rowOff>
    </xdr:to>
    <xdr:pic>
      <xdr:nvPicPr>
        <xdr:cNvPr id="100" name="Picture 99">
          <a:extLst>
            <a:ext uri="{FF2B5EF4-FFF2-40B4-BE49-F238E27FC236}">
              <a16:creationId xmlns:a16="http://schemas.microsoft.com/office/drawing/2014/main" id="{00000000-0008-0000-0700-000064000000}"/>
            </a:ext>
          </a:extLst>
        </xdr:cNvPr>
        <xdr:cNvPicPr/>
      </xdr:nvPicPr>
      <xdr:blipFill>
        <a:blip xmlns:r="http://schemas.openxmlformats.org/officeDocument/2006/relationships" r:embed="rId1" cstate="print"/>
        <a:stretch>
          <a:fillRect/>
        </a:stretch>
      </xdr:blipFill>
      <xdr:spPr>
        <a:xfrm>
          <a:off x="0" y="19050000"/>
          <a:ext cx="228600" cy="190500"/>
        </a:xfrm>
        <a:prstGeom prst="rect">
          <a:avLst/>
        </a:prstGeom>
      </xdr:spPr>
    </xdr:pic>
    <xdr:clientData/>
  </xdr:twoCellAnchor>
  <xdr:twoCellAnchor>
    <xdr:from>
      <xdr:col>0</xdr:col>
      <xdr:colOff>0</xdr:colOff>
      <xdr:row>101</xdr:row>
      <xdr:rowOff>0</xdr:rowOff>
    </xdr:from>
    <xdr:to>
      <xdr:col>0</xdr:col>
      <xdr:colOff>228600</xdr:colOff>
      <xdr:row>101</xdr:row>
      <xdr:rowOff>228600</xdr:rowOff>
    </xdr:to>
    <xdr:pic>
      <xdr:nvPicPr>
        <xdr:cNvPr id="101" name="Picture 100">
          <a:extLst>
            <a:ext uri="{FF2B5EF4-FFF2-40B4-BE49-F238E27FC236}">
              <a16:creationId xmlns:a16="http://schemas.microsoft.com/office/drawing/2014/main" id="{00000000-0008-0000-0700-000065000000}"/>
            </a:ext>
          </a:extLst>
        </xdr:cNvPr>
        <xdr:cNvPicPr/>
      </xdr:nvPicPr>
      <xdr:blipFill>
        <a:blip xmlns:r="http://schemas.openxmlformats.org/officeDocument/2006/relationships" r:embed="rId1" cstate="print"/>
        <a:stretch>
          <a:fillRect/>
        </a:stretch>
      </xdr:blipFill>
      <xdr:spPr>
        <a:xfrm>
          <a:off x="0" y="19240500"/>
          <a:ext cx="228600" cy="190500"/>
        </a:xfrm>
        <a:prstGeom prst="rect">
          <a:avLst/>
        </a:prstGeom>
      </xdr:spPr>
    </xdr:pic>
    <xdr:clientData/>
  </xdr:twoCellAnchor>
  <xdr:twoCellAnchor>
    <xdr:from>
      <xdr:col>0</xdr:col>
      <xdr:colOff>0</xdr:colOff>
      <xdr:row>102</xdr:row>
      <xdr:rowOff>0</xdr:rowOff>
    </xdr:from>
    <xdr:to>
      <xdr:col>0</xdr:col>
      <xdr:colOff>228600</xdr:colOff>
      <xdr:row>102</xdr:row>
      <xdr:rowOff>228600</xdr:rowOff>
    </xdr:to>
    <xdr:pic>
      <xdr:nvPicPr>
        <xdr:cNvPr id="102" name="Picture 101">
          <a:extLst>
            <a:ext uri="{FF2B5EF4-FFF2-40B4-BE49-F238E27FC236}">
              <a16:creationId xmlns:a16="http://schemas.microsoft.com/office/drawing/2014/main" id="{00000000-0008-0000-0700-000066000000}"/>
            </a:ext>
          </a:extLst>
        </xdr:cNvPr>
        <xdr:cNvPicPr/>
      </xdr:nvPicPr>
      <xdr:blipFill>
        <a:blip xmlns:r="http://schemas.openxmlformats.org/officeDocument/2006/relationships" r:embed="rId1" cstate="print"/>
        <a:stretch>
          <a:fillRect/>
        </a:stretch>
      </xdr:blipFill>
      <xdr:spPr>
        <a:xfrm>
          <a:off x="0" y="19431000"/>
          <a:ext cx="228600" cy="190500"/>
        </a:xfrm>
        <a:prstGeom prst="rect">
          <a:avLst/>
        </a:prstGeom>
      </xdr:spPr>
    </xdr:pic>
    <xdr:clientData/>
  </xdr:twoCellAnchor>
  <xdr:twoCellAnchor>
    <xdr:from>
      <xdr:col>0</xdr:col>
      <xdr:colOff>0</xdr:colOff>
      <xdr:row>103</xdr:row>
      <xdr:rowOff>0</xdr:rowOff>
    </xdr:from>
    <xdr:to>
      <xdr:col>0</xdr:col>
      <xdr:colOff>228600</xdr:colOff>
      <xdr:row>103</xdr:row>
      <xdr:rowOff>228600</xdr:rowOff>
    </xdr:to>
    <xdr:pic>
      <xdr:nvPicPr>
        <xdr:cNvPr id="103" name="Picture 102">
          <a:extLst>
            <a:ext uri="{FF2B5EF4-FFF2-40B4-BE49-F238E27FC236}">
              <a16:creationId xmlns:a16="http://schemas.microsoft.com/office/drawing/2014/main" id="{00000000-0008-0000-0700-000067000000}"/>
            </a:ext>
          </a:extLst>
        </xdr:cNvPr>
        <xdr:cNvPicPr/>
      </xdr:nvPicPr>
      <xdr:blipFill>
        <a:blip xmlns:r="http://schemas.openxmlformats.org/officeDocument/2006/relationships" r:embed="rId1" cstate="print"/>
        <a:stretch>
          <a:fillRect/>
        </a:stretch>
      </xdr:blipFill>
      <xdr:spPr>
        <a:xfrm>
          <a:off x="0" y="19621500"/>
          <a:ext cx="228600" cy="190500"/>
        </a:xfrm>
        <a:prstGeom prst="rect">
          <a:avLst/>
        </a:prstGeom>
      </xdr:spPr>
    </xdr:pic>
    <xdr:clientData/>
  </xdr:twoCellAnchor>
  <xdr:twoCellAnchor>
    <xdr:from>
      <xdr:col>0</xdr:col>
      <xdr:colOff>0</xdr:colOff>
      <xdr:row>104</xdr:row>
      <xdr:rowOff>0</xdr:rowOff>
    </xdr:from>
    <xdr:to>
      <xdr:col>0</xdr:col>
      <xdr:colOff>228600</xdr:colOff>
      <xdr:row>104</xdr:row>
      <xdr:rowOff>228600</xdr:rowOff>
    </xdr:to>
    <xdr:pic>
      <xdr:nvPicPr>
        <xdr:cNvPr id="104" name="Picture 103">
          <a:extLst>
            <a:ext uri="{FF2B5EF4-FFF2-40B4-BE49-F238E27FC236}">
              <a16:creationId xmlns:a16="http://schemas.microsoft.com/office/drawing/2014/main" id="{00000000-0008-0000-0700-000068000000}"/>
            </a:ext>
          </a:extLst>
        </xdr:cNvPr>
        <xdr:cNvPicPr/>
      </xdr:nvPicPr>
      <xdr:blipFill>
        <a:blip xmlns:r="http://schemas.openxmlformats.org/officeDocument/2006/relationships" r:embed="rId1" cstate="print"/>
        <a:stretch>
          <a:fillRect/>
        </a:stretch>
      </xdr:blipFill>
      <xdr:spPr>
        <a:xfrm>
          <a:off x="0" y="19812000"/>
          <a:ext cx="228600" cy="190500"/>
        </a:xfrm>
        <a:prstGeom prst="rect">
          <a:avLst/>
        </a:prstGeom>
      </xdr:spPr>
    </xdr:pic>
    <xdr:clientData/>
  </xdr:twoCellAnchor>
  <xdr:twoCellAnchor>
    <xdr:from>
      <xdr:col>0</xdr:col>
      <xdr:colOff>0</xdr:colOff>
      <xdr:row>105</xdr:row>
      <xdr:rowOff>0</xdr:rowOff>
    </xdr:from>
    <xdr:to>
      <xdr:col>0</xdr:col>
      <xdr:colOff>228600</xdr:colOff>
      <xdr:row>105</xdr:row>
      <xdr:rowOff>228600</xdr:rowOff>
    </xdr:to>
    <xdr:pic>
      <xdr:nvPicPr>
        <xdr:cNvPr id="105" name="Picture 104">
          <a:extLst>
            <a:ext uri="{FF2B5EF4-FFF2-40B4-BE49-F238E27FC236}">
              <a16:creationId xmlns:a16="http://schemas.microsoft.com/office/drawing/2014/main" id="{00000000-0008-0000-0700-000069000000}"/>
            </a:ext>
          </a:extLst>
        </xdr:cNvPr>
        <xdr:cNvPicPr/>
      </xdr:nvPicPr>
      <xdr:blipFill>
        <a:blip xmlns:r="http://schemas.openxmlformats.org/officeDocument/2006/relationships" r:embed="rId1" cstate="print"/>
        <a:stretch>
          <a:fillRect/>
        </a:stretch>
      </xdr:blipFill>
      <xdr:spPr>
        <a:xfrm>
          <a:off x="0" y="20002500"/>
          <a:ext cx="228600" cy="190500"/>
        </a:xfrm>
        <a:prstGeom prst="rect">
          <a:avLst/>
        </a:prstGeom>
      </xdr:spPr>
    </xdr:pic>
    <xdr:clientData/>
  </xdr:twoCellAnchor>
  <xdr:twoCellAnchor>
    <xdr:from>
      <xdr:col>0</xdr:col>
      <xdr:colOff>0</xdr:colOff>
      <xdr:row>106</xdr:row>
      <xdr:rowOff>0</xdr:rowOff>
    </xdr:from>
    <xdr:to>
      <xdr:col>0</xdr:col>
      <xdr:colOff>228600</xdr:colOff>
      <xdr:row>106</xdr:row>
      <xdr:rowOff>228600</xdr:rowOff>
    </xdr:to>
    <xdr:pic>
      <xdr:nvPicPr>
        <xdr:cNvPr id="106" name="Picture 105">
          <a:extLst>
            <a:ext uri="{FF2B5EF4-FFF2-40B4-BE49-F238E27FC236}">
              <a16:creationId xmlns:a16="http://schemas.microsoft.com/office/drawing/2014/main" id="{00000000-0008-0000-0700-00006A000000}"/>
            </a:ext>
          </a:extLst>
        </xdr:cNvPr>
        <xdr:cNvPicPr/>
      </xdr:nvPicPr>
      <xdr:blipFill>
        <a:blip xmlns:r="http://schemas.openxmlformats.org/officeDocument/2006/relationships" r:embed="rId1" cstate="print"/>
        <a:stretch>
          <a:fillRect/>
        </a:stretch>
      </xdr:blipFill>
      <xdr:spPr>
        <a:xfrm>
          <a:off x="0" y="20193000"/>
          <a:ext cx="228600" cy="190500"/>
        </a:xfrm>
        <a:prstGeom prst="rect">
          <a:avLst/>
        </a:prstGeom>
      </xdr:spPr>
    </xdr:pic>
    <xdr:clientData/>
  </xdr:twoCellAnchor>
  <xdr:twoCellAnchor>
    <xdr:from>
      <xdr:col>0</xdr:col>
      <xdr:colOff>0</xdr:colOff>
      <xdr:row>107</xdr:row>
      <xdr:rowOff>0</xdr:rowOff>
    </xdr:from>
    <xdr:to>
      <xdr:col>0</xdr:col>
      <xdr:colOff>228600</xdr:colOff>
      <xdr:row>107</xdr:row>
      <xdr:rowOff>228600</xdr:rowOff>
    </xdr:to>
    <xdr:pic>
      <xdr:nvPicPr>
        <xdr:cNvPr id="107" name="Picture 106">
          <a:extLst>
            <a:ext uri="{FF2B5EF4-FFF2-40B4-BE49-F238E27FC236}">
              <a16:creationId xmlns:a16="http://schemas.microsoft.com/office/drawing/2014/main" id="{00000000-0008-0000-0700-00006B000000}"/>
            </a:ext>
          </a:extLst>
        </xdr:cNvPr>
        <xdr:cNvPicPr/>
      </xdr:nvPicPr>
      <xdr:blipFill>
        <a:blip xmlns:r="http://schemas.openxmlformats.org/officeDocument/2006/relationships" r:embed="rId1" cstate="print"/>
        <a:stretch>
          <a:fillRect/>
        </a:stretch>
      </xdr:blipFill>
      <xdr:spPr>
        <a:xfrm>
          <a:off x="0" y="20383500"/>
          <a:ext cx="228600" cy="190500"/>
        </a:xfrm>
        <a:prstGeom prst="rect">
          <a:avLst/>
        </a:prstGeom>
      </xdr:spPr>
    </xdr:pic>
    <xdr:clientData/>
  </xdr:twoCellAnchor>
  <xdr:twoCellAnchor>
    <xdr:from>
      <xdr:col>0</xdr:col>
      <xdr:colOff>0</xdr:colOff>
      <xdr:row>108</xdr:row>
      <xdr:rowOff>0</xdr:rowOff>
    </xdr:from>
    <xdr:to>
      <xdr:col>0</xdr:col>
      <xdr:colOff>228600</xdr:colOff>
      <xdr:row>108</xdr:row>
      <xdr:rowOff>228600</xdr:rowOff>
    </xdr:to>
    <xdr:pic>
      <xdr:nvPicPr>
        <xdr:cNvPr id="108" name="Picture 107">
          <a:extLst>
            <a:ext uri="{FF2B5EF4-FFF2-40B4-BE49-F238E27FC236}">
              <a16:creationId xmlns:a16="http://schemas.microsoft.com/office/drawing/2014/main" id="{00000000-0008-0000-0700-00006C000000}"/>
            </a:ext>
          </a:extLst>
        </xdr:cNvPr>
        <xdr:cNvPicPr/>
      </xdr:nvPicPr>
      <xdr:blipFill>
        <a:blip xmlns:r="http://schemas.openxmlformats.org/officeDocument/2006/relationships" r:embed="rId1" cstate="print"/>
        <a:stretch>
          <a:fillRect/>
        </a:stretch>
      </xdr:blipFill>
      <xdr:spPr>
        <a:xfrm>
          <a:off x="0" y="20574000"/>
          <a:ext cx="228600" cy="190500"/>
        </a:xfrm>
        <a:prstGeom prst="rect">
          <a:avLst/>
        </a:prstGeom>
      </xdr:spPr>
    </xdr:pic>
    <xdr:clientData/>
  </xdr:twoCellAnchor>
  <xdr:twoCellAnchor>
    <xdr:from>
      <xdr:col>0</xdr:col>
      <xdr:colOff>0</xdr:colOff>
      <xdr:row>109</xdr:row>
      <xdr:rowOff>0</xdr:rowOff>
    </xdr:from>
    <xdr:to>
      <xdr:col>0</xdr:col>
      <xdr:colOff>228600</xdr:colOff>
      <xdr:row>109</xdr:row>
      <xdr:rowOff>228600</xdr:rowOff>
    </xdr:to>
    <xdr:pic>
      <xdr:nvPicPr>
        <xdr:cNvPr id="109" name="Picture 108">
          <a:extLst>
            <a:ext uri="{FF2B5EF4-FFF2-40B4-BE49-F238E27FC236}">
              <a16:creationId xmlns:a16="http://schemas.microsoft.com/office/drawing/2014/main" id="{00000000-0008-0000-0700-00006D000000}"/>
            </a:ext>
          </a:extLst>
        </xdr:cNvPr>
        <xdr:cNvPicPr/>
      </xdr:nvPicPr>
      <xdr:blipFill>
        <a:blip xmlns:r="http://schemas.openxmlformats.org/officeDocument/2006/relationships" r:embed="rId1" cstate="print"/>
        <a:stretch>
          <a:fillRect/>
        </a:stretch>
      </xdr:blipFill>
      <xdr:spPr>
        <a:xfrm>
          <a:off x="0" y="20764500"/>
          <a:ext cx="228600" cy="190500"/>
        </a:xfrm>
        <a:prstGeom prst="rect">
          <a:avLst/>
        </a:prstGeom>
      </xdr:spPr>
    </xdr:pic>
    <xdr:clientData/>
  </xdr:twoCellAnchor>
  <xdr:twoCellAnchor>
    <xdr:from>
      <xdr:col>0</xdr:col>
      <xdr:colOff>0</xdr:colOff>
      <xdr:row>110</xdr:row>
      <xdr:rowOff>0</xdr:rowOff>
    </xdr:from>
    <xdr:to>
      <xdr:col>0</xdr:col>
      <xdr:colOff>228600</xdr:colOff>
      <xdr:row>110</xdr:row>
      <xdr:rowOff>228600</xdr:rowOff>
    </xdr:to>
    <xdr:pic>
      <xdr:nvPicPr>
        <xdr:cNvPr id="110" name="Picture 109">
          <a:extLst>
            <a:ext uri="{FF2B5EF4-FFF2-40B4-BE49-F238E27FC236}">
              <a16:creationId xmlns:a16="http://schemas.microsoft.com/office/drawing/2014/main" id="{00000000-0008-0000-0700-00006E000000}"/>
            </a:ext>
          </a:extLst>
        </xdr:cNvPr>
        <xdr:cNvPicPr/>
      </xdr:nvPicPr>
      <xdr:blipFill>
        <a:blip xmlns:r="http://schemas.openxmlformats.org/officeDocument/2006/relationships" r:embed="rId1" cstate="print"/>
        <a:stretch>
          <a:fillRect/>
        </a:stretch>
      </xdr:blipFill>
      <xdr:spPr>
        <a:xfrm>
          <a:off x="0" y="20955000"/>
          <a:ext cx="228600" cy="190500"/>
        </a:xfrm>
        <a:prstGeom prst="rect">
          <a:avLst/>
        </a:prstGeom>
      </xdr:spPr>
    </xdr:pic>
    <xdr:clientData/>
  </xdr:twoCellAnchor>
  <xdr:twoCellAnchor>
    <xdr:from>
      <xdr:col>0</xdr:col>
      <xdr:colOff>0</xdr:colOff>
      <xdr:row>111</xdr:row>
      <xdr:rowOff>0</xdr:rowOff>
    </xdr:from>
    <xdr:to>
      <xdr:col>0</xdr:col>
      <xdr:colOff>228600</xdr:colOff>
      <xdr:row>111</xdr:row>
      <xdr:rowOff>228600</xdr:rowOff>
    </xdr:to>
    <xdr:pic>
      <xdr:nvPicPr>
        <xdr:cNvPr id="111" name="Picture 110">
          <a:extLst>
            <a:ext uri="{FF2B5EF4-FFF2-40B4-BE49-F238E27FC236}">
              <a16:creationId xmlns:a16="http://schemas.microsoft.com/office/drawing/2014/main" id="{00000000-0008-0000-0700-00006F000000}"/>
            </a:ext>
          </a:extLst>
        </xdr:cNvPr>
        <xdr:cNvPicPr/>
      </xdr:nvPicPr>
      <xdr:blipFill>
        <a:blip xmlns:r="http://schemas.openxmlformats.org/officeDocument/2006/relationships" r:embed="rId1" cstate="print"/>
        <a:stretch>
          <a:fillRect/>
        </a:stretch>
      </xdr:blipFill>
      <xdr:spPr>
        <a:xfrm>
          <a:off x="0" y="21145500"/>
          <a:ext cx="228600" cy="190500"/>
        </a:xfrm>
        <a:prstGeom prst="rect">
          <a:avLst/>
        </a:prstGeom>
      </xdr:spPr>
    </xdr:pic>
    <xdr:clientData/>
  </xdr:twoCellAnchor>
  <xdr:twoCellAnchor>
    <xdr:from>
      <xdr:col>0</xdr:col>
      <xdr:colOff>0</xdr:colOff>
      <xdr:row>112</xdr:row>
      <xdr:rowOff>0</xdr:rowOff>
    </xdr:from>
    <xdr:to>
      <xdr:col>0</xdr:col>
      <xdr:colOff>228600</xdr:colOff>
      <xdr:row>112</xdr:row>
      <xdr:rowOff>228600</xdr:rowOff>
    </xdr:to>
    <xdr:pic>
      <xdr:nvPicPr>
        <xdr:cNvPr id="112" name="Picture 111">
          <a:extLst>
            <a:ext uri="{FF2B5EF4-FFF2-40B4-BE49-F238E27FC236}">
              <a16:creationId xmlns:a16="http://schemas.microsoft.com/office/drawing/2014/main" id="{00000000-0008-0000-0700-000070000000}"/>
            </a:ext>
          </a:extLst>
        </xdr:cNvPr>
        <xdr:cNvPicPr/>
      </xdr:nvPicPr>
      <xdr:blipFill>
        <a:blip xmlns:r="http://schemas.openxmlformats.org/officeDocument/2006/relationships" r:embed="rId1" cstate="print"/>
        <a:stretch>
          <a:fillRect/>
        </a:stretch>
      </xdr:blipFill>
      <xdr:spPr>
        <a:xfrm>
          <a:off x="0" y="21336000"/>
          <a:ext cx="228600" cy="190500"/>
        </a:xfrm>
        <a:prstGeom prst="rect">
          <a:avLst/>
        </a:prstGeom>
      </xdr:spPr>
    </xdr:pic>
    <xdr:clientData/>
  </xdr:twoCellAnchor>
  <xdr:twoCellAnchor>
    <xdr:from>
      <xdr:col>0</xdr:col>
      <xdr:colOff>0</xdr:colOff>
      <xdr:row>113</xdr:row>
      <xdr:rowOff>0</xdr:rowOff>
    </xdr:from>
    <xdr:to>
      <xdr:col>0</xdr:col>
      <xdr:colOff>228600</xdr:colOff>
      <xdr:row>113</xdr:row>
      <xdr:rowOff>228600</xdr:rowOff>
    </xdr:to>
    <xdr:pic>
      <xdr:nvPicPr>
        <xdr:cNvPr id="113" name="Picture 112">
          <a:extLst>
            <a:ext uri="{FF2B5EF4-FFF2-40B4-BE49-F238E27FC236}">
              <a16:creationId xmlns:a16="http://schemas.microsoft.com/office/drawing/2014/main" id="{00000000-0008-0000-0700-000071000000}"/>
            </a:ext>
          </a:extLst>
        </xdr:cNvPr>
        <xdr:cNvPicPr/>
      </xdr:nvPicPr>
      <xdr:blipFill>
        <a:blip xmlns:r="http://schemas.openxmlformats.org/officeDocument/2006/relationships" r:embed="rId1" cstate="print"/>
        <a:stretch>
          <a:fillRect/>
        </a:stretch>
      </xdr:blipFill>
      <xdr:spPr>
        <a:xfrm>
          <a:off x="0" y="21526500"/>
          <a:ext cx="228600" cy="190500"/>
        </a:xfrm>
        <a:prstGeom prst="rect">
          <a:avLst/>
        </a:prstGeom>
      </xdr:spPr>
    </xdr:pic>
    <xdr:clientData/>
  </xdr:twoCellAnchor>
  <xdr:twoCellAnchor>
    <xdr:from>
      <xdr:col>0</xdr:col>
      <xdr:colOff>0</xdr:colOff>
      <xdr:row>114</xdr:row>
      <xdr:rowOff>0</xdr:rowOff>
    </xdr:from>
    <xdr:to>
      <xdr:col>0</xdr:col>
      <xdr:colOff>228600</xdr:colOff>
      <xdr:row>114</xdr:row>
      <xdr:rowOff>228600</xdr:rowOff>
    </xdr:to>
    <xdr:pic>
      <xdr:nvPicPr>
        <xdr:cNvPr id="114" name="Picture 113">
          <a:extLst>
            <a:ext uri="{FF2B5EF4-FFF2-40B4-BE49-F238E27FC236}">
              <a16:creationId xmlns:a16="http://schemas.microsoft.com/office/drawing/2014/main" id="{00000000-0008-0000-0700-000072000000}"/>
            </a:ext>
          </a:extLst>
        </xdr:cNvPr>
        <xdr:cNvPicPr/>
      </xdr:nvPicPr>
      <xdr:blipFill>
        <a:blip xmlns:r="http://schemas.openxmlformats.org/officeDocument/2006/relationships" r:embed="rId1" cstate="print"/>
        <a:stretch>
          <a:fillRect/>
        </a:stretch>
      </xdr:blipFill>
      <xdr:spPr>
        <a:xfrm>
          <a:off x="0" y="21717000"/>
          <a:ext cx="228600" cy="190500"/>
        </a:xfrm>
        <a:prstGeom prst="rect">
          <a:avLst/>
        </a:prstGeom>
      </xdr:spPr>
    </xdr:pic>
    <xdr:clientData/>
  </xdr:twoCellAnchor>
  <xdr:twoCellAnchor>
    <xdr:from>
      <xdr:col>0</xdr:col>
      <xdr:colOff>0</xdr:colOff>
      <xdr:row>115</xdr:row>
      <xdr:rowOff>0</xdr:rowOff>
    </xdr:from>
    <xdr:to>
      <xdr:col>0</xdr:col>
      <xdr:colOff>228600</xdr:colOff>
      <xdr:row>115</xdr:row>
      <xdr:rowOff>228600</xdr:rowOff>
    </xdr:to>
    <xdr:pic>
      <xdr:nvPicPr>
        <xdr:cNvPr id="115" name="Picture 114">
          <a:extLst>
            <a:ext uri="{FF2B5EF4-FFF2-40B4-BE49-F238E27FC236}">
              <a16:creationId xmlns:a16="http://schemas.microsoft.com/office/drawing/2014/main" id="{00000000-0008-0000-0700-000073000000}"/>
            </a:ext>
          </a:extLst>
        </xdr:cNvPr>
        <xdr:cNvPicPr/>
      </xdr:nvPicPr>
      <xdr:blipFill>
        <a:blip xmlns:r="http://schemas.openxmlformats.org/officeDocument/2006/relationships" r:embed="rId1" cstate="print"/>
        <a:stretch>
          <a:fillRect/>
        </a:stretch>
      </xdr:blipFill>
      <xdr:spPr>
        <a:xfrm>
          <a:off x="0" y="21907500"/>
          <a:ext cx="228600" cy="190500"/>
        </a:xfrm>
        <a:prstGeom prst="rect">
          <a:avLst/>
        </a:prstGeom>
      </xdr:spPr>
    </xdr:pic>
    <xdr:clientData/>
  </xdr:twoCellAnchor>
  <xdr:twoCellAnchor>
    <xdr:from>
      <xdr:col>0</xdr:col>
      <xdr:colOff>0</xdr:colOff>
      <xdr:row>116</xdr:row>
      <xdr:rowOff>0</xdr:rowOff>
    </xdr:from>
    <xdr:to>
      <xdr:col>0</xdr:col>
      <xdr:colOff>228600</xdr:colOff>
      <xdr:row>116</xdr:row>
      <xdr:rowOff>228600</xdr:rowOff>
    </xdr:to>
    <xdr:pic>
      <xdr:nvPicPr>
        <xdr:cNvPr id="116" name="Picture 115">
          <a:extLst>
            <a:ext uri="{FF2B5EF4-FFF2-40B4-BE49-F238E27FC236}">
              <a16:creationId xmlns:a16="http://schemas.microsoft.com/office/drawing/2014/main" id="{00000000-0008-0000-0700-000074000000}"/>
            </a:ext>
          </a:extLst>
        </xdr:cNvPr>
        <xdr:cNvPicPr/>
      </xdr:nvPicPr>
      <xdr:blipFill>
        <a:blip xmlns:r="http://schemas.openxmlformats.org/officeDocument/2006/relationships" r:embed="rId1" cstate="print"/>
        <a:stretch>
          <a:fillRect/>
        </a:stretch>
      </xdr:blipFill>
      <xdr:spPr>
        <a:xfrm>
          <a:off x="0" y="22098000"/>
          <a:ext cx="228600" cy="190500"/>
        </a:xfrm>
        <a:prstGeom prst="rect">
          <a:avLst/>
        </a:prstGeom>
      </xdr:spPr>
    </xdr:pic>
    <xdr:clientData/>
  </xdr:twoCellAnchor>
  <xdr:twoCellAnchor>
    <xdr:from>
      <xdr:col>0</xdr:col>
      <xdr:colOff>0</xdr:colOff>
      <xdr:row>117</xdr:row>
      <xdr:rowOff>0</xdr:rowOff>
    </xdr:from>
    <xdr:to>
      <xdr:col>0</xdr:col>
      <xdr:colOff>228600</xdr:colOff>
      <xdr:row>117</xdr:row>
      <xdr:rowOff>228600</xdr:rowOff>
    </xdr:to>
    <xdr:pic>
      <xdr:nvPicPr>
        <xdr:cNvPr id="117" name="Picture 116">
          <a:extLst>
            <a:ext uri="{FF2B5EF4-FFF2-40B4-BE49-F238E27FC236}">
              <a16:creationId xmlns:a16="http://schemas.microsoft.com/office/drawing/2014/main" id="{00000000-0008-0000-0700-000075000000}"/>
            </a:ext>
          </a:extLst>
        </xdr:cNvPr>
        <xdr:cNvPicPr/>
      </xdr:nvPicPr>
      <xdr:blipFill>
        <a:blip xmlns:r="http://schemas.openxmlformats.org/officeDocument/2006/relationships" r:embed="rId1" cstate="print"/>
        <a:stretch>
          <a:fillRect/>
        </a:stretch>
      </xdr:blipFill>
      <xdr:spPr>
        <a:xfrm>
          <a:off x="0" y="22288500"/>
          <a:ext cx="228600" cy="190500"/>
        </a:xfrm>
        <a:prstGeom prst="rect">
          <a:avLst/>
        </a:prstGeom>
      </xdr:spPr>
    </xdr:pic>
    <xdr:clientData/>
  </xdr:twoCellAnchor>
  <xdr:twoCellAnchor>
    <xdr:from>
      <xdr:col>0</xdr:col>
      <xdr:colOff>0</xdr:colOff>
      <xdr:row>118</xdr:row>
      <xdr:rowOff>0</xdr:rowOff>
    </xdr:from>
    <xdr:to>
      <xdr:col>0</xdr:col>
      <xdr:colOff>228600</xdr:colOff>
      <xdr:row>118</xdr:row>
      <xdr:rowOff>228600</xdr:rowOff>
    </xdr:to>
    <xdr:pic>
      <xdr:nvPicPr>
        <xdr:cNvPr id="118" name="Picture 117">
          <a:extLst>
            <a:ext uri="{FF2B5EF4-FFF2-40B4-BE49-F238E27FC236}">
              <a16:creationId xmlns:a16="http://schemas.microsoft.com/office/drawing/2014/main" id="{00000000-0008-0000-0700-000076000000}"/>
            </a:ext>
          </a:extLst>
        </xdr:cNvPr>
        <xdr:cNvPicPr/>
      </xdr:nvPicPr>
      <xdr:blipFill>
        <a:blip xmlns:r="http://schemas.openxmlformats.org/officeDocument/2006/relationships" r:embed="rId1" cstate="print"/>
        <a:stretch>
          <a:fillRect/>
        </a:stretch>
      </xdr:blipFill>
      <xdr:spPr>
        <a:xfrm>
          <a:off x="0" y="22479000"/>
          <a:ext cx="228600" cy="190500"/>
        </a:xfrm>
        <a:prstGeom prst="rect">
          <a:avLst/>
        </a:prstGeom>
      </xdr:spPr>
    </xdr:pic>
    <xdr:clientData/>
  </xdr:twoCellAnchor>
  <xdr:twoCellAnchor>
    <xdr:from>
      <xdr:col>0</xdr:col>
      <xdr:colOff>0</xdr:colOff>
      <xdr:row>119</xdr:row>
      <xdr:rowOff>0</xdr:rowOff>
    </xdr:from>
    <xdr:to>
      <xdr:col>0</xdr:col>
      <xdr:colOff>228600</xdr:colOff>
      <xdr:row>119</xdr:row>
      <xdr:rowOff>228600</xdr:rowOff>
    </xdr:to>
    <xdr:pic>
      <xdr:nvPicPr>
        <xdr:cNvPr id="119" name="Picture 118">
          <a:extLst>
            <a:ext uri="{FF2B5EF4-FFF2-40B4-BE49-F238E27FC236}">
              <a16:creationId xmlns:a16="http://schemas.microsoft.com/office/drawing/2014/main" id="{00000000-0008-0000-0700-000077000000}"/>
            </a:ext>
          </a:extLst>
        </xdr:cNvPr>
        <xdr:cNvPicPr/>
      </xdr:nvPicPr>
      <xdr:blipFill>
        <a:blip xmlns:r="http://schemas.openxmlformats.org/officeDocument/2006/relationships" r:embed="rId1" cstate="print"/>
        <a:stretch>
          <a:fillRect/>
        </a:stretch>
      </xdr:blipFill>
      <xdr:spPr>
        <a:xfrm>
          <a:off x="0" y="22669500"/>
          <a:ext cx="228600" cy="190500"/>
        </a:xfrm>
        <a:prstGeom prst="rect">
          <a:avLst/>
        </a:prstGeom>
      </xdr:spPr>
    </xdr:pic>
    <xdr:clientData/>
  </xdr:twoCellAnchor>
  <xdr:twoCellAnchor>
    <xdr:from>
      <xdr:col>0</xdr:col>
      <xdr:colOff>0</xdr:colOff>
      <xdr:row>120</xdr:row>
      <xdr:rowOff>0</xdr:rowOff>
    </xdr:from>
    <xdr:to>
      <xdr:col>0</xdr:col>
      <xdr:colOff>228600</xdr:colOff>
      <xdr:row>120</xdr:row>
      <xdr:rowOff>228600</xdr:rowOff>
    </xdr:to>
    <xdr:pic>
      <xdr:nvPicPr>
        <xdr:cNvPr id="120" name="Picture 119">
          <a:extLst>
            <a:ext uri="{FF2B5EF4-FFF2-40B4-BE49-F238E27FC236}">
              <a16:creationId xmlns:a16="http://schemas.microsoft.com/office/drawing/2014/main" id="{00000000-0008-0000-0700-000078000000}"/>
            </a:ext>
          </a:extLst>
        </xdr:cNvPr>
        <xdr:cNvPicPr/>
      </xdr:nvPicPr>
      <xdr:blipFill>
        <a:blip xmlns:r="http://schemas.openxmlformats.org/officeDocument/2006/relationships" r:embed="rId1" cstate="print"/>
        <a:stretch>
          <a:fillRect/>
        </a:stretch>
      </xdr:blipFill>
      <xdr:spPr>
        <a:xfrm>
          <a:off x="0" y="22860000"/>
          <a:ext cx="228600" cy="190500"/>
        </a:xfrm>
        <a:prstGeom prst="rect">
          <a:avLst/>
        </a:prstGeom>
      </xdr:spPr>
    </xdr:pic>
    <xdr:clientData/>
  </xdr:twoCellAnchor>
  <xdr:twoCellAnchor>
    <xdr:from>
      <xdr:col>0</xdr:col>
      <xdr:colOff>0</xdr:colOff>
      <xdr:row>121</xdr:row>
      <xdr:rowOff>0</xdr:rowOff>
    </xdr:from>
    <xdr:to>
      <xdr:col>0</xdr:col>
      <xdr:colOff>228600</xdr:colOff>
      <xdr:row>121</xdr:row>
      <xdr:rowOff>228600</xdr:rowOff>
    </xdr:to>
    <xdr:pic>
      <xdr:nvPicPr>
        <xdr:cNvPr id="121" name="Picture 120">
          <a:extLst>
            <a:ext uri="{FF2B5EF4-FFF2-40B4-BE49-F238E27FC236}">
              <a16:creationId xmlns:a16="http://schemas.microsoft.com/office/drawing/2014/main" id="{00000000-0008-0000-0700-000079000000}"/>
            </a:ext>
          </a:extLst>
        </xdr:cNvPr>
        <xdr:cNvPicPr/>
      </xdr:nvPicPr>
      <xdr:blipFill>
        <a:blip xmlns:r="http://schemas.openxmlformats.org/officeDocument/2006/relationships" r:embed="rId1" cstate="print"/>
        <a:stretch>
          <a:fillRect/>
        </a:stretch>
      </xdr:blipFill>
      <xdr:spPr>
        <a:xfrm>
          <a:off x="0" y="23050500"/>
          <a:ext cx="228600" cy="190500"/>
        </a:xfrm>
        <a:prstGeom prst="rect">
          <a:avLst/>
        </a:prstGeom>
      </xdr:spPr>
    </xdr:pic>
    <xdr:clientData/>
  </xdr:twoCellAnchor>
  <xdr:twoCellAnchor>
    <xdr:from>
      <xdr:col>0</xdr:col>
      <xdr:colOff>0</xdr:colOff>
      <xdr:row>122</xdr:row>
      <xdr:rowOff>0</xdr:rowOff>
    </xdr:from>
    <xdr:to>
      <xdr:col>0</xdr:col>
      <xdr:colOff>228600</xdr:colOff>
      <xdr:row>122</xdr:row>
      <xdr:rowOff>228600</xdr:rowOff>
    </xdr:to>
    <xdr:pic>
      <xdr:nvPicPr>
        <xdr:cNvPr id="122" name="Picture 121">
          <a:extLst>
            <a:ext uri="{FF2B5EF4-FFF2-40B4-BE49-F238E27FC236}">
              <a16:creationId xmlns:a16="http://schemas.microsoft.com/office/drawing/2014/main" id="{00000000-0008-0000-0700-00007A000000}"/>
            </a:ext>
          </a:extLst>
        </xdr:cNvPr>
        <xdr:cNvPicPr/>
      </xdr:nvPicPr>
      <xdr:blipFill>
        <a:blip xmlns:r="http://schemas.openxmlformats.org/officeDocument/2006/relationships" r:embed="rId1" cstate="print"/>
        <a:stretch>
          <a:fillRect/>
        </a:stretch>
      </xdr:blipFill>
      <xdr:spPr>
        <a:xfrm>
          <a:off x="0" y="23241000"/>
          <a:ext cx="228600" cy="190500"/>
        </a:xfrm>
        <a:prstGeom prst="rect">
          <a:avLst/>
        </a:prstGeom>
      </xdr:spPr>
    </xdr:pic>
    <xdr:clientData/>
  </xdr:twoCellAnchor>
  <xdr:twoCellAnchor>
    <xdr:from>
      <xdr:col>0</xdr:col>
      <xdr:colOff>0</xdr:colOff>
      <xdr:row>123</xdr:row>
      <xdr:rowOff>0</xdr:rowOff>
    </xdr:from>
    <xdr:to>
      <xdr:col>0</xdr:col>
      <xdr:colOff>228600</xdr:colOff>
      <xdr:row>123</xdr:row>
      <xdr:rowOff>228600</xdr:rowOff>
    </xdr:to>
    <xdr:pic>
      <xdr:nvPicPr>
        <xdr:cNvPr id="123" name="Picture 122">
          <a:extLst>
            <a:ext uri="{FF2B5EF4-FFF2-40B4-BE49-F238E27FC236}">
              <a16:creationId xmlns:a16="http://schemas.microsoft.com/office/drawing/2014/main" id="{00000000-0008-0000-0700-00007B000000}"/>
            </a:ext>
          </a:extLst>
        </xdr:cNvPr>
        <xdr:cNvPicPr/>
      </xdr:nvPicPr>
      <xdr:blipFill>
        <a:blip xmlns:r="http://schemas.openxmlformats.org/officeDocument/2006/relationships" r:embed="rId1" cstate="print"/>
        <a:stretch>
          <a:fillRect/>
        </a:stretch>
      </xdr:blipFill>
      <xdr:spPr>
        <a:xfrm>
          <a:off x="0" y="23431500"/>
          <a:ext cx="228600" cy="190500"/>
        </a:xfrm>
        <a:prstGeom prst="rect">
          <a:avLst/>
        </a:prstGeom>
      </xdr:spPr>
    </xdr:pic>
    <xdr:clientData/>
  </xdr:twoCellAnchor>
  <xdr:twoCellAnchor>
    <xdr:from>
      <xdr:col>0</xdr:col>
      <xdr:colOff>0</xdr:colOff>
      <xdr:row>124</xdr:row>
      <xdr:rowOff>0</xdr:rowOff>
    </xdr:from>
    <xdr:to>
      <xdr:col>0</xdr:col>
      <xdr:colOff>228600</xdr:colOff>
      <xdr:row>124</xdr:row>
      <xdr:rowOff>228600</xdr:rowOff>
    </xdr:to>
    <xdr:pic>
      <xdr:nvPicPr>
        <xdr:cNvPr id="124" name="Picture 123">
          <a:extLst>
            <a:ext uri="{FF2B5EF4-FFF2-40B4-BE49-F238E27FC236}">
              <a16:creationId xmlns:a16="http://schemas.microsoft.com/office/drawing/2014/main" id="{00000000-0008-0000-0700-00007C000000}"/>
            </a:ext>
          </a:extLst>
        </xdr:cNvPr>
        <xdr:cNvPicPr/>
      </xdr:nvPicPr>
      <xdr:blipFill>
        <a:blip xmlns:r="http://schemas.openxmlformats.org/officeDocument/2006/relationships" r:embed="rId1" cstate="print"/>
        <a:stretch>
          <a:fillRect/>
        </a:stretch>
      </xdr:blipFill>
      <xdr:spPr>
        <a:xfrm>
          <a:off x="0" y="23622000"/>
          <a:ext cx="228600" cy="190500"/>
        </a:xfrm>
        <a:prstGeom prst="rect">
          <a:avLst/>
        </a:prstGeom>
      </xdr:spPr>
    </xdr:pic>
    <xdr:clientData/>
  </xdr:twoCellAnchor>
  <xdr:twoCellAnchor>
    <xdr:from>
      <xdr:col>0</xdr:col>
      <xdr:colOff>0</xdr:colOff>
      <xdr:row>125</xdr:row>
      <xdr:rowOff>0</xdr:rowOff>
    </xdr:from>
    <xdr:to>
      <xdr:col>0</xdr:col>
      <xdr:colOff>228600</xdr:colOff>
      <xdr:row>125</xdr:row>
      <xdr:rowOff>228600</xdr:rowOff>
    </xdr:to>
    <xdr:pic>
      <xdr:nvPicPr>
        <xdr:cNvPr id="125" name="Picture 124">
          <a:extLst>
            <a:ext uri="{FF2B5EF4-FFF2-40B4-BE49-F238E27FC236}">
              <a16:creationId xmlns:a16="http://schemas.microsoft.com/office/drawing/2014/main" id="{00000000-0008-0000-0700-00007D000000}"/>
            </a:ext>
          </a:extLst>
        </xdr:cNvPr>
        <xdr:cNvPicPr/>
      </xdr:nvPicPr>
      <xdr:blipFill>
        <a:blip xmlns:r="http://schemas.openxmlformats.org/officeDocument/2006/relationships" r:embed="rId1" cstate="print"/>
        <a:stretch>
          <a:fillRect/>
        </a:stretch>
      </xdr:blipFill>
      <xdr:spPr>
        <a:xfrm>
          <a:off x="0" y="23812500"/>
          <a:ext cx="228600" cy="190500"/>
        </a:xfrm>
        <a:prstGeom prst="rect">
          <a:avLst/>
        </a:prstGeom>
      </xdr:spPr>
    </xdr:pic>
    <xdr:clientData/>
  </xdr:twoCellAnchor>
  <xdr:twoCellAnchor>
    <xdr:from>
      <xdr:col>0</xdr:col>
      <xdr:colOff>0</xdr:colOff>
      <xdr:row>126</xdr:row>
      <xdr:rowOff>0</xdr:rowOff>
    </xdr:from>
    <xdr:to>
      <xdr:col>0</xdr:col>
      <xdr:colOff>228600</xdr:colOff>
      <xdr:row>126</xdr:row>
      <xdr:rowOff>228600</xdr:rowOff>
    </xdr:to>
    <xdr:pic>
      <xdr:nvPicPr>
        <xdr:cNvPr id="126" name="Picture 125">
          <a:extLst>
            <a:ext uri="{FF2B5EF4-FFF2-40B4-BE49-F238E27FC236}">
              <a16:creationId xmlns:a16="http://schemas.microsoft.com/office/drawing/2014/main" id="{00000000-0008-0000-0700-00007E000000}"/>
            </a:ext>
          </a:extLst>
        </xdr:cNvPr>
        <xdr:cNvPicPr/>
      </xdr:nvPicPr>
      <xdr:blipFill>
        <a:blip xmlns:r="http://schemas.openxmlformats.org/officeDocument/2006/relationships" r:embed="rId1" cstate="print"/>
        <a:stretch>
          <a:fillRect/>
        </a:stretch>
      </xdr:blipFill>
      <xdr:spPr>
        <a:xfrm>
          <a:off x="0" y="24003000"/>
          <a:ext cx="228600" cy="190500"/>
        </a:xfrm>
        <a:prstGeom prst="rect">
          <a:avLst/>
        </a:prstGeom>
      </xdr:spPr>
    </xdr:pic>
    <xdr:clientData/>
  </xdr:twoCellAnchor>
  <xdr:twoCellAnchor>
    <xdr:from>
      <xdr:col>0</xdr:col>
      <xdr:colOff>0</xdr:colOff>
      <xdr:row>127</xdr:row>
      <xdr:rowOff>0</xdr:rowOff>
    </xdr:from>
    <xdr:to>
      <xdr:col>0</xdr:col>
      <xdr:colOff>228600</xdr:colOff>
      <xdr:row>127</xdr:row>
      <xdr:rowOff>228600</xdr:rowOff>
    </xdr:to>
    <xdr:pic>
      <xdr:nvPicPr>
        <xdr:cNvPr id="127" name="Picture 126">
          <a:extLst>
            <a:ext uri="{FF2B5EF4-FFF2-40B4-BE49-F238E27FC236}">
              <a16:creationId xmlns:a16="http://schemas.microsoft.com/office/drawing/2014/main" id="{00000000-0008-0000-0700-00007F000000}"/>
            </a:ext>
          </a:extLst>
        </xdr:cNvPr>
        <xdr:cNvPicPr/>
      </xdr:nvPicPr>
      <xdr:blipFill>
        <a:blip xmlns:r="http://schemas.openxmlformats.org/officeDocument/2006/relationships" r:embed="rId1" cstate="print"/>
        <a:stretch>
          <a:fillRect/>
        </a:stretch>
      </xdr:blipFill>
      <xdr:spPr>
        <a:xfrm>
          <a:off x="0" y="24193500"/>
          <a:ext cx="228600" cy="190500"/>
        </a:xfrm>
        <a:prstGeom prst="rect">
          <a:avLst/>
        </a:prstGeom>
      </xdr:spPr>
    </xdr:pic>
    <xdr:clientData/>
  </xdr:twoCellAnchor>
  <xdr:twoCellAnchor>
    <xdr:from>
      <xdr:col>0</xdr:col>
      <xdr:colOff>0</xdr:colOff>
      <xdr:row>128</xdr:row>
      <xdr:rowOff>0</xdr:rowOff>
    </xdr:from>
    <xdr:to>
      <xdr:col>0</xdr:col>
      <xdr:colOff>228600</xdr:colOff>
      <xdr:row>128</xdr:row>
      <xdr:rowOff>228600</xdr:rowOff>
    </xdr:to>
    <xdr:pic>
      <xdr:nvPicPr>
        <xdr:cNvPr id="128" name="Picture 127">
          <a:extLst>
            <a:ext uri="{FF2B5EF4-FFF2-40B4-BE49-F238E27FC236}">
              <a16:creationId xmlns:a16="http://schemas.microsoft.com/office/drawing/2014/main" id="{00000000-0008-0000-0700-000080000000}"/>
            </a:ext>
          </a:extLst>
        </xdr:cNvPr>
        <xdr:cNvPicPr/>
      </xdr:nvPicPr>
      <xdr:blipFill>
        <a:blip xmlns:r="http://schemas.openxmlformats.org/officeDocument/2006/relationships" r:embed="rId1" cstate="print"/>
        <a:stretch>
          <a:fillRect/>
        </a:stretch>
      </xdr:blipFill>
      <xdr:spPr>
        <a:xfrm>
          <a:off x="0" y="24384000"/>
          <a:ext cx="228600" cy="190500"/>
        </a:xfrm>
        <a:prstGeom prst="rect">
          <a:avLst/>
        </a:prstGeom>
      </xdr:spPr>
    </xdr:pic>
    <xdr:clientData/>
  </xdr:twoCellAnchor>
  <xdr:twoCellAnchor>
    <xdr:from>
      <xdr:col>0</xdr:col>
      <xdr:colOff>0</xdr:colOff>
      <xdr:row>129</xdr:row>
      <xdr:rowOff>0</xdr:rowOff>
    </xdr:from>
    <xdr:to>
      <xdr:col>0</xdr:col>
      <xdr:colOff>228600</xdr:colOff>
      <xdr:row>129</xdr:row>
      <xdr:rowOff>228600</xdr:rowOff>
    </xdr:to>
    <xdr:pic>
      <xdr:nvPicPr>
        <xdr:cNvPr id="129" name="Picture 128">
          <a:extLst>
            <a:ext uri="{FF2B5EF4-FFF2-40B4-BE49-F238E27FC236}">
              <a16:creationId xmlns:a16="http://schemas.microsoft.com/office/drawing/2014/main" id="{00000000-0008-0000-0700-000081000000}"/>
            </a:ext>
          </a:extLst>
        </xdr:cNvPr>
        <xdr:cNvPicPr/>
      </xdr:nvPicPr>
      <xdr:blipFill>
        <a:blip xmlns:r="http://schemas.openxmlformats.org/officeDocument/2006/relationships" r:embed="rId1" cstate="print"/>
        <a:stretch>
          <a:fillRect/>
        </a:stretch>
      </xdr:blipFill>
      <xdr:spPr>
        <a:xfrm>
          <a:off x="0" y="24574500"/>
          <a:ext cx="228600" cy="190500"/>
        </a:xfrm>
        <a:prstGeom prst="rect">
          <a:avLst/>
        </a:prstGeom>
      </xdr:spPr>
    </xdr:pic>
    <xdr:clientData/>
  </xdr:twoCellAnchor>
  <xdr:twoCellAnchor>
    <xdr:from>
      <xdr:col>0</xdr:col>
      <xdr:colOff>0</xdr:colOff>
      <xdr:row>130</xdr:row>
      <xdr:rowOff>0</xdr:rowOff>
    </xdr:from>
    <xdr:to>
      <xdr:col>0</xdr:col>
      <xdr:colOff>228600</xdr:colOff>
      <xdr:row>130</xdr:row>
      <xdr:rowOff>228600</xdr:rowOff>
    </xdr:to>
    <xdr:pic>
      <xdr:nvPicPr>
        <xdr:cNvPr id="130" name="Picture 129">
          <a:extLst>
            <a:ext uri="{FF2B5EF4-FFF2-40B4-BE49-F238E27FC236}">
              <a16:creationId xmlns:a16="http://schemas.microsoft.com/office/drawing/2014/main" id="{00000000-0008-0000-0700-000082000000}"/>
            </a:ext>
          </a:extLst>
        </xdr:cNvPr>
        <xdr:cNvPicPr/>
      </xdr:nvPicPr>
      <xdr:blipFill>
        <a:blip xmlns:r="http://schemas.openxmlformats.org/officeDocument/2006/relationships" r:embed="rId1" cstate="print"/>
        <a:stretch>
          <a:fillRect/>
        </a:stretch>
      </xdr:blipFill>
      <xdr:spPr>
        <a:xfrm>
          <a:off x="0" y="24765000"/>
          <a:ext cx="228600" cy="190500"/>
        </a:xfrm>
        <a:prstGeom prst="rect">
          <a:avLst/>
        </a:prstGeom>
      </xdr:spPr>
    </xdr:pic>
    <xdr:clientData/>
  </xdr:twoCellAnchor>
  <xdr:twoCellAnchor>
    <xdr:from>
      <xdr:col>0</xdr:col>
      <xdr:colOff>0</xdr:colOff>
      <xdr:row>131</xdr:row>
      <xdr:rowOff>0</xdr:rowOff>
    </xdr:from>
    <xdr:to>
      <xdr:col>0</xdr:col>
      <xdr:colOff>228600</xdr:colOff>
      <xdr:row>131</xdr:row>
      <xdr:rowOff>228600</xdr:rowOff>
    </xdr:to>
    <xdr:pic>
      <xdr:nvPicPr>
        <xdr:cNvPr id="131" name="Picture 130">
          <a:extLst>
            <a:ext uri="{FF2B5EF4-FFF2-40B4-BE49-F238E27FC236}">
              <a16:creationId xmlns:a16="http://schemas.microsoft.com/office/drawing/2014/main" id="{00000000-0008-0000-0700-000083000000}"/>
            </a:ext>
          </a:extLst>
        </xdr:cNvPr>
        <xdr:cNvPicPr/>
      </xdr:nvPicPr>
      <xdr:blipFill>
        <a:blip xmlns:r="http://schemas.openxmlformats.org/officeDocument/2006/relationships" r:embed="rId1" cstate="print"/>
        <a:stretch>
          <a:fillRect/>
        </a:stretch>
      </xdr:blipFill>
      <xdr:spPr>
        <a:xfrm>
          <a:off x="0" y="24955500"/>
          <a:ext cx="228600" cy="190500"/>
        </a:xfrm>
        <a:prstGeom prst="rect">
          <a:avLst/>
        </a:prstGeom>
      </xdr:spPr>
    </xdr:pic>
    <xdr:clientData/>
  </xdr:twoCellAnchor>
  <xdr:twoCellAnchor>
    <xdr:from>
      <xdr:col>0</xdr:col>
      <xdr:colOff>0</xdr:colOff>
      <xdr:row>132</xdr:row>
      <xdr:rowOff>0</xdr:rowOff>
    </xdr:from>
    <xdr:to>
      <xdr:col>0</xdr:col>
      <xdr:colOff>228600</xdr:colOff>
      <xdr:row>132</xdr:row>
      <xdr:rowOff>228600</xdr:rowOff>
    </xdr:to>
    <xdr:pic>
      <xdr:nvPicPr>
        <xdr:cNvPr id="132" name="Picture 131">
          <a:extLst>
            <a:ext uri="{FF2B5EF4-FFF2-40B4-BE49-F238E27FC236}">
              <a16:creationId xmlns:a16="http://schemas.microsoft.com/office/drawing/2014/main" id="{00000000-0008-0000-0700-000084000000}"/>
            </a:ext>
          </a:extLst>
        </xdr:cNvPr>
        <xdr:cNvPicPr/>
      </xdr:nvPicPr>
      <xdr:blipFill>
        <a:blip xmlns:r="http://schemas.openxmlformats.org/officeDocument/2006/relationships" r:embed="rId1" cstate="print"/>
        <a:stretch>
          <a:fillRect/>
        </a:stretch>
      </xdr:blipFill>
      <xdr:spPr>
        <a:xfrm>
          <a:off x="0" y="25146000"/>
          <a:ext cx="228600" cy="190500"/>
        </a:xfrm>
        <a:prstGeom prst="rect">
          <a:avLst/>
        </a:prstGeom>
      </xdr:spPr>
    </xdr:pic>
    <xdr:clientData/>
  </xdr:twoCellAnchor>
  <xdr:twoCellAnchor>
    <xdr:from>
      <xdr:col>0</xdr:col>
      <xdr:colOff>0</xdr:colOff>
      <xdr:row>133</xdr:row>
      <xdr:rowOff>0</xdr:rowOff>
    </xdr:from>
    <xdr:to>
      <xdr:col>0</xdr:col>
      <xdr:colOff>228600</xdr:colOff>
      <xdr:row>133</xdr:row>
      <xdr:rowOff>228600</xdr:rowOff>
    </xdr:to>
    <xdr:pic>
      <xdr:nvPicPr>
        <xdr:cNvPr id="133" name="Picture 132">
          <a:extLst>
            <a:ext uri="{FF2B5EF4-FFF2-40B4-BE49-F238E27FC236}">
              <a16:creationId xmlns:a16="http://schemas.microsoft.com/office/drawing/2014/main" id="{00000000-0008-0000-0700-000085000000}"/>
            </a:ext>
          </a:extLst>
        </xdr:cNvPr>
        <xdr:cNvPicPr/>
      </xdr:nvPicPr>
      <xdr:blipFill>
        <a:blip xmlns:r="http://schemas.openxmlformats.org/officeDocument/2006/relationships" r:embed="rId1" cstate="print"/>
        <a:stretch>
          <a:fillRect/>
        </a:stretch>
      </xdr:blipFill>
      <xdr:spPr>
        <a:xfrm>
          <a:off x="0" y="25336500"/>
          <a:ext cx="228600" cy="190500"/>
        </a:xfrm>
        <a:prstGeom prst="rect">
          <a:avLst/>
        </a:prstGeom>
      </xdr:spPr>
    </xdr:pic>
    <xdr:clientData/>
  </xdr:twoCellAnchor>
  <xdr:twoCellAnchor>
    <xdr:from>
      <xdr:col>0</xdr:col>
      <xdr:colOff>0</xdr:colOff>
      <xdr:row>134</xdr:row>
      <xdr:rowOff>0</xdr:rowOff>
    </xdr:from>
    <xdr:to>
      <xdr:col>0</xdr:col>
      <xdr:colOff>228600</xdr:colOff>
      <xdr:row>134</xdr:row>
      <xdr:rowOff>228600</xdr:rowOff>
    </xdr:to>
    <xdr:pic>
      <xdr:nvPicPr>
        <xdr:cNvPr id="134" name="Picture 133">
          <a:extLst>
            <a:ext uri="{FF2B5EF4-FFF2-40B4-BE49-F238E27FC236}">
              <a16:creationId xmlns:a16="http://schemas.microsoft.com/office/drawing/2014/main" id="{00000000-0008-0000-0700-000086000000}"/>
            </a:ext>
          </a:extLst>
        </xdr:cNvPr>
        <xdr:cNvPicPr/>
      </xdr:nvPicPr>
      <xdr:blipFill>
        <a:blip xmlns:r="http://schemas.openxmlformats.org/officeDocument/2006/relationships" r:embed="rId1" cstate="print"/>
        <a:stretch>
          <a:fillRect/>
        </a:stretch>
      </xdr:blipFill>
      <xdr:spPr>
        <a:xfrm>
          <a:off x="0" y="25527000"/>
          <a:ext cx="228600" cy="190500"/>
        </a:xfrm>
        <a:prstGeom prst="rect">
          <a:avLst/>
        </a:prstGeom>
      </xdr:spPr>
    </xdr:pic>
    <xdr:clientData/>
  </xdr:twoCellAnchor>
  <xdr:twoCellAnchor>
    <xdr:from>
      <xdr:col>0</xdr:col>
      <xdr:colOff>0</xdr:colOff>
      <xdr:row>135</xdr:row>
      <xdr:rowOff>0</xdr:rowOff>
    </xdr:from>
    <xdr:to>
      <xdr:col>0</xdr:col>
      <xdr:colOff>228600</xdr:colOff>
      <xdr:row>135</xdr:row>
      <xdr:rowOff>228600</xdr:rowOff>
    </xdr:to>
    <xdr:pic>
      <xdr:nvPicPr>
        <xdr:cNvPr id="135" name="Picture 134">
          <a:extLst>
            <a:ext uri="{FF2B5EF4-FFF2-40B4-BE49-F238E27FC236}">
              <a16:creationId xmlns:a16="http://schemas.microsoft.com/office/drawing/2014/main" id="{00000000-0008-0000-0700-000087000000}"/>
            </a:ext>
          </a:extLst>
        </xdr:cNvPr>
        <xdr:cNvPicPr/>
      </xdr:nvPicPr>
      <xdr:blipFill>
        <a:blip xmlns:r="http://schemas.openxmlformats.org/officeDocument/2006/relationships" r:embed="rId1" cstate="print"/>
        <a:stretch>
          <a:fillRect/>
        </a:stretch>
      </xdr:blipFill>
      <xdr:spPr>
        <a:xfrm>
          <a:off x="0" y="25717500"/>
          <a:ext cx="228600" cy="190500"/>
        </a:xfrm>
        <a:prstGeom prst="rect">
          <a:avLst/>
        </a:prstGeom>
      </xdr:spPr>
    </xdr:pic>
    <xdr:clientData/>
  </xdr:twoCellAnchor>
  <xdr:twoCellAnchor>
    <xdr:from>
      <xdr:col>0</xdr:col>
      <xdr:colOff>0</xdr:colOff>
      <xdr:row>136</xdr:row>
      <xdr:rowOff>0</xdr:rowOff>
    </xdr:from>
    <xdr:to>
      <xdr:col>0</xdr:col>
      <xdr:colOff>228600</xdr:colOff>
      <xdr:row>136</xdr:row>
      <xdr:rowOff>228600</xdr:rowOff>
    </xdr:to>
    <xdr:pic>
      <xdr:nvPicPr>
        <xdr:cNvPr id="136" name="Picture 135">
          <a:extLst>
            <a:ext uri="{FF2B5EF4-FFF2-40B4-BE49-F238E27FC236}">
              <a16:creationId xmlns:a16="http://schemas.microsoft.com/office/drawing/2014/main" id="{00000000-0008-0000-0700-000088000000}"/>
            </a:ext>
          </a:extLst>
        </xdr:cNvPr>
        <xdr:cNvPicPr/>
      </xdr:nvPicPr>
      <xdr:blipFill>
        <a:blip xmlns:r="http://schemas.openxmlformats.org/officeDocument/2006/relationships" r:embed="rId1" cstate="print"/>
        <a:stretch>
          <a:fillRect/>
        </a:stretch>
      </xdr:blipFill>
      <xdr:spPr>
        <a:xfrm>
          <a:off x="0" y="25908000"/>
          <a:ext cx="228600" cy="190500"/>
        </a:xfrm>
        <a:prstGeom prst="rect">
          <a:avLst/>
        </a:prstGeom>
      </xdr:spPr>
    </xdr:pic>
    <xdr:clientData/>
  </xdr:twoCellAnchor>
  <xdr:twoCellAnchor>
    <xdr:from>
      <xdr:col>0</xdr:col>
      <xdr:colOff>0</xdr:colOff>
      <xdr:row>137</xdr:row>
      <xdr:rowOff>0</xdr:rowOff>
    </xdr:from>
    <xdr:to>
      <xdr:col>0</xdr:col>
      <xdr:colOff>228600</xdr:colOff>
      <xdr:row>137</xdr:row>
      <xdr:rowOff>228600</xdr:rowOff>
    </xdr:to>
    <xdr:pic>
      <xdr:nvPicPr>
        <xdr:cNvPr id="137" name="Picture 136">
          <a:extLst>
            <a:ext uri="{FF2B5EF4-FFF2-40B4-BE49-F238E27FC236}">
              <a16:creationId xmlns:a16="http://schemas.microsoft.com/office/drawing/2014/main" id="{00000000-0008-0000-0700-000089000000}"/>
            </a:ext>
          </a:extLst>
        </xdr:cNvPr>
        <xdr:cNvPicPr/>
      </xdr:nvPicPr>
      <xdr:blipFill>
        <a:blip xmlns:r="http://schemas.openxmlformats.org/officeDocument/2006/relationships" r:embed="rId1" cstate="print"/>
        <a:stretch>
          <a:fillRect/>
        </a:stretch>
      </xdr:blipFill>
      <xdr:spPr>
        <a:xfrm>
          <a:off x="0" y="26098500"/>
          <a:ext cx="228600" cy="190500"/>
        </a:xfrm>
        <a:prstGeom prst="rect">
          <a:avLst/>
        </a:prstGeom>
      </xdr:spPr>
    </xdr:pic>
    <xdr:clientData/>
  </xdr:twoCellAnchor>
  <xdr:twoCellAnchor>
    <xdr:from>
      <xdr:col>0</xdr:col>
      <xdr:colOff>0</xdr:colOff>
      <xdr:row>138</xdr:row>
      <xdr:rowOff>0</xdr:rowOff>
    </xdr:from>
    <xdr:to>
      <xdr:col>0</xdr:col>
      <xdr:colOff>228600</xdr:colOff>
      <xdr:row>138</xdr:row>
      <xdr:rowOff>228600</xdr:rowOff>
    </xdr:to>
    <xdr:pic>
      <xdr:nvPicPr>
        <xdr:cNvPr id="138" name="Picture 137">
          <a:extLst>
            <a:ext uri="{FF2B5EF4-FFF2-40B4-BE49-F238E27FC236}">
              <a16:creationId xmlns:a16="http://schemas.microsoft.com/office/drawing/2014/main" id="{00000000-0008-0000-0700-00008A000000}"/>
            </a:ext>
          </a:extLst>
        </xdr:cNvPr>
        <xdr:cNvPicPr/>
      </xdr:nvPicPr>
      <xdr:blipFill>
        <a:blip xmlns:r="http://schemas.openxmlformats.org/officeDocument/2006/relationships" r:embed="rId1" cstate="print"/>
        <a:stretch>
          <a:fillRect/>
        </a:stretch>
      </xdr:blipFill>
      <xdr:spPr>
        <a:xfrm>
          <a:off x="0" y="26289000"/>
          <a:ext cx="228600" cy="190500"/>
        </a:xfrm>
        <a:prstGeom prst="rect">
          <a:avLst/>
        </a:prstGeom>
      </xdr:spPr>
    </xdr:pic>
    <xdr:clientData/>
  </xdr:twoCellAnchor>
  <xdr:twoCellAnchor>
    <xdr:from>
      <xdr:col>0</xdr:col>
      <xdr:colOff>0</xdr:colOff>
      <xdr:row>139</xdr:row>
      <xdr:rowOff>0</xdr:rowOff>
    </xdr:from>
    <xdr:to>
      <xdr:col>0</xdr:col>
      <xdr:colOff>228600</xdr:colOff>
      <xdr:row>139</xdr:row>
      <xdr:rowOff>228600</xdr:rowOff>
    </xdr:to>
    <xdr:pic>
      <xdr:nvPicPr>
        <xdr:cNvPr id="139" name="Picture 138">
          <a:extLst>
            <a:ext uri="{FF2B5EF4-FFF2-40B4-BE49-F238E27FC236}">
              <a16:creationId xmlns:a16="http://schemas.microsoft.com/office/drawing/2014/main" id="{00000000-0008-0000-0700-00008B000000}"/>
            </a:ext>
          </a:extLst>
        </xdr:cNvPr>
        <xdr:cNvPicPr/>
      </xdr:nvPicPr>
      <xdr:blipFill>
        <a:blip xmlns:r="http://schemas.openxmlformats.org/officeDocument/2006/relationships" r:embed="rId1" cstate="print"/>
        <a:stretch>
          <a:fillRect/>
        </a:stretch>
      </xdr:blipFill>
      <xdr:spPr>
        <a:xfrm>
          <a:off x="0" y="26479500"/>
          <a:ext cx="228600" cy="190500"/>
        </a:xfrm>
        <a:prstGeom prst="rect">
          <a:avLst/>
        </a:prstGeom>
      </xdr:spPr>
    </xdr:pic>
    <xdr:clientData/>
  </xdr:twoCellAnchor>
  <xdr:twoCellAnchor>
    <xdr:from>
      <xdr:col>0</xdr:col>
      <xdr:colOff>0</xdr:colOff>
      <xdr:row>140</xdr:row>
      <xdr:rowOff>0</xdr:rowOff>
    </xdr:from>
    <xdr:to>
      <xdr:col>0</xdr:col>
      <xdr:colOff>228600</xdr:colOff>
      <xdr:row>140</xdr:row>
      <xdr:rowOff>228600</xdr:rowOff>
    </xdr:to>
    <xdr:pic>
      <xdr:nvPicPr>
        <xdr:cNvPr id="140" name="Picture 139">
          <a:extLst>
            <a:ext uri="{FF2B5EF4-FFF2-40B4-BE49-F238E27FC236}">
              <a16:creationId xmlns:a16="http://schemas.microsoft.com/office/drawing/2014/main" id="{00000000-0008-0000-0700-00008C000000}"/>
            </a:ext>
          </a:extLst>
        </xdr:cNvPr>
        <xdr:cNvPicPr/>
      </xdr:nvPicPr>
      <xdr:blipFill>
        <a:blip xmlns:r="http://schemas.openxmlformats.org/officeDocument/2006/relationships" r:embed="rId1" cstate="print"/>
        <a:stretch>
          <a:fillRect/>
        </a:stretch>
      </xdr:blipFill>
      <xdr:spPr>
        <a:xfrm>
          <a:off x="0" y="26670000"/>
          <a:ext cx="228600" cy="190500"/>
        </a:xfrm>
        <a:prstGeom prst="rect">
          <a:avLst/>
        </a:prstGeom>
      </xdr:spPr>
    </xdr:pic>
    <xdr:clientData/>
  </xdr:twoCellAnchor>
  <xdr:twoCellAnchor>
    <xdr:from>
      <xdr:col>0</xdr:col>
      <xdr:colOff>0</xdr:colOff>
      <xdr:row>141</xdr:row>
      <xdr:rowOff>0</xdr:rowOff>
    </xdr:from>
    <xdr:to>
      <xdr:col>0</xdr:col>
      <xdr:colOff>228600</xdr:colOff>
      <xdr:row>141</xdr:row>
      <xdr:rowOff>228600</xdr:rowOff>
    </xdr:to>
    <xdr:pic>
      <xdr:nvPicPr>
        <xdr:cNvPr id="141" name="Picture 140">
          <a:extLst>
            <a:ext uri="{FF2B5EF4-FFF2-40B4-BE49-F238E27FC236}">
              <a16:creationId xmlns:a16="http://schemas.microsoft.com/office/drawing/2014/main" id="{00000000-0008-0000-0700-00008D000000}"/>
            </a:ext>
          </a:extLst>
        </xdr:cNvPr>
        <xdr:cNvPicPr/>
      </xdr:nvPicPr>
      <xdr:blipFill>
        <a:blip xmlns:r="http://schemas.openxmlformats.org/officeDocument/2006/relationships" r:embed="rId1" cstate="print"/>
        <a:stretch>
          <a:fillRect/>
        </a:stretch>
      </xdr:blipFill>
      <xdr:spPr>
        <a:xfrm>
          <a:off x="0" y="26860500"/>
          <a:ext cx="228600" cy="190500"/>
        </a:xfrm>
        <a:prstGeom prst="rect">
          <a:avLst/>
        </a:prstGeom>
      </xdr:spPr>
    </xdr:pic>
    <xdr:clientData/>
  </xdr:twoCellAnchor>
  <xdr:twoCellAnchor>
    <xdr:from>
      <xdr:col>0</xdr:col>
      <xdr:colOff>0</xdr:colOff>
      <xdr:row>142</xdr:row>
      <xdr:rowOff>0</xdr:rowOff>
    </xdr:from>
    <xdr:to>
      <xdr:col>0</xdr:col>
      <xdr:colOff>228600</xdr:colOff>
      <xdr:row>142</xdr:row>
      <xdr:rowOff>228600</xdr:rowOff>
    </xdr:to>
    <xdr:pic>
      <xdr:nvPicPr>
        <xdr:cNvPr id="142" name="Picture 141">
          <a:extLst>
            <a:ext uri="{FF2B5EF4-FFF2-40B4-BE49-F238E27FC236}">
              <a16:creationId xmlns:a16="http://schemas.microsoft.com/office/drawing/2014/main" id="{00000000-0008-0000-0700-00008E000000}"/>
            </a:ext>
          </a:extLst>
        </xdr:cNvPr>
        <xdr:cNvPicPr/>
      </xdr:nvPicPr>
      <xdr:blipFill>
        <a:blip xmlns:r="http://schemas.openxmlformats.org/officeDocument/2006/relationships" r:embed="rId1" cstate="print"/>
        <a:stretch>
          <a:fillRect/>
        </a:stretch>
      </xdr:blipFill>
      <xdr:spPr>
        <a:xfrm>
          <a:off x="0" y="27051000"/>
          <a:ext cx="228600" cy="190500"/>
        </a:xfrm>
        <a:prstGeom prst="rect">
          <a:avLst/>
        </a:prstGeom>
      </xdr:spPr>
    </xdr:pic>
    <xdr:clientData/>
  </xdr:twoCellAnchor>
  <xdr:twoCellAnchor>
    <xdr:from>
      <xdr:col>0</xdr:col>
      <xdr:colOff>0</xdr:colOff>
      <xdr:row>143</xdr:row>
      <xdr:rowOff>0</xdr:rowOff>
    </xdr:from>
    <xdr:to>
      <xdr:col>0</xdr:col>
      <xdr:colOff>228600</xdr:colOff>
      <xdr:row>143</xdr:row>
      <xdr:rowOff>228600</xdr:rowOff>
    </xdr:to>
    <xdr:pic>
      <xdr:nvPicPr>
        <xdr:cNvPr id="143" name="Picture 142">
          <a:extLst>
            <a:ext uri="{FF2B5EF4-FFF2-40B4-BE49-F238E27FC236}">
              <a16:creationId xmlns:a16="http://schemas.microsoft.com/office/drawing/2014/main" id="{00000000-0008-0000-0700-00008F000000}"/>
            </a:ext>
          </a:extLst>
        </xdr:cNvPr>
        <xdr:cNvPicPr/>
      </xdr:nvPicPr>
      <xdr:blipFill>
        <a:blip xmlns:r="http://schemas.openxmlformats.org/officeDocument/2006/relationships" r:embed="rId1" cstate="print"/>
        <a:stretch>
          <a:fillRect/>
        </a:stretch>
      </xdr:blipFill>
      <xdr:spPr>
        <a:xfrm>
          <a:off x="0" y="27241500"/>
          <a:ext cx="228600" cy="190500"/>
        </a:xfrm>
        <a:prstGeom prst="rect">
          <a:avLst/>
        </a:prstGeom>
      </xdr:spPr>
    </xdr:pic>
    <xdr:clientData/>
  </xdr:twoCellAnchor>
  <xdr:twoCellAnchor>
    <xdr:from>
      <xdr:col>0</xdr:col>
      <xdr:colOff>0</xdr:colOff>
      <xdr:row>144</xdr:row>
      <xdr:rowOff>0</xdr:rowOff>
    </xdr:from>
    <xdr:to>
      <xdr:col>0</xdr:col>
      <xdr:colOff>228600</xdr:colOff>
      <xdr:row>144</xdr:row>
      <xdr:rowOff>228600</xdr:rowOff>
    </xdr:to>
    <xdr:pic>
      <xdr:nvPicPr>
        <xdr:cNvPr id="144" name="Picture 143">
          <a:extLst>
            <a:ext uri="{FF2B5EF4-FFF2-40B4-BE49-F238E27FC236}">
              <a16:creationId xmlns:a16="http://schemas.microsoft.com/office/drawing/2014/main" id="{00000000-0008-0000-0700-000090000000}"/>
            </a:ext>
          </a:extLst>
        </xdr:cNvPr>
        <xdr:cNvPicPr/>
      </xdr:nvPicPr>
      <xdr:blipFill>
        <a:blip xmlns:r="http://schemas.openxmlformats.org/officeDocument/2006/relationships" r:embed="rId1" cstate="print"/>
        <a:stretch>
          <a:fillRect/>
        </a:stretch>
      </xdr:blipFill>
      <xdr:spPr>
        <a:xfrm>
          <a:off x="0" y="27432000"/>
          <a:ext cx="228600" cy="190500"/>
        </a:xfrm>
        <a:prstGeom prst="rect">
          <a:avLst/>
        </a:prstGeom>
      </xdr:spPr>
    </xdr:pic>
    <xdr:clientData/>
  </xdr:twoCellAnchor>
  <xdr:twoCellAnchor>
    <xdr:from>
      <xdr:col>0</xdr:col>
      <xdr:colOff>0</xdr:colOff>
      <xdr:row>145</xdr:row>
      <xdr:rowOff>0</xdr:rowOff>
    </xdr:from>
    <xdr:to>
      <xdr:col>0</xdr:col>
      <xdr:colOff>228600</xdr:colOff>
      <xdr:row>145</xdr:row>
      <xdr:rowOff>228600</xdr:rowOff>
    </xdr:to>
    <xdr:pic>
      <xdr:nvPicPr>
        <xdr:cNvPr id="145" name="Picture 144">
          <a:extLst>
            <a:ext uri="{FF2B5EF4-FFF2-40B4-BE49-F238E27FC236}">
              <a16:creationId xmlns:a16="http://schemas.microsoft.com/office/drawing/2014/main" id="{00000000-0008-0000-0700-000091000000}"/>
            </a:ext>
          </a:extLst>
        </xdr:cNvPr>
        <xdr:cNvPicPr/>
      </xdr:nvPicPr>
      <xdr:blipFill>
        <a:blip xmlns:r="http://schemas.openxmlformats.org/officeDocument/2006/relationships" r:embed="rId1" cstate="print"/>
        <a:stretch>
          <a:fillRect/>
        </a:stretch>
      </xdr:blipFill>
      <xdr:spPr>
        <a:xfrm>
          <a:off x="0" y="27622500"/>
          <a:ext cx="228600" cy="190500"/>
        </a:xfrm>
        <a:prstGeom prst="rect">
          <a:avLst/>
        </a:prstGeom>
      </xdr:spPr>
    </xdr:pic>
    <xdr:clientData/>
  </xdr:twoCellAnchor>
  <xdr:twoCellAnchor>
    <xdr:from>
      <xdr:col>0</xdr:col>
      <xdr:colOff>0</xdr:colOff>
      <xdr:row>146</xdr:row>
      <xdr:rowOff>0</xdr:rowOff>
    </xdr:from>
    <xdr:to>
      <xdr:col>0</xdr:col>
      <xdr:colOff>228600</xdr:colOff>
      <xdr:row>146</xdr:row>
      <xdr:rowOff>228600</xdr:rowOff>
    </xdr:to>
    <xdr:pic>
      <xdr:nvPicPr>
        <xdr:cNvPr id="146" name="Picture 145">
          <a:extLst>
            <a:ext uri="{FF2B5EF4-FFF2-40B4-BE49-F238E27FC236}">
              <a16:creationId xmlns:a16="http://schemas.microsoft.com/office/drawing/2014/main" id="{00000000-0008-0000-0700-000092000000}"/>
            </a:ext>
          </a:extLst>
        </xdr:cNvPr>
        <xdr:cNvPicPr/>
      </xdr:nvPicPr>
      <xdr:blipFill>
        <a:blip xmlns:r="http://schemas.openxmlformats.org/officeDocument/2006/relationships" r:embed="rId1" cstate="print"/>
        <a:stretch>
          <a:fillRect/>
        </a:stretch>
      </xdr:blipFill>
      <xdr:spPr>
        <a:xfrm>
          <a:off x="0" y="27813000"/>
          <a:ext cx="228600" cy="190500"/>
        </a:xfrm>
        <a:prstGeom prst="rect">
          <a:avLst/>
        </a:prstGeom>
      </xdr:spPr>
    </xdr:pic>
    <xdr:clientData/>
  </xdr:twoCellAnchor>
  <xdr:twoCellAnchor>
    <xdr:from>
      <xdr:col>0</xdr:col>
      <xdr:colOff>0</xdr:colOff>
      <xdr:row>147</xdr:row>
      <xdr:rowOff>0</xdr:rowOff>
    </xdr:from>
    <xdr:to>
      <xdr:col>0</xdr:col>
      <xdr:colOff>228600</xdr:colOff>
      <xdr:row>147</xdr:row>
      <xdr:rowOff>228600</xdr:rowOff>
    </xdr:to>
    <xdr:pic>
      <xdr:nvPicPr>
        <xdr:cNvPr id="147" name="Picture 146">
          <a:extLst>
            <a:ext uri="{FF2B5EF4-FFF2-40B4-BE49-F238E27FC236}">
              <a16:creationId xmlns:a16="http://schemas.microsoft.com/office/drawing/2014/main" id="{00000000-0008-0000-0700-000093000000}"/>
            </a:ext>
          </a:extLst>
        </xdr:cNvPr>
        <xdr:cNvPicPr/>
      </xdr:nvPicPr>
      <xdr:blipFill>
        <a:blip xmlns:r="http://schemas.openxmlformats.org/officeDocument/2006/relationships" r:embed="rId1" cstate="print"/>
        <a:stretch>
          <a:fillRect/>
        </a:stretch>
      </xdr:blipFill>
      <xdr:spPr>
        <a:xfrm>
          <a:off x="0" y="28003500"/>
          <a:ext cx="228600" cy="190500"/>
        </a:xfrm>
        <a:prstGeom prst="rect">
          <a:avLst/>
        </a:prstGeom>
      </xdr:spPr>
    </xdr:pic>
    <xdr:clientData/>
  </xdr:twoCellAnchor>
  <xdr:twoCellAnchor>
    <xdr:from>
      <xdr:col>0</xdr:col>
      <xdr:colOff>0</xdr:colOff>
      <xdr:row>148</xdr:row>
      <xdr:rowOff>0</xdr:rowOff>
    </xdr:from>
    <xdr:to>
      <xdr:col>0</xdr:col>
      <xdr:colOff>228600</xdr:colOff>
      <xdr:row>148</xdr:row>
      <xdr:rowOff>228600</xdr:rowOff>
    </xdr:to>
    <xdr:pic>
      <xdr:nvPicPr>
        <xdr:cNvPr id="148" name="Picture 147">
          <a:extLst>
            <a:ext uri="{FF2B5EF4-FFF2-40B4-BE49-F238E27FC236}">
              <a16:creationId xmlns:a16="http://schemas.microsoft.com/office/drawing/2014/main" id="{00000000-0008-0000-0700-000094000000}"/>
            </a:ext>
          </a:extLst>
        </xdr:cNvPr>
        <xdr:cNvPicPr/>
      </xdr:nvPicPr>
      <xdr:blipFill>
        <a:blip xmlns:r="http://schemas.openxmlformats.org/officeDocument/2006/relationships" r:embed="rId1" cstate="print"/>
        <a:stretch>
          <a:fillRect/>
        </a:stretch>
      </xdr:blipFill>
      <xdr:spPr>
        <a:xfrm>
          <a:off x="0" y="28194000"/>
          <a:ext cx="228600" cy="190500"/>
        </a:xfrm>
        <a:prstGeom prst="rect">
          <a:avLst/>
        </a:prstGeom>
      </xdr:spPr>
    </xdr:pic>
    <xdr:clientData/>
  </xdr:twoCellAnchor>
  <xdr:twoCellAnchor>
    <xdr:from>
      <xdr:col>0</xdr:col>
      <xdr:colOff>0</xdr:colOff>
      <xdr:row>149</xdr:row>
      <xdr:rowOff>0</xdr:rowOff>
    </xdr:from>
    <xdr:to>
      <xdr:col>0</xdr:col>
      <xdr:colOff>228600</xdr:colOff>
      <xdr:row>149</xdr:row>
      <xdr:rowOff>228600</xdr:rowOff>
    </xdr:to>
    <xdr:pic>
      <xdr:nvPicPr>
        <xdr:cNvPr id="149" name="Picture 148">
          <a:extLst>
            <a:ext uri="{FF2B5EF4-FFF2-40B4-BE49-F238E27FC236}">
              <a16:creationId xmlns:a16="http://schemas.microsoft.com/office/drawing/2014/main" id="{00000000-0008-0000-0700-000095000000}"/>
            </a:ext>
          </a:extLst>
        </xdr:cNvPr>
        <xdr:cNvPicPr/>
      </xdr:nvPicPr>
      <xdr:blipFill>
        <a:blip xmlns:r="http://schemas.openxmlformats.org/officeDocument/2006/relationships" r:embed="rId1" cstate="print"/>
        <a:stretch>
          <a:fillRect/>
        </a:stretch>
      </xdr:blipFill>
      <xdr:spPr>
        <a:xfrm>
          <a:off x="0" y="28384500"/>
          <a:ext cx="228600" cy="190500"/>
        </a:xfrm>
        <a:prstGeom prst="rect">
          <a:avLst/>
        </a:prstGeom>
      </xdr:spPr>
    </xdr:pic>
    <xdr:clientData/>
  </xdr:twoCellAnchor>
  <xdr:twoCellAnchor>
    <xdr:from>
      <xdr:col>0</xdr:col>
      <xdr:colOff>0</xdr:colOff>
      <xdr:row>150</xdr:row>
      <xdr:rowOff>0</xdr:rowOff>
    </xdr:from>
    <xdr:to>
      <xdr:col>0</xdr:col>
      <xdr:colOff>228600</xdr:colOff>
      <xdr:row>150</xdr:row>
      <xdr:rowOff>228600</xdr:rowOff>
    </xdr:to>
    <xdr:pic>
      <xdr:nvPicPr>
        <xdr:cNvPr id="150" name="Picture 149">
          <a:extLst>
            <a:ext uri="{FF2B5EF4-FFF2-40B4-BE49-F238E27FC236}">
              <a16:creationId xmlns:a16="http://schemas.microsoft.com/office/drawing/2014/main" id="{00000000-0008-0000-0700-000096000000}"/>
            </a:ext>
          </a:extLst>
        </xdr:cNvPr>
        <xdr:cNvPicPr/>
      </xdr:nvPicPr>
      <xdr:blipFill>
        <a:blip xmlns:r="http://schemas.openxmlformats.org/officeDocument/2006/relationships" r:embed="rId1" cstate="print"/>
        <a:stretch>
          <a:fillRect/>
        </a:stretch>
      </xdr:blipFill>
      <xdr:spPr>
        <a:xfrm>
          <a:off x="0" y="28575000"/>
          <a:ext cx="228600" cy="190500"/>
        </a:xfrm>
        <a:prstGeom prst="rect">
          <a:avLst/>
        </a:prstGeom>
      </xdr:spPr>
    </xdr:pic>
    <xdr:clientData/>
  </xdr:twoCellAnchor>
  <xdr:twoCellAnchor>
    <xdr:from>
      <xdr:col>0</xdr:col>
      <xdr:colOff>0</xdr:colOff>
      <xdr:row>151</xdr:row>
      <xdr:rowOff>0</xdr:rowOff>
    </xdr:from>
    <xdr:to>
      <xdr:col>0</xdr:col>
      <xdr:colOff>228600</xdr:colOff>
      <xdr:row>151</xdr:row>
      <xdr:rowOff>228600</xdr:rowOff>
    </xdr:to>
    <xdr:pic>
      <xdr:nvPicPr>
        <xdr:cNvPr id="151" name="Picture 150">
          <a:extLst>
            <a:ext uri="{FF2B5EF4-FFF2-40B4-BE49-F238E27FC236}">
              <a16:creationId xmlns:a16="http://schemas.microsoft.com/office/drawing/2014/main" id="{00000000-0008-0000-0700-000097000000}"/>
            </a:ext>
          </a:extLst>
        </xdr:cNvPr>
        <xdr:cNvPicPr/>
      </xdr:nvPicPr>
      <xdr:blipFill>
        <a:blip xmlns:r="http://schemas.openxmlformats.org/officeDocument/2006/relationships" r:embed="rId1" cstate="print"/>
        <a:stretch>
          <a:fillRect/>
        </a:stretch>
      </xdr:blipFill>
      <xdr:spPr>
        <a:xfrm>
          <a:off x="0" y="28765500"/>
          <a:ext cx="228600" cy="190500"/>
        </a:xfrm>
        <a:prstGeom prst="rect">
          <a:avLst/>
        </a:prstGeom>
      </xdr:spPr>
    </xdr:pic>
    <xdr:clientData/>
  </xdr:twoCellAnchor>
  <xdr:twoCellAnchor>
    <xdr:from>
      <xdr:col>0</xdr:col>
      <xdr:colOff>0</xdr:colOff>
      <xdr:row>152</xdr:row>
      <xdr:rowOff>0</xdr:rowOff>
    </xdr:from>
    <xdr:to>
      <xdr:col>0</xdr:col>
      <xdr:colOff>228600</xdr:colOff>
      <xdr:row>152</xdr:row>
      <xdr:rowOff>228600</xdr:rowOff>
    </xdr:to>
    <xdr:pic>
      <xdr:nvPicPr>
        <xdr:cNvPr id="152" name="Picture 151">
          <a:extLst>
            <a:ext uri="{FF2B5EF4-FFF2-40B4-BE49-F238E27FC236}">
              <a16:creationId xmlns:a16="http://schemas.microsoft.com/office/drawing/2014/main" id="{00000000-0008-0000-0700-000098000000}"/>
            </a:ext>
          </a:extLst>
        </xdr:cNvPr>
        <xdr:cNvPicPr/>
      </xdr:nvPicPr>
      <xdr:blipFill>
        <a:blip xmlns:r="http://schemas.openxmlformats.org/officeDocument/2006/relationships" r:embed="rId1" cstate="print"/>
        <a:stretch>
          <a:fillRect/>
        </a:stretch>
      </xdr:blipFill>
      <xdr:spPr>
        <a:xfrm>
          <a:off x="0" y="28956000"/>
          <a:ext cx="228600" cy="190500"/>
        </a:xfrm>
        <a:prstGeom prst="rect">
          <a:avLst/>
        </a:prstGeom>
      </xdr:spPr>
    </xdr:pic>
    <xdr:clientData/>
  </xdr:twoCellAnchor>
  <xdr:twoCellAnchor>
    <xdr:from>
      <xdr:col>0</xdr:col>
      <xdr:colOff>0</xdr:colOff>
      <xdr:row>153</xdr:row>
      <xdr:rowOff>0</xdr:rowOff>
    </xdr:from>
    <xdr:to>
      <xdr:col>0</xdr:col>
      <xdr:colOff>228600</xdr:colOff>
      <xdr:row>153</xdr:row>
      <xdr:rowOff>228600</xdr:rowOff>
    </xdr:to>
    <xdr:pic>
      <xdr:nvPicPr>
        <xdr:cNvPr id="153" name="Picture 152">
          <a:extLst>
            <a:ext uri="{FF2B5EF4-FFF2-40B4-BE49-F238E27FC236}">
              <a16:creationId xmlns:a16="http://schemas.microsoft.com/office/drawing/2014/main" id="{00000000-0008-0000-0700-000099000000}"/>
            </a:ext>
          </a:extLst>
        </xdr:cNvPr>
        <xdr:cNvPicPr/>
      </xdr:nvPicPr>
      <xdr:blipFill>
        <a:blip xmlns:r="http://schemas.openxmlformats.org/officeDocument/2006/relationships" r:embed="rId1" cstate="print"/>
        <a:stretch>
          <a:fillRect/>
        </a:stretch>
      </xdr:blipFill>
      <xdr:spPr>
        <a:xfrm>
          <a:off x="0" y="29146500"/>
          <a:ext cx="228600" cy="190500"/>
        </a:xfrm>
        <a:prstGeom prst="rect">
          <a:avLst/>
        </a:prstGeom>
      </xdr:spPr>
    </xdr:pic>
    <xdr:clientData/>
  </xdr:twoCellAnchor>
  <xdr:twoCellAnchor>
    <xdr:from>
      <xdr:col>0</xdr:col>
      <xdr:colOff>0</xdr:colOff>
      <xdr:row>154</xdr:row>
      <xdr:rowOff>0</xdr:rowOff>
    </xdr:from>
    <xdr:to>
      <xdr:col>0</xdr:col>
      <xdr:colOff>228600</xdr:colOff>
      <xdr:row>154</xdr:row>
      <xdr:rowOff>228600</xdr:rowOff>
    </xdr:to>
    <xdr:pic>
      <xdr:nvPicPr>
        <xdr:cNvPr id="154" name="Picture 153">
          <a:extLst>
            <a:ext uri="{FF2B5EF4-FFF2-40B4-BE49-F238E27FC236}">
              <a16:creationId xmlns:a16="http://schemas.microsoft.com/office/drawing/2014/main" id="{00000000-0008-0000-0700-00009A000000}"/>
            </a:ext>
          </a:extLst>
        </xdr:cNvPr>
        <xdr:cNvPicPr/>
      </xdr:nvPicPr>
      <xdr:blipFill>
        <a:blip xmlns:r="http://schemas.openxmlformats.org/officeDocument/2006/relationships" r:embed="rId1" cstate="print"/>
        <a:stretch>
          <a:fillRect/>
        </a:stretch>
      </xdr:blipFill>
      <xdr:spPr>
        <a:xfrm>
          <a:off x="0" y="29337000"/>
          <a:ext cx="228600" cy="190500"/>
        </a:xfrm>
        <a:prstGeom prst="rect">
          <a:avLst/>
        </a:prstGeom>
      </xdr:spPr>
    </xdr:pic>
    <xdr:clientData/>
  </xdr:twoCellAnchor>
  <xdr:twoCellAnchor>
    <xdr:from>
      <xdr:col>0</xdr:col>
      <xdr:colOff>0</xdr:colOff>
      <xdr:row>155</xdr:row>
      <xdr:rowOff>0</xdr:rowOff>
    </xdr:from>
    <xdr:to>
      <xdr:col>0</xdr:col>
      <xdr:colOff>228600</xdr:colOff>
      <xdr:row>155</xdr:row>
      <xdr:rowOff>228600</xdr:rowOff>
    </xdr:to>
    <xdr:pic>
      <xdr:nvPicPr>
        <xdr:cNvPr id="155" name="Picture 154">
          <a:extLst>
            <a:ext uri="{FF2B5EF4-FFF2-40B4-BE49-F238E27FC236}">
              <a16:creationId xmlns:a16="http://schemas.microsoft.com/office/drawing/2014/main" id="{00000000-0008-0000-0700-00009B000000}"/>
            </a:ext>
          </a:extLst>
        </xdr:cNvPr>
        <xdr:cNvPicPr/>
      </xdr:nvPicPr>
      <xdr:blipFill>
        <a:blip xmlns:r="http://schemas.openxmlformats.org/officeDocument/2006/relationships" r:embed="rId1" cstate="print"/>
        <a:stretch>
          <a:fillRect/>
        </a:stretch>
      </xdr:blipFill>
      <xdr:spPr>
        <a:xfrm>
          <a:off x="0" y="29527500"/>
          <a:ext cx="228600" cy="190500"/>
        </a:xfrm>
        <a:prstGeom prst="rect">
          <a:avLst/>
        </a:prstGeom>
      </xdr:spPr>
    </xdr:pic>
    <xdr:clientData/>
  </xdr:twoCellAnchor>
  <xdr:twoCellAnchor>
    <xdr:from>
      <xdr:col>0</xdr:col>
      <xdr:colOff>0</xdr:colOff>
      <xdr:row>156</xdr:row>
      <xdr:rowOff>0</xdr:rowOff>
    </xdr:from>
    <xdr:to>
      <xdr:col>0</xdr:col>
      <xdr:colOff>228600</xdr:colOff>
      <xdr:row>156</xdr:row>
      <xdr:rowOff>228600</xdr:rowOff>
    </xdr:to>
    <xdr:pic>
      <xdr:nvPicPr>
        <xdr:cNvPr id="156" name="Picture 155">
          <a:extLst>
            <a:ext uri="{FF2B5EF4-FFF2-40B4-BE49-F238E27FC236}">
              <a16:creationId xmlns:a16="http://schemas.microsoft.com/office/drawing/2014/main" id="{00000000-0008-0000-0700-00009C000000}"/>
            </a:ext>
          </a:extLst>
        </xdr:cNvPr>
        <xdr:cNvPicPr/>
      </xdr:nvPicPr>
      <xdr:blipFill>
        <a:blip xmlns:r="http://schemas.openxmlformats.org/officeDocument/2006/relationships" r:embed="rId1" cstate="print"/>
        <a:stretch>
          <a:fillRect/>
        </a:stretch>
      </xdr:blipFill>
      <xdr:spPr>
        <a:xfrm>
          <a:off x="0" y="29718000"/>
          <a:ext cx="228600" cy="190500"/>
        </a:xfrm>
        <a:prstGeom prst="rect">
          <a:avLst/>
        </a:prstGeom>
      </xdr:spPr>
    </xdr:pic>
    <xdr:clientData/>
  </xdr:twoCellAnchor>
  <xdr:twoCellAnchor>
    <xdr:from>
      <xdr:col>0</xdr:col>
      <xdr:colOff>0</xdr:colOff>
      <xdr:row>157</xdr:row>
      <xdr:rowOff>0</xdr:rowOff>
    </xdr:from>
    <xdr:to>
      <xdr:col>0</xdr:col>
      <xdr:colOff>228600</xdr:colOff>
      <xdr:row>157</xdr:row>
      <xdr:rowOff>228600</xdr:rowOff>
    </xdr:to>
    <xdr:pic>
      <xdr:nvPicPr>
        <xdr:cNvPr id="157" name="Picture 156">
          <a:extLst>
            <a:ext uri="{FF2B5EF4-FFF2-40B4-BE49-F238E27FC236}">
              <a16:creationId xmlns:a16="http://schemas.microsoft.com/office/drawing/2014/main" id="{00000000-0008-0000-0700-00009D000000}"/>
            </a:ext>
          </a:extLst>
        </xdr:cNvPr>
        <xdr:cNvPicPr/>
      </xdr:nvPicPr>
      <xdr:blipFill>
        <a:blip xmlns:r="http://schemas.openxmlformats.org/officeDocument/2006/relationships" r:embed="rId1" cstate="print"/>
        <a:stretch>
          <a:fillRect/>
        </a:stretch>
      </xdr:blipFill>
      <xdr:spPr>
        <a:xfrm>
          <a:off x="0" y="29908500"/>
          <a:ext cx="228600" cy="190500"/>
        </a:xfrm>
        <a:prstGeom prst="rect">
          <a:avLst/>
        </a:prstGeom>
      </xdr:spPr>
    </xdr:pic>
    <xdr:clientData/>
  </xdr:twoCellAnchor>
  <xdr:twoCellAnchor>
    <xdr:from>
      <xdr:col>0</xdr:col>
      <xdr:colOff>0</xdr:colOff>
      <xdr:row>158</xdr:row>
      <xdr:rowOff>0</xdr:rowOff>
    </xdr:from>
    <xdr:to>
      <xdr:col>0</xdr:col>
      <xdr:colOff>228600</xdr:colOff>
      <xdr:row>158</xdr:row>
      <xdr:rowOff>228600</xdr:rowOff>
    </xdr:to>
    <xdr:pic>
      <xdr:nvPicPr>
        <xdr:cNvPr id="158" name="Picture 157">
          <a:extLst>
            <a:ext uri="{FF2B5EF4-FFF2-40B4-BE49-F238E27FC236}">
              <a16:creationId xmlns:a16="http://schemas.microsoft.com/office/drawing/2014/main" id="{00000000-0008-0000-0700-00009E000000}"/>
            </a:ext>
          </a:extLst>
        </xdr:cNvPr>
        <xdr:cNvPicPr/>
      </xdr:nvPicPr>
      <xdr:blipFill>
        <a:blip xmlns:r="http://schemas.openxmlformats.org/officeDocument/2006/relationships" r:embed="rId1" cstate="print"/>
        <a:stretch>
          <a:fillRect/>
        </a:stretch>
      </xdr:blipFill>
      <xdr:spPr>
        <a:xfrm>
          <a:off x="0" y="30099000"/>
          <a:ext cx="228600" cy="190500"/>
        </a:xfrm>
        <a:prstGeom prst="rect">
          <a:avLst/>
        </a:prstGeom>
      </xdr:spPr>
    </xdr:pic>
    <xdr:clientData/>
  </xdr:twoCellAnchor>
  <xdr:twoCellAnchor>
    <xdr:from>
      <xdr:col>0</xdr:col>
      <xdr:colOff>0</xdr:colOff>
      <xdr:row>159</xdr:row>
      <xdr:rowOff>0</xdr:rowOff>
    </xdr:from>
    <xdr:to>
      <xdr:col>0</xdr:col>
      <xdr:colOff>228600</xdr:colOff>
      <xdr:row>159</xdr:row>
      <xdr:rowOff>228600</xdr:rowOff>
    </xdr:to>
    <xdr:pic>
      <xdr:nvPicPr>
        <xdr:cNvPr id="159" name="Picture 158">
          <a:extLst>
            <a:ext uri="{FF2B5EF4-FFF2-40B4-BE49-F238E27FC236}">
              <a16:creationId xmlns:a16="http://schemas.microsoft.com/office/drawing/2014/main" id="{00000000-0008-0000-0700-00009F000000}"/>
            </a:ext>
          </a:extLst>
        </xdr:cNvPr>
        <xdr:cNvPicPr/>
      </xdr:nvPicPr>
      <xdr:blipFill>
        <a:blip xmlns:r="http://schemas.openxmlformats.org/officeDocument/2006/relationships" r:embed="rId1" cstate="print"/>
        <a:stretch>
          <a:fillRect/>
        </a:stretch>
      </xdr:blipFill>
      <xdr:spPr>
        <a:xfrm>
          <a:off x="0" y="30289500"/>
          <a:ext cx="228600" cy="190500"/>
        </a:xfrm>
        <a:prstGeom prst="rect">
          <a:avLst/>
        </a:prstGeom>
      </xdr:spPr>
    </xdr:pic>
    <xdr:clientData/>
  </xdr:twoCellAnchor>
  <xdr:twoCellAnchor>
    <xdr:from>
      <xdr:col>0</xdr:col>
      <xdr:colOff>0</xdr:colOff>
      <xdr:row>160</xdr:row>
      <xdr:rowOff>0</xdr:rowOff>
    </xdr:from>
    <xdr:to>
      <xdr:col>0</xdr:col>
      <xdr:colOff>228600</xdr:colOff>
      <xdr:row>160</xdr:row>
      <xdr:rowOff>228600</xdr:rowOff>
    </xdr:to>
    <xdr:pic>
      <xdr:nvPicPr>
        <xdr:cNvPr id="160" name="Picture 159">
          <a:extLst>
            <a:ext uri="{FF2B5EF4-FFF2-40B4-BE49-F238E27FC236}">
              <a16:creationId xmlns:a16="http://schemas.microsoft.com/office/drawing/2014/main" id="{00000000-0008-0000-0700-0000A0000000}"/>
            </a:ext>
          </a:extLst>
        </xdr:cNvPr>
        <xdr:cNvPicPr/>
      </xdr:nvPicPr>
      <xdr:blipFill>
        <a:blip xmlns:r="http://schemas.openxmlformats.org/officeDocument/2006/relationships" r:embed="rId1" cstate="print"/>
        <a:stretch>
          <a:fillRect/>
        </a:stretch>
      </xdr:blipFill>
      <xdr:spPr>
        <a:xfrm>
          <a:off x="0" y="30480000"/>
          <a:ext cx="228600" cy="190500"/>
        </a:xfrm>
        <a:prstGeom prst="rect">
          <a:avLst/>
        </a:prstGeom>
      </xdr:spPr>
    </xdr:pic>
    <xdr:clientData/>
  </xdr:twoCellAnchor>
  <xdr:twoCellAnchor>
    <xdr:from>
      <xdr:col>0</xdr:col>
      <xdr:colOff>0</xdr:colOff>
      <xdr:row>161</xdr:row>
      <xdr:rowOff>0</xdr:rowOff>
    </xdr:from>
    <xdr:to>
      <xdr:col>0</xdr:col>
      <xdr:colOff>228600</xdr:colOff>
      <xdr:row>161</xdr:row>
      <xdr:rowOff>228600</xdr:rowOff>
    </xdr:to>
    <xdr:pic>
      <xdr:nvPicPr>
        <xdr:cNvPr id="161" name="Picture 160">
          <a:extLst>
            <a:ext uri="{FF2B5EF4-FFF2-40B4-BE49-F238E27FC236}">
              <a16:creationId xmlns:a16="http://schemas.microsoft.com/office/drawing/2014/main" id="{00000000-0008-0000-0700-0000A1000000}"/>
            </a:ext>
          </a:extLst>
        </xdr:cNvPr>
        <xdr:cNvPicPr/>
      </xdr:nvPicPr>
      <xdr:blipFill>
        <a:blip xmlns:r="http://schemas.openxmlformats.org/officeDocument/2006/relationships" r:embed="rId1" cstate="print"/>
        <a:stretch>
          <a:fillRect/>
        </a:stretch>
      </xdr:blipFill>
      <xdr:spPr>
        <a:xfrm>
          <a:off x="0" y="30670500"/>
          <a:ext cx="228600" cy="190500"/>
        </a:xfrm>
        <a:prstGeom prst="rect">
          <a:avLst/>
        </a:prstGeom>
      </xdr:spPr>
    </xdr:pic>
    <xdr:clientData/>
  </xdr:twoCellAnchor>
  <xdr:twoCellAnchor>
    <xdr:from>
      <xdr:col>0</xdr:col>
      <xdr:colOff>0</xdr:colOff>
      <xdr:row>162</xdr:row>
      <xdr:rowOff>0</xdr:rowOff>
    </xdr:from>
    <xdr:to>
      <xdr:col>0</xdr:col>
      <xdr:colOff>228600</xdr:colOff>
      <xdr:row>162</xdr:row>
      <xdr:rowOff>228600</xdr:rowOff>
    </xdr:to>
    <xdr:pic>
      <xdr:nvPicPr>
        <xdr:cNvPr id="162" name="Picture 161">
          <a:extLst>
            <a:ext uri="{FF2B5EF4-FFF2-40B4-BE49-F238E27FC236}">
              <a16:creationId xmlns:a16="http://schemas.microsoft.com/office/drawing/2014/main" id="{00000000-0008-0000-0700-0000A2000000}"/>
            </a:ext>
          </a:extLst>
        </xdr:cNvPr>
        <xdr:cNvPicPr/>
      </xdr:nvPicPr>
      <xdr:blipFill>
        <a:blip xmlns:r="http://schemas.openxmlformats.org/officeDocument/2006/relationships" r:embed="rId1" cstate="print"/>
        <a:stretch>
          <a:fillRect/>
        </a:stretch>
      </xdr:blipFill>
      <xdr:spPr>
        <a:xfrm>
          <a:off x="0" y="30861000"/>
          <a:ext cx="228600" cy="190500"/>
        </a:xfrm>
        <a:prstGeom prst="rect">
          <a:avLst/>
        </a:prstGeom>
      </xdr:spPr>
    </xdr:pic>
    <xdr:clientData/>
  </xdr:twoCellAnchor>
  <xdr:twoCellAnchor>
    <xdr:from>
      <xdr:col>0</xdr:col>
      <xdr:colOff>0</xdr:colOff>
      <xdr:row>163</xdr:row>
      <xdr:rowOff>0</xdr:rowOff>
    </xdr:from>
    <xdr:to>
      <xdr:col>0</xdr:col>
      <xdr:colOff>228600</xdr:colOff>
      <xdr:row>163</xdr:row>
      <xdr:rowOff>228600</xdr:rowOff>
    </xdr:to>
    <xdr:pic>
      <xdr:nvPicPr>
        <xdr:cNvPr id="163" name="Picture 162">
          <a:extLst>
            <a:ext uri="{FF2B5EF4-FFF2-40B4-BE49-F238E27FC236}">
              <a16:creationId xmlns:a16="http://schemas.microsoft.com/office/drawing/2014/main" id="{00000000-0008-0000-0700-0000A3000000}"/>
            </a:ext>
          </a:extLst>
        </xdr:cNvPr>
        <xdr:cNvPicPr/>
      </xdr:nvPicPr>
      <xdr:blipFill>
        <a:blip xmlns:r="http://schemas.openxmlformats.org/officeDocument/2006/relationships" r:embed="rId1" cstate="print"/>
        <a:stretch>
          <a:fillRect/>
        </a:stretch>
      </xdr:blipFill>
      <xdr:spPr>
        <a:xfrm>
          <a:off x="0" y="31051500"/>
          <a:ext cx="228600" cy="190500"/>
        </a:xfrm>
        <a:prstGeom prst="rect">
          <a:avLst/>
        </a:prstGeom>
      </xdr:spPr>
    </xdr:pic>
    <xdr:clientData/>
  </xdr:twoCellAnchor>
  <xdr:twoCellAnchor>
    <xdr:from>
      <xdr:col>0</xdr:col>
      <xdr:colOff>0</xdr:colOff>
      <xdr:row>164</xdr:row>
      <xdr:rowOff>0</xdr:rowOff>
    </xdr:from>
    <xdr:to>
      <xdr:col>0</xdr:col>
      <xdr:colOff>228600</xdr:colOff>
      <xdr:row>164</xdr:row>
      <xdr:rowOff>228600</xdr:rowOff>
    </xdr:to>
    <xdr:pic>
      <xdr:nvPicPr>
        <xdr:cNvPr id="164" name="Picture 163">
          <a:extLst>
            <a:ext uri="{FF2B5EF4-FFF2-40B4-BE49-F238E27FC236}">
              <a16:creationId xmlns:a16="http://schemas.microsoft.com/office/drawing/2014/main" id="{00000000-0008-0000-0700-0000A4000000}"/>
            </a:ext>
          </a:extLst>
        </xdr:cNvPr>
        <xdr:cNvPicPr/>
      </xdr:nvPicPr>
      <xdr:blipFill>
        <a:blip xmlns:r="http://schemas.openxmlformats.org/officeDocument/2006/relationships" r:embed="rId1" cstate="print"/>
        <a:stretch>
          <a:fillRect/>
        </a:stretch>
      </xdr:blipFill>
      <xdr:spPr>
        <a:xfrm>
          <a:off x="0" y="31242000"/>
          <a:ext cx="228600" cy="190500"/>
        </a:xfrm>
        <a:prstGeom prst="rect">
          <a:avLst/>
        </a:prstGeom>
      </xdr:spPr>
    </xdr:pic>
    <xdr:clientData/>
  </xdr:twoCellAnchor>
  <xdr:twoCellAnchor>
    <xdr:from>
      <xdr:col>0</xdr:col>
      <xdr:colOff>0</xdr:colOff>
      <xdr:row>165</xdr:row>
      <xdr:rowOff>0</xdr:rowOff>
    </xdr:from>
    <xdr:to>
      <xdr:col>0</xdr:col>
      <xdr:colOff>228600</xdr:colOff>
      <xdr:row>165</xdr:row>
      <xdr:rowOff>228600</xdr:rowOff>
    </xdr:to>
    <xdr:pic>
      <xdr:nvPicPr>
        <xdr:cNvPr id="165" name="Picture 164">
          <a:extLst>
            <a:ext uri="{FF2B5EF4-FFF2-40B4-BE49-F238E27FC236}">
              <a16:creationId xmlns:a16="http://schemas.microsoft.com/office/drawing/2014/main" id="{00000000-0008-0000-0700-0000A5000000}"/>
            </a:ext>
          </a:extLst>
        </xdr:cNvPr>
        <xdr:cNvPicPr/>
      </xdr:nvPicPr>
      <xdr:blipFill>
        <a:blip xmlns:r="http://schemas.openxmlformats.org/officeDocument/2006/relationships" r:embed="rId1" cstate="print"/>
        <a:stretch>
          <a:fillRect/>
        </a:stretch>
      </xdr:blipFill>
      <xdr:spPr>
        <a:xfrm>
          <a:off x="0" y="31432500"/>
          <a:ext cx="228600" cy="190500"/>
        </a:xfrm>
        <a:prstGeom prst="rect">
          <a:avLst/>
        </a:prstGeom>
      </xdr:spPr>
    </xdr:pic>
    <xdr:clientData/>
  </xdr:twoCellAnchor>
  <xdr:twoCellAnchor>
    <xdr:from>
      <xdr:col>0</xdr:col>
      <xdr:colOff>0</xdr:colOff>
      <xdr:row>166</xdr:row>
      <xdr:rowOff>0</xdr:rowOff>
    </xdr:from>
    <xdr:to>
      <xdr:col>0</xdr:col>
      <xdr:colOff>228600</xdr:colOff>
      <xdr:row>166</xdr:row>
      <xdr:rowOff>228600</xdr:rowOff>
    </xdr:to>
    <xdr:pic>
      <xdr:nvPicPr>
        <xdr:cNvPr id="166" name="Picture 165">
          <a:extLst>
            <a:ext uri="{FF2B5EF4-FFF2-40B4-BE49-F238E27FC236}">
              <a16:creationId xmlns:a16="http://schemas.microsoft.com/office/drawing/2014/main" id="{00000000-0008-0000-0700-0000A6000000}"/>
            </a:ext>
          </a:extLst>
        </xdr:cNvPr>
        <xdr:cNvPicPr/>
      </xdr:nvPicPr>
      <xdr:blipFill>
        <a:blip xmlns:r="http://schemas.openxmlformats.org/officeDocument/2006/relationships" r:embed="rId1" cstate="print"/>
        <a:stretch>
          <a:fillRect/>
        </a:stretch>
      </xdr:blipFill>
      <xdr:spPr>
        <a:xfrm>
          <a:off x="0" y="31623000"/>
          <a:ext cx="228600" cy="190500"/>
        </a:xfrm>
        <a:prstGeom prst="rect">
          <a:avLst/>
        </a:prstGeom>
      </xdr:spPr>
    </xdr:pic>
    <xdr:clientData/>
  </xdr:twoCellAnchor>
  <xdr:twoCellAnchor>
    <xdr:from>
      <xdr:col>0</xdr:col>
      <xdr:colOff>0</xdr:colOff>
      <xdr:row>167</xdr:row>
      <xdr:rowOff>0</xdr:rowOff>
    </xdr:from>
    <xdr:to>
      <xdr:col>0</xdr:col>
      <xdr:colOff>228600</xdr:colOff>
      <xdr:row>167</xdr:row>
      <xdr:rowOff>228600</xdr:rowOff>
    </xdr:to>
    <xdr:pic>
      <xdr:nvPicPr>
        <xdr:cNvPr id="167" name="Picture 166">
          <a:extLst>
            <a:ext uri="{FF2B5EF4-FFF2-40B4-BE49-F238E27FC236}">
              <a16:creationId xmlns:a16="http://schemas.microsoft.com/office/drawing/2014/main" id="{00000000-0008-0000-0700-0000A7000000}"/>
            </a:ext>
          </a:extLst>
        </xdr:cNvPr>
        <xdr:cNvPicPr/>
      </xdr:nvPicPr>
      <xdr:blipFill>
        <a:blip xmlns:r="http://schemas.openxmlformats.org/officeDocument/2006/relationships" r:embed="rId1" cstate="print"/>
        <a:stretch>
          <a:fillRect/>
        </a:stretch>
      </xdr:blipFill>
      <xdr:spPr>
        <a:xfrm>
          <a:off x="0" y="31813500"/>
          <a:ext cx="228600" cy="190500"/>
        </a:xfrm>
        <a:prstGeom prst="rect">
          <a:avLst/>
        </a:prstGeom>
      </xdr:spPr>
    </xdr:pic>
    <xdr:clientData/>
  </xdr:twoCellAnchor>
  <xdr:twoCellAnchor>
    <xdr:from>
      <xdr:col>0</xdr:col>
      <xdr:colOff>0</xdr:colOff>
      <xdr:row>168</xdr:row>
      <xdr:rowOff>0</xdr:rowOff>
    </xdr:from>
    <xdr:to>
      <xdr:col>0</xdr:col>
      <xdr:colOff>228600</xdr:colOff>
      <xdr:row>168</xdr:row>
      <xdr:rowOff>228600</xdr:rowOff>
    </xdr:to>
    <xdr:pic>
      <xdr:nvPicPr>
        <xdr:cNvPr id="168" name="Picture 167">
          <a:extLst>
            <a:ext uri="{FF2B5EF4-FFF2-40B4-BE49-F238E27FC236}">
              <a16:creationId xmlns:a16="http://schemas.microsoft.com/office/drawing/2014/main" id="{00000000-0008-0000-0700-0000A8000000}"/>
            </a:ext>
          </a:extLst>
        </xdr:cNvPr>
        <xdr:cNvPicPr/>
      </xdr:nvPicPr>
      <xdr:blipFill>
        <a:blip xmlns:r="http://schemas.openxmlformats.org/officeDocument/2006/relationships" r:embed="rId1" cstate="print"/>
        <a:stretch>
          <a:fillRect/>
        </a:stretch>
      </xdr:blipFill>
      <xdr:spPr>
        <a:xfrm>
          <a:off x="0" y="32004000"/>
          <a:ext cx="228600" cy="190500"/>
        </a:xfrm>
        <a:prstGeom prst="rect">
          <a:avLst/>
        </a:prstGeom>
      </xdr:spPr>
    </xdr:pic>
    <xdr:clientData/>
  </xdr:twoCellAnchor>
  <xdr:twoCellAnchor>
    <xdr:from>
      <xdr:col>0</xdr:col>
      <xdr:colOff>0</xdr:colOff>
      <xdr:row>169</xdr:row>
      <xdr:rowOff>0</xdr:rowOff>
    </xdr:from>
    <xdr:to>
      <xdr:col>0</xdr:col>
      <xdr:colOff>228600</xdr:colOff>
      <xdr:row>169</xdr:row>
      <xdr:rowOff>228600</xdr:rowOff>
    </xdr:to>
    <xdr:pic>
      <xdr:nvPicPr>
        <xdr:cNvPr id="169" name="Picture 168">
          <a:extLst>
            <a:ext uri="{FF2B5EF4-FFF2-40B4-BE49-F238E27FC236}">
              <a16:creationId xmlns:a16="http://schemas.microsoft.com/office/drawing/2014/main" id="{00000000-0008-0000-0700-0000A9000000}"/>
            </a:ext>
          </a:extLst>
        </xdr:cNvPr>
        <xdr:cNvPicPr/>
      </xdr:nvPicPr>
      <xdr:blipFill>
        <a:blip xmlns:r="http://schemas.openxmlformats.org/officeDocument/2006/relationships" r:embed="rId1" cstate="print"/>
        <a:stretch>
          <a:fillRect/>
        </a:stretch>
      </xdr:blipFill>
      <xdr:spPr>
        <a:xfrm>
          <a:off x="0" y="32194500"/>
          <a:ext cx="228600" cy="190500"/>
        </a:xfrm>
        <a:prstGeom prst="rect">
          <a:avLst/>
        </a:prstGeom>
      </xdr:spPr>
    </xdr:pic>
    <xdr:clientData/>
  </xdr:twoCellAnchor>
  <xdr:twoCellAnchor>
    <xdr:from>
      <xdr:col>0</xdr:col>
      <xdr:colOff>0</xdr:colOff>
      <xdr:row>170</xdr:row>
      <xdr:rowOff>0</xdr:rowOff>
    </xdr:from>
    <xdr:to>
      <xdr:col>0</xdr:col>
      <xdr:colOff>228600</xdr:colOff>
      <xdr:row>170</xdr:row>
      <xdr:rowOff>228600</xdr:rowOff>
    </xdr:to>
    <xdr:pic>
      <xdr:nvPicPr>
        <xdr:cNvPr id="170" name="Picture 169">
          <a:extLst>
            <a:ext uri="{FF2B5EF4-FFF2-40B4-BE49-F238E27FC236}">
              <a16:creationId xmlns:a16="http://schemas.microsoft.com/office/drawing/2014/main" id="{00000000-0008-0000-0700-0000AA000000}"/>
            </a:ext>
          </a:extLst>
        </xdr:cNvPr>
        <xdr:cNvPicPr/>
      </xdr:nvPicPr>
      <xdr:blipFill>
        <a:blip xmlns:r="http://schemas.openxmlformats.org/officeDocument/2006/relationships" r:embed="rId1" cstate="print"/>
        <a:stretch>
          <a:fillRect/>
        </a:stretch>
      </xdr:blipFill>
      <xdr:spPr>
        <a:xfrm>
          <a:off x="0" y="32385000"/>
          <a:ext cx="228600" cy="190500"/>
        </a:xfrm>
        <a:prstGeom prst="rect">
          <a:avLst/>
        </a:prstGeom>
      </xdr:spPr>
    </xdr:pic>
    <xdr:clientData/>
  </xdr:twoCellAnchor>
  <xdr:twoCellAnchor>
    <xdr:from>
      <xdr:col>0</xdr:col>
      <xdr:colOff>0</xdr:colOff>
      <xdr:row>171</xdr:row>
      <xdr:rowOff>0</xdr:rowOff>
    </xdr:from>
    <xdr:to>
      <xdr:col>0</xdr:col>
      <xdr:colOff>228600</xdr:colOff>
      <xdr:row>171</xdr:row>
      <xdr:rowOff>228600</xdr:rowOff>
    </xdr:to>
    <xdr:pic>
      <xdr:nvPicPr>
        <xdr:cNvPr id="171" name="Picture 170">
          <a:extLst>
            <a:ext uri="{FF2B5EF4-FFF2-40B4-BE49-F238E27FC236}">
              <a16:creationId xmlns:a16="http://schemas.microsoft.com/office/drawing/2014/main" id="{00000000-0008-0000-0700-0000AB000000}"/>
            </a:ext>
          </a:extLst>
        </xdr:cNvPr>
        <xdr:cNvPicPr/>
      </xdr:nvPicPr>
      <xdr:blipFill>
        <a:blip xmlns:r="http://schemas.openxmlformats.org/officeDocument/2006/relationships" r:embed="rId1" cstate="print"/>
        <a:stretch>
          <a:fillRect/>
        </a:stretch>
      </xdr:blipFill>
      <xdr:spPr>
        <a:xfrm>
          <a:off x="0" y="32575500"/>
          <a:ext cx="228600" cy="190500"/>
        </a:xfrm>
        <a:prstGeom prst="rect">
          <a:avLst/>
        </a:prstGeom>
      </xdr:spPr>
    </xdr:pic>
    <xdr:clientData/>
  </xdr:twoCellAnchor>
  <xdr:twoCellAnchor>
    <xdr:from>
      <xdr:col>0</xdr:col>
      <xdr:colOff>0</xdr:colOff>
      <xdr:row>172</xdr:row>
      <xdr:rowOff>0</xdr:rowOff>
    </xdr:from>
    <xdr:to>
      <xdr:col>0</xdr:col>
      <xdr:colOff>228600</xdr:colOff>
      <xdr:row>172</xdr:row>
      <xdr:rowOff>228600</xdr:rowOff>
    </xdr:to>
    <xdr:pic>
      <xdr:nvPicPr>
        <xdr:cNvPr id="172" name="Picture 171">
          <a:extLst>
            <a:ext uri="{FF2B5EF4-FFF2-40B4-BE49-F238E27FC236}">
              <a16:creationId xmlns:a16="http://schemas.microsoft.com/office/drawing/2014/main" id="{00000000-0008-0000-0700-0000AC000000}"/>
            </a:ext>
          </a:extLst>
        </xdr:cNvPr>
        <xdr:cNvPicPr/>
      </xdr:nvPicPr>
      <xdr:blipFill>
        <a:blip xmlns:r="http://schemas.openxmlformats.org/officeDocument/2006/relationships" r:embed="rId1" cstate="print"/>
        <a:stretch>
          <a:fillRect/>
        </a:stretch>
      </xdr:blipFill>
      <xdr:spPr>
        <a:xfrm>
          <a:off x="0" y="32766000"/>
          <a:ext cx="228600" cy="190500"/>
        </a:xfrm>
        <a:prstGeom prst="rect">
          <a:avLst/>
        </a:prstGeom>
      </xdr:spPr>
    </xdr:pic>
    <xdr:clientData/>
  </xdr:twoCellAnchor>
  <xdr:twoCellAnchor>
    <xdr:from>
      <xdr:col>0</xdr:col>
      <xdr:colOff>0</xdr:colOff>
      <xdr:row>173</xdr:row>
      <xdr:rowOff>0</xdr:rowOff>
    </xdr:from>
    <xdr:to>
      <xdr:col>0</xdr:col>
      <xdr:colOff>228600</xdr:colOff>
      <xdr:row>173</xdr:row>
      <xdr:rowOff>228600</xdr:rowOff>
    </xdr:to>
    <xdr:pic>
      <xdr:nvPicPr>
        <xdr:cNvPr id="173" name="Picture 172">
          <a:extLst>
            <a:ext uri="{FF2B5EF4-FFF2-40B4-BE49-F238E27FC236}">
              <a16:creationId xmlns:a16="http://schemas.microsoft.com/office/drawing/2014/main" id="{00000000-0008-0000-0700-0000AD000000}"/>
            </a:ext>
          </a:extLst>
        </xdr:cNvPr>
        <xdr:cNvPicPr/>
      </xdr:nvPicPr>
      <xdr:blipFill>
        <a:blip xmlns:r="http://schemas.openxmlformats.org/officeDocument/2006/relationships" r:embed="rId1" cstate="print"/>
        <a:stretch>
          <a:fillRect/>
        </a:stretch>
      </xdr:blipFill>
      <xdr:spPr>
        <a:xfrm>
          <a:off x="0" y="32956500"/>
          <a:ext cx="228600" cy="190500"/>
        </a:xfrm>
        <a:prstGeom prst="rect">
          <a:avLst/>
        </a:prstGeom>
      </xdr:spPr>
    </xdr:pic>
    <xdr:clientData/>
  </xdr:twoCellAnchor>
  <xdr:twoCellAnchor>
    <xdr:from>
      <xdr:col>0</xdr:col>
      <xdr:colOff>0</xdr:colOff>
      <xdr:row>174</xdr:row>
      <xdr:rowOff>0</xdr:rowOff>
    </xdr:from>
    <xdr:to>
      <xdr:col>0</xdr:col>
      <xdr:colOff>228600</xdr:colOff>
      <xdr:row>174</xdr:row>
      <xdr:rowOff>228600</xdr:rowOff>
    </xdr:to>
    <xdr:pic>
      <xdr:nvPicPr>
        <xdr:cNvPr id="174" name="Picture 173">
          <a:extLst>
            <a:ext uri="{FF2B5EF4-FFF2-40B4-BE49-F238E27FC236}">
              <a16:creationId xmlns:a16="http://schemas.microsoft.com/office/drawing/2014/main" id="{00000000-0008-0000-0700-0000AE000000}"/>
            </a:ext>
          </a:extLst>
        </xdr:cNvPr>
        <xdr:cNvPicPr/>
      </xdr:nvPicPr>
      <xdr:blipFill>
        <a:blip xmlns:r="http://schemas.openxmlformats.org/officeDocument/2006/relationships" r:embed="rId1" cstate="print"/>
        <a:stretch>
          <a:fillRect/>
        </a:stretch>
      </xdr:blipFill>
      <xdr:spPr>
        <a:xfrm>
          <a:off x="0" y="33147000"/>
          <a:ext cx="228600" cy="190500"/>
        </a:xfrm>
        <a:prstGeom prst="rect">
          <a:avLst/>
        </a:prstGeom>
      </xdr:spPr>
    </xdr:pic>
    <xdr:clientData/>
  </xdr:twoCellAnchor>
  <xdr:twoCellAnchor>
    <xdr:from>
      <xdr:col>0</xdr:col>
      <xdr:colOff>0</xdr:colOff>
      <xdr:row>175</xdr:row>
      <xdr:rowOff>0</xdr:rowOff>
    </xdr:from>
    <xdr:to>
      <xdr:col>0</xdr:col>
      <xdr:colOff>228600</xdr:colOff>
      <xdr:row>175</xdr:row>
      <xdr:rowOff>228600</xdr:rowOff>
    </xdr:to>
    <xdr:pic>
      <xdr:nvPicPr>
        <xdr:cNvPr id="175" name="Picture 174">
          <a:extLst>
            <a:ext uri="{FF2B5EF4-FFF2-40B4-BE49-F238E27FC236}">
              <a16:creationId xmlns:a16="http://schemas.microsoft.com/office/drawing/2014/main" id="{00000000-0008-0000-0700-0000AF000000}"/>
            </a:ext>
          </a:extLst>
        </xdr:cNvPr>
        <xdr:cNvPicPr/>
      </xdr:nvPicPr>
      <xdr:blipFill>
        <a:blip xmlns:r="http://schemas.openxmlformats.org/officeDocument/2006/relationships" r:embed="rId1" cstate="print"/>
        <a:stretch>
          <a:fillRect/>
        </a:stretch>
      </xdr:blipFill>
      <xdr:spPr>
        <a:xfrm>
          <a:off x="0" y="33337500"/>
          <a:ext cx="228600" cy="190500"/>
        </a:xfrm>
        <a:prstGeom prst="rect">
          <a:avLst/>
        </a:prstGeom>
      </xdr:spPr>
    </xdr:pic>
    <xdr:clientData/>
  </xdr:twoCellAnchor>
  <xdr:twoCellAnchor>
    <xdr:from>
      <xdr:col>0</xdr:col>
      <xdr:colOff>0</xdr:colOff>
      <xdr:row>176</xdr:row>
      <xdr:rowOff>0</xdr:rowOff>
    </xdr:from>
    <xdr:to>
      <xdr:col>0</xdr:col>
      <xdr:colOff>228600</xdr:colOff>
      <xdr:row>176</xdr:row>
      <xdr:rowOff>228600</xdr:rowOff>
    </xdr:to>
    <xdr:pic>
      <xdr:nvPicPr>
        <xdr:cNvPr id="176" name="Picture 175">
          <a:extLst>
            <a:ext uri="{FF2B5EF4-FFF2-40B4-BE49-F238E27FC236}">
              <a16:creationId xmlns:a16="http://schemas.microsoft.com/office/drawing/2014/main" id="{00000000-0008-0000-0700-0000B0000000}"/>
            </a:ext>
          </a:extLst>
        </xdr:cNvPr>
        <xdr:cNvPicPr/>
      </xdr:nvPicPr>
      <xdr:blipFill>
        <a:blip xmlns:r="http://schemas.openxmlformats.org/officeDocument/2006/relationships" r:embed="rId1" cstate="print"/>
        <a:stretch>
          <a:fillRect/>
        </a:stretch>
      </xdr:blipFill>
      <xdr:spPr>
        <a:xfrm>
          <a:off x="0" y="33528000"/>
          <a:ext cx="228600" cy="190500"/>
        </a:xfrm>
        <a:prstGeom prst="rect">
          <a:avLst/>
        </a:prstGeom>
      </xdr:spPr>
    </xdr:pic>
    <xdr:clientData/>
  </xdr:twoCellAnchor>
  <xdr:twoCellAnchor>
    <xdr:from>
      <xdr:col>0</xdr:col>
      <xdr:colOff>0</xdr:colOff>
      <xdr:row>177</xdr:row>
      <xdr:rowOff>0</xdr:rowOff>
    </xdr:from>
    <xdr:to>
      <xdr:col>0</xdr:col>
      <xdr:colOff>228600</xdr:colOff>
      <xdr:row>177</xdr:row>
      <xdr:rowOff>228600</xdr:rowOff>
    </xdr:to>
    <xdr:pic>
      <xdr:nvPicPr>
        <xdr:cNvPr id="177" name="Picture 176">
          <a:extLst>
            <a:ext uri="{FF2B5EF4-FFF2-40B4-BE49-F238E27FC236}">
              <a16:creationId xmlns:a16="http://schemas.microsoft.com/office/drawing/2014/main" id="{00000000-0008-0000-0700-0000B1000000}"/>
            </a:ext>
          </a:extLst>
        </xdr:cNvPr>
        <xdr:cNvPicPr/>
      </xdr:nvPicPr>
      <xdr:blipFill>
        <a:blip xmlns:r="http://schemas.openxmlformats.org/officeDocument/2006/relationships" r:embed="rId1" cstate="print"/>
        <a:stretch>
          <a:fillRect/>
        </a:stretch>
      </xdr:blipFill>
      <xdr:spPr>
        <a:xfrm>
          <a:off x="0" y="33718500"/>
          <a:ext cx="228600" cy="190500"/>
        </a:xfrm>
        <a:prstGeom prst="rect">
          <a:avLst/>
        </a:prstGeom>
      </xdr:spPr>
    </xdr:pic>
    <xdr:clientData/>
  </xdr:twoCellAnchor>
  <xdr:twoCellAnchor>
    <xdr:from>
      <xdr:col>0</xdr:col>
      <xdr:colOff>0</xdr:colOff>
      <xdr:row>178</xdr:row>
      <xdr:rowOff>0</xdr:rowOff>
    </xdr:from>
    <xdr:to>
      <xdr:col>0</xdr:col>
      <xdr:colOff>228600</xdr:colOff>
      <xdr:row>178</xdr:row>
      <xdr:rowOff>228600</xdr:rowOff>
    </xdr:to>
    <xdr:pic>
      <xdr:nvPicPr>
        <xdr:cNvPr id="178" name="Picture 177">
          <a:extLst>
            <a:ext uri="{FF2B5EF4-FFF2-40B4-BE49-F238E27FC236}">
              <a16:creationId xmlns:a16="http://schemas.microsoft.com/office/drawing/2014/main" id="{00000000-0008-0000-0700-0000B2000000}"/>
            </a:ext>
          </a:extLst>
        </xdr:cNvPr>
        <xdr:cNvPicPr/>
      </xdr:nvPicPr>
      <xdr:blipFill>
        <a:blip xmlns:r="http://schemas.openxmlformats.org/officeDocument/2006/relationships" r:embed="rId1" cstate="print"/>
        <a:stretch>
          <a:fillRect/>
        </a:stretch>
      </xdr:blipFill>
      <xdr:spPr>
        <a:xfrm>
          <a:off x="0" y="33909000"/>
          <a:ext cx="228600" cy="190500"/>
        </a:xfrm>
        <a:prstGeom prst="rect">
          <a:avLst/>
        </a:prstGeom>
      </xdr:spPr>
    </xdr:pic>
    <xdr:clientData/>
  </xdr:twoCellAnchor>
  <xdr:twoCellAnchor>
    <xdr:from>
      <xdr:col>0</xdr:col>
      <xdr:colOff>0</xdr:colOff>
      <xdr:row>179</xdr:row>
      <xdr:rowOff>0</xdr:rowOff>
    </xdr:from>
    <xdr:to>
      <xdr:col>0</xdr:col>
      <xdr:colOff>228600</xdr:colOff>
      <xdr:row>179</xdr:row>
      <xdr:rowOff>228600</xdr:rowOff>
    </xdr:to>
    <xdr:pic>
      <xdr:nvPicPr>
        <xdr:cNvPr id="179" name="Picture 178">
          <a:extLst>
            <a:ext uri="{FF2B5EF4-FFF2-40B4-BE49-F238E27FC236}">
              <a16:creationId xmlns:a16="http://schemas.microsoft.com/office/drawing/2014/main" id="{00000000-0008-0000-0700-0000B3000000}"/>
            </a:ext>
          </a:extLst>
        </xdr:cNvPr>
        <xdr:cNvPicPr/>
      </xdr:nvPicPr>
      <xdr:blipFill>
        <a:blip xmlns:r="http://schemas.openxmlformats.org/officeDocument/2006/relationships" r:embed="rId1" cstate="print"/>
        <a:stretch>
          <a:fillRect/>
        </a:stretch>
      </xdr:blipFill>
      <xdr:spPr>
        <a:xfrm>
          <a:off x="0" y="34099500"/>
          <a:ext cx="228600" cy="190500"/>
        </a:xfrm>
        <a:prstGeom prst="rect">
          <a:avLst/>
        </a:prstGeom>
      </xdr:spPr>
    </xdr:pic>
    <xdr:clientData/>
  </xdr:twoCellAnchor>
  <xdr:twoCellAnchor>
    <xdr:from>
      <xdr:col>0</xdr:col>
      <xdr:colOff>0</xdr:colOff>
      <xdr:row>180</xdr:row>
      <xdr:rowOff>0</xdr:rowOff>
    </xdr:from>
    <xdr:to>
      <xdr:col>0</xdr:col>
      <xdr:colOff>228600</xdr:colOff>
      <xdr:row>180</xdr:row>
      <xdr:rowOff>228600</xdr:rowOff>
    </xdr:to>
    <xdr:pic>
      <xdr:nvPicPr>
        <xdr:cNvPr id="180" name="Picture 179">
          <a:extLst>
            <a:ext uri="{FF2B5EF4-FFF2-40B4-BE49-F238E27FC236}">
              <a16:creationId xmlns:a16="http://schemas.microsoft.com/office/drawing/2014/main" id="{00000000-0008-0000-0700-0000B4000000}"/>
            </a:ext>
          </a:extLst>
        </xdr:cNvPr>
        <xdr:cNvPicPr/>
      </xdr:nvPicPr>
      <xdr:blipFill>
        <a:blip xmlns:r="http://schemas.openxmlformats.org/officeDocument/2006/relationships" r:embed="rId1" cstate="print"/>
        <a:stretch>
          <a:fillRect/>
        </a:stretch>
      </xdr:blipFill>
      <xdr:spPr>
        <a:xfrm>
          <a:off x="0" y="34290000"/>
          <a:ext cx="228600" cy="190500"/>
        </a:xfrm>
        <a:prstGeom prst="rect">
          <a:avLst/>
        </a:prstGeom>
      </xdr:spPr>
    </xdr:pic>
    <xdr:clientData/>
  </xdr:twoCellAnchor>
  <xdr:twoCellAnchor>
    <xdr:from>
      <xdr:col>0</xdr:col>
      <xdr:colOff>0</xdr:colOff>
      <xdr:row>181</xdr:row>
      <xdr:rowOff>0</xdr:rowOff>
    </xdr:from>
    <xdr:to>
      <xdr:col>0</xdr:col>
      <xdr:colOff>228600</xdr:colOff>
      <xdr:row>181</xdr:row>
      <xdr:rowOff>228600</xdr:rowOff>
    </xdr:to>
    <xdr:pic>
      <xdr:nvPicPr>
        <xdr:cNvPr id="181" name="Picture 180">
          <a:extLst>
            <a:ext uri="{FF2B5EF4-FFF2-40B4-BE49-F238E27FC236}">
              <a16:creationId xmlns:a16="http://schemas.microsoft.com/office/drawing/2014/main" id="{00000000-0008-0000-0700-0000B5000000}"/>
            </a:ext>
          </a:extLst>
        </xdr:cNvPr>
        <xdr:cNvPicPr/>
      </xdr:nvPicPr>
      <xdr:blipFill>
        <a:blip xmlns:r="http://schemas.openxmlformats.org/officeDocument/2006/relationships" r:embed="rId1" cstate="print"/>
        <a:stretch>
          <a:fillRect/>
        </a:stretch>
      </xdr:blipFill>
      <xdr:spPr>
        <a:xfrm>
          <a:off x="0" y="34480500"/>
          <a:ext cx="228600" cy="190500"/>
        </a:xfrm>
        <a:prstGeom prst="rect">
          <a:avLst/>
        </a:prstGeom>
      </xdr:spPr>
    </xdr:pic>
    <xdr:clientData/>
  </xdr:twoCellAnchor>
  <xdr:twoCellAnchor>
    <xdr:from>
      <xdr:col>0</xdr:col>
      <xdr:colOff>0</xdr:colOff>
      <xdr:row>182</xdr:row>
      <xdr:rowOff>0</xdr:rowOff>
    </xdr:from>
    <xdr:to>
      <xdr:col>0</xdr:col>
      <xdr:colOff>228600</xdr:colOff>
      <xdr:row>182</xdr:row>
      <xdr:rowOff>228600</xdr:rowOff>
    </xdr:to>
    <xdr:pic>
      <xdr:nvPicPr>
        <xdr:cNvPr id="182" name="Picture 181">
          <a:extLst>
            <a:ext uri="{FF2B5EF4-FFF2-40B4-BE49-F238E27FC236}">
              <a16:creationId xmlns:a16="http://schemas.microsoft.com/office/drawing/2014/main" id="{00000000-0008-0000-0700-0000B6000000}"/>
            </a:ext>
          </a:extLst>
        </xdr:cNvPr>
        <xdr:cNvPicPr/>
      </xdr:nvPicPr>
      <xdr:blipFill>
        <a:blip xmlns:r="http://schemas.openxmlformats.org/officeDocument/2006/relationships" r:embed="rId1" cstate="print"/>
        <a:stretch>
          <a:fillRect/>
        </a:stretch>
      </xdr:blipFill>
      <xdr:spPr>
        <a:xfrm>
          <a:off x="0" y="34671000"/>
          <a:ext cx="228600" cy="190500"/>
        </a:xfrm>
        <a:prstGeom prst="rect">
          <a:avLst/>
        </a:prstGeom>
      </xdr:spPr>
    </xdr:pic>
    <xdr:clientData/>
  </xdr:twoCellAnchor>
  <xdr:twoCellAnchor>
    <xdr:from>
      <xdr:col>0</xdr:col>
      <xdr:colOff>0</xdr:colOff>
      <xdr:row>183</xdr:row>
      <xdr:rowOff>0</xdr:rowOff>
    </xdr:from>
    <xdr:to>
      <xdr:col>0</xdr:col>
      <xdr:colOff>228600</xdr:colOff>
      <xdr:row>183</xdr:row>
      <xdr:rowOff>228600</xdr:rowOff>
    </xdr:to>
    <xdr:pic>
      <xdr:nvPicPr>
        <xdr:cNvPr id="183" name="Picture 182">
          <a:extLst>
            <a:ext uri="{FF2B5EF4-FFF2-40B4-BE49-F238E27FC236}">
              <a16:creationId xmlns:a16="http://schemas.microsoft.com/office/drawing/2014/main" id="{00000000-0008-0000-0700-0000B7000000}"/>
            </a:ext>
          </a:extLst>
        </xdr:cNvPr>
        <xdr:cNvPicPr/>
      </xdr:nvPicPr>
      <xdr:blipFill>
        <a:blip xmlns:r="http://schemas.openxmlformats.org/officeDocument/2006/relationships" r:embed="rId1" cstate="print"/>
        <a:stretch>
          <a:fillRect/>
        </a:stretch>
      </xdr:blipFill>
      <xdr:spPr>
        <a:xfrm>
          <a:off x="0" y="34861500"/>
          <a:ext cx="228600" cy="190500"/>
        </a:xfrm>
        <a:prstGeom prst="rect">
          <a:avLst/>
        </a:prstGeom>
      </xdr:spPr>
    </xdr:pic>
    <xdr:clientData/>
  </xdr:twoCellAnchor>
  <xdr:twoCellAnchor>
    <xdr:from>
      <xdr:col>0</xdr:col>
      <xdr:colOff>0</xdr:colOff>
      <xdr:row>184</xdr:row>
      <xdr:rowOff>0</xdr:rowOff>
    </xdr:from>
    <xdr:to>
      <xdr:col>0</xdr:col>
      <xdr:colOff>228600</xdr:colOff>
      <xdr:row>184</xdr:row>
      <xdr:rowOff>228600</xdr:rowOff>
    </xdr:to>
    <xdr:pic>
      <xdr:nvPicPr>
        <xdr:cNvPr id="184" name="Picture 183">
          <a:extLst>
            <a:ext uri="{FF2B5EF4-FFF2-40B4-BE49-F238E27FC236}">
              <a16:creationId xmlns:a16="http://schemas.microsoft.com/office/drawing/2014/main" id="{00000000-0008-0000-0700-0000B8000000}"/>
            </a:ext>
          </a:extLst>
        </xdr:cNvPr>
        <xdr:cNvPicPr/>
      </xdr:nvPicPr>
      <xdr:blipFill>
        <a:blip xmlns:r="http://schemas.openxmlformats.org/officeDocument/2006/relationships" r:embed="rId1" cstate="print"/>
        <a:stretch>
          <a:fillRect/>
        </a:stretch>
      </xdr:blipFill>
      <xdr:spPr>
        <a:xfrm>
          <a:off x="0" y="35052000"/>
          <a:ext cx="228600" cy="190500"/>
        </a:xfrm>
        <a:prstGeom prst="rect">
          <a:avLst/>
        </a:prstGeom>
      </xdr:spPr>
    </xdr:pic>
    <xdr:clientData/>
  </xdr:twoCellAnchor>
  <xdr:twoCellAnchor>
    <xdr:from>
      <xdr:col>0</xdr:col>
      <xdr:colOff>0</xdr:colOff>
      <xdr:row>185</xdr:row>
      <xdr:rowOff>0</xdr:rowOff>
    </xdr:from>
    <xdr:to>
      <xdr:col>0</xdr:col>
      <xdr:colOff>228600</xdr:colOff>
      <xdr:row>185</xdr:row>
      <xdr:rowOff>228600</xdr:rowOff>
    </xdr:to>
    <xdr:pic>
      <xdr:nvPicPr>
        <xdr:cNvPr id="185" name="Picture 184">
          <a:extLst>
            <a:ext uri="{FF2B5EF4-FFF2-40B4-BE49-F238E27FC236}">
              <a16:creationId xmlns:a16="http://schemas.microsoft.com/office/drawing/2014/main" id="{00000000-0008-0000-0700-0000B9000000}"/>
            </a:ext>
          </a:extLst>
        </xdr:cNvPr>
        <xdr:cNvPicPr/>
      </xdr:nvPicPr>
      <xdr:blipFill>
        <a:blip xmlns:r="http://schemas.openxmlformats.org/officeDocument/2006/relationships" r:embed="rId1" cstate="print"/>
        <a:stretch>
          <a:fillRect/>
        </a:stretch>
      </xdr:blipFill>
      <xdr:spPr>
        <a:xfrm>
          <a:off x="0" y="35242500"/>
          <a:ext cx="228600" cy="19050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gilsd02\group\Platforms\COE\CoE%20Staffing%20Status\COE%20and%20SSS%2010%2004%2017.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R:\Platforms\Policy%20IQ\Analytic%20Reports\Combined%20Files\PIQ%20Contract%20Change%20File_POC%20Status%20Update%20-%2005032018_937am.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50053961\AppData\Local\Microsoft\Windows\Temporary%20Internet%20Files\Content.Outlook\JICK33H2\List%20of%20Consultant%20Workers%203.5.18.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50053961\AppData\Local\Microsoft\Windows\Temporary%20Internet%20Files\Content.Outlook\JICK33H2\Active%20Employee%20Listing%205.2.18.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OCC Sites"/>
      <sheetName val="COE &amp; SSS Listing"/>
      <sheetName val="COE &amp; SSS Hiring Status"/>
      <sheetName val="Pivot"/>
      <sheetName val="10-4-17 Status"/>
      <sheetName val="Sheet2"/>
      <sheetName val="COE &amp; SSS Hiring Status 090117"/>
      <sheetName val="POCC Sites (FCO Request)"/>
      <sheetName val="COE &amp; SSS Listing (FCO Request)"/>
    </sheetNames>
    <sheetDataSet>
      <sheetData sheetId="0"/>
      <sheetData sheetId="1"/>
      <sheetData sheetId="2"/>
      <sheetData sheetId="3"/>
      <sheetData sheetId="4"/>
      <sheetData sheetId="5">
        <row r="3">
          <cell r="A3" t="str">
            <v>Creating Job Description</v>
          </cell>
        </row>
        <row r="4">
          <cell r="A4" t="str">
            <v>Current Consultant cost, move to full time</v>
          </cell>
        </row>
        <row r="5">
          <cell r="A5" t="str">
            <v>Current Consultant cost, need to hire full time</v>
          </cell>
        </row>
        <row r="6">
          <cell r="A6" t="str">
            <v>Currently Recruiting</v>
          </cell>
        </row>
        <row r="7">
          <cell r="A7" t="str">
            <v>Hired</v>
          </cell>
        </row>
        <row r="8">
          <cell r="A8" t="str">
            <v>Interviewing Candidates</v>
          </cell>
        </row>
        <row r="9">
          <cell r="A9" t="str">
            <v>Job Requisition APPROVED</v>
          </cell>
        </row>
        <row r="10">
          <cell r="A10" t="str">
            <v>Job Requisition AWAITING Approval</v>
          </cell>
        </row>
        <row r="11">
          <cell r="A11" t="str">
            <v>Job Requisition OPEN</v>
          </cell>
        </row>
        <row r="12">
          <cell r="A12" t="str">
            <v>No New Resource Needed at this time</v>
          </cell>
        </row>
        <row r="13">
          <cell r="A13" t="str">
            <v>Not Started</v>
          </cell>
        </row>
        <row r="14">
          <cell r="A14" t="str">
            <v>Offer Extended</v>
          </cell>
        </row>
        <row r="15">
          <cell r="A15" t="str">
            <v>Unidentified resource, move to full time</v>
          </cell>
        </row>
      </sheetData>
      <sheetData sheetId="6"/>
      <sheetData sheetId="7"/>
      <sheetData sheetId="8"/>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TUS BY PLATFORM - Detailed"/>
      <sheetName val="KPI In-Scope Contracts"/>
      <sheetName val="Alloc T-price Error Rpt-Detail"/>
      <sheetName val="PolicyIQ Approval Matrix"/>
      <sheetName val="Reg COE Detail-Q1 2018 Support"/>
      <sheetName val="INSTRUCTION TAB"/>
      <sheetName val="EXAMPLES==&gt;"/>
      <sheetName val="EXAMPLE 1 - by Platform"/>
      <sheetName val="EXAMPLE 2 - by page ID"/>
      <sheetName val="Change Reporting by Contract"/>
      <sheetName val="Change in SCP after S Approval"/>
      <sheetName val="rev meth chg after S Page appr "/>
      <sheetName val="POCC Sites"/>
      <sheetName val="bill criteria test"/>
      <sheetName val="COE Detail - In Progress"/>
      <sheetName val="Reg COE Approval status "/>
      <sheetName val="Reg COE Detail - In Progress"/>
      <sheetName val="workflow audit"/>
      <sheetName val="Raw Data"/>
      <sheetName val="vertical matrix"/>
      <sheetName val="open approvals"/>
      <sheetName val="Bill Explanation"/>
      <sheetName val="A - STATED CONTRACT PRICE"/>
      <sheetName val="B -REV REC METHOD"/>
      <sheetName val="C - P PAGES ADDED"/>
      <sheetName val="rev method change 1.1 to 4.2.18"/>
      <sheetName val="D - P PAGES DELETED"/>
      <sheetName val="Report Specification_Definition"/>
      <sheetName val="COE Detail - Awaiting Approval"/>
      <sheetName val="COE Detail - In Progress (2)"/>
      <sheetName val="_SSC"/>
    </sheetNames>
    <sheetDataSet>
      <sheetData sheetId="0"/>
      <sheetData sheetId="1">
        <row r="4">
          <cell r="P4" t="str">
            <v>C Page Template</v>
          </cell>
          <cell r="Q4" t="str">
            <v>Contract Level - Step 1 and Costs</v>
          </cell>
          <cell r="W4" t="str">
            <v>C Page Template</v>
          </cell>
          <cell r="X4" t="str">
            <v>Contract Level - Step 1 and Costs</v>
          </cell>
          <cell r="AD4" t="str">
            <v>C Page Template</v>
          </cell>
          <cell r="AE4" t="str">
            <v>Contract Level - Step 1 and Costs</v>
          </cell>
        </row>
        <row r="5">
          <cell r="I5" t="str">
            <v>Date Flowserve sent formal acceptance</v>
          </cell>
          <cell r="J5" t="str">
            <v>(All)</v>
          </cell>
          <cell r="P5" t="str">
            <v>Date Flowserve sent formal acceptance</v>
          </cell>
          <cell r="Q5" t="str">
            <v>(All)</v>
          </cell>
          <cell r="W5" t="str">
            <v>Date Flowserve sent formal acceptance</v>
          </cell>
          <cell r="X5" t="str">
            <v>(All)</v>
          </cell>
          <cell r="AD5" t="str">
            <v>Date Flowserve sent formal acceptance</v>
          </cell>
          <cell r="AE5" t="str">
            <v>(All)</v>
          </cell>
        </row>
        <row r="6">
          <cell r="I6" t="str">
            <v>Year</v>
          </cell>
          <cell r="J6" t="str">
            <v>(All)</v>
          </cell>
          <cell r="P6" t="str">
            <v>Year</v>
          </cell>
          <cell r="Q6" t="str">
            <v>(blank)</v>
          </cell>
          <cell r="W6" t="str">
            <v>Year</v>
          </cell>
          <cell r="X6" t="str">
            <v>(blank)</v>
          </cell>
          <cell r="AD6" t="str">
            <v>Year</v>
          </cell>
          <cell r="AE6" t="str">
            <v>(blank)</v>
          </cell>
        </row>
        <row r="7">
          <cell r="W7" t="str">
            <v>Month</v>
          </cell>
          <cell r="X7" t="str">
            <v>(Multiple Items)</v>
          </cell>
          <cell r="AD7" t="str">
            <v>Month</v>
          </cell>
          <cell r="AE7" t="str">
            <v>4</v>
          </cell>
        </row>
        <row r="8">
          <cell r="I8" t="str">
            <v>Count of Stated Contract Price (USD)</v>
          </cell>
          <cell r="J8" t="str">
            <v>Column Labels</v>
          </cell>
          <cell r="P8" t="str">
            <v>Count of Stated Contract Price (USD)</v>
          </cell>
          <cell r="Q8" t="str">
            <v>Column Labels</v>
          </cell>
        </row>
        <row r="9">
          <cell r="I9" t="str">
            <v>Row Labels</v>
          </cell>
          <cell r="J9" t="str">
            <v>Grand Total</v>
          </cell>
          <cell r="P9" t="str">
            <v>Row Labels</v>
          </cell>
          <cell r="Q9" t="str">
            <v>Grand Total</v>
          </cell>
          <cell r="W9" t="str">
            <v>Count of Stated Contract Price (USD)</v>
          </cell>
          <cell r="X9" t="str">
            <v>Column Labels</v>
          </cell>
          <cell r="AD9" t="str">
            <v>Count of Stated Contract Price (USD)</v>
          </cell>
          <cell r="AE9" t="str">
            <v>Column Labels</v>
          </cell>
        </row>
        <row r="10">
          <cell r="I10" t="str">
            <v>Grand Total</v>
          </cell>
          <cell r="P10" t="str">
            <v>Grand Total</v>
          </cell>
          <cell r="W10" t="str">
            <v>Row Labels</v>
          </cell>
          <cell r="X10" t="str">
            <v>Grand Total</v>
          </cell>
          <cell r="AD10" t="str">
            <v>Row Labels</v>
          </cell>
          <cell r="AE10" t="str">
            <v>Grand Total</v>
          </cell>
        </row>
        <row r="11">
          <cell r="W11" t="str">
            <v>Grand Total</v>
          </cell>
          <cell r="AD11" t="str">
            <v>Grand Total</v>
          </cell>
        </row>
        <row r="23">
          <cell r="P23" t="str">
            <v>C Page Template</v>
          </cell>
          <cell r="Q23" t="str">
            <v>Contract Level - Step 1 and Costs</v>
          </cell>
          <cell r="W23" t="str">
            <v>C Page Template</v>
          </cell>
          <cell r="X23" t="str">
            <v>Contract Level - Step 1 and Costs</v>
          </cell>
          <cell r="AD23" t="str">
            <v>C Page Template</v>
          </cell>
          <cell r="AE23" t="str">
            <v>Contract Level - Step 1 and Costs</v>
          </cell>
        </row>
        <row r="24">
          <cell r="I24" t="str">
            <v>Date Flowserve sent formal acceptance</v>
          </cell>
          <cell r="J24" t="str">
            <v>(All)</v>
          </cell>
          <cell r="P24" t="str">
            <v>Date Flowserve sent formal acceptance</v>
          </cell>
          <cell r="Q24" t="str">
            <v>(All)</v>
          </cell>
          <cell r="W24" t="str">
            <v>Date Flowserve sent formal acceptance</v>
          </cell>
          <cell r="X24" t="str">
            <v>(All)</v>
          </cell>
          <cell r="AD24" t="str">
            <v>Date Flowserve sent formal acceptance</v>
          </cell>
          <cell r="AE24" t="str">
            <v>(All)</v>
          </cell>
        </row>
        <row r="25">
          <cell r="I25" t="str">
            <v>Year</v>
          </cell>
          <cell r="J25" t="str">
            <v>(All)</v>
          </cell>
          <cell r="P25" t="str">
            <v>Year</v>
          </cell>
          <cell r="Q25" t="str">
            <v>(blank)</v>
          </cell>
          <cell r="W25" t="str">
            <v>Year</v>
          </cell>
          <cell r="X25" t="str">
            <v>(blank)</v>
          </cell>
          <cell r="AD25" t="str">
            <v>Year</v>
          </cell>
          <cell r="AE25" t="str">
            <v>(blank)</v>
          </cell>
        </row>
        <row r="26">
          <cell r="W26" t="str">
            <v>Month</v>
          </cell>
          <cell r="X26" t="str">
            <v>(Multiple Items)</v>
          </cell>
          <cell r="AD26" t="str">
            <v>Month</v>
          </cell>
          <cell r="AE26" t="str">
            <v>4</v>
          </cell>
        </row>
        <row r="27">
          <cell r="I27" t="str">
            <v>Sum of Stated Contract Price (USD)</v>
          </cell>
          <cell r="J27" t="str">
            <v>Column Labels</v>
          </cell>
          <cell r="P27" t="str">
            <v>Sum of Stated Contract Price (USD)</v>
          </cell>
          <cell r="Q27" t="str">
            <v>Column Labels</v>
          </cell>
        </row>
        <row r="28">
          <cell r="I28" t="str">
            <v>Row Labels</v>
          </cell>
          <cell r="J28" t="str">
            <v>Grand Total</v>
          </cell>
          <cell r="P28" t="str">
            <v>Row Labels</v>
          </cell>
          <cell r="Q28" t="str">
            <v>Grand Total</v>
          </cell>
          <cell r="W28" t="str">
            <v>Sum of Stated Contract Price (USD)</v>
          </cell>
          <cell r="X28" t="str">
            <v>Column Labels</v>
          </cell>
          <cell r="AD28" t="str">
            <v>Sum of Stated Contract Price (USD)</v>
          </cell>
          <cell r="AE28" t="str">
            <v>Column Labels</v>
          </cell>
        </row>
        <row r="29">
          <cell r="I29" t="str">
            <v>Grand Total</v>
          </cell>
          <cell r="P29" t="str">
            <v>Grand Total</v>
          </cell>
          <cell r="W29" t="str">
            <v>Row Labels</v>
          </cell>
          <cell r="X29" t="str">
            <v>Grand Total</v>
          </cell>
          <cell r="AD29" t="str">
            <v>Row Labels</v>
          </cell>
          <cell r="AE29" t="str">
            <v>Grand Total</v>
          </cell>
        </row>
        <row r="30">
          <cell r="W30" t="str">
            <v>Grand Total</v>
          </cell>
          <cell r="AD30" t="str">
            <v>Grand Total</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ndard Active Workers"/>
      <sheetName val="Macro1"/>
    </sheetNames>
    <sheetDataSet>
      <sheetData sheetId="0"/>
      <sheetData sheetId="1">
        <row r="23">
          <cell r="A23" t="str">
            <v>Recover</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ndard Active Workers"/>
      <sheetName val="Macro1"/>
      <sheetName val="Terminations by Term Date Range"/>
    </sheetNames>
    <sheetDataSet>
      <sheetData sheetId="0" refreshError="1"/>
      <sheetData sheetId="1">
        <row r="23">
          <cell r="A23" t="str">
            <v>Recover</v>
          </cell>
        </row>
      </sheetData>
      <sheetData sheetId="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printerSettings" Target="../printerSettings/printerSettings1.bin"/><Relationship Id="rId1" Type="http://schemas.openxmlformats.org/officeDocument/2006/relationships/hyperlink" Target="mailto:ckleihege@rgp.com" TargetMode="External"/><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BT344"/>
  <sheetViews>
    <sheetView showGridLines="0" zoomScaleNormal="100" workbookViewId="0">
      <pane xSplit="5" ySplit="3" topLeftCell="F334" activePane="bottomRight" state="frozen"/>
      <selection pane="topRight" activeCell="F1" sqref="F1"/>
      <selection pane="bottomLeft" activeCell="A4" sqref="A4"/>
      <selection pane="bottomRight" activeCell="H339" sqref="H339"/>
    </sheetView>
  </sheetViews>
  <sheetFormatPr defaultColWidth="10.7265625" defaultRowHeight="25" outlineLevelCol="1" x14ac:dyDescent="0.35"/>
  <cols>
    <col min="1" max="1" width="0.81640625" style="178" customWidth="1"/>
    <col min="2" max="2" width="17.7265625" style="43" customWidth="1"/>
    <col min="3" max="3" width="5.7265625" style="43" customWidth="1"/>
    <col min="4" max="5" width="15.7265625" style="43" customWidth="1"/>
    <col min="6" max="6" width="31.7265625" style="43" customWidth="1"/>
    <col min="7" max="8" width="15.7265625" style="43" customWidth="1"/>
    <col min="9" max="9" width="60.7265625" style="43" customWidth="1"/>
    <col min="10" max="55" width="22.7265625" style="43" hidden="1" customWidth="1" outlineLevel="1"/>
    <col min="56" max="56" width="10.7265625" style="51" collapsed="1"/>
    <col min="57" max="57" width="10.7265625" style="51"/>
    <col min="58" max="58" width="23.7265625" style="43" hidden="1" customWidth="1" outlineLevel="1"/>
    <col min="59" max="59" width="10.7265625" style="51" hidden="1" customWidth="1" outlineLevel="1"/>
    <col min="60" max="60" width="23.7265625" style="43" hidden="1" customWidth="1" outlineLevel="1"/>
    <col min="61" max="61" width="1.7265625" style="43" customWidth="1" collapsed="1"/>
    <col min="62" max="62" width="13.7265625" style="43" customWidth="1"/>
    <col min="63" max="63" width="1.7265625" style="43" customWidth="1"/>
    <col min="64" max="64" width="13.7265625" style="116" customWidth="1"/>
    <col min="65" max="65" width="0.81640625" style="43" customWidth="1"/>
    <col min="66" max="66" width="13.7265625" style="43" customWidth="1"/>
    <col min="67" max="67" width="0.81640625" style="43" customWidth="1"/>
    <col min="68" max="68" width="16.7265625" style="43" customWidth="1"/>
    <col min="69" max="69" width="1.7265625" style="43" customWidth="1"/>
    <col min="70" max="70" width="25.54296875" style="43" hidden="1" customWidth="1" outlineLevel="1"/>
    <col min="71" max="71" width="31.1796875" style="43" hidden="1" customWidth="1" outlineLevel="1"/>
    <col min="72" max="72" width="10.7265625" style="43" collapsed="1"/>
    <col min="73" max="16384" width="10.7265625" style="43"/>
  </cols>
  <sheetData>
    <row r="1" spans="1:71" ht="5.15" customHeight="1" x14ac:dyDescent="0.35"/>
    <row r="2" spans="1:71" s="49" customFormat="1" ht="26.25" customHeight="1" thickBot="1" x14ac:dyDescent="0.25">
      <c r="A2" s="179"/>
      <c r="B2" s="58" t="s">
        <v>0</v>
      </c>
      <c r="C2" s="47"/>
      <c r="D2" s="47"/>
      <c r="E2" s="48">
        <f>SUBTOTAL(3,B4:B344)</f>
        <v>341</v>
      </c>
      <c r="F2" s="244"/>
      <c r="G2" s="47"/>
      <c r="H2" s="47"/>
      <c r="I2" s="47"/>
      <c r="J2" s="44">
        <f t="shared" ref="J2:BC2" si="0">SUBTOTAL(3,J4:J344)</f>
        <v>341</v>
      </c>
      <c r="K2" s="44">
        <f t="shared" si="0"/>
        <v>332</v>
      </c>
      <c r="L2" s="44">
        <f t="shared" si="0"/>
        <v>289</v>
      </c>
      <c r="M2" s="44">
        <f t="shared" si="0"/>
        <v>205</v>
      </c>
      <c r="N2" s="44">
        <f t="shared" si="0"/>
        <v>122</v>
      </c>
      <c r="O2" s="44">
        <f t="shared" si="0"/>
        <v>91</v>
      </c>
      <c r="P2" s="44">
        <f t="shared" si="0"/>
        <v>77</v>
      </c>
      <c r="Q2" s="44">
        <f t="shared" si="0"/>
        <v>60</v>
      </c>
      <c r="R2" s="44">
        <f t="shared" si="0"/>
        <v>55</v>
      </c>
      <c r="S2" s="44">
        <f t="shared" si="0"/>
        <v>47</v>
      </c>
      <c r="T2" s="44">
        <f t="shared" si="0"/>
        <v>40</v>
      </c>
      <c r="U2" s="44">
        <f t="shared" si="0"/>
        <v>35</v>
      </c>
      <c r="V2" s="44">
        <f t="shared" si="0"/>
        <v>30</v>
      </c>
      <c r="W2" s="44">
        <f t="shared" si="0"/>
        <v>25</v>
      </c>
      <c r="X2" s="44">
        <f t="shared" si="0"/>
        <v>24</v>
      </c>
      <c r="Y2" s="44">
        <f t="shared" si="0"/>
        <v>15</v>
      </c>
      <c r="Z2" s="44">
        <f t="shared" si="0"/>
        <v>13</v>
      </c>
      <c r="AA2" s="44">
        <f t="shared" si="0"/>
        <v>13</v>
      </c>
      <c r="AB2" s="44">
        <f t="shared" si="0"/>
        <v>13</v>
      </c>
      <c r="AC2" s="44">
        <f t="shared" si="0"/>
        <v>12</v>
      </c>
      <c r="AD2" s="44">
        <f t="shared" si="0"/>
        <v>10</v>
      </c>
      <c r="AE2" s="44">
        <f t="shared" si="0"/>
        <v>10</v>
      </c>
      <c r="AF2" s="44">
        <f t="shared" si="0"/>
        <v>9</v>
      </c>
      <c r="AG2" s="44">
        <f t="shared" si="0"/>
        <v>7</v>
      </c>
      <c r="AH2" s="44">
        <f t="shared" si="0"/>
        <v>3</v>
      </c>
      <c r="AI2" s="44">
        <f t="shared" si="0"/>
        <v>3</v>
      </c>
      <c r="AJ2" s="44">
        <f t="shared" si="0"/>
        <v>2</v>
      </c>
      <c r="AK2" s="44">
        <f t="shared" si="0"/>
        <v>1</v>
      </c>
      <c r="AL2" s="44">
        <f t="shared" si="0"/>
        <v>1</v>
      </c>
      <c r="AM2" s="44">
        <f t="shared" si="0"/>
        <v>1</v>
      </c>
      <c r="AN2" s="44">
        <f t="shared" si="0"/>
        <v>1</v>
      </c>
      <c r="AO2" s="44">
        <f t="shared" si="0"/>
        <v>1</v>
      </c>
      <c r="AP2" s="44">
        <f t="shared" si="0"/>
        <v>1</v>
      </c>
      <c r="AQ2" s="44">
        <f t="shared" si="0"/>
        <v>1</v>
      </c>
      <c r="AR2" s="44">
        <f t="shared" si="0"/>
        <v>1</v>
      </c>
      <c r="AS2" s="44">
        <f t="shared" si="0"/>
        <v>1</v>
      </c>
      <c r="AT2" s="44">
        <f t="shared" si="0"/>
        <v>1</v>
      </c>
      <c r="AU2" s="44">
        <f t="shared" si="0"/>
        <v>1</v>
      </c>
      <c r="AV2" s="44">
        <f t="shared" si="0"/>
        <v>1</v>
      </c>
      <c r="AW2" s="44">
        <f t="shared" si="0"/>
        <v>1</v>
      </c>
      <c r="AX2" s="44">
        <f t="shared" si="0"/>
        <v>1</v>
      </c>
      <c r="AY2" s="44">
        <f t="shared" si="0"/>
        <v>1</v>
      </c>
      <c r="AZ2" s="44">
        <f t="shared" si="0"/>
        <v>1</v>
      </c>
      <c r="BA2" s="44">
        <f t="shared" si="0"/>
        <v>1</v>
      </c>
      <c r="BB2" s="44">
        <f t="shared" si="0"/>
        <v>1</v>
      </c>
      <c r="BC2" s="44">
        <f t="shared" si="0"/>
        <v>1</v>
      </c>
      <c r="BD2" s="50"/>
      <c r="BE2" s="50"/>
      <c r="BF2" s="47"/>
      <c r="BG2" s="50"/>
      <c r="BH2" s="47"/>
      <c r="BL2" s="114">
        <f ca="1">NOW()</f>
        <v>43284.703863657407</v>
      </c>
    </row>
    <row r="3" spans="1:71" s="53" customFormat="1" ht="30" customHeight="1" thickBot="1" x14ac:dyDescent="0.55000000000000004">
      <c r="A3" s="180"/>
      <c r="B3" s="61" t="s">
        <v>1</v>
      </c>
      <c r="C3" s="62" t="s">
        <v>2</v>
      </c>
      <c r="D3" s="62" t="s">
        <v>3</v>
      </c>
      <c r="E3" s="62" t="s">
        <v>4</v>
      </c>
      <c r="F3" s="62" t="s">
        <v>5</v>
      </c>
      <c r="G3" s="62" t="s">
        <v>6</v>
      </c>
      <c r="H3" s="62" t="s">
        <v>7</v>
      </c>
      <c r="I3" s="62" t="s">
        <v>8</v>
      </c>
      <c r="J3" s="63" t="s">
        <v>2879</v>
      </c>
      <c r="K3" s="63" t="s">
        <v>2880</v>
      </c>
      <c r="L3" s="63" t="s">
        <v>2881</v>
      </c>
      <c r="M3" s="63" t="s">
        <v>2882</v>
      </c>
      <c r="N3" s="63" t="s">
        <v>2883</v>
      </c>
      <c r="O3" s="63" t="s">
        <v>2884</v>
      </c>
      <c r="P3" s="63" t="s">
        <v>2885</v>
      </c>
      <c r="Q3" s="63" t="s">
        <v>2886</v>
      </c>
      <c r="R3" s="63" t="s">
        <v>2887</v>
      </c>
      <c r="S3" s="63" t="s">
        <v>2888</v>
      </c>
      <c r="T3" s="63" t="s">
        <v>2889</v>
      </c>
      <c r="U3" s="63" t="s">
        <v>2890</v>
      </c>
      <c r="V3" s="63" t="s">
        <v>2891</v>
      </c>
      <c r="W3" s="63" t="s">
        <v>2892</v>
      </c>
      <c r="X3" s="63" t="s">
        <v>2893</v>
      </c>
      <c r="Y3" s="63" t="s">
        <v>2894</v>
      </c>
      <c r="Z3" s="63" t="s">
        <v>2895</v>
      </c>
      <c r="AA3" s="63" t="s">
        <v>2896</v>
      </c>
      <c r="AB3" s="63" t="s">
        <v>2897</v>
      </c>
      <c r="AC3" s="63" t="s">
        <v>2898</v>
      </c>
      <c r="AD3" s="63" t="s">
        <v>2899</v>
      </c>
      <c r="AE3" s="63" t="s">
        <v>2900</v>
      </c>
      <c r="AF3" s="63" t="s">
        <v>2901</v>
      </c>
      <c r="AG3" s="63" t="s">
        <v>2902</v>
      </c>
      <c r="AH3" s="63" t="s">
        <v>2903</v>
      </c>
      <c r="AI3" s="63" t="s">
        <v>2904</v>
      </c>
      <c r="AJ3" s="63" t="s">
        <v>2905</v>
      </c>
      <c r="AK3" s="63" t="s">
        <v>2906</v>
      </c>
      <c r="AL3" s="63" t="s">
        <v>2907</v>
      </c>
      <c r="AM3" s="63" t="s">
        <v>2908</v>
      </c>
      <c r="AN3" s="63" t="s">
        <v>2909</v>
      </c>
      <c r="AO3" s="63" t="s">
        <v>2910</v>
      </c>
      <c r="AP3" s="63" t="s">
        <v>2911</v>
      </c>
      <c r="AQ3" s="63" t="s">
        <v>2912</v>
      </c>
      <c r="AR3" s="63" t="s">
        <v>2913</v>
      </c>
      <c r="AS3" s="63" t="s">
        <v>2914</v>
      </c>
      <c r="AT3" s="63" t="s">
        <v>2915</v>
      </c>
      <c r="AU3" s="63" t="s">
        <v>2916</v>
      </c>
      <c r="AV3" s="63" t="s">
        <v>2917</v>
      </c>
      <c r="AW3" s="63" t="s">
        <v>2918</v>
      </c>
      <c r="AX3" s="63" t="s">
        <v>2919</v>
      </c>
      <c r="AY3" s="63" t="s">
        <v>2920</v>
      </c>
      <c r="AZ3" s="63" t="s">
        <v>2921</v>
      </c>
      <c r="BA3" s="63" t="s">
        <v>2922</v>
      </c>
      <c r="BB3" s="63" t="s">
        <v>2923</v>
      </c>
      <c r="BC3" s="63" t="s">
        <v>2924</v>
      </c>
      <c r="BD3" s="62" t="s">
        <v>9</v>
      </c>
      <c r="BE3" s="62" t="s">
        <v>11</v>
      </c>
      <c r="BF3" s="62" t="s">
        <v>10</v>
      </c>
      <c r="BG3" s="62" t="s">
        <v>12</v>
      </c>
      <c r="BH3" s="64" t="s">
        <v>13</v>
      </c>
      <c r="BI3" s="156"/>
      <c r="BJ3" s="54" t="s">
        <v>2960</v>
      </c>
      <c r="BK3" s="65"/>
      <c r="BL3" s="115" t="s">
        <v>2987</v>
      </c>
      <c r="BN3" s="184" t="s">
        <v>3110</v>
      </c>
      <c r="BP3" s="205" t="s">
        <v>3128</v>
      </c>
    </row>
    <row r="4" spans="1:71" x14ac:dyDescent="0.35">
      <c r="B4" s="204" t="s">
        <v>14</v>
      </c>
      <c r="C4" s="204">
        <v>107</v>
      </c>
      <c r="D4" s="204" t="s">
        <v>15</v>
      </c>
      <c r="E4" s="204" t="s">
        <v>16</v>
      </c>
      <c r="F4" s="204" t="s">
        <v>17</v>
      </c>
      <c r="G4" s="59" t="s">
        <v>18</v>
      </c>
      <c r="H4" s="59" t="s">
        <v>19</v>
      </c>
      <c r="I4" s="59" t="s">
        <v>20</v>
      </c>
      <c r="J4" s="59" t="s">
        <v>1197</v>
      </c>
      <c r="K4" s="59" t="s">
        <v>2648</v>
      </c>
      <c r="L4" s="59"/>
      <c r="M4" s="59"/>
      <c r="N4" s="59"/>
      <c r="O4" s="59"/>
      <c r="P4" s="59"/>
      <c r="Q4" s="59"/>
      <c r="R4" s="59"/>
      <c r="S4" s="59"/>
      <c r="T4" s="59"/>
      <c r="U4" s="59"/>
      <c r="V4" s="59"/>
      <c r="W4" s="59"/>
      <c r="X4" s="59"/>
      <c r="Y4" s="59"/>
      <c r="Z4" s="59"/>
      <c r="AA4" s="59"/>
      <c r="AB4" s="59"/>
      <c r="AC4" s="59"/>
      <c r="AD4" s="59"/>
      <c r="AE4" s="59"/>
      <c r="AF4" s="59"/>
      <c r="AG4" s="59"/>
      <c r="AH4" s="59"/>
      <c r="AI4" s="59"/>
      <c r="AJ4" s="59"/>
      <c r="AK4" s="59"/>
      <c r="AL4" s="59"/>
      <c r="AM4" s="59"/>
      <c r="AN4" s="59"/>
      <c r="AO4" s="59"/>
      <c r="AP4" s="59"/>
      <c r="AQ4" s="59"/>
      <c r="AR4" s="59"/>
      <c r="AS4" s="59"/>
      <c r="AT4" s="59"/>
      <c r="AU4" s="59"/>
      <c r="AV4" s="59"/>
      <c r="AW4" s="59"/>
      <c r="AX4" s="59"/>
      <c r="AY4" s="59"/>
      <c r="AZ4" s="59"/>
      <c r="BA4" s="59"/>
      <c r="BB4" s="59"/>
      <c r="BC4" s="59"/>
      <c r="BD4" s="60">
        <v>42744.7158037384</v>
      </c>
      <c r="BE4" s="60">
        <v>43158.8486746528</v>
      </c>
      <c r="BF4" s="59" t="s">
        <v>21</v>
      </c>
      <c r="BG4" s="60">
        <v>43215.629867789401</v>
      </c>
      <c r="BH4" s="59" t="s">
        <v>2951</v>
      </c>
      <c r="BJ4" s="60" t="str">
        <f t="shared" ref="BJ4:BJ64" si="1">IF(ISNUMBER(SEARCH("Consul",I4)),"YES","")</f>
        <v>YES</v>
      </c>
      <c r="BL4" s="117">
        <f t="shared" ref="BL4:BL64" ca="1" si="2">IF(BE4="","NEVER",DATEDIF(BE4,$BL$2,"m"))</f>
        <v>4</v>
      </c>
      <c r="BN4" s="60" t="s">
        <v>3111</v>
      </c>
      <c r="BP4" s="60"/>
      <c r="BR4" s="43" t="str">
        <f>E4&amp;", "&amp;D4</f>
        <v>Kleihege, Christine</v>
      </c>
      <c r="BS4" s="43" t="str">
        <f>F4</f>
        <v>ckleihege@rgp.com</v>
      </c>
    </row>
    <row r="5" spans="1:71" x14ac:dyDescent="0.35">
      <c r="B5" s="59" t="s">
        <v>22</v>
      </c>
      <c r="C5" s="59">
        <v>109</v>
      </c>
      <c r="D5" s="59" t="s">
        <v>23</v>
      </c>
      <c r="E5" s="59" t="s">
        <v>24</v>
      </c>
      <c r="F5" s="59" t="s">
        <v>25</v>
      </c>
      <c r="G5" s="59" t="s">
        <v>18</v>
      </c>
      <c r="H5" s="59" t="s">
        <v>19</v>
      </c>
      <c r="I5" s="59" t="s">
        <v>26</v>
      </c>
      <c r="J5" s="59" t="s">
        <v>256</v>
      </c>
      <c r="K5" s="59" t="s">
        <v>2648</v>
      </c>
      <c r="L5" s="59" t="s">
        <v>2649</v>
      </c>
      <c r="M5" s="59"/>
      <c r="N5" s="59"/>
      <c r="O5" s="59"/>
      <c r="P5" s="59"/>
      <c r="Q5" s="59"/>
      <c r="R5" s="59"/>
      <c r="S5" s="59"/>
      <c r="T5" s="59"/>
      <c r="U5" s="59"/>
      <c r="V5" s="59"/>
      <c r="W5" s="59"/>
      <c r="X5" s="59"/>
      <c r="Y5" s="59"/>
      <c r="Z5" s="59"/>
      <c r="AA5" s="59"/>
      <c r="AB5" s="59"/>
      <c r="AC5" s="59"/>
      <c r="AD5" s="59"/>
      <c r="AE5" s="59"/>
      <c r="AF5" s="59"/>
      <c r="AG5" s="59"/>
      <c r="AH5" s="59"/>
      <c r="AI5" s="59"/>
      <c r="AJ5" s="59"/>
      <c r="AK5" s="59"/>
      <c r="AL5" s="59"/>
      <c r="AM5" s="59"/>
      <c r="AN5" s="59"/>
      <c r="AO5" s="59"/>
      <c r="AP5" s="59"/>
      <c r="AQ5" s="59"/>
      <c r="AR5" s="59"/>
      <c r="AS5" s="59"/>
      <c r="AT5" s="59"/>
      <c r="AU5" s="59"/>
      <c r="AV5" s="59"/>
      <c r="AW5" s="59"/>
      <c r="AX5" s="59"/>
      <c r="AY5" s="59"/>
      <c r="AZ5" s="59"/>
      <c r="BA5" s="59"/>
      <c r="BB5" s="59"/>
      <c r="BC5" s="59"/>
      <c r="BD5" s="60">
        <v>42800.519749687497</v>
      </c>
      <c r="BE5" s="60">
        <v>43178.680056794001</v>
      </c>
      <c r="BF5" s="59" t="s">
        <v>27</v>
      </c>
      <c r="BG5" s="60">
        <v>43119.482182986103</v>
      </c>
      <c r="BH5" s="59" t="s">
        <v>28</v>
      </c>
      <c r="BJ5" s="60" t="str">
        <f t="shared" si="1"/>
        <v/>
      </c>
      <c r="BL5" s="118">
        <f t="shared" ca="1" si="2"/>
        <v>3</v>
      </c>
      <c r="BN5" s="60" t="s">
        <v>3111</v>
      </c>
      <c r="BP5" s="60"/>
      <c r="BR5" s="43" t="str">
        <f t="shared" ref="BR5:BR68" si="3">E5&amp;", "&amp;D5</f>
        <v>Ownby, Katie</v>
      </c>
      <c r="BS5" s="43" t="str">
        <f t="shared" ref="BS5:BS68" si="4">F5</f>
        <v>kownby@flowserve.com</v>
      </c>
    </row>
    <row r="6" spans="1:71" x14ac:dyDescent="0.35">
      <c r="B6" s="59" t="s">
        <v>13312</v>
      </c>
      <c r="C6" s="59">
        <v>114</v>
      </c>
      <c r="D6" s="59" t="s">
        <v>31</v>
      </c>
      <c r="E6" s="59" t="s">
        <v>32</v>
      </c>
      <c r="F6" s="59" t="s">
        <v>33</v>
      </c>
      <c r="G6" s="59" t="s">
        <v>254</v>
      </c>
      <c r="H6" s="59" t="s">
        <v>30</v>
      </c>
      <c r="I6" s="59" t="s">
        <v>256</v>
      </c>
      <c r="J6" s="59" t="s">
        <v>256</v>
      </c>
      <c r="K6" s="59"/>
      <c r="L6" s="59"/>
      <c r="M6" s="59"/>
      <c r="N6" s="59"/>
      <c r="O6" s="59"/>
      <c r="P6" s="59"/>
      <c r="Q6" s="59"/>
      <c r="R6" s="59"/>
      <c r="S6" s="59"/>
      <c r="T6" s="59"/>
      <c r="U6" s="59"/>
      <c r="V6" s="59"/>
      <c r="W6" s="59"/>
      <c r="X6" s="59"/>
      <c r="Y6" s="59"/>
      <c r="Z6" s="59"/>
      <c r="AA6" s="59"/>
      <c r="AB6" s="59"/>
      <c r="AC6" s="59"/>
      <c r="AD6" s="59"/>
      <c r="AE6" s="59"/>
      <c r="AF6" s="59"/>
      <c r="AG6" s="59"/>
      <c r="AH6" s="59"/>
      <c r="AI6" s="59"/>
      <c r="AJ6" s="59"/>
      <c r="AK6" s="59"/>
      <c r="AL6" s="59"/>
      <c r="AM6" s="59"/>
      <c r="AN6" s="59"/>
      <c r="AO6" s="59"/>
      <c r="AP6" s="59"/>
      <c r="AQ6" s="59"/>
      <c r="AR6" s="59"/>
      <c r="AS6" s="59"/>
      <c r="AT6" s="59"/>
      <c r="AU6" s="59"/>
      <c r="AV6" s="59"/>
      <c r="AW6" s="59"/>
      <c r="AX6" s="59"/>
      <c r="AY6" s="59"/>
      <c r="AZ6" s="59"/>
      <c r="BA6" s="59"/>
      <c r="BB6" s="59"/>
      <c r="BC6" s="59"/>
      <c r="BD6" s="60">
        <v>42844.476272372704</v>
      </c>
      <c r="BE6" s="60">
        <v>43146.5969814005</v>
      </c>
      <c r="BF6" s="59" t="s">
        <v>27</v>
      </c>
      <c r="BG6" s="60">
        <v>43244.6311748843</v>
      </c>
      <c r="BH6" s="59" t="s">
        <v>2951</v>
      </c>
      <c r="BJ6" s="60" t="str">
        <f t="shared" si="1"/>
        <v/>
      </c>
      <c r="BL6" s="118">
        <f t="shared" ca="1" si="2"/>
        <v>4</v>
      </c>
      <c r="BN6" s="60" t="s">
        <v>3111</v>
      </c>
      <c r="BP6" s="60"/>
      <c r="BR6" s="43" t="str">
        <f t="shared" si="3"/>
        <v>Holtmeyer, Adam</v>
      </c>
      <c r="BS6" s="43" t="str">
        <f t="shared" si="4"/>
        <v>AHoltmeyer@flowserve.com</v>
      </c>
    </row>
    <row r="7" spans="1:71" ht="30" x14ac:dyDescent="0.35">
      <c r="B7" s="59" t="s">
        <v>34</v>
      </c>
      <c r="C7" s="59">
        <v>115</v>
      </c>
      <c r="D7" s="59" t="s">
        <v>35</v>
      </c>
      <c r="E7" s="59" t="s">
        <v>36</v>
      </c>
      <c r="F7" s="59" t="s">
        <v>37</v>
      </c>
      <c r="G7" s="59" t="s">
        <v>18</v>
      </c>
      <c r="H7" s="59" t="s">
        <v>49</v>
      </c>
      <c r="I7" s="59" t="s">
        <v>3093</v>
      </c>
      <c r="J7" s="59" t="s">
        <v>1197</v>
      </c>
      <c r="K7" s="59" t="s">
        <v>2650</v>
      </c>
      <c r="L7" s="59" t="s">
        <v>2755</v>
      </c>
      <c r="M7" s="59" t="s">
        <v>2797</v>
      </c>
      <c r="N7" s="59" t="s">
        <v>2833</v>
      </c>
      <c r="O7" s="59" t="s">
        <v>2656</v>
      </c>
      <c r="P7" s="59"/>
      <c r="Q7" s="59"/>
      <c r="R7" s="59"/>
      <c r="S7" s="59"/>
      <c r="T7" s="59"/>
      <c r="U7" s="59"/>
      <c r="V7" s="59"/>
      <c r="W7" s="59"/>
      <c r="X7" s="59"/>
      <c r="Y7" s="59"/>
      <c r="Z7" s="59"/>
      <c r="AA7" s="59"/>
      <c r="AB7" s="59"/>
      <c r="AC7" s="59"/>
      <c r="AD7" s="59"/>
      <c r="AE7" s="59"/>
      <c r="AF7" s="59"/>
      <c r="AG7" s="59"/>
      <c r="AH7" s="59"/>
      <c r="AI7" s="59"/>
      <c r="AJ7" s="59"/>
      <c r="AK7" s="59"/>
      <c r="AL7" s="59"/>
      <c r="AM7" s="59"/>
      <c r="AN7" s="59"/>
      <c r="AO7" s="59"/>
      <c r="AP7" s="59"/>
      <c r="AQ7" s="59"/>
      <c r="AR7" s="59"/>
      <c r="AS7" s="59"/>
      <c r="AT7" s="59"/>
      <c r="AU7" s="59"/>
      <c r="AV7" s="59"/>
      <c r="AW7" s="59"/>
      <c r="AX7" s="59"/>
      <c r="AY7" s="59"/>
      <c r="AZ7" s="59"/>
      <c r="BA7" s="59"/>
      <c r="BB7" s="59"/>
      <c r="BC7" s="59"/>
      <c r="BD7" s="60">
        <v>42849.598287268498</v>
      </c>
      <c r="BE7" s="60">
        <v>43277.390022419</v>
      </c>
      <c r="BF7" s="59" t="s">
        <v>27</v>
      </c>
      <c r="BG7" s="60">
        <v>43251.1174356829</v>
      </c>
      <c r="BH7" s="59" t="s">
        <v>2992</v>
      </c>
      <c r="BJ7" s="60" t="str">
        <f t="shared" si="1"/>
        <v>YES</v>
      </c>
      <c r="BL7" s="118">
        <f t="shared" ca="1" si="2"/>
        <v>0</v>
      </c>
      <c r="BN7" s="60" t="s">
        <v>3111</v>
      </c>
      <c r="BP7" s="60"/>
      <c r="BR7" s="43" t="str">
        <f t="shared" si="3"/>
        <v>Paling, Sherry</v>
      </c>
      <c r="BS7" s="43" t="str">
        <f t="shared" si="4"/>
        <v>SPaling@flowserve.com</v>
      </c>
    </row>
    <row r="8" spans="1:71" x14ac:dyDescent="0.35">
      <c r="B8" s="59" t="s">
        <v>40</v>
      </c>
      <c r="C8" s="59">
        <v>116</v>
      </c>
      <c r="D8" s="59" t="s">
        <v>41</v>
      </c>
      <c r="E8" s="59" t="s">
        <v>42</v>
      </c>
      <c r="F8" s="59" t="s">
        <v>43</v>
      </c>
      <c r="G8" s="59" t="s">
        <v>18</v>
      </c>
      <c r="H8" s="59" t="s">
        <v>19</v>
      </c>
      <c r="I8" s="59" t="s">
        <v>44</v>
      </c>
      <c r="J8" s="59" t="s">
        <v>256</v>
      </c>
      <c r="K8" s="59" t="s">
        <v>2648</v>
      </c>
      <c r="L8" s="59" t="s">
        <v>2649</v>
      </c>
      <c r="M8" s="59" t="s">
        <v>2656</v>
      </c>
      <c r="N8" s="59"/>
      <c r="O8" s="59"/>
      <c r="P8" s="59"/>
      <c r="Q8" s="59"/>
      <c r="R8" s="59"/>
      <c r="S8" s="59"/>
      <c r="T8" s="59"/>
      <c r="U8" s="59"/>
      <c r="V8" s="59"/>
      <c r="W8" s="59"/>
      <c r="X8" s="59"/>
      <c r="Y8" s="59"/>
      <c r="Z8" s="59"/>
      <c r="AA8" s="59"/>
      <c r="AB8" s="59"/>
      <c r="AC8" s="59"/>
      <c r="AD8" s="59"/>
      <c r="AE8" s="59"/>
      <c r="AF8" s="59"/>
      <c r="AG8" s="59"/>
      <c r="AH8" s="59"/>
      <c r="AI8" s="59"/>
      <c r="AJ8" s="59"/>
      <c r="AK8" s="59"/>
      <c r="AL8" s="59"/>
      <c r="AM8" s="59"/>
      <c r="AN8" s="59"/>
      <c r="AO8" s="59"/>
      <c r="AP8" s="59"/>
      <c r="AQ8" s="59"/>
      <c r="AR8" s="59"/>
      <c r="AS8" s="59"/>
      <c r="AT8" s="59"/>
      <c r="AU8" s="59"/>
      <c r="AV8" s="59"/>
      <c r="AW8" s="59"/>
      <c r="AX8" s="59"/>
      <c r="AY8" s="59"/>
      <c r="AZ8" s="59"/>
      <c r="BA8" s="59"/>
      <c r="BB8" s="59"/>
      <c r="BC8" s="59"/>
      <c r="BD8" s="60">
        <v>42850.399852893497</v>
      </c>
      <c r="BE8" s="60">
        <v>43283.064891666698</v>
      </c>
      <c r="BF8" s="59" t="s">
        <v>27</v>
      </c>
      <c r="BG8" s="60">
        <v>43273.168073576402</v>
      </c>
      <c r="BH8" s="59" t="s">
        <v>503</v>
      </c>
      <c r="BJ8" s="60" t="str">
        <f t="shared" si="1"/>
        <v/>
      </c>
      <c r="BL8" s="118">
        <f t="shared" ca="1" si="2"/>
        <v>0</v>
      </c>
      <c r="BN8" s="60" t="s">
        <v>3111</v>
      </c>
      <c r="BP8" s="60"/>
      <c r="BR8" s="43" t="str">
        <f t="shared" si="3"/>
        <v>Rao, Bhaskar</v>
      </c>
      <c r="BS8" s="43" t="str">
        <f t="shared" si="4"/>
        <v>bhrao@flowserve.com</v>
      </c>
    </row>
    <row r="9" spans="1:71" ht="40" x14ac:dyDescent="0.35">
      <c r="B9" s="59" t="s">
        <v>45</v>
      </c>
      <c r="C9" s="59">
        <v>117</v>
      </c>
      <c r="D9" s="59" t="s">
        <v>46</v>
      </c>
      <c r="E9" s="59" t="s">
        <v>47</v>
      </c>
      <c r="F9" s="59" t="s">
        <v>48</v>
      </c>
      <c r="G9" s="59" t="s">
        <v>18</v>
      </c>
      <c r="H9" s="59" t="s">
        <v>49</v>
      </c>
      <c r="I9" s="59" t="s">
        <v>50</v>
      </c>
      <c r="J9" s="59" t="s">
        <v>256</v>
      </c>
      <c r="K9" s="59" t="s">
        <v>2657</v>
      </c>
      <c r="L9" s="59" t="s">
        <v>2658</v>
      </c>
      <c r="M9" s="59" t="s">
        <v>2659</v>
      </c>
      <c r="N9" s="59" t="s">
        <v>2660</v>
      </c>
      <c r="O9" s="59" t="s">
        <v>2661</v>
      </c>
      <c r="P9" s="59" t="s">
        <v>2662</v>
      </c>
      <c r="Q9" s="59" t="s">
        <v>2656</v>
      </c>
      <c r="R9" s="59"/>
      <c r="S9" s="59"/>
      <c r="T9" s="59"/>
      <c r="U9" s="59"/>
      <c r="V9" s="59"/>
      <c r="W9" s="59"/>
      <c r="X9" s="59"/>
      <c r="Y9" s="59"/>
      <c r="Z9" s="59"/>
      <c r="AA9" s="59"/>
      <c r="AB9" s="59"/>
      <c r="AC9" s="59"/>
      <c r="AD9" s="59"/>
      <c r="AE9" s="59"/>
      <c r="AF9" s="59"/>
      <c r="AG9" s="59"/>
      <c r="AH9" s="59"/>
      <c r="AI9" s="59"/>
      <c r="AJ9" s="59"/>
      <c r="AK9" s="59"/>
      <c r="AL9" s="59"/>
      <c r="AM9" s="59"/>
      <c r="AN9" s="59"/>
      <c r="AO9" s="59"/>
      <c r="AP9" s="59"/>
      <c r="AQ9" s="59"/>
      <c r="AR9" s="59"/>
      <c r="AS9" s="59"/>
      <c r="AT9" s="59"/>
      <c r="AU9" s="59"/>
      <c r="AV9" s="59"/>
      <c r="AW9" s="59"/>
      <c r="AX9" s="59"/>
      <c r="AY9" s="59"/>
      <c r="AZ9" s="59"/>
      <c r="BA9" s="59"/>
      <c r="BB9" s="59"/>
      <c r="BC9" s="59"/>
      <c r="BD9" s="60">
        <v>42869.7087012384</v>
      </c>
      <c r="BE9" s="60">
        <v>43258.601845335601</v>
      </c>
      <c r="BF9" s="59" t="s">
        <v>27</v>
      </c>
      <c r="BG9" s="60">
        <v>43222.644482488402</v>
      </c>
      <c r="BH9" s="59" t="s">
        <v>51</v>
      </c>
      <c r="BJ9" s="60" t="str">
        <f t="shared" si="1"/>
        <v/>
      </c>
      <c r="BL9" s="118">
        <f t="shared" ca="1" si="2"/>
        <v>0</v>
      </c>
      <c r="BN9" s="60" t="s">
        <v>3111</v>
      </c>
      <c r="BP9" s="60"/>
      <c r="BR9" s="43" t="str">
        <f t="shared" si="3"/>
        <v>Aguirre, Fernando</v>
      </c>
      <c r="BS9" s="43" t="str">
        <f t="shared" si="4"/>
        <v>FAguirre@flowserve.com</v>
      </c>
    </row>
    <row r="10" spans="1:71" ht="170" x14ac:dyDescent="0.35">
      <c r="B10" s="59" t="s">
        <v>52</v>
      </c>
      <c r="C10" s="59">
        <v>118</v>
      </c>
      <c r="D10" s="59" t="s">
        <v>53</v>
      </c>
      <c r="E10" s="59" t="s">
        <v>54</v>
      </c>
      <c r="F10" s="59" t="s">
        <v>55</v>
      </c>
      <c r="G10" s="59" t="s">
        <v>18</v>
      </c>
      <c r="H10" s="59" t="s">
        <v>49</v>
      </c>
      <c r="I10" s="59" t="s">
        <v>13331</v>
      </c>
      <c r="J10" s="59" t="s">
        <v>256</v>
      </c>
      <c r="K10" s="59" t="s">
        <v>2663</v>
      </c>
      <c r="L10" s="59" t="s">
        <v>2664</v>
      </c>
      <c r="M10" s="59" t="s">
        <v>2665</v>
      </c>
      <c r="N10" s="59" t="s">
        <v>2666</v>
      </c>
      <c r="O10" s="59" t="s">
        <v>2667</v>
      </c>
      <c r="P10" s="59" t="s">
        <v>2668</v>
      </c>
      <c r="Q10" s="59" t="s">
        <v>2669</v>
      </c>
      <c r="R10" s="59" t="s">
        <v>2670</v>
      </c>
      <c r="S10" s="59" t="s">
        <v>2717</v>
      </c>
      <c r="T10" s="59" t="s">
        <v>2671</v>
      </c>
      <c r="U10" s="59" t="s">
        <v>2875</v>
      </c>
      <c r="V10" s="59" t="s">
        <v>2718</v>
      </c>
      <c r="W10" s="59" t="s">
        <v>2672</v>
      </c>
      <c r="X10" s="59" t="s">
        <v>2673</v>
      </c>
      <c r="Y10" s="59" t="s">
        <v>2811</v>
      </c>
      <c r="Z10" s="59" t="s">
        <v>2812</v>
      </c>
      <c r="AA10" s="59" t="s">
        <v>2800</v>
      </c>
      <c r="AB10" s="59" t="s">
        <v>2674</v>
      </c>
      <c r="AC10" s="59" t="s">
        <v>2675</v>
      </c>
      <c r="AD10" s="59" t="s">
        <v>2676</v>
      </c>
      <c r="AE10" s="59" t="s">
        <v>2677</v>
      </c>
      <c r="AF10" s="59" t="s">
        <v>2721</v>
      </c>
      <c r="AG10" s="59" t="s">
        <v>2678</v>
      </c>
      <c r="AH10" s="59" t="s">
        <v>2679</v>
      </c>
      <c r="AI10" s="59" t="s">
        <v>2814</v>
      </c>
      <c r="AJ10" s="59" t="s">
        <v>2680</v>
      </c>
      <c r="AK10" s="59"/>
      <c r="AL10" s="59"/>
      <c r="AM10" s="59"/>
      <c r="AN10" s="59"/>
      <c r="AO10" s="59"/>
      <c r="AP10" s="59"/>
      <c r="AQ10" s="59"/>
      <c r="AR10" s="59"/>
      <c r="AS10" s="59"/>
      <c r="AT10" s="59"/>
      <c r="AU10" s="59"/>
      <c r="AV10" s="59"/>
      <c r="AW10" s="59"/>
      <c r="AX10" s="59"/>
      <c r="AY10" s="59"/>
      <c r="AZ10" s="59"/>
      <c r="BA10" s="59"/>
      <c r="BB10" s="59"/>
      <c r="BC10" s="59"/>
      <c r="BD10" s="60">
        <v>42869.709996331003</v>
      </c>
      <c r="BE10" s="60">
        <v>43279.738442708302</v>
      </c>
      <c r="BF10" s="59" t="s">
        <v>27</v>
      </c>
      <c r="BG10" s="60">
        <v>43257.389557557901</v>
      </c>
      <c r="BH10" s="59" t="s">
        <v>2951</v>
      </c>
      <c r="BJ10" s="60" t="str">
        <f t="shared" si="1"/>
        <v/>
      </c>
      <c r="BL10" s="118">
        <f t="shared" ca="1" si="2"/>
        <v>0</v>
      </c>
      <c r="BN10" s="60" t="s">
        <v>3111</v>
      </c>
      <c r="BP10" s="60"/>
      <c r="BR10" s="43" t="str">
        <f t="shared" si="3"/>
        <v>Botcherby, Gary</v>
      </c>
      <c r="BS10" s="43" t="str">
        <f t="shared" si="4"/>
        <v>GBotcherby@flowserve.com</v>
      </c>
    </row>
    <row r="11" spans="1:71" ht="30" x14ac:dyDescent="0.35">
      <c r="B11" s="59" t="s">
        <v>58</v>
      </c>
      <c r="C11" s="59">
        <v>120</v>
      </c>
      <c r="D11" s="59" t="s">
        <v>59</v>
      </c>
      <c r="E11" s="59" t="s">
        <v>60</v>
      </c>
      <c r="F11" s="59" t="s">
        <v>61</v>
      </c>
      <c r="G11" s="59" t="s">
        <v>18</v>
      </c>
      <c r="H11" s="59" t="s">
        <v>49</v>
      </c>
      <c r="I11" s="59" t="s">
        <v>3166</v>
      </c>
      <c r="J11" s="59" t="s">
        <v>256</v>
      </c>
      <c r="K11" s="59" t="s">
        <v>2683</v>
      </c>
      <c r="L11" s="59" t="s">
        <v>2684</v>
      </c>
      <c r="M11" s="59" t="s">
        <v>2691</v>
      </c>
      <c r="N11" s="59" t="s">
        <v>2692</v>
      </c>
      <c r="O11" s="59" t="s">
        <v>2713</v>
      </c>
      <c r="P11" s="59" t="s">
        <v>2656</v>
      </c>
      <c r="Q11" s="59"/>
      <c r="R11" s="59"/>
      <c r="S11" s="59"/>
      <c r="T11" s="59"/>
      <c r="U11" s="59"/>
      <c r="V11" s="59"/>
      <c r="W11" s="59"/>
      <c r="X11" s="59"/>
      <c r="Y11" s="59"/>
      <c r="Z11" s="59"/>
      <c r="AA11" s="59"/>
      <c r="AB11" s="59"/>
      <c r="AC11" s="59"/>
      <c r="AD11" s="59"/>
      <c r="AE11" s="59"/>
      <c r="AF11" s="59"/>
      <c r="AG11" s="59"/>
      <c r="AH11" s="59"/>
      <c r="AI11" s="59"/>
      <c r="AJ11" s="59"/>
      <c r="AK11" s="59"/>
      <c r="AL11" s="59"/>
      <c r="AM11" s="59"/>
      <c r="AN11" s="59"/>
      <c r="AO11" s="59"/>
      <c r="AP11" s="59"/>
      <c r="AQ11" s="59"/>
      <c r="AR11" s="59"/>
      <c r="AS11" s="59"/>
      <c r="AT11" s="59"/>
      <c r="AU11" s="59"/>
      <c r="AV11" s="59"/>
      <c r="AW11" s="59"/>
      <c r="AX11" s="59"/>
      <c r="AY11" s="59"/>
      <c r="AZ11" s="59"/>
      <c r="BA11" s="59"/>
      <c r="BB11" s="59"/>
      <c r="BC11" s="59"/>
      <c r="BD11" s="60">
        <v>42869.7117707176</v>
      </c>
      <c r="BE11" s="60">
        <v>43281.451900231499</v>
      </c>
      <c r="BF11" s="59" t="s">
        <v>27</v>
      </c>
      <c r="BG11" s="60">
        <v>43230.492619409699</v>
      </c>
      <c r="BH11" s="59" t="s">
        <v>62</v>
      </c>
      <c r="BJ11" s="60" t="str">
        <f t="shared" si="1"/>
        <v/>
      </c>
      <c r="BL11" s="118">
        <f t="shared" ca="1" si="2"/>
        <v>0</v>
      </c>
      <c r="BN11" s="60" t="s">
        <v>3111</v>
      </c>
      <c r="BP11" s="60"/>
      <c r="BR11" s="43" t="str">
        <f t="shared" si="3"/>
        <v>Cappellari, Claudio</v>
      </c>
      <c r="BS11" s="43" t="str">
        <f t="shared" si="4"/>
        <v>CCappellari@flowserve.com</v>
      </c>
    </row>
    <row r="12" spans="1:71" ht="120" x14ac:dyDescent="0.35">
      <c r="B12" s="59" t="s">
        <v>63</v>
      </c>
      <c r="C12" s="59">
        <v>121</v>
      </c>
      <c r="D12" s="59" t="s">
        <v>64</v>
      </c>
      <c r="E12" s="59" t="s">
        <v>65</v>
      </c>
      <c r="F12" s="59" t="s">
        <v>66</v>
      </c>
      <c r="G12" s="59" t="s">
        <v>18</v>
      </c>
      <c r="H12" s="59" t="s">
        <v>49</v>
      </c>
      <c r="I12" s="59" t="s">
        <v>3052</v>
      </c>
      <c r="J12" s="59" t="s">
        <v>256</v>
      </c>
      <c r="K12" s="59" t="s">
        <v>2682</v>
      </c>
      <c r="L12" s="59" t="s">
        <v>2849</v>
      </c>
      <c r="M12" s="59" t="s">
        <v>2847</v>
      </c>
      <c r="N12" s="59" t="s">
        <v>2852</v>
      </c>
      <c r="O12" s="59" t="s">
        <v>2854</v>
      </c>
      <c r="P12" s="59" t="s">
        <v>2693</v>
      </c>
      <c r="Q12" s="59" t="s">
        <v>2694</v>
      </c>
      <c r="R12" s="59" t="s">
        <v>2848</v>
      </c>
      <c r="S12" s="59" t="s">
        <v>2695</v>
      </c>
      <c r="T12" s="59" t="s">
        <v>2696</v>
      </c>
      <c r="U12" s="59" t="s">
        <v>2697</v>
      </c>
      <c r="V12" s="59" t="s">
        <v>2698</v>
      </c>
      <c r="W12" s="59" t="s">
        <v>2699</v>
      </c>
      <c r="X12" s="59" t="s">
        <v>2700</v>
      </c>
      <c r="Y12" s="59" t="s">
        <v>2701</v>
      </c>
      <c r="Z12" s="59" t="s">
        <v>2702</v>
      </c>
      <c r="AA12" s="59" t="s">
        <v>2703</v>
      </c>
      <c r="AB12" s="59" t="s">
        <v>2704</v>
      </c>
      <c r="AC12" s="59" t="s">
        <v>2705</v>
      </c>
      <c r="AD12" s="59" t="s">
        <v>2706</v>
      </c>
      <c r="AE12" s="59" t="s">
        <v>2656</v>
      </c>
      <c r="AF12" s="59"/>
      <c r="AG12" s="59"/>
      <c r="AH12" s="59"/>
      <c r="AI12" s="59"/>
      <c r="AJ12" s="59"/>
      <c r="AK12" s="59"/>
      <c r="AL12" s="59"/>
      <c r="AM12" s="59"/>
      <c r="AN12" s="59"/>
      <c r="AO12" s="59"/>
      <c r="AP12" s="59"/>
      <c r="AQ12" s="59"/>
      <c r="AR12" s="59"/>
      <c r="AS12" s="59"/>
      <c r="AT12" s="59"/>
      <c r="AU12" s="59"/>
      <c r="AV12" s="59"/>
      <c r="AW12" s="59"/>
      <c r="AX12" s="59"/>
      <c r="AY12" s="59"/>
      <c r="AZ12" s="59"/>
      <c r="BA12" s="59"/>
      <c r="BB12" s="59"/>
      <c r="BC12" s="59"/>
      <c r="BD12" s="60">
        <v>42869.7123846412</v>
      </c>
      <c r="BE12" s="60">
        <v>43146.365605821797</v>
      </c>
      <c r="BF12" s="59" t="s">
        <v>27</v>
      </c>
      <c r="BG12" s="60">
        <v>43151.363272881899</v>
      </c>
      <c r="BH12" s="59" t="s">
        <v>2951</v>
      </c>
      <c r="BJ12" s="60" t="str">
        <f t="shared" si="1"/>
        <v/>
      </c>
      <c r="BL12" s="118">
        <f t="shared" ca="1" si="2"/>
        <v>4</v>
      </c>
      <c r="BN12" s="60" t="s">
        <v>3111</v>
      </c>
      <c r="BP12" s="60"/>
      <c r="BR12" s="43" t="str">
        <f t="shared" si="3"/>
        <v>Claassens, Frank</v>
      </c>
      <c r="BS12" s="43" t="str">
        <f t="shared" si="4"/>
        <v>FClaassens@flowserve.com</v>
      </c>
    </row>
    <row r="13" spans="1:71" ht="90" x14ac:dyDescent="0.35">
      <c r="B13" s="59" t="s">
        <v>2946</v>
      </c>
      <c r="C13" s="59">
        <v>123</v>
      </c>
      <c r="D13" s="59" t="s">
        <v>71</v>
      </c>
      <c r="E13" s="59" t="s">
        <v>72</v>
      </c>
      <c r="F13" s="59" t="s">
        <v>73</v>
      </c>
      <c r="G13" s="59" t="s">
        <v>18</v>
      </c>
      <c r="H13" s="59" t="s">
        <v>49</v>
      </c>
      <c r="I13" s="59" t="s">
        <v>13213</v>
      </c>
      <c r="J13" s="59" t="s">
        <v>256</v>
      </c>
      <c r="K13" s="59" t="s">
        <v>2657</v>
      </c>
      <c r="L13" s="59" t="s">
        <v>2682</v>
      </c>
      <c r="M13" s="59" t="s">
        <v>2683</v>
      </c>
      <c r="N13" s="59" t="s">
        <v>2684</v>
      </c>
      <c r="O13" s="59" t="s">
        <v>2724</v>
      </c>
      <c r="P13" s="59" t="s">
        <v>2685</v>
      </c>
      <c r="Q13" s="59" t="s">
        <v>2686</v>
      </c>
      <c r="R13" s="59" t="s">
        <v>2687</v>
      </c>
      <c r="S13" s="59" t="s">
        <v>2688</v>
      </c>
      <c r="T13" s="59" t="s">
        <v>2701</v>
      </c>
      <c r="U13" s="59" t="s">
        <v>2704</v>
      </c>
      <c r="V13" s="59" t="s">
        <v>2869</v>
      </c>
      <c r="W13" s="59" t="s">
        <v>2689</v>
      </c>
      <c r="X13" s="59" t="s">
        <v>2712</v>
      </c>
      <c r="Y13" s="59" t="s">
        <v>2850</v>
      </c>
      <c r="Z13" s="59" t="s">
        <v>2713</v>
      </c>
      <c r="AA13" s="59" t="s">
        <v>2656</v>
      </c>
      <c r="AB13" s="59" t="s">
        <v>2715</v>
      </c>
      <c r="AC13" s="59" t="s">
        <v>2716</v>
      </c>
      <c r="AD13" s="59"/>
      <c r="AE13" s="59"/>
      <c r="AF13" s="59"/>
      <c r="AG13" s="59"/>
      <c r="AH13" s="59"/>
      <c r="AI13" s="59"/>
      <c r="AJ13" s="59"/>
      <c r="AK13" s="59"/>
      <c r="AL13" s="59"/>
      <c r="AM13" s="59"/>
      <c r="AN13" s="59"/>
      <c r="AO13" s="59"/>
      <c r="AP13" s="59"/>
      <c r="AQ13" s="59"/>
      <c r="AR13" s="59"/>
      <c r="AS13" s="59"/>
      <c r="AT13" s="59"/>
      <c r="AU13" s="59"/>
      <c r="AV13" s="59"/>
      <c r="AW13" s="59"/>
      <c r="AX13" s="59"/>
      <c r="AY13" s="59"/>
      <c r="AZ13" s="59"/>
      <c r="BA13" s="59"/>
      <c r="BB13" s="59"/>
      <c r="BC13" s="59"/>
      <c r="BD13" s="60">
        <v>42869.7141533912</v>
      </c>
      <c r="BE13" s="60">
        <v>43280.321980243098</v>
      </c>
      <c r="BF13" s="59" t="s">
        <v>27</v>
      </c>
      <c r="BG13" s="60">
        <v>43255.399428472199</v>
      </c>
      <c r="BH13" s="59" t="s">
        <v>1994</v>
      </c>
      <c r="BJ13" s="60" t="str">
        <f t="shared" si="1"/>
        <v/>
      </c>
      <c r="BL13" s="118">
        <f t="shared" ca="1" si="2"/>
        <v>0</v>
      </c>
      <c r="BN13" s="60" t="s">
        <v>3111</v>
      </c>
      <c r="BP13" s="60"/>
      <c r="BR13" s="43" t="str">
        <f t="shared" si="3"/>
        <v>Martinez Caparros, Lorena</v>
      </c>
      <c r="BS13" s="43" t="str">
        <f t="shared" si="4"/>
        <v>lmartinezcaparros@flowserve.com</v>
      </c>
    </row>
    <row r="14" spans="1:71" x14ac:dyDescent="0.35">
      <c r="B14" s="59" t="s">
        <v>79</v>
      </c>
      <c r="C14" s="59">
        <v>125</v>
      </c>
      <c r="D14" s="59" t="s">
        <v>80</v>
      </c>
      <c r="E14" s="59" t="s">
        <v>81</v>
      </c>
      <c r="F14" s="59" t="s">
        <v>82</v>
      </c>
      <c r="G14" s="59" t="s">
        <v>18</v>
      </c>
      <c r="H14" s="59" t="s">
        <v>49</v>
      </c>
      <c r="I14" s="59" t="s">
        <v>83</v>
      </c>
      <c r="J14" s="59" t="s">
        <v>256</v>
      </c>
      <c r="K14" s="59" t="s">
        <v>2683</v>
      </c>
      <c r="L14" s="59" t="s">
        <v>2724</v>
      </c>
      <c r="M14" s="59" t="s">
        <v>2709</v>
      </c>
      <c r="N14" s="59" t="s">
        <v>2725</v>
      </c>
      <c r="O14" s="59" t="s">
        <v>2656</v>
      </c>
      <c r="P14" s="59"/>
      <c r="Q14" s="59"/>
      <c r="R14" s="59"/>
      <c r="S14" s="59"/>
      <c r="T14" s="59"/>
      <c r="U14" s="59"/>
      <c r="V14" s="59"/>
      <c r="W14" s="59"/>
      <c r="X14" s="59"/>
      <c r="Y14" s="59"/>
      <c r="Z14" s="59"/>
      <c r="AA14" s="59"/>
      <c r="AB14" s="59"/>
      <c r="AC14" s="59"/>
      <c r="AD14" s="59"/>
      <c r="AE14" s="59"/>
      <c r="AF14" s="59"/>
      <c r="AG14" s="59"/>
      <c r="AH14" s="59"/>
      <c r="AI14" s="59"/>
      <c r="AJ14" s="59"/>
      <c r="AK14" s="59"/>
      <c r="AL14" s="59"/>
      <c r="AM14" s="59"/>
      <c r="AN14" s="59"/>
      <c r="AO14" s="59"/>
      <c r="AP14" s="59"/>
      <c r="AQ14" s="59"/>
      <c r="AR14" s="59"/>
      <c r="AS14" s="59"/>
      <c r="AT14" s="59"/>
      <c r="AU14" s="59"/>
      <c r="AV14" s="59"/>
      <c r="AW14" s="59"/>
      <c r="AX14" s="59"/>
      <c r="AY14" s="59"/>
      <c r="AZ14" s="59"/>
      <c r="BA14" s="59"/>
      <c r="BB14" s="59"/>
      <c r="BC14" s="59"/>
      <c r="BD14" s="60">
        <v>42869.717489548602</v>
      </c>
      <c r="BE14" s="60">
        <v>43283.120659490698</v>
      </c>
      <c r="BF14" s="59" t="s">
        <v>27</v>
      </c>
      <c r="BG14" s="60">
        <v>43249.991332372701</v>
      </c>
      <c r="BH14" s="59" t="s">
        <v>84</v>
      </c>
      <c r="BJ14" s="60" t="str">
        <f t="shared" si="1"/>
        <v/>
      </c>
      <c r="BL14" s="118">
        <f t="shared" ca="1" si="2"/>
        <v>0</v>
      </c>
      <c r="BN14" s="60" t="s">
        <v>3111</v>
      </c>
      <c r="BP14" s="60"/>
      <c r="BR14" s="43" t="str">
        <f t="shared" si="3"/>
        <v>Sabarinathan, Ponramar</v>
      </c>
      <c r="BS14" s="43" t="str">
        <f t="shared" si="4"/>
        <v>PSabarinathan@flowserve.com</v>
      </c>
    </row>
    <row r="15" spans="1:71" ht="140" x14ac:dyDescent="0.35">
      <c r="B15" s="59" t="s">
        <v>85</v>
      </c>
      <c r="C15" s="59">
        <v>126</v>
      </c>
      <c r="D15" s="59" t="s">
        <v>86</v>
      </c>
      <c r="E15" s="59" t="s">
        <v>87</v>
      </c>
      <c r="F15" s="59" t="s">
        <v>88</v>
      </c>
      <c r="G15" s="59" t="s">
        <v>18</v>
      </c>
      <c r="H15" s="59" t="s">
        <v>49</v>
      </c>
      <c r="I15" s="59" t="s">
        <v>13198</v>
      </c>
      <c r="J15" s="59" t="s">
        <v>256</v>
      </c>
      <c r="K15" s="59" t="s">
        <v>2657</v>
      </c>
      <c r="L15" s="59" t="s">
        <v>2745</v>
      </c>
      <c r="M15" s="59" t="s">
        <v>2761</v>
      </c>
      <c r="N15" s="59" t="s">
        <v>2658</v>
      </c>
      <c r="O15" s="59" t="s">
        <v>2659</v>
      </c>
      <c r="P15" s="59" t="s">
        <v>2763</v>
      </c>
      <c r="Q15" s="59" t="s">
        <v>2764</v>
      </c>
      <c r="R15" s="59" t="s">
        <v>2746</v>
      </c>
      <c r="S15" s="59" t="s">
        <v>2780</v>
      </c>
      <c r="T15" s="59" t="s">
        <v>2781</v>
      </c>
      <c r="U15" s="59" t="s">
        <v>2782</v>
      </c>
      <c r="V15" s="59" t="s">
        <v>2783</v>
      </c>
      <c r="W15" s="59" t="s">
        <v>2726</v>
      </c>
      <c r="X15" s="59" t="s">
        <v>2727</v>
      </c>
      <c r="Y15" s="59" t="s">
        <v>2728</v>
      </c>
      <c r="Z15" s="59" t="s">
        <v>2729</v>
      </c>
      <c r="AA15" s="59" t="s">
        <v>2730</v>
      </c>
      <c r="AB15" s="59" t="s">
        <v>2731</v>
      </c>
      <c r="AC15" s="59" t="s">
        <v>2732</v>
      </c>
      <c r="AD15" s="59" t="s">
        <v>2660</v>
      </c>
      <c r="AE15" s="59" t="s">
        <v>2661</v>
      </c>
      <c r="AF15" s="59" t="s">
        <v>2784</v>
      </c>
      <c r="AG15" s="59" t="s">
        <v>2656</v>
      </c>
      <c r="AH15" s="59"/>
      <c r="AI15" s="59"/>
      <c r="AJ15" s="59"/>
      <c r="AK15" s="59"/>
      <c r="AL15" s="59"/>
      <c r="AM15" s="59"/>
      <c r="AN15" s="59"/>
      <c r="AO15" s="59"/>
      <c r="AP15" s="59"/>
      <c r="AQ15" s="59"/>
      <c r="AR15" s="59"/>
      <c r="AS15" s="59"/>
      <c r="AT15" s="59"/>
      <c r="AU15" s="59"/>
      <c r="AV15" s="59"/>
      <c r="AW15" s="59"/>
      <c r="AX15" s="59"/>
      <c r="AY15" s="59"/>
      <c r="AZ15" s="59"/>
      <c r="BA15" s="59"/>
      <c r="BB15" s="59"/>
      <c r="BC15" s="59"/>
      <c r="BD15" s="60">
        <v>42869.718062419</v>
      </c>
      <c r="BE15" s="60">
        <v>43280.7954074074</v>
      </c>
      <c r="BF15" s="59" t="s">
        <v>27</v>
      </c>
      <c r="BG15" s="60">
        <v>43243.637965706002</v>
      </c>
      <c r="BH15" s="59" t="s">
        <v>1847</v>
      </c>
      <c r="BJ15" s="60" t="str">
        <f t="shared" si="1"/>
        <v/>
      </c>
      <c r="BL15" s="118">
        <f t="shared" ca="1" si="2"/>
        <v>0</v>
      </c>
      <c r="BN15" s="60" t="s">
        <v>3111</v>
      </c>
      <c r="BP15" s="60"/>
      <c r="BR15" s="43" t="str">
        <f t="shared" si="3"/>
        <v>Wilson, Tami</v>
      </c>
      <c r="BS15" s="43" t="str">
        <f t="shared" si="4"/>
        <v>TWilson@flowserve.com</v>
      </c>
    </row>
    <row r="16" spans="1:71" x14ac:dyDescent="0.35">
      <c r="B16" s="59" t="s">
        <v>89</v>
      </c>
      <c r="C16" s="59">
        <v>127</v>
      </c>
      <c r="D16" s="59" t="s">
        <v>90</v>
      </c>
      <c r="E16" s="59" t="s">
        <v>91</v>
      </c>
      <c r="F16" s="59" t="s">
        <v>92</v>
      </c>
      <c r="G16" s="59" t="s">
        <v>18</v>
      </c>
      <c r="H16" s="59" t="s">
        <v>19</v>
      </c>
      <c r="I16" s="59" t="s">
        <v>26</v>
      </c>
      <c r="J16" s="59" t="s">
        <v>256</v>
      </c>
      <c r="K16" s="59" t="s">
        <v>2648</v>
      </c>
      <c r="L16" s="59" t="s">
        <v>2649</v>
      </c>
      <c r="M16" s="59"/>
      <c r="N16" s="59"/>
      <c r="O16" s="59"/>
      <c r="P16" s="59"/>
      <c r="Q16" s="59"/>
      <c r="R16" s="59"/>
      <c r="S16" s="59"/>
      <c r="T16" s="59"/>
      <c r="U16" s="59"/>
      <c r="V16" s="59"/>
      <c r="W16" s="59"/>
      <c r="X16" s="59"/>
      <c r="Y16" s="59"/>
      <c r="Z16" s="59"/>
      <c r="AA16" s="59"/>
      <c r="AB16" s="59"/>
      <c r="AC16" s="59"/>
      <c r="AD16" s="59"/>
      <c r="AE16" s="59"/>
      <c r="AF16" s="59"/>
      <c r="AG16" s="59"/>
      <c r="AH16" s="59"/>
      <c r="AI16" s="59"/>
      <c r="AJ16" s="59"/>
      <c r="AK16" s="59"/>
      <c r="AL16" s="59"/>
      <c r="AM16" s="59"/>
      <c r="AN16" s="59"/>
      <c r="AO16" s="59"/>
      <c r="AP16" s="59"/>
      <c r="AQ16" s="59"/>
      <c r="AR16" s="59"/>
      <c r="AS16" s="59"/>
      <c r="AT16" s="59"/>
      <c r="AU16" s="59"/>
      <c r="AV16" s="59"/>
      <c r="AW16" s="59"/>
      <c r="AX16" s="59"/>
      <c r="AY16" s="59"/>
      <c r="AZ16" s="59"/>
      <c r="BA16" s="59"/>
      <c r="BB16" s="59"/>
      <c r="BC16" s="59"/>
      <c r="BD16" s="60">
        <v>42870.516949155099</v>
      </c>
      <c r="BE16" s="60">
        <v>43283.495078043998</v>
      </c>
      <c r="BF16" s="59" t="s">
        <v>27</v>
      </c>
      <c r="BG16" s="60">
        <v>43255.578822569398</v>
      </c>
      <c r="BH16" s="59" t="s">
        <v>492</v>
      </c>
      <c r="BJ16" s="60" t="str">
        <f t="shared" si="1"/>
        <v/>
      </c>
      <c r="BL16" s="118">
        <f t="shared" ca="1" si="2"/>
        <v>0</v>
      </c>
      <c r="BN16" s="60" t="s">
        <v>3111</v>
      </c>
      <c r="BP16" s="60"/>
      <c r="BR16" s="43" t="str">
        <f t="shared" si="3"/>
        <v>Noorali, Mohammad</v>
      </c>
      <c r="BS16" s="43" t="str">
        <f t="shared" si="4"/>
        <v>MNoorali@flowserve.com</v>
      </c>
    </row>
    <row r="17" spans="2:71" x14ac:dyDescent="0.35">
      <c r="B17" s="59" t="s">
        <v>94</v>
      </c>
      <c r="C17" s="59">
        <v>128</v>
      </c>
      <c r="D17" s="59" t="s">
        <v>95</v>
      </c>
      <c r="E17" s="59" t="s">
        <v>96</v>
      </c>
      <c r="F17" s="59" t="s">
        <v>97</v>
      </c>
      <c r="G17" s="59" t="s">
        <v>18</v>
      </c>
      <c r="H17" s="59" t="s">
        <v>38</v>
      </c>
      <c r="I17" s="59" t="s">
        <v>98</v>
      </c>
      <c r="J17" s="59" t="s">
        <v>256</v>
      </c>
      <c r="K17" s="59" t="s">
        <v>2689</v>
      </c>
      <c r="L17" s="59" t="s">
        <v>2690</v>
      </c>
      <c r="M17" s="59" t="s">
        <v>2655</v>
      </c>
      <c r="N17" s="59" t="s">
        <v>2656</v>
      </c>
      <c r="O17" s="59"/>
      <c r="P17" s="59"/>
      <c r="Q17" s="59"/>
      <c r="R17" s="59"/>
      <c r="S17" s="59"/>
      <c r="T17" s="59"/>
      <c r="U17" s="59"/>
      <c r="V17" s="59"/>
      <c r="W17" s="59"/>
      <c r="X17" s="59"/>
      <c r="Y17" s="59"/>
      <c r="Z17" s="59"/>
      <c r="AA17" s="59"/>
      <c r="AB17" s="59"/>
      <c r="AC17" s="59"/>
      <c r="AD17" s="59"/>
      <c r="AE17" s="59"/>
      <c r="AF17" s="59"/>
      <c r="AG17" s="59"/>
      <c r="AH17" s="59"/>
      <c r="AI17" s="59"/>
      <c r="AJ17" s="59"/>
      <c r="AK17" s="59"/>
      <c r="AL17" s="59"/>
      <c r="AM17" s="59"/>
      <c r="AN17" s="59"/>
      <c r="AO17" s="59"/>
      <c r="AP17" s="59"/>
      <c r="AQ17" s="59"/>
      <c r="AR17" s="59"/>
      <c r="AS17" s="59"/>
      <c r="AT17" s="59"/>
      <c r="AU17" s="59"/>
      <c r="AV17" s="59"/>
      <c r="AW17" s="59"/>
      <c r="AX17" s="59"/>
      <c r="AY17" s="59"/>
      <c r="AZ17" s="59"/>
      <c r="BA17" s="59"/>
      <c r="BB17" s="59"/>
      <c r="BC17" s="59"/>
      <c r="BD17" s="60">
        <v>42873.4405792014</v>
      </c>
      <c r="BE17" s="60">
        <v>43283.427706597198</v>
      </c>
      <c r="BF17" s="59" t="s">
        <v>27</v>
      </c>
      <c r="BG17" s="60">
        <v>43250.793532719901</v>
      </c>
      <c r="BH17" s="59" t="s">
        <v>99</v>
      </c>
      <c r="BJ17" s="60" t="str">
        <f t="shared" si="1"/>
        <v/>
      </c>
      <c r="BL17" s="118">
        <f t="shared" ca="1" si="2"/>
        <v>0</v>
      </c>
      <c r="BN17" s="60" t="s">
        <v>3111</v>
      </c>
      <c r="BP17" s="60" t="s">
        <v>3136</v>
      </c>
      <c r="BR17" s="43" t="str">
        <f t="shared" si="3"/>
        <v>Orozco, Anabel</v>
      </c>
      <c r="BS17" s="43" t="str">
        <f t="shared" si="4"/>
        <v>AOrozco@flowserve.com</v>
      </c>
    </row>
    <row r="18" spans="2:71" ht="30" x14ac:dyDescent="0.35">
      <c r="B18" s="59" t="s">
        <v>100</v>
      </c>
      <c r="C18" s="59">
        <v>129</v>
      </c>
      <c r="D18" s="59" t="s">
        <v>101</v>
      </c>
      <c r="E18" s="59" t="s">
        <v>102</v>
      </c>
      <c r="F18" s="59" t="s">
        <v>103</v>
      </c>
      <c r="G18" s="59" t="s">
        <v>18</v>
      </c>
      <c r="H18" s="59" t="s">
        <v>38</v>
      </c>
      <c r="I18" s="59" t="s">
        <v>2958</v>
      </c>
      <c r="J18" s="59" t="s">
        <v>256</v>
      </c>
      <c r="K18" s="59" t="s">
        <v>2811</v>
      </c>
      <c r="L18" s="59" t="s">
        <v>2691</v>
      </c>
      <c r="M18" s="59" t="s">
        <v>2734</v>
      </c>
      <c r="N18" s="59" t="s">
        <v>2655</v>
      </c>
      <c r="O18" s="59"/>
      <c r="P18" s="59"/>
      <c r="Q18" s="59"/>
      <c r="R18" s="59"/>
      <c r="S18" s="59"/>
      <c r="T18" s="59"/>
      <c r="U18" s="59"/>
      <c r="V18" s="59"/>
      <c r="W18" s="59"/>
      <c r="X18" s="59"/>
      <c r="Y18" s="59"/>
      <c r="Z18" s="59"/>
      <c r="AA18" s="59"/>
      <c r="AB18" s="59"/>
      <c r="AC18" s="59"/>
      <c r="AD18" s="59"/>
      <c r="AE18" s="59"/>
      <c r="AF18" s="59"/>
      <c r="AG18" s="59"/>
      <c r="AH18" s="59"/>
      <c r="AI18" s="59"/>
      <c r="AJ18" s="59"/>
      <c r="AK18" s="59"/>
      <c r="AL18" s="59"/>
      <c r="AM18" s="59"/>
      <c r="AN18" s="59"/>
      <c r="AO18" s="59"/>
      <c r="AP18" s="59"/>
      <c r="AQ18" s="59"/>
      <c r="AR18" s="59"/>
      <c r="AS18" s="59"/>
      <c r="AT18" s="59"/>
      <c r="AU18" s="59"/>
      <c r="AV18" s="59"/>
      <c r="AW18" s="59"/>
      <c r="AX18" s="59"/>
      <c r="AY18" s="59"/>
      <c r="AZ18" s="59"/>
      <c r="BA18" s="59"/>
      <c r="BB18" s="59"/>
      <c r="BC18" s="59"/>
      <c r="BD18" s="60">
        <v>42892.412612303197</v>
      </c>
      <c r="BE18" s="60">
        <v>43264.412893483801</v>
      </c>
      <c r="BF18" s="59" t="s">
        <v>27</v>
      </c>
      <c r="BG18" s="60">
        <v>43188.327187534698</v>
      </c>
      <c r="BH18" s="59" t="s">
        <v>3197</v>
      </c>
      <c r="BJ18" s="60" t="str">
        <f t="shared" si="1"/>
        <v/>
      </c>
      <c r="BL18" s="118">
        <f t="shared" ca="1" si="2"/>
        <v>0</v>
      </c>
      <c r="BN18" s="60" t="s">
        <v>3111</v>
      </c>
      <c r="BP18" s="60" t="s">
        <v>3134</v>
      </c>
      <c r="BR18" s="43" t="str">
        <f t="shared" si="3"/>
        <v>de Vet, Eloy</v>
      </c>
      <c r="BS18" s="43" t="str">
        <f t="shared" si="4"/>
        <v>evet@flowserve.com</v>
      </c>
    </row>
    <row r="19" spans="2:71" ht="30" x14ac:dyDescent="0.35">
      <c r="B19" s="59" t="s">
        <v>105</v>
      </c>
      <c r="C19" s="59">
        <v>130</v>
      </c>
      <c r="D19" s="59" t="s">
        <v>106</v>
      </c>
      <c r="E19" s="59" t="s">
        <v>107</v>
      </c>
      <c r="F19" s="59" t="s">
        <v>108</v>
      </c>
      <c r="G19" s="59" t="s">
        <v>18</v>
      </c>
      <c r="H19" s="59" t="s">
        <v>49</v>
      </c>
      <c r="I19" s="59" t="s">
        <v>13199</v>
      </c>
      <c r="J19" s="59" t="s">
        <v>256</v>
      </c>
      <c r="K19" s="59" t="s">
        <v>2683</v>
      </c>
      <c r="L19" s="59" t="s">
        <v>2735</v>
      </c>
      <c r="M19" s="59" t="s">
        <v>2736</v>
      </c>
      <c r="N19" s="59" t="s">
        <v>2737</v>
      </c>
      <c r="O19" s="59" t="s">
        <v>2656</v>
      </c>
      <c r="P19" s="59" t="s">
        <v>2925</v>
      </c>
      <c r="Q19" s="59"/>
      <c r="R19" s="59"/>
      <c r="S19" s="59"/>
      <c r="T19" s="59"/>
      <c r="U19" s="59"/>
      <c r="V19" s="59"/>
      <c r="W19" s="59"/>
      <c r="X19" s="59"/>
      <c r="Y19" s="59"/>
      <c r="Z19" s="59"/>
      <c r="AA19" s="59"/>
      <c r="AB19" s="59"/>
      <c r="AC19" s="59"/>
      <c r="AD19" s="59"/>
      <c r="AE19" s="59"/>
      <c r="AF19" s="59"/>
      <c r="AG19" s="59"/>
      <c r="AH19" s="59"/>
      <c r="AI19" s="59"/>
      <c r="AJ19" s="59"/>
      <c r="AK19" s="59"/>
      <c r="AL19" s="59"/>
      <c r="AM19" s="59"/>
      <c r="AN19" s="59"/>
      <c r="AO19" s="59"/>
      <c r="AP19" s="59"/>
      <c r="AQ19" s="59"/>
      <c r="AR19" s="59"/>
      <c r="AS19" s="59"/>
      <c r="AT19" s="59"/>
      <c r="AU19" s="59"/>
      <c r="AV19" s="59"/>
      <c r="AW19" s="59"/>
      <c r="AX19" s="59"/>
      <c r="AY19" s="59"/>
      <c r="AZ19" s="59"/>
      <c r="BA19" s="59"/>
      <c r="BB19" s="59"/>
      <c r="BC19" s="59"/>
      <c r="BD19" s="60">
        <v>42892.412619791699</v>
      </c>
      <c r="BE19" s="60">
        <v>43273.153970057901</v>
      </c>
      <c r="BF19" s="59" t="s">
        <v>27</v>
      </c>
      <c r="BG19" s="60">
        <v>43257.729389120403</v>
      </c>
      <c r="BH19" s="59" t="s">
        <v>109</v>
      </c>
      <c r="BJ19" s="60" t="str">
        <f t="shared" si="1"/>
        <v/>
      </c>
      <c r="BL19" s="118">
        <f t="shared" ca="1" si="2"/>
        <v>0</v>
      </c>
      <c r="BN19" s="60" t="s">
        <v>3111</v>
      </c>
      <c r="BP19" s="60"/>
      <c r="BR19" s="43" t="str">
        <f t="shared" si="3"/>
        <v>Ely, Barbara</v>
      </c>
      <c r="BS19" s="43" t="str">
        <f t="shared" si="4"/>
        <v>bely@flowserve.com</v>
      </c>
    </row>
    <row r="20" spans="2:71" ht="40" x14ac:dyDescent="0.35">
      <c r="B20" s="59" t="s">
        <v>110</v>
      </c>
      <c r="C20" s="59">
        <v>131</v>
      </c>
      <c r="D20" s="59" t="s">
        <v>111</v>
      </c>
      <c r="E20" s="59" t="s">
        <v>112</v>
      </c>
      <c r="F20" s="59" t="s">
        <v>113</v>
      </c>
      <c r="G20" s="59" t="s">
        <v>18</v>
      </c>
      <c r="H20" s="59" t="s">
        <v>38</v>
      </c>
      <c r="I20" s="59" t="s">
        <v>114</v>
      </c>
      <c r="J20" s="59" t="s">
        <v>256</v>
      </c>
      <c r="K20" s="59" t="s">
        <v>2658</v>
      </c>
      <c r="L20" s="59" t="s">
        <v>2659</v>
      </c>
      <c r="M20" s="59" t="s">
        <v>2660</v>
      </c>
      <c r="N20" s="59" t="s">
        <v>2661</v>
      </c>
      <c r="O20" s="59" t="s">
        <v>2662</v>
      </c>
      <c r="P20" s="59" t="s">
        <v>2655</v>
      </c>
      <c r="Q20" s="59"/>
      <c r="R20" s="59"/>
      <c r="S20" s="59"/>
      <c r="T20" s="59"/>
      <c r="U20" s="59"/>
      <c r="V20" s="59"/>
      <c r="W20" s="59"/>
      <c r="X20" s="59"/>
      <c r="Y20" s="59"/>
      <c r="Z20" s="59"/>
      <c r="AA20" s="59"/>
      <c r="AB20" s="59"/>
      <c r="AC20" s="59"/>
      <c r="AD20" s="59"/>
      <c r="AE20" s="59"/>
      <c r="AF20" s="59"/>
      <c r="AG20" s="59"/>
      <c r="AH20" s="59"/>
      <c r="AI20" s="59"/>
      <c r="AJ20" s="59"/>
      <c r="AK20" s="59"/>
      <c r="AL20" s="59"/>
      <c r="AM20" s="59"/>
      <c r="AN20" s="59"/>
      <c r="AO20" s="59"/>
      <c r="AP20" s="59"/>
      <c r="AQ20" s="59"/>
      <c r="AR20" s="59"/>
      <c r="AS20" s="59"/>
      <c r="AT20" s="59"/>
      <c r="AU20" s="59"/>
      <c r="AV20" s="59"/>
      <c r="AW20" s="59"/>
      <c r="AX20" s="59"/>
      <c r="AY20" s="59"/>
      <c r="AZ20" s="59"/>
      <c r="BA20" s="59"/>
      <c r="BB20" s="59"/>
      <c r="BC20" s="59"/>
      <c r="BD20" s="60">
        <v>42892.412625810197</v>
      </c>
      <c r="BE20" s="60">
        <v>43266.451944641201</v>
      </c>
      <c r="BF20" s="59" t="s">
        <v>27</v>
      </c>
      <c r="BG20" s="60">
        <v>43255.6246642361</v>
      </c>
      <c r="BH20" s="59" t="s">
        <v>115</v>
      </c>
      <c r="BJ20" s="60" t="str">
        <f t="shared" si="1"/>
        <v/>
      </c>
      <c r="BL20" s="118">
        <f t="shared" ca="1" si="2"/>
        <v>0</v>
      </c>
      <c r="BN20" s="60" t="s">
        <v>3111</v>
      </c>
      <c r="BP20" s="60"/>
      <c r="BR20" s="43" t="str">
        <f t="shared" si="3"/>
        <v>Basore, Randy</v>
      </c>
      <c r="BS20" s="43" t="str">
        <f t="shared" si="4"/>
        <v>rbasore@flowserve.com</v>
      </c>
    </row>
    <row r="21" spans="2:71" x14ac:dyDescent="0.35">
      <c r="B21" s="59" t="s">
        <v>118</v>
      </c>
      <c r="C21" s="59">
        <v>133</v>
      </c>
      <c r="D21" s="59" t="s">
        <v>119</v>
      </c>
      <c r="E21" s="59" t="s">
        <v>120</v>
      </c>
      <c r="F21" s="59" t="s">
        <v>121</v>
      </c>
      <c r="G21" s="59" t="s">
        <v>18</v>
      </c>
      <c r="H21" s="59" t="s">
        <v>38</v>
      </c>
      <c r="I21" s="59" t="s">
        <v>122</v>
      </c>
      <c r="J21" s="59" t="s">
        <v>256</v>
      </c>
      <c r="K21" s="59" t="s">
        <v>2741</v>
      </c>
      <c r="L21" s="59" t="s">
        <v>2655</v>
      </c>
      <c r="M21" s="59"/>
      <c r="N21" s="59"/>
      <c r="O21" s="59"/>
      <c r="P21" s="59"/>
      <c r="Q21" s="59"/>
      <c r="R21" s="59"/>
      <c r="S21" s="59"/>
      <c r="T21" s="59"/>
      <c r="U21" s="59"/>
      <c r="V21" s="59"/>
      <c r="W21" s="59"/>
      <c r="X21" s="59"/>
      <c r="Y21" s="59"/>
      <c r="Z21" s="59"/>
      <c r="AA21" s="59"/>
      <c r="AB21" s="59"/>
      <c r="AC21" s="59"/>
      <c r="AD21" s="59"/>
      <c r="AE21" s="59"/>
      <c r="AF21" s="59"/>
      <c r="AG21" s="59"/>
      <c r="AH21" s="59"/>
      <c r="AI21" s="59"/>
      <c r="AJ21" s="59"/>
      <c r="AK21" s="59"/>
      <c r="AL21" s="59"/>
      <c r="AM21" s="59"/>
      <c r="AN21" s="59"/>
      <c r="AO21" s="59"/>
      <c r="AP21" s="59"/>
      <c r="AQ21" s="59"/>
      <c r="AR21" s="59"/>
      <c r="AS21" s="59"/>
      <c r="AT21" s="59"/>
      <c r="AU21" s="59"/>
      <c r="AV21" s="59"/>
      <c r="AW21" s="59"/>
      <c r="AX21" s="59"/>
      <c r="AY21" s="59"/>
      <c r="AZ21" s="59"/>
      <c r="BA21" s="59"/>
      <c r="BB21" s="59"/>
      <c r="BC21" s="59"/>
      <c r="BD21" s="60">
        <v>42892.412637731497</v>
      </c>
      <c r="BE21" s="60">
        <v>43280.406904432901</v>
      </c>
      <c r="BF21" s="59" t="s">
        <v>27</v>
      </c>
      <c r="BG21" s="60">
        <v>43278.646521643503</v>
      </c>
      <c r="BH21" s="59" t="s">
        <v>123</v>
      </c>
      <c r="BJ21" s="60" t="str">
        <f t="shared" si="1"/>
        <v/>
      </c>
      <c r="BL21" s="118">
        <f t="shared" ca="1" si="2"/>
        <v>0</v>
      </c>
      <c r="BN21" s="60" t="s">
        <v>3111</v>
      </c>
      <c r="BP21" s="60"/>
      <c r="BR21" s="43" t="str">
        <f t="shared" si="3"/>
        <v>White, Charmaine</v>
      </c>
      <c r="BS21" s="43" t="str">
        <f t="shared" si="4"/>
        <v>cwhite@flowserve.com</v>
      </c>
    </row>
    <row r="22" spans="2:71" ht="60" x14ac:dyDescent="0.35">
      <c r="B22" s="59" t="s">
        <v>13313</v>
      </c>
      <c r="C22" s="59">
        <v>134</v>
      </c>
      <c r="D22" s="59" t="s">
        <v>124</v>
      </c>
      <c r="E22" s="59" t="s">
        <v>125</v>
      </c>
      <c r="F22" s="59" t="s">
        <v>126</v>
      </c>
      <c r="G22" s="59" t="s">
        <v>18</v>
      </c>
      <c r="H22" s="59" t="s">
        <v>38</v>
      </c>
      <c r="I22" s="59" t="s">
        <v>3222</v>
      </c>
      <c r="J22" s="59" t="s">
        <v>256</v>
      </c>
      <c r="K22" s="59" t="s">
        <v>2693</v>
      </c>
      <c r="L22" s="59" t="s">
        <v>2813</v>
      </c>
      <c r="M22" s="59" t="s">
        <v>2742</v>
      </c>
      <c r="N22" s="59" t="s">
        <v>2719</v>
      </c>
      <c r="O22" s="59" t="s">
        <v>2720</v>
      </c>
      <c r="P22" s="59" t="s">
        <v>2721</v>
      </c>
      <c r="Q22" s="59" t="s">
        <v>2722</v>
      </c>
      <c r="R22" s="59" t="s">
        <v>2655</v>
      </c>
      <c r="S22" s="59" t="s">
        <v>2723</v>
      </c>
      <c r="T22" s="59" t="s">
        <v>2743</v>
      </c>
      <c r="U22" s="59"/>
      <c r="V22" s="59"/>
      <c r="W22" s="59"/>
      <c r="X22" s="59"/>
      <c r="Y22" s="59"/>
      <c r="Z22" s="59"/>
      <c r="AA22" s="59"/>
      <c r="AB22" s="59"/>
      <c r="AC22" s="59"/>
      <c r="AD22" s="59"/>
      <c r="AE22" s="59"/>
      <c r="AF22" s="59"/>
      <c r="AG22" s="59"/>
      <c r="AH22" s="59"/>
      <c r="AI22" s="59"/>
      <c r="AJ22" s="59"/>
      <c r="AK22" s="59"/>
      <c r="AL22" s="59"/>
      <c r="AM22" s="59"/>
      <c r="AN22" s="59"/>
      <c r="AO22" s="59"/>
      <c r="AP22" s="59"/>
      <c r="AQ22" s="59"/>
      <c r="AR22" s="59"/>
      <c r="AS22" s="59"/>
      <c r="AT22" s="59"/>
      <c r="AU22" s="59"/>
      <c r="AV22" s="59"/>
      <c r="AW22" s="59"/>
      <c r="AX22" s="59"/>
      <c r="AY22" s="59"/>
      <c r="AZ22" s="59"/>
      <c r="BA22" s="59"/>
      <c r="BB22" s="59"/>
      <c r="BC22" s="59"/>
      <c r="BD22" s="60">
        <v>42892.412643715303</v>
      </c>
      <c r="BE22" s="60">
        <v>43278.504471875</v>
      </c>
      <c r="BF22" s="59" t="s">
        <v>27</v>
      </c>
      <c r="BG22" s="60">
        <v>43277.194116898201</v>
      </c>
      <c r="BH22" s="59" t="s">
        <v>13371</v>
      </c>
      <c r="BJ22" s="60" t="str">
        <f t="shared" si="1"/>
        <v/>
      </c>
      <c r="BL22" s="118">
        <f t="shared" ca="1" si="2"/>
        <v>0</v>
      </c>
      <c r="BN22" s="60" t="s">
        <v>3111</v>
      </c>
      <c r="BP22" s="60" t="s">
        <v>3138</v>
      </c>
      <c r="BR22" s="43" t="str">
        <f t="shared" si="3"/>
        <v>Di Sarno, Federica</v>
      </c>
      <c r="BS22" s="43" t="str">
        <f t="shared" si="4"/>
        <v>fdisarno@flowserve.com</v>
      </c>
    </row>
    <row r="23" spans="2:71" x14ac:dyDescent="0.35">
      <c r="B23" s="59" t="s">
        <v>127</v>
      </c>
      <c r="C23" s="59">
        <v>135</v>
      </c>
      <c r="D23" s="59" t="s">
        <v>128</v>
      </c>
      <c r="E23" s="59" t="s">
        <v>129</v>
      </c>
      <c r="F23" s="59" t="s">
        <v>130</v>
      </c>
      <c r="G23" s="59" t="s">
        <v>18</v>
      </c>
      <c r="H23" s="59" t="s">
        <v>38</v>
      </c>
      <c r="I23" s="59" t="s">
        <v>13259</v>
      </c>
      <c r="J23" s="59" t="s">
        <v>256</v>
      </c>
      <c r="K23" s="59" t="s">
        <v>2744</v>
      </c>
      <c r="L23" s="59" t="s">
        <v>2740</v>
      </c>
      <c r="M23" s="59" t="s">
        <v>2655</v>
      </c>
      <c r="N23" s="59"/>
      <c r="O23" s="59"/>
      <c r="P23" s="59"/>
      <c r="Q23" s="59"/>
      <c r="R23" s="59"/>
      <c r="S23" s="59"/>
      <c r="T23" s="59"/>
      <c r="U23" s="59"/>
      <c r="V23" s="59"/>
      <c r="W23" s="59"/>
      <c r="X23" s="59"/>
      <c r="Y23" s="59"/>
      <c r="Z23" s="59"/>
      <c r="AA23" s="59"/>
      <c r="AB23" s="59"/>
      <c r="AC23" s="59"/>
      <c r="AD23" s="59"/>
      <c r="AE23" s="59"/>
      <c r="AF23" s="59"/>
      <c r="AG23" s="59"/>
      <c r="AH23" s="59"/>
      <c r="AI23" s="59"/>
      <c r="AJ23" s="59"/>
      <c r="AK23" s="59"/>
      <c r="AL23" s="59"/>
      <c r="AM23" s="59"/>
      <c r="AN23" s="59"/>
      <c r="AO23" s="59"/>
      <c r="AP23" s="59"/>
      <c r="AQ23" s="59"/>
      <c r="AR23" s="59"/>
      <c r="AS23" s="59"/>
      <c r="AT23" s="59"/>
      <c r="AU23" s="59"/>
      <c r="AV23" s="59"/>
      <c r="AW23" s="59"/>
      <c r="AX23" s="59"/>
      <c r="AY23" s="59"/>
      <c r="AZ23" s="59"/>
      <c r="BA23" s="59"/>
      <c r="BB23" s="59"/>
      <c r="BC23" s="59"/>
      <c r="BD23" s="60">
        <v>42892.4126497338</v>
      </c>
      <c r="BE23" s="60">
        <v>43263.716426307903</v>
      </c>
      <c r="BF23" s="59" t="s">
        <v>27</v>
      </c>
      <c r="BG23" s="60">
        <v>43242.393659294001</v>
      </c>
      <c r="BH23" s="59" t="s">
        <v>2951</v>
      </c>
      <c r="BJ23" s="60" t="str">
        <f t="shared" si="1"/>
        <v/>
      </c>
      <c r="BL23" s="118">
        <f t="shared" ca="1" si="2"/>
        <v>0</v>
      </c>
      <c r="BN23" s="60" t="s">
        <v>3111</v>
      </c>
      <c r="BP23" s="60" t="s">
        <v>3139</v>
      </c>
      <c r="BR23" s="43" t="str">
        <f t="shared" si="3"/>
        <v>Schwartz, Dan</v>
      </c>
      <c r="BS23" s="43" t="str">
        <f t="shared" si="4"/>
        <v>dschwartz@flowserve.com</v>
      </c>
    </row>
    <row r="24" spans="2:71" x14ac:dyDescent="0.35">
      <c r="B24" s="59" t="s">
        <v>132</v>
      </c>
      <c r="C24" s="59">
        <v>136</v>
      </c>
      <c r="D24" s="59" t="s">
        <v>133</v>
      </c>
      <c r="E24" s="59" t="s">
        <v>134</v>
      </c>
      <c r="F24" s="59" t="s">
        <v>135</v>
      </c>
      <c r="G24" s="59" t="s">
        <v>18</v>
      </c>
      <c r="H24" s="59" t="s">
        <v>38</v>
      </c>
      <c r="I24" s="59" t="s">
        <v>136</v>
      </c>
      <c r="J24" s="59" t="s">
        <v>256</v>
      </c>
      <c r="K24" s="59" t="s">
        <v>2692</v>
      </c>
      <c r="L24" s="59" t="s">
        <v>2655</v>
      </c>
      <c r="M24" s="59"/>
      <c r="N24" s="59"/>
      <c r="O24" s="59"/>
      <c r="P24" s="59"/>
      <c r="Q24" s="59"/>
      <c r="R24" s="59"/>
      <c r="S24" s="59"/>
      <c r="T24" s="59"/>
      <c r="U24" s="59"/>
      <c r="V24" s="59"/>
      <c r="W24" s="59"/>
      <c r="X24" s="59"/>
      <c r="Y24" s="59"/>
      <c r="Z24" s="59"/>
      <c r="AA24" s="59"/>
      <c r="AB24" s="59"/>
      <c r="AC24" s="59"/>
      <c r="AD24" s="59"/>
      <c r="AE24" s="59"/>
      <c r="AF24" s="59"/>
      <c r="AG24" s="59"/>
      <c r="AH24" s="59"/>
      <c r="AI24" s="59"/>
      <c r="AJ24" s="59"/>
      <c r="AK24" s="59"/>
      <c r="AL24" s="59"/>
      <c r="AM24" s="59"/>
      <c r="AN24" s="59"/>
      <c r="AO24" s="59"/>
      <c r="AP24" s="59"/>
      <c r="AQ24" s="59"/>
      <c r="AR24" s="59"/>
      <c r="AS24" s="59"/>
      <c r="AT24" s="59"/>
      <c r="AU24" s="59"/>
      <c r="AV24" s="59"/>
      <c r="AW24" s="59"/>
      <c r="AX24" s="59"/>
      <c r="AY24" s="59"/>
      <c r="AZ24" s="59"/>
      <c r="BA24" s="59"/>
      <c r="BB24" s="59"/>
      <c r="BC24" s="59"/>
      <c r="BD24" s="60">
        <v>42892.412655706001</v>
      </c>
      <c r="BE24" s="60">
        <v>43283.476331018501</v>
      </c>
      <c r="BF24" s="59" t="s">
        <v>27</v>
      </c>
      <c r="BG24" s="60">
        <v>43250.1719037847</v>
      </c>
      <c r="BH24" s="59" t="s">
        <v>137</v>
      </c>
      <c r="BJ24" s="60" t="str">
        <f t="shared" si="1"/>
        <v/>
      </c>
      <c r="BL24" s="118">
        <f t="shared" ca="1" si="2"/>
        <v>0</v>
      </c>
      <c r="BN24" s="60" t="s">
        <v>3111</v>
      </c>
      <c r="BP24" s="60"/>
      <c r="BR24" s="43" t="str">
        <f t="shared" si="3"/>
        <v>Porta, Alessandro</v>
      </c>
      <c r="BS24" s="43" t="str">
        <f t="shared" si="4"/>
        <v>aporta@flowserve.com</v>
      </c>
    </row>
    <row r="25" spans="2:71" ht="30" x14ac:dyDescent="0.35">
      <c r="B25" s="59" t="s">
        <v>138</v>
      </c>
      <c r="C25" s="59">
        <v>137</v>
      </c>
      <c r="D25" s="59" t="s">
        <v>139</v>
      </c>
      <c r="E25" s="59" t="s">
        <v>140</v>
      </c>
      <c r="F25" s="59" t="s">
        <v>141</v>
      </c>
      <c r="G25" s="59" t="s">
        <v>18</v>
      </c>
      <c r="H25" s="59" t="s">
        <v>38</v>
      </c>
      <c r="I25" s="59" t="s">
        <v>142</v>
      </c>
      <c r="J25" s="59" t="s">
        <v>256</v>
      </c>
      <c r="K25" s="59" t="s">
        <v>2666</v>
      </c>
      <c r="L25" s="59" t="s">
        <v>2744</v>
      </c>
      <c r="M25" s="59" t="s">
        <v>2674</v>
      </c>
      <c r="N25" s="59" t="s">
        <v>2681</v>
      </c>
      <c r="O25" s="59" t="s">
        <v>2655</v>
      </c>
      <c r="P25" s="59" t="s">
        <v>2656</v>
      </c>
      <c r="Q25" s="59"/>
      <c r="R25" s="59"/>
      <c r="S25" s="59"/>
      <c r="T25" s="59"/>
      <c r="U25" s="59"/>
      <c r="V25" s="59"/>
      <c r="W25" s="59"/>
      <c r="X25" s="59"/>
      <c r="Y25" s="59"/>
      <c r="Z25" s="59"/>
      <c r="AA25" s="59"/>
      <c r="AB25" s="59"/>
      <c r="AC25" s="59"/>
      <c r="AD25" s="59"/>
      <c r="AE25" s="59"/>
      <c r="AF25" s="59"/>
      <c r="AG25" s="59"/>
      <c r="AH25" s="59"/>
      <c r="AI25" s="59"/>
      <c r="AJ25" s="59"/>
      <c r="AK25" s="59"/>
      <c r="AL25" s="59"/>
      <c r="AM25" s="59"/>
      <c r="AN25" s="59"/>
      <c r="AO25" s="59"/>
      <c r="AP25" s="59"/>
      <c r="AQ25" s="59"/>
      <c r="AR25" s="59"/>
      <c r="AS25" s="59"/>
      <c r="AT25" s="59"/>
      <c r="AU25" s="59"/>
      <c r="AV25" s="59"/>
      <c r="AW25" s="59"/>
      <c r="AX25" s="59"/>
      <c r="AY25" s="59"/>
      <c r="AZ25" s="59"/>
      <c r="BA25" s="59"/>
      <c r="BB25" s="59"/>
      <c r="BC25" s="59"/>
      <c r="BD25" s="60">
        <v>42892.471010960602</v>
      </c>
      <c r="BE25" s="60">
        <v>43279.766401388901</v>
      </c>
      <c r="BF25" s="59" t="s">
        <v>27</v>
      </c>
      <c r="BG25" s="60">
        <v>43192.823342395801</v>
      </c>
      <c r="BH25" s="59" t="s">
        <v>2999</v>
      </c>
      <c r="BJ25" s="60" t="str">
        <f t="shared" si="1"/>
        <v/>
      </c>
      <c r="BL25" s="118">
        <f t="shared" ca="1" si="2"/>
        <v>0</v>
      </c>
      <c r="BN25" s="60" t="s">
        <v>3111</v>
      </c>
      <c r="BP25" s="60" t="s">
        <v>3140</v>
      </c>
      <c r="BR25" s="43" t="str">
        <f t="shared" si="3"/>
        <v>Du, Susan</v>
      </c>
      <c r="BS25" s="43" t="str">
        <f t="shared" si="4"/>
        <v>sdu@flowserve.com</v>
      </c>
    </row>
    <row r="26" spans="2:71" ht="30" x14ac:dyDescent="0.35">
      <c r="B26" s="59" t="s">
        <v>143</v>
      </c>
      <c r="C26" s="59">
        <v>138</v>
      </c>
      <c r="D26" s="59" t="s">
        <v>144</v>
      </c>
      <c r="E26" s="59" t="s">
        <v>145</v>
      </c>
      <c r="F26" s="59" t="s">
        <v>146</v>
      </c>
      <c r="G26" s="59" t="s">
        <v>18</v>
      </c>
      <c r="H26" s="59" t="s">
        <v>38</v>
      </c>
      <c r="I26" s="59" t="s">
        <v>147</v>
      </c>
      <c r="J26" s="59" t="s">
        <v>256</v>
      </c>
      <c r="K26" s="59" t="s">
        <v>2745</v>
      </c>
      <c r="L26" s="59" t="s">
        <v>2746</v>
      </c>
      <c r="M26" s="59" t="s">
        <v>2655</v>
      </c>
      <c r="N26" s="59"/>
      <c r="O26" s="59"/>
      <c r="P26" s="59"/>
      <c r="Q26" s="59"/>
      <c r="R26" s="59"/>
      <c r="S26" s="59"/>
      <c r="T26" s="59"/>
      <c r="U26" s="59"/>
      <c r="V26" s="59"/>
      <c r="W26" s="59"/>
      <c r="X26" s="59"/>
      <c r="Y26" s="59"/>
      <c r="Z26" s="59"/>
      <c r="AA26" s="59"/>
      <c r="AB26" s="59"/>
      <c r="AC26" s="59"/>
      <c r="AD26" s="59"/>
      <c r="AE26" s="59"/>
      <c r="AF26" s="59"/>
      <c r="AG26" s="59"/>
      <c r="AH26" s="59"/>
      <c r="AI26" s="59"/>
      <c r="AJ26" s="59"/>
      <c r="AK26" s="59"/>
      <c r="AL26" s="59"/>
      <c r="AM26" s="59"/>
      <c r="AN26" s="59"/>
      <c r="AO26" s="59"/>
      <c r="AP26" s="59"/>
      <c r="AQ26" s="59"/>
      <c r="AR26" s="59"/>
      <c r="AS26" s="59"/>
      <c r="AT26" s="59"/>
      <c r="AU26" s="59"/>
      <c r="AV26" s="59"/>
      <c r="AW26" s="59"/>
      <c r="AX26" s="59"/>
      <c r="AY26" s="59"/>
      <c r="AZ26" s="59"/>
      <c r="BA26" s="59"/>
      <c r="BB26" s="59"/>
      <c r="BC26" s="59"/>
      <c r="BD26" s="60">
        <v>42892.471016979202</v>
      </c>
      <c r="BE26" s="60">
        <v>43222.476025613403</v>
      </c>
      <c r="BF26" s="59" t="s">
        <v>27</v>
      </c>
      <c r="BG26" s="60">
        <v>43220.5391779282</v>
      </c>
      <c r="BH26" s="59" t="s">
        <v>148</v>
      </c>
      <c r="BJ26" s="60" t="str">
        <f t="shared" si="1"/>
        <v/>
      </c>
      <c r="BL26" s="118">
        <f t="shared" ca="1" si="2"/>
        <v>2</v>
      </c>
      <c r="BN26" s="60" t="s">
        <v>3111</v>
      </c>
      <c r="BP26" s="60"/>
      <c r="BR26" s="43" t="str">
        <f t="shared" si="3"/>
        <v>Burke, Thomas F</v>
      </c>
      <c r="BS26" s="43" t="str">
        <f t="shared" si="4"/>
        <v>tburke@flowserve.com</v>
      </c>
    </row>
    <row r="27" spans="2:71" x14ac:dyDescent="0.35">
      <c r="B27" s="59" t="s">
        <v>149</v>
      </c>
      <c r="C27" s="59">
        <v>139</v>
      </c>
      <c r="D27" s="59" t="s">
        <v>150</v>
      </c>
      <c r="E27" s="59" t="s">
        <v>151</v>
      </c>
      <c r="F27" s="59" t="s">
        <v>152</v>
      </c>
      <c r="G27" s="59" t="s">
        <v>18</v>
      </c>
      <c r="H27" s="59" t="s">
        <v>38</v>
      </c>
      <c r="I27" s="59" t="s">
        <v>153</v>
      </c>
      <c r="J27" s="59" t="s">
        <v>256</v>
      </c>
      <c r="K27" s="59" t="s">
        <v>2678</v>
      </c>
      <c r="L27" s="59" t="s">
        <v>2680</v>
      </c>
      <c r="M27" s="59" t="s">
        <v>2655</v>
      </c>
      <c r="N27" s="59"/>
      <c r="O27" s="59"/>
      <c r="P27" s="59"/>
      <c r="Q27" s="59"/>
      <c r="R27" s="59"/>
      <c r="S27" s="59"/>
      <c r="T27" s="59"/>
      <c r="U27" s="59"/>
      <c r="V27" s="59"/>
      <c r="W27" s="59"/>
      <c r="X27" s="59"/>
      <c r="Y27" s="59"/>
      <c r="Z27" s="59"/>
      <c r="AA27" s="59"/>
      <c r="AB27" s="59"/>
      <c r="AC27" s="59"/>
      <c r="AD27" s="59"/>
      <c r="AE27" s="59"/>
      <c r="AF27" s="59"/>
      <c r="AG27" s="59"/>
      <c r="AH27" s="59"/>
      <c r="AI27" s="59"/>
      <c r="AJ27" s="59"/>
      <c r="AK27" s="59"/>
      <c r="AL27" s="59"/>
      <c r="AM27" s="59"/>
      <c r="AN27" s="59"/>
      <c r="AO27" s="59"/>
      <c r="AP27" s="59"/>
      <c r="AQ27" s="59"/>
      <c r="AR27" s="59"/>
      <c r="AS27" s="59"/>
      <c r="AT27" s="59"/>
      <c r="AU27" s="59"/>
      <c r="AV27" s="59"/>
      <c r="AW27" s="59"/>
      <c r="AX27" s="59"/>
      <c r="AY27" s="59"/>
      <c r="AZ27" s="59"/>
      <c r="BA27" s="59"/>
      <c r="BB27" s="59"/>
      <c r="BC27" s="59"/>
      <c r="BD27" s="60">
        <v>42892.471022916703</v>
      </c>
      <c r="BE27" s="60">
        <v>43270.9950429745</v>
      </c>
      <c r="BF27" s="59" t="s">
        <v>27</v>
      </c>
      <c r="BG27" s="60">
        <v>43195.118326388903</v>
      </c>
      <c r="BH27" s="59" t="s">
        <v>154</v>
      </c>
      <c r="BJ27" s="60" t="str">
        <f t="shared" si="1"/>
        <v/>
      </c>
      <c r="BL27" s="118">
        <f t="shared" ca="1" si="2"/>
        <v>0</v>
      </c>
      <c r="BN27" s="60" t="s">
        <v>3111</v>
      </c>
      <c r="BP27" s="60"/>
      <c r="BR27" s="43" t="str">
        <f t="shared" si="3"/>
        <v>Cheng, Geok Theng</v>
      </c>
      <c r="BS27" s="43" t="str">
        <f t="shared" si="4"/>
        <v>gcheng@flowserve.com</v>
      </c>
    </row>
    <row r="28" spans="2:71" ht="40" x14ac:dyDescent="0.35">
      <c r="B28" s="59" t="s">
        <v>155</v>
      </c>
      <c r="C28" s="59">
        <v>140</v>
      </c>
      <c r="D28" s="59" t="s">
        <v>156</v>
      </c>
      <c r="E28" s="59" t="s">
        <v>157</v>
      </c>
      <c r="F28" s="59" t="s">
        <v>158</v>
      </c>
      <c r="G28" s="59" t="s">
        <v>18</v>
      </c>
      <c r="H28" s="59" t="s">
        <v>38</v>
      </c>
      <c r="I28" s="59" t="s">
        <v>3223</v>
      </c>
      <c r="J28" s="59" t="s">
        <v>256</v>
      </c>
      <c r="K28" s="59" t="s">
        <v>2747</v>
      </c>
      <c r="L28" s="59" t="s">
        <v>2748</v>
      </c>
      <c r="M28" s="59" t="s">
        <v>2749</v>
      </c>
      <c r="N28" s="59" t="s">
        <v>2750</v>
      </c>
      <c r="O28" s="59" t="s">
        <v>2751</v>
      </c>
      <c r="P28" s="59" t="s">
        <v>2752</v>
      </c>
      <c r="Q28" s="59" t="s">
        <v>2655</v>
      </c>
      <c r="R28" s="59" t="s">
        <v>2656</v>
      </c>
      <c r="S28" s="59"/>
      <c r="T28" s="59"/>
      <c r="U28" s="59"/>
      <c r="V28" s="59"/>
      <c r="W28" s="59"/>
      <c r="X28" s="59"/>
      <c r="Y28" s="59"/>
      <c r="Z28" s="59"/>
      <c r="AA28" s="59"/>
      <c r="AB28" s="59"/>
      <c r="AC28" s="59"/>
      <c r="AD28" s="59"/>
      <c r="AE28" s="59"/>
      <c r="AF28" s="59"/>
      <c r="AG28" s="59"/>
      <c r="AH28" s="59"/>
      <c r="AI28" s="59"/>
      <c r="AJ28" s="59"/>
      <c r="AK28" s="59"/>
      <c r="AL28" s="59"/>
      <c r="AM28" s="59"/>
      <c r="AN28" s="59"/>
      <c r="AO28" s="59"/>
      <c r="AP28" s="59"/>
      <c r="AQ28" s="59"/>
      <c r="AR28" s="59"/>
      <c r="AS28" s="59"/>
      <c r="AT28" s="59"/>
      <c r="AU28" s="59"/>
      <c r="AV28" s="59"/>
      <c r="AW28" s="59"/>
      <c r="AX28" s="59"/>
      <c r="AY28" s="59"/>
      <c r="AZ28" s="59"/>
      <c r="BA28" s="59"/>
      <c r="BB28" s="59"/>
      <c r="BC28" s="59"/>
      <c r="BD28" s="60">
        <v>42892.471028935201</v>
      </c>
      <c r="BE28" s="60">
        <v>43282.8830822569</v>
      </c>
      <c r="BF28" s="59" t="s">
        <v>27</v>
      </c>
      <c r="BG28" s="60">
        <v>43217.154056597203</v>
      </c>
      <c r="BH28" s="59" t="s">
        <v>13173</v>
      </c>
      <c r="BJ28" s="60" t="str">
        <f t="shared" si="1"/>
        <v/>
      </c>
      <c r="BL28" s="118">
        <f t="shared" ca="1" si="2"/>
        <v>0</v>
      </c>
      <c r="BN28" s="60" t="s">
        <v>3111</v>
      </c>
      <c r="BP28" s="60" t="s">
        <v>3143</v>
      </c>
      <c r="BR28" s="43" t="str">
        <f t="shared" si="3"/>
        <v>Wang, Rong (Grace)</v>
      </c>
      <c r="BS28" s="43" t="str">
        <f t="shared" si="4"/>
        <v>rwang@flowserve.com</v>
      </c>
    </row>
    <row r="29" spans="2:71" x14ac:dyDescent="0.35">
      <c r="B29" s="59" t="s">
        <v>159</v>
      </c>
      <c r="C29" s="59">
        <v>141</v>
      </c>
      <c r="D29" s="59" t="s">
        <v>160</v>
      </c>
      <c r="E29" s="59" t="s">
        <v>161</v>
      </c>
      <c r="F29" s="59" t="s">
        <v>162</v>
      </c>
      <c r="G29" s="59" t="s">
        <v>18</v>
      </c>
      <c r="H29" s="59" t="s">
        <v>38</v>
      </c>
      <c r="I29" s="59" t="s">
        <v>163</v>
      </c>
      <c r="J29" s="59" t="s">
        <v>256</v>
      </c>
      <c r="K29" s="59" t="s">
        <v>2753</v>
      </c>
      <c r="L29" s="59" t="s">
        <v>2754</v>
      </c>
      <c r="M29" s="59" t="s">
        <v>2655</v>
      </c>
      <c r="N29" s="59" t="s">
        <v>2656</v>
      </c>
      <c r="O29" s="59"/>
      <c r="P29" s="59"/>
      <c r="Q29" s="59"/>
      <c r="R29" s="59"/>
      <c r="S29" s="59"/>
      <c r="T29" s="59"/>
      <c r="U29" s="59"/>
      <c r="V29" s="59"/>
      <c r="W29" s="59"/>
      <c r="X29" s="59"/>
      <c r="Y29" s="59"/>
      <c r="Z29" s="59"/>
      <c r="AA29" s="59"/>
      <c r="AB29" s="59"/>
      <c r="AC29" s="59"/>
      <c r="AD29" s="59"/>
      <c r="AE29" s="59"/>
      <c r="AF29" s="59"/>
      <c r="AG29" s="59"/>
      <c r="AH29" s="59"/>
      <c r="AI29" s="59"/>
      <c r="AJ29" s="59"/>
      <c r="AK29" s="59"/>
      <c r="AL29" s="59"/>
      <c r="AM29" s="59"/>
      <c r="AN29" s="59"/>
      <c r="AO29" s="59"/>
      <c r="AP29" s="59"/>
      <c r="AQ29" s="59"/>
      <c r="AR29" s="59"/>
      <c r="AS29" s="59"/>
      <c r="AT29" s="59"/>
      <c r="AU29" s="59"/>
      <c r="AV29" s="59"/>
      <c r="AW29" s="59"/>
      <c r="AX29" s="59"/>
      <c r="AY29" s="59"/>
      <c r="AZ29" s="59"/>
      <c r="BA29" s="59"/>
      <c r="BB29" s="59"/>
      <c r="BC29" s="59"/>
      <c r="BD29" s="60">
        <v>42892.471034918999</v>
      </c>
      <c r="BE29" s="60">
        <v>43283.051572222197</v>
      </c>
      <c r="BF29" s="59" t="s">
        <v>27</v>
      </c>
      <c r="BG29" s="60">
        <v>43263.065523842597</v>
      </c>
      <c r="BH29" s="59" t="s">
        <v>164</v>
      </c>
      <c r="BJ29" s="60" t="str">
        <f t="shared" si="1"/>
        <v/>
      </c>
      <c r="BL29" s="118">
        <f t="shared" ca="1" si="2"/>
        <v>0</v>
      </c>
      <c r="BN29" s="60" t="s">
        <v>3111</v>
      </c>
      <c r="BP29" s="60" t="s">
        <v>3135</v>
      </c>
      <c r="BR29" s="43" t="str">
        <f t="shared" si="3"/>
        <v>Gorges, Jana</v>
      </c>
      <c r="BS29" s="43" t="str">
        <f t="shared" si="4"/>
        <v>jgorges@flowserve.com</v>
      </c>
    </row>
    <row r="30" spans="2:71" x14ac:dyDescent="0.35">
      <c r="B30" s="59" t="s">
        <v>165</v>
      </c>
      <c r="C30" s="59">
        <v>142</v>
      </c>
      <c r="D30" s="59" t="s">
        <v>166</v>
      </c>
      <c r="E30" s="59" t="s">
        <v>167</v>
      </c>
      <c r="F30" s="59" t="s">
        <v>168</v>
      </c>
      <c r="G30" s="59" t="s">
        <v>18</v>
      </c>
      <c r="H30" s="59" t="s">
        <v>38</v>
      </c>
      <c r="I30" s="59" t="s">
        <v>3246</v>
      </c>
      <c r="J30" s="59" t="s">
        <v>256</v>
      </c>
      <c r="K30" s="59" t="s">
        <v>2713</v>
      </c>
      <c r="L30" s="59" t="s">
        <v>2714</v>
      </c>
      <c r="M30" s="59" t="s">
        <v>2655</v>
      </c>
      <c r="N30" s="59" t="s">
        <v>2656</v>
      </c>
      <c r="O30" s="59"/>
      <c r="P30" s="59"/>
      <c r="Q30" s="59"/>
      <c r="R30" s="59"/>
      <c r="S30" s="59"/>
      <c r="T30" s="59"/>
      <c r="U30" s="59"/>
      <c r="V30" s="59"/>
      <c r="W30" s="59"/>
      <c r="X30" s="59"/>
      <c r="Y30" s="59"/>
      <c r="Z30" s="59"/>
      <c r="AA30" s="59"/>
      <c r="AB30" s="59"/>
      <c r="AC30" s="59"/>
      <c r="AD30" s="59"/>
      <c r="AE30" s="59"/>
      <c r="AF30" s="59"/>
      <c r="AG30" s="59"/>
      <c r="AH30" s="59"/>
      <c r="AI30" s="59"/>
      <c r="AJ30" s="59"/>
      <c r="AK30" s="59"/>
      <c r="AL30" s="59"/>
      <c r="AM30" s="59"/>
      <c r="AN30" s="59"/>
      <c r="AO30" s="59"/>
      <c r="AP30" s="59"/>
      <c r="AQ30" s="59"/>
      <c r="AR30" s="59"/>
      <c r="AS30" s="59"/>
      <c r="AT30" s="59"/>
      <c r="AU30" s="59"/>
      <c r="AV30" s="59"/>
      <c r="AW30" s="59"/>
      <c r="AX30" s="59"/>
      <c r="AY30" s="59"/>
      <c r="AZ30" s="59"/>
      <c r="BA30" s="59"/>
      <c r="BB30" s="59"/>
      <c r="BC30" s="59"/>
      <c r="BD30" s="60">
        <v>42892.471040856501</v>
      </c>
      <c r="BE30" s="60">
        <v>43283.100420138901</v>
      </c>
      <c r="BF30" s="59" t="s">
        <v>27</v>
      </c>
      <c r="BG30" s="60">
        <v>43272.110403009297</v>
      </c>
      <c r="BH30" s="59" t="s">
        <v>13360</v>
      </c>
      <c r="BJ30" s="60" t="str">
        <f t="shared" si="1"/>
        <v/>
      </c>
      <c r="BL30" s="118">
        <f t="shared" ca="1" si="2"/>
        <v>0</v>
      </c>
      <c r="BN30" s="60" t="s">
        <v>3111</v>
      </c>
      <c r="BP30" s="60" t="s">
        <v>3132</v>
      </c>
      <c r="BR30" s="43" t="str">
        <f t="shared" si="3"/>
        <v>Fuentes Romero, Miriam</v>
      </c>
      <c r="BS30" s="43" t="str">
        <f t="shared" si="4"/>
        <v>mfuentes@flowserve.com</v>
      </c>
    </row>
    <row r="31" spans="2:71" ht="90" x14ac:dyDescent="0.35">
      <c r="B31" s="59" t="s">
        <v>170</v>
      </c>
      <c r="C31" s="59">
        <v>143</v>
      </c>
      <c r="D31" s="59" t="s">
        <v>171</v>
      </c>
      <c r="E31" s="59" t="s">
        <v>172</v>
      </c>
      <c r="F31" s="59" t="s">
        <v>173</v>
      </c>
      <c r="G31" s="59" t="s">
        <v>18</v>
      </c>
      <c r="H31" s="59" t="s">
        <v>49</v>
      </c>
      <c r="I31" s="59" t="s">
        <v>13200</v>
      </c>
      <c r="J31" s="59" t="s">
        <v>256</v>
      </c>
      <c r="K31" s="59" t="s">
        <v>2724</v>
      </c>
      <c r="L31" s="59" t="s">
        <v>2755</v>
      </c>
      <c r="M31" s="59" t="s">
        <v>2753</v>
      </c>
      <c r="N31" s="59" t="s">
        <v>2866</v>
      </c>
      <c r="O31" s="59" t="s">
        <v>2868</v>
      </c>
      <c r="P31" s="59" t="s">
        <v>2877</v>
      </c>
      <c r="Q31" s="59" t="s">
        <v>3124</v>
      </c>
      <c r="R31" s="59" t="s">
        <v>3125</v>
      </c>
      <c r="S31" s="59" t="s">
        <v>3126</v>
      </c>
      <c r="T31" s="59" t="s">
        <v>3127</v>
      </c>
      <c r="U31" s="59" t="s">
        <v>2829</v>
      </c>
      <c r="V31" s="59" t="s">
        <v>2830</v>
      </c>
      <c r="W31" s="59" t="s">
        <v>2832</v>
      </c>
      <c r="X31" s="59" t="s">
        <v>2656</v>
      </c>
      <c r="Y31" s="59" t="s">
        <v>2855</v>
      </c>
      <c r="Z31" s="59"/>
      <c r="AA31" s="59"/>
      <c r="AB31" s="59"/>
      <c r="AC31" s="59"/>
      <c r="AD31" s="59"/>
      <c r="AE31" s="59"/>
      <c r="AF31" s="59"/>
      <c r="AG31" s="59"/>
      <c r="AH31" s="59"/>
      <c r="AI31" s="59"/>
      <c r="AJ31" s="59"/>
      <c r="AK31" s="59"/>
      <c r="AL31" s="59"/>
      <c r="AM31" s="59"/>
      <c r="AN31" s="59"/>
      <c r="AO31" s="59"/>
      <c r="AP31" s="59"/>
      <c r="AQ31" s="59"/>
      <c r="AR31" s="59"/>
      <c r="AS31" s="59"/>
      <c r="AT31" s="59"/>
      <c r="AU31" s="59"/>
      <c r="AV31" s="59"/>
      <c r="AW31" s="59"/>
      <c r="AX31" s="59"/>
      <c r="AY31" s="59"/>
      <c r="AZ31" s="59"/>
      <c r="BA31" s="59"/>
      <c r="BB31" s="59"/>
      <c r="BC31" s="59"/>
      <c r="BD31" s="60">
        <v>42892.471046874998</v>
      </c>
      <c r="BE31" s="60">
        <v>43257.457334803199</v>
      </c>
      <c r="BF31" s="59" t="s">
        <v>27</v>
      </c>
      <c r="BG31" s="60">
        <v>43257.458093252302</v>
      </c>
      <c r="BH31" s="59" t="s">
        <v>174</v>
      </c>
      <c r="BJ31" s="60" t="str">
        <f t="shared" si="1"/>
        <v/>
      </c>
      <c r="BL31" s="118">
        <f t="shared" ca="1" si="2"/>
        <v>0</v>
      </c>
      <c r="BN31" s="60" t="s">
        <v>3111</v>
      </c>
      <c r="BP31" s="60"/>
      <c r="BR31" s="43" t="str">
        <f t="shared" si="3"/>
        <v>Schupfer, Andreas</v>
      </c>
      <c r="BS31" s="43" t="str">
        <f t="shared" si="4"/>
        <v>aschuepfer@flowserve.com</v>
      </c>
    </row>
    <row r="32" spans="2:71" ht="140" x14ac:dyDescent="0.35">
      <c r="B32" s="59" t="s">
        <v>175</v>
      </c>
      <c r="C32" s="59">
        <v>144</v>
      </c>
      <c r="D32" s="59" t="s">
        <v>176</v>
      </c>
      <c r="E32" s="59" t="s">
        <v>177</v>
      </c>
      <c r="F32" s="59" t="s">
        <v>178</v>
      </c>
      <c r="G32" s="59" t="s">
        <v>18</v>
      </c>
      <c r="H32" s="59" t="s">
        <v>49</v>
      </c>
      <c r="I32" s="59" t="s">
        <v>13198</v>
      </c>
      <c r="J32" s="59" t="s">
        <v>256</v>
      </c>
      <c r="K32" s="59" t="s">
        <v>2657</v>
      </c>
      <c r="L32" s="59" t="s">
        <v>2745</v>
      </c>
      <c r="M32" s="59" t="s">
        <v>2761</v>
      </c>
      <c r="N32" s="59" t="s">
        <v>2658</v>
      </c>
      <c r="O32" s="59" t="s">
        <v>2659</v>
      </c>
      <c r="P32" s="59" t="s">
        <v>2763</v>
      </c>
      <c r="Q32" s="59" t="s">
        <v>2764</v>
      </c>
      <c r="R32" s="59" t="s">
        <v>2746</v>
      </c>
      <c r="S32" s="59" t="s">
        <v>2780</v>
      </c>
      <c r="T32" s="59" t="s">
        <v>2781</v>
      </c>
      <c r="U32" s="59" t="s">
        <v>2782</v>
      </c>
      <c r="V32" s="59" t="s">
        <v>2783</v>
      </c>
      <c r="W32" s="59" t="s">
        <v>2726</v>
      </c>
      <c r="X32" s="59" t="s">
        <v>2727</v>
      </c>
      <c r="Y32" s="59" t="s">
        <v>2728</v>
      </c>
      <c r="Z32" s="59" t="s">
        <v>2729</v>
      </c>
      <c r="AA32" s="59" t="s">
        <v>2730</v>
      </c>
      <c r="AB32" s="59" t="s">
        <v>2731</v>
      </c>
      <c r="AC32" s="59" t="s">
        <v>2732</v>
      </c>
      <c r="AD32" s="59" t="s">
        <v>2660</v>
      </c>
      <c r="AE32" s="59" t="s">
        <v>2661</v>
      </c>
      <c r="AF32" s="59" t="s">
        <v>2784</v>
      </c>
      <c r="AG32" s="59" t="s">
        <v>2656</v>
      </c>
      <c r="AH32" s="59"/>
      <c r="AI32" s="59"/>
      <c r="AJ32" s="59"/>
      <c r="AK32" s="59"/>
      <c r="AL32" s="59"/>
      <c r="AM32" s="59"/>
      <c r="AN32" s="59"/>
      <c r="AO32" s="59"/>
      <c r="AP32" s="59"/>
      <c r="AQ32" s="59"/>
      <c r="AR32" s="59"/>
      <c r="AS32" s="59"/>
      <c r="AT32" s="59"/>
      <c r="AU32" s="59"/>
      <c r="AV32" s="59"/>
      <c r="AW32" s="59"/>
      <c r="AX32" s="59"/>
      <c r="AY32" s="59"/>
      <c r="AZ32" s="59"/>
      <c r="BA32" s="59"/>
      <c r="BB32" s="59"/>
      <c r="BC32" s="59"/>
      <c r="BD32" s="60">
        <v>42892.4710528125</v>
      </c>
      <c r="BE32" s="60">
        <v>43279.596705057898</v>
      </c>
      <c r="BF32" s="59" t="s">
        <v>27</v>
      </c>
      <c r="BG32" s="60">
        <v>43236.380248576403</v>
      </c>
      <c r="BH32" s="59" t="s">
        <v>2951</v>
      </c>
      <c r="BJ32" s="60" t="str">
        <f t="shared" si="1"/>
        <v/>
      </c>
      <c r="BL32" s="118">
        <f t="shared" ca="1" si="2"/>
        <v>0</v>
      </c>
      <c r="BN32" s="60" t="s">
        <v>3111</v>
      </c>
      <c r="BP32" s="60"/>
      <c r="BR32" s="43" t="str">
        <f t="shared" si="3"/>
        <v>Hill, Penny</v>
      </c>
      <c r="BS32" s="43" t="str">
        <f t="shared" si="4"/>
        <v>pehill@flowserve.com</v>
      </c>
    </row>
    <row r="33" spans="2:71" x14ac:dyDescent="0.35">
      <c r="B33" s="59" t="s">
        <v>179</v>
      </c>
      <c r="C33" s="59">
        <v>145</v>
      </c>
      <c r="D33" s="59" t="s">
        <v>180</v>
      </c>
      <c r="E33" s="59" t="s">
        <v>181</v>
      </c>
      <c r="F33" s="59" t="s">
        <v>182</v>
      </c>
      <c r="G33" s="59" t="s">
        <v>18</v>
      </c>
      <c r="H33" s="59" t="s">
        <v>49</v>
      </c>
      <c r="I33" s="59" t="s">
        <v>183</v>
      </c>
      <c r="J33" s="59" t="s">
        <v>256</v>
      </c>
      <c r="K33" s="59" t="s">
        <v>2664</v>
      </c>
      <c r="L33" s="59" t="s">
        <v>2665</v>
      </c>
      <c r="M33" s="59" t="s">
        <v>2744</v>
      </c>
      <c r="N33" s="59" t="s">
        <v>2656</v>
      </c>
      <c r="O33" s="59"/>
      <c r="P33" s="59"/>
      <c r="Q33" s="59"/>
      <c r="R33" s="59"/>
      <c r="S33" s="59"/>
      <c r="T33" s="59"/>
      <c r="U33" s="59"/>
      <c r="V33" s="59"/>
      <c r="W33" s="59"/>
      <c r="X33" s="59"/>
      <c r="Y33" s="59"/>
      <c r="Z33" s="59"/>
      <c r="AA33" s="59"/>
      <c r="AB33" s="59"/>
      <c r="AC33" s="59"/>
      <c r="AD33" s="59"/>
      <c r="AE33" s="59"/>
      <c r="AF33" s="59"/>
      <c r="AG33" s="59"/>
      <c r="AH33" s="59"/>
      <c r="AI33" s="59"/>
      <c r="AJ33" s="59"/>
      <c r="AK33" s="59"/>
      <c r="AL33" s="59"/>
      <c r="AM33" s="59"/>
      <c r="AN33" s="59"/>
      <c r="AO33" s="59"/>
      <c r="AP33" s="59"/>
      <c r="AQ33" s="59"/>
      <c r="AR33" s="59"/>
      <c r="AS33" s="59"/>
      <c r="AT33" s="59"/>
      <c r="AU33" s="59"/>
      <c r="AV33" s="59"/>
      <c r="AW33" s="59"/>
      <c r="AX33" s="59"/>
      <c r="AY33" s="59"/>
      <c r="AZ33" s="59"/>
      <c r="BA33" s="59"/>
      <c r="BB33" s="59"/>
      <c r="BC33" s="59"/>
      <c r="BD33" s="60">
        <v>42892.471058877301</v>
      </c>
      <c r="BE33" s="60">
        <v>43280.6630002315</v>
      </c>
      <c r="BF33" s="59" t="s">
        <v>27</v>
      </c>
      <c r="BG33" s="60">
        <v>43230.579150231497</v>
      </c>
      <c r="BH33" s="59" t="s">
        <v>184</v>
      </c>
      <c r="BJ33" s="60" t="str">
        <f t="shared" si="1"/>
        <v/>
      </c>
      <c r="BL33" s="118">
        <f t="shared" ca="1" si="2"/>
        <v>0</v>
      </c>
      <c r="BN33" s="60" t="s">
        <v>3111</v>
      </c>
      <c r="BP33" s="60"/>
      <c r="BR33" s="43" t="str">
        <f t="shared" si="3"/>
        <v>Sockman, Erik</v>
      </c>
      <c r="BS33" s="43" t="str">
        <f t="shared" si="4"/>
        <v>esockman@flowserve.com</v>
      </c>
    </row>
    <row r="34" spans="2:71" ht="50" x14ac:dyDescent="0.35">
      <c r="B34" s="59" t="s">
        <v>185</v>
      </c>
      <c r="C34" s="59">
        <v>146</v>
      </c>
      <c r="D34" s="59" t="s">
        <v>186</v>
      </c>
      <c r="E34" s="59" t="s">
        <v>157</v>
      </c>
      <c r="F34" s="59" t="s">
        <v>187</v>
      </c>
      <c r="G34" s="59" t="s">
        <v>18</v>
      </c>
      <c r="H34" s="59" t="s">
        <v>49</v>
      </c>
      <c r="I34" s="59" t="s">
        <v>2984</v>
      </c>
      <c r="J34" s="59" t="s">
        <v>256</v>
      </c>
      <c r="K34" s="59" t="s">
        <v>2684</v>
      </c>
      <c r="L34" s="59" t="s">
        <v>2664</v>
      </c>
      <c r="M34" s="59" t="s">
        <v>2665</v>
      </c>
      <c r="N34" s="59" t="s">
        <v>2747</v>
      </c>
      <c r="O34" s="59" t="s">
        <v>2748</v>
      </c>
      <c r="P34" s="59" t="s">
        <v>2827</v>
      </c>
      <c r="Q34" s="59" t="s">
        <v>2749</v>
      </c>
      <c r="R34" s="59" t="s">
        <v>2750</v>
      </c>
      <c r="S34" s="59" t="s">
        <v>2751</v>
      </c>
      <c r="T34" s="59" t="s">
        <v>2656</v>
      </c>
      <c r="U34" s="59"/>
      <c r="V34" s="59"/>
      <c r="W34" s="59"/>
      <c r="X34" s="59"/>
      <c r="Y34" s="59"/>
      <c r="Z34" s="59"/>
      <c r="AA34" s="59"/>
      <c r="AB34" s="59"/>
      <c r="AC34" s="59"/>
      <c r="AD34" s="59"/>
      <c r="AE34" s="59"/>
      <c r="AF34" s="59"/>
      <c r="AG34" s="59"/>
      <c r="AH34" s="59"/>
      <c r="AI34" s="59"/>
      <c r="AJ34" s="59"/>
      <c r="AK34" s="59"/>
      <c r="AL34" s="59"/>
      <c r="AM34" s="59"/>
      <c r="AN34" s="59"/>
      <c r="AO34" s="59"/>
      <c r="AP34" s="59"/>
      <c r="AQ34" s="59"/>
      <c r="AR34" s="59"/>
      <c r="AS34" s="59"/>
      <c r="AT34" s="59"/>
      <c r="AU34" s="59"/>
      <c r="AV34" s="59"/>
      <c r="AW34" s="59"/>
      <c r="AX34" s="59"/>
      <c r="AY34" s="59"/>
      <c r="AZ34" s="59"/>
      <c r="BA34" s="59"/>
      <c r="BB34" s="59"/>
      <c r="BC34" s="59"/>
      <c r="BD34" s="60">
        <v>42892.471064849502</v>
      </c>
      <c r="BE34" s="60">
        <v>43282.896664317101</v>
      </c>
      <c r="BF34" s="59" t="s">
        <v>27</v>
      </c>
      <c r="BG34" s="60">
        <v>43229.900791354201</v>
      </c>
      <c r="BH34" s="59" t="s">
        <v>188</v>
      </c>
      <c r="BJ34" s="60" t="str">
        <f t="shared" si="1"/>
        <v/>
      </c>
      <c r="BL34" s="118">
        <f t="shared" ca="1" si="2"/>
        <v>0</v>
      </c>
      <c r="BN34" s="60" t="s">
        <v>3111</v>
      </c>
      <c r="BP34" s="60"/>
      <c r="BR34" s="43" t="str">
        <f t="shared" si="3"/>
        <v>Wang, Eric</v>
      </c>
      <c r="BS34" s="43" t="str">
        <f t="shared" si="4"/>
        <v>ewang@flowserve.com</v>
      </c>
    </row>
    <row r="35" spans="2:71" ht="50" x14ac:dyDescent="0.35">
      <c r="B35" s="59" t="s">
        <v>189</v>
      </c>
      <c r="C35" s="59">
        <v>147</v>
      </c>
      <c r="D35" s="59" t="s">
        <v>186</v>
      </c>
      <c r="E35" s="59" t="s">
        <v>190</v>
      </c>
      <c r="F35" s="59" t="s">
        <v>191</v>
      </c>
      <c r="G35" s="59" t="s">
        <v>18</v>
      </c>
      <c r="H35" s="59" t="s">
        <v>49</v>
      </c>
      <c r="I35" s="59" t="s">
        <v>13201</v>
      </c>
      <c r="J35" s="59" t="s">
        <v>256</v>
      </c>
      <c r="K35" s="59" t="s">
        <v>2724</v>
      </c>
      <c r="L35" s="59" t="s">
        <v>2755</v>
      </c>
      <c r="M35" s="59" t="s">
        <v>2739</v>
      </c>
      <c r="N35" s="59" t="s">
        <v>2816</v>
      </c>
      <c r="O35" s="59" t="s">
        <v>2871</v>
      </c>
      <c r="P35" s="59" t="s">
        <v>2864</v>
      </c>
      <c r="Q35" s="59" t="s">
        <v>2741</v>
      </c>
      <c r="R35" s="59" t="s">
        <v>2872</v>
      </c>
      <c r="S35" s="59" t="s">
        <v>2656</v>
      </c>
      <c r="T35" s="59"/>
      <c r="U35" s="59"/>
      <c r="V35" s="59"/>
      <c r="W35" s="59"/>
      <c r="X35" s="59"/>
      <c r="Y35" s="59"/>
      <c r="Z35" s="59"/>
      <c r="AA35" s="59"/>
      <c r="AB35" s="59"/>
      <c r="AC35" s="59"/>
      <c r="AD35" s="59"/>
      <c r="AE35" s="59"/>
      <c r="AF35" s="59"/>
      <c r="AG35" s="59"/>
      <c r="AH35" s="59"/>
      <c r="AI35" s="59"/>
      <c r="AJ35" s="59"/>
      <c r="AK35" s="59"/>
      <c r="AL35" s="59"/>
      <c r="AM35" s="59"/>
      <c r="AN35" s="59"/>
      <c r="AO35" s="59"/>
      <c r="AP35" s="59"/>
      <c r="AQ35" s="59"/>
      <c r="AR35" s="59"/>
      <c r="AS35" s="59"/>
      <c r="AT35" s="59"/>
      <c r="AU35" s="59"/>
      <c r="AV35" s="59"/>
      <c r="AW35" s="59"/>
      <c r="AX35" s="59"/>
      <c r="AY35" s="59"/>
      <c r="AZ35" s="59"/>
      <c r="BA35" s="59"/>
      <c r="BB35" s="59"/>
      <c r="BC35" s="59"/>
      <c r="BD35" s="60">
        <v>42892.4710708333</v>
      </c>
      <c r="BE35" s="60">
        <v>43278.551560960601</v>
      </c>
      <c r="BF35" s="59" t="s">
        <v>27</v>
      </c>
      <c r="BG35" s="60">
        <v>43277.643824074097</v>
      </c>
      <c r="BH35" s="59" t="s">
        <v>192</v>
      </c>
      <c r="BJ35" s="60" t="str">
        <f t="shared" si="1"/>
        <v/>
      </c>
      <c r="BL35" s="118">
        <f t="shared" ca="1" si="2"/>
        <v>0</v>
      </c>
      <c r="BN35" s="60" t="s">
        <v>3111</v>
      </c>
      <c r="BP35" s="60"/>
      <c r="BR35" s="43" t="str">
        <f t="shared" si="3"/>
        <v>Wu, Eric</v>
      </c>
      <c r="BS35" s="43" t="str">
        <f t="shared" si="4"/>
        <v>ewu@flowserve.com</v>
      </c>
    </row>
    <row r="36" spans="2:71" x14ac:dyDescent="0.35">
      <c r="B36" s="59" t="s">
        <v>193</v>
      </c>
      <c r="C36" s="59">
        <v>149</v>
      </c>
      <c r="D36" s="59" t="s">
        <v>194</v>
      </c>
      <c r="E36" s="59" t="s">
        <v>195</v>
      </c>
      <c r="F36" s="59" t="s">
        <v>196</v>
      </c>
      <c r="G36" s="59" t="s">
        <v>18</v>
      </c>
      <c r="H36" s="59" t="s">
        <v>49</v>
      </c>
      <c r="I36" s="59" t="s">
        <v>197</v>
      </c>
      <c r="J36" s="59" t="s">
        <v>256</v>
      </c>
      <c r="K36" s="59" t="s">
        <v>2724</v>
      </c>
      <c r="L36" s="59" t="s">
        <v>2755</v>
      </c>
      <c r="M36" s="59" t="s">
        <v>2741</v>
      </c>
      <c r="N36" s="59" t="s">
        <v>2656</v>
      </c>
      <c r="O36" s="59"/>
      <c r="P36" s="59"/>
      <c r="Q36" s="59"/>
      <c r="R36" s="59"/>
      <c r="S36" s="59"/>
      <c r="T36" s="59"/>
      <c r="U36" s="59"/>
      <c r="V36" s="59"/>
      <c r="W36" s="59"/>
      <c r="X36" s="59"/>
      <c r="Y36" s="59"/>
      <c r="Z36" s="59"/>
      <c r="AA36" s="59"/>
      <c r="AB36" s="59"/>
      <c r="AC36" s="59"/>
      <c r="AD36" s="59"/>
      <c r="AE36" s="59"/>
      <c r="AF36" s="59"/>
      <c r="AG36" s="59"/>
      <c r="AH36" s="59"/>
      <c r="AI36" s="59"/>
      <c r="AJ36" s="59"/>
      <c r="AK36" s="59"/>
      <c r="AL36" s="59"/>
      <c r="AM36" s="59"/>
      <c r="AN36" s="59"/>
      <c r="AO36" s="59"/>
      <c r="AP36" s="59"/>
      <c r="AQ36" s="59"/>
      <c r="AR36" s="59"/>
      <c r="AS36" s="59"/>
      <c r="AT36" s="59"/>
      <c r="AU36" s="59"/>
      <c r="AV36" s="59"/>
      <c r="AW36" s="59"/>
      <c r="AX36" s="59"/>
      <c r="AY36" s="59"/>
      <c r="AZ36" s="59"/>
      <c r="BA36" s="59"/>
      <c r="BB36" s="59"/>
      <c r="BC36" s="59"/>
      <c r="BD36" s="60">
        <v>42892.471082870397</v>
      </c>
      <c r="BE36" s="60">
        <v>43265.397802199099</v>
      </c>
      <c r="BF36" s="59" t="s">
        <v>27</v>
      </c>
      <c r="BG36" s="60">
        <v>43180.7049475694</v>
      </c>
      <c r="BH36" s="59" t="s">
        <v>198</v>
      </c>
      <c r="BJ36" s="60" t="str">
        <f t="shared" si="1"/>
        <v/>
      </c>
      <c r="BL36" s="118">
        <f t="shared" ca="1" si="2"/>
        <v>0</v>
      </c>
      <c r="BN36" s="60" t="s">
        <v>3111</v>
      </c>
      <c r="BP36" s="60"/>
      <c r="BR36" s="43" t="str">
        <f t="shared" si="3"/>
        <v>Foley, Allan</v>
      </c>
      <c r="BS36" s="43" t="str">
        <f t="shared" si="4"/>
        <v>afoley@flowserve.com</v>
      </c>
    </row>
    <row r="37" spans="2:71" ht="60" x14ac:dyDescent="0.35">
      <c r="B37" s="59" t="s">
        <v>199</v>
      </c>
      <c r="C37" s="59">
        <v>150</v>
      </c>
      <c r="D37" s="59" t="s">
        <v>200</v>
      </c>
      <c r="E37" s="59" t="s">
        <v>201</v>
      </c>
      <c r="F37" s="59" t="s">
        <v>202</v>
      </c>
      <c r="G37" s="59" t="s">
        <v>18</v>
      </c>
      <c r="H37" s="59" t="s">
        <v>49</v>
      </c>
      <c r="I37" s="59" t="s">
        <v>13202</v>
      </c>
      <c r="J37" s="59" t="s">
        <v>256</v>
      </c>
      <c r="K37" s="59" t="s">
        <v>2684</v>
      </c>
      <c r="L37" s="59" t="s">
        <v>2735</v>
      </c>
      <c r="M37" s="59" t="s">
        <v>2736</v>
      </c>
      <c r="N37" s="59" t="s">
        <v>2737</v>
      </c>
      <c r="O37" s="59" t="s">
        <v>2689</v>
      </c>
      <c r="P37" s="59" t="s">
        <v>2850</v>
      </c>
      <c r="Q37" s="59" t="s">
        <v>2756</v>
      </c>
      <c r="R37" s="59" t="s">
        <v>2757</v>
      </c>
      <c r="S37" s="59" t="s">
        <v>2656</v>
      </c>
      <c r="T37" s="59" t="s">
        <v>2925</v>
      </c>
      <c r="U37" s="59"/>
      <c r="V37" s="59"/>
      <c r="W37" s="59"/>
      <c r="X37" s="59"/>
      <c r="Y37" s="59"/>
      <c r="Z37" s="59"/>
      <c r="AA37" s="59"/>
      <c r="AB37" s="59"/>
      <c r="AC37" s="59"/>
      <c r="AD37" s="59"/>
      <c r="AE37" s="59"/>
      <c r="AF37" s="59"/>
      <c r="AG37" s="59"/>
      <c r="AH37" s="59"/>
      <c r="AI37" s="59"/>
      <c r="AJ37" s="59"/>
      <c r="AK37" s="59"/>
      <c r="AL37" s="59"/>
      <c r="AM37" s="59"/>
      <c r="AN37" s="59"/>
      <c r="AO37" s="59"/>
      <c r="AP37" s="59"/>
      <c r="AQ37" s="59"/>
      <c r="AR37" s="59"/>
      <c r="AS37" s="59"/>
      <c r="AT37" s="59"/>
      <c r="AU37" s="59"/>
      <c r="AV37" s="59"/>
      <c r="AW37" s="59"/>
      <c r="AX37" s="59"/>
      <c r="AY37" s="59"/>
      <c r="AZ37" s="59"/>
      <c r="BA37" s="59"/>
      <c r="BB37" s="59"/>
      <c r="BC37" s="59"/>
      <c r="BD37" s="60">
        <v>42892.471088923601</v>
      </c>
      <c r="BE37" s="60">
        <v>43263.781417858801</v>
      </c>
      <c r="BF37" s="59" t="s">
        <v>27</v>
      </c>
      <c r="BG37" s="60">
        <v>43252.405876539298</v>
      </c>
      <c r="BH37" s="59" t="s">
        <v>1717</v>
      </c>
      <c r="BJ37" s="60" t="str">
        <f t="shared" si="1"/>
        <v/>
      </c>
      <c r="BL37" s="118">
        <f t="shared" ca="1" si="2"/>
        <v>0</v>
      </c>
      <c r="BN37" s="60" t="s">
        <v>3111</v>
      </c>
      <c r="BP37" s="60"/>
      <c r="BR37" s="43" t="str">
        <f t="shared" si="3"/>
        <v>Byrd, Cameron</v>
      </c>
      <c r="BS37" s="43" t="str">
        <f t="shared" si="4"/>
        <v>cbyrd@flowserve.com</v>
      </c>
    </row>
    <row r="38" spans="2:71" ht="80" x14ac:dyDescent="0.35">
      <c r="B38" s="59" t="s">
        <v>203</v>
      </c>
      <c r="C38" s="59">
        <v>151</v>
      </c>
      <c r="D38" s="59" t="s">
        <v>204</v>
      </c>
      <c r="E38" s="59" t="s">
        <v>205</v>
      </c>
      <c r="F38" s="59" t="s">
        <v>206</v>
      </c>
      <c r="G38" s="59" t="s">
        <v>18</v>
      </c>
      <c r="H38" s="59" t="s">
        <v>49</v>
      </c>
      <c r="I38" s="59" t="s">
        <v>13203</v>
      </c>
      <c r="J38" s="59" t="s">
        <v>256</v>
      </c>
      <c r="K38" s="59" t="s">
        <v>2683</v>
      </c>
      <c r="L38" s="59" t="s">
        <v>2758</v>
      </c>
      <c r="M38" s="59" t="s">
        <v>2849</v>
      </c>
      <c r="N38" s="59" t="s">
        <v>2852</v>
      </c>
      <c r="O38" s="59" t="s">
        <v>2853</v>
      </c>
      <c r="P38" s="59" t="s">
        <v>2854</v>
      </c>
      <c r="Q38" s="59" t="s">
        <v>2835</v>
      </c>
      <c r="R38" s="59" t="s">
        <v>2696</v>
      </c>
      <c r="S38" s="59" t="s">
        <v>2873</v>
      </c>
      <c r="T38" s="59" t="s">
        <v>2867</v>
      </c>
      <c r="U38" s="59" t="s">
        <v>2812</v>
      </c>
      <c r="V38" s="59" t="s">
        <v>2691</v>
      </c>
      <c r="W38" s="59" t="s">
        <v>2656</v>
      </c>
      <c r="X38" s="59"/>
      <c r="Y38" s="59"/>
      <c r="Z38" s="59"/>
      <c r="AA38" s="59"/>
      <c r="AB38" s="59"/>
      <c r="AC38" s="59"/>
      <c r="AD38" s="59"/>
      <c r="AE38" s="59"/>
      <c r="AF38" s="59"/>
      <c r="AG38" s="59"/>
      <c r="AH38" s="59"/>
      <c r="AI38" s="59"/>
      <c r="AJ38" s="59"/>
      <c r="AK38" s="59"/>
      <c r="AL38" s="59"/>
      <c r="AM38" s="59"/>
      <c r="AN38" s="59"/>
      <c r="AO38" s="59"/>
      <c r="AP38" s="59"/>
      <c r="AQ38" s="59"/>
      <c r="AR38" s="59"/>
      <c r="AS38" s="59"/>
      <c r="AT38" s="59"/>
      <c r="AU38" s="59"/>
      <c r="AV38" s="59"/>
      <c r="AW38" s="59"/>
      <c r="AX38" s="59"/>
      <c r="AY38" s="59"/>
      <c r="AZ38" s="59"/>
      <c r="BA38" s="59"/>
      <c r="BB38" s="59"/>
      <c r="BC38" s="59"/>
      <c r="BD38" s="60">
        <v>42892.4710949074</v>
      </c>
      <c r="BE38" s="60">
        <v>43283.434998067103</v>
      </c>
      <c r="BF38" s="59" t="s">
        <v>27</v>
      </c>
      <c r="BG38" s="60">
        <v>43236.381787152801</v>
      </c>
      <c r="BH38" s="59" t="s">
        <v>2951</v>
      </c>
      <c r="BJ38" s="60" t="str">
        <f t="shared" si="1"/>
        <v/>
      </c>
      <c r="BL38" s="118">
        <f t="shared" ca="1" si="2"/>
        <v>0</v>
      </c>
      <c r="BN38" s="60" t="s">
        <v>3111</v>
      </c>
      <c r="BP38" s="60"/>
      <c r="BR38" s="43" t="str">
        <f t="shared" si="3"/>
        <v>de Heer, Gertjan</v>
      </c>
      <c r="BS38" s="43" t="str">
        <f t="shared" si="4"/>
        <v>gheer@flowserve.com</v>
      </c>
    </row>
    <row r="39" spans="2:71" ht="50" x14ac:dyDescent="0.35">
      <c r="B39" s="59" t="s">
        <v>208</v>
      </c>
      <c r="C39" s="59">
        <v>152</v>
      </c>
      <c r="D39" s="59" t="s">
        <v>209</v>
      </c>
      <c r="E39" s="59" t="s">
        <v>210</v>
      </c>
      <c r="F39" s="59" t="s">
        <v>211</v>
      </c>
      <c r="G39" s="59" t="s">
        <v>18</v>
      </c>
      <c r="H39" s="59" t="s">
        <v>49</v>
      </c>
      <c r="I39" s="59" t="s">
        <v>212</v>
      </c>
      <c r="J39" s="59" t="s">
        <v>256</v>
      </c>
      <c r="K39" s="59" t="s">
        <v>2664</v>
      </c>
      <c r="L39" s="59" t="s">
        <v>2667</v>
      </c>
      <c r="M39" s="59" t="s">
        <v>2668</v>
      </c>
      <c r="N39" s="59" t="s">
        <v>2669</v>
      </c>
      <c r="O39" s="59" t="s">
        <v>2670</v>
      </c>
      <c r="P39" s="59" t="s">
        <v>2671</v>
      </c>
      <c r="Q39" s="59" t="s">
        <v>2656</v>
      </c>
      <c r="R39" s="59"/>
      <c r="S39" s="59"/>
      <c r="T39" s="59"/>
      <c r="U39" s="59"/>
      <c r="V39" s="59"/>
      <c r="W39" s="59"/>
      <c r="X39" s="59"/>
      <c r="Y39" s="59"/>
      <c r="Z39" s="59"/>
      <c r="AA39" s="59"/>
      <c r="AB39" s="59"/>
      <c r="AC39" s="59"/>
      <c r="AD39" s="59"/>
      <c r="AE39" s="59"/>
      <c r="AF39" s="59"/>
      <c r="AG39" s="59"/>
      <c r="AH39" s="59"/>
      <c r="AI39" s="59"/>
      <c r="AJ39" s="59"/>
      <c r="AK39" s="59"/>
      <c r="AL39" s="59"/>
      <c r="AM39" s="59"/>
      <c r="AN39" s="59"/>
      <c r="AO39" s="59"/>
      <c r="AP39" s="59"/>
      <c r="AQ39" s="59"/>
      <c r="AR39" s="59"/>
      <c r="AS39" s="59"/>
      <c r="AT39" s="59"/>
      <c r="AU39" s="59"/>
      <c r="AV39" s="59"/>
      <c r="AW39" s="59"/>
      <c r="AX39" s="59"/>
      <c r="AY39" s="59"/>
      <c r="AZ39" s="59"/>
      <c r="BA39" s="59"/>
      <c r="BB39" s="59"/>
      <c r="BC39" s="59"/>
      <c r="BD39" s="60">
        <v>42892.471100891198</v>
      </c>
      <c r="BE39" s="60">
        <v>43256.279244942103</v>
      </c>
      <c r="BF39" s="59" t="s">
        <v>27</v>
      </c>
      <c r="BG39" s="60">
        <v>43256.280246261602</v>
      </c>
      <c r="BH39" s="59" t="s">
        <v>213</v>
      </c>
      <c r="BJ39" s="60" t="str">
        <f t="shared" si="1"/>
        <v/>
      </c>
      <c r="BL39" s="118">
        <f t="shared" ca="1" si="2"/>
        <v>0</v>
      </c>
      <c r="BN39" s="60" t="s">
        <v>3111</v>
      </c>
      <c r="BP39" s="60"/>
      <c r="BR39" s="43" t="str">
        <f t="shared" si="3"/>
        <v>Dowell, Gary W</v>
      </c>
      <c r="BS39" s="43" t="str">
        <f t="shared" si="4"/>
        <v>gdowell@flowserve.com</v>
      </c>
    </row>
    <row r="40" spans="2:71" ht="270" x14ac:dyDescent="0.35">
      <c r="B40" s="59" t="s">
        <v>214</v>
      </c>
      <c r="C40" s="59">
        <v>153</v>
      </c>
      <c r="D40" s="59" t="s">
        <v>215</v>
      </c>
      <c r="E40" s="59" t="s">
        <v>216</v>
      </c>
      <c r="F40" s="59" t="s">
        <v>217</v>
      </c>
      <c r="G40" s="59" t="s">
        <v>18</v>
      </c>
      <c r="H40" s="59" t="s">
        <v>49</v>
      </c>
      <c r="I40" s="59" t="s">
        <v>13204</v>
      </c>
      <c r="J40" s="59" t="s">
        <v>256</v>
      </c>
      <c r="K40" s="59" t="s">
        <v>2682</v>
      </c>
      <c r="L40" s="59" t="s">
        <v>2758</v>
      </c>
      <c r="M40" s="59" t="s">
        <v>2745</v>
      </c>
      <c r="N40" s="59" t="s">
        <v>2759</v>
      </c>
      <c r="O40" s="59" t="s">
        <v>2760</v>
      </c>
      <c r="P40" s="59" t="s">
        <v>2761</v>
      </c>
      <c r="Q40" s="59" t="s">
        <v>2658</v>
      </c>
      <c r="R40" s="59" t="s">
        <v>2659</v>
      </c>
      <c r="S40" s="59" t="s">
        <v>2762</v>
      </c>
      <c r="T40" s="59" t="s">
        <v>2763</v>
      </c>
      <c r="U40" s="59" t="s">
        <v>2764</v>
      </c>
      <c r="V40" s="59" t="s">
        <v>2746</v>
      </c>
      <c r="W40" s="59" t="s">
        <v>2765</v>
      </c>
      <c r="X40" s="59" t="s">
        <v>2766</v>
      </c>
      <c r="Y40" s="59" t="s">
        <v>2767</v>
      </c>
      <c r="Z40" s="59" t="s">
        <v>2768</v>
      </c>
      <c r="AA40" s="59" t="s">
        <v>2769</v>
      </c>
      <c r="AB40" s="59" t="s">
        <v>2770</v>
      </c>
      <c r="AC40" s="59" t="s">
        <v>2685</v>
      </c>
      <c r="AD40" s="59" t="s">
        <v>2771</v>
      </c>
      <c r="AE40" s="59" t="s">
        <v>2772</v>
      </c>
      <c r="AF40" s="59" t="s">
        <v>2686</v>
      </c>
      <c r="AG40" s="59" t="s">
        <v>2773</v>
      </c>
      <c r="AH40" s="59" t="s">
        <v>2774</v>
      </c>
      <c r="AI40" s="59" t="s">
        <v>2775</v>
      </c>
      <c r="AJ40" s="59" t="s">
        <v>2776</v>
      </c>
      <c r="AK40" s="59" t="s">
        <v>2777</v>
      </c>
      <c r="AL40" s="59" t="s">
        <v>2778</v>
      </c>
      <c r="AM40" s="59" t="s">
        <v>2688</v>
      </c>
      <c r="AN40" s="59" t="s">
        <v>2779</v>
      </c>
      <c r="AO40" s="59" t="s">
        <v>2780</v>
      </c>
      <c r="AP40" s="59" t="s">
        <v>2781</v>
      </c>
      <c r="AQ40" s="59" t="s">
        <v>2782</v>
      </c>
      <c r="AR40" s="59" t="s">
        <v>2783</v>
      </c>
      <c r="AS40" s="59" t="s">
        <v>2726</v>
      </c>
      <c r="AT40" s="59" t="s">
        <v>2727</v>
      </c>
      <c r="AU40" s="59" t="s">
        <v>2728</v>
      </c>
      <c r="AV40" s="59" t="s">
        <v>2729</v>
      </c>
      <c r="AW40" s="59" t="s">
        <v>2730</v>
      </c>
      <c r="AX40" s="59" t="s">
        <v>2731</v>
      </c>
      <c r="AY40" s="59" t="s">
        <v>2732</v>
      </c>
      <c r="AZ40" s="59" t="s">
        <v>2660</v>
      </c>
      <c r="BA40" s="59" t="s">
        <v>2661</v>
      </c>
      <c r="BB40" s="59" t="s">
        <v>2662</v>
      </c>
      <c r="BC40" s="59" t="s">
        <v>2784</v>
      </c>
      <c r="BD40" s="60">
        <v>42892.471106863399</v>
      </c>
      <c r="BE40" s="60">
        <v>43265.473182372698</v>
      </c>
      <c r="BF40" s="59" t="s">
        <v>27</v>
      </c>
      <c r="BG40" s="60">
        <v>43257.4389631944</v>
      </c>
      <c r="BH40" s="59" t="s">
        <v>1821</v>
      </c>
      <c r="BJ40" s="60" t="str">
        <f t="shared" si="1"/>
        <v/>
      </c>
      <c r="BL40" s="118">
        <f t="shared" ca="1" si="2"/>
        <v>0</v>
      </c>
      <c r="BN40" s="60" t="s">
        <v>3111</v>
      </c>
      <c r="BP40" s="60"/>
      <c r="BR40" s="43" t="str">
        <f t="shared" si="3"/>
        <v>Koenig, Mike</v>
      </c>
      <c r="BS40" s="43" t="str">
        <f t="shared" si="4"/>
        <v>mkoenig@flowserve.com</v>
      </c>
    </row>
    <row r="41" spans="2:71" x14ac:dyDescent="0.35">
      <c r="B41" s="59" t="s">
        <v>218</v>
      </c>
      <c r="C41" s="59">
        <v>154</v>
      </c>
      <c r="D41" s="59" t="s">
        <v>219</v>
      </c>
      <c r="E41" s="59" t="s">
        <v>220</v>
      </c>
      <c r="F41" s="59" t="s">
        <v>221</v>
      </c>
      <c r="G41" s="59" t="s">
        <v>18</v>
      </c>
      <c r="H41" s="59" t="s">
        <v>222</v>
      </c>
      <c r="I41" s="59" t="s">
        <v>223</v>
      </c>
      <c r="J41" s="59" t="s">
        <v>256</v>
      </c>
      <c r="K41" s="59" t="s">
        <v>2785</v>
      </c>
      <c r="L41" s="59"/>
      <c r="M41" s="59"/>
      <c r="N41" s="59"/>
      <c r="O41" s="59"/>
      <c r="P41" s="59"/>
      <c r="Q41" s="59"/>
      <c r="R41" s="59"/>
      <c r="S41" s="59"/>
      <c r="T41" s="59"/>
      <c r="U41" s="59"/>
      <c r="V41" s="59"/>
      <c r="W41" s="59"/>
      <c r="X41" s="59"/>
      <c r="Y41" s="59"/>
      <c r="Z41" s="59"/>
      <c r="AA41" s="59"/>
      <c r="AB41" s="59"/>
      <c r="AC41" s="59"/>
      <c r="AD41" s="59"/>
      <c r="AE41" s="59"/>
      <c r="AF41" s="59"/>
      <c r="AG41" s="59"/>
      <c r="AH41" s="59"/>
      <c r="AI41" s="59"/>
      <c r="AJ41" s="59"/>
      <c r="AK41" s="59"/>
      <c r="AL41" s="59"/>
      <c r="AM41" s="59"/>
      <c r="AN41" s="59"/>
      <c r="AO41" s="59"/>
      <c r="AP41" s="59"/>
      <c r="AQ41" s="59"/>
      <c r="AR41" s="59"/>
      <c r="AS41" s="59"/>
      <c r="AT41" s="59"/>
      <c r="AU41" s="59"/>
      <c r="AV41" s="59"/>
      <c r="AW41" s="59"/>
      <c r="AX41" s="59"/>
      <c r="AY41" s="59"/>
      <c r="AZ41" s="59"/>
      <c r="BA41" s="59"/>
      <c r="BB41" s="59"/>
      <c r="BC41" s="59"/>
      <c r="BD41" s="60">
        <v>42892.471112847197</v>
      </c>
      <c r="BE41" s="60">
        <v>43200.449729317101</v>
      </c>
      <c r="BF41" s="59" t="s">
        <v>27</v>
      </c>
      <c r="BG41" s="60">
        <v>43158.748735532397</v>
      </c>
      <c r="BH41" s="59" t="s">
        <v>224</v>
      </c>
      <c r="BJ41" s="60" t="str">
        <f t="shared" si="1"/>
        <v/>
      </c>
      <c r="BL41" s="118">
        <f t="shared" ca="1" si="2"/>
        <v>2</v>
      </c>
      <c r="BN41" s="60" t="s">
        <v>3111</v>
      </c>
      <c r="BP41" s="60"/>
      <c r="BR41" s="43" t="str">
        <f t="shared" si="3"/>
        <v>Klopfer, Matthew</v>
      </c>
      <c r="BS41" s="43" t="str">
        <f t="shared" si="4"/>
        <v>mklopfer@flowserve.com</v>
      </c>
    </row>
    <row r="42" spans="2:71" x14ac:dyDescent="0.35">
      <c r="B42" s="59" t="s">
        <v>225</v>
      </c>
      <c r="C42" s="59">
        <v>155</v>
      </c>
      <c r="D42" s="59" t="s">
        <v>226</v>
      </c>
      <c r="E42" s="59" t="s">
        <v>227</v>
      </c>
      <c r="F42" s="59" t="s">
        <v>228</v>
      </c>
      <c r="G42" s="59" t="s">
        <v>18</v>
      </c>
      <c r="H42" s="59" t="s">
        <v>222</v>
      </c>
      <c r="I42" s="59" t="s">
        <v>229</v>
      </c>
      <c r="J42" s="59" t="s">
        <v>256</v>
      </c>
      <c r="K42" s="59" t="s">
        <v>2786</v>
      </c>
      <c r="L42" s="59"/>
      <c r="M42" s="59"/>
      <c r="N42" s="59"/>
      <c r="O42" s="59"/>
      <c r="P42" s="59"/>
      <c r="Q42" s="59"/>
      <c r="R42" s="59"/>
      <c r="S42" s="59"/>
      <c r="T42" s="59"/>
      <c r="U42" s="59"/>
      <c r="V42" s="59"/>
      <c r="W42" s="59"/>
      <c r="X42" s="59"/>
      <c r="Y42" s="59"/>
      <c r="Z42" s="59"/>
      <c r="AA42" s="59"/>
      <c r="AB42" s="59"/>
      <c r="AC42" s="59"/>
      <c r="AD42" s="59"/>
      <c r="AE42" s="59"/>
      <c r="AF42" s="59"/>
      <c r="AG42" s="59"/>
      <c r="AH42" s="59"/>
      <c r="AI42" s="59"/>
      <c r="AJ42" s="59"/>
      <c r="AK42" s="59"/>
      <c r="AL42" s="59"/>
      <c r="AM42" s="59"/>
      <c r="AN42" s="59"/>
      <c r="AO42" s="59"/>
      <c r="AP42" s="59"/>
      <c r="AQ42" s="59"/>
      <c r="AR42" s="59"/>
      <c r="AS42" s="59"/>
      <c r="AT42" s="59"/>
      <c r="AU42" s="59"/>
      <c r="AV42" s="59"/>
      <c r="AW42" s="59"/>
      <c r="AX42" s="59"/>
      <c r="AY42" s="59"/>
      <c r="AZ42" s="59"/>
      <c r="BA42" s="59"/>
      <c r="BB42" s="59"/>
      <c r="BC42" s="59"/>
      <c r="BD42" s="60">
        <v>42892.471118865702</v>
      </c>
      <c r="BE42" s="60">
        <v>43276.479196840301</v>
      </c>
      <c r="BF42" s="59" t="s">
        <v>27</v>
      </c>
      <c r="BG42" s="60">
        <v>43276.479201539398</v>
      </c>
      <c r="BH42" s="59" t="s">
        <v>230</v>
      </c>
      <c r="BJ42" s="60" t="str">
        <f t="shared" si="1"/>
        <v/>
      </c>
      <c r="BL42" s="118">
        <f t="shared" ca="1" si="2"/>
        <v>0</v>
      </c>
      <c r="BN42" s="60" t="s">
        <v>3111</v>
      </c>
      <c r="BP42" s="60"/>
      <c r="BR42" s="43" t="str">
        <f t="shared" si="3"/>
        <v>Higgins, Andrew</v>
      </c>
      <c r="BS42" s="43" t="str">
        <f t="shared" si="4"/>
        <v>ahiggins@flowserve.com</v>
      </c>
    </row>
    <row r="43" spans="2:71" x14ac:dyDescent="0.35">
      <c r="B43" s="59" t="s">
        <v>231</v>
      </c>
      <c r="C43" s="59">
        <v>156</v>
      </c>
      <c r="D43" s="59" t="s">
        <v>180</v>
      </c>
      <c r="E43" s="59" t="s">
        <v>232</v>
      </c>
      <c r="F43" s="59" t="s">
        <v>233</v>
      </c>
      <c r="G43" s="59" t="s">
        <v>18</v>
      </c>
      <c r="H43" s="59" t="s">
        <v>222</v>
      </c>
      <c r="I43" s="59" t="s">
        <v>234</v>
      </c>
      <c r="J43" s="59" t="s">
        <v>256</v>
      </c>
      <c r="K43" s="59" t="s">
        <v>2787</v>
      </c>
      <c r="L43" s="59"/>
      <c r="M43" s="59"/>
      <c r="N43" s="59"/>
      <c r="O43" s="59"/>
      <c r="P43" s="59"/>
      <c r="Q43" s="59"/>
      <c r="R43" s="59"/>
      <c r="S43" s="59"/>
      <c r="T43" s="59"/>
      <c r="U43" s="59"/>
      <c r="V43" s="59"/>
      <c r="W43" s="59"/>
      <c r="X43" s="59"/>
      <c r="Y43" s="59"/>
      <c r="Z43" s="59"/>
      <c r="AA43" s="59"/>
      <c r="AB43" s="59"/>
      <c r="AC43" s="59"/>
      <c r="AD43" s="59"/>
      <c r="AE43" s="59"/>
      <c r="AF43" s="59"/>
      <c r="AG43" s="59"/>
      <c r="AH43" s="59"/>
      <c r="AI43" s="59"/>
      <c r="AJ43" s="59"/>
      <c r="AK43" s="59"/>
      <c r="AL43" s="59"/>
      <c r="AM43" s="59"/>
      <c r="AN43" s="59"/>
      <c r="AO43" s="59"/>
      <c r="AP43" s="59"/>
      <c r="AQ43" s="59"/>
      <c r="AR43" s="59"/>
      <c r="AS43" s="59"/>
      <c r="AT43" s="59"/>
      <c r="AU43" s="59"/>
      <c r="AV43" s="59"/>
      <c r="AW43" s="59"/>
      <c r="AX43" s="59"/>
      <c r="AY43" s="59"/>
      <c r="AZ43" s="59"/>
      <c r="BA43" s="59"/>
      <c r="BB43" s="59"/>
      <c r="BC43" s="59"/>
      <c r="BD43" s="60">
        <v>42892.471124884301</v>
      </c>
      <c r="BE43" s="60">
        <v>43282.626215509299</v>
      </c>
      <c r="BF43" s="59" t="s">
        <v>27</v>
      </c>
      <c r="BG43" s="60">
        <v>43262.700064814802</v>
      </c>
      <c r="BH43" s="59" t="s">
        <v>235</v>
      </c>
      <c r="BJ43" s="60" t="str">
        <f t="shared" si="1"/>
        <v/>
      </c>
      <c r="BL43" s="118">
        <f t="shared" ca="1" si="2"/>
        <v>0</v>
      </c>
      <c r="BN43" s="60" t="s">
        <v>3111</v>
      </c>
      <c r="BP43" s="60"/>
      <c r="BR43" s="43" t="str">
        <f t="shared" si="3"/>
        <v>Johansson, Erik</v>
      </c>
      <c r="BS43" s="43" t="str">
        <f t="shared" si="4"/>
        <v>ejohansson@flowserve.com</v>
      </c>
    </row>
    <row r="44" spans="2:71" x14ac:dyDescent="0.35">
      <c r="B44" s="59" t="s">
        <v>236</v>
      </c>
      <c r="C44" s="59">
        <v>157</v>
      </c>
      <c r="D44" s="59" t="s">
        <v>237</v>
      </c>
      <c r="E44" s="59" t="s">
        <v>238</v>
      </c>
      <c r="F44" s="59" t="s">
        <v>239</v>
      </c>
      <c r="G44" s="59" t="s">
        <v>18</v>
      </c>
      <c r="H44" s="59" t="s">
        <v>222</v>
      </c>
      <c r="I44" s="59" t="s">
        <v>240</v>
      </c>
      <c r="J44" s="59" t="s">
        <v>256</v>
      </c>
      <c r="K44" s="59" t="s">
        <v>2788</v>
      </c>
      <c r="L44" s="59"/>
      <c r="M44" s="59"/>
      <c r="N44" s="59"/>
      <c r="O44" s="59"/>
      <c r="P44" s="59"/>
      <c r="Q44" s="59"/>
      <c r="R44" s="59"/>
      <c r="S44" s="59"/>
      <c r="T44" s="59"/>
      <c r="U44" s="59"/>
      <c r="V44" s="59"/>
      <c r="W44" s="59"/>
      <c r="X44" s="59"/>
      <c r="Y44" s="59"/>
      <c r="Z44" s="59"/>
      <c r="AA44" s="59"/>
      <c r="AB44" s="59"/>
      <c r="AC44" s="59"/>
      <c r="AD44" s="59"/>
      <c r="AE44" s="59"/>
      <c r="AF44" s="59"/>
      <c r="AG44" s="59"/>
      <c r="AH44" s="59"/>
      <c r="AI44" s="59"/>
      <c r="AJ44" s="59"/>
      <c r="AK44" s="59"/>
      <c r="AL44" s="59"/>
      <c r="AM44" s="59"/>
      <c r="AN44" s="59"/>
      <c r="AO44" s="59"/>
      <c r="AP44" s="59"/>
      <c r="AQ44" s="59"/>
      <c r="AR44" s="59"/>
      <c r="AS44" s="59"/>
      <c r="AT44" s="59"/>
      <c r="AU44" s="59"/>
      <c r="AV44" s="59"/>
      <c r="AW44" s="59"/>
      <c r="AX44" s="59"/>
      <c r="AY44" s="59"/>
      <c r="AZ44" s="59"/>
      <c r="BA44" s="59"/>
      <c r="BB44" s="59"/>
      <c r="BC44" s="59"/>
      <c r="BD44" s="60">
        <v>42892.4711308681</v>
      </c>
      <c r="BE44" s="60">
        <v>43192.386446562501</v>
      </c>
      <c r="BF44" s="59" t="s">
        <v>27</v>
      </c>
      <c r="BG44" s="60">
        <v>43192.386675891197</v>
      </c>
      <c r="BH44" s="59" t="s">
        <v>241</v>
      </c>
      <c r="BJ44" s="60" t="str">
        <f t="shared" si="1"/>
        <v/>
      </c>
      <c r="BL44" s="118">
        <f t="shared" ca="1" si="2"/>
        <v>3</v>
      </c>
      <c r="BN44" s="60" t="s">
        <v>3111</v>
      </c>
      <c r="BP44" s="60"/>
      <c r="BR44" s="43" t="str">
        <f t="shared" si="3"/>
        <v>Evarts, Fred</v>
      </c>
      <c r="BS44" s="43" t="str">
        <f t="shared" si="4"/>
        <v>fred.evarts@flowserve.com</v>
      </c>
    </row>
    <row r="45" spans="2:71" x14ac:dyDescent="0.35">
      <c r="B45" s="59" t="s">
        <v>242</v>
      </c>
      <c r="C45" s="59">
        <v>158</v>
      </c>
      <c r="D45" s="59" t="s">
        <v>243</v>
      </c>
      <c r="E45" s="59" t="s">
        <v>244</v>
      </c>
      <c r="F45" s="59" t="s">
        <v>245</v>
      </c>
      <c r="G45" s="59" t="s">
        <v>18</v>
      </c>
      <c r="H45" s="59" t="s">
        <v>222</v>
      </c>
      <c r="I45" s="59" t="s">
        <v>246</v>
      </c>
      <c r="J45" s="59" t="s">
        <v>256</v>
      </c>
      <c r="K45" s="59" t="s">
        <v>2789</v>
      </c>
      <c r="L45" s="59" t="s">
        <v>2790</v>
      </c>
      <c r="M45" s="59" t="s">
        <v>2791</v>
      </c>
      <c r="N45" s="59" t="s">
        <v>2792</v>
      </c>
      <c r="O45" s="59"/>
      <c r="P45" s="59"/>
      <c r="Q45" s="59"/>
      <c r="R45" s="59"/>
      <c r="S45" s="59"/>
      <c r="T45" s="59"/>
      <c r="U45" s="59"/>
      <c r="V45" s="59"/>
      <c r="W45" s="59"/>
      <c r="X45" s="59"/>
      <c r="Y45" s="59"/>
      <c r="Z45" s="59"/>
      <c r="AA45" s="59"/>
      <c r="AB45" s="59"/>
      <c r="AC45" s="59"/>
      <c r="AD45" s="59"/>
      <c r="AE45" s="59"/>
      <c r="AF45" s="59"/>
      <c r="AG45" s="59"/>
      <c r="AH45" s="59"/>
      <c r="AI45" s="59"/>
      <c r="AJ45" s="59"/>
      <c r="AK45" s="59"/>
      <c r="AL45" s="59"/>
      <c r="AM45" s="59"/>
      <c r="AN45" s="59"/>
      <c r="AO45" s="59"/>
      <c r="AP45" s="59"/>
      <c r="AQ45" s="59"/>
      <c r="AR45" s="59"/>
      <c r="AS45" s="59"/>
      <c r="AT45" s="59"/>
      <c r="AU45" s="59"/>
      <c r="AV45" s="59"/>
      <c r="AW45" s="59"/>
      <c r="AX45" s="59"/>
      <c r="AY45" s="59"/>
      <c r="AZ45" s="59"/>
      <c r="BA45" s="59"/>
      <c r="BB45" s="59"/>
      <c r="BC45" s="59"/>
      <c r="BD45" s="60">
        <v>42892.471136886597</v>
      </c>
      <c r="BE45" s="60">
        <v>43279.761443830997</v>
      </c>
      <c r="BF45" s="59" t="s">
        <v>27</v>
      </c>
      <c r="BG45" s="60">
        <v>43264.4976310532</v>
      </c>
      <c r="BH45" s="59" t="s">
        <v>247</v>
      </c>
      <c r="BJ45" s="60" t="str">
        <f t="shared" si="1"/>
        <v/>
      </c>
      <c r="BL45" s="118">
        <f t="shared" ca="1" si="2"/>
        <v>0</v>
      </c>
      <c r="BN45" s="60" t="s">
        <v>3111</v>
      </c>
      <c r="BP45" s="60"/>
      <c r="BR45" s="43" t="str">
        <f t="shared" si="3"/>
        <v>Velasco, Bill</v>
      </c>
      <c r="BS45" s="43" t="str">
        <f t="shared" si="4"/>
        <v>bvelasco@flowserve.com</v>
      </c>
    </row>
    <row r="46" spans="2:71" x14ac:dyDescent="0.35">
      <c r="B46" s="181" t="s">
        <v>248</v>
      </c>
      <c r="C46" s="181">
        <v>162</v>
      </c>
      <c r="D46" s="181" t="s">
        <v>249</v>
      </c>
      <c r="E46" s="181" t="s">
        <v>250</v>
      </c>
      <c r="F46" s="181" t="s">
        <v>43</v>
      </c>
      <c r="G46" s="59" t="s">
        <v>18</v>
      </c>
      <c r="H46" s="59" t="s">
        <v>38</v>
      </c>
      <c r="I46" s="59" t="s">
        <v>3224</v>
      </c>
      <c r="J46" s="59" t="s">
        <v>38</v>
      </c>
      <c r="K46" s="59" t="s">
        <v>2656</v>
      </c>
      <c r="L46" s="59"/>
      <c r="M46" s="59"/>
      <c r="N46" s="59"/>
      <c r="O46" s="59"/>
      <c r="P46" s="59"/>
      <c r="Q46" s="59"/>
      <c r="R46" s="59"/>
      <c r="S46" s="59"/>
      <c r="T46" s="59"/>
      <c r="U46" s="59"/>
      <c r="V46" s="59"/>
      <c r="W46" s="59"/>
      <c r="X46" s="59"/>
      <c r="Y46" s="59"/>
      <c r="Z46" s="59"/>
      <c r="AA46" s="59"/>
      <c r="AB46" s="59"/>
      <c r="AC46" s="59"/>
      <c r="AD46" s="59"/>
      <c r="AE46" s="59"/>
      <c r="AF46" s="59"/>
      <c r="AG46" s="59"/>
      <c r="AH46" s="59"/>
      <c r="AI46" s="59"/>
      <c r="AJ46" s="59"/>
      <c r="AK46" s="59"/>
      <c r="AL46" s="59"/>
      <c r="AM46" s="59"/>
      <c r="AN46" s="59"/>
      <c r="AO46" s="59"/>
      <c r="AP46" s="59"/>
      <c r="AQ46" s="59"/>
      <c r="AR46" s="59"/>
      <c r="AS46" s="59"/>
      <c r="AT46" s="59"/>
      <c r="AU46" s="59"/>
      <c r="AV46" s="59"/>
      <c r="AW46" s="59"/>
      <c r="AX46" s="59"/>
      <c r="AY46" s="59"/>
      <c r="AZ46" s="59"/>
      <c r="BA46" s="59"/>
      <c r="BB46" s="59"/>
      <c r="BC46" s="59"/>
      <c r="BD46" s="60">
        <v>42898.684663113403</v>
      </c>
      <c r="BE46" s="60">
        <v>43201.601918171298</v>
      </c>
      <c r="BF46" s="59" t="s">
        <v>27</v>
      </c>
      <c r="BG46" s="60">
        <v>43201.599688576403</v>
      </c>
      <c r="BH46" s="59" t="s">
        <v>252</v>
      </c>
      <c r="BJ46" s="60" t="str">
        <f t="shared" si="1"/>
        <v/>
      </c>
      <c r="BL46" s="118">
        <f t="shared" ca="1" si="2"/>
        <v>2</v>
      </c>
      <c r="BN46" s="60" t="s">
        <v>3111</v>
      </c>
      <c r="BP46" s="60"/>
      <c r="BR46" s="43" t="str">
        <f t="shared" si="3"/>
        <v>Goodman, Saul</v>
      </c>
      <c r="BS46" s="43" t="str">
        <f t="shared" si="4"/>
        <v>bhrao@flowserve.com</v>
      </c>
    </row>
    <row r="47" spans="2:71" ht="30" x14ac:dyDescent="0.35">
      <c r="B47" s="59" t="s">
        <v>257</v>
      </c>
      <c r="C47" s="59">
        <v>170</v>
      </c>
      <c r="D47" s="59" t="s">
        <v>35</v>
      </c>
      <c r="E47" s="59" t="s">
        <v>258</v>
      </c>
      <c r="F47" s="59" t="s">
        <v>259</v>
      </c>
      <c r="G47" s="59" t="s">
        <v>18</v>
      </c>
      <c r="H47" s="59" t="s">
        <v>38</v>
      </c>
      <c r="I47" s="59" t="s">
        <v>260</v>
      </c>
      <c r="J47" s="59" t="s">
        <v>256</v>
      </c>
      <c r="K47" s="59" t="s">
        <v>2795</v>
      </c>
      <c r="L47" s="59" t="s">
        <v>2655</v>
      </c>
      <c r="M47" s="59"/>
      <c r="N47" s="59"/>
      <c r="O47" s="59"/>
      <c r="P47" s="59"/>
      <c r="Q47" s="59"/>
      <c r="R47" s="59"/>
      <c r="S47" s="59"/>
      <c r="T47" s="59"/>
      <c r="U47" s="59"/>
      <c r="V47" s="59"/>
      <c r="W47" s="59"/>
      <c r="X47" s="59"/>
      <c r="Y47" s="59"/>
      <c r="Z47" s="59"/>
      <c r="AA47" s="59"/>
      <c r="AB47" s="59"/>
      <c r="AC47" s="59"/>
      <c r="AD47" s="59"/>
      <c r="AE47" s="59"/>
      <c r="AF47" s="59"/>
      <c r="AG47" s="59"/>
      <c r="AH47" s="59"/>
      <c r="AI47" s="59"/>
      <c r="AJ47" s="59"/>
      <c r="AK47" s="59"/>
      <c r="AL47" s="59"/>
      <c r="AM47" s="59"/>
      <c r="AN47" s="59"/>
      <c r="AO47" s="59"/>
      <c r="AP47" s="59"/>
      <c r="AQ47" s="59"/>
      <c r="AR47" s="59"/>
      <c r="AS47" s="59"/>
      <c r="AT47" s="59"/>
      <c r="AU47" s="59"/>
      <c r="AV47" s="59"/>
      <c r="AW47" s="59"/>
      <c r="AX47" s="59"/>
      <c r="AY47" s="59"/>
      <c r="AZ47" s="59"/>
      <c r="BA47" s="59"/>
      <c r="BB47" s="59"/>
      <c r="BC47" s="59"/>
      <c r="BD47" s="60">
        <v>42912.6377882292</v>
      </c>
      <c r="BE47" s="60">
        <v>43283.447118171302</v>
      </c>
      <c r="BF47" s="59" t="s">
        <v>27</v>
      </c>
      <c r="BG47" s="60">
        <v>43231.380918900497</v>
      </c>
      <c r="BH47" s="59" t="s">
        <v>261</v>
      </c>
      <c r="BJ47" s="60" t="str">
        <f t="shared" si="1"/>
        <v/>
      </c>
      <c r="BL47" s="118">
        <f t="shared" ca="1" si="2"/>
        <v>0</v>
      </c>
      <c r="BN47" s="60" t="s">
        <v>3111</v>
      </c>
      <c r="BP47" s="60"/>
      <c r="BR47" s="43" t="str">
        <f t="shared" si="3"/>
        <v>Lynch, Sherry</v>
      </c>
      <c r="BS47" s="43" t="str">
        <f t="shared" si="4"/>
        <v>slynch@flowserve.com</v>
      </c>
    </row>
    <row r="48" spans="2:71" x14ac:dyDescent="0.35">
      <c r="B48" s="59" t="s">
        <v>262</v>
      </c>
      <c r="C48" s="59">
        <v>172</v>
      </c>
      <c r="D48" s="59" t="s">
        <v>263</v>
      </c>
      <c r="E48" s="59" t="s">
        <v>264</v>
      </c>
      <c r="F48" s="59" t="s">
        <v>265</v>
      </c>
      <c r="G48" s="59" t="s">
        <v>18</v>
      </c>
      <c r="H48" s="59" t="s">
        <v>49</v>
      </c>
      <c r="I48" s="59" t="s">
        <v>266</v>
      </c>
      <c r="J48" s="59" t="s">
        <v>256</v>
      </c>
      <c r="K48" s="59" t="s">
        <v>2663</v>
      </c>
      <c r="L48" s="59" t="s">
        <v>2682</v>
      </c>
      <c r="M48" s="59" t="s">
        <v>2684</v>
      </c>
      <c r="N48" s="59" t="s">
        <v>2665</v>
      </c>
      <c r="O48" s="59" t="s">
        <v>2755</v>
      </c>
      <c r="P48" s="59"/>
      <c r="Q48" s="59"/>
      <c r="R48" s="59"/>
      <c r="S48" s="59"/>
      <c r="T48" s="59"/>
      <c r="U48" s="59"/>
      <c r="V48" s="59"/>
      <c r="W48" s="59"/>
      <c r="X48" s="59"/>
      <c r="Y48" s="59"/>
      <c r="Z48" s="59"/>
      <c r="AA48" s="59"/>
      <c r="AB48" s="59"/>
      <c r="AC48" s="59"/>
      <c r="AD48" s="59"/>
      <c r="AE48" s="59"/>
      <c r="AF48" s="59"/>
      <c r="AG48" s="59"/>
      <c r="AH48" s="59"/>
      <c r="AI48" s="59"/>
      <c r="AJ48" s="59"/>
      <c r="AK48" s="59"/>
      <c r="AL48" s="59"/>
      <c r="AM48" s="59"/>
      <c r="AN48" s="59"/>
      <c r="AO48" s="59"/>
      <c r="AP48" s="59"/>
      <c r="AQ48" s="59"/>
      <c r="AR48" s="59"/>
      <c r="AS48" s="59"/>
      <c r="AT48" s="59"/>
      <c r="AU48" s="59"/>
      <c r="AV48" s="59"/>
      <c r="AW48" s="59"/>
      <c r="AX48" s="59"/>
      <c r="AY48" s="59"/>
      <c r="AZ48" s="59"/>
      <c r="BA48" s="59"/>
      <c r="BB48" s="59"/>
      <c r="BC48" s="59"/>
      <c r="BD48" s="60">
        <v>42912.637800196797</v>
      </c>
      <c r="BE48" s="60">
        <v>43265.650573460603</v>
      </c>
      <c r="BF48" s="59" t="s">
        <v>27</v>
      </c>
      <c r="BG48" s="60">
        <v>43265.638594409698</v>
      </c>
      <c r="BH48" s="59" t="s">
        <v>13352</v>
      </c>
      <c r="BJ48" s="60" t="str">
        <f t="shared" si="1"/>
        <v/>
      </c>
      <c r="BL48" s="118">
        <f t="shared" ca="1" si="2"/>
        <v>0</v>
      </c>
      <c r="BN48" s="60" t="s">
        <v>3112</v>
      </c>
      <c r="BP48" s="60"/>
      <c r="BR48" s="43" t="str">
        <f t="shared" si="3"/>
        <v>Bauernfeind, David</v>
      </c>
      <c r="BS48" s="43" t="str">
        <f t="shared" si="4"/>
        <v>DBauernfeind@flowserve.com</v>
      </c>
    </row>
    <row r="49" spans="2:71" x14ac:dyDescent="0.35">
      <c r="B49" s="59" t="s">
        <v>267</v>
      </c>
      <c r="C49" s="59">
        <v>173</v>
      </c>
      <c r="D49" s="59" t="s">
        <v>268</v>
      </c>
      <c r="E49" s="59" t="s">
        <v>269</v>
      </c>
      <c r="F49" s="59" t="s">
        <v>270</v>
      </c>
      <c r="G49" s="59" t="s">
        <v>254</v>
      </c>
      <c r="H49" s="59" t="s">
        <v>30</v>
      </c>
      <c r="I49" s="59" t="s">
        <v>256</v>
      </c>
      <c r="J49" s="59" t="s">
        <v>256</v>
      </c>
      <c r="K49" s="59"/>
      <c r="L49" s="59"/>
      <c r="M49" s="59"/>
      <c r="N49" s="59"/>
      <c r="O49" s="59"/>
      <c r="P49" s="59"/>
      <c r="Q49" s="59"/>
      <c r="R49" s="59"/>
      <c r="S49" s="59"/>
      <c r="T49" s="59"/>
      <c r="U49" s="59"/>
      <c r="V49" s="59"/>
      <c r="W49" s="59"/>
      <c r="X49" s="59"/>
      <c r="Y49" s="59"/>
      <c r="Z49" s="59"/>
      <c r="AA49" s="59"/>
      <c r="AB49" s="59"/>
      <c r="AC49" s="59"/>
      <c r="AD49" s="59"/>
      <c r="AE49" s="59"/>
      <c r="AF49" s="59"/>
      <c r="AG49" s="59"/>
      <c r="AH49" s="59"/>
      <c r="AI49" s="59"/>
      <c r="AJ49" s="59"/>
      <c r="AK49" s="59"/>
      <c r="AL49" s="59"/>
      <c r="AM49" s="59"/>
      <c r="AN49" s="59"/>
      <c r="AO49" s="59"/>
      <c r="AP49" s="59"/>
      <c r="AQ49" s="59"/>
      <c r="AR49" s="59"/>
      <c r="AS49" s="59"/>
      <c r="AT49" s="59"/>
      <c r="AU49" s="59"/>
      <c r="AV49" s="59"/>
      <c r="AW49" s="59"/>
      <c r="AX49" s="59"/>
      <c r="AY49" s="59"/>
      <c r="AZ49" s="59"/>
      <c r="BA49" s="59"/>
      <c r="BB49" s="59"/>
      <c r="BC49" s="59"/>
      <c r="BD49" s="60">
        <v>42912.637806215302</v>
      </c>
      <c r="BE49" s="60">
        <v>43136.533602083298</v>
      </c>
      <c r="BF49" s="59" t="s">
        <v>27</v>
      </c>
      <c r="BG49" s="60">
        <v>43167.579967048601</v>
      </c>
      <c r="BH49" s="59" t="s">
        <v>2951</v>
      </c>
      <c r="BJ49" s="60" t="str">
        <f t="shared" si="1"/>
        <v/>
      </c>
      <c r="BL49" s="118">
        <f t="shared" ca="1" si="2"/>
        <v>4</v>
      </c>
      <c r="BN49" s="60" t="s">
        <v>3111</v>
      </c>
      <c r="BP49" s="60"/>
      <c r="BR49" s="43" t="str">
        <f t="shared" si="3"/>
        <v>Kretchmar, Mariana</v>
      </c>
      <c r="BS49" s="43" t="str">
        <f t="shared" si="4"/>
        <v>mkretchmar@flowserve.com</v>
      </c>
    </row>
    <row r="50" spans="2:71" x14ac:dyDescent="0.35">
      <c r="B50" s="59" t="s">
        <v>271</v>
      </c>
      <c r="C50" s="59">
        <v>175</v>
      </c>
      <c r="D50" s="59" t="s">
        <v>272</v>
      </c>
      <c r="E50" s="59" t="s">
        <v>273</v>
      </c>
      <c r="F50" s="59" t="s">
        <v>274</v>
      </c>
      <c r="G50" s="59" t="s">
        <v>254</v>
      </c>
      <c r="H50" s="59" t="s">
        <v>30</v>
      </c>
      <c r="I50" s="59" t="s">
        <v>256</v>
      </c>
      <c r="J50" s="59" t="s">
        <v>256</v>
      </c>
      <c r="K50" s="59"/>
      <c r="L50" s="59"/>
      <c r="M50" s="59"/>
      <c r="N50" s="59"/>
      <c r="O50" s="59"/>
      <c r="P50" s="59"/>
      <c r="Q50" s="59"/>
      <c r="R50" s="59"/>
      <c r="S50" s="59"/>
      <c r="T50" s="59"/>
      <c r="U50" s="59"/>
      <c r="V50" s="59"/>
      <c r="W50" s="59"/>
      <c r="X50" s="59"/>
      <c r="Y50" s="59"/>
      <c r="Z50" s="59"/>
      <c r="AA50" s="59"/>
      <c r="AB50" s="59"/>
      <c r="AC50" s="59"/>
      <c r="AD50" s="59"/>
      <c r="AE50" s="59"/>
      <c r="AF50" s="59"/>
      <c r="AG50" s="59"/>
      <c r="AH50" s="59"/>
      <c r="AI50" s="59"/>
      <c r="AJ50" s="59"/>
      <c r="AK50" s="59"/>
      <c r="AL50" s="59"/>
      <c r="AM50" s="59"/>
      <c r="AN50" s="59"/>
      <c r="AO50" s="59"/>
      <c r="AP50" s="59"/>
      <c r="AQ50" s="59"/>
      <c r="AR50" s="59"/>
      <c r="AS50" s="59"/>
      <c r="AT50" s="59"/>
      <c r="AU50" s="59"/>
      <c r="AV50" s="59"/>
      <c r="AW50" s="59"/>
      <c r="AX50" s="59"/>
      <c r="AY50" s="59"/>
      <c r="AZ50" s="59"/>
      <c r="BA50" s="59"/>
      <c r="BB50" s="59"/>
      <c r="BC50" s="59"/>
      <c r="BD50" s="60">
        <v>42912.637818252297</v>
      </c>
      <c r="BE50" s="60">
        <v>42983.451789085702</v>
      </c>
      <c r="BF50" s="59" t="s">
        <v>27</v>
      </c>
      <c r="BG50" s="60">
        <v>43167.580263460703</v>
      </c>
      <c r="BH50" s="59" t="s">
        <v>2951</v>
      </c>
      <c r="BJ50" s="60" t="str">
        <f t="shared" si="1"/>
        <v/>
      </c>
      <c r="BL50" s="118">
        <f t="shared" ca="1" si="2"/>
        <v>9</v>
      </c>
      <c r="BN50" s="60" t="s">
        <v>3111</v>
      </c>
      <c r="BP50" s="60"/>
      <c r="BR50" s="43" t="str">
        <f t="shared" si="3"/>
        <v>Eastham, Janet</v>
      </c>
      <c r="BS50" s="43" t="str">
        <f t="shared" si="4"/>
        <v>jeastham@flowserve.com</v>
      </c>
    </row>
    <row r="51" spans="2:71" ht="30" x14ac:dyDescent="0.35">
      <c r="B51" s="59" t="s">
        <v>275</v>
      </c>
      <c r="C51" s="59">
        <v>177</v>
      </c>
      <c r="D51" s="59" t="s">
        <v>276</v>
      </c>
      <c r="E51" s="59" t="s">
        <v>277</v>
      </c>
      <c r="F51" s="59" t="s">
        <v>278</v>
      </c>
      <c r="G51" s="59" t="s">
        <v>18</v>
      </c>
      <c r="H51" s="59" t="s">
        <v>38</v>
      </c>
      <c r="I51" s="59" t="s">
        <v>279</v>
      </c>
      <c r="J51" s="59" t="s">
        <v>256</v>
      </c>
      <c r="K51" s="59" t="s">
        <v>2742</v>
      </c>
      <c r="L51" s="59" t="s">
        <v>2719</v>
      </c>
      <c r="M51" s="59" t="s">
        <v>2720</v>
      </c>
      <c r="N51" s="59" t="s">
        <v>2655</v>
      </c>
      <c r="O51" s="59" t="s">
        <v>2723</v>
      </c>
      <c r="P51" s="59"/>
      <c r="Q51" s="59"/>
      <c r="R51" s="59"/>
      <c r="S51" s="59"/>
      <c r="T51" s="59"/>
      <c r="U51" s="59"/>
      <c r="V51" s="59"/>
      <c r="W51" s="59"/>
      <c r="X51" s="59"/>
      <c r="Y51" s="59"/>
      <c r="Z51" s="59"/>
      <c r="AA51" s="59"/>
      <c r="AB51" s="59"/>
      <c r="AC51" s="59"/>
      <c r="AD51" s="59"/>
      <c r="AE51" s="59"/>
      <c r="AF51" s="59"/>
      <c r="AG51" s="59"/>
      <c r="AH51" s="59"/>
      <c r="AI51" s="59"/>
      <c r="AJ51" s="59"/>
      <c r="AK51" s="59"/>
      <c r="AL51" s="59"/>
      <c r="AM51" s="59"/>
      <c r="AN51" s="59"/>
      <c r="AO51" s="59"/>
      <c r="AP51" s="59"/>
      <c r="AQ51" s="59"/>
      <c r="AR51" s="59"/>
      <c r="AS51" s="59"/>
      <c r="AT51" s="59"/>
      <c r="AU51" s="59"/>
      <c r="AV51" s="59"/>
      <c r="AW51" s="59"/>
      <c r="AX51" s="59"/>
      <c r="AY51" s="59"/>
      <c r="AZ51" s="59"/>
      <c r="BA51" s="59"/>
      <c r="BB51" s="59"/>
      <c r="BC51" s="59"/>
      <c r="BD51" s="60">
        <v>42912.637830243097</v>
      </c>
      <c r="BE51" s="60">
        <v>43119.2428965625</v>
      </c>
      <c r="BF51" s="59" t="s">
        <v>27</v>
      </c>
      <c r="BG51" s="60">
        <v>43119.244010034701</v>
      </c>
      <c r="BH51" s="59" t="s">
        <v>2930</v>
      </c>
      <c r="BJ51" s="60" t="str">
        <f t="shared" si="1"/>
        <v/>
      </c>
      <c r="BL51" s="118">
        <f t="shared" ca="1" si="2"/>
        <v>5</v>
      </c>
      <c r="BN51" s="60" t="s">
        <v>3111</v>
      </c>
      <c r="BP51" s="60" t="s">
        <v>3138</v>
      </c>
      <c r="BR51" s="43" t="str">
        <f t="shared" si="3"/>
        <v>Carminati, Elisabetta</v>
      </c>
      <c r="BS51" s="43" t="str">
        <f t="shared" si="4"/>
        <v>ecarminati@flowserve.com</v>
      </c>
    </row>
    <row r="52" spans="2:71" ht="30" x14ac:dyDescent="0.35">
      <c r="B52" s="59" t="s">
        <v>281</v>
      </c>
      <c r="C52" s="59">
        <v>185</v>
      </c>
      <c r="D52" s="59" t="s">
        <v>282</v>
      </c>
      <c r="E52" s="59" t="s">
        <v>283</v>
      </c>
      <c r="F52" s="59" t="s">
        <v>284</v>
      </c>
      <c r="G52" s="59" t="s">
        <v>18</v>
      </c>
      <c r="H52" s="59" t="s">
        <v>38</v>
      </c>
      <c r="I52" s="59" t="s">
        <v>2958</v>
      </c>
      <c r="J52" s="59" t="s">
        <v>256</v>
      </c>
      <c r="K52" s="59" t="s">
        <v>2811</v>
      </c>
      <c r="L52" s="59" t="s">
        <v>2691</v>
      </c>
      <c r="M52" s="59" t="s">
        <v>2734</v>
      </c>
      <c r="N52" s="59" t="s">
        <v>2655</v>
      </c>
      <c r="O52" s="59"/>
      <c r="P52" s="59"/>
      <c r="Q52" s="59"/>
      <c r="R52" s="59"/>
      <c r="S52" s="59"/>
      <c r="T52" s="59"/>
      <c r="U52" s="59"/>
      <c r="V52" s="59"/>
      <c r="W52" s="59"/>
      <c r="X52" s="59"/>
      <c r="Y52" s="59"/>
      <c r="Z52" s="59"/>
      <c r="AA52" s="59"/>
      <c r="AB52" s="59"/>
      <c r="AC52" s="59"/>
      <c r="AD52" s="59"/>
      <c r="AE52" s="59"/>
      <c r="AF52" s="59"/>
      <c r="AG52" s="59"/>
      <c r="AH52" s="59"/>
      <c r="AI52" s="59"/>
      <c r="AJ52" s="59"/>
      <c r="AK52" s="59"/>
      <c r="AL52" s="59"/>
      <c r="AM52" s="59"/>
      <c r="AN52" s="59"/>
      <c r="AO52" s="59"/>
      <c r="AP52" s="59"/>
      <c r="AQ52" s="59"/>
      <c r="AR52" s="59"/>
      <c r="AS52" s="59"/>
      <c r="AT52" s="59"/>
      <c r="AU52" s="59"/>
      <c r="AV52" s="59"/>
      <c r="AW52" s="59"/>
      <c r="AX52" s="59"/>
      <c r="AY52" s="59"/>
      <c r="AZ52" s="59"/>
      <c r="BA52" s="59"/>
      <c r="BB52" s="59"/>
      <c r="BC52" s="59"/>
      <c r="BD52" s="60">
        <v>42912.637878240697</v>
      </c>
      <c r="BE52" s="60">
        <v>43283.244489930599</v>
      </c>
      <c r="BF52" s="59" t="s">
        <v>27</v>
      </c>
      <c r="BG52" s="60">
        <v>43283.244720833303</v>
      </c>
      <c r="BH52" s="59" t="s">
        <v>3001</v>
      </c>
      <c r="BJ52" s="60" t="str">
        <f t="shared" si="1"/>
        <v/>
      </c>
      <c r="BL52" s="118">
        <f t="shared" ca="1" si="2"/>
        <v>0</v>
      </c>
      <c r="BN52" s="60" t="s">
        <v>3111</v>
      </c>
      <c r="BP52" s="60" t="s">
        <v>3134</v>
      </c>
      <c r="BR52" s="43" t="str">
        <f t="shared" si="3"/>
        <v>Dons- van de Par, Linda</v>
      </c>
      <c r="BS52" s="43" t="str">
        <f t="shared" si="4"/>
        <v>ldons@flowserve.com</v>
      </c>
    </row>
    <row r="53" spans="2:71" ht="30" x14ac:dyDescent="0.35">
      <c r="B53" s="59" t="s">
        <v>287</v>
      </c>
      <c r="C53" s="59">
        <v>191</v>
      </c>
      <c r="D53" s="59" t="s">
        <v>288</v>
      </c>
      <c r="E53" s="59" t="s">
        <v>289</v>
      </c>
      <c r="F53" s="59" t="s">
        <v>290</v>
      </c>
      <c r="G53" s="59" t="s">
        <v>18</v>
      </c>
      <c r="H53" s="59" t="s">
        <v>38</v>
      </c>
      <c r="I53" s="59" t="s">
        <v>3225</v>
      </c>
      <c r="J53" s="59" t="s">
        <v>256</v>
      </c>
      <c r="K53" s="59" t="s">
        <v>2707</v>
      </c>
      <c r="L53" s="59" t="s">
        <v>2708</v>
      </c>
      <c r="M53" s="59" t="s">
        <v>2711</v>
      </c>
      <c r="N53" s="59" t="s">
        <v>2655</v>
      </c>
      <c r="O53" s="59" t="s">
        <v>2656</v>
      </c>
      <c r="P53" s="59"/>
      <c r="Q53" s="59"/>
      <c r="R53" s="59"/>
      <c r="S53" s="59"/>
      <c r="T53" s="59"/>
      <c r="U53" s="59"/>
      <c r="V53" s="59"/>
      <c r="W53" s="59"/>
      <c r="X53" s="59"/>
      <c r="Y53" s="59"/>
      <c r="Z53" s="59"/>
      <c r="AA53" s="59"/>
      <c r="AB53" s="59"/>
      <c r="AC53" s="59"/>
      <c r="AD53" s="59"/>
      <c r="AE53" s="59"/>
      <c r="AF53" s="59"/>
      <c r="AG53" s="59"/>
      <c r="AH53" s="59"/>
      <c r="AI53" s="59"/>
      <c r="AJ53" s="59"/>
      <c r="AK53" s="59"/>
      <c r="AL53" s="59"/>
      <c r="AM53" s="59"/>
      <c r="AN53" s="59"/>
      <c r="AO53" s="59"/>
      <c r="AP53" s="59"/>
      <c r="AQ53" s="59"/>
      <c r="AR53" s="59"/>
      <c r="AS53" s="59"/>
      <c r="AT53" s="59"/>
      <c r="AU53" s="59"/>
      <c r="AV53" s="59"/>
      <c r="AW53" s="59"/>
      <c r="AX53" s="59"/>
      <c r="AY53" s="59"/>
      <c r="AZ53" s="59"/>
      <c r="BA53" s="59"/>
      <c r="BB53" s="59"/>
      <c r="BC53" s="59"/>
      <c r="BD53" s="60">
        <v>42912.637914236097</v>
      </c>
      <c r="BE53" s="60">
        <v>43283.358501770803</v>
      </c>
      <c r="BF53" s="59" t="s">
        <v>27</v>
      </c>
      <c r="BG53" s="60">
        <v>43208.123883101798</v>
      </c>
      <c r="BH53" s="59" t="s">
        <v>12914</v>
      </c>
      <c r="BJ53" s="60" t="str">
        <f t="shared" si="1"/>
        <v/>
      </c>
      <c r="BL53" s="118">
        <f t="shared" ca="1" si="2"/>
        <v>0</v>
      </c>
      <c r="BN53" s="60" t="s">
        <v>3111</v>
      </c>
      <c r="BP53" s="60" t="s">
        <v>3130</v>
      </c>
      <c r="BR53" s="43" t="str">
        <f t="shared" si="3"/>
        <v>Rajendran, Sivaraman</v>
      </c>
      <c r="BS53" s="43" t="str">
        <f t="shared" si="4"/>
        <v>srajendran@flowserve.com</v>
      </c>
    </row>
    <row r="54" spans="2:71" x14ac:dyDescent="0.35">
      <c r="B54" s="59" t="s">
        <v>292</v>
      </c>
      <c r="C54" s="59">
        <v>192</v>
      </c>
      <c r="D54" s="59" t="s">
        <v>293</v>
      </c>
      <c r="E54" s="59" t="s">
        <v>294</v>
      </c>
      <c r="F54" s="59" t="s">
        <v>295</v>
      </c>
      <c r="G54" s="59" t="s">
        <v>254</v>
      </c>
      <c r="H54" s="59" t="s">
        <v>30</v>
      </c>
      <c r="I54" s="59" t="s">
        <v>296</v>
      </c>
      <c r="J54" s="59" t="s">
        <v>256</v>
      </c>
      <c r="K54" s="59" t="s">
        <v>2712</v>
      </c>
      <c r="L54" s="59"/>
      <c r="M54" s="59"/>
      <c r="N54" s="59"/>
      <c r="O54" s="59"/>
      <c r="P54" s="59"/>
      <c r="Q54" s="59"/>
      <c r="R54" s="59"/>
      <c r="S54" s="59"/>
      <c r="T54" s="59"/>
      <c r="U54" s="59"/>
      <c r="V54" s="59"/>
      <c r="W54" s="59"/>
      <c r="X54" s="59"/>
      <c r="Y54" s="59"/>
      <c r="Z54" s="59"/>
      <c r="AA54" s="59"/>
      <c r="AB54" s="59"/>
      <c r="AC54" s="59"/>
      <c r="AD54" s="59"/>
      <c r="AE54" s="59"/>
      <c r="AF54" s="59"/>
      <c r="AG54" s="59"/>
      <c r="AH54" s="59"/>
      <c r="AI54" s="59"/>
      <c r="AJ54" s="59"/>
      <c r="AK54" s="59"/>
      <c r="AL54" s="59"/>
      <c r="AM54" s="59"/>
      <c r="AN54" s="59"/>
      <c r="AO54" s="59"/>
      <c r="AP54" s="59"/>
      <c r="AQ54" s="59"/>
      <c r="AR54" s="59"/>
      <c r="AS54" s="59"/>
      <c r="AT54" s="59"/>
      <c r="AU54" s="59"/>
      <c r="AV54" s="59"/>
      <c r="AW54" s="59"/>
      <c r="AX54" s="59"/>
      <c r="AY54" s="59"/>
      <c r="AZ54" s="59"/>
      <c r="BA54" s="59"/>
      <c r="BB54" s="59"/>
      <c r="BC54" s="59"/>
      <c r="BD54" s="60">
        <v>42912.637920289402</v>
      </c>
      <c r="BE54" s="60">
        <v>43133.139224421298</v>
      </c>
      <c r="BF54" s="59" t="s">
        <v>27</v>
      </c>
      <c r="BG54" s="60">
        <v>43167.580489699103</v>
      </c>
      <c r="BH54" s="59" t="s">
        <v>2951</v>
      </c>
      <c r="BJ54" s="60" t="str">
        <f t="shared" si="1"/>
        <v/>
      </c>
      <c r="BL54" s="118">
        <f t="shared" ca="1" si="2"/>
        <v>5</v>
      </c>
      <c r="BN54" s="60" t="s">
        <v>3111</v>
      </c>
      <c r="BP54" s="60"/>
      <c r="BR54" s="43" t="str">
        <f t="shared" si="3"/>
        <v>Murcsik, Istvan</v>
      </c>
      <c r="BS54" s="43" t="str">
        <f t="shared" si="4"/>
        <v>imurcsik@flowserve.com</v>
      </c>
    </row>
    <row r="55" spans="2:71" x14ac:dyDescent="0.35">
      <c r="B55" s="59" t="s">
        <v>297</v>
      </c>
      <c r="C55" s="59">
        <v>202</v>
      </c>
      <c r="D55" s="59" t="s">
        <v>298</v>
      </c>
      <c r="E55" s="59" t="s">
        <v>299</v>
      </c>
      <c r="F55" s="59" t="s">
        <v>300</v>
      </c>
      <c r="G55" s="59" t="s">
        <v>18</v>
      </c>
      <c r="H55" s="59" t="s">
        <v>255</v>
      </c>
      <c r="I55" s="59" t="s">
        <v>13342</v>
      </c>
      <c r="J55" s="59" t="s">
        <v>256</v>
      </c>
      <c r="K55" s="59" t="s">
        <v>2663</v>
      </c>
      <c r="L55" s="59"/>
      <c r="M55" s="59"/>
      <c r="N55" s="59"/>
      <c r="O55" s="59"/>
      <c r="P55" s="59"/>
      <c r="Q55" s="59"/>
      <c r="R55" s="59"/>
      <c r="S55" s="59"/>
      <c r="T55" s="59"/>
      <c r="U55" s="59"/>
      <c r="V55" s="59"/>
      <c r="W55" s="59"/>
      <c r="X55" s="59"/>
      <c r="Y55" s="59"/>
      <c r="Z55" s="59"/>
      <c r="AA55" s="59"/>
      <c r="AB55" s="59"/>
      <c r="AC55" s="59"/>
      <c r="AD55" s="59"/>
      <c r="AE55" s="59"/>
      <c r="AF55" s="59"/>
      <c r="AG55" s="59"/>
      <c r="AH55" s="59"/>
      <c r="AI55" s="59"/>
      <c r="AJ55" s="59"/>
      <c r="AK55" s="59"/>
      <c r="AL55" s="59"/>
      <c r="AM55" s="59"/>
      <c r="AN55" s="59"/>
      <c r="AO55" s="59"/>
      <c r="AP55" s="59"/>
      <c r="AQ55" s="59"/>
      <c r="AR55" s="59"/>
      <c r="AS55" s="59"/>
      <c r="AT55" s="59"/>
      <c r="AU55" s="59"/>
      <c r="AV55" s="59"/>
      <c r="AW55" s="59"/>
      <c r="AX55" s="59"/>
      <c r="AY55" s="59"/>
      <c r="AZ55" s="59"/>
      <c r="BA55" s="59"/>
      <c r="BB55" s="59"/>
      <c r="BC55" s="59"/>
      <c r="BD55" s="60">
        <v>42912.637980405103</v>
      </c>
      <c r="BE55" s="60">
        <v>43257.672572569398</v>
      </c>
      <c r="BF55" s="59" t="s">
        <v>27</v>
      </c>
      <c r="BG55" s="60">
        <v>43257.590139849497</v>
      </c>
      <c r="BH55" s="59" t="s">
        <v>2951</v>
      </c>
      <c r="BJ55" s="60" t="str">
        <f t="shared" si="1"/>
        <v/>
      </c>
      <c r="BL55" s="118">
        <f t="shared" ca="1" si="2"/>
        <v>0</v>
      </c>
      <c r="BN55" s="60" t="s">
        <v>3111</v>
      </c>
      <c r="BP55" s="60"/>
      <c r="BR55" s="43" t="str">
        <f t="shared" si="3"/>
        <v>Vij, Aman</v>
      </c>
      <c r="BS55" s="43" t="str">
        <f t="shared" si="4"/>
        <v>AmVij@flowserve.com</v>
      </c>
    </row>
    <row r="56" spans="2:71" x14ac:dyDescent="0.35">
      <c r="B56" s="59" t="s">
        <v>306</v>
      </c>
      <c r="C56" s="59">
        <v>209</v>
      </c>
      <c r="D56" s="59" t="s">
        <v>307</v>
      </c>
      <c r="E56" s="59" t="s">
        <v>308</v>
      </c>
      <c r="F56" s="59" t="s">
        <v>309</v>
      </c>
      <c r="G56" s="59" t="s">
        <v>254</v>
      </c>
      <c r="H56" s="59" t="s">
        <v>30</v>
      </c>
      <c r="I56" s="59" t="s">
        <v>256</v>
      </c>
      <c r="J56" s="59" t="s">
        <v>256</v>
      </c>
      <c r="K56" s="59"/>
      <c r="L56" s="59"/>
      <c r="M56" s="59"/>
      <c r="N56" s="59"/>
      <c r="O56" s="59"/>
      <c r="P56" s="59"/>
      <c r="Q56" s="59"/>
      <c r="R56" s="59"/>
      <c r="S56" s="59"/>
      <c r="T56" s="59"/>
      <c r="U56" s="59"/>
      <c r="V56" s="59"/>
      <c r="W56" s="59"/>
      <c r="X56" s="59"/>
      <c r="Y56" s="59"/>
      <c r="Z56" s="59"/>
      <c r="AA56" s="59"/>
      <c r="AB56" s="59"/>
      <c r="AC56" s="59"/>
      <c r="AD56" s="59"/>
      <c r="AE56" s="59"/>
      <c r="AF56" s="59"/>
      <c r="AG56" s="59"/>
      <c r="AH56" s="59"/>
      <c r="AI56" s="59"/>
      <c r="AJ56" s="59"/>
      <c r="AK56" s="59"/>
      <c r="AL56" s="59"/>
      <c r="AM56" s="59"/>
      <c r="AN56" s="59"/>
      <c r="AO56" s="59"/>
      <c r="AP56" s="59"/>
      <c r="AQ56" s="59"/>
      <c r="AR56" s="59"/>
      <c r="AS56" s="59"/>
      <c r="AT56" s="59"/>
      <c r="AU56" s="59"/>
      <c r="AV56" s="59"/>
      <c r="AW56" s="59"/>
      <c r="AX56" s="59"/>
      <c r="AY56" s="59"/>
      <c r="AZ56" s="59"/>
      <c r="BA56" s="59"/>
      <c r="BB56" s="59"/>
      <c r="BC56" s="59"/>
      <c r="BD56" s="60">
        <v>42912.638022419</v>
      </c>
      <c r="BE56" s="60">
        <v>43132.599580474503</v>
      </c>
      <c r="BF56" s="59" t="s">
        <v>27</v>
      </c>
      <c r="BG56" s="60">
        <v>43167.580929861098</v>
      </c>
      <c r="BH56" s="59" t="s">
        <v>2951</v>
      </c>
      <c r="BJ56" s="60" t="str">
        <f t="shared" si="1"/>
        <v/>
      </c>
      <c r="BL56" s="118">
        <f t="shared" ca="1" si="2"/>
        <v>5</v>
      </c>
      <c r="BN56" s="60" t="s">
        <v>3111</v>
      </c>
      <c r="BP56" s="60"/>
      <c r="BR56" s="43" t="str">
        <f t="shared" si="3"/>
        <v>Maldonado, Timothy</v>
      </c>
      <c r="BS56" s="43" t="str">
        <f t="shared" si="4"/>
        <v>TMaldonado@flowserve.com</v>
      </c>
    </row>
    <row r="57" spans="2:71" x14ac:dyDescent="0.35">
      <c r="B57" s="59" t="s">
        <v>310</v>
      </c>
      <c r="C57" s="59">
        <v>210</v>
      </c>
      <c r="D57" s="59" t="s">
        <v>311</v>
      </c>
      <c r="E57" s="59" t="s">
        <v>312</v>
      </c>
      <c r="F57" s="59" t="s">
        <v>313</v>
      </c>
      <c r="G57" s="59" t="s">
        <v>254</v>
      </c>
      <c r="H57" s="59" t="s">
        <v>30</v>
      </c>
      <c r="I57" s="59" t="s">
        <v>256</v>
      </c>
      <c r="J57" s="59" t="s">
        <v>256</v>
      </c>
      <c r="K57" s="59"/>
      <c r="L57" s="59"/>
      <c r="M57" s="59"/>
      <c r="N57" s="59"/>
      <c r="O57" s="59"/>
      <c r="P57" s="59"/>
      <c r="Q57" s="59"/>
      <c r="R57" s="59"/>
      <c r="S57" s="59"/>
      <c r="T57" s="59"/>
      <c r="U57" s="59"/>
      <c r="V57" s="59"/>
      <c r="W57" s="59"/>
      <c r="X57" s="59"/>
      <c r="Y57" s="59"/>
      <c r="Z57" s="59"/>
      <c r="AA57" s="59"/>
      <c r="AB57" s="59"/>
      <c r="AC57" s="59"/>
      <c r="AD57" s="59"/>
      <c r="AE57" s="59"/>
      <c r="AF57" s="59"/>
      <c r="AG57" s="59"/>
      <c r="AH57" s="59"/>
      <c r="AI57" s="59"/>
      <c r="AJ57" s="59"/>
      <c r="AK57" s="59"/>
      <c r="AL57" s="59"/>
      <c r="AM57" s="59"/>
      <c r="AN57" s="59"/>
      <c r="AO57" s="59"/>
      <c r="AP57" s="59"/>
      <c r="AQ57" s="59"/>
      <c r="AR57" s="59"/>
      <c r="AS57" s="59"/>
      <c r="AT57" s="59"/>
      <c r="AU57" s="59"/>
      <c r="AV57" s="59"/>
      <c r="AW57" s="59"/>
      <c r="AX57" s="59"/>
      <c r="AY57" s="59"/>
      <c r="AZ57" s="59"/>
      <c r="BA57" s="59"/>
      <c r="BB57" s="59"/>
      <c r="BC57" s="59"/>
      <c r="BD57" s="60">
        <v>42912.6380283912</v>
      </c>
      <c r="BE57" s="60">
        <v>42971.474760416699</v>
      </c>
      <c r="BF57" s="59" t="s">
        <v>27</v>
      </c>
      <c r="BG57" s="60">
        <v>43167.579186226903</v>
      </c>
      <c r="BH57" s="59" t="s">
        <v>2951</v>
      </c>
      <c r="BJ57" s="60" t="str">
        <f t="shared" si="1"/>
        <v/>
      </c>
      <c r="BL57" s="118">
        <f t="shared" ca="1" si="2"/>
        <v>10</v>
      </c>
      <c r="BN57" s="60" t="s">
        <v>3111</v>
      </c>
      <c r="BP57" s="60"/>
      <c r="BR57" s="43" t="str">
        <f t="shared" si="3"/>
        <v>Crouch, Jennifer</v>
      </c>
      <c r="BS57" s="43" t="str">
        <f t="shared" si="4"/>
        <v>JCrouch@flowserve.com</v>
      </c>
    </row>
    <row r="58" spans="2:71" x14ac:dyDescent="0.35">
      <c r="B58" s="59" t="s">
        <v>315</v>
      </c>
      <c r="C58" s="59">
        <v>217</v>
      </c>
      <c r="D58" s="59" t="s">
        <v>316</v>
      </c>
      <c r="E58" s="59" t="s">
        <v>317</v>
      </c>
      <c r="F58" s="59" t="s">
        <v>318</v>
      </c>
      <c r="G58" s="59" t="s">
        <v>18</v>
      </c>
      <c r="H58" s="59" t="s">
        <v>38</v>
      </c>
      <c r="I58" s="59" t="s">
        <v>319</v>
      </c>
      <c r="J58" s="59" t="s">
        <v>256</v>
      </c>
      <c r="K58" s="59" t="s">
        <v>2661</v>
      </c>
      <c r="L58" s="59" t="s">
        <v>2655</v>
      </c>
      <c r="M58" s="59"/>
      <c r="N58" s="59"/>
      <c r="O58" s="59"/>
      <c r="P58" s="59"/>
      <c r="Q58" s="59"/>
      <c r="R58" s="59"/>
      <c r="S58" s="59"/>
      <c r="T58" s="59"/>
      <c r="U58" s="59"/>
      <c r="V58" s="59"/>
      <c r="W58" s="59"/>
      <c r="X58" s="59"/>
      <c r="Y58" s="59"/>
      <c r="Z58" s="59"/>
      <c r="AA58" s="59"/>
      <c r="AB58" s="59"/>
      <c r="AC58" s="59"/>
      <c r="AD58" s="59"/>
      <c r="AE58" s="59"/>
      <c r="AF58" s="59"/>
      <c r="AG58" s="59"/>
      <c r="AH58" s="59"/>
      <c r="AI58" s="59"/>
      <c r="AJ58" s="59"/>
      <c r="AK58" s="59"/>
      <c r="AL58" s="59"/>
      <c r="AM58" s="59"/>
      <c r="AN58" s="59"/>
      <c r="AO58" s="59"/>
      <c r="AP58" s="59"/>
      <c r="AQ58" s="59"/>
      <c r="AR58" s="59"/>
      <c r="AS58" s="59"/>
      <c r="AT58" s="59"/>
      <c r="AU58" s="59"/>
      <c r="AV58" s="59"/>
      <c r="AW58" s="59"/>
      <c r="AX58" s="59"/>
      <c r="AY58" s="59"/>
      <c r="AZ58" s="59"/>
      <c r="BA58" s="59"/>
      <c r="BB58" s="59"/>
      <c r="BC58" s="59"/>
      <c r="BD58" s="60">
        <v>42912.6380704861</v>
      </c>
      <c r="BE58" s="60">
        <v>43124.519159872703</v>
      </c>
      <c r="BF58" s="59" t="s">
        <v>27</v>
      </c>
      <c r="BG58" s="60">
        <v>43124.519581597197</v>
      </c>
      <c r="BH58" s="59" t="s">
        <v>2952</v>
      </c>
      <c r="BJ58" s="60" t="str">
        <f t="shared" si="1"/>
        <v/>
      </c>
      <c r="BL58" s="118">
        <f t="shared" ca="1" si="2"/>
        <v>5</v>
      </c>
      <c r="BN58" s="60" t="s">
        <v>3111</v>
      </c>
      <c r="BP58" s="60"/>
      <c r="BR58" s="43" t="str">
        <f t="shared" si="3"/>
        <v>Ladaran, Adelita</v>
      </c>
      <c r="BS58" s="43" t="str">
        <f t="shared" si="4"/>
        <v>aladaran@flowserve.com</v>
      </c>
    </row>
    <row r="59" spans="2:71" x14ac:dyDescent="0.35">
      <c r="B59" s="59" t="s">
        <v>320</v>
      </c>
      <c r="C59" s="59">
        <v>218</v>
      </c>
      <c r="D59" s="59" t="s">
        <v>321</v>
      </c>
      <c r="E59" s="59" t="s">
        <v>322</v>
      </c>
      <c r="F59" s="59" t="s">
        <v>323</v>
      </c>
      <c r="G59" s="59" t="s">
        <v>18</v>
      </c>
      <c r="H59" s="59" t="s">
        <v>49</v>
      </c>
      <c r="I59" s="59" t="s">
        <v>324</v>
      </c>
      <c r="J59" s="59" t="s">
        <v>256</v>
      </c>
      <c r="K59" s="59" t="s">
        <v>2657</v>
      </c>
      <c r="L59" s="59" t="s">
        <v>2801</v>
      </c>
      <c r="M59" s="59" t="s">
        <v>2656</v>
      </c>
      <c r="N59" s="59"/>
      <c r="O59" s="59"/>
      <c r="P59" s="59"/>
      <c r="Q59" s="59"/>
      <c r="R59" s="59"/>
      <c r="S59" s="59"/>
      <c r="T59" s="59"/>
      <c r="U59" s="59"/>
      <c r="V59" s="59"/>
      <c r="W59" s="59"/>
      <c r="X59" s="59"/>
      <c r="Y59" s="59"/>
      <c r="Z59" s="59"/>
      <c r="AA59" s="59"/>
      <c r="AB59" s="59"/>
      <c r="AC59" s="59"/>
      <c r="AD59" s="59"/>
      <c r="AE59" s="59"/>
      <c r="AF59" s="59"/>
      <c r="AG59" s="59"/>
      <c r="AH59" s="59"/>
      <c r="AI59" s="59"/>
      <c r="AJ59" s="59"/>
      <c r="AK59" s="59"/>
      <c r="AL59" s="59"/>
      <c r="AM59" s="59"/>
      <c r="AN59" s="59"/>
      <c r="AO59" s="59"/>
      <c r="AP59" s="59"/>
      <c r="AQ59" s="59"/>
      <c r="AR59" s="59"/>
      <c r="AS59" s="59"/>
      <c r="AT59" s="59"/>
      <c r="AU59" s="59"/>
      <c r="AV59" s="59"/>
      <c r="AW59" s="59"/>
      <c r="AX59" s="59"/>
      <c r="AY59" s="59"/>
      <c r="AZ59" s="59"/>
      <c r="BA59" s="59"/>
      <c r="BB59" s="59"/>
      <c r="BC59" s="59"/>
      <c r="BD59" s="60">
        <v>42912.638076469899</v>
      </c>
      <c r="BE59" s="60">
        <v>43254.938598414403</v>
      </c>
      <c r="BF59" s="59" t="s">
        <v>27</v>
      </c>
      <c r="BG59" s="60">
        <v>43166.100304050902</v>
      </c>
      <c r="BH59" s="59" t="s">
        <v>325</v>
      </c>
      <c r="BJ59" s="60" t="str">
        <f t="shared" si="1"/>
        <v/>
      </c>
      <c r="BL59" s="118">
        <f t="shared" ca="1" si="2"/>
        <v>1</v>
      </c>
      <c r="BN59" s="60" t="s">
        <v>3111</v>
      </c>
      <c r="BP59" s="60"/>
      <c r="BR59" s="43" t="str">
        <f t="shared" si="3"/>
        <v>A/L Karuppiah, Kanagasabai</v>
      </c>
      <c r="BS59" s="43" t="str">
        <f t="shared" si="4"/>
        <v>kkaruppiah@flowserve.com</v>
      </c>
    </row>
    <row r="60" spans="2:71" x14ac:dyDescent="0.35">
      <c r="B60" s="59" t="s">
        <v>328</v>
      </c>
      <c r="C60" s="59">
        <v>224</v>
      </c>
      <c r="D60" s="59" t="s">
        <v>329</v>
      </c>
      <c r="E60" s="59" t="s">
        <v>330</v>
      </c>
      <c r="F60" s="59" t="s">
        <v>331</v>
      </c>
      <c r="G60" s="59" t="s">
        <v>18</v>
      </c>
      <c r="H60" s="59" t="s">
        <v>38</v>
      </c>
      <c r="I60" s="59" t="s">
        <v>332</v>
      </c>
      <c r="J60" s="59" t="s">
        <v>256</v>
      </c>
      <c r="K60" s="59" t="s">
        <v>2766</v>
      </c>
      <c r="L60" s="59" t="s">
        <v>2655</v>
      </c>
      <c r="M60" s="59"/>
      <c r="N60" s="59"/>
      <c r="O60" s="59"/>
      <c r="P60" s="59"/>
      <c r="Q60" s="59"/>
      <c r="R60" s="59"/>
      <c r="S60" s="59"/>
      <c r="T60" s="59"/>
      <c r="U60" s="59"/>
      <c r="V60" s="59"/>
      <c r="W60" s="59"/>
      <c r="X60" s="59"/>
      <c r="Y60" s="59"/>
      <c r="Z60" s="59"/>
      <c r="AA60" s="59"/>
      <c r="AB60" s="59"/>
      <c r="AC60" s="59"/>
      <c r="AD60" s="59"/>
      <c r="AE60" s="59"/>
      <c r="AF60" s="59"/>
      <c r="AG60" s="59"/>
      <c r="AH60" s="59"/>
      <c r="AI60" s="59"/>
      <c r="AJ60" s="59"/>
      <c r="AK60" s="59"/>
      <c r="AL60" s="59"/>
      <c r="AM60" s="59"/>
      <c r="AN60" s="59"/>
      <c r="AO60" s="59"/>
      <c r="AP60" s="59"/>
      <c r="AQ60" s="59"/>
      <c r="AR60" s="59"/>
      <c r="AS60" s="59"/>
      <c r="AT60" s="59"/>
      <c r="AU60" s="59"/>
      <c r="AV60" s="59"/>
      <c r="AW60" s="59"/>
      <c r="AX60" s="59"/>
      <c r="AY60" s="59"/>
      <c r="AZ60" s="59"/>
      <c r="BA60" s="59"/>
      <c r="BB60" s="59"/>
      <c r="BC60" s="59"/>
      <c r="BD60" s="60">
        <v>42912.638112499997</v>
      </c>
      <c r="BE60" s="60">
        <v>43118.558227048597</v>
      </c>
      <c r="BF60" s="59" t="s">
        <v>27</v>
      </c>
      <c r="BG60" s="60">
        <v>43118.559037384301</v>
      </c>
      <c r="BH60" s="59" t="s">
        <v>2931</v>
      </c>
      <c r="BJ60" s="60" t="str">
        <f t="shared" si="1"/>
        <v/>
      </c>
      <c r="BL60" s="118">
        <f t="shared" ca="1" si="2"/>
        <v>5</v>
      </c>
      <c r="BN60" s="60" t="s">
        <v>3111</v>
      </c>
      <c r="BP60" s="60"/>
      <c r="BR60" s="43" t="str">
        <f t="shared" si="3"/>
        <v>Garcia, Ma. Guadalupe</v>
      </c>
      <c r="BS60" s="43" t="str">
        <f t="shared" si="4"/>
        <v>gugarcia@flowserve.com</v>
      </c>
    </row>
    <row r="61" spans="2:71" ht="30" x14ac:dyDescent="0.35">
      <c r="B61" s="59" t="s">
        <v>334</v>
      </c>
      <c r="C61" s="59">
        <v>228</v>
      </c>
      <c r="D61" s="59" t="s">
        <v>335</v>
      </c>
      <c r="E61" s="59" t="s">
        <v>336</v>
      </c>
      <c r="F61" s="59" t="s">
        <v>337</v>
      </c>
      <c r="G61" s="59" t="s">
        <v>18</v>
      </c>
      <c r="H61" s="59" t="s">
        <v>49</v>
      </c>
      <c r="I61" s="59" t="s">
        <v>3167</v>
      </c>
      <c r="J61" s="59" t="s">
        <v>256</v>
      </c>
      <c r="K61" s="59" t="s">
        <v>2657</v>
      </c>
      <c r="L61" s="59" t="s">
        <v>2843</v>
      </c>
      <c r="M61" s="59" t="s">
        <v>2805</v>
      </c>
      <c r="N61" s="59" t="s">
        <v>2806</v>
      </c>
      <c r="O61" s="59" t="s">
        <v>2807</v>
      </c>
      <c r="P61" s="59" t="s">
        <v>2656</v>
      </c>
      <c r="Q61" s="59"/>
      <c r="R61" s="59"/>
      <c r="S61" s="59"/>
      <c r="T61" s="59"/>
      <c r="U61" s="59"/>
      <c r="V61" s="59"/>
      <c r="W61" s="59"/>
      <c r="X61" s="59"/>
      <c r="Y61" s="59"/>
      <c r="Z61" s="59"/>
      <c r="AA61" s="59"/>
      <c r="AB61" s="59"/>
      <c r="AC61" s="59"/>
      <c r="AD61" s="59"/>
      <c r="AE61" s="59"/>
      <c r="AF61" s="59"/>
      <c r="AG61" s="59"/>
      <c r="AH61" s="59"/>
      <c r="AI61" s="59"/>
      <c r="AJ61" s="59"/>
      <c r="AK61" s="59"/>
      <c r="AL61" s="59"/>
      <c r="AM61" s="59"/>
      <c r="AN61" s="59"/>
      <c r="AO61" s="59"/>
      <c r="AP61" s="59"/>
      <c r="AQ61" s="59"/>
      <c r="AR61" s="59"/>
      <c r="AS61" s="59"/>
      <c r="AT61" s="59"/>
      <c r="AU61" s="59"/>
      <c r="AV61" s="59"/>
      <c r="AW61" s="59"/>
      <c r="AX61" s="59"/>
      <c r="AY61" s="59"/>
      <c r="AZ61" s="59"/>
      <c r="BA61" s="59"/>
      <c r="BB61" s="59"/>
      <c r="BC61" s="59"/>
      <c r="BD61" s="60">
        <v>42912.638136689799</v>
      </c>
      <c r="BE61" s="60">
        <v>43263.1842733796</v>
      </c>
      <c r="BF61" s="59" t="s">
        <v>27</v>
      </c>
      <c r="BG61" s="60">
        <v>43244.904962499997</v>
      </c>
      <c r="BH61" s="59" t="s">
        <v>3051</v>
      </c>
      <c r="BJ61" s="60" t="str">
        <f t="shared" si="1"/>
        <v/>
      </c>
      <c r="BL61" s="118">
        <f t="shared" ca="1" si="2"/>
        <v>0</v>
      </c>
      <c r="BN61" s="60" t="s">
        <v>3111</v>
      </c>
      <c r="BP61" s="60"/>
      <c r="BR61" s="43" t="str">
        <f t="shared" si="3"/>
        <v>Pai, Chun-Mei</v>
      </c>
      <c r="BS61" s="43" t="str">
        <f t="shared" si="4"/>
        <v>epai@flowserve.com</v>
      </c>
    </row>
    <row r="62" spans="2:71" ht="30" x14ac:dyDescent="0.35">
      <c r="B62" s="59" t="s">
        <v>338</v>
      </c>
      <c r="C62" s="59">
        <v>230</v>
      </c>
      <c r="D62" s="59" t="s">
        <v>339</v>
      </c>
      <c r="E62" s="59" t="s">
        <v>340</v>
      </c>
      <c r="F62" s="59" t="s">
        <v>341</v>
      </c>
      <c r="G62" s="59" t="s">
        <v>18</v>
      </c>
      <c r="H62" s="59" t="s">
        <v>49</v>
      </c>
      <c r="I62" s="59" t="s">
        <v>342</v>
      </c>
      <c r="J62" s="59" t="s">
        <v>2803</v>
      </c>
      <c r="K62" s="59" t="s">
        <v>2761</v>
      </c>
      <c r="L62" s="59" t="s">
        <v>2763</v>
      </c>
      <c r="M62" s="59" t="s">
        <v>2764</v>
      </c>
      <c r="N62" s="59" t="s">
        <v>2656</v>
      </c>
      <c r="O62" s="59"/>
      <c r="P62" s="59"/>
      <c r="Q62" s="59"/>
      <c r="R62" s="59"/>
      <c r="S62" s="59"/>
      <c r="T62" s="59"/>
      <c r="U62" s="59"/>
      <c r="V62" s="59"/>
      <c r="W62" s="59"/>
      <c r="X62" s="59"/>
      <c r="Y62" s="59"/>
      <c r="Z62" s="59"/>
      <c r="AA62" s="59"/>
      <c r="AB62" s="59"/>
      <c r="AC62" s="59"/>
      <c r="AD62" s="59"/>
      <c r="AE62" s="59"/>
      <c r="AF62" s="59"/>
      <c r="AG62" s="59"/>
      <c r="AH62" s="59"/>
      <c r="AI62" s="59"/>
      <c r="AJ62" s="59"/>
      <c r="AK62" s="59"/>
      <c r="AL62" s="59"/>
      <c r="AM62" s="59"/>
      <c r="AN62" s="59"/>
      <c r="AO62" s="59"/>
      <c r="AP62" s="59"/>
      <c r="AQ62" s="59"/>
      <c r="AR62" s="59"/>
      <c r="AS62" s="59"/>
      <c r="AT62" s="59"/>
      <c r="AU62" s="59"/>
      <c r="AV62" s="59"/>
      <c r="AW62" s="59"/>
      <c r="AX62" s="59"/>
      <c r="AY62" s="59"/>
      <c r="AZ62" s="59"/>
      <c r="BA62" s="59"/>
      <c r="BB62" s="59"/>
      <c r="BC62" s="59"/>
      <c r="BD62" s="60">
        <v>42912.638148645798</v>
      </c>
      <c r="BE62" s="60">
        <v>43262.5904558681</v>
      </c>
      <c r="BF62" s="59" t="s">
        <v>27</v>
      </c>
      <c r="BG62" s="60">
        <v>43262.5907721412</v>
      </c>
      <c r="BH62" s="59" t="s">
        <v>343</v>
      </c>
      <c r="BJ62" s="60" t="str">
        <f t="shared" si="1"/>
        <v/>
      </c>
      <c r="BL62" s="118">
        <f t="shared" ca="1" si="2"/>
        <v>0</v>
      </c>
      <c r="BN62" s="60" t="s">
        <v>3111</v>
      </c>
      <c r="BP62" s="60"/>
      <c r="BR62" s="43" t="str">
        <f t="shared" si="3"/>
        <v>Fath, Thomas</v>
      </c>
      <c r="BS62" s="43" t="str">
        <f t="shared" si="4"/>
        <v>tfath@flowserve.com</v>
      </c>
    </row>
    <row r="63" spans="2:71" ht="30" x14ac:dyDescent="0.35">
      <c r="B63" s="59" t="s">
        <v>344</v>
      </c>
      <c r="C63" s="59">
        <v>232</v>
      </c>
      <c r="D63" s="59" t="s">
        <v>345</v>
      </c>
      <c r="E63" s="59" t="s">
        <v>346</v>
      </c>
      <c r="F63" s="59" t="s">
        <v>347</v>
      </c>
      <c r="G63" s="59" t="s">
        <v>18</v>
      </c>
      <c r="H63" s="59" t="s">
        <v>38</v>
      </c>
      <c r="I63" s="59" t="s">
        <v>260</v>
      </c>
      <c r="J63" s="59" t="s">
        <v>256</v>
      </c>
      <c r="K63" s="59" t="s">
        <v>2795</v>
      </c>
      <c r="L63" s="59" t="s">
        <v>2655</v>
      </c>
      <c r="M63" s="59"/>
      <c r="N63" s="59"/>
      <c r="O63" s="59"/>
      <c r="P63" s="59"/>
      <c r="Q63" s="59"/>
      <c r="R63" s="59"/>
      <c r="S63" s="59"/>
      <c r="T63" s="59"/>
      <c r="U63" s="59"/>
      <c r="V63" s="59"/>
      <c r="W63" s="59"/>
      <c r="X63" s="59"/>
      <c r="Y63" s="59"/>
      <c r="Z63" s="59"/>
      <c r="AA63" s="59"/>
      <c r="AB63" s="59"/>
      <c r="AC63" s="59"/>
      <c r="AD63" s="59"/>
      <c r="AE63" s="59"/>
      <c r="AF63" s="59"/>
      <c r="AG63" s="59"/>
      <c r="AH63" s="59"/>
      <c r="AI63" s="59"/>
      <c r="AJ63" s="59"/>
      <c r="AK63" s="59"/>
      <c r="AL63" s="59"/>
      <c r="AM63" s="59"/>
      <c r="AN63" s="59"/>
      <c r="AO63" s="59"/>
      <c r="AP63" s="59"/>
      <c r="AQ63" s="59"/>
      <c r="AR63" s="59"/>
      <c r="AS63" s="59"/>
      <c r="AT63" s="59"/>
      <c r="AU63" s="59"/>
      <c r="AV63" s="59"/>
      <c r="AW63" s="59"/>
      <c r="AX63" s="59"/>
      <c r="AY63" s="59"/>
      <c r="AZ63" s="59"/>
      <c r="BA63" s="59"/>
      <c r="BB63" s="59"/>
      <c r="BC63" s="59"/>
      <c r="BD63" s="60">
        <v>42912.638160648101</v>
      </c>
      <c r="BE63" s="60">
        <v>43118.639446608802</v>
      </c>
      <c r="BF63" s="59" t="s">
        <v>27</v>
      </c>
      <c r="BG63" s="60">
        <v>43118.640008645802</v>
      </c>
      <c r="BH63" s="59" t="s">
        <v>93</v>
      </c>
      <c r="BJ63" s="60" t="str">
        <f t="shared" si="1"/>
        <v/>
      </c>
      <c r="BL63" s="118">
        <f t="shared" ca="1" si="2"/>
        <v>5</v>
      </c>
      <c r="BN63" s="60" t="s">
        <v>3111</v>
      </c>
      <c r="BP63" s="60"/>
      <c r="BR63" s="43" t="str">
        <f t="shared" si="3"/>
        <v>Brown, Brenda</v>
      </c>
      <c r="BS63" s="43" t="str">
        <f t="shared" si="4"/>
        <v>bbrown@flowserve.com</v>
      </c>
    </row>
    <row r="64" spans="2:71" ht="90" x14ac:dyDescent="0.35">
      <c r="B64" s="59" t="s">
        <v>348</v>
      </c>
      <c r="C64" s="59">
        <v>233</v>
      </c>
      <c r="D64" s="59" t="s">
        <v>349</v>
      </c>
      <c r="E64" s="59" t="s">
        <v>350</v>
      </c>
      <c r="F64" s="59" t="s">
        <v>351</v>
      </c>
      <c r="G64" s="59" t="s">
        <v>18</v>
      </c>
      <c r="H64" s="59" t="s">
        <v>49</v>
      </c>
      <c r="I64" s="59" t="s">
        <v>13332</v>
      </c>
      <c r="J64" s="59" t="s">
        <v>2810</v>
      </c>
      <c r="K64" s="59" t="s">
        <v>2795</v>
      </c>
      <c r="L64" s="59" t="s">
        <v>2744</v>
      </c>
      <c r="M64" s="59" t="s">
        <v>2846</v>
      </c>
      <c r="N64" s="59" t="s">
        <v>2811</v>
      </c>
      <c r="O64" s="59" t="s">
        <v>2812</v>
      </c>
      <c r="P64" s="59" t="s">
        <v>2800</v>
      </c>
      <c r="Q64" s="59" t="s">
        <v>2813</v>
      </c>
      <c r="R64" s="59" t="s">
        <v>2742</v>
      </c>
      <c r="S64" s="59" t="s">
        <v>2814</v>
      </c>
      <c r="T64" s="59" t="s">
        <v>2825</v>
      </c>
      <c r="U64" s="59" t="s">
        <v>2798</v>
      </c>
      <c r="V64" s="59" t="s">
        <v>2815</v>
      </c>
      <c r="W64" s="59"/>
      <c r="X64" s="59"/>
      <c r="Y64" s="59"/>
      <c r="Z64" s="59"/>
      <c r="AA64" s="59"/>
      <c r="AB64" s="59"/>
      <c r="AC64" s="59"/>
      <c r="AD64" s="59"/>
      <c r="AE64" s="59"/>
      <c r="AF64" s="59"/>
      <c r="AG64" s="59"/>
      <c r="AH64" s="59"/>
      <c r="AI64" s="59"/>
      <c r="AJ64" s="59"/>
      <c r="AK64" s="59"/>
      <c r="AL64" s="59"/>
      <c r="AM64" s="59"/>
      <c r="AN64" s="59"/>
      <c r="AO64" s="59"/>
      <c r="AP64" s="59"/>
      <c r="AQ64" s="59"/>
      <c r="AR64" s="59"/>
      <c r="AS64" s="59"/>
      <c r="AT64" s="59"/>
      <c r="AU64" s="59"/>
      <c r="AV64" s="59"/>
      <c r="AW64" s="59"/>
      <c r="AX64" s="59"/>
      <c r="AY64" s="59"/>
      <c r="AZ64" s="59"/>
      <c r="BA64" s="59"/>
      <c r="BB64" s="59"/>
      <c r="BC64" s="59"/>
      <c r="BD64" s="60">
        <v>42912.6381666667</v>
      </c>
      <c r="BE64" s="60">
        <v>43281.407265312497</v>
      </c>
      <c r="BF64" s="59" t="s">
        <v>27</v>
      </c>
      <c r="BG64" s="60">
        <v>43280.914925196797</v>
      </c>
      <c r="BH64" s="59" t="s">
        <v>352</v>
      </c>
      <c r="BJ64" s="60" t="str">
        <f t="shared" si="1"/>
        <v/>
      </c>
      <c r="BL64" s="118">
        <f t="shared" ca="1" si="2"/>
        <v>0</v>
      </c>
      <c r="BN64" s="60" t="s">
        <v>3111</v>
      </c>
      <c r="BP64" s="60"/>
      <c r="BR64" s="43" t="str">
        <f t="shared" si="3"/>
        <v>McKasson, Douglas</v>
      </c>
      <c r="BS64" s="43" t="str">
        <f t="shared" si="4"/>
        <v>dmckasson@flowserve.com</v>
      </c>
    </row>
    <row r="65" spans="2:71" x14ac:dyDescent="0.35">
      <c r="B65" s="59" t="s">
        <v>353</v>
      </c>
      <c r="C65" s="59">
        <v>235</v>
      </c>
      <c r="D65" s="59" t="s">
        <v>354</v>
      </c>
      <c r="E65" s="59" t="s">
        <v>355</v>
      </c>
      <c r="F65" s="59" t="s">
        <v>356</v>
      </c>
      <c r="G65" s="59" t="s">
        <v>18</v>
      </c>
      <c r="H65" s="59" t="s">
        <v>38</v>
      </c>
      <c r="I65" s="59" t="s">
        <v>357</v>
      </c>
      <c r="J65" s="59" t="s">
        <v>256</v>
      </c>
      <c r="K65" s="59" t="s">
        <v>2816</v>
      </c>
      <c r="L65" s="59" t="s">
        <v>2655</v>
      </c>
      <c r="M65" s="59"/>
      <c r="N65" s="59"/>
      <c r="O65" s="59"/>
      <c r="P65" s="59"/>
      <c r="Q65" s="59"/>
      <c r="R65" s="59"/>
      <c r="S65" s="59"/>
      <c r="T65" s="59"/>
      <c r="U65" s="59"/>
      <c r="V65" s="59"/>
      <c r="W65" s="59"/>
      <c r="X65" s="59"/>
      <c r="Y65" s="59"/>
      <c r="Z65" s="59"/>
      <c r="AA65" s="59"/>
      <c r="AB65" s="59"/>
      <c r="AC65" s="59"/>
      <c r="AD65" s="59"/>
      <c r="AE65" s="59"/>
      <c r="AF65" s="59"/>
      <c r="AG65" s="59"/>
      <c r="AH65" s="59"/>
      <c r="AI65" s="59"/>
      <c r="AJ65" s="59"/>
      <c r="AK65" s="59"/>
      <c r="AL65" s="59"/>
      <c r="AM65" s="59"/>
      <c r="AN65" s="59"/>
      <c r="AO65" s="59"/>
      <c r="AP65" s="59"/>
      <c r="AQ65" s="59"/>
      <c r="AR65" s="59"/>
      <c r="AS65" s="59"/>
      <c r="AT65" s="59"/>
      <c r="AU65" s="59"/>
      <c r="AV65" s="59"/>
      <c r="AW65" s="59"/>
      <c r="AX65" s="59"/>
      <c r="AY65" s="59"/>
      <c r="AZ65" s="59"/>
      <c r="BA65" s="59"/>
      <c r="BB65" s="59"/>
      <c r="BC65" s="59"/>
      <c r="BD65" s="60">
        <v>42912.638178703703</v>
      </c>
      <c r="BE65" s="60">
        <v>43243.408486539403</v>
      </c>
      <c r="BF65" s="59" t="s">
        <v>27</v>
      </c>
      <c r="BG65" s="60">
        <v>43243.409010763899</v>
      </c>
      <c r="BH65" s="59" t="s">
        <v>358</v>
      </c>
      <c r="BJ65" s="60" t="str">
        <f t="shared" ref="BJ65:BJ124" si="5">IF(ISNUMBER(SEARCH("Consul",I65)),"YES","")</f>
        <v/>
      </c>
      <c r="BL65" s="118">
        <f t="shared" ref="BL65:BL124" ca="1" si="6">IF(BE65="","NEVER",DATEDIF(BE65,$BL$2,"m"))</f>
        <v>1</v>
      </c>
      <c r="BN65" s="60" t="s">
        <v>3111</v>
      </c>
      <c r="BP65" s="60"/>
      <c r="BR65" s="43" t="str">
        <f t="shared" si="3"/>
        <v>Dimler, Cherrie</v>
      </c>
      <c r="BS65" s="43" t="str">
        <f t="shared" si="4"/>
        <v>cdimler@flowserve.com</v>
      </c>
    </row>
    <row r="66" spans="2:71" x14ac:dyDescent="0.35">
      <c r="B66" s="59" t="s">
        <v>359</v>
      </c>
      <c r="C66" s="59">
        <v>236</v>
      </c>
      <c r="D66" s="59" t="s">
        <v>360</v>
      </c>
      <c r="E66" s="59" t="s">
        <v>361</v>
      </c>
      <c r="F66" s="59" t="s">
        <v>362</v>
      </c>
      <c r="G66" s="59" t="s">
        <v>18</v>
      </c>
      <c r="H66" s="59" t="s">
        <v>38</v>
      </c>
      <c r="I66" s="59" t="s">
        <v>357</v>
      </c>
      <c r="J66" s="59" t="s">
        <v>256</v>
      </c>
      <c r="K66" s="59" t="s">
        <v>2816</v>
      </c>
      <c r="L66" s="59" t="s">
        <v>2655</v>
      </c>
      <c r="M66" s="59"/>
      <c r="N66" s="59"/>
      <c r="O66" s="59"/>
      <c r="P66" s="59"/>
      <c r="Q66" s="59"/>
      <c r="R66" s="59"/>
      <c r="S66" s="59"/>
      <c r="T66" s="59"/>
      <c r="U66" s="59"/>
      <c r="V66" s="59"/>
      <c r="W66" s="59"/>
      <c r="X66" s="59"/>
      <c r="Y66" s="59"/>
      <c r="Z66" s="59"/>
      <c r="AA66" s="59"/>
      <c r="AB66" s="59"/>
      <c r="AC66" s="59"/>
      <c r="AD66" s="59"/>
      <c r="AE66" s="59"/>
      <c r="AF66" s="59"/>
      <c r="AG66" s="59"/>
      <c r="AH66" s="59"/>
      <c r="AI66" s="59"/>
      <c r="AJ66" s="59"/>
      <c r="AK66" s="59"/>
      <c r="AL66" s="59"/>
      <c r="AM66" s="59"/>
      <c r="AN66" s="59"/>
      <c r="AO66" s="59"/>
      <c r="AP66" s="59"/>
      <c r="AQ66" s="59"/>
      <c r="AR66" s="59"/>
      <c r="AS66" s="59"/>
      <c r="AT66" s="59"/>
      <c r="AU66" s="59"/>
      <c r="AV66" s="59"/>
      <c r="AW66" s="59"/>
      <c r="AX66" s="59"/>
      <c r="AY66" s="59"/>
      <c r="AZ66" s="59"/>
      <c r="BA66" s="59"/>
      <c r="BB66" s="59"/>
      <c r="BC66" s="59"/>
      <c r="BD66" s="60">
        <v>42912.6381847222</v>
      </c>
      <c r="BE66" s="60">
        <v>43255.391387731499</v>
      </c>
      <c r="BF66" s="59" t="s">
        <v>27</v>
      </c>
      <c r="BG66" s="60">
        <v>43255.392096643503</v>
      </c>
      <c r="BH66" s="59" t="s">
        <v>363</v>
      </c>
      <c r="BJ66" s="60" t="str">
        <f t="shared" si="5"/>
        <v/>
      </c>
      <c r="BL66" s="118">
        <f t="shared" ca="1" si="6"/>
        <v>0</v>
      </c>
      <c r="BN66" s="60" t="s">
        <v>3111</v>
      </c>
      <c r="BP66" s="60"/>
      <c r="BR66" s="43" t="str">
        <f t="shared" si="3"/>
        <v>Karnes, Kimberly</v>
      </c>
      <c r="BS66" s="43" t="str">
        <f t="shared" si="4"/>
        <v>kkarnes@flowserve.com</v>
      </c>
    </row>
    <row r="67" spans="2:71" x14ac:dyDescent="0.35">
      <c r="B67" s="59" t="s">
        <v>364</v>
      </c>
      <c r="C67" s="59">
        <v>237</v>
      </c>
      <c r="D67" s="59" t="s">
        <v>365</v>
      </c>
      <c r="E67" s="59" t="s">
        <v>366</v>
      </c>
      <c r="F67" s="59" t="s">
        <v>367</v>
      </c>
      <c r="G67" s="59" t="s">
        <v>18</v>
      </c>
      <c r="H67" s="59" t="s">
        <v>38</v>
      </c>
      <c r="I67" s="59" t="s">
        <v>122</v>
      </c>
      <c r="J67" s="59" t="s">
        <v>256</v>
      </c>
      <c r="K67" s="59" t="s">
        <v>2741</v>
      </c>
      <c r="L67" s="59" t="s">
        <v>2655</v>
      </c>
      <c r="M67" s="59"/>
      <c r="N67" s="59"/>
      <c r="O67" s="59"/>
      <c r="P67" s="59"/>
      <c r="Q67" s="59"/>
      <c r="R67" s="59"/>
      <c r="S67" s="59"/>
      <c r="T67" s="59"/>
      <c r="U67" s="59"/>
      <c r="V67" s="59"/>
      <c r="W67" s="59"/>
      <c r="X67" s="59"/>
      <c r="Y67" s="59"/>
      <c r="Z67" s="59"/>
      <c r="AA67" s="59"/>
      <c r="AB67" s="59"/>
      <c r="AC67" s="59"/>
      <c r="AD67" s="59"/>
      <c r="AE67" s="59"/>
      <c r="AF67" s="59"/>
      <c r="AG67" s="59"/>
      <c r="AH67" s="59"/>
      <c r="AI67" s="59"/>
      <c r="AJ67" s="59"/>
      <c r="AK67" s="59"/>
      <c r="AL67" s="59"/>
      <c r="AM67" s="59"/>
      <c r="AN67" s="59"/>
      <c r="AO67" s="59"/>
      <c r="AP67" s="59"/>
      <c r="AQ67" s="59"/>
      <c r="AR67" s="59"/>
      <c r="AS67" s="59"/>
      <c r="AT67" s="59"/>
      <c r="AU67" s="59"/>
      <c r="AV67" s="59"/>
      <c r="AW67" s="59"/>
      <c r="AX67" s="59"/>
      <c r="AY67" s="59"/>
      <c r="AZ67" s="59"/>
      <c r="BA67" s="59"/>
      <c r="BB67" s="59"/>
      <c r="BC67" s="59"/>
      <c r="BD67" s="60">
        <v>42912.638190705999</v>
      </c>
      <c r="BE67" s="60">
        <v>43119.5499081366</v>
      </c>
      <c r="BF67" s="59" t="s">
        <v>27</v>
      </c>
      <c r="BG67" s="60">
        <v>43119.550333101899</v>
      </c>
      <c r="BH67" s="59" t="s">
        <v>2932</v>
      </c>
      <c r="BJ67" s="60" t="str">
        <f t="shared" si="5"/>
        <v/>
      </c>
      <c r="BL67" s="118">
        <f t="shared" ca="1" si="6"/>
        <v>5</v>
      </c>
      <c r="BN67" s="60" t="s">
        <v>3111</v>
      </c>
      <c r="BP67" s="60"/>
      <c r="BR67" s="43" t="str">
        <f t="shared" si="3"/>
        <v>Gardner, Jennifier</v>
      </c>
      <c r="BS67" s="43" t="str">
        <f t="shared" si="4"/>
        <v>jgardner@flowserve.com</v>
      </c>
    </row>
    <row r="68" spans="2:71" ht="80" x14ac:dyDescent="0.35">
      <c r="B68" s="59" t="s">
        <v>369</v>
      </c>
      <c r="C68" s="59">
        <v>239</v>
      </c>
      <c r="D68" s="59" t="s">
        <v>370</v>
      </c>
      <c r="E68" s="59" t="s">
        <v>371</v>
      </c>
      <c r="F68" s="59" t="s">
        <v>372</v>
      </c>
      <c r="G68" s="59" t="s">
        <v>18</v>
      </c>
      <c r="H68" s="59" t="s">
        <v>38</v>
      </c>
      <c r="I68" s="59" t="s">
        <v>373</v>
      </c>
      <c r="J68" s="59" t="s">
        <v>256</v>
      </c>
      <c r="K68" s="59" t="s">
        <v>2780</v>
      </c>
      <c r="L68" s="59" t="s">
        <v>2781</v>
      </c>
      <c r="M68" s="59" t="s">
        <v>2782</v>
      </c>
      <c r="N68" s="59" t="s">
        <v>2783</v>
      </c>
      <c r="O68" s="59" t="s">
        <v>2726</v>
      </c>
      <c r="P68" s="59" t="s">
        <v>2727</v>
      </c>
      <c r="Q68" s="59" t="s">
        <v>2728</v>
      </c>
      <c r="R68" s="59" t="s">
        <v>2729</v>
      </c>
      <c r="S68" s="59" t="s">
        <v>2730</v>
      </c>
      <c r="T68" s="59" t="s">
        <v>2731</v>
      </c>
      <c r="U68" s="59" t="s">
        <v>2732</v>
      </c>
      <c r="V68" s="59" t="s">
        <v>2733</v>
      </c>
      <c r="W68" s="59" t="s">
        <v>2655</v>
      </c>
      <c r="X68" s="59" t="s">
        <v>2656</v>
      </c>
      <c r="Y68" s="59"/>
      <c r="Z68" s="59"/>
      <c r="AA68" s="59"/>
      <c r="AB68" s="59"/>
      <c r="AC68" s="59"/>
      <c r="AD68" s="59"/>
      <c r="AE68" s="59"/>
      <c r="AF68" s="59"/>
      <c r="AG68" s="59"/>
      <c r="AH68" s="59"/>
      <c r="AI68" s="59"/>
      <c r="AJ68" s="59"/>
      <c r="AK68" s="59"/>
      <c r="AL68" s="59"/>
      <c r="AM68" s="59"/>
      <c r="AN68" s="59"/>
      <c r="AO68" s="59"/>
      <c r="AP68" s="59"/>
      <c r="AQ68" s="59"/>
      <c r="AR68" s="59"/>
      <c r="AS68" s="59"/>
      <c r="AT68" s="59"/>
      <c r="AU68" s="59"/>
      <c r="AV68" s="59"/>
      <c r="AW68" s="59"/>
      <c r="AX68" s="59"/>
      <c r="AY68" s="59"/>
      <c r="AZ68" s="59"/>
      <c r="BA68" s="59"/>
      <c r="BB68" s="59"/>
      <c r="BC68" s="59"/>
      <c r="BD68" s="60">
        <v>42912.638202777802</v>
      </c>
      <c r="BE68" s="60">
        <v>43255.582123067099</v>
      </c>
      <c r="BF68" s="59" t="s">
        <v>27</v>
      </c>
      <c r="BG68" s="60">
        <v>43193.574081979197</v>
      </c>
      <c r="BH68" s="59" t="s">
        <v>374</v>
      </c>
      <c r="BJ68" s="60" t="str">
        <f t="shared" si="5"/>
        <v/>
      </c>
      <c r="BL68" s="118">
        <f t="shared" ca="1" si="6"/>
        <v>0</v>
      </c>
      <c r="BN68" s="60" t="s">
        <v>3111</v>
      </c>
      <c r="BP68" s="60" t="s">
        <v>3141</v>
      </c>
      <c r="BR68" s="43" t="str">
        <f t="shared" si="3"/>
        <v>Hartman, Amy</v>
      </c>
      <c r="BS68" s="43" t="str">
        <f t="shared" si="4"/>
        <v>ahartman@flowserve.com</v>
      </c>
    </row>
    <row r="69" spans="2:71" ht="80" x14ac:dyDescent="0.35">
      <c r="B69" s="59" t="s">
        <v>375</v>
      </c>
      <c r="C69" s="59">
        <v>240</v>
      </c>
      <c r="D69" s="59" t="s">
        <v>376</v>
      </c>
      <c r="E69" s="59" t="s">
        <v>377</v>
      </c>
      <c r="F69" s="59" t="s">
        <v>378</v>
      </c>
      <c r="G69" s="59" t="s">
        <v>18</v>
      </c>
      <c r="H69" s="59" t="s">
        <v>38</v>
      </c>
      <c r="I69" s="59" t="s">
        <v>373</v>
      </c>
      <c r="J69" s="59" t="s">
        <v>256</v>
      </c>
      <c r="K69" s="59" t="s">
        <v>2780</v>
      </c>
      <c r="L69" s="59" t="s">
        <v>2781</v>
      </c>
      <c r="M69" s="59" t="s">
        <v>2782</v>
      </c>
      <c r="N69" s="59" t="s">
        <v>2783</v>
      </c>
      <c r="O69" s="59" t="s">
        <v>2726</v>
      </c>
      <c r="P69" s="59" t="s">
        <v>2727</v>
      </c>
      <c r="Q69" s="59" t="s">
        <v>2728</v>
      </c>
      <c r="R69" s="59" t="s">
        <v>2729</v>
      </c>
      <c r="S69" s="59" t="s">
        <v>2730</v>
      </c>
      <c r="T69" s="59" t="s">
        <v>2731</v>
      </c>
      <c r="U69" s="59" t="s">
        <v>2732</v>
      </c>
      <c r="V69" s="59" t="s">
        <v>2733</v>
      </c>
      <c r="W69" s="59" t="s">
        <v>2655</v>
      </c>
      <c r="X69" s="59" t="s">
        <v>2656</v>
      </c>
      <c r="Y69" s="59"/>
      <c r="Z69" s="59"/>
      <c r="AA69" s="59"/>
      <c r="AB69" s="59"/>
      <c r="AC69" s="59"/>
      <c r="AD69" s="59"/>
      <c r="AE69" s="59"/>
      <c r="AF69" s="59"/>
      <c r="AG69" s="59"/>
      <c r="AH69" s="59"/>
      <c r="AI69" s="59"/>
      <c r="AJ69" s="59"/>
      <c r="AK69" s="59"/>
      <c r="AL69" s="59"/>
      <c r="AM69" s="59"/>
      <c r="AN69" s="59"/>
      <c r="AO69" s="59"/>
      <c r="AP69" s="59"/>
      <c r="AQ69" s="59"/>
      <c r="AR69" s="59"/>
      <c r="AS69" s="59"/>
      <c r="AT69" s="59"/>
      <c r="AU69" s="59"/>
      <c r="AV69" s="59"/>
      <c r="AW69" s="59"/>
      <c r="AX69" s="59"/>
      <c r="AY69" s="59"/>
      <c r="AZ69" s="59"/>
      <c r="BA69" s="59"/>
      <c r="BB69" s="59"/>
      <c r="BC69" s="59"/>
      <c r="BD69" s="60">
        <v>42912.638208796299</v>
      </c>
      <c r="BE69" s="60">
        <v>43276.584934455997</v>
      </c>
      <c r="BF69" s="59" t="s">
        <v>27</v>
      </c>
      <c r="BG69" s="60">
        <v>43265.525630821801</v>
      </c>
      <c r="BH69" s="59" t="s">
        <v>379</v>
      </c>
      <c r="BJ69" s="60" t="str">
        <f t="shared" si="5"/>
        <v/>
      </c>
      <c r="BL69" s="118">
        <f t="shared" ca="1" si="6"/>
        <v>0</v>
      </c>
      <c r="BN69" s="60" t="s">
        <v>3111</v>
      </c>
      <c r="BP69" s="60" t="s">
        <v>3141</v>
      </c>
      <c r="BR69" s="43" t="str">
        <f t="shared" ref="BR69:BR132" si="7">E69&amp;", "&amp;D69</f>
        <v>Taube, Jamin</v>
      </c>
      <c r="BS69" s="43" t="str">
        <f t="shared" ref="BS69:BS132" si="8">F69</f>
        <v>JTaube@flowserve.com</v>
      </c>
    </row>
    <row r="70" spans="2:71" ht="80" x14ac:dyDescent="0.35">
      <c r="B70" s="59" t="s">
        <v>381</v>
      </c>
      <c r="C70" s="59">
        <v>242</v>
      </c>
      <c r="D70" s="59" t="s">
        <v>382</v>
      </c>
      <c r="E70" s="59" t="s">
        <v>383</v>
      </c>
      <c r="F70" s="59" t="s">
        <v>384</v>
      </c>
      <c r="G70" s="59" t="s">
        <v>18</v>
      </c>
      <c r="H70" s="59" t="s">
        <v>49</v>
      </c>
      <c r="I70" s="59" t="s">
        <v>13205</v>
      </c>
      <c r="J70" s="59" t="s">
        <v>2817</v>
      </c>
      <c r="K70" s="59" t="s">
        <v>2666</v>
      </c>
      <c r="L70" s="59" t="s">
        <v>2667</v>
      </c>
      <c r="M70" s="59" t="s">
        <v>2668</v>
      </c>
      <c r="N70" s="59" t="s">
        <v>2669</v>
      </c>
      <c r="O70" s="59" t="s">
        <v>2670</v>
      </c>
      <c r="P70" s="59" t="s">
        <v>2717</v>
      </c>
      <c r="Q70" s="59" t="s">
        <v>2671</v>
      </c>
      <c r="R70" s="59" t="s">
        <v>2875</v>
      </c>
      <c r="S70" s="59" t="s">
        <v>2718</v>
      </c>
      <c r="T70" s="59" t="s">
        <v>2674</v>
      </c>
      <c r="U70" s="59" t="s">
        <v>2656</v>
      </c>
      <c r="V70" s="59"/>
      <c r="W70" s="59"/>
      <c r="X70" s="59"/>
      <c r="Y70" s="59"/>
      <c r="Z70" s="59"/>
      <c r="AA70" s="59"/>
      <c r="AB70" s="59"/>
      <c r="AC70" s="59"/>
      <c r="AD70" s="59"/>
      <c r="AE70" s="59"/>
      <c r="AF70" s="59"/>
      <c r="AG70" s="59"/>
      <c r="AH70" s="59"/>
      <c r="AI70" s="59"/>
      <c r="AJ70" s="59"/>
      <c r="AK70" s="59"/>
      <c r="AL70" s="59"/>
      <c r="AM70" s="59"/>
      <c r="AN70" s="59"/>
      <c r="AO70" s="59"/>
      <c r="AP70" s="59"/>
      <c r="AQ70" s="59"/>
      <c r="AR70" s="59"/>
      <c r="AS70" s="59"/>
      <c r="AT70" s="59"/>
      <c r="AU70" s="59"/>
      <c r="AV70" s="59"/>
      <c r="AW70" s="59"/>
      <c r="AX70" s="59"/>
      <c r="AY70" s="59"/>
      <c r="AZ70" s="59"/>
      <c r="BA70" s="59"/>
      <c r="BB70" s="59"/>
      <c r="BC70" s="59"/>
      <c r="BD70" s="60">
        <v>42912.638220798603</v>
      </c>
      <c r="BE70" s="60">
        <v>43278.778973923603</v>
      </c>
      <c r="BF70" s="59" t="s">
        <v>27</v>
      </c>
      <c r="BG70" s="60">
        <v>43278.779112847202</v>
      </c>
      <c r="BH70" s="59" t="s">
        <v>385</v>
      </c>
      <c r="BJ70" s="60" t="str">
        <f t="shared" si="5"/>
        <v/>
      </c>
      <c r="BL70" s="118">
        <f t="shared" ca="1" si="6"/>
        <v>0</v>
      </c>
      <c r="BN70" s="60" t="s">
        <v>3111</v>
      </c>
      <c r="BP70" s="60"/>
      <c r="BR70" s="43" t="str">
        <f t="shared" si="7"/>
        <v>Lukins, Yvonne</v>
      </c>
      <c r="BS70" s="43" t="str">
        <f t="shared" si="8"/>
        <v>ylukins@flowserve.com</v>
      </c>
    </row>
    <row r="71" spans="2:71" x14ac:dyDescent="0.35">
      <c r="B71" s="59" t="s">
        <v>386</v>
      </c>
      <c r="C71" s="59">
        <v>244</v>
      </c>
      <c r="D71" s="59" t="s">
        <v>387</v>
      </c>
      <c r="E71" s="59" t="s">
        <v>388</v>
      </c>
      <c r="F71" s="59" t="s">
        <v>389</v>
      </c>
      <c r="G71" s="59" t="s">
        <v>18</v>
      </c>
      <c r="H71" s="59" t="s">
        <v>38</v>
      </c>
      <c r="I71" s="59" t="s">
        <v>390</v>
      </c>
      <c r="J71" s="59" t="s">
        <v>256</v>
      </c>
      <c r="K71" s="59" t="s">
        <v>2735</v>
      </c>
      <c r="L71" s="59" t="s">
        <v>2738</v>
      </c>
      <c r="M71" s="59" t="s">
        <v>2655</v>
      </c>
      <c r="N71" s="59"/>
      <c r="O71" s="59"/>
      <c r="P71" s="59"/>
      <c r="Q71" s="59"/>
      <c r="R71" s="59"/>
      <c r="S71" s="59"/>
      <c r="T71" s="59"/>
      <c r="U71" s="59"/>
      <c r="V71" s="59"/>
      <c r="W71" s="59"/>
      <c r="X71" s="59"/>
      <c r="Y71" s="59"/>
      <c r="Z71" s="59"/>
      <c r="AA71" s="59"/>
      <c r="AB71" s="59"/>
      <c r="AC71" s="59"/>
      <c r="AD71" s="59"/>
      <c r="AE71" s="59"/>
      <c r="AF71" s="59"/>
      <c r="AG71" s="59"/>
      <c r="AH71" s="59"/>
      <c r="AI71" s="59"/>
      <c r="AJ71" s="59"/>
      <c r="AK71" s="59"/>
      <c r="AL71" s="59"/>
      <c r="AM71" s="59"/>
      <c r="AN71" s="59"/>
      <c r="AO71" s="59"/>
      <c r="AP71" s="59"/>
      <c r="AQ71" s="59"/>
      <c r="AR71" s="59"/>
      <c r="AS71" s="59"/>
      <c r="AT71" s="59"/>
      <c r="AU71" s="59"/>
      <c r="AV71" s="59"/>
      <c r="AW71" s="59"/>
      <c r="AX71" s="59"/>
      <c r="AY71" s="59"/>
      <c r="AZ71" s="59"/>
      <c r="BA71" s="59"/>
      <c r="BB71" s="59"/>
      <c r="BC71" s="59"/>
      <c r="BD71" s="60">
        <v>42912.638232789403</v>
      </c>
      <c r="BE71" s="60">
        <v>43277.765825694398</v>
      </c>
      <c r="BF71" s="59" t="s">
        <v>27</v>
      </c>
      <c r="BG71" s="60">
        <v>43244.734466169</v>
      </c>
      <c r="BH71" s="59" t="s">
        <v>391</v>
      </c>
      <c r="BJ71" s="60" t="str">
        <f t="shared" si="5"/>
        <v/>
      </c>
      <c r="BL71" s="118">
        <f t="shared" ca="1" si="6"/>
        <v>0</v>
      </c>
      <c r="BN71" s="60" t="s">
        <v>3111</v>
      </c>
      <c r="BP71" s="60" t="s">
        <v>3142</v>
      </c>
      <c r="BR71" s="43" t="str">
        <f t="shared" si="7"/>
        <v>Teguh, Meliana</v>
      </c>
      <c r="BS71" s="43" t="str">
        <f t="shared" si="8"/>
        <v>mteguh@flowserve.com</v>
      </c>
    </row>
    <row r="72" spans="2:71" ht="40" x14ac:dyDescent="0.35">
      <c r="B72" s="59" t="s">
        <v>392</v>
      </c>
      <c r="C72" s="59">
        <v>245</v>
      </c>
      <c r="D72" s="59" t="s">
        <v>280</v>
      </c>
      <c r="E72" s="59" t="s">
        <v>393</v>
      </c>
      <c r="F72" s="59" t="s">
        <v>394</v>
      </c>
      <c r="G72" s="59" t="s">
        <v>18</v>
      </c>
      <c r="H72" s="59" t="s">
        <v>49</v>
      </c>
      <c r="I72" s="59" t="s">
        <v>2926</v>
      </c>
      <c r="J72" s="59" t="s">
        <v>2803</v>
      </c>
      <c r="K72" s="59" t="s">
        <v>2780</v>
      </c>
      <c r="L72" s="59" t="s">
        <v>2781</v>
      </c>
      <c r="M72" s="59" t="s">
        <v>2782</v>
      </c>
      <c r="N72" s="59" t="s">
        <v>2783</v>
      </c>
      <c r="O72" s="59" t="s">
        <v>2784</v>
      </c>
      <c r="P72" s="59" t="s">
        <v>2656</v>
      </c>
      <c r="Q72" s="59"/>
      <c r="R72" s="59"/>
      <c r="S72" s="59"/>
      <c r="T72" s="59"/>
      <c r="U72" s="59"/>
      <c r="V72" s="59"/>
      <c r="W72" s="59"/>
      <c r="X72" s="59"/>
      <c r="Y72" s="59"/>
      <c r="Z72" s="59"/>
      <c r="AA72" s="59"/>
      <c r="AB72" s="59"/>
      <c r="AC72" s="59"/>
      <c r="AD72" s="59"/>
      <c r="AE72" s="59"/>
      <c r="AF72" s="59"/>
      <c r="AG72" s="59"/>
      <c r="AH72" s="59"/>
      <c r="AI72" s="59"/>
      <c r="AJ72" s="59"/>
      <c r="AK72" s="59"/>
      <c r="AL72" s="59"/>
      <c r="AM72" s="59"/>
      <c r="AN72" s="59"/>
      <c r="AO72" s="59"/>
      <c r="AP72" s="59"/>
      <c r="AQ72" s="59"/>
      <c r="AR72" s="59"/>
      <c r="AS72" s="59"/>
      <c r="AT72" s="59"/>
      <c r="AU72" s="59"/>
      <c r="AV72" s="59"/>
      <c r="AW72" s="59"/>
      <c r="AX72" s="59"/>
      <c r="AY72" s="59"/>
      <c r="AZ72" s="59"/>
      <c r="BA72" s="59"/>
      <c r="BB72" s="59"/>
      <c r="BC72" s="59"/>
      <c r="BD72" s="60">
        <v>42912.6382388079</v>
      </c>
      <c r="BE72" s="60">
        <v>43283.416936608803</v>
      </c>
      <c r="BF72" s="59" t="s">
        <v>27</v>
      </c>
      <c r="BG72" s="60">
        <v>43283.417711539398</v>
      </c>
      <c r="BH72" s="59" t="s">
        <v>1843</v>
      </c>
      <c r="BJ72" s="60" t="str">
        <f t="shared" si="5"/>
        <v/>
      </c>
      <c r="BL72" s="118">
        <f t="shared" ca="1" si="6"/>
        <v>0</v>
      </c>
      <c r="BN72" s="60" t="s">
        <v>3111</v>
      </c>
      <c r="BP72" s="60"/>
      <c r="BR72" s="43" t="str">
        <f t="shared" si="7"/>
        <v>Barlow, Andrea</v>
      </c>
      <c r="BS72" s="43" t="str">
        <f t="shared" si="8"/>
        <v>abarlow@flowserve.com</v>
      </c>
    </row>
    <row r="73" spans="2:71" ht="30" x14ac:dyDescent="0.35">
      <c r="B73" s="59" t="s">
        <v>401</v>
      </c>
      <c r="C73" s="59">
        <v>251</v>
      </c>
      <c r="D73" s="59" t="s">
        <v>402</v>
      </c>
      <c r="E73" s="59" t="s">
        <v>403</v>
      </c>
      <c r="F73" s="59" t="s">
        <v>404</v>
      </c>
      <c r="G73" s="59" t="s">
        <v>18</v>
      </c>
      <c r="H73" s="59" t="s">
        <v>38</v>
      </c>
      <c r="I73" s="59" t="s">
        <v>291</v>
      </c>
      <c r="J73" s="59" t="s">
        <v>256</v>
      </c>
      <c r="K73" s="59" t="s">
        <v>2707</v>
      </c>
      <c r="L73" s="59" t="s">
        <v>2708</v>
      </c>
      <c r="M73" s="59" t="s">
        <v>2711</v>
      </c>
      <c r="N73" s="59" t="s">
        <v>2655</v>
      </c>
      <c r="O73" s="59"/>
      <c r="P73" s="59"/>
      <c r="Q73" s="59"/>
      <c r="R73" s="59"/>
      <c r="S73" s="59"/>
      <c r="T73" s="59"/>
      <c r="U73" s="59"/>
      <c r="V73" s="59"/>
      <c r="W73" s="59"/>
      <c r="X73" s="59"/>
      <c r="Y73" s="59"/>
      <c r="Z73" s="59"/>
      <c r="AA73" s="59"/>
      <c r="AB73" s="59"/>
      <c r="AC73" s="59"/>
      <c r="AD73" s="59"/>
      <c r="AE73" s="59"/>
      <c r="AF73" s="59"/>
      <c r="AG73" s="59"/>
      <c r="AH73" s="59"/>
      <c r="AI73" s="59"/>
      <c r="AJ73" s="59"/>
      <c r="AK73" s="59"/>
      <c r="AL73" s="59"/>
      <c r="AM73" s="59"/>
      <c r="AN73" s="59"/>
      <c r="AO73" s="59"/>
      <c r="AP73" s="59"/>
      <c r="AQ73" s="59"/>
      <c r="AR73" s="59"/>
      <c r="AS73" s="59"/>
      <c r="AT73" s="59"/>
      <c r="AU73" s="59"/>
      <c r="AV73" s="59"/>
      <c r="AW73" s="59"/>
      <c r="AX73" s="59"/>
      <c r="AY73" s="59"/>
      <c r="AZ73" s="59"/>
      <c r="BA73" s="59"/>
      <c r="BB73" s="59"/>
      <c r="BC73" s="59"/>
      <c r="BD73" s="60">
        <v>42912.6382751157</v>
      </c>
      <c r="BE73" s="60">
        <v>43111.970459641198</v>
      </c>
      <c r="BF73" s="59" t="s">
        <v>27</v>
      </c>
      <c r="BG73" s="60">
        <v>43048.180530173602</v>
      </c>
      <c r="BH73" s="59" t="s">
        <v>39</v>
      </c>
      <c r="BJ73" s="60" t="str">
        <f t="shared" si="5"/>
        <v/>
      </c>
      <c r="BL73" s="118">
        <f t="shared" ca="1" si="6"/>
        <v>5</v>
      </c>
      <c r="BN73" s="60" t="s">
        <v>3111</v>
      </c>
      <c r="BP73" s="60" t="s">
        <v>3130</v>
      </c>
      <c r="BR73" s="43" t="str">
        <f t="shared" si="7"/>
        <v>Venkobarao, Prashanth</v>
      </c>
      <c r="BS73" s="43" t="str">
        <f t="shared" si="8"/>
        <v>pkumar@flowserve.com</v>
      </c>
    </row>
    <row r="74" spans="2:71" x14ac:dyDescent="0.35">
      <c r="B74" s="59" t="s">
        <v>405</v>
      </c>
      <c r="C74" s="59">
        <v>252</v>
      </c>
      <c r="D74" s="59" t="s">
        <v>406</v>
      </c>
      <c r="E74" s="59" t="s">
        <v>407</v>
      </c>
      <c r="F74" s="59" t="s">
        <v>408</v>
      </c>
      <c r="G74" s="59" t="s">
        <v>18</v>
      </c>
      <c r="H74" s="59" t="s">
        <v>38</v>
      </c>
      <c r="I74" s="59" t="s">
        <v>409</v>
      </c>
      <c r="J74" s="59" t="s">
        <v>2296</v>
      </c>
      <c r="K74" s="59" t="s">
        <v>2655</v>
      </c>
      <c r="L74" s="59"/>
      <c r="M74" s="59"/>
      <c r="N74" s="59"/>
      <c r="O74" s="59"/>
      <c r="P74" s="59"/>
      <c r="Q74" s="59"/>
      <c r="R74" s="59"/>
      <c r="S74" s="59"/>
      <c r="T74" s="59"/>
      <c r="U74" s="59"/>
      <c r="V74" s="59"/>
      <c r="W74" s="59"/>
      <c r="X74" s="59"/>
      <c r="Y74" s="59"/>
      <c r="Z74" s="59"/>
      <c r="AA74" s="59"/>
      <c r="AB74" s="59"/>
      <c r="AC74" s="59"/>
      <c r="AD74" s="59"/>
      <c r="AE74" s="59"/>
      <c r="AF74" s="59"/>
      <c r="AG74" s="59"/>
      <c r="AH74" s="59"/>
      <c r="AI74" s="59"/>
      <c r="AJ74" s="59"/>
      <c r="AK74" s="59"/>
      <c r="AL74" s="59"/>
      <c r="AM74" s="59"/>
      <c r="AN74" s="59"/>
      <c r="AO74" s="59"/>
      <c r="AP74" s="59"/>
      <c r="AQ74" s="59"/>
      <c r="AR74" s="59"/>
      <c r="AS74" s="59"/>
      <c r="AT74" s="59"/>
      <c r="AU74" s="59"/>
      <c r="AV74" s="59"/>
      <c r="AW74" s="59"/>
      <c r="AX74" s="59"/>
      <c r="AY74" s="59"/>
      <c r="AZ74" s="59"/>
      <c r="BA74" s="59"/>
      <c r="BB74" s="59"/>
      <c r="BC74" s="59"/>
      <c r="BD74" s="60">
        <v>42912.638281134299</v>
      </c>
      <c r="BE74" s="60">
        <v>43119.357254513903</v>
      </c>
      <c r="BF74" s="59" t="s">
        <v>27</v>
      </c>
      <c r="BG74" s="60">
        <v>43119.357663044</v>
      </c>
      <c r="BH74" s="59" t="s">
        <v>2933</v>
      </c>
      <c r="BJ74" s="60" t="str">
        <f t="shared" si="5"/>
        <v/>
      </c>
      <c r="BL74" s="118">
        <f t="shared" ca="1" si="6"/>
        <v>5</v>
      </c>
      <c r="BN74" s="60" t="s">
        <v>3111</v>
      </c>
      <c r="BP74" s="60"/>
      <c r="BR74" s="43" t="str">
        <f t="shared" si="7"/>
        <v>Coleman, Deborah</v>
      </c>
      <c r="BS74" s="43" t="str">
        <f t="shared" si="8"/>
        <v>DColeman@Flowserve.com</v>
      </c>
    </row>
    <row r="75" spans="2:71" x14ac:dyDescent="0.35">
      <c r="B75" s="59" t="s">
        <v>410</v>
      </c>
      <c r="C75" s="59">
        <v>258</v>
      </c>
      <c r="D75" s="59" t="s">
        <v>411</v>
      </c>
      <c r="E75" s="59" t="s">
        <v>412</v>
      </c>
      <c r="F75" s="59" t="s">
        <v>413</v>
      </c>
      <c r="G75" s="59" t="s">
        <v>18</v>
      </c>
      <c r="H75" s="59" t="s">
        <v>49</v>
      </c>
      <c r="I75" s="59" t="s">
        <v>414</v>
      </c>
      <c r="J75" s="59" t="s">
        <v>256</v>
      </c>
      <c r="K75" s="59" t="s">
        <v>2657</v>
      </c>
      <c r="L75" s="59" t="s">
        <v>2701</v>
      </c>
      <c r="M75" s="59" t="s">
        <v>2704</v>
      </c>
      <c r="N75" s="59" t="s">
        <v>2656</v>
      </c>
      <c r="O75" s="59"/>
      <c r="P75" s="59"/>
      <c r="Q75" s="59"/>
      <c r="R75" s="59"/>
      <c r="S75" s="59"/>
      <c r="T75" s="59"/>
      <c r="U75" s="59"/>
      <c r="V75" s="59"/>
      <c r="W75" s="59"/>
      <c r="X75" s="59"/>
      <c r="Y75" s="59"/>
      <c r="Z75" s="59"/>
      <c r="AA75" s="59"/>
      <c r="AB75" s="59"/>
      <c r="AC75" s="59"/>
      <c r="AD75" s="59"/>
      <c r="AE75" s="59"/>
      <c r="AF75" s="59"/>
      <c r="AG75" s="59"/>
      <c r="AH75" s="59"/>
      <c r="AI75" s="59"/>
      <c r="AJ75" s="59"/>
      <c r="AK75" s="59"/>
      <c r="AL75" s="59"/>
      <c r="AM75" s="59"/>
      <c r="AN75" s="59"/>
      <c r="AO75" s="59"/>
      <c r="AP75" s="59"/>
      <c r="AQ75" s="59"/>
      <c r="AR75" s="59"/>
      <c r="AS75" s="59"/>
      <c r="AT75" s="59"/>
      <c r="AU75" s="59"/>
      <c r="AV75" s="59"/>
      <c r="AW75" s="59"/>
      <c r="AX75" s="59"/>
      <c r="AY75" s="59"/>
      <c r="AZ75" s="59"/>
      <c r="BA75" s="59"/>
      <c r="BB75" s="59"/>
      <c r="BC75" s="59"/>
      <c r="BD75" s="60">
        <v>42912.638317164397</v>
      </c>
      <c r="BE75" s="60">
        <v>43263.699218055597</v>
      </c>
      <c r="BF75" s="59" t="s">
        <v>27</v>
      </c>
      <c r="BG75" s="60">
        <v>43230.279545798599</v>
      </c>
      <c r="BH75" s="59" t="s">
        <v>415</v>
      </c>
      <c r="BJ75" s="60" t="str">
        <f t="shared" si="5"/>
        <v/>
      </c>
      <c r="BL75" s="118">
        <f t="shared" ca="1" si="6"/>
        <v>0</v>
      </c>
      <c r="BN75" s="60" t="s">
        <v>3111</v>
      </c>
      <c r="BP75" s="60"/>
      <c r="BR75" s="43" t="str">
        <f t="shared" si="7"/>
        <v>Molero, Marisa</v>
      </c>
      <c r="BS75" s="43" t="str">
        <f t="shared" si="8"/>
        <v>mmolero@flowserve.com</v>
      </c>
    </row>
    <row r="76" spans="2:71" x14ac:dyDescent="0.35">
      <c r="B76" s="59" t="s">
        <v>416</v>
      </c>
      <c r="C76" s="59">
        <v>262</v>
      </c>
      <c r="D76" s="59" t="s">
        <v>417</v>
      </c>
      <c r="E76" s="59" t="s">
        <v>418</v>
      </c>
      <c r="F76" s="59" t="s">
        <v>419</v>
      </c>
      <c r="G76" s="59" t="s">
        <v>18</v>
      </c>
      <c r="H76" s="59" t="s">
        <v>38</v>
      </c>
      <c r="I76" s="59" t="s">
        <v>420</v>
      </c>
      <c r="J76" s="59" t="s">
        <v>256</v>
      </c>
      <c r="K76" s="59" t="s">
        <v>2742</v>
      </c>
      <c r="L76" s="59" t="s">
        <v>2720</v>
      </c>
      <c r="M76" s="59" t="s">
        <v>2655</v>
      </c>
      <c r="N76" s="59"/>
      <c r="O76" s="59"/>
      <c r="P76" s="59"/>
      <c r="Q76" s="59"/>
      <c r="R76" s="59"/>
      <c r="S76" s="59"/>
      <c r="T76" s="59"/>
      <c r="U76" s="59"/>
      <c r="V76" s="59"/>
      <c r="W76" s="59"/>
      <c r="X76" s="59"/>
      <c r="Y76" s="59"/>
      <c r="Z76" s="59"/>
      <c r="AA76" s="59"/>
      <c r="AB76" s="59"/>
      <c r="AC76" s="59"/>
      <c r="AD76" s="59"/>
      <c r="AE76" s="59"/>
      <c r="AF76" s="59"/>
      <c r="AG76" s="59"/>
      <c r="AH76" s="59"/>
      <c r="AI76" s="59"/>
      <c r="AJ76" s="59"/>
      <c r="AK76" s="59"/>
      <c r="AL76" s="59"/>
      <c r="AM76" s="59"/>
      <c r="AN76" s="59"/>
      <c r="AO76" s="59"/>
      <c r="AP76" s="59"/>
      <c r="AQ76" s="59"/>
      <c r="AR76" s="59"/>
      <c r="AS76" s="59"/>
      <c r="AT76" s="59"/>
      <c r="AU76" s="59"/>
      <c r="AV76" s="59"/>
      <c r="AW76" s="59"/>
      <c r="AX76" s="59"/>
      <c r="AY76" s="59"/>
      <c r="AZ76" s="59"/>
      <c r="BA76" s="59"/>
      <c r="BB76" s="59"/>
      <c r="BC76" s="59"/>
      <c r="BD76" s="60">
        <v>42912.638341203703</v>
      </c>
      <c r="BE76" s="60">
        <v>43187.185464780101</v>
      </c>
      <c r="BF76" s="59" t="s">
        <v>27</v>
      </c>
      <c r="BG76" s="60">
        <v>43187.185851967603</v>
      </c>
      <c r="BH76" s="59" t="s">
        <v>421</v>
      </c>
      <c r="BJ76" s="60" t="str">
        <f t="shared" si="5"/>
        <v/>
      </c>
      <c r="BL76" s="118">
        <f t="shared" ca="1" si="6"/>
        <v>3</v>
      </c>
      <c r="BN76" s="60" t="s">
        <v>3111</v>
      </c>
      <c r="BP76" s="60"/>
      <c r="BR76" s="43" t="str">
        <f t="shared" si="7"/>
        <v>Mallia, Marzia</v>
      </c>
      <c r="BS76" s="43" t="str">
        <f t="shared" si="8"/>
        <v>mmallia@flowserve.com</v>
      </c>
    </row>
    <row r="77" spans="2:71" x14ac:dyDescent="0.35">
      <c r="B77" s="59" t="s">
        <v>422</v>
      </c>
      <c r="C77" s="59">
        <v>263</v>
      </c>
      <c r="D77" s="59" t="s">
        <v>423</v>
      </c>
      <c r="E77" s="59" t="s">
        <v>424</v>
      </c>
      <c r="F77" s="59" t="s">
        <v>425</v>
      </c>
      <c r="G77" s="59" t="s">
        <v>18</v>
      </c>
      <c r="H77" s="59" t="s">
        <v>38</v>
      </c>
      <c r="I77" s="59" t="s">
        <v>136</v>
      </c>
      <c r="J77" s="59" t="s">
        <v>256</v>
      </c>
      <c r="K77" s="59" t="s">
        <v>2692</v>
      </c>
      <c r="L77" s="59" t="s">
        <v>2655</v>
      </c>
      <c r="M77" s="59"/>
      <c r="N77" s="59"/>
      <c r="O77" s="59"/>
      <c r="P77" s="59"/>
      <c r="Q77" s="59"/>
      <c r="R77" s="59"/>
      <c r="S77" s="59"/>
      <c r="T77" s="59"/>
      <c r="U77" s="59"/>
      <c r="V77" s="59"/>
      <c r="W77" s="59"/>
      <c r="X77" s="59"/>
      <c r="Y77" s="59"/>
      <c r="Z77" s="59"/>
      <c r="AA77" s="59"/>
      <c r="AB77" s="59"/>
      <c r="AC77" s="59"/>
      <c r="AD77" s="59"/>
      <c r="AE77" s="59"/>
      <c r="AF77" s="59"/>
      <c r="AG77" s="59"/>
      <c r="AH77" s="59"/>
      <c r="AI77" s="59"/>
      <c r="AJ77" s="59"/>
      <c r="AK77" s="59"/>
      <c r="AL77" s="59"/>
      <c r="AM77" s="59"/>
      <c r="AN77" s="59"/>
      <c r="AO77" s="59"/>
      <c r="AP77" s="59"/>
      <c r="AQ77" s="59"/>
      <c r="AR77" s="59"/>
      <c r="AS77" s="59"/>
      <c r="AT77" s="59"/>
      <c r="AU77" s="59"/>
      <c r="AV77" s="59"/>
      <c r="AW77" s="59"/>
      <c r="AX77" s="59"/>
      <c r="AY77" s="59"/>
      <c r="AZ77" s="59"/>
      <c r="BA77" s="59"/>
      <c r="BB77" s="59"/>
      <c r="BC77" s="59"/>
      <c r="BD77" s="60">
        <v>42912.638347187501</v>
      </c>
      <c r="BE77" s="60">
        <v>43126.223891932903</v>
      </c>
      <c r="BF77" s="59" t="s">
        <v>27</v>
      </c>
      <c r="BG77" s="60">
        <v>43082.185921030097</v>
      </c>
      <c r="BH77" s="59" t="s">
        <v>426</v>
      </c>
      <c r="BJ77" s="60" t="str">
        <f t="shared" si="5"/>
        <v/>
      </c>
      <c r="BL77" s="118">
        <f t="shared" ca="1" si="6"/>
        <v>5</v>
      </c>
      <c r="BN77" s="60" t="s">
        <v>3111</v>
      </c>
      <c r="BP77" s="60"/>
      <c r="BR77" s="43" t="str">
        <f t="shared" si="7"/>
        <v>Piazza, Lucia Maria</v>
      </c>
      <c r="BS77" s="43" t="str">
        <f t="shared" si="8"/>
        <v>lpiazza@flowserve.com</v>
      </c>
    </row>
    <row r="78" spans="2:71" x14ac:dyDescent="0.35">
      <c r="B78" s="59" t="s">
        <v>427</v>
      </c>
      <c r="C78" s="59">
        <v>265</v>
      </c>
      <c r="D78" s="59" t="s">
        <v>428</v>
      </c>
      <c r="E78" s="59" t="s">
        <v>429</v>
      </c>
      <c r="F78" s="59" t="s">
        <v>430</v>
      </c>
      <c r="G78" s="59" t="s">
        <v>18</v>
      </c>
      <c r="H78" s="59" t="s">
        <v>38</v>
      </c>
      <c r="I78" s="59" t="s">
        <v>431</v>
      </c>
      <c r="J78" s="59" t="s">
        <v>256</v>
      </c>
      <c r="K78" s="59" t="s">
        <v>2719</v>
      </c>
      <c r="L78" s="59" t="s">
        <v>2655</v>
      </c>
      <c r="M78" s="59" t="s">
        <v>2723</v>
      </c>
      <c r="N78" s="59"/>
      <c r="O78" s="59"/>
      <c r="P78" s="59"/>
      <c r="Q78" s="59"/>
      <c r="R78" s="59"/>
      <c r="S78" s="59"/>
      <c r="T78" s="59"/>
      <c r="U78" s="59"/>
      <c r="V78" s="59"/>
      <c r="W78" s="59"/>
      <c r="X78" s="59"/>
      <c r="Y78" s="59"/>
      <c r="Z78" s="59"/>
      <c r="AA78" s="59"/>
      <c r="AB78" s="59"/>
      <c r="AC78" s="59"/>
      <c r="AD78" s="59"/>
      <c r="AE78" s="59"/>
      <c r="AF78" s="59"/>
      <c r="AG78" s="59"/>
      <c r="AH78" s="59"/>
      <c r="AI78" s="59"/>
      <c r="AJ78" s="59"/>
      <c r="AK78" s="59"/>
      <c r="AL78" s="59"/>
      <c r="AM78" s="59"/>
      <c r="AN78" s="59"/>
      <c r="AO78" s="59"/>
      <c r="AP78" s="59"/>
      <c r="AQ78" s="59"/>
      <c r="AR78" s="59"/>
      <c r="AS78" s="59"/>
      <c r="AT78" s="59"/>
      <c r="AU78" s="59"/>
      <c r="AV78" s="59"/>
      <c r="AW78" s="59"/>
      <c r="AX78" s="59"/>
      <c r="AY78" s="59"/>
      <c r="AZ78" s="59"/>
      <c r="BA78" s="59"/>
      <c r="BB78" s="59"/>
      <c r="BC78" s="59"/>
      <c r="BD78" s="60">
        <v>42912.638359224497</v>
      </c>
      <c r="BE78" s="60">
        <v>43283.2706616551</v>
      </c>
      <c r="BF78" s="59" t="s">
        <v>27</v>
      </c>
      <c r="BG78" s="60">
        <v>43271.240984490702</v>
      </c>
      <c r="BH78" s="59" t="s">
        <v>3000</v>
      </c>
      <c r="BJ78" s="60" t="str">
        <f t="shared" si="5"/>
        <v/>
      </c>
      <c r="BL78" s="118">
        <f t="shared" ca="1" si="6"/>
        <v>0</v>
      </c>
      <c r="BN78" s="60" t="s">
        <v>3111</v>
      </c>
      <c r="BP78" s="60" t="s">
        <v>3138</v>
      </c>
      <c r="BR78" s="43" t="str">
        <f t="shared" si="7"/>
        <v>Focacci, Tiziana</v>
      </c>
      <c r="BS78" s="43" t="str">
        <f t="shared" si="8"/>
        <v>tfocacci@flowserve.com</v>
      </c>
    </row>
    <row r="79" spans="2:71" ht="80" x14ac:dyDescent="0.35">
      <c r="B79" s="59" t="s">
        <v>439</v>
      </c>
      <c r="C79" s="59">
        <v>272</v>
      </c>
      <c r="D79" s="59" t="s">
        <v>440</v>
      </c>
      <c r="E79" s="59" t="s">
        <v>441</v>
      </c>
      <c r="F79" s="59" t="s">
        <v>442</v>
      </c>
      <c r="G79" s="59" t="s">
        <v>18</v>
      </c>
      <c r="H79" s="59" t="s">
        <v>38</v>
      </c>
      <c r="I79" s="59" t="s">
        <v>373</v>
      </c>
      <c r="J79" s="59" t="s">
        <v>256</v>
      </c>
      <c r="K79" s="59" t="s">
        <v>2780</v>
      </c>
      <c r="L79" s="59" t="s">
        <v>2781</v>
      </c>
      <c r="M79" s="59" t="s">
        <v>2782</v>
      </c>
      <c r="N79" s="59" t="s">
        <v>2783</v>
      </c>
      <c r="O79" s="59" t="s">
        <v>2726</v>
      </c>
      <c r="P79" s="59" t="s">
        <v>2727</v>
      </c>
      <c r="Q79" s="59" t="s">
        <v>2728</v>
      </c>
      <c r="R79" s="59" t="s">
        <v>2729</v>
      </c>
      <c r="S79" s="59" t="s">
        <v>2730</v>
      </c>
      <c r="T79" s="59" t="s">
        <v>2731</v>
      </c>
      <c r="U79" s="59" t="s">
        <v>2732</v>
      </c>
      <c r="V79" s="59" t="s">
        <v>2733</v>
      </c>
      <c r="W79" s="59" t="s">
        <v>2655</v>
      </c>
      <c r="X79" s="59" t="s">
        <v>2656</v>
      </c>
      <c r="Y79" s="59"/>
      <c r="Z79" s="59"/>
      <c r="AA79" s="59"/>
      <c r="AB79" s="59"/>
      <c r="AC79" s="59"/>
      <c r="AD79" s="59"/>
      <c r="AE79" s="59"/>
      <c r="AF79" s="59"/>
      <c r="AG79" s="59"/>
      <c r="AH79" s="59"/>
      <c r="AI79" s="59"/>
      <c r="AJ79" s="59"/>
      <c r="AK79" s="59"/>
      <c r="AL79" s="59"/>
      <c r="AM79" s="59"/>
      <c r="AN79" s="59"/>
      <c r="AO79" s="59"/>
      <c r="AP79" s="59"/>
      <c r="AQ79" s="59"/>
      <c r="AR79" s="59"/>
      <c r="AS79" s="59"/>
      <c r="AT79" s="59"/>
      <c r="AU79" s="59"/>
      <c r="AV79" s="59"/>
      <c r="AW79" s="59"/>
      <c r="AX79" s="59"/>
      <c r="AY79" s="59"/>
      <c r="AZ79" s="59"/>
      <c r="BA79" s="59"/>
      <c r="BB79" s="59"/>
      <c r="BC79" s="59"/>
      <c r="BD79" s="60">
        <v>42912.638401585602</v>
      </c>
      <c r="BE79" s="60">
        <v>43279.717804780099</v>
      </c>
      <c r="BF79" s="59" t="s">
        <v>27</v>
      </c>
      <c r="BG79" s="60">
        <v>43195.834567824102</v>
      </c>
      <c r="BH79" s="59" t="s">
        <v>443</v>
      </c>
      <c r="BJ79" s="60" t="str">
        <f t="shared" si="5"/>
        <v/>
      </c>
      <c r="BL79" s="118">
        <f t="shared" ca="1" si="6"/>
        <v>0</v>
      </c>
      <c r="BN79" s="60" t="s">
        <v>3111</v>
      </c>
      <c r="BP79" s="60" t="s">
        <v>3141</v>
      </c>
      <c r="BR79" s="43" t="str">
        <f t="shared" si="7"/>
        <v>Fleisher, Gina</v>
      </c>
      <c r="BS79" s="43" t="str">
        <f t="shared" si="8"/>
        <v>gfleisher@flowserve.com</v>
      </c>
    </row>
    <row r="80" spans="2:71" x14ac:dyDescent="0.35">
      <c r="B80" s="59" t="s">
        <v>444</v>
      </c>
      <c r="C80" s="59">
        <v>273</v>
      </c>
      <c r="D80" s="59" t="s">
        <v>445</v>
      </c>
      <c r="E80" s="59" t="s">
        <v>346</v>
      </c>
      <c r="F80" s="59" t="s">
        <v>446</v>
      </c>
      <c r="G80" s="59" t="s">
        <v>18</v>
      </c>
      <c r="H80" s="59" t="s">
        <v>49</v>
      </c>
      <c r="I80" s="59" t="s">
        <v>447</v>
      </c>
      <c r="J80" s="59" t="s">
        <v>2823</v>
      </c>
      <c r="K80" s="59" t="s">
        <v>2816</v>
      </c>
      <c r="L80" s="59" t="s">
        <v>2656</v>
      </c>
      <c r="M80" s="59"/>
      <c r="N80" s="59"/>
      <c r="O80" s="59"/>
      <c r="P80" s="59"/>
      <c r="Q80" s="59"/>
      <c r="R80" s="59"/>
      <c r="S80" s="59"/>
      <c r="T80" s="59"/>
      <c r="U80" s="59"/>
      <c r="V80" s="59"/>
      <c r="W80" s="59"/>
      <c r="X80" s="59"/>
      <c r="Y80" s="59"/>
      <c r="Z80" s="59"/>
      <c r="AA80" s="59"/>
      <c r="AB80" s="59"/>
      <c r="AC80" s="59"/>
      <c r="AD80" s="59"/>
      <c r="AE80" s="59"/>
      <c r="AF80" s="59"/>
      <c r="AG80" s="59"/>
      <c r="AH80" s="59"/>
      <c r="AI80" s="59"/>
      <c r="AJ80" s="59"/>
      <c r="AK80" s="59"/>
      <c r="AL80" s="59"/>
      <c r="AM80" s="59"/>
      <c r="AN80" s="59"/>
      <c r="AO80" s="59"/>
      <c r="AP80" s="59"/>
      <c r="AQ80" s="59"/>
      <c r="AR80" s="59"/>
      <c r="AS80" s="59"/>
      <c r="AT80" s="59"/>
      <c r="AU80" s="59"/>
      <c r="AV80" s="59"/>
      <c r="AW80" s="59"/>
      <c r="AX80" s="59"/>
      <c r="AY80" s="59"/>
      <c r="AZ80" s="59"/>
      <c r="BA80" s="59"/>
      <c r="BB80" s="59"/>
      <c r="BC80" s="59"/>
      <c r="BD80" s="60">
        <v>42912.638407557897</v>
      </c>
      <c r="BE80" s="60">
        <v>43272.689743830997</v>
      </c>
      <c r="BF80" s="59" t="s">
        <v>27</v>
      </c>
      <c r="BG80" s="60">
        <v>43188.411462349497</v>
      </c>
      <c r="BH80" s="59" t="s">
        <v>448</v>
      </c>
      <c r="BJ80" s="60" t="str">
        <f t="shared" si="5"/>
        <v/>
      </c>
      <c r="BL80" s="118">
        <f t="shared" ca="1" si="6"/>
        <v>0</v>
      </c>
      <c r="BN80" s="60" t="s">
        <v>3111</v>
      </c>
      <c r="BP80" s="60"/>
      <c r="BR80" s="43" t="str">
        <f t="shared" si="7"/>
        <v>Brown, Crystal</v>
      </c>
      <c r="BS80" s="43" t="str">
        <f t="shared" si="8"/>
        <v>crybrown@flowserve.com</v>
      </c>
    </row>
    <row r="81" spans="2:71" ht="80" x14ac:dyDescent="0.35">
      <c r="B81" s="59" t="s">
        <v>449</v>
      </c>
      <c r="C81" s="59">
        <v>274</v>
      </c>
      <c r="D81" s="59" t="s">
        <v>450</v>
      </c>
      <c r="E81" s="59" t="s">
        <v>451</v>
      </c>
      <c r="F81" s="59" t="s">
        <v>452</v>
      </c>
      <c r="G81" s="59" t="s">
        <v>18</v>
      </c>
      <c r="H81" s="59" t="s">
        <v>38</v>
      </c>
      <c r="I81" s="59" t="s">
        <v>373</v>
      </c>
      <c r="J81" s="59" t="s">
        <v>256</v>
      </c>
      <c r="K81" s="59" t="s">
        <v>2780</v>
      </c>
      <c r="L81" s="59" t="s">
        <v>2781</v>
      </c>
      <c r="M81" s="59" t="s">
        <v>2782</v>
      </c>
      <c r="N81" s="59" t="s">
        <v>2783</v>
      </c>
      <c r="O81" s="59" t="s">
        <v>2726</v>
      </c>
      <c r="P81" s="59" t="s">
        <v>2727</v>
      </c>
      <c r="Q81" s="59" t="s">
        <v>2728</v>
      </c>
      <c r="R81" s="59" t="s">
        <v>2729</v>
      </c>
      <c r="S81" s="59" t="s">
        <v>2730</v>
      </c>
      <c r="T81" s="59" t="s">
        <v>2731</v>
      </c>
      <c r="U81" s="59" t="s">
        <v>2732</v>
      </c>
      <c r="V81" s="59" t="s">
        <v>2733</v>
      </c>
      <c r="W81" s="59" t="s">
        <v>2655</v>
      </c>
      <c r="X81" s="59" t="s">
        <v>2656</v>
      </c>
      <c r="Y81" s="59"/>
      <c r="Z81" s="59"/>
      <c r="AA81" s="59"/>
      <c r="AB81" s="59"/>
      <c r="AC81" s="59"/>
      <c r="AD81" s="59"/>
      <c r="AE81" s="59"/>
      <c r="AF81" s="59"/>
      <c r="AG81" s="59"/>
      <c r="AH81" s="59"/>
      <c r="AI81" s="59"/>
      <c r="AJ81" s="59"/>
      <c r="AK81" s="59"/>
      <c r="AL81" s="59"/>
      <c r="AM81" s="59"/>
      <c r="AN81" s="59"/>
      <c r="AO81" s="59"/>
      <c r="AP81" s="59"/>
      <c r="AQ81" s="59"/>
      <c r="AR81" s="59"/>
      <c r="AS81" s="59"/>
      <c r="AT81" s="59"/>
      <c r="AU81" s="59"/>
      <c r="AV81" s="59"/>
      <c r="AW81" s="59"/>
      <c r="AX81" s="59"/>
      <c r="AY81" s="59"/>
      <c r="AZ81" s="59"/>
      <c r="BA81" s="59"/>
      <c r="BB81" s="59"/>
      <c r="BC81" s="59"/>
      <c r="BD81" s="60">
        <v>42912.638413541703</v>
      </c>
      <c r="BE81" s="60">
        <v>43280.663959224497</v>
      </c>
      <c r="BF81" s="59" t="s">
        <v>27</v>
      </c>
      <c r="BG81" s="60">
        <v>43251.511707789403</v>
      </c>
      <c r="BH81" s="59" t="s">
        <v>453</v>
      </c>
      <c r="BJ81" s="60" t="str">
        <f t="shared" si="5"/>
        <v/>
      </c>
      <c r="BL81" s="118">
        <f t="shared" ca="1" si="6"/>
        <v>0</v>
      </c>
      <c r="BN81" s="60" t="s">
        <v>3111</v>
      </c>
      <c r="BP81" s="60" t="s">
        <v>3141</v>
      </c>
      <c r="BR81" s="43" t="str">
        <f t="shared" si="7"/>
        <v>Rodis, Henry</v>
      </c>
      <c r="BS81" s="43" t="str">
        <f t="shared" si="8"/>
        <v>HRodis@flowserve.com</v>
      </c>
    </row>
    <row r="82" spans="2:71" ht="30" x14ac:dyDescent="0.35">
      <c r="B82" s="59" t="s">
        <v>455</v>
      </c>
      <c r="C82" s="59">
        <v>277</v>
      </c>
      <c r="D82" s="59" t="s">
        <v>456</v>
      </c>
      <c r="E82" s="59" t="s">
        <v>457</v>
      </c>
      <c r="F82" s="59" t="s">
        <v>458</v>
      </c>
      <c r="G82" s="59" t="s">
        <v>18</v>
      </c>
      <c r="H82" s="59" t="s">
        <v>49</v>
      </c>
      <c r="I82" s="59" t="s">
        <v>459</v>
      </c>
      <c r="J82" s="59" t="s">
        <v>2817</v>
      </c>
      <c r="K82" s="59" t="s">
        <v>2673</v>
      </c>
      <c r="L82" s="59" t="s">
        <v>2656</v>
      </c>
      <c r="M82" s="59"/>
      <c r="N82" s="59"/>
      <c r="O82" s="59"/>
      <c r="P82" s="59"/>
      <c r="Q82" s="59"/>
      <c r="R82" s="59"/>
      <c r="S82" s="59"/>
      <c r="T82" s="59"/>
      <c r="U82" s="59"/>
      <c r="V82" s="59"/>
      <c r="W82" s="59"/>
      <c r="X82" s="59"/>
      <c r="Y82" s="59"/>
      <c r="Z82" s="59"/>
      <c r="AA82" s="59"/>
      <c r="AB82" s="59"/>
      <c r="AC82" s="59"/>
      <c r="AD82" s="59"/>
      <c r="AE82" s="59"/>
      <c r="AF82" s="59"/>
      <c r="AG82" s="59"/>
      <c r="AH82" s="59"/>
      <c r="AI82" s="59"/>
      <c r="AJ82" s="59"/>
      <c r="AK82" s="59"/>
      <c r="AL82" s="59"/>
      <c r="AM82" s="59"/>
      <c r="AN82" s="59"/>
      <c r="AO82" s="59"/>
      <c r="AP82" s="59"/>
      <c r="AQ82" s="59"/>
      <c r="AR82" s="59"/>
      <c r="AS82" s="59"/>
      <c r="AT82" s="59"/>
      <c r="AU82" s="59"/>
      <c r="AV82" s="59"/>
      <c r="AW82" s="59"/>
      <c r="AX82" s="59"/>
      <c r="AY82" s="59"/>
      <c r="AZ82" s="59"/>
      <c r="BA82" s="59"/>
      <c r="BB82" s="59"/>
      <c r="BC82" s="59"/>
      <c r="BD82" s="60">
        <v>42912.638431597203</v>
      </c>
      <c r="BE82" s="60">
        <v>43265.401086261598</v>
      </c>
      <c r="BF82" s="59" t="s">
        <v>27</v>
      </c>
      <c r="BG82" s="60">
        <v>43252.404853900502</v>
      </c>
      <c r="BH82" s="59" t="s">
        <v>460</v>
      </c>
      <c r="BJ82" s="60" t="str">
        <f t="shared" si="5"/>
        <v/>
      </c>
      <c r="BL82" s="118">
        <f t="shared" ca="1" si="6"/>
        <v>0</v>
      </c>
      <c r="BN82" s="60" t="s">
        <v>3111</v>
      </c>
      <c r="BP82" s="60"/>
      <c r="BR82" s="43" t="str">
        <f t="shared" si="7"/>
        <v>Hobel, Erich Robert</v>
      </c>
      <c r="BS82" s="43" t="str">
        <f t="shared" si="8"/>
        <v>rhobel@flowserve.com</v>
      </c>
    </row>
    <row r="83" spans="2:71" x14ac:dyDescent="0.35">
      <c r="B83" s="59" t="s">
        <v>462</v>
      </c>
      <c r="C83" s="59">
        <v>279</v>
      </c>
      <c r="D83" s="59" t="s">
        <v>463</v>
      </c>
      <c r="E83" s="59" t="s">
        <v>464</v>
      </c>
      <c r="F83" s="59" t="s">
        <v>465</v>
      </c>
      <c r="G83" s="59" t="s">
        <v>18</v>
      </c>
      <c r="H83" s="59" t="s">
        <v>38</v>
      </c>
      <c r="I83" s="59" t="s">
        <v>466</v>
      </c>
      <c r="J83" s="59" t="s">
        <v>256</v>
      </c>
      <c r="K83" s="59" t="s">
        <v>2712</v>
      </c>
      <c r="L83" s="59" t="s">
        <v>2655</v>
      </c>
      <c r="M83" s="59" t="s">
        <v>2715</v>
      </c>
      <c r="N83" s="59"/>
      <c r="O83" s="59"/>
      <c r="P83" s="59"/>
      <c r="Q83" s="59"/>
      <c r="R83" s="59"/>
      <c r="S83" s="59"/>
      <c r="T83" s="59"/>
      <c r="U83" s="59"/>
      <c r="V83" s="59"/>
      <c r="W83" s="59"/>
      <c r="X83" s="59"/>
      <c r="Y83" s="59"/>
      <c r="Z83" s="59"/>
      <c r="AA83" s="59"/>
      <c r="AB83" s="59"/>
      <c r="AC83" s="59"/>
      <c r="AD83" s="59"/>
      <c r="AE83" s="59"/>
      <c r="AF83" s="59"/>
      <c r="AG83" s="59"/>
      <c r="AH83" s="59"/>
      <c r="AI83" s="59"/>
      <c r="AJ83" s="59"/>
      <c r="AK83" s="59"/>
      <c r="AL83" s="59"/>
      <c r="AM83" s="59"/>
      <c r="AN83" s="59"/>
      <c r="AO83" s="59"/>
      <c r="AP83" s="59"/>
      <c r="AQ83" s="59"/>
      <c r="AR83" s="59"/>
      <c r="AS83" s="59"/>
      <c r="AT83" s="59"/>
      <c r="AU83" s="59"/>
      <c r="AV83" s="59"/>
      <c r="AW83" s="59"/>
      <c r="AX83" s="59"/>
      <c r="AY83" s="59"/>
      <c r="AZ83" s="59"/>
      <c r="BA83" s="59"/>
      <c r="BB83" s="59"/>
      <c r="BC83" s="59"/>
      <c r="BD83" s="60">
        <v>42912.6384436343</v>
      </c>
      <c r="BE83" s="60">
        <v>43238.431194097197</v>
      </c>
      <c r="BF83" s="59" t="s">
        <v>27</v>
      </c>
      <c r="BG83" s="60">
        <v>43161.330966817099</v>
      </c>
      <c r="BH83" s="59" t="s">
        <v>467</v>
      </c>
      <c r="BJ83" s="60" t="str">
        <f t="shared" si="5"/>
        <v/>
      </c>
      <c r="BL83" s="118">
        <f t="shared" ca="1" si="6"/>
        <v>1</v>
      </c>
      <c r="BN83" s="60" t="s">
        <v>3111</v>
      </c>
      <c r="BP83" s="60"/>
      <c r="BR83" s="43" t="str">
        <f t="shared" si="7"/>
        <v>Sohani, Hadi</v>
      </c>
      <c r="BS83" s="43" t="str">
        <f t="shared" si="8"/>
        <v>HSohani@flowserve.com</v>
      </c>
    </row>
    <row r="84" spans="2:71" x14ac:dyDescent="0.35">
      <c r="B84" s="59" t="s">
        <v>468</v>
      </c>
      <c r="C84" s="59">
        <v>280</v>
      </c>
      <c r="D84" s="59" t="s">
        <v>469</v>
      </c>
      <c r="E84" s="59" t="s">
        <v>470</v>
      </c>
      <c r="F84" s="59" t="s">
        <v>471</v>
      </c>
      <c r="G84" s="59" t="s">
        <v>18</v>
      </c>
      <c r="H84" s="59" t="s">
        <v>49</v>
      </c>
      <c r="I84" s="59" t="s">
        <v>13317</v>
      </c>
      <c r="J84" s="59" t="s">
        <v>2817</v>
      </c>
      <c r="K84" s="59" t="s">
        <v>2814</v>
      </c>
      <c r="L84" s="59" t="s">
        <v>2825</v>
      </c>
      <c r="M84" s="59" t="s">
        <v>2656</v>
      </c>
      <c r="N84" s="59"/>
      <c r="O84" s="59"/>
      <c r="P84" s="59"/>
      <c r="Q84" s="59"/>
      <c r="R84" s="59"/>
      <c r="S84" s="59"/>
      <c r="T84" s="59"/>
      <c r="U84" s="59"/>
      <c r="V84" s="59"/>
      <c r="W84" s="59"/>
      <c r="X84" s="59"/>
      <c r="Y84" s="59"/>
      <c r="Z84" s="59"/>
      <c r="AA84" s="59"/>
      <c r="AB84" s="59"/>
      <c r="AC84" s="59"/>
      <c r="AD84" s="59"/>
      <c r="AE84" s="59"/>
      <c r="AF84" s="59"/>
      <c r="AG84" s="59"/>
      <c r="AH84" s="59"/>
      <c r="AI84" s="59"/>
      <c r="AJ84" s="59"/>
      <c r="AK84" s="59"/>
      <c r="AL84" s="59"/>
      <c r="AM84" s="59"/>
      <c r="AN84" s="59"/>
      <c r="AO84" s="59"/>
      <c r="AP84" s="59"/>
      <c r="AQ84" s="59"/>
      <c r="AR84" s="59"/>
      <c r="AS84" s="59"/>
      <c r="AT84" s="59"/>
      <c r="AU84" s="59"/>
      <c r="AV84" s="59"/>
      <c r="AW84" s="59"/>
      <c r="AX84" s="59"/>
      <c r="AY84" s="59"/>
      <c r="AZ84" s="59"/>
      <c r="BA84" s="59"/>
      <c r="BB84" s="59"/>
      <c r="BC84" s="59"/>
      <c r="BD84" s="60">
        <v>42912.638449652797</v>
      </c>
      <c r="BE84" s="60">
        <v>43256.093777858798</v>
      </c>
      <c r="BF84" s="59" t="s">
        <v>27</v>
      </c>
      <c r="BG84" s="60">
        <v>43249.3636297107</v>
      </c>
      <c r="BH84" s="59" t="s">
        <v>2951</v>
      </c>
      <c r="BJ84" s="60" t="str">
        <f t="shared" si="5"/>
        <v/>
      </c>
      <c r="BL84" s="118">
        <f t="shared" ca="1" si="6"/>
        <v>0</v>
      </c>
      <c r="BN84" s="60" t="s">
        <v>3111</v>
      </c>
      <c r="BP84" s="60"/>
      <c r="BR84" s="43" t="str">
        <f t="shared" si="7"/>
        <v>Jensen, Karin</v>
      </c>
      <c r="BS84" s="43" t="str">
        <f t="shared" si="8"/>
        <v>kjensen@flowserve.com</v>
      </c>
    </row>
    <row r="85" spans="2:71" x14ac:dyDescent="0.35">
      <c r="B85" s="59" t="s">
        <v>473</v>
      </c>
      <c r="C85" s="59">
        <v>281</v>
      </c>
      <c r="D85" s="59" t="s">
        <v>474</v>
      </c>
      <c r="E85" s="59" t="s">
        <v>475</v>
      </c>
      <c r="F85" s="59" t="s">
        <v>476</v>
      </c>
      <c r="G85" s="59" t="s">
        <v>18</v>
      </c>
      <c r="H85" s="59" t="s">
        <v>38</v>
      </c>
      <c r="I85" s="59" t="s">
        <v>477</v>
      </c>
      <c r="J85" s="59" t="s">
        <v>256</v>
      </c>
      <c r="K85" s="59" t="s">
        <v>2825</v>
      </c>
      <c r="L85" s="59" t="s">
        <v>2655</v>
      </c>
      <c r="M85" s="59"/>
      <c r="N85" s="59"/>
      <c r="O85" s="59"/>
      <c r="P85" s="59"/>
      <c r="Q85" s="59"/>
      <c r="R85" s="59"/>
      <c r="S85" s="59"/>
      <c r="T85" s="59"/>
      <c r="U85" s="59"/>
      <c r="V85" s="59"/>
      <c r="W85" s="59"/>
      <c r="X85" s="59"/>
      <c r="Y85" s="59"/>
      <c r="Z85" s="59"/>
      <c r="AA85" s="59"/>
      <c r="AB85" s="59"/>
      <c r="AC85" s="59"/>
      <c r="AD85" s="59"/>
      <c r="AE85" s="59"/>
      <c r="AF85" s="59"/>
      <c r="AG85" s="59"/>
      <c r="AH85" s="59"/>
      <c r="AI85" s="59"/>
      <c r="AJ85" s="59"/>
      <c r="AK85" s="59"/>
      <c r="AL85" s="59"/>
      <c r="AM85" s="59"/>
      <c r="AN85" s="59"/>
      <c r="AO85" s="59"/>
      <c r="AP85" s="59"/>
      <c r="AQ85" s="59"/>
      <c r="AR85" s="59"/>
      <c r="AS85" s="59"/>
      <c r="AT85" s="59"/>
      <c r="AU85" s="59"/>
      <c r="AV85" s="59"/>
      <c r="AW85" s="59"/>
      <c r="AX85" s="59"/>
      <c r="AY85" s="59"/>
      <c r="AZ85" s="59"/>
      <c r="BA85" s="59"/>
      <c r="BB85" s="59"/>
      <c r="BC85" s="59"/>
      <c r="BD85" s="60">
        <v>42912.638455671302</v>
      </c>
      <c r="BE85" s="60">
        <v>43164.292325312497</v>
      </c>
      <c r="BF85" s="59" t="s">
        <v>27</v>
      </c>
      <c r="BG85" s="60">
        <v>43164.293285219901</v>
      </c>
      <c r="BH85" s="59" t="s">
        <v>478</v>
      </c>
      <c r="BJ85" s="60" t="str">
        <f t="shared" si="5"/>
        <v/>
      </c>
      <c r="BL85" s="118">
        <f t="shared" ca="1" si="6"/>
        <v>3</v>
      </c>
      <c r="BN85" s="60" t="s">
        <v>3111</v>
      </c>
      <c r="BP85" s="60"/>
      <c r="BR85" s="43" t="str">
        <f t="shared" si="7"/>
        <v>Lundberg, Christina</v>
      </c>
      <c r="BS85" s="43" t="str">
        <f t="shared" si="8"/>
        <v>clundberg@flowserve.com</v>
      </c>
    </row>
    <row r="86" spans="2:71" x14ac:dyDescent="0.35">
      <c r="B86" s="59" t="s">
        <v>482</v>
      </c>
      <c r="C86" s="59">
        <v>283</v>
      </c>
      <c r="D86" s="59" t="s">
        <v>483</v>
      </c>
      <c r="E86" s="59" t="s">
        <v>484</v>
      </c>
      <c r="F86" s="59" t="s">
        <v>485</v>
      </c>
      <c r="G86" s="59" t="s">
        <v>18</v>
      </c>
      <c r="H86" s="59" t="s">
        <v>38</v>
      </c>
      <c r="I86" s="59" t="s">
        <v>390</v>
      </c>
      <c r="J86" s="59" t="s">
        <v>256</v>
      </c>
      <c r="K86" s="59" t="s">
        <v>2735</v>
      </c>
      <c r="L86" s="59" t="s">
        <v>2738</v>
      </c>
      <c r="M86" s="59" t="s">
        <v>2655</v>
      </c>
      <c r="N86" s="59"/>
      <c r="O86" s="59"/>
      <c r="P86" s="59"/>
      <c r="Q86" s="59"/>
      <c r="R86" s="59"/>
      <c r="S86" s="59"/>
      <c r="T86" s="59"/>
      <c r="U86" s="59"/>
      <c r="V86" s="59"/>
      <c r="W86" s="59"/>
      <c r="X86" s="59"/>
      <c r="Y86" s="59"/>
      <c r="Z86" s="59"/>
      <c r="AA86" s="59"/>
      <c r="AB86" s="59"/>
      <c r="AC86" s="59"/>
      <c r="AD86" s="59"/>
      <c r="AE86" s="59"/>
      <c r="AF86" s="59"/>
      <c r="AG86" s="59"/>
      <c r="AH86" s="59"/>
      <c r="AI86" s="59"/>
      <c r="AJ86" s="59"/>
      <c r="AK86" s="59"/>
      <c r="AL86" s="59"/>
      <c r="AM86" s="59"/>
      <c r="AN86" s="59"/>
      <c r="AO86" s="59"/>
      <c r="AP86" s="59"/>
      <c r="AQ86" s="59"/>
      <c r="AR86" s="59"/>
      <c r="AS86" s="59"/>
      <c r="AT86" s="59"/>
      <c r="AU86" s="59"/>
      <c r="AV86" s="59"/>
      <c r="AW86" s="59"/>
      <c r="AX86" s="59"/>
      <c r="AY86" s="59"/>
      <c r="AZ86" s="59"/>
      <c r="BA86" s="59"/>
      <c r="BB86" s="59"/>
      <c r="BC86" s="59"/>
      <c r="BD86" s="60">
        <v>42912.638467627301</v>
      </c>
      <c r="BE86" s="60">
        <v>43138.735649386603</v>
      </c>
      <c r="BF86" s="59" t="s">
        <v>27</v>
      </c>
      <c r="BG86" s="60">
        <v>43138.7358278588</v>
      </c>
      <c r="BH86" s="59" t="s">
        <v>486</v>
      </c>
      <c r="BJ86" s="60" t="str">
        <f t="shared" si="5"/>
        <v/>
      </c>
      <c r="BL86" s="118">
        <f t="shared" ca="1" si="6"/>
        <v>4</v>
      </c>
      <c r="BN86" s="60" t="s">
        <v>3111</v>
      </c>
      <c r="BP86" s="60" t="s">
        <v>3142</v>
      </c>
      <c r="BR86" s="43" t="str">
        <f t="shared" si="7"/>
        <v>Young, Sandy</v>
      </c>
      <c r="BS86" s="43" t="str">
        <f t="shared" si="8"/>
        <v>sayoung@flowserve.com</v>
      </c>
    </row>
    <row r="87" spans="2:71" ht="30" x14ac:dyDescent="0.35">
      <c r="B87" s="59" t="s">
        <v>487</v>
      </c>
      <c r="C87" s="59">
        <v>284</v>
      </c>
      <c r="D87" s="59" t="s">
        <v>488</v>
      </c>
      <c r="E87" s="59" t="s">
        <v>489</v>
      </c>
      <c r="F87" s="59" t="s">
        <v>490</v>
      </c>
      <c r="G87" s="59" t="s">
        <v>18</v>
      </c>
      <c r="H87" s="59" t="s">
        <v>49</v>
      </c>
      <c r="I87" s="59" t="s">
        <v>491</v>
      </c>
      <c r="J87" s="59" t="s">
        <v>2817</v>
      </c>
      <c r="K87" s="59" t="s">
        <v>2795</v>
      </c>
      <c r="L87" s="59" t="s">
        <v>2656</v>
      </c>
      <c r="M87" s="59"/>
      <c r="N87" s="59"/>
      <c r="O87" s="59"/>
      <c r="P87" s="59"/>
      <c r="Q87" s="59"/>
      <c r="R87" s="59"/>
      <c r="S87" s="59"/>
      <c r="T87" s="59"/>
      <c r="U87" s="59"/>
      <c r="V87" s="59"/>
      <c r="W87" s="59"/>
      <c r="X87" s="59"/>
      <c r="Y87" s="59"/>
      <c r="Z87" s="59"/>
      <c r="AA87" s="59"/>
      <c r="AB87" s="59"/>
      <c r="AC87" s="59"/>
      <c r="AD87" s="59"/>
      <c r="AE87" s="59"/>
      <c r="AF87" s="59"/>
      <c r="AG87" s="59"/>
      <c r="AH87" s="59"/>
      <c r="AI87" s="59"/>
      <c r="AJ87" s="59"/>
      <c r="AK87" s="59"/>
      <c r="AL87" s="59"/>
      <c r="AM87" s="59"/>
      <c r="AN87" s="59"/>
      <c r="AO87" s="59"/>
      <c r="AP87" s="59"/>
      <c r="AQ87" s="59"/>
      <c r="AR87" s="59"/>
      <c r="AS87" s="59"/>
      <c r="AT87" s="59"/>
      <c r="AU87" s="59"/>
      <c r="AV87" s="59"/>
      <c r="AW87" s="59"/>
      <c r="AX87" s="59"/>
      <c r="AY87" s="59"/>
      <c r="AZ87" s="59"/>
      <c r="BA87" s="59"/>
      <c r="BB87" s="59"/>
      <c r="BC87" s="59"/>
      <c r="BD87" s="60">
        <v>42912.638473611099</v>
      </c>
      <c r="BE87" s="60">
        <v>43283.402468981498</v>
      </c>
      <c r="BF87" s="59" t="s">
        <v>27</v>
      </c>
      <c r="BG87" s="60">
        <v>43255.580265127297</v>
      </c>
      <c r="BH87" s="59" t="s">
        <v>492</v>
      </c>
      <c r="BJ87" s="60" t="str">
        <f t="shared" si="5"/>
        <v/>
      </c>
      <c r="BL87" s="118">
        <f t="shared" ca="1" si="6"/>
        <v>0</v>
      </c>
      <c r="BN87" s="60" t="s">
        <v>3111</v>
      </c>
      <c r="BP87" s="60"/>
      <c r="BR87" s="43" t="str">
        <f t="shared" si="7"/>
        <v>Richardson, William</v>
      </c>
      <c r="BS87" s="43" t="str">
        <f t="shared" si="8"/>
        <v>trichardson@flowserve.com</v>
      </c>
    </row>
    <row r="88" spans="2:71" x14ac:dyDescent="0.35">
      <c r="B88" s="59" t="s">
        <v>493</v>
      </c>
      <c r="C88" s="59">
        <v>287</v>
      </c>
      <c r="D88" s="59" t="s">
        <v>494</v>
      </c>
      <c r="E88" s="59" t="s">
        <v>495</v>
      </c>
      <c r="F88" s="59" t="s">
        <v>496</v>
      </c>
      <c r="G88" s="59" t="s">
        <v>18</v>
      </c>
      <c r="H88" s="59" t="s">
        <v>38</v>
      </c>
      <c r="I88" s="59" t="s">
        <v>497</v>
      </c>
      <c r="J88" s="59" t="s">
        <v>256</v>
      </c>
      <c r="K88" s="59" t="s">
        <v>2826</v>
      </c>
      <c r="L88" s="59" t="s">
        <v>2827</v>
      </c>
      <c r="M88" s="59" t="s">
        <v>2655</v>
      </c>
      <c r="N88" s="59"/>
      <c r="O88" s="59"/>
      <c r="P88" s="59"/>
      <c r="Q88" s="59"/>
      <c r="R88" s="59"/>
      <c r="S88" s="59"/>
      <c r="T88" s="59"/>
      <c r="U88" s="59"/>
      <c r="V88" s="59"/>
      <c r="W88" s="59"/>
      <c r="X88" s="59"/>
      <c r="Y88" s="59"/>
      <c r="Z88" s="59"/>
      <c r="AA88" s="59"/>
      <c r="AB88" s="59"/>
      <c r="AC88" s="59"/>
      <c r="AD88" s="59"/>
      <c r="AE88" s="59"/>
      <c r="AF88" s="59"/>
      <c r="AG88" s="59"/>
      <c r="AH88" s="59"/>
      <c r="AI88" s="59"/>
      <c r="AJ88" s="59"/>
      <c r="AK88" s="59"/>
      <c r="AL88" s="59"/>
      <c r="AM88" s="59"/>
      <c r="AN88" s="59"/>
      <c r="AO88" s="59"/>
      <c r="AP88" s="59"/>
      <c r="AQ88" s="59"/>
      <c r="AR88" s="59"/>
      <c r="AS88" s="59"/>
      <c r="AT88" s="59"/>
      <c r="AU88" s="59"/>
      <c r="AV88" s="59"/>
      <c r="AW88" s="59"/>
      <c r="AX88" s="59"/>
      <c r="AY88" s="59"/>
      <c r="AZ88" s="59"/>
      <c r="BA88" s="59"/>
      <c r="BB88" s="59"/>
      <c r="BC88" s="59"/>
      <c r="BD88" s="60">
        <v>42912.6384916319</v>
      </c>
      <c r="BE88" s="60">
        <v>43283.096767361101</v>
      </c>
      <c r="BF88" s="59" t="s">
        <v>27</v>
      </c>
      <c r="BG88" s="60">
        <v>43192.991489155102</v>
      </c>
      <c r="BH88" s="59" t="s">
        <v>498</v>
      </c>
      <c r="BJ88" s="60" t="str">
        <f t="shared" si="5"/>
        <v/>
      </c>
      <c r="BL88" s="118">
        <f t="shared" ca="1" si="6"/>
        <v>0</v>
      </c>
      <c r="BN88" s="60" t="s">
        <v>3111</v>
      </c>
      <c r="BP88" s="60"/>
      <c r="BR88" s="43" t="str">
        <f t="shared" si="7"/>
        <v>Li, Huizhen</v>
      </c>
      <c r="BS88" s="43" t="str">
        <f t="shared" si="8"/>
        <v>avali@flowserve.com</v>
      </c>
    </row>
    <row r="89" spans="2:71" x14ac:dyDescent="0.35">
      <c r="B89" s="59" t="s">
        <v>499</v>
      </c>
      <c r="C89" s="59">
        <v>290</v>
      </c>
      <c r="D89" s="59" t="s">
        <v>500</v>
      </c>
      <c r="E89" s="59" t="s">
        <v>253</v>
      </c>
      <c r="F89" s="59" t="s">
        <v>501</v>
      </c>
      <c r="G89" s="59" t="s">
        <v>18</v>
      </c>
      <c r="H89" s="59" t="s">
        <v>38</v>
      </c>
      <c r="I89" s="59" t="s">
        <v>502</v>
      </c>
      <c r="J89" s="59" t="s">
        <v>256</v>
      </c>
      <c r="K89" s="59" t="s">
        <v>2794</v>
      </c>
      <c r="L89" s="59" t="s">
        <v>2828</v>
      </c>
      <c r="M89" s="59" t="s">
        <v>2655</v>
      </c>
      <c r="N89" s="59"/>
      <c r="O89" s="59"/>
      <c r="P89" s="59"/>
      <c r="Q89" s="59"/>
      <c r="R89" s="59"/>
      <c r="S89" s="59"/>
      <c r="T89" s="59"/>
      <c r="U89" s="59"/>
      <c r="V89" s="59"/>
      <c r="W89" s="59"/>
      <c r="X89" s="59"/>
      <c r="Y89" s="59"/>
      <c r="Z89" s="59"/>
      <c r="AA89" s="59"/>
      <c r="AB89" s="59"/>
      <c r="AC89" s="59"/>
      <c r="AD89" s="59"/>
      <c r="AE89" s="59"/>
      <c r="AF89" s="59"/>
      <c r="AG89" s="59"/>
      <c r="AH89" s="59"/>
      <c r="AI89" s="59"/>
      <c r="AJ89" s="59"/>
      <c r="AK89" s="59"/>
      <c r="AL89" s="59"/>
      <c r="AM89" s="59"/>
      <c r="AN89" s="59"/>
      <c r="AO89" s="59"/>
      <c r="AP89" s="59"/>
      <c r="AQ89" s="59"/>
      <c r="AR89" s="59"/>
      <c r="AS89" s="59"/>
      <c r="AT89" s="59"/>
      <c r="AU89" s="59"/>
      <c r="AV89" s="59"/>
      <c r="AW89" s="59"/>
      <c r="AX89" s="59"/>
      <c r="AY89" s="59"/>
      <c r="AZ89" s="59"/>
      <c r="BA89" s="59"/>
      <c r="BB89" s="59"/>
      <c r="BC89" s="59"/>
      <c r="BD89" s="60">
        <v>42912.638509687502</v>
      </c>
      <c r="BE89" s="60">
        <v>43283.142456018497</v>
      </c>
      <c r="BF89" s="59" t="s">
        <v>27</v>
      </c>
      <c r="BG89" s="60">
        <v>43273.170481446803</v>
      </c>
      <c r="BH89" s="59" t="s">
        <v>503</v>
      </c>
      <c r="BJ89" s="60" t="str">
        <f t="shared" si="5"/>
        <v/>
      </c>
      <c r="BL89" s="118">
        <f t="shared" ca="1" si="6"/>
        <v>0</v>
      </c>
      <c r="BN89" s="60" t="s">
        <v>3111</v>
      </c>
      <c r="BP89" s="60" t="s">
        <v>3133</v>
      </c>
      <c r="BR89" s="43" t="str">
        <f t="shared" si="7"/>
        <v>Lim, Wee Lay</v>
      </c>
      <c r="BS89" s="43" t="str">
        <f t="shared" si="8"/>
        <v>wlim@flowserve.com</v>
      </c>
    </row>
    <row r="90" spans="2:71" ht="30" x14ac:dyDescent="0.35">
      <c r="B90" s="59" t="s">
        <v>504</v>
      </c>
      <c r="C90" s="59">
        <v>291</v>
      </c>
      <c r="D90" s="59" t="s">
        <v>505</v>
      </c>
      <c r="E90" s="59" t="s">
        <v>506</v>
      </c>
      <c r="F90" s="59" t="s">
        <v>507</v>
      </c>
      <c r="G90" s="59" t="s">
        <v>18</v>
      </c>
      <c r="H90" s="59" t="s">
        <v>38</v>
      </c>
      <c r="I90" s="59" t="s">
        <v>3199</v>
      </c>
      <c r="J90" s="59" t="s">
        <v>1987</v>
      </c>
      <c r="K90" s="59" t="s">
        <v>2818</v>
      </c>
      <c r="L90" s="59" t="s">
        <v>2672</v>
      </c>
      <c r="M90" s="59" t="s">
        <v>2655</v>
      </c>
      <c r="N90" s="59" t="s">
        <v>2656</v>
      </c>
      <c r="O90" s="59"/>
      <c r="P90" s="59"/>
      <c r="Q90" s="59"/>
      <c r="R90" s="59"/>
      <c r="S90" s="59"/>
      <c r="T90" s="59"/>
      <c r="U90" s="59"/>
      <c r="V90" s="59"/>
      <c r="W90" s="59"/>
      <c r="X90" s="59"/>
      <c r="Y90" s="59"/>
      <c r="Z90" s="59"/>
      <c r="AA90" s="59"/>
      <c r="AB90" s="59"/>
      <c r="AC90" s="59"/>
      <c r="AD90" s="59"/>
      <c r="AE90" s="59"/>
      <c r="AF90" s="59"/>
      <c r="AG90" s="59"/>
      <c r="AH90" s="59"/>
      <c r="AI90" s="59"/>
      <c r="AJ90" s="59"/>
      <c r="AK90" s="59"/>
      <c r="AL90" s="59"/>
      <c r="AM90" s="59"/>
      <c r="AN90" s="59"/>
      <c r="AO90" s="59"/>
      <c r="AP90" s="59"/>
      <c r="AQ90" s="59"/>
      <c r="AR90" s="59"/>
      <c r="AS90" s="59"/>
      <c r="AT90" s="59"/>
      <c r="AU90" s="59"/>
      <c r="AV90" s="59"/>
      <c r="AW90" s="59"/>
      <c r="AX90" s="59"/>
      <c r="AY90" s="59"/>
      <c r="AZ90" s="59"/>
      <c r="BA90" s="59"/>
      <c r="BB90" s="59"/>
      <c r="BC90" s="59"/>
      <c r="BD90" s="60">
        <v>42912.638515705999</v>
      </c>
      <c r="BE90" s="60">
        <v>43252.130569942099</v>
      </c>
      <c r="BF90" s="59" t="s">
        <v>27</v>
      </c>
      <c r="BG90" s="60">
        <v>43192.381287731499</v>
      </c>
      <c r="BH90" s="59" t="s">
        <v>2951</v>
      </c>
      <c r="BJ90" s="60" t="str">
        <f t="shared" si="5"/>
        <v/>
      </c>
      <c r="BL90" s="118">
        <f t="shared" ca="1" si="6"/>
        <v>1</v>
      </c>
      <c r="BN90" s="60" t="s">
        <v>3111</v>
      </c>
      <c r="BP90" s="60"/>
      <c r="BR90" s="43" t="str">
        <f t="shared" si="7"/>
        <v>Bowden, Paul</v>
      </c>
      <c r="BS90" s="43" t="str">
        <f t="shared" si="8"/>
        <v>pabowden@flowserve.com</v>
      </c>
    </row>
    <row r="91" spans="2:71" x14ac:dyDescent="0.35">
      <c r="B91" s="59" t="s">
        <v>509</v>
      </c>
      <c r="C91" s="59">
        <v>294</v>
      </c>
      <c r="D91" s="59" t="s">
        <v>510</v>
      </c>
      <c r="E91" s="59" t="s">
        <v>511</v>
      </c>
      <c r="F91" s="59" t="s">
        <v>512</v>
      </c>
      <c r="G91" s="59" t="s">
        <v>18</v>
      </c>
      <c r="H91" s="59" t="s">
        <v>38</v>
      </c>
      <c r="I91" s="59" t="s">
        <v>513</v>
      </c>
      <c r="J91" s="59" t="s">
        <v>256</v>
      </c>
      <c r="K91" s="59" t="s">
        <v>2819</v>
      </c>
      <c r="L91" s="59" t="s">
        <v>2655</v>
      </c>
      <c r="M91" s="59"/>
      <c r="N91" s="59"/>
      <c r="O91" s="59"/>
      <c r="P91" s="59"/>
      <c r="Q91" s="59"/>
      <c r="R91" s="59"/>
      <c r="S91" s="59"/>
      <c r="T91" s="59"/>
      <c r="U91" s="59"/>
      <c r="V91" s="59"/>
      <c r="W91" s="59"/>
      <c r="X91" s="59"/>
      <c r="Y91" s="59"/>
      <c r="Z91" s="59"/>
      <c r="AA91" s="59"/>
      <c r="AB91" s="59"/>
      <c r="AC91" s="59"/>
      <c r="AD91" s="59"/>
      <c r="AE91" s="59"/>
      <c r="AF91" s="59"/>
      <c r="AG91" s="59"/>
      <c r="AH91" s="59"/>
      <c r="AI91" s="59"/>
      <c r="AJ91" s="59"/>
      <c r="AK91" s="59"/>
      <c r="AL91" s="59"/>
      <c r="AM91" s="59"/>
      <c r="AN91" s="59"/>
      <c r="AO91" s="59"/>
      <c r="AP91" s="59"/>
      <c r="AQ91" s="59"/>
      <c r="AR91" s="59"/>
      <c r="AS91" s="59"/>
      <c r="AT91" s="59"/>
      <c r="AU91" s="59"/>
      <c r="AV91" s="59"/>
      <c r="AW91" s="59"/>
      <c r="AX91" s="59"/>
      <c r="AY91" s="59"/>
      <c r="AZ91" s="59"/>
      <c r="BA91" s="59"/>
      <c r="BB91" s="59"/>
      <c r="BC91" s="59"/>
      <c r="BD91" s="60">
        <v>42912.6385337963</v>
      </c>
      <c r="BE91" s="60">
        <v>43273.278100497701</v>
      </c>
      <c r="BF91" s="59" t="s">
        <v>27</v>
      </c>
      <c r="BG91" s="60">
        <v>43257.326250115701</v>
      </c>
      <c r="BH91" s="59" t="s">
        <v>514</v>
      </c>
      <c r="BJ91" s="60" t="str">
        <f t="shared" si="5"/>
        <v/>
      </c>
      <c r="BL91" s="118">
        <f t="shared" ca="1" si="6"/>
        <v>0</v>
      </c>
      <c r="BN91" s="60" t="s">
        <v>3111</v>
      </c>
      <c r="BP91" s="60"/>
      <c r="BR91" s="43" t="str">
        <f t="shared" si="7"/>
        <v>Morgan, Kay</v>
      </c>
      <c r="BS91" s="43" t="str">
        <f t="shared" si="8"/>
        <v>kmorgan@flowserve.com</v>
      </c>
    </row>
    <row r="92" spans="2:71" ht="30" x14ac:dyDescent="0.35">
      <c r="B92" s="59" t="s">
        <v>515</v>
      </c>
      <c r="C92" s="59">
        <v>295</v>
      </c>
      <c r="D92" s="59" t="s">
        <v>516</v>
      </c>
      <c r="E92" s="59" t="s">
        <v>517</v>
      </c>
      <c r="F92" s="59" t="s">
        <v>518</v>
      </c>
      <c r="G92" s="59" t="s">
        <v>18</v>
      </c>
      <c r="H92" s="59" t="s">
        <v>38</v>
      </c>
      <c r="I92" s="59" t="s">
        <v>2958</v>
      </c>
      <c r="J92" s="59" t="s">
        <v>256</v>
      </c>
      <c r="K92" s="59" t="s">
        <v>2811</v>
      </c>
      <c r="L92" s="59" t="s">
        <v>2691</v>
      </c>
      <c r="M92" s="59" t="s">
        <v>2734</v>
      </c>
      <c r="N92" s="59" t="s">
        <v>2655</v>
      </c>
      <c r="O92" s="59"/>
      <c r="P92" s="59"/>
      <c r="Q92" s="59"/>
      <c r="R92" s="59"/>
      <c r="S92" s="59"/>
      <c r="T92" s="59"/>
      <c r="U92" s="59"/>
      <c r="V92" s="59"/>
      <c r="W92" s="59"/>
      <c r="X92" s="59"/>
      <c r="Y92" s="59"/>
      <c r="Z92" s="59"/>
      <c r="AA92" s="59"/>
      <c r="AB92" s="59"/>
      <c r="AC92" s="59"/>
      <c r="AD92" s="59"/>
      <c r="AE92" s="59"/>
      <c r="AF92" s="59"/>
      <c r="AG92" s="59"/>
      <c r="AH92" s="59"/>
      <c r="AI92" s="59"/>
      <c r="AJ92" s="59"/>
      <c r="AK92" s="59"/>
      <c r="AL92" s="59"/>
      <c r="AM92" s="59"/>
      <c r="AN92" s="59"/>
      <c r="AO92" s="59"/>
      <c r="AP92" s="59"/>
      <c r="AQ92" s="59"/>
      <c r="AR92" s="59"/>
      <c r="AS92" s="59"/>
      <c r="AT92" s="59"/>
      <c r="AU92" s="59"/>
      <c r="AV92" s="59"/>
      <c r="AW92" s="59"/>
      <c r="AX92" s="59"/>
      <c r="AY92" s="59"/>
      <c r="AZ92" s="59"/>
      <c r="BA92" s="59"/>
      <c r="BB92" s="59"/>
      <c r="BC92" s="59"/>
      <c r="BD92" s="60">
        <v>42912.638539849497</v>
      </c>
      <c r="BE92" s="60">
        <v>43280.071321840303</v>
      </c>
      <c r="BF92" s="59" t="s">
        <v>27</v>
      </c>
      <c r="BG92" s="60">
        <v>43215.0847770486</v>
      </c>
      <c r="BH92" s="59" t="s">
        <v>12951</v>
      </c>
      <c r="BJ92" s="60" t="str">
        <f t="shared" si="5"/>
        <v/>
      </c>
      <c r="BL92" s="118">
        <f t="shared" ca="1" si="6"/>
        <v>0</v>
      </c>
      <c r="BN92" s="60" t="s">
        <v>3111</v>
      </c>
      <c r="BP92" s="60" t="s">
        <v>3134</v>
      </c>
      <c r="BR92" s="43" t="str">
        <f t="shared" si="7"/>
        <v>Sadee, Teun</v>
      </c>
      <c r="BS92" s="43" t="str">
        <f t="shared" si="8"/>
        <v>tsadee@flowserve.com</v>
      </c>
    </row>
    <row r="93" spans="2:71" ht="30" x14ac:dyDescent="0.35">
      <c r="B93" s="59" t="s">
        <v>519</v>
      </c>
      <c r="C93" s="59">
        <v>296</v>
      </c>
      <c r="D93" s="59" t="s">
        <v>520</v>
      </c>
      <c r="E93" s="59" t="s">
        <v>521</v>
      </c>
      <c r="F93" s="59" t="s">
        <v>522</v>
      </c>
      <c r="G93" s="59" t="s">
        <v>18</v>
      </c>
      <c r="H93" s="59" t="s">
        <v>49</v>
      </c>
      <c r="I93" s="59" t="s">
        <v>13314</v>
      </c>
      <c r="J93" s="59" t="s">
        <v>256</v>
      </c>
      <c r="K93" s="59" t="s">
        <v>2657</v>
      </c>
      <c r="L93" s="59" t="s">
        <v>2852</v>
      </c>
      <c r="M93" s="59" t="s">
        <v>2854</v>
      </c>
      <c r="N93" s="59" t="s">
        <v>2696</v>
      </c>
      <c r="O93" s="59" t="s">
        <v>2656</v>
      </c>
      <c r="P93" s="59"/>
      <c r="Q93" s="59"/>
      <c r="R93" s="59"/>
      <c r="S93" s="59"/>
      <c r="T93" s="59"/>
      <c r="U93" s="59"/>
      <c r="V93" s="59"/>
      <c r="W93" s="59"/>
      <c r="X93" s="59"/>
      <c r="Y93" s="59"/>
      <c r="Z93" s="59"/>
      <c r="AA93" s="59"/>
      <c r="AB93" s="59"/>
      <c r="AC93" s="59"/>
      <c r="AD93" s="59"/>
      <c r="AE93" s="59"/>
      <c r="AF93" s="59"/>
      <c r="AG93" s="59"/>
      <c r="AH93" s="59"/>
      <c r="AI93" s="59"/>
      <c r="AJ93" s="59"/>
      <c r="AK93" s="59"/>
      <c r="AL93" s="59"/>
      <c r="AM93" s="59"/>
      <c r="AN93" s="59"/>
      <c r="AO93" s="59"/>
      <c r="AP93" s="59"/>
      <c r="AQ93" s="59"/>
      <c r="AR93" s="59"/>
      <c r="AS93" s="59"/>
      <c r="AT93" s="59"/>
      <c r="AU93" s="59"/>
      <c r="AV93" s="59"/>
      <c r="AW93" s="59"/>
      <c r="AX93" s="59"/>
      <c r="AY93" s="59"/>
      <c r="AZ93" s="59"/>
      <c r="BA93" s="59"/>
      <c r="BB93" s="59"/>
      <c r="BC93" s="59"/>
      <c r="BD93" s="60">
        <v>42912.638545833302</v>
      </c>
      <c r="BE93" s="60">
        <v>43259.414362581003</v>
      </c>
      <c r="BF93" s="59" t="s">
        <v>27</v>
      </c>
      <c r="BG93" s="60">
        <v>43248.164959340298</v>
      </c>
      <c r="BH93" s="59" t="s">
        <v>39</v>
      </c>
      <c r="BJ93" s="60" t="str">
        <f t="shared" si="5"/>
        <v/>
      </c>
      <c r="BL93" s="118">
        <f t="shared" ca="1" si="6"/>
        <v>0</v>
      </c>
      <c r="BN93" s="60" t="s">
        <v>3111</v>
      </c>
      <c r="BP93" s="60"/>
      <c r="BR93" s="43" t="str">
        <f t="shared" si="7"/>
        <v>Dun, Jeroen</v>
      </c>
      <c r="BS93" s="43" t="str">
        <f t="shared" si="8"/>
        <v>jedun@flowserve.com</v>
      </c>
    </row>
    <row r="94" spans="2:71" ht="30" x14ac:dyDescent="0.35">
      <c r="B94" s="59" t="s">
        <v>523</v>
      </c>
      <c r="C94" s="59">
        <v>298</v>
      </c>
      <c r="D94" s="59" t="s">
        <v>524</v>
      </c>
      <c r="E94" s="59" t="s">
        <v>525</v>
      </c>
      <c r="F94" s="59" t="s">
        <v>526</v>
      </c>
      <c r="G94" s="59" t="s">
        <v>18</v>
      </c>
      <c r="H94" s="59" t="s">
        <v>49</v>
      </c>
      <c r="I94" s="59" t="s">
        <v>527</v>
      </c>
      <c r="J94" s="59" t="s">
        <v>256</v>
      </c>
      <c r="K94" s="59" t="s">
        <v>2664</v>
      </c>
      <c r="L94" s="59" t="s">
        <v>2815</v>
      </c>
      <c r="M94" s="59" t="s">
        <v>2656</v>
      </c>
      <c r="N94" s="59"/>
      <c r="O94" s="59"/>
      <c r="P94" s="59"/>
      <c r="Q94" s="59"/>
      <c r="R94" s="59"/>
      <c r="S94" s="59"/>
      <c r="T94" s="59"/>
      <c r="U94" s="59"/>
      <c r="V94" s="59"/>
      <c r="W94" s="59"/>
      <c r="X94" s="59"/>
      <c r="Y94" s="59"/>
      <c r="Z94" s="59"/>
      <c r="AA94" s="59"/>
      <c r="AB94" s="59"/>
      <c r="AC94" s="59"/>
      <c r="AD94" s="59"/>
      <c r="AE94" s="59"/>
      <c r="AF94" s="59"/>
      <c r="AG94" s="59"/>
      <c r="AH94" s="59"/>
      <c r="AI94" s="59"/>
      <c r="AJ94" s="59"/>
      <c r="AK94" s="59"/>
      <c r="AL94" s="59"/>
      <c r="AM94" s="59"/>
      <c r="AN94" s="59"/>
      <c r="AO94" s="59"/>
      <c r="AP94" s="59"/>
      <c r="AQ94" s="59"/>
      <c r="AR94" s="59"/>
      <c r="AS94" s="59"/>
      <c r="AT94" s="59"/>
      <c r="AU94" s="59"/>
      <c r="AV94" s="59"/>
      <c r="AW94" s="59"/>
      <c r="AX94" s="59"/>
      <c r="AY94" s="59"/>
      <c r="AZ94" s="59"/>
      <c r="BA94" s="59"/>
      <c r="BB94" s="59"/>
      <c r="BC94" s="59"/>
      <c r="BD94" s="60">
        <v>42912.638557870399</v>
      </c>
      <c r="BE94" s="60">
        <v>43257.368504976897</v>
      </c>
      <c r="BF94" s="59" t="s">
        <v>27</v>
      </c>
      <c r="BG94" s="60">
        <v>43194.409173113403</v>
      </c>
      <c r="BH94" s="59" t="s">
        <v>528</v>
      </c>
      <c r="BJ94" s="60" t="str">
        <f t="shared" si="5"/>
        <v/>
      </c>
      <c r="BL94" s="118">
        <f t="shared" ca="1" si="6"/>
        <v>0</v>
      </c>
      <c r="BN94" s="60" t="s">
        <v>3111</v>
      </c>
      <c r="BP94" s="60"/>
      <c r="BR94" s="43" t="str">
        <f t="shared" si="7"/>
        <v>Albertz, Christian</v>
      </c>
      <c r="BS94" s="43" t="str">
        <f t="shared" si="8"/>
        <v>calbertz@flowserve.com</v>
      </c>
    </row>
    <row r="95" spans="2:71" x14ac:dyDescent="0.35">
      <c r="B95" s="59" t="s">
        <v>530</v>
      </c>
      <c r="C95" s="59">
        <v>300</v>
      </c>
      <c r="D95" s="59" t="s">
        <v>531</v>
      </c>
      <c r="E95" s="59" t="s">
        <v>532</v>
      </c>
      <c r="F95" s="59" t="s">
        <v>533</v>
      </c>
      <c r="G95" s="59" t="s">
        <v>18</v>
      </c>
      <c r="H95" s="59" t="s">
        <v>38</v>
      </c>
      <c r="I95" s="59" t="s">
        <v>529</v>
      </c>
      <c r="J95" s="59" t="s">
        <v>256</v>
      </c>
      <c r="K95" s="59" t="s">
        <v>2675</v>
      </c>
      <c r="L95" s="59" t="s">
        <v>2655</v>
      </c>
      <c r="M95" s="59"/>
      <c r="N95" s="59"/>
      <c r="O95" s="59"/>
      <c r="P95" s="59"/>
      <c r="Q95" s="59"/>
      <c r="R95" s="59"/>
      <c r="S95" s="59"/>
      <c r="T95" s="59"/>
      <c r="U95" s="59"/>
      <c r="V95" s="59"/>
      <c r="W95" s="59"/>
      <c r="X95" s="59"/>
      <c r="Y95" s="59"/>
      <c r="Z95" s="59"/>
      <c r="AA95" s="59"/>
      <c r="AB95" s="59"/>
      <c r="AC95" s="59"/>
      <c r="AD95" s="59"/>
      <c r="AE95" s="59"/>
      <c r="AF95" s="59"/>
      <c r="AG95" s="59"/>
      <c r="AH95" s="59"/>
      <c r="AI95" s="59"/>
      <c r="AJ95" s="59"/>
      <c r="AK95" s="59"/>
      <c r="AL95" s="59"/>
      <c r="AM95" s="59"/>
      <c r="AN95" s="59"/>
      <c r="AO95" s="59"/>
      <c r="AP95" s="59"/>
      <c r="AQ95" s="59"/>
      <c r="AR95" s="59"/>
      <c r="AS95" s="59"/>
      <c r="AT95" s="59"/>
      <c r="AU95" s="59"/>
      <c r="AV95" s="59"/>
      <c r="AW95" s="59"/>
      <c r="AX95" s="59"/>
      <c r="AY95" s="59"/>
      <c r="AZ95" s="59"/>
      <c r="BA95" s="59"/>
      <c r="BB95" s="59"/>
      <c r="BC95" s="59"/>
      <c r="BD95" s="60">
        <v>42912.638569907402</v>
      </c>
      <c r="BE95" s="60">
        <v>43132.1238920139</v>
      </c>
      <c r="BF95" s="59" t="s">
        <v>27</v>
      </c>
      <c r="BG95" s="60">
        <v>43132.124210451402</v>
      </c>
      <c r="BH95" s="59" t="s">
        <v>534</v>
      </c>
      <c r="BJ95" s="60" t="str">
        <f t="shared" si="5"/>
        <v/>
      </c>
      <c r="BL95" s="118">
        <f t="shared" ca="1" si="6"/>
        <v>5</v>
      </c>
      <c r="BN95" s="60" t="s">
        <v>3111</v>
      </c>
      <c r="BP95" s="60"/>
      <c r="BR95" s="43" t="str">
        <f t="shared" si="7"/>
        <v>Haselhoff, Erwin</v>
      </c>
      <c r="BS95" s="43" t="str">
        <f t="shared" si="8"/>
        <v>ehaselhoff@flowserve.com</v>
      </c>
    </row>
    <row r="96" spans="2:71" x14ac:dyDescent="0.35">
      <c r="B96" s="59" t="s">
        <v>535</v>
      </c>
      <c r="C96" s="59">
        <v>302</v>
      </c>
      <c r="D96" s="59" t="s">
        <v>301</v>
      </c>
      <c r="E96" s="59" t="s">
        <v>536</v>
      </c>
      <c r="F96" s="59" t="s">
        <v>537</v>
      </c>
      <c r="G96" s="59" t="s">
        <v>18</v>
      </c>
      <c r="H96" s="59" t="s">
        <v>38</v>
      </c>
      <c r="I96" s="59" t="s">
        <v>538</v>
      </c>
      <c r="J96" s="59" t="s">
        <v>256</v>
      </c>
      <c r="K96" s="59" t="s">
        <v>2813</v>
      </c>
      <c r="L96" s="59" t="s">
        <v>2655</v>
      </c>
      <c r="M96" s="59"/>
      <c r="N96" s="59"/>
      <c r="O96" s="59"/>
      <c r="P96" s="59"/>
      <c r="Q96" s="59"/>
      <c r="R96" s="59"/>
      <c r="S96" s="59"/>
      <c r="T96" s="59"/>
      <c r="U96" s="59"/>
      <c r="V96" s="59"/>
      <c r="W96" s="59"/>
      <c r="X96" s="59"/>
      <c r="Y96" s="59"/>
      <c r="Z96" s="59"/>
      <c r="AA96" s="59"/>
      <c r="AB96" s="59"/>
      <c r="AC96" s="59"/>
      <c r="AD96" s="59"/>
      <c r="AE96" s="59"/>
      <c r="AF96" s="59"/>
      <c r="AG96" s="59"/>
      <c r="AH96" s="59"/>
      <c r="AI96" s="59"/>
      <c r="AJ96" s="59"/>
      <c r="AK96" s="59"/>
      <c r="AL96" s="59"/>
      <c r="AM96" s="59"/>
      <c r="AN96" s="59"/>
      <c r="AO96" s="59"/>
      <c r="AP96" s="59"/>
      <c r="AQ96" s="59"/>
      <c r="AR96" s="59"/>
      <c r="AS96" s="59"/>
      <c r="AT96" s="59"/>
      <c r="AU96" s="59"/>
      <c r="AV96" s="59"/>
      <c r="AW96" s="59"/>
      <c r="AX96" s="59"/>
      <c r="AY96" s="59"/>
      <c r="AZ96" s="59"/>
      <c r="BA96" s="59"/>
      <c r="BB96" s="59"/>
      <c r="BC96" s="59"/>
      <c r="BD96" s="60">
        <v>42912.638581944397</v>
      </c>
      <c r="BE96" s="60">
        <v>43283.142431053202</v>
      </c>
      <c r="BF96" s="59" t="s">
        <v>27</v>
      </c>
      <c r="BG96" s="60">
        <v>43250.291459722197</v>
      </c>
      <c r="BH96" s="59" t="s">
        <v>539</v>
      </c>
      <c r="BJ96" s="60" t="str">
        <f t="shared" si="5"/>
        <v/>
      </c>
      <c r="BL96" s="118">
        <f t="shared" ca="1" si="6"/>
        <v>0</v>
      </c>
      <c r="BN96" s="60" t="s">
        <v>3111</v>
      </c>
      <c r="BP96" s="60"/>
      <c r="BR96" s="43" t="str">
        <f t="shared" si="7"/>
        <v>Lieback, Claudia</v>
      </c>
      <c r="BS96" s="43" t="str">
        <f t="shared" si="8"/>
        <v>clieback@flowserve.com</v>
      </c>
    </row>
    <row r="97" spans="2:71" x14ac:dyDescent="0.35">
      <c r="B97" s="59" t="s">
        <v>541</v>
      </c>
      <c r="C97" s="59">
        <v>306</v>
      </c>
      <c r="D97" s="59" t="s">
        <v>280</v>
      </c>
      <c r="E97" s="59" t="s">
        <v>542</v>
      </c>
      <c r="F97" s="59" t="s">
        <v>543</v>
      </c>
      <c r="G97" s="59" t="s">
        <v>18</v>
      </c>
      <c r="H97" s="59" t="s">
        <v>49</v>
      </c>
      <c r="I97" s="59" t="s">
        <v>3075</v>
      </c>
      <c r="J97" s="59" t="s">
        <v>2823</v>
      </c>
      <c r="K97" s="59" t="s">
        <v>2829</v>
      </c>
      <c r="L97" s="59" t="s">
        <v>2830</v>
      </c>
      <c r="M97" s="59" t="s">
        <v>2656</v>
      </c>
      <c r="N97" s="59"/>
      <c r="O97" s="59"/>
      <c r="P97" s="59"/>
      <c r="Q97" s="59"/>
      <c r="R97" s="59"/>
      <c r="S97" s="59"/>
      <c r="T97" s="59"/>
      <c r="U97" s="59"/>
      <c r="V97" s="59"/>
      <c r="W97" s="59"/>
      <c r="X97" s="59"/>
      <c r="Y97" s="59"/>
      <c r="Z97" s="59"/>
      <c r="AA97" s="59"/>
      <c r="AB97" s="59"/>
      <c r="AC97" s="59"/>
      <c r="AD97" s="59"/>
      <c r="AE97" s="59"/>
      <c r="AF97" s="59"/>
      <c r="AG97" s="59"/>
      <c r="AH97" s="59"/>
      <c r="AI97" s="59"/>
      <c r="AJ97" s="59"/>
      <c r="AK97" s="59"/>
      <c r="AL97" s="59"/>
      <c r="AM97" s="59"/>
      <c r="AN97" s="59"/>
      <c r="AO97" s="59"/>
      <c r="AP97" s="59"/>
      <c r="AQ97" s="59"/>
      <c r="AR97" s="59"/>
      <c r="AS97" s="59"/>
      <c r="AT97" s="59"/>
      <c r="AU97" s="59"/>
      <c r="AV97" s="59"/>
      <c r="AW97" s="59"/>
      <c r="AX97" s="59"/>
      <c r="AY97" s="59"/>
      <c r="AZ97" s="59"/>
      <c r="BA97" s="59"/>
      <c r="BB97" s="59"/>
      <c r="BC97" s="59"/>
      <c r="BD97" s="60">
        <v>42912.638606018503</v>
      </c>
      <c r="BE97" s="60">
        <v>43277.316396608803</v>
      </c>
      <c r="BF97" s="59" t="s">
        <v>27</v>
      </c>
      <c r="BG97" s="60">
        <v>43259.380492627301</v>
      </c>
      <c r="BH97" s="59" t="s">
        <v>2078</v>
      </c>
      <c r="BJ97" s="60" t="str">
        <f t="shared" si="5"/>
        <v/>
      </c>
      <c r="BL97" s="118">
        <f t="shared" ca="1" si="6"/>
        <v>0</v>
      </c>
      <c r="BN97" s="60" t="s">
        <v>3111</v>
      </c>
      <c r="BP97" s="60"/>
      <c r="BR97" s="43" t="str">
        <f t="shared" si="7"/>
        <v>Holt, Andrea</v>
      </c>
      <c r="BS97" s="43" t="str">
        <f t="shared" si="8"/>
        <v>aholt@flowserve.com</v>
      </c>
    </row>
    <row r="98" spans="2:71" x14ac:dyDescent="0.35">
      <c r="B98" s="59" t="s">
        <v>544</v>
      </c>
      <c r="C98" s="59">
        <v>307</v>
      </c>
      <c r="D98" s="59" t="s">
        <v>545</v>
      </c>
      <c r="E98" s="59" t="s">
        <v>546</v>
      </c>
      <c r="F98" s="59" t="s">
        <v>547</v>
      </c>
      <c r="G98" s="59" t="s">
        <v>18</v>
      </c>
      <c r="H98" s="59" t="s">
        <v>38</v>
      </c>
      <c r="I98" s="59" t="s">
        <v>540</v>
      </c>
      <c r="J98" s="59" t="s">
        <v>256</v>
      </c>
      <c r="K98" s="59" t="s">
        <v>2829</v>
      </c>
      <c r="L98" s="59" t="s">
        <v>2655</v>
      </c>
      <c r="M98" s="59"/>
      <c r="N98" s="59"/>
      <c r="O98" s="59"/>
      <c r="P98" s="59"/>
      <c r="Q98" s="59"/>
      <c r="R98" s="59"/>
      <c r="S98" s="59"/>
      <c r="T98" s="59"/>
      <c r="U98" s="59"/>
      <c r="V98" s="59"/>
      <c r="W98" s="59"/>
      <c r="X98" s="59"/>
      <c r="Y98" s="59"/>
      <c r="Z98" s="59"/>
      <c r="AA98" s="59"/>
      <c r="AB98" s="59"/>
      <c r="AC98" s="59"/>
      <c r="AD98" s="59"/>
      <c r="AE98" s="59"/>
      <c r="AF98" s="59"/>
      <c r="AG98" s="59"/>
      <c r="AH98" s="59"/>
      <c r="AI98" s="59"/>
      <c r="AJ98" s="59"/>
      <c r="AK98" s="59"/>
      <c r="AL98" s="59"/>
      <c r="AM98" s="59"/>
      <c r="AN98" s="59"/>
      <c r="AO98" s="59"/>
      <c r="AP98" s="59"/>
      <c r="AQ98" s="59"/>
      <c r="AR98" s="59"/>
      <c r="AS98" s="59"/>
      <c r="AT98" s="59"/>
      <c r="AU98" s="59"/>
      <c r="AV98" s="59"/>
      <c r="AW98" s="59"/>
      <c r="AX98" s="59"/>
      <c r="AY98" s="59"/>
      <c r="AZ98" s="59"/>
      <c r="BA98" s="59"/>
      <c r="BB98" s="59"/>
      <c r="BC98" s="59"/>
      <c r="BD98" s="60">
        <v>42912.638612037001</v>
      </c>
      <c r="BE98" s="60">
        <v>43256.338802627302</v>
      </c>
      <c r="BF98" s="59" t="s">
        <v>27</v>
      </c>
      <c r="BG98" s="60">
        <v>43256.339092326401</v>
      </c>
      <c r="BH98" s="59" t="s">
        <v>13329</v>
      </c>
      <c r="BJ98" s="60" t="str">
        <f t="shared" si="5"/>
        <v/>
      </c>
      <c r="BL98" s="118">
        <f t="shared" ca="1" si="6"/>
        <v>0</v>
      </c>
      <c r="BN98" s="60" t="s">
        <v>3111</v>
      </c>
      <c r="BP98" s="60"/>
      <c r="BR98" s="43" t="str">
        <f t="shared" si="7"/>
        <v>Heine, Ralf</v>
      </c>
      <c r="BS98" s="43" t="str">
        <f t="shared" si="8"/>
        <v>rheine@flowserve.com</v>
      </c>
    </row>
    <row r="99" spans="2:71" ht="30" x14ac:dyDescent="0.35">
      <c r="B99" s="59" t="s">
        <v>548</v>
      </c>
      <c r="C99" s="59">
        <v>308</v>
      </c>
      <c r="D99" s="59" t="s">
        <v>549</v>
      </c>
      <c r="E99" s="59" t="s">
        <v>550</v>
      </c>
      <c r="F99" s="59" t="s">
        <v>551</v>
      </c>
      <c r="G99" s="59" t="s">
        <v>18</v>
      </c>
      <c r="H99" s="59" t="s">
        <v>38</v>
      </c>
      <c r="I99" s="59" t="s">
        <v>3083</v>
      </c>
      <c r="J99" s="59" t="s">
        <v>256</v>
      </c>
      <c r="K99" s="59" t="s">
        <v>2831</v>
      </c>
      <c r="L99" s="59" t="s">
        <v>2695</v>
      </c>
      <c r="M99" s="59" t="s">
        <v>2655</v>
      </c>
      <c r="N99" s="59" t="s">
        <v>2832</v>
      </c>
      <c r="O99" s="59" t="s">
        <v>2656</v>
      </c>
      <c r="P99" s="59"/>
      <c r="Q99" s="59"/>
      <c r="R99" s="59"/>
      <c r="S99" s="59"/>
      <c r="T99" s="59"/>
      <c r="U99" s="59"/>
      <c r="V99" s="59"/>
      <c r="W99" s="59"/>
      <c r="X99" s="59"/>
      <c r="Y99" s="59"/>
      <c r="Z99" s="59"/>
      <c r="AA99" s="59"/>
      <c r="AB99" s="59"/>
      <c r="AC99" s="59"/>
      <c r="AD99" s="59"/>
      <c r="AE99" s="59"/>
      <c r="AF99" s="59"/>
      <c r="AG99" s="59"/>
      <c r="AH99" s="59"/>
      <c r="AI99" s="59"/>
      <c r="AJ99" s="59"/>
      <c r="AK99" s="59"/>
      <c r="AL99" s="59"/>
      <c r="AM99" s="59"/>
      <c r="AN99" s="59"/>
      <c r="AO99" s="59"/>
      <c r="AP99" s="59"/>
      <c r="AQ99" s="59"/>
      <c r="AR99" s="59"/>
      <c r="AS99" s="59"/>
      <c r="AT99" s="59"/>
      <c r="AU99" s="59"/>
      <c r="AV99" s="59"/>
      <c r="AW99" s="59"/>
      <c r="AX99" s="59"/>
      <c r="AY99" s="59"/>
      <c r="AZ99" s="59"/>
      <c r="BA99" s="59"/>
      <c r="BB99" s="59"/>
      <c r="BC99" s="59"/>
      <c r="BD99" s="60">
        <v>42912.638618020799</v>
      </c>
      <c r="BE99" s="60">
        <v>43277.057134062503</v>
      </c>
      <c r="BF99" s="59" t="s">
        <v>27</v>
      </c>
      <c r="BG99" s="60">
        <v>43276.183097604197</v>
      </c>
      <c r="BH99" s="59" t="s">
        <v>2085</v>
      </c>
      <c r="BJ99" s="60" t="str">
        <f t="shared" si="5"/>
        <v/>
      </c>
      <c r="BL99" s="118">
        <f t="shared" ca="1" si="6"/>
        <v>0</v>
      </c>
      <c r="BN99" s="60" t="s">
        <v>3111</v>
      </c>
      <c r="BP99" s="60"/>
      <c r="BR99" s="43" t="str">
        <f t="shared" si="7"/>
        <v>Burgmann, Katrin</v>
      </c>
      <c r="BS99" s="43" t="str">
        <f t="shared" si="8"/>
        <v>kburgmann@flowserve.com</v>
      </c>
    </row>
    <row r="100" spans="2:71" x14ac:dyDescent="0.35">
      <c r="B100" s="59" t="s">
        <v>552</v>
      </c>
      <c r="C100" s="59">
        <v>312</v>
      </c>
      <c r="D100" s="59" t="s">
        <v>553</v>
      </c>
      <c r="E100" s="59" t="s">
        <v>554</v>
      </c>
      <c r="F100" s="59" t="s">
        <v>555</v>
      </c>
      <c r="G100" s="59" t="s">
        <v>18</v>
      </c>
      <c r="H100" s="59" t="s">
        <v>38</v>
      </c>
      <c r="I100" s="59" t="s">
        <v>3078</v>
      </c>
      <c r="J100" s="59" t="s">
        <v>256</v>
      </c>
      <c r="K100" s="59" t="s">
        <v>2797</v>
      </c>
      <c r="L100" s="59" t="s">
        <v>2833</v>
      </c>
      <c r="M100" s="59" t="s">
        <v>2834</v>
      </c>
      <c r="N100" s="59" t="s">
        <v>2655</v>
      </c>
      <c r="O100" s="59" t="s">
        <v>2656</v>
      </c>
      <c r="P100" s="59"/>
      <c r="Q100" s="59"/>
      <c r="R100" s="59"/>
      <c r="S100" s="59"/>
      <c r="T100" s="59"/>
      <c r="U100" s="59"/>
      <c r="V100" s="59"/>
      <c r="W100" s="59"/>
      <c r="X100" s="59"/>
      <c r="Y100" s="59"/>
      <c r="Z100" s="59"/>
      <c r="AA100" s="59"/>
      <c r="AB100" s="59"/>
      <c r="AC100" s="59"/>
      <c r="AD100" s="59"/>
      <c r="AE100" s="59"/>
      <c r="AF100" s="59"/>
      <c r="AG100" s="59"/>
      <c r="AH100" s="59"/>
      <c r="AI100" s="59"/>
      <c r="AJ100" s="59"/>
      <c r="AK100" s="59"/>
      <c r="AL100" s="59"/>
      <c r="AM100" s="59"/>
      <c r="AN100" s="59"/>
      <c r="AO100" s="59"/>
      <c r="AP100" s="59"/>
      <c r="AQ100" s="59"/>
      <c r="AR100" s="59"/>
      <c r="AS100" s="59"/>
      <c r="AT100" s="59"/>
      <c r="AU100" s="59"/>
      <c r="AV100" s="59"/>
      <c r="AW100" s="59"/>
      <c r="AX100" s="59"/>
      <c r="AY100" s="59"/>
      <c r="AZ100" s="59"/>
      <c r="BA100" s="59"/>
      <c r="BB100" s="59"/>
      <c r="BC100" s="59"/>
      <c r="BD100" s="60">
        <v>42912.638643553197</v>
      </c>
      <c r="BE100" s="60">
        <v>43283.129610914402</v>
      </c>
      <c r="BF100" s="59" t="s">
        <v>27</v>
      </c>
      <c r="BG100" s="60">
        <v>43193.370690474498</v>
      </c>
      <c r="BH100" s="59" t="s">
        <v>3213</v>
      </c>
      <c r="BJ100" s="60" t="str">
        <f t="shared" si="5"/>
        <v/>
      </c>
      <c r="BL100" s="118">
        <f t="shared" ca="1" si="6"/>
        <v>0</v>
      </c>
      <c r="BN100" s="60" t="s">
        <v>3111</v>
      </c>
      <c r="BP100" s="60" t="s">
        <v>3129</v>
      </c>
      <c r="BR100" s="43" t="str">
        <f t="shared" si="7"/>
        <v>Raimbault, Pascale</v>
      </c>
      <c r="BS100" s="43" t="str">
        <f t="shared" si="8"/>
        <v>praimbault@flowserve.com</v>
      </c>
    </row>
    <row r="101" spans="2:71" x14ac:dyDescent="0.35">
      <c r="B101" s="59" t="s">
        <v>556</v>
      </c>
      <c r="C101" s="59">
        <v>315</v>
      </c>
      <c r="D101" s="59" t="s">
        <v>433</v>
      </c>
      <c r="E101" s="59" t="s">
        <v>557</v>
      </c>
      <c r="F101" s="59" t="s">
        <v>558</v>
      </c>
      <c r="G101" s="59" t="s">
        <v>18</v>
      </c>
      <c r="H101" s="59" t="s">
        <v>49</v>
      </c>
      <c r="I101" s="59" t="s">
        <v>559</v>
      </c>
      <c r="J101" s="59" t="s">
        <v>2803</v>
      </c>
      <c r="K101" s="59" t="s">
        <v>2759</v>
      </c>
      <c r="L101" s="59" t="s">
        <v>2697</v>
      </c>
      <c r="M101" s="59" t="s">
        <v>2656</v>
      </c>
      <c r="N101" s="59"/>
      <c r="O101" s="59"/>
      <c r="P101" s="59"/>
      <c r="Q101" s="59"/>
      <c r="R101" s="59"/>
      <c r="S101" s="59"/>
      <c r="T101" s="59"/>
      <c r="U101" s="59"/>
      <c r="V101" s="59"/>
      <c r="W101" s="59"/>
      <c r="X101" s="59"/>
      <c r="Y101" s="59"/>
      <c r="Z101" s="59"/>
      <c r="AA101" s="59"/>
      <c r="AB101" s="59"/>
      <c r="AC101" s="59"/>
      <c r="AD101" s="59"/>
      <c r="AE101" s="59"/>
      <c r="AF101" s="59"/>
      <c r="AG101" s="59"/>
      <c r="AH101" s="59"/>
      <c r="AI101" s="59"/>
      <c r="AJ101" s="59"/>
      <c r="AK101" s="59"/>
      <c r="AL101" s="59"/>
      <c r="AM101" s="59"/>
      <c r="AN101" s="59"/>
      <c r="AO101" s="59"/>
      <c r="AP101" s="59"/>
      <c r="AQ101" s="59"/>
      <c r="AR101" s="59"/>
      <c r="AS101" s="59"/>
      <c r="AT101" s="59"/>
      <c r="AU101" s="59"/>
      <c r="AV101" s="59"/>
      <c r="AW101" s="59"/>
      <c r="AX101" s="59"/>
      <c r="AY101" s="59"/>
      <c r="AZ101" s="59"/>
      <c r="BA101" s="59"/>
      <c r="BB101" s="59"/>
      <c r="BC101" s="59"/>
      <c r="BD101" s="60">
        <v>42912.6386625347</v>
      </c>
      <c r="BE101" s="60">
        <v>43259.325481909698</v>
      </c>
      <c r="BF101" s="59" t="s">
        <v>27</v>
      </c>
      <c r="BG101" s="60">
        <v>43255.378437384301</v>
      </c>
      <c r="BH101" s="59" t="s">
        <v>560</v>
      </c>
      <c r="BJ101" s="60" t="str">
        <f t="shared" si="5"/>
        <v/>
      </c>
      <c r="BL101" s="118">
        <f t="shared" ca="1" si="6"/>
        <v>0</v>
      </c>
      <c r="BN101" s="60" t="s">
        <v>3111</v>
      </c>
      <c r="BP101" s="60"/>
      <c r="BR101" s="43" t="str">
        <f t="shared" si="7"/>
        <v>Veeken, Richard</v>
      </c>
      <c r="BS101" s="43" t="str">
        <f t="shared" si="8"/>
        <v>rveeken@flowserve.com</v>
      </c>
    </row>
    <row r="102" spans="2:71" ht="30" x14ac:dyDescent="0.35">
      <c r="B102" s="59" t="s">
        <v>569</v>
      </c>
      <c r="C102" s="59">
        <v>321</v>
      </c>
      <c r="D102" s="59" t="s">
        <v>570</v>
      </c>
      <c r="E102" s="59" t="s">
        <v>571</v>
      </c>
      <c r="F102" s="59" t="s">
        <v>572</v>
      </c>
      <c r="G102" s="59" t="s">
        <v>18</v>
      </c>
      <c r="H102" s="59" t="s">
        <v>49</v>
      </c>
      <c r="I102" s="59" t="s">
        <v>3079</v>
      </c>
      <c r="J102" s="59" t="s">
        <v>256</v>
      </c>
      <c r="K102" s="59" t="s">
        <v>2664</v>
      </c>
      <c r="L102" s="59" t="s">
        <v>2722</v>
      </c>
      <c r="M102" s="59" t="s">
        <v>2798</v>
      </c>
      <c r="N102" s="59" t="s">
        <v>2656</v>
      </c>
      <c r="O102" s="59"/>
      <c r="P102" s="59"/>
      <c r="Q102" s="59"/>
      <c r="R102" s="59"/>
      <c r="S102" s="59"/>
      <c r="T102" s="59"/>
      <c r="U102" s="59"/>
      <c r="V102" s="59"/>
      <c r="W102" s="59"/>
      <c r="X102" s="59"/>
      <c r="Y102" s="59"/>
      <c r="Z102" s="59"/>
      <c r="AA102" s="59"/>
      <c r="AB102" s="59"/>
      <c r="AC102" s="59"/>
      <c r="AD102" s="59"/>
      <c r="AE102" s="59"/>
      <c r="AF102" s="59"/>
      <c r="AG102" s="59"/>
      <c r="AH102" s="59"/>
      <c r="AI102" s="59"/>
      <c r="AJ102" s="59"/>
      <c r="AK102" s="59"/>
      <c r="AL102" s="59"/>
      <c r="AM102" s="59"/>
      <c r="AN102" s="59"/>
      <c r="AO102" s="59"/>
      <c r="AP102" s="59"/>
      <c r="AQ102" s="59"/>
      <c r="AR102" s="59"/>
      <c r="AS102" s="59"/>
      <c r="AT102" s="59"/>
      <c r="AU102" s="59"/>
      <c r="AV102" s="59"/>
      <c r="AW102" s="59"/>
      <c r="AX102" s="59"/>
      <c r="AY102" s="59"/>
      <c r="AZ102" s="59"/>
      <c r="BA102" s="59"/>
      <c r="BB102" s="59"/>
      <c r="BC102" s="59"/>
      <c r="BD102" s="60">
        <v>42912.638703009303</v>
      </c>
      <c r="BE102" s="60">
        <v>43263.541298958298</v>
      </c>
      <c r="BF102" s="59" t="s">
        <v>27</v>
      </c>
      <c r="BG102" s="60">
        <v>43186.218489236097</v>
      </c>
      <c r="BH102" s="59" t="s">
        <v>573</v>
      </c>
      <c r="BJ102" s="60" t="str">
        <f t="shared" si="5"/>
        <v/>
      </c>
      <c r="BL102" s="118">
        <f t="shared" ca="1" si="6"/>
        <v>0</v>
      </c>
      <c r="BN102" s="60" t="s">
        <v>3111</v>
      </c>
      <c r="BP102" s="60"/>
      <c r="BR102" s="43" t="str">
        <f t="shared" si="7"/>
        <v>Chambers, Samuel</v>
      </c>
      <c r="BS102" s="43" t="str">
        <f t="shared" si="8"/>
        <v>SChambers@flowserve.com</v>
      </c>
    </row>
    <row r="103" spans="2:71" ht="30" x14ac:dyDescent="0.35">
      <c r="B103" s="59" t="s">
        <v>575</v>
      </c>
      <c r="C103" s="59">
        <v>323</v>
      </c>
      <c r="D103" s="59" t="s">
        <v>576</v>
      </c>
      <c r="E103" s="59" t="s">
        <v>577</v>
      </c>
      <c r="F103" s="59" t="s">
        <v>578</v>
      </c>
      <c r="G103" s="59" t="s">
        <v>18</v>
      </c>
      <c r="H103" s="59" t="s">
        <v>38</v>
      </c>
      <c r="I103" s="59" t="s">
        <v>579</v>
      </c>
      <c r="J103" s="59" t="s">
        <v>256</v>
      </c>
      <c r="K103" s="59" t="s">
        <v>2717</v>
      </c>
      <c r="L103" s="59" t="s">
        <v>2718</v>
      </c>
      <c r="M103" s="59" t="s">
        <v>2655</v>
      </c>
      <c r="N103" s="59"/>
      <c r="O103" s="59"/>
      <c r="P103" s="59"/>
      <c r="Q103" s="59"/>
      <c r="R103" s="59"/>
      <c r="S103" s="59"/>
      <c r="T103" s="59"/>
      <c r="U103" s="59"/>
      <c r="V103" s="59"/>
      <c r="W103" s="59"/>
      <c r="X103" s="59"/>
      <c r="Y103" s="59"/>
      <c r="Z103" s="59"/>
      <c r="AA103" s="59"/>
      <c r="AB103" s="59"/>
      <c r="AC103" s="59"/>
      <c r="AD103" s="59"/>
      <c r="AE103" s="59"/>
      <c r="AF103" s="59"/>
      <c r="AG103" s="59"/>
      <c r="AH103" s="59"/>
      <c r="AI103" s="59"/>
      <c r="AJ103" s="59"/>
      <c r="AK103" s="59"/>
      <c r="AL103" s="59"/>
      <c r="AM103" s="59"/>
      <c r="AN103" s="59"/>
      <c r="AO103" s="59"/>
      <c r="AP103" s="59"/>
      <c r="AQ103" s="59"/>
      <c r="AR103" s="59"/>
      <c r="AS103" s="59"/>
      <c r="AT103" s="59"/>
      <c r="AU103" s="59"/>
      <c r="AV103" s="59"/>
      <c r="AW103" s="59"/>
      <c r="AX103" s="59"/>
      <c r="AY103" s="59"/>
      <c r="AZ103" s="59"/>
      <c r="BA103" s="59"/>
      <c r="BB103" s="59"/>
      <c r="BC103" s="59"/>
      <c r="BD103" s="60">
        <v>42912.638715011599</v>
      </c>
      <c r="BE103" s="60">
        <v>43110.7249528588</v>
      </c>
      <c r="BF103" s="59" t="s">
        <v>27</v>
      </c>
      <c r="BG103" s="60">
        <v>43110.6514528935</v>
      </c>
      <c r="BH103" s="59" t="s">
        <v>580</v>
      </c>
      <c r="BJ103" s="60" t="str">
        <f t="shared" si="5"/>
        <v/>
      </c>
      <c r="BL103" s="118">
        <f t="shared" ca="1" si="6"/>
        <v>5</v>
      </c>
      <c r="BN103" s="60" t="s">
        <v>3111</v>
      </c>
      <c r="BP103" s="60"/>
      <c r="BR103" s="43" t="str">
        <f t="shared" si="7"/>
        <v>Roed, Rebel</v>
      </c>
      <c r="BS103" s="43" t="str">
        <f t="shared" si="8"/>
        <v>rroed@flowserve.com</v>
      </c>
    </row>
    <row r="104" spans="2:71" x14ac:dyDescent="0.35">
      <c r="B104" s="59" t="s">
        <v>581</v>
      </c>
      <c r="C104" s="59">
        <v>326</v>
      </c>
      <c r="D104" s="59" t="s">
        <v>582</v>
      </c>
      <c r="E104" s="59" t="s">
        <v>583</v>
      </c>
      <c r="F104" s="59" t="s">
        <v>584</v>
      </c>
      <c r="G104" s="59" t="s">
        <v>18</v>
      </c>
      <c r="H104" s="59" t="s">
        <v>49</v>
      </c>
      <c r="I104" s="59" t="s">
        <v>3168</v>
      </c>
      <c r="J104" s="59" t="s">
        <v>2803</v>
      </c>
      <c r="K104" s="59" t="s">
        <v>2804</v>
      </c>
      <c r="L104" s="59" t="s">
        <v>2845</v>
      </c>
      <c r="M104" s="59" t="s">
        <v>2656</v>
      </c>
      <c r="N104" s="59"/>
      <c r="O104" s="59"/>
      <c r="P104" s="59"/>
      <c r="Q104" s="59"/>
      <c r="R104" s="59"/>
      <c r="S104" s="59"/>
      <c r="T104" s="59"/>
      <c r="U104" s="59"/>
      <c r="V104" s="59"/>
      <c r="W104" s="59"/>
      <c r="X104" s="59"/>
      <c r="Y104" s="59"/>
      <c r="Z104" s="59"/>
      <c r="AA104" s="59"/>
      <c r="AB104" s="59"/>
      <c r="AC104" s="59"/>
      <c r="AD104" s="59"/>
      <c r="AE104" s="59"/>
      <c r="AF104" s="59"/>
      <c r="AG104" s="59"/>
      <c r="AH104" s="59"/>
      <c r="AI104" s="59"/>
      <c r="AJ104" s="59"/>
      <c r="AK104" s="59"/>
      <c r="AL104" s="59"/>
      <c r="AM104" s="59"/>
      <c r="AN104" s="59"/>
      <c r="AO104" s="59"/>
      <c r="AP104" s="59"/>
      <c r="AQ104" s="59"/>
      <c r="AR104" s="59"/>
      <c r="AS104" s="59"/>
      <c r="AT104" s="59"/>
      <c r="AU104" s="59"/>
      <c r="AV104" s="59"/>
      <c r="AW104" s="59"/>
      <c r="AX104" s="59"/>
      <c r="AY104" s="59"/>
      <c r="AZ104" s="59"/>
      <c r="BA104" s="59"/>
      <c r="BB104" s="59"/>
      <c r="BC104" s="59"/>
      <c r="BD104" s="60">
        <v>42912.638733067099</v>
      </c>
      <c r="BE104" s="60">
        <v>43257.206583530096</v>
      </c>
      <c r="BF104" s="59" t="s">
        <v>27</v>
      </c>
      <c r="BG104" s="60">
        <v>43255.0191310995</v>
      </c>
      <c r="BH104" s="59" t="s">
        <v>2153</v>
      </c>
      <c r="BJ104" s="60" t="str">
        <f t="shared" si="5"/>
        <v/>
      </c>
      <c r="BL104" s="118">
        <f t="shared" ca="1" si="6"/>
        <v>0</v>
      </c>
      <c r="BN104" s="60" t="s">
        <v>3111</v>
      </c>
      <c r="BP104" s="60"/>
      <c r="BR104" s="43" t="str">
        <f t="shared" si="7"/>
        <v>Pong, Shiow Chyong May</v>
      </c>
      <c r="BS104" s="43" t="str">
        <f t="shared" si="8"/>
        <v>mpong@flowserve.com</v>
      </c>
    </row>
    <row r="105" spans="2:71" x14ac:dyDescent="0.35">
      <c r="B105" s="59" t="s">
        <v>585</v>
      </c>
      <c r="C105" s="59">
        <v>328</v>
      </c>
      <c r="D105" s="59" t="s">
        <v>586</v>
      </c>
      <c r="E105" s="59" t="s">
        <v>587</v>
      </c>
      <c r="F105" s="59" t="s">
        <v>588</v>
      </c>
      <c r="G105" s="59" t="s">
        <v>18</v>
      </c>
      <c r="H105" s="59" t="s">
        <v>49</v>
      </c>
      <c r="I105" s="59" t="s">
        <v>3094</v>
      </c>
      <c r="J105" s="59" t="s">
        <v>256</v>
      </c>
      <c r="K105" s="59" t="s">
        <v>2683</v>
      </c>
      <c r="L105" s="59" t="s">
        <v>2712</v>
      </c>
      <c r="M105" s="59" t="s">
        <v>2656</v>
      </c>
      <c r="N105" s="59" t="s">
        <v>2715</v>
      </c>
      <c r="O105" s="59"/>
      <c r="P105" s="59"/>
      <c r="Q105" s="59"/>
      <c r="R105" s="59"/>
      <c r="S105" s="59"/>
      <c r="T105" s="59"/>
      <c r="U105" s="59"/>
      <c r="V105" s="59"/>
      <c r="W105" s="59"/>
      <c r="X105" s="59"/>
      <c r="Y105" s="59"/>
      <c r="Z105" s="59"/>
      <c r="AA105" s="59"/>
      <c r="AB105" s="59"/>
      <c r="AC105" s="59"/>
      <c r="AD105" s="59"/>
      <c r="AE105" s="59"/>
      <c r="AF105" s="59"/>
      <c r="AG105" s="59"/>
      <c r="AH105" s="59"/>
      <c r="AI105" s="59"/>
      <c r="AJ105" s="59"/>
      <c r="AK105" s="59"/>
      <c r="AL105" s="59"/>
      <c r="AM105" s="59"/>
      <c r="AN105" s="59"/>
      <c r="AO105" s="59"/>
      <c r="AP105" s="59"/>
      <c r="AQ105" s="59"/>
      <c r="AR105" s="59"/>
      <c r="AS105" s="59"/>
      <c r="AT105" s="59"/>
      <c r="AU105" s="59"/>
      <c r="AV105" s="59"/>
      <c r="AW105" s="59"/>
      <c r="AX105" s="59"/>
      <c r="AY105" s="59"/>
      <c r="AZ105" s="59"/>
      <c r="BA105" s="59"/>
      <c r="BB105" s="59"/>
      <c r="BC105" s="59"/>
      <c r="BD105" s="60">
        <v>42912.638745173601</v>
      </c>
      <c r="BE105" s="60">
        <v>43278.464700312499</v>
      </c>
      <c r="BF105" s="59" t="s">
        <v>27</v>
      </c>
      <c r="BG105" s="60">
        <v>43215.5220267361</v>
      </c>
      <c r="BH105" s="59" t="s">
        <v>2934</v>
      </c>
      <c r="BJ105" s="60" t="str">
        <f t="shared" si="5"/>
        <v/>
      </c>
      <c r="BL105" s="118">
        <f t="shared" ca="1" si="6"/>
        <v>0</v>
      </c>
      <c r="BN105" s="60" t="s">
        <v>3111</v>
      </c>
      <c r="BP105" s="60"/>
      <c r="BR105" s="43" t="str">
        <f t="shared" si="7"/>
        <v>Horvath, Erich</v>
      </c>
      <c r="BS105" s="43" t="str">
        <f t="shared" si="8"/>
        <v>ehorvath@flowserve.com</v>
      </c>
    </row>
    <row r="106" spans="2:71" x14ac:dyDescent="0.35">
      <c r="B106" s="231" t="s">
        <v>589</v>
      </c>
      <c r="C106" s="231">
        <v>331</v>
      </c>
      <c r="D106" s="231" t="s">
        <v>590</v>
      </c>
      <c r="E106" s="231" t="s">
        <v>591</v>
      </c>
      <c r="F106" s="231" t="s">
        <v>592</v>
      </c>
      <c r="G106" s="231" t="s">
        <v>18</v>
      </c>
      <c r="H106" s="231" t="s">
        <v>49</v>
      </c>
      <c r="I106" s="231" t="s">
        <v>593</v>
      </c>
      <c r="J106" s="59" t="s">
        <v>256</v>
      </c>
      <c r="K106" s="59" t="s">
        <v>2826</v>
      </c>
      <c r="L106" s="59" t="s">
        <v>2827</v>
      </c>
      <c r="M106" s="59" t="s">
        <v>2842</v>
      </c>
      <c r="N106" s="59"/>
      <c r="O106" s="59"/>
      <c r="P106" s="59"/>
      <c r="Q106" s="59"/>
      <c r="R106" s="59"/>
      <c r="S106" s="59"/>
      <c r="T106" s="59"/>
      <c r="U106" s="59"/>
      <c r="V106" s="59"/>
      <c r="W106" s="59"/>
      <c r="X106" s="59"/>
      <c r="Y106" s="59"/>
      <c r="Z106" s="59"/>
      <c r="AA106" s="59"/>
      <c r="AB106" s="59"/>
      <c r="AC106" s="59"/>
      <c r="AD106" s="59"/>
      <c r="AE106" s="59"/>
      <c r="AF106" s="59"/>
      <c r="AG106" s="59"/>
      <c r="AH106" s="59"/>
      <c r="AI106" s="59"/>
      <c r="AJ106" s="59"/>
      <c r="AK106" s="59"/>
      <c r="AL106" s="59"/>
      <c r="AM106" s="59"/>
      <c r="AN106" s="59"/>
      <c r="AO106" s="59"/>
      <c r="AP106" s="59"/>
      <c r="AQ106" s="59"/>
      <c r="AR106" s="59"/>
      <c r="AS106" s="59"/>
      <c r="AT106" s="59"/>
      <c r="AU106" s="59"/>
      <c r="AV106" s="59"/>
      <c r="AW106" s="59"/>
      <c r="AX106" s="59"/>
      <c r="AY106" s="59"/>
      <c r="AZ106" s="59"/>
      <c r="BA106" s="59"/>
      <c r="BB106" s="59"/>
      <c r="BC106" s="59"/>
      <c r="BD106" s="60">
        <v>42912.638763229203</v>
      </c>
      <c r="BE106" s="60">
        <v>43256.9396488079</v>
      </c>
      <c r="BF106" s="59" t="s">
        <v>27</v>
      </c>
      <c r="BG106" s="60">
        <v>43248.937721180599</v>
      </c>
      <c r="BH106" s="59" t="s">
        <v>594</v>
      </c>
      <c r="BJ106" s="60" t="str">
        <f t="shared" si="5"/>
        <v/>
      </c>
      <c r="BL106" s="118">
        <f t="shared" ca="1" si="6"/>
        <v>0</v>
      </c>
      <c r="BN106" s="60" t="s">
        <v>3111</v>
      </c>
      <c r="BP106" s="60"/>
      <c r="BR106" s="43" t="str">
        <f t="shared" si="7"/>
        <v>Zhu, Yan</v>
      </c>
      <c r="BS106" s="43" t="str">
        <f t="shared" si="8"/>
        <v>zyan@flowserve.com</v>
      </c>
    </row>
    <row r="107" spans="2:71" x14ac:dyDescent="0.35">
      <c r="B107" s="59" t="s">
        <v>596</v>
      </c>
      <c r="C107" s="59">
        <v>334</v>
      </c>
      <c r="D107" s="59" t="s">
        <v>597</v>
      </c>
      <c r="E107" s="59" t="s">
        <v>598</v>
      </c>
      <c r="F107" s="59" t="s">
        <v>599</v>
      </c>
      <c r="G107" s="59" t="s">
        <v>18</v>
      </c>
      <c r="H107" s="59" t="s">
        <v>38</v>
      </c>
      <c r="I107" s="59" t="s">
        <v>169</v>
      </c>
      <c r="J107" s="59" t="s">
        <v>256</v>
      </c>
      <c r="K107" s="59" t="s">
        <v>2713</v>
      </c>
      <c r="L107" s="59" t="s">
        <v>2714</v>
      </c>
      <c r="M107" s="59" t="s">
        <v>2655</v>
      </c>
      <c r="N107" s="59"/>
      <c r="O107" s="59"/>
      <c r="P107" s="59"/>
      <c r="Q107" s="59"/>
      <c r="R107" s="59"/>
      <c r="S107" s="59"/>
      <c r="T107" s="59"/>
      <c r="U107" s="59"/>
      <c r="V107" s="59"/>
      <c r="W107" s="59"/>
      <c r="X107" s="59"/>
      <c r="Y107" s="59"/>
      <c r="Z107" s="59"/>
      <c r="AA107" s="59"/>
      <c r="AB107" s="59"/>
      <c r="AC107" s="59"/>
      <c r="AD107" s="59"/>
      <c r="AE107" s="59"/>
      <c r="AF107" s="59"/>
      <c r="AG107" s="59"/>
      <c r="AH107" s="59"/>
      <c r="AI107" s="59"/>
      <c r="AJ107" s="59"/>
      <c r="AK107" s="59"/>
      <c r="AL107" s="59"/>
      <c r="AM107" s="59"/>
      <c r="AN107" s="59"/>
      <c r="AO107" s="59"/>
      <c r="AP107" s="59"/>
      <c r="AQ107" s="59"/>
      <c r="AR107" s="59"/>
      <c r="AS107" s="59"/>
      <c r="AT107" s="59"/>
      <c r="AU107" s="59"/>
      <c r="AV107" s="59"/>
      <c r="AW107" s="59"/>
      <c r="AX107" s="59"/>
      <c r="AY107" s="59"/>
      <c r="AZ107" s="59"/>
      <c r="BA107" s="59"/>
      <c r="BB107" s="59"/>
      <c r="BC107" s="59"/>
      <c r="BD107" s="60">
        <v>42912.638781250003</v>
      </c>
      <c r="BE107" s="60">
        <v>43243.373181134302</v>
      </c>
      <c r="BF107" s="59" t="s">
        <v>27</v>
      </c>
      <c r="BG107" s="60">
        <v>43243.373361076403</v>
      </c>
      <c r="BH107" s="59" t="s">
        <v>600</v>
      </c>
      <c r="BJ107" s="60" t="str">
        <f t="shared" si="5"/>
        <v/>
      </c>
      <c r="BL107" s="118">
        <f t="shared" ca="1" si="6"/>
        <v>1</v>
      </c>
      <c r="BN107" s="60" t="s">
        <v>3111</v>
      </c>
      <c r="BP107" s="60" t="s">
        <v>3132</v>
      </c>
      <c r="BR107" s="43" t="str">
        <f t="shared" si="7"/>
        <v>Arnaltes Corral, Daniel</v>
      </c>
      <c r="BS107" s="43" t="str">
        <f t="shared" si="8"/>
        <v>darnaltes@flowserve.com</v>
      </c>
    </row>
    <row r="108" spans="2:71" ht="30" x14ac:dyDescent="0.35">
      <c r="B108" s="59" t="s">
        <v>601</v>
      </c>
      <c r="C108" s="59">
        <v>335</v>
      </c>
      <c r="D108" s="59" t="s">
        <v>602</v>
      </c>
      <c r="E108" s="59" t="s">
        <v>603</v>
      </c>
      <c r="F108" s="59" t="s">
        <v>604</v>
      </c>
      <c r="G108" s="59" t="s">
        <v>18</v>
      </c>
      <c r="H108" s="59" t="s">
        <v>49</v>
      </c>
      <c r="I108" s="59" t="s">
        <v>605</v>
      </c>
      <c r="J108" s="59" t="s">
        <v>256</v>
      </c>
      <c r="K108" s="59" t="s">
        <v>2657</v>
      </c>
      <c r="L108" s="59" t="s">
        <v>2664</v>
      </c>
      <c r="M108" s="59" t="s">
        <v>2703</v>
      </c>
      <c r="N108" s="59" t="s">
        <v>2679</v>
      </c>
      <c r="O108" s="59" t="s">
        <v>2656</v>
      </c>
      <c r="P108" s="59"/>
      <c r="Q108" s="59"/>
      <c r="R108" s="59"/>
      <c r="S108" s="59"/>
      <c r="T108" s="59"/>
      <c r="U108" s="59"/>
      <c r="V108" s="59"/>
      <c r="W108" s="59"/>
      <c r="X108" s="59"/>
      <c r="Y108" s="59"/>
      <c r="Z108" s="59"/>
      <c r="AA108" s="59"/>
      <c r="AB108" s="59"/>
      <c r="AC108" s="59"/>
      <c r="AD108" s="59"/>
      <c r="AE108" s="59"/>
      <c r="AF108" s="59"/>
      <c r="AG108" s="59"/>
      <c r="AH108" s="59"/>
      <c r="AI108" s="59"/>
      <c r="AJ108" s="59"/>
      <c r="AK108" s="59"/>
      <c r="AL108" s="59"/>
      <c r="AM108" s="59"/>
      <c r="AN108" s="59"/>
      <c r="AO108" s="59"/>
      <c r="AP108" s="59"/>
      <c r="AQ108" s="59"/>
      <c r="AR108" s="59"/>
      <c r="AS108" s="59"/>
      <c r="AT108" s="59"/>
      <c r="AU108" s="59"/>
      <c r="AV108" s="59"/>
      <c r="AW108" s="59"/>
      <c r="AX108" s="59"/>
      <c r="AY108" s="59"/>
      <c r="AZ108" s="59"/>
      <c r="BA108" s="59"/>
      <c r="BB108" s="59"/>
      <c r="BC108" s="59"/>
      <c r="BD108" s="60">
        <v>42912.638787268501</v>
      </c>
      <c r="BE108" s="60">
        <v>43264.300828506901</v>
      </c>
      <c r="BF108" s="59" t="s">
        <v>27</v>
      </c>
      <c r="BG108" s="60">
        <v>43264.301146608799</v>
      </c>
      <c r="BH108" s="59" t="s">
        <v>2245</v>
      </c>
      <c r="BJ108" s="60" t="str">
        <f t="shared" si="5"/>
        <v/>
      </c>
      <c r="BL108" s="118">
        <f t="shared" ca="1" si="6"/>
        <v>0</v>
      </c>
      <c r="BN108" s="60" t="s">
        <v>3111</v>
      </c>
      <c r="BP108" s="60"/>
      <c r="BR108" s="43" t="str">
        <f t="shared" si="7"/>
        <v>Beukes, Yvette</v>
      </c>
      <c r="BS108" s="43" t="str">
        <f t="shared" si="8"/>
        <v>ybeukes@flowserve.com</v>
      </c>
    </row>
    <row r="109" spans="2:71" x14ac:dyDescent="0.35">
      <c r="B109" s="59" t="s">
        <v>606</v>
      </c>
      <c r="C109" s="59">
        <v>339</v>
      </c>
      <c r="D109" s="59" t="s">
        <v>607</v>
      </c>
      <c r="E109" s="59" t="s">
        <v>608</v>
      </c>
      <c r="F109" s="59" t="s">
        <v>609</v>
      </c>
      <c r="G109" s="59" t="s">
        <v>18</v>
      </c>
      <c r="H109" s="59" t="s">
        <v>49</v>
      </c>
      <c r="I109" s="59" t="s">
        <v>610</v>
      </c>
      <c r="J109" s="59" t="s">
        <v>2803</v>
      </c>
      <c r="K109" s="59" t="s">
        <v>2847</v>
      </c>
      <c r="L109" s="59" t="s">
        <v>2848</v>
      </c>
      <c r="M109" s="59" t="s">
        <v>2656</v>
      </c>
      <c r="N109" s="59"/>
      <c r="O109" s="59"/>
      <c r="P109" s="59"/>
      <c r="Q109" s="59"/>
      <c r="R109" s="59"/>
      <c r="S109" s="59"/>
      <c r="T109" s="59"/>
      <c r="U109" s="59"/>
      <c r="V109" s="59"/>
      <c r="W109" s="59"/>
      <c r="X109" s="59"/>
      <c r="Y109" s="59"/>
      <c r="Z109" s="59"/>
      <c r="AA109" s="59"/>
      <c r="AB109" s="59"/>
      <c r="AC109" s="59"/>
      <c r="AD109" s="59"/>
      <c r="AE109" s="59"/>
      <c r="AF109" s="59"/>
      <c r="AG109" s="59"/>
      <c r="AH109" s="59"/>
      <c r="AI109" s="59"/>
      <c r="AJ109" s="59"/>
      <c r="AK109" s="59"/>
      <c r="AL109" s="59"/>
      <c r="AM109" s="59"/>
      <c r="AN109" s="59"/>
      <c r="AO109" s="59"/>
      <c r="AP109" s="59"/>
      <c r="AQ109" s="59"/>
      <c r="AR109" s="59"/>
      <c r="AS109" s="59"/>
      <c r="AT109" s="59"/>
      <c r="AU109" s="59"/>
      <c r="AV109" s="59"/>
      <c r="AW109" s="59"/>
      <c r="AX109" s="59"/>
      <c r="AY109" s="59"/>
      <c r="AZ109" s="59"/>
      <c r="BA109" s="59"/>
      <c r="BB109" s="59"/>
      <c r="BC109" s="59"/>
      <c r="BD109" s="60">
        <v>42912.638811261597</v>
      </c>
      <c r="BE109" s="60">
        <v>43283.342643286996</v>
      </c>
      <c r="BF109" s="59" t="s">
        <v>27</v>
      </c>
      <c r="BG109" s="60">
        <v>43258.440162419</v>
      </c>
      <c r="BH109" s="59" t="s">
        <v>611</v>
      </c>
      <c r="BJ109" s="60" t="str">
        <f t="shared" si="5"/>
        <v/>
      </c>
      <c r="BL109" s="118">
        <f t="shared" ca="1" si="6"/>
        <v>0</v>
      </c>
      <c r="BN109" s="60" t="s">
        <v>3111</v>
      </c>
      <c r="BP109" s="60"/>
      <c r="BR109" s="43" t="str">
        <f t="shared" si="7"/>
        <v>Mallinckrodt-Kleefass, Marcel</v>
      </c>
      <c r="BS109" s="43" t="str">
        <f t="shared" si="8"/>
        <v>mmallinckrodt@flowserve.com</v>
      </c>
    </row>
    <row r="110" spans="2:71" ht="30" x14ac:dyDescent="0.35">
      <c r="B110" s="59" t="s">
        <v>612</v>
      </c>
      <c r="C110" s="59">
        <v>340</v>
      </c>
      <c r="D110" s="59" t="s">
        <v>613</v>
      </c>
      <c r="E110" s="59" t="s">
        <v>614</v>
      </c>
      <c r="F110" s="59" t="s">
        <v>615</v>
      </c>
      <c r="G110" s="59" t="s">
        <v>18</v>
      </c>
      <c r="H110" s="59" t="s">
        <v>38</v>
      </c>
      <c r="I110" s="59" t="s">
        <v>260</v>
      </c>
      <c r="J110" s="59" t="s">
        <v>256</v>
      </c>
      <c r="K110" s="59" t="s">
        <v>2795</v>
      </c>
      <c r="L110" s="59" t="s">
        <v>2655</v>
      </c>
      <c r="M110" s="59"/>
      <c r="N110" s="59"/>
      <c r="O110" s="59"/>
      <c r="P110" s="59"/>
      <c r="Q110" s="59"/>
      <c r="R110" s="59"/>
      <c r="S110" s="59"/>
      <c r="T110" s="59"/>
      <c r="U110" s="59"/>
      <c r="V110" s="59"/>
      <c r="W110" s="59"/>
      <c r="X110" s="59"/>
      <c r="Y110" s="59"/>
      <c r="Z110" s="59"/>
      <c r="AA110" s="59"/>
      <c r="AB110" s="59"/>
      <c r="AC110" s="59"/>
      <c r="AD110" s="59"/>
      <c r="AE110" s="59"/>
      <c r="AF110" s="59"/>
      <c r="AG110" s="59"/>
      <c r="AH110" s="59"/>
      <c r="AI110" s="59"/>
      <c r="AJ110" s="59"/>
      <c r="AK110" s="59"/>
      <c r="AL110" s="59"/>
      <c r="AM110" s="59"/>
      <c r="AN110" s="59"/>
      <c r="AO110" s="59"/>
      <c r="AP110" s="59"/>
      <c r="AQ110" s="59"/>
      <c r="AR110" s="59"/>
      <c r="AS110" s="59"/>
      <c r="AT110" s="59"/>
      <c r="AU110" s="59"/>
      <c r="AV110" s="59"/>
      <c r="AW110" s="59"/>
      <c r="AX110" s="59"/>
      <c r="AY110" s="59"/>
      <c r="AZ110" s="59"/>
      <c r="BA110" s="59"/>
      <c r="BB110" s="59"/>
      <c r="BC110" s="59"/>
      <c r="BD110" s="60">
        <v>42912.638817326399</v>
      </c>
      <c r="BE110" s="60">
        <v>43104.5891821759</v>
      </c>
      <c r="BF110" s="59" t="s">
        <v>27</v>
      </c>
      <c r="BG110" s="60">
        <v>43066.604810219898</v>
      </c>
      <c r="BH110" s="59" t="s">
        <v>616</v>
      </c>
      <c r="BJ110" s="60" t="str">
        <f t="shared" si="5"/>
        <v/>
      </c>
      <c r="BL110" s="118">
        <f t="shared" ca="1" si="6"/>
        <v>5</v>
      </c>
      <c r="BN110" s="60" t="s">
        <v>3111</v>
      </c>
      <c r="BP110" s="60"/>
      <c r="BR110" s="43" t="str">
        <f t="shared" si="7"/>
        <v>Story, Christopher</v>
      </c>
      <c r="BS110" s="43" t="str">
        <f t="shared" si="8"/>
        <v>cstory@flowserve.com</v>
      </c>
    </row>
    <row r="111" spans="2:71" x14ac:dyDescent="0.35">
      <c r="B111" s="59" t="s">
        <v>617</v>
      </c>
      <c r="C111" s="59">
        <v>342</v>
      </c>
      <c r="D111" s="59" t="s">
        <v>618</v>
      </c>
      <c r="E111" s="59" t="s">
        <v>619</v>
      </c>
      <c r="F111" s="59" t="s">
        <v>620</v>
      </c>
      <c r="G111" s="59" t="s">
        <v>18</v>
      </c>
      <c r="H111" s="59" t="s">
        <v>38</v>
      </c>
      <c r="I111" s="59" t="s">
        <v>621</v>
      </c>
      <c r="J111" s="59" t="s">
        <v>256</v>
      </c>
      <c r="K111" s="59" t="s">
        <v>2849</v>
      </c>
      <c r="L111" s="59" t="s">
        <v>2655</v>
      </c>
      <c r="M111" s="59"/>
      <c r="N111" s="59"/>
      <c r="O111" s="59"/>
      <c r="P111" s="59"/>
      <c r="Q111" s="59"/>
      <c r="R111" s="59"/>
      <c r="S111" s="59"/>
      <c r="T111" s="59"/>
      <c r="U111" s="59"/>
      <c r="V111" s="59"/>
      <c r="W111" s="59"/>
      <c r="X111" s="59"/>
      <c r="Y111" s="59"/>
      <c r="Z111" s="59"/>
      <c r="AA111" s="59"/>
      <c r="AB111" s="59"/>
      <c r="AC111" s="59"/>
      <c r="AD111" s="59"/>
      <c r="AE111" s="59"/>
      <c r="AF111" s="59"/>
      <c r="AG111" s="59"/>
      <c r="AH111" s="59"/>
      <c r="AI111" s="59"/>
      <c r="AJ111" s="59"/>
      <c r="AK111" s="59"/>
      <c r="AL111" s="59"/>
      <c r="AM111" s="59"/>
      <c r="AN111" s="59"/>
      <c r="AO111" s="59"/>
      <c r="AP111" s="59"/>
      <c r="AQ111" s="59"/>
      <c r="AR111" s="59"/>
      <c r="AS111" s="59"/>
      <c r="AT111" s="59"/>
      <c r="AU111" s="59"/>
      <c r="AV111" s="59"/>
      <c r="AW111" s="59"/>
      <c r="AX111" s="59"/>
      <c r="AY111" s="59"/>
      <c r="AZ111" s="59"/>
      <c r="BA111" s="59"/>
      <c r="BB111" s="59"/>
      <c r="BC111" s="59"/>
      <c r="BD111" s="60">
        <v>42912.638829317097</v>
      </c>
      <c r="BE111" s="60">
        <v>43244.317515243099</v>
      </c>
      <c r="BF111" s="59" t="s">
        <v>27</v>
      </c>
      <c r="BG111" s="60">
        <v>43244.317720486099</v>
      </c>
      <c r="BH111" s="59" t="s">
        <v>622</v>
      </c>
      <c r="BJ111" s="60" t="str">
        <f t="shared" si="5"/>
        <v/>
      </c>
      <c r="BL111" s="118">
        <f t="shared" ca="1" si="6"/>
        <v>1</v>
      </c>
      <c r="BN111" s="60" t="s">
        <v>3111</v>
      </c>
      <c r="BP111" s="60"/>
      <c r="BR111" s="43" t="str">
        <f t="shared" si="7"/>
        <v>Kvapilova, Monika</v>
      </c>
      <c r="BS111" s="43" t="str">
        <f t="shared" si="8"/>
        <v>mkvapilova@flowserve.com</v>
      </c>
    </row>
    <row r="112" spans="2:71" ht="70" x14ac:dyDescent="0.35">
      <c r="B112" s="59" t="s">
        <v>623</v>
      </c>
      <c r="C112" s="59">
        <v>343</v>
      </c>
      <c r="D112" s="59" t="s">
        <v>624</v>
      </c>
      <c r="E112" s="59" t="s">
        <v>625</v>
      </c>
      <c r="F112" s="59" t="s">
        <v>626</v>
      </c>
      <c r="G112" s="59" t="s">
        <v>18</v>
      </c>
      <c r="H112" s="59" t="s">
        <v>49</v>
      </c>
      <c r="I112" s="59" t="s">
        <v>13206</v>
      </c>
      <c r="J112" s="59" t="s">
        <v>2817</v>
      </c>
      <c r="K112" s="59" t="s">
        <v>2693</v>
      </c>
      <c r="L112" s="59" t="s">
        <v>2694</v>
      </c>
      <c r="M112" s="59" t="s">
        <v>2707</v>
      </c>
      <c r="N112" s="59" t="s">
        <v>2708</v>
      </c>
      <c r="O112" s="59" t="s">
        <v>2709</v>
      </c>
      <c r="P112" s="59" t="s">
        <v>2710</v>
      </c>
      <c r="Q112" s="59" t="s">
        <v>2799</v>
      </c>
      <c r="R112" s="59" t="s">
        <v>2725</v>
      </c>
      <c r="S112" s="59" t="s">
        <v>2677</v>
      </c>
      <c r="T112" s="59" t="s">
        <v>2721</v>
      </c>
      <c r="U112" s="59" t="s">
        <v>2656</v>
      </c>
      <c r="V112" s="59"/>
      <c r="W112" s="59"/>
      <c r="X112" s="59"/>
      <c r="Y112" s="59"/>
      <c r="Z112" s="59"/>
      <c r="AA112" s="59"/>
      <c r="AB112" s="59"/>
      <c r="AC112" s="59"/>
      <c r="AD112" s="59"/>
      <c r="AE112" s="59"/>
      <c r="AF112" s="59"/>
      <c r="AG112" s="59"/>
      <c r="AH112" s="59"/>
      <c r="AI112" s="59"/>
      <c r="AJ112" s="59"/>
      <c r="AK112" s="59"/>
      <c r="AL112" s="59"/>
      <c r="AM112" s="59"/>
      <c r="AN112" s="59"/>
      <c r="AO112" s="59"/>
      <c r="AP112" s="59"/>
      <c r="AQ112" s="59"/>
      <c r="AR112" s="59"/>
      <c r="AS112" s="59"/>
      <c r="AT112" s="59"/>
      <c r="AU112" s="59"/>
      <c r="AV112" s="59"/>
      <c r="AW112" s="59"/>
      <c r="AX112" s="59"/>
      <c r="AY112" s="59"/>
      <c r="AZ112" s="59"/>
      <c r="BA112" s="59"/>
      <c r="BB112" s="59"/>
      <c r="BC112" s="59"/>
      <c r="BD112" s="60">
        <v>42912.638835335601</v>
      </c>
      <c r="BE112" s="60">
        <v>43283.368834803201</v>
      </c>
      <c r="BF112" s="59" t="s">
        <v>27</v>
      </c>
      <c r="BG112" s="60">
        <v>43283.265443784701</v>
      </c>
      <c r="BH112" s="59" t="s">
        <v>627</v>
      </c>
      <c r="BJ112" s="60" t="str">
        <f t="shared" si="5"/>
        <v/>
      </c>
      <c r="BL112" s="118">
        <f t="shared" ca="1" si="6"/>
        <v>0</v>
      </c>
      <c r="BN112" s="60" t="s">
        <v>3111</v>
      </c>
      <c r="BP112" s="60"/>
      <c r="BR112" s="43" t="str">
        <f t="shared" si="7"/>
        <v>Setty, Srinivas</v>
      </c>
      <c r="BS112" s="43" t="str">
        <f t="shared" si="8"/>
        <v>sesrinivas@flowserve.com</v>
      </c>
    </row>
    <row r="113" spans="2:71" x14ac:dyDescent="0.35">
      <c r="B113" s="59" t="s">
        <v>628</v>
      </c>
      <c r="C113" s="59">
        <v>344</v>
      </c>
      <c r="D113" s="59" t="s">
        <v>285</v>
      </c>
      <c r="E113" s="59" t="s">
        <v>629</v>
      </c>
      <c r="F113" s="59" t="s">
        <v>630</v>
      </c>
      <c r="G113" s="59" t="s">
        <v>18</v>
      </c>
      <c r="H113" s="59" t="s">
        <v>38</v>
      </c>
      <c r="I113" s="59" t="s">
        <v>153</v>
      </c>
      <c r="J113" s="59" t="s">
        <v>256</v>
      </c>
      <c r="K113" s="59" t="s">
        <v>2678</v>
      </c>
      <c r="L113" s="59" t="s">
        <v>2680</v>
      </c>
      <c r="M113" s="59" t="s">
        <v>2655</v>
      </c>
      <c r="N113" s="59"/>
      <c r="O113" s="59"/>
      <c r="P113" s="59"/>
      <c r="Q113" s="59"/>
      <c r="R113" s="59"/>
      <c r="S113" s="59"/>
      <c r="T113" s="59"/>
      <c r="U113" s="59"/>
      <c r="V113" s="59"/>
      <c r="W113" s="59"/>
      <c r="X113" s="59"/>
      <c r="Y113" s="59"/>
      <c r="Z113" s="59"/>
      <c r="AA113" s="59"/>
      <c r="AB113" s="59"/>
      <c r="AC113" s="59"/>
      <c r="AD113" s="59"/>
      <c r="AE113" s="59"/>
      <c r="AF113" s="59"/>
      <c r="AG113" s="59"/>
      <c r="AH113" s="59"/>
      <c r="AI113" s="59"/>
      <c r="AJ113" s="59"/>
      <c r="AK113" s="59"/>
      <c r="AL113" s="59"/>
      <c r="AM113" s="59"/>
      <c r="AN113" s="59"/>
      <c r="AO113" s="59"/>
      <c r="AP113" s="59"/>
      <c r="AQ113" s="59"/>
      <c r="AR113" s="59"/>
      <c r="AS113" s="59"/>
      <c r="AT113" s="59"/>
      <c r="AU113" s="59"/>
      <c r="AV113" s="59"/>
      <c r="AW113" s="59"/>
      <c r="AX113" s="59"/>
      <c r="AY113" s="59"/>
      <c r="AZ113" s="59"/>
      <c r="BA113" s="59"/>
      <c r="BB113" s="59"/>
      <c r="BC113" s="59"/>
      <c r="BD113" s="60">
        <v>42912.638841400498</v>
      </c>
      <c r="BE113" s="60">
        <v>43255.905954398098</v>
      </c>
      <c r="BF113" s="59" t="s">
        <v>27</v>
      </c>
      <c r="BG113" s="60">
        <v>43255.906324224503</v>
      </c>
      <c r="BH113" s="59" t="s">
        <v>631</v>
      </c>
      <c r="BJ113" s="60" t="str">
        <f t="shared" si="5"/>
        <v/>
      </c>
      <c r="BL113" s="118">
        <f t="shared" ca="1" si="6"/>
        <v>0</v>
      </c>
      <c r="BN113" s="60" t="s">
        <v>3111</v>
      </c>
      <c r="BP113" s="60"/>
      <c r="BR113" s="43" t="str">
        <f t="shared" si="7"/>
        <v>Tan, Sharon</v>
      </c>
      <c r="BS113" s="43" t="str">
        <f t="shared" si="8"/>
        <v>shtan@flowserve.com</v>
      </c>
    </row>
    <row r="114" spans="2:71" x14ac:dyDescent="0.35">
      <c r="B114" s="59" t="s">
        <v>633</v>
      </c>
      <c r="C114" s="59">
        <v>346</v>
      </c>
      <c r="D114" s="59" t="s">
        <v>634</v>
      </c>
      <c r="E114" s="59" t="s">
        <v>635</v>
      </c>
      <c r="F114" s="59" t="s">
        <v>636</v>
      </c>
      <c r="G114" s="59" t="s">
        <v>18</v>
      </c>
      <c r="H114" s="59" t="s">
        <v>38</v>
      </c>
      <c r="I114" s="59" t="s">
        <v>637</v>
      </c>
      <c r="J114" s="59" t="s">
        <v>256</v>
      </c>
      <c r="K114" s="59" t="s">
        <v>2721</v>
      </c>
      <c r="L114" s="59" t="s">
        <v>2655</v>
      </c>
      <c r="M114" s="59"/>
      <c r="N114" s="59"/>
      <c r="O114" s="59"/>
      <c r="P114" s="59"/>
      <c r="Q114" s="59"/>
      <c r="R114" s="59"/>
      <c r="S114" s="59"/>
      <c r="T114" s="59"/>
      <c r="U114" s="59"/>
      <c r="V114" s="59"/>
      <c r="W114" s="59"/>
      <c r="X114" s="59"/>
      <c r="Y114" s="59"/>
      <c r="Z114" s="59"/>
      <c r="AA114" s="59"/>
      <c r="AB114" s="59"/>
      <c r="AC114" s="59"/>
      <c r="AD114" s="59"/>
      <c r="AE114" s="59"/>
      <c r="AF114" s="59"/>
      <c r="AG114" s="59"/>
      <c r="AH114" s="59"/>
      <c r="AI114" s="59"/>
      <c r="AJ114" s="59"/>
      <c r="AK114" s="59"/>
      <c r="AL114" s="59"/>
      <c r="AM114" s="59"/>
      <c r="AN114" s="59"/>
      <c r="AO114" s="59"/>
      <c r="AP114" s="59"/>
      <c r="AQ114" s="59"/>
      <c r="AR114" s="59"/>
      <c r="AS114" s="59"/>
      <c r="AT114" s="59"/>
      <c r="AU114" s="59"/>
      <c r="AV114" s="59"/>
      <c r="AW114" s="59"/>
      <c r="AX114" s="59"/>
      <c r="AY114" s="59"/>
      <c r="AZ114" s="59"/>
      <c r="BA114" s="59"/>
      <c r="BB114" s="59"/>
      <c r="BC114" s="59"/>
      <c r="BD114" s="60">
        <v>42912.638853472199</v>
      </c>
      <c r="BE114" s="60">
        <v>43251.334848923601</v>
      </c>
      <c r="BF114" s="59" t="s">
        <v>27</v>
      </c>
      <c r="BG114" s="60">
        <v>43251.059017476902</v>
      </c>
      <c r="BH114" s="59" t="s">
        <v>638</v>
      </c>
      <c r="BJ114" s="60" t="str">
        <f t="shared" si="5"/>
        <v/>
      </c>
      <c r="BL114" s="118">
        <f t="shared" ca="1" si="6"/>
        <v>1</v>
      </c>
      <c r="BN114" s="60" t="s">
        <v>3111</v>
      </c>
      <c r="BP114" s="60"/>
      <c r="BR114" s="43" t="str">
        <f t="shared" si="7"/>
        <v>Neelakantan, Mahesh</v>
      </c>
      <c r="BS114" s="43" t="str">
        <f t="shared" si="8"/>
        <v>nmahesh@flowserve.com</v>
      </c>
    </row>
    <row r="115" spans="2:71" ht="60" x14ac:dyDescent="0.35">
      <c r="B115" s="59" t="s">
        <v>648</v>
      </c>
      <c r="C115" s="59">
        <v>353</v>
      </c>
      <c r="D115" s="59" t="s">
        <v>649</v>
      </c>
      <c r="E115" s="59" t="s">
        <v>650</v>
      </c>
      <c r="F115" s="59" t="s">
        <v>651</v>
      </c>
      <c r="G115" s="59" t="s">
        <v>18</v>
      </c>
      <c r="H115" s="59" t="s">
        <v>49</v>
      </c>
      <c r="I115" s="59" t="s">
        <v>13207</v>
      </c>
      <c r="J115" s="59" t="s">
        <v>256</v>
      </c>
      <c r="K115" s="59" t="s">
        <v>2657</v>
      </c>
      <c r="L115" s="59" t="s">
        <v>2664</v>
      </c>
      <c r="M115" s="59" t="s">
        <v>2760</v>
      </c>
      <c r="N115" s="59" t="s">
        <v>2762</v>
      </c>
      <c r="O115" s="59" t="s">
        <v>2765</v>
      </c>
      <c r="P115" s="59" t="s">
        <v>2766</v>
      </c>
      <c r="Q115" s="59" t="s">
        <v>2771</v>
      </c>
      <c r="R115" s="59" t="s">
        <v>2757</v>
      </c>
      <c r="S115" s="59" t="s">
        <v>2863</v>
      </c>
      <c r="T115" s="59" t="s">
        <v>2676</v>
      </c>
      <c r="U115" s="59" t="s">
        <v>2656</v>
      </c>
      <c r="V115" s="59"/>
      <c r="W115" s="59"/>
      <c r="X115" s="59"/>
      <c r="Y115" s="59"/>
      <c r="Z115" s="59"/>
      <c r="AA115" s="59"/>
      <c r="AB115" s="59"/>
      <c r="AC115" s="59"/>
      <c r="AD115" s="59"/>
      <c r="AE115" s="59"/>
      <c r="AF115" s="59"/>
      <c r="AG115" s="59"/>
      <c r="AH115" s="59"/>
      <c r="AI115" s="59"/>
      <c r="AJ115" s="59"/>
      <c r="AK115" s="59"/>
      <c r="AL115" s="59"/>
      <c r="AM115" s="59"/>
      <c r="AN115" s="59"/>
      <c r="AO115" s="59"/>
      <c r="AP115" s="59"/>
      <c r="AQ115" s="59"/>
      <c r="AR115" s="59"/>
      <c r="AS115" s="59"/>
      <c r="AT115" s="59"/>
      <c r="AU115" s="59"/>
      <c r="AV115" s="59"/>
      <c r="AW115" s="59"/>
      <c r="AX115" s="59"/>
      <c r="AY115" s="59"/>
      <c r="AZ115" s="59"/>
      <c r="BA115" s="59"/>
      <c r="BB115" s="59"/>
      <c r="BC115" s="59"/>
      <c r="BD115" s="60">
        <v>42912.638895567099</v>
      </c>
      <c r="BE115" s="60">
        <v>43262.451080520797</v>
      </c>
      <c r="BF115" s="59" t="s">
        <v>27</v>
      </c>
      <c r="BG115" s="60">
        <v>43262.4513002315</v>
      </c>
      <c r="BH115" s="59" t="s">
        <v>3070</v>
      </c>
      <c r="BJ115" s="60" t="str">
        <f t="shared" si="5"/>
        <v/>
      </c>
      <c r="BL115" s="118">
        <f t="shared" ca="1" si="6"/>
        <v>0</v>
      </c>
      <c r="BN115" s="60" t="s">
        <v>3111</v>
      </c>
      <c r="BP115" s="60"/>
      <c r="BR115" s="43" t="str">
        <f t="shared" si="7"/>
        <v>Cisneros, Eduardo Agustin</v>
      </c>
      <c r="BS115" s="43" t="str">
        <f t="shared" si="8"/>
        <v>ecisneros@flowserve.com</v>
      </c>
    </row>
    <row r="116" spans="2:71" x14ac:dyDescent="0.35">
      <c r="B116" s="59" t="s">
        <v>652</v>
      </c>
      <c r="C116" s="59">
        <v>354</v>
      </c>
      <c r="D116" s="59" t="s">
        <v>653</v>
      </c>
      <c r="E116" s="59" t="s">
        <v>654</v>
      </c>
      <c r="F116" s="59" t="s">
        <v>655</v>
      </c>
      <c r="G116" s="59" t="s">
        <v>18</v>
      </c>
      <c r="H116" s="59" t="s">
        <v>38</v>
      </c>
      <c r="I116" s="59" t="s">
        <v>169</v>
      </c>
      <c r="J116" s="59" t="s">
        <v>256</v>
      </c>
      <c r="K116" s="59" t="s">
        <v>2713</v>
      </c>
      <c r="L116" s="59" t="s">
        <v>2714</v>
      </c>
      <c r="M116" s="59" t="s">
        <v>2655</v>
      </c>
      <c r="N116" s="59"/>
      <c r="O116" s="59"/>
      <c r="P116" s="59"/>
      <c r="Q116" s="59"/>
      <c r="R116" s="59"/>
      <c r="S116" s="59"/>
      <c r="T116" s="59"/>
      <c r="U116" s="59"/>
      <c r="V116" s="59"/>
      <c r="W116" s="59"/>
      <c r="X116" s="59"/>
      <c r="Y116" s="59"/>
      <c r="Z116" s="59"/>
      <c r="AA116" s="59"/>
      <c r="AB116" s="59"/>
      <c r="AC116" s="59"/>
      <c r="AD116" s="59"/>
      <c r="AE116" s="59"/>
      <c r="AF116" s="59"/>
      <c r="AG116" s="59"/>
      <c r="AH116" s="59"/>
      <c r="AI116" s="59"/>
      <c r="AJ116" s="59"/>
      <c r="AK116" s="59"/>
      <c r="AL116" s="59"/>
      <c r="AM116" s="59"/>
      <c r="AN116" s="59"/>
      <c r="AO116" s="59"/>
      <c r="AP116" s="59"/>
      <c r="AQ116" s="59"/>
      <c r="AR116" s="59"/>
      <c r="AS116" s="59"/>
      <c r="AT116" s="59"/>
      <c r="AU116" s="59"/>
      <c r="AV116" s="59"/>
      <c r="AW116" s="59"/>
      <c r="AX116" s="59"/>
      <c r="AY116" s="59"/>
      <c r="AZ116" s="59"/>
      <c r="BA116" s="59"/>
      <c r="BB116" s="59"/>
      <c r="BC116" s="59"/>
      <c r="BD116" s="60">
        <v>42912.638901585597</v>
      </c>
      <c r="BE116" s="60">
        <v>43279.2362055903</v>
      </c>
      <c r="BF116" s="59" t="s">
        <v>27</v>
      </c>
      <c r="BG116" s="60">
        <v>43279.236390046302</v>
      </c>
      <c r="BH116" s="59" t="s">
        <v>656</v>
      </c>
      <c r="BJ116" s="60" t="str">
        <f t="shared" si="5"/>
        <v/>
      </c>
      <c r="BL116" s="118">
        <f t="shared" ca="1" si="6"/>
        <v>0</v>
      </c>
      <c r="BN116" s="60" t="s">
        <v>3111</v>
      </c>
      <c r="BP116" s="60" t="s">
        <v>3132</v>
      </c>
      <c r="BR116" s="43" t="str">
        <f t="shared" si="7"/>
        <v>Perez Blanco, Victor</v>
      </c>
      <c r="BS116" s="43" t="str">
        <f t="shared" si="8"/>
        <v>vblanco@flowserve.com</v>
      </c>
    </row>
    <row r="117" spans="2:71" x14ac:dyDescent="0.35">
      <c r="B117" s="59" t="s">
        <v>657</v>
      </c>
      <c r="C117" s="59">
        <v>356</v>
      </c>
      <c r="D117" s="59" t="s">
        <v>658</v>
      </c>
      <c r="E117" s="59" t="s">
        <v>659</v>
      </c>
      <c r="F117" s="59" t="s">
        <v>660</v>
      </c>
      <c r="G117" s="59" t="s">
        <v>18</v>
      </c>
      <c r="H117" s="59" t="s">
        <v>38</v>
      </c>
      <c r="I117" s="59" t="s">
        <v>661</v>
      </c>
      <c r="J117" s="59" t="s">
        <v>256</v>
      </c>
      <c r="K117" s="59" t="s">
        <v>2689</v>
      </c>
      <c r="L117" s="59" t="s">
        <v>2690</v>
      </c>
      <c r="M117" s="59" t="s">
        <v>2655</v>
      </c>
      <c r="N117" s="59"/>
      <c r="O117" s="59"/>
      <c r="P117" s="59"/>
      <c r="Q117" s="59"/>
      <c r="R117" s="59"/>
      <c r="S117" s="59"/>
      <c r="T117" s="59"/>
      <c r="U117" s="59"/>
      <c r="V117" s="59"/>
      <c r="W117" s="59"/>
      <c r="X117" s="59"/>
      <c r="Y117" s="59"/>
      <c r="Z117" s="59"/>
      <c r="AA117" s="59"/>
      <c r="AB117" s="59"/>
      <c r="AC117" s="59"/>
      <c r="AD117" s="59"/>
      <c r="AE117" s="59"/>
      <c r="AF117" s="59"/>
      <c r="AG117" s="59"/>
      <c r="AH117" s="59"/>
      <c r="AI117" s="59"/>
      <c r="AJ117" s="59"/>
      <c r="AK117" s="59"/>
      <c r="AL117" s="59"/>
      <c r="AM117" s="59"/>
      <c r="AN117" s="59"/>
      <c r="AO117" s="59"/>
      <c r="AP117" s="59"/>
      <c r="AQ117" s="59"/>
      <c r="AR117" s="59"/>
      <c r="AS117" s="59"/>
      <c r="AT117" s="59"/>
      <c r="AU117" s="59"/>
      <c r="AV117" s="59"/>
      <c r="AW117" s="59"/>
      <c r="AX117" s="59"/>
      <c r="AY117" s="59"/>
      <c r="AZ117" s="59"/>
      <c r="BA117" s="59"/>
      <c r="BB117" s="59"/>
      <c r="BC117" s="59"/>
      <c r="BD117" s="60">
        <v>42912.638913576397</v>
      </c>
      <c r="BE117" s="60">
        <v>43115.767682905098</v>
      </c>
      <c r="BF117" s="59" t="s">
        <v>27</v>
      </c>
      <c r="BG117" s="60">
        <v>43113.637460844897</v>
      </c>
      <c r="BH117" s="59" t="s">
        <v>662</v>
      </c>
      <c r="BJ117" s="60" t="str">
        <f t="shared" si="5"/>
        <v/>
      </c>
      <c r="BL117" s="118">
        <f t="shared" ca="1" si="6"/>
        <v>5</v>
      </c>
      <c r="BN117" s="60" t="s">
        <v>3111</v>
      </c>
      <c r="BP117" s="60" t="s">
        <v>3136</v>
      </c>
      <c r="BR117" s="43" t="str">
        <f t="shared" si="7"/>
        <v>Calderon, Guido</v>
      </c>
      <c r="BS117" s="43" t="str">
        <f t="shared" si="8"/>
        <v>gcalderon@flowserve.com</v>
      </c>
    </row>
    <row r="118" spans="2:71" x14ac:dyDescent="0.35">
      <c r="B118" s="59" t="s">
        <v>663</v>
      </c>
      <c r="C118" s="59">
        <v>358</v>
      </c>
      <c r="D118" s="59" t="s">
        <v>664</v>
      </c>
      <c r="E118" s="59" t="s">
        <v>665</v>
      </c>
      <c r="F118" s="59" t="s">
        <v>666</v>
      </c>
      <c r="G118" s="59" t="s">
        <v>18</v>
      </c>
      <c r="H118" s="59" t="s">
        <v>38</v>
      </c>
      <c r="I118" s="59" t="s">
        <v>104</v>
      </c>
      <c r="J118" s="59" t="s">
        <v>256</v>
      </c>
      <c r="K118" s="59" t="s">
        <v>2691</v>
      </c>
      <c r="L118" s="59" t="s">
        <v>2734</v>
      </c>
      <c r="M118" s="59" t="s">
        <v>2655</v>
      </c>
      <c r="N118" s="59"/>
      <c r="O118" s="59"/>
      <c r="P118" s="59"/>
      <c r="Q118" s="59"/>
      <c r="R118" s="59"/>
      <c r="S118" s="59"/>
      <c r="T118" s="59"/>
      <c r="U118" s="59"/>
      <c r="V118" s="59"/>
      <c r="W118" s="59"/>
      <c r="X118" s="59"/>
      <c r="Y118" s="59"/>
      <c r="Z118" s="59"/>
      <c r="AA118" s="59"/>
      <c r="AB118" s="59"/>
      <c r="AC118" s="59"/>
      <c r="AD118" s="59"/>
      <c r="AE118" s="59"/>
      <c r="AF118" s="59"/>
      <c r="AG118" s="59"/>
      <c r="AH118" s="59"/>
      <c r="AI118" s="59"/>
      <c r="AJ118" s="59"/>
      <c r="AK118" s="59"/>
      <c r="AL118" s="59"/>
      <c r="AM118" s="59"/>
      <c r="AN118" s="59"/>
      <c r="AO118" s="59"/>
      <c r="AP118" s="59"/>
      <c r="AQ118" s="59"/>
      <c r="AR118" s="59"/>
      <c r="AS118" s="59"/>
      <c r="AT118" s="59"/>
      <c r="AU118" s="59"/>
      <c r="AV118" s="59"/>
      <c r="AW118" s="59"/>
      <c r="AX118" s="59"/>
      <c r="AY118" s="59"/>
      <c r="AZ118" s="59"/>
      <c r="BA118" s="59"/>
      <c r="BB118" s="59"/>
      <c r="BC118" s="59"/>
      <c r="BD118" s="60">
        <v>42912.638925694402</v>
      </c>
      <c r="BE118" s="60">
        <v>43122.359574305599</v>
      </c>
      <c r="BF118" s="59" t="s">
        <v>27</v>
      </c>
      <c r="BG118" s="60">
        <v>43122.360184641198</v>
      </c>
      <c r="BH118" s="59" t="s">
        <v>2935</v>
      </c>
      <c r="BJ118" s="60" t="str">
        <f t="shared" si="5"/>
        <v/>
      </c>
      <c r="BL118" s="118">
        <f t="shared" ca="1" si="6"/>
        <v>5</v>
      </c>
      <c r="BN118" s="60" t="s">
        <v>3111</v>
      </c>
      <c r="BP118" s="60" t="s">
        <v>3134</v>
      </c>
      <c r="BR118" s="43" t="str">
        <f t="shared" si="7"/>
        <v>Rijsewijk, Aad</v>
      </c>
      <c r="BS118" s="43" t="str">
        <f t="shared" si="8"/>
        <v>arijsewijk@flowserve.com</v>
      </c>
    </row>
    <row r="119" spans="2:71" x14ac:dyDescent="0.35">
      <c r="B119" s="59" t="s">
        <v>667</v>
      </c>
      <c r="C119" s="59">
        <v>359</v>
      </c>
      <c r="D119" s="59" t="s">
        <v>668</v>
      </c>
      <c r="E119" s="59" t="s">
        <v>669</v>
      </c>
      <c r="F119" s="59" t="s">
        <v>670</v>
      </c>
      <c r="G119" s="59" t="s">
        <v>18</v>
      </c>
      <c r="H119" s="59" t="s">
        <v>38</v>
      </c>
      <c r="I119" s="59" t="s">
        <v>3019</v>
      </c>
      <c r="J119" s="59" t="s">
        <v>256</v>
      </c>
      <c r="K119" s="59" t="s">
        <v>2759</v>
      </c>
      <c r="L119" s="59" t="s">
        <v>2697</v>
      </c>
      <c r="M119" s="59" t="s">
        <v>2655</v>
      </c>
      <c r="N119" s="59"/>
      <c r="O119" s="59"/>
      <c r="P119" s="59"/>
      <c r="Q119" s="59"/>
      <c r="R119" s="59"/>
      <c r="S119" s="59"/>
      <c r="T119" s="59"/>
      <c r="U119" s="59"/>
      <c r="V119" s="59"/>
      <c r="W119" s="59"/>
      <c r="X119" s="59"/>
      <c r="Y119" s="59"/>
      <c r="Z119" s="59"/>
      <c r="AA119" s="59"/>
      <c r="AB119" s="59"/>
      <c r="AC119" s="59"/>
      <c r="AD119" s="59"/>
      <c r="AE119" s="59"/>
      <c r="AF119" s="59"/>
      <c r="AG119" s="59"/>
      <c r="AH119" s="59"/>
      <c r="AI119" s="59"/>
      <c r="AJ119" s="59"/>
      <c r="AK119" s="59"/>
      <c r="AL119" s="59"/>
      <c r="AM119" s="59"/>
      <c r="AN119" s="59"/>
      <c r="AO119" s="59"/>
      <c r="AP119" s="59"/>
      <c r="AQ119" s="59"/>
      <c r="AR119" s="59"/>
      <c r="AS119" s="59"/>
      <c r="AT119" s="59"/>
      <c r="AU119" s="59"/>
      <c r="AV119" s="59"/>
      <c r="AW119" s="59"/>
      <c r="AX119" s="59"/>
      <c r="AY119" s="59"/>
      <c r="AZ119" s="59"/>
      <c r="BA119" s="59"/>
      <c r="BB119" s="59"/>
      <c r="BC119" s="59"/>
      <c r="BD119" s="60">
        <v>42912.638931713002</v>
      </c>
      <c r="BE119" s="60">
        <v>43283.328976273202</v>
      </c>
      <c r="BF119" s="59" t="s">
        <v>27</v>
      </c>
      <c r="BG119" s="60">
        <v>43251.363291898102</v>
      </c>
      <c r="BH119" s="59" t="s">
        <v>671</v>
      </c>
      <c r="BJ119" s="60" t="str">
        <f t="shared" si="5"/>
        <v/>
      </c>
      <c r="BL119" s="118">
        <f t="shared" ca="1" si="6"/>
        <v>0</v>
      </c>
      <c r="BN119" s="60" t="s">
        <v>3111</v>
      </c>
      <c r="BP119" s="60"/>
      <c r="BR119" s="43" t="str">
        <f t="shared" si="7"/>
        <v>Nagtzaam, Maikel</v>
      </c>
      <c r="BS119" s="43" t="str">
        <f t="shared" si="8"/>
        <v>mnagtzaam@flowserve.com</v>
      </c>
    </row>
    <row r="120" spans="2:71" x14ac:dyDescent="0.35">
      <c r="B120" s="59" t="s">
        <v>672</v>
      </c>
      <c r="C120" s="59">
        <v>362</v>
      </c>
      <c r="D120" s="59" t="s">
        <v>673</v>
      </c>
      <c r="E120" s="59" t="s">
        <v>674</v>
      </c>
      <c r="F120" s="59" t="s">
        <v>675</v>
      </c>
      <c r="G120" s="59" t="s">
        <v>18</v>
      </c>
      <c r="H120" s="59" t="s">
        <v>49</v>
      </c>
      <c r="I120" s="59" t="s">
        <v>676</v>
      </c>
      <c r="J120" s="59" t="s">
        <v>2817</v>
      </c>
      <c r="K120" s="59" t="s">
        <v>2721</v>
      </c>
      <c r="L120" s="59" t="s">
        <v>2656</v>
      </c>
      <c r="M120" s="59"/>
      <c r="N120" s="59"/>
      <c r="O120" s="59"/>
      <c r="P120" s="59"/>
      <c r="Q120" s="59"/>
      <c r="R120" s="59"/>
      <c r="S120" s="59"/>
      <c r="T120" s="59"/>
      <c r="U120" s="59"/>
      <c r="V120" s="59"/>
      <c r="W120" s="59"/>
      <c r="X120" s="59"/>
      <c r="Y120" s="59"/>
      <c r="Z120" s="59"/>
      <c r="AA120" s="59"/>
      <c r="AB120" s="59"/>
      <c r="AC120" s="59"/>
      <c r="AD120" s="59"/>
      <c r="AE120" s="59"/>
      <c r="AF120" s="59"/>
      <c r="AG120" s="59"/>
      <c r="AH120" s="59"/>
      <c r="AI120" s="59"/>
      <c r="AJ120" s="59"/>
      <c r="AK120" s="59"/>
      <c r="AL120" s="59"/>
      <c r="AM120" s="59"/>
      <c r="AN120" s="59"/>
      <c r="AO120" s="59"/>
      <c r="AP120" s="59"/>
      <c r="AQ120" s="59"/>
      <c r="AR120" s="59"/>
      <c r="AS120" s="59"/>
      <c r="AT120" s="59"/>
      <c r="AU120" s="59"/>
      <c r="AV120" s="59"/>
      <c r="AW120" s="59"/>
      <c r="AX120" s="59"/>
      <c r="AY120" s="59"/>
      <c r="AZ120" s="59"/>
      <c r="BA120" s="59"/>
      <c r="BB120" s="59"/>
      <c r="BC120" s="59"/>
      <c r="BD120" s="60">
        <v>42912.638951041699</v>
      </c>
      <c r="BE120" s="60">
        <v>43283.111528472196</v>
      </c>
      <c r="BF120" s="59" t="s">
        <v>27</v>
      </c>
      <c r="BG120" s="60">
        <v>43254.308098726899</v>
      </c>
      <c r="BH120" s="59" t="s">
        <v>677</v>
      </c>
      <c r="BJ120" s="60" t="str">
        <f t="shared" si="5"/>
        <v/>
      </c>
      <c r="BL120" s="118">
        <f t="shared" ca="1" si="6"/>
        <v>0</v>
      </c>
      <c r="BN120" s="60" t="s">
        <v>3111</v>
      </c>
      <c r="BP120" s="60"/>
      <c r="BR120" s="43" t="str">
        <f t="shared" si="7"/>
        <v>Inamullah, Mirza</v>
      </c>
      <c r="BS120" s="43" t="str">
        <f t="shared" si="8"/>
        <v>minamullah@flowserve.com</v>
      </c>
    </row>
    <row r="121" spans="2:71" x14ac:dyDescent="0.35">
      <c r="B121" s="59" t="s">
        <v>678</v>
      </c>
      <c r="C121" s="59">
        <v>363</v>
      </c>
      <c r="D121" s="59" t="s">
        <v>679</v>
      </c>
      <c r="E121" s="59" t="s">
        <v>90</v>
      </c>
      <c r="F121" s="59" t="s">
        <v>680</v>
      </c>
      <c r="G121" s="59" t="s">
        <v>18</v>
      </c>
      <c r="H121" s="59" t="s">
        <v>49</v>
      </c>
      <c r="I121" s="59" t="s">
        <v>681</v>
      </c>
      <c r="J121" s="59" t="s">
        <v>256</v>
      </c>
      <c r="K121" s="59" t="s">
        <v>2657</v>
      </c>
      <c r="L121" s="59" t="s">
        <v>2694</v>
      </c>
      <c r="M121" s="59" t="s">
        <v>2656</v>
      </c>
      <c r="N121" s="59"/>
      <c r="O121" s="59"/>
      <c r="P121" s="59"/>
      <c r="Q121" s="59"/>
      <c r="R121" s="59"/>
      <c r="S121" s="59"/>
      <c r="T121" s="59"/>
      <c r="U121" s="59"/>
      <c r="V121" s="59"/>
      <c r="W121" s="59"/>
      <c r="X121" s="59"/>
      <c r="Y121" s="59"/>
      <c r="Z121" s="59"/>
      <c r="AA121" s="59"/>
      <c r="AB121" s="59"/>
      <c r="AC121" s="59"/>
      <c r="AD121" s="59"/>
      <c r="AE121" s="59"/>
      <c r="AF121" s="59"/>
      <c r="AG121" s="59"/>
      <c r="AH121" s="59"/>
      <c r="AI121" s="59"/>
      <c r="AJ121" s="59"/>
      <c r="AK121" s="59"/>
      <c r="AL121" s="59"/>
      <c r="AM121" s="59"/>
      <c r="AN121" s="59"/>
      <c r="AO121" s="59"/>
      <c r="AP121" s="59"/>
      <c r="AQ121" s="59"/>
      <c r="AR121" s="59"/>
      <c r="AS121" s="59"/>
      <c r="AT121" s="59"/>
      <c r="AU121" s="59"/>
      <c r="AV121" s="59"/>
      <c r="AW121" s="59"/>
      <c r="AX121" s="59"/>
      <c r="AY121" s="59"/>
      <c r="AZ121" s="59"/>
      <c r="BA121" s="59"/>
      <c r="BB121" s="59"/>
      <c r="BC121" s="59"/>
      <c r="BD121" s="60">
        <v>42912.638957025498</v>
      </c>
      <c r="BE121" s="60">
        <v>43230.321605868099</v>
      </c>
      <c r="BF121" s="59" t="s">
        <v>27</v>
      </c>
      <c r="BG121" s="60">
        <v>43152.382034374998</v>
      </c>
      <c r="BH121" s="59" t="s">
        <v>3071</v>
      </c>
      <c r="BJ121" s="60" t="str">
        <f t="shared" si="5"/>
        <v/>
      </c>
      <c r="BL121" s="118">
        <f t="shared" ca="1" si="6"/>
        <v>1</v>
      </c>
      <c r="BN121" s="60" t="s">
        <v>3111</v>
      </c>
      <c r="BP121" s="60"/>
      <c r="BR121" s="43" t="str">
        <f t="shared" si="7"/>
        <v>Mohammad, Hussian</v>
      </c>
      <c r="BS121" s="43" t="str">
        <f t="shared" si="8"/>
        <v>hmohammed@flowserve.com</v>
      </c>
    </row>
    <row r="122" spans="2:71" x14ac:dyDescent="0.35">
      <c r="B122" s="59" t="s">
        <v>682</v>
      </c>
      <c r="C122" s="59">
        <v>366</v>
      </c>
      <c r="D122" s="59" t="s">
        <v>683</v>
      </c>
      <c r="E122" s="59" t="s">
        <v>684</v>
      </c>
      <c r="F122" s="59" t="s">
        <v>685</v>
      </c>
      <c r="G122" s="59" t="s">
        <v>18</v>
      </c>
      <c r="H122" s="59" t="s">
        <v>38</v>
      </c>
      <c r="I122" s="59" t="s">
        <v>529</v>
      </c>
      <c r="J122" s="59" t="s">
        <v>256</v>
      </c>
      <c r="K122" s="59" t="s">
        <v>2675</v>
      </c>
      <c r="L122" s="59" t="s">
        <v>2655</v>
      </c>
      <c r="M122" s="59"/>
      <c r="N122" s="59"/>
      <c r="O122" s="59"/>
      <c r="P122" s="59"/>
      <c r="Q122" s="59"/>
      <c r="R122" s="59"/>
      <c r="S122" s="59"/>
      <c r="T122" s="59"/>
      <c r="U122" s="59"/>
      <c r="V122" s="59"/>
      <c r="W122" s="59"/>
      <c r="X122" s="59"/>
      <c r="Y122" s="59"/>
      <c r="Z122" s="59"/>
      <c r="AA122" s="59"/>
      <c r="AB122" s="59"/>
      <c r="AC122" s="59"/>
      <c r="AD122" s="59"/>
      <c r="AE122" s="59"/>
      <c r="AF122" s="59"/>
      <c r="AG122" s="59"/>
      <c r="AH122" s="59"/>
      <c r="AI122" s="59"/>
      <c r="AJ122" s="59"/>
      <c r="AK122" s="59"/>
      <c r="AL122" s="59"/>
      <c r="AM122" s="59"/>
      <c r="AN122" s="59"/>
      <c r="AO122" s="59"/>
      <c r="AP122" s="59"/>
      <c r="AQ122" s="59"/>
      <c r="AR122" s="59"/>
      <c r="AS122" s="59"/>
      <c r="AT122" s="59"/>
      <c r="AU122" s="59"/>
      <c r="AV122" s="59"/>
      <c r="AW122" s="59"/>
      <c r="AX122" s="59"/>
      <c r="AY122" s="59"/>
      <c r="AZ122" s="59"/>
      <c r="BA122" s="59"/>
      <c r="BB122" s="59"/>
      <c r="BC122" s="59"/>
      <c r="BD122" s="60">
        <v>42912.638975150498</v>
      </c>
      <c r="BE122" s="60">
        <v>43280.286331134303</v>
      </c>
      <c r="BF122" s="59" t="s">
        <v>27</v>
      </c>
      <c r="BG122" s="60">
        <v>43280.286564039401</v>
      </c>
      <c r="BH122" s="59" t="s">
        <v>686</v>
      </c>
      <c r="BJ122" s="60" t="str">
        <f t="shared" si="5"/>
        <v/>
      </c>
      <c r="BL122" s="118">
        <f t="shared" ca="1" si="6"/>
        <v>0</v>
      </c>
      <c r="BN122" s="60" t="s">
        <v>3111</v>
      </c>
      <c r="BP122" s="60"/>
      <c r="BR122" s="43" t="str">
        <f t="shared" si="7"/>
        <v>Fraesdorf, Maik</v>
      </c>
      <c r="BS122" s="43" t="str">
        <f t="shared" si="8"/>
        <v>mfraesdorf@flowserve.com</v>
      </c>
    </row>
    <row r="123" spans="2:71" x14ac:dyDescent="0.35">
      <c r="B123" s="59" t="s">
        <v>687</v>
      </c>
      <c r="C123" s="59">
        <v>368</v>
      </c>
      <c r="D123" s="59" t="s">
        <v>688</v>
      </c>
      <c r="E123" s="59" t="s">
        <v>689</v>
      </c>
      <c r="F123" s="59" t="s">
        <v>690</v>
      </c>
      <c r="G123" s="59" t="s">
        <v>18</v>
      </c>
      <c r="H123" s="59" t="s">
        <v>38</v>
      </c>
      <c r="I123" s="59" t="s">
        <v>691</v>
      </c>
      <c r="J123" s="59" t="s">
        <v>256</v>
      </c>
      <c r="K123" s="59" t="s">
        <v>2768</v>
      </c>
      <c r="L123" s="59" t="s">
        <v>2655</v>
      </c>
      <c r="M123" s="59"/>
      <c r="N123" s="59"/>
      <c r="O123" s="59"/>
      <c r="P123" s="59"/>
      <c r="Q123" s="59"/>
      <c r="R123" s="59"/>
      <c r="S123" s="59"/>
      <c r="T123" s="59"/>
      <c r="U123" s="59"/>
      <c r="V123" s="59"/>
      <c r="W123" s="59"/>
      <c r="X123" s="59"/>
      <c r="Y123" s="59"/>
      <c r="Z123" s="59"/>
      <c r="AA123" s="59"/>
      <c r="AB123" s="59"/>
      <c r="AC123" s="59"/>
      <c r="AD123" s="59"/>
      <c r="AE123" s="59"/>
      <c r="AF123" s="59"/>
      <c r="AG123" s="59"/>
      <c r="AH123" s="59"/>
      <c r="AI123" s="59"/>
      <c r="AJ123" s="59"/>
      <c r="AK123" s="59"/>
      <c r="AL123" s="59"/>
      <c r="AM123" s="59"/>
      <c r="AN123" s="59"/>
      <c r="AO123" s="59"/>
      <c r="AP123" s="59"/>
      <c r="AQ123" s="59"/>
      <c r="AR123" s="59"/>
      <c r="AS123" s="59"/>
      <c r="AT123" s="59"/>
      <c r="AU123" s="59"/>
      <c r="AV123" s="59"/>
      <c r="AW123" s="59"/>
      <c r="AX123" s="59"/>
      <c r="AY123" s="59"/>
      <c r="AZ123" s="59"/>
      <c r="BA123" s="59"/>
      <c r="BB123" s="59"/>
      <c r="BC123" s="59"/>
      <c r="BD123" s="60">
        <v>42912.6389871875</v>
      </c>
      <c r="BE123" s="60">
        <v>43277.679511724498</v>
      </c>
      <c r="BF123" s="59" t="s">
        <v>27</v>
      </c>
      <c r="BG123" s="60">
        <v>43277.505758101899</v>
      </c>
      <c r="BH123" s="59" t="s">
        <v>3216</v>
      </c>
      <c r="BJ123" s="60" t="str">
        <f t="shared" si="5"/>
        <v/>
      </c>
      <c r="BL123" s="118">
        <f t="shared" ca="1" si="6"/>
        <v>0</v>
      </c>
      <c r="BN123" s="60" t="s">
        <v>3111</v>
      </c>
      <c r="BP123" s="60"/>
      <c r="BR123" s="43" t="str">
        <f t="shared" si="7"/>
        <v>Perez, Lupicinia</v>
      </c>
      <c r="BS123" s="43" t="str">
        <f t="shared" si="8"/>
        <v>alperez@flowserve.com</v>
      </c>
    </row>
    <row r="124" spans="2:71" x14ac:dyDescent="0.35">
      <c r="B124" s="59" t="s">
        <v>692</v>
      </c>
      <c r="C124" s="59">
        <v>369</v>
      </c>
      <c r="D124" s="59" t="s">
        <v>693</v>
      </c>
      <c r="E124" s="59" t="s">
        <v>694</v>
      </c>
      <c r="F124" s="59" t="s">
        <v>695</v>
      </c>
      <c r="G124" s="59" t="s">
        <v>18</v>
      </c>
      <c r="H124" s="59" t="s">
        <v>38</v>
      </c>
      <c r="I124" s="59" t="s">
        <v>434</v>
      </c>
      <c r="J124" s="59" t="s">
        <v>256</v>
      </c>
      <c r="K124" s="59" t="s">
        <v>2759</v>
      </c>
      <c r="L124" s="59" t="s">
        <v>2655</v>
      </c>
      <c r="M124" s="59"/>
      <c r="N124" s="59"/>
      <c r="O124" s="59"/>
      <c r="P124" s="59"/>
      <c r="Q124" s="59"/>
      <c r="R124" s="59"/>
      <c r="S124" s="59"/>
      <c r="T124" s="59"/>
      <c r="U124" s="59"/>
      <c r="V124" s="59"/>
      <c r="W124" s="59"/>
      <c r="X124" s="59"/>
      <c r="Y124" s="59"/>
      <c r="Z124" s="59"/>
      <c r="AA124" s="59"/>
      <c r="AB124" s="59"/>
      <c r="AC124" s="59"/>
      <c r="AD124" s="59"/>
      <c r="AE124" s="59"/>
      <c r="AF124" s="59"/>
      <c r="AG124" s="59"/>
      <c r="AH124" s="59"/>
      <c r="AI124" s="59"/>
      <c r="AJ124" s="59"/>
      <c r="AK124" s="59"/>
      <c r="AL124" s="59"/>
      <c r="AM124" s="59"/>
      <c r="AN124" s="59"/>
      <c r="AO124" s="59"/>
      <c r="AP124" s="59"/>
      <c r="AQ124" s="59"/>
      <c r="AR124" s="59"/>
      <c r="AS124" s="59"/>
      <c r="AT124" s="59"/>
      <c r="AU124" s="59"/>
      <c r="AV124" s="59"/>
      <c r="AW124" s="59"/>
      <c r="AX124" s="59"/>
      <c r="AY124" s="59"/>
      <c r="AZ124" s="59"/>
      <c r="BA124" s="59"/>
      <c r="BB124" s="59"/>
      <c r="BC124" s="59"/>
      <c r="BD124" s="60">
        <v>42912.638993171298</v>
      </c>
      <c r="BE124" s="60">
        <v>43130.429724108799</v>
      </c>
      <c r="BF124" s="59" t="s">
        <v>27</v>
      </c>
      <c r="BG124" s="60">
        <v>43130.4300188657</v>
      </c>
      <c r="BH124" s="59" t="s">
        <v>2961</v>
      </c>
      <c r="BJ124" s="60" t="str">
        <f t="shared" si="5"/>
        <v/>
      </c>
      <c r="BL124" s="118">
        <f t="shared" ca="1" si="6"/>
        <v>5</v>
      </c>
      <c r="BN124" s="60" t="s">
        <v>3111</v>
      </c>
      <c r="BP124" s="60"/>
      <c r="BR124" s="43" t="str">
        <f t="shared" si="7"/>
        <v>Gool, Steven</v>
      </c>
      <c r="BS124" s="43" t="str">
        <f t="shared" si="8"/>
        <v>svangool@flowserve.com</v>
      </c>
    </row>
    <row r="125" spans="2:71" ht="30" x14ac:dyDescent="0.35">
      <c r="B125" s="59" t="s">
        <v>696</v>
      </c>
      <c r="C125" s="59">
        <v>371</v>
      </c>
      <c r="D125" s="59" t="s">
        <v>697</v>
      </c>
      <c r="E125" s="59" t="s">
        <v>698</v>
      </c>
      <c r="F125" s="59" t="s">
        <v>699</v>
      </c>
      <c r="G125" s="59" t="s">
        <v>18</v>
      </c>
      <c r="H125" s="59" t="s">
        <v>38</v>
      </c>
      <c r="I125" s="59" t="s">
        <v>700</v>
      </c>
      <c r="J125" s="59" t="s">
        <v>256</v>
      </c>
      <c r="K125" s="59" t="s">
        <v>2821</v>
      </c>
      <c r="L125" s="59" t="s">
        <v>2655</v>
      </c>
      <c r="M125" s="59"/>
      <c r="N125" s="59"/>
      <c r="O125" s="59"/>
      <c r="P125" s="59"/>
      <c r="Q125" s="59"/>
      <c r="R125" s="59"/>
      <c r="S125" s="59"/>
      <c r="T125" s="59"/>
      <c r="U125" s="59"/>
      <c r="V125" s="59"/>
      <c r="W125" s="59"/>
      <c r="X125" s="59"/>
      <c r="Y125" s="59"/>
      <c r="Z125" s="59"/>
      <c r="AA125" s="59"/>
      <c r="AB125" s="59"/>
      <c r="AC125" s="59"/>
      <c r="AD125" s="59"/>
      <c r="AE125" s="59"/>
      <c r="AF125" s="59"/>
      <c r="AG125" s="59"/>
      <c r="AH125" s="59"/>
      <c r="AI125" s="59"/>
      <c r="AJ125" s="59"/>
      <c r="AK125" s="59"/>
      <c r="AL125" s="59"/>
      <c r="AM125" s="59"/>
      <c r="AN125" s="59"/>
      <c r="AO125" s="59"/>
      <c r="AP125" s="59"/>
      <c r="AQ125" s="59"/>
      <c r="AR125" s="59"/>
      <c r="AS125" s="59"/>
      <c r="AT125" s="59"/>
      <c r="AU125" s="59"/>
      <c r="AV125" s="59"/>
      <c r="AW125" s="59"/>
      <c r="AX125" s="59"/>
      <c r="AY125" s="59"/>
      <c r="AZ125" s="59"/>
      <c r="BA125" s="59"/>
      <c r="BB125" s="59"/>
      <c r="BC125" s="59"/>
      <c r="BD125" s="60">
        <v>42912.639005173602</v>
      </c>
      <c r="BE125" s="60">
        <v>43131.038877777799</v>
      </c>
      <c r="BF125" s="59" t="s">
        <v>27</v>
      </c>
      <c r="BG125" s="60">
        <v>43125.189933449103</v>
      </c>
      <c r="BH125" s="59" t="s">
        <v>701</v>
      </c>
      <c r="BJ125" s="60" t="str">
        <f t="shared" ref="BJ125:BJ188" si="9">IF(ISNUMBER(SEARCH("Consul",I125)),"YES","")</f>
        <v/>
      </c>
      <c r="BL125" s="118">
        <f t="shared" ref="BL125:BL188" ca="1" si="10">IF(BE125="","NEVER",DATEDIF(BE125,$BL$2,"m"))</f>
        <v>5</v>
      </c>
      <c r="BN125" s="60" t="s">
        <v>3111</v>
      </c>
      <c r="BP125" s="60"/>
      <c r="BR125" s="43" t="str">
        <f t="shared" si="7"/>
        <v>Jarappa, Prakasha</v>
      </c>
      <c r="BS125" s="43" t="str">
        <f t="shared" si="8"/>
        <v>pjarappa@flowserve.com</v>
      </c>
    </row>
    <row r="126" spans="2:71" ht="30" x14ac:dyDescent="0.35">
      <c r="B126" s="59" t="s">
        <v>702</v>
      </c>
      <c r="C126" s="59">
        <v>374</v>
      </c>
      <c r="D126" s="59" t="s">
        <v>186</v>
      </c>
      <c r="E126" s="59" t="s">
        <v>703</v>
      </c>
      <c r="F126" s="59" t="s">
        <v>704</v>
      </c>
      <c r="G126" s="59" t="s">
        <v>18</v>
      </c>
      <c r="H126" s="59" t="s">
        <v>49</v>
      </c>
      <c r="I126" s="59" t="s">
        <v>705</v>
      </c>
      <c r="J126" s="59" t="s">
        <v>2817</v>
      </c>
      <c r="K126" s="59" t="s">
        <v>2811</v>
      </c>
      <c r="L126" s="59" t="s">
        <v>2812</v>
      </c>
      <c r="M126" s="59" t="s">
        <v>2656</v>
      </c>
      <c r="N126" s="59"/>
      <c r="O126" s="59"/>
      <c r="P126" s="59"/>
      <c r="Q126" s="59"/>
      <c r="R126" s="59"/>
      <c r="S126" s="59"/>
      <c r="T126" s="59"/>
      <c r="U126" s="59"/>
      <c r="V126" s="59"/>
      <c r="W126" s="59"/>
      <c r="X126" s="59"/>
      <c r="Y126" s="59"/>
      <c r="Z126" s="59"/>
      <c r="AA126" s="59"/>
      <c r="AB126" s="59"/>
      <c r="AC126" s="59"/>
      <c r="AD126" s="59"/>
      <c r="AE126" s="59"/>
      <c r="AF126" s="59"/>
      <c r="AG126" s="59"/>
      <c r="AH126" s="59"/>
      <c r="AI126" s="59"/>
      <c r="AJ126" s="59"/>
      <c r="AK126" s="59"/>
      <c r="AL126" s="59"/>
      <c r="AM126" s="59"/>
      <c r="AN126" s="59"/>
      <c r="AO126" s="59"/>
      <c r="AP126" s="59"/>
      <c r="AQ126" s="59"/>
      <c r="AR126" s="59"/>
      <c r="AS126" s="59"/>
      <c r="AT126" s="59"/>
      <c r="AU126" s="59"/>
      <c r="AV126" s="59"/>
      <c r="AW126" s="59"/>
      <c r="AX126" s="59"/>
      <c r="AY126" s="59"/>
      <c r="AZ126" s="59"/>
      <c r="BA126" s="59"/>
      <c r="BB126" s="59"/>
      <c r="BC126" s="59"/>
      <c r="BD126" s="60">
        <v>42912.639023229203</v>
      </c>
      <c r="BE126" s="60">
        <v>43279.454259953702</v>
      </c>
      <c r="BF126" s="59" t="s">
        <v>27</v>
      </c>
      <c r="BG126" s="60">
        <v>43256.089248148201</v>
      </c>
      <c r="BH126" s="59" t="s">
        <v>706</v>
      </c>
      <c r="BJ126" s="60" t="str">
        <f t="shared" si="9"/>
        <v/>
      </c>
      <c r="BL126" s="118">
        <f t="shared" ca="1" si="10"/>
        <v>0</v>
      </c>
      <c r="BN126" s="60" t="s">
        <v>3111</v>
      </c>
      <c r="BP126" s="60"/>
      <c r="BR126" s="43" t="str">
        <f t="shared" si="7"/>
        <v>Soeters, Eric</v>
      </c>
      <c r="BS126" s="43" t="str">
        <f t="shared" si="8"/>
        <v>esoeters@flowserve.com</v>
      </c>
    </row>
    <row r="127" spans="2:71" ht="30" x14ac:dyDescent="0.35">
      <c r="B127" s="59" t="s">
        <v>707</v>
      </c>
      <c r="C127" s="59">
        <v>375</v>
      </c>
      <c r="D127" s="59" t="s">
        <v>708</v>
      </c>
      <c r="E127" s="59" t="s">
        <v>709</v>
      </c>
      <c r="F127" s="59" t="s">
        <v>710</v>
      </c>
      <c r="G127" s="59" t="s">
        <v>18</v>
      </c>
      <c r="H127" s="59" t="s">
        <v>49</v>
      </c>
      <c r="I127" s="59" t="s">
        <v>3107</v>
      </c>
      <c r="J127" s="59" t="s">
        <v>2803</v>
      </c>
      <c r="K127" s="59" t="s">
        <v>2664</v>
      </c>
      <c r="L127" s="59" t="s">
        <v>2724</v>
      </c>
      <c r="M127" s="59" t="s">
        <v>2831</v>
      </c>
      <c r="N127" s="59" t="s">
        <v>2675</v>
      </c>
      <c r="O127" s="59" t="s">
        <v>2832</v>
      </c>
      <c r="P127" s="59" t="s">
        <v>2656</v>
      </c>
      <c r="Q127" s="59" t="s">
        <v>2855</v>
      </c>
      <c r="R127" s="59"/>
      <c r="S127" s="59"/>
      <c r="T127" s="59"/>
      <c r="U127" s="59"/>
      <c r="V127" s="59"/>
      <c r="W127" s="59"/>
      <c r="X127" s="59"/>
      <c r="Y127" s="59"/>
      <c r="Z127" s="59"/>
      <c r="AA127" s="59"/>
      <c r="AB127" s="59"/>
      <c r="AC127" s="59"/>
      <c r="AD127" s="59"/>
      <c r="AE127" s="59"/>
      <c r="AF127" s="59"/>
      <c r="AG127" s="59"/>
      <c r="AH127" s="59"/>
      <c r="AI127" s="59"/>
      <c r="AJ127" s="59"/>
      <c r="AK127" s="59"/>
      <c r="AL127" s="59"/>
      <c r="AM127" s="59"/>
      <c r="AN127" s="59"/>
      <c r="AO127" s="59"/>
      <c r="AP127" s="59"/>
      <c r="AQ127" s="59"/>
      <c r="AR127" s="59"/>
      <c r="AS127" s="59"/>
      <c r="AT127" s="59"/>
      <c r="AU127" s="59"/>
      <c r="AV127" s="59"/>
      <c r="AW127" s="59"/>
      <c r="AX127" s="59"/>
      <c r="AY127" s="59"/>
      <c r="AZ127" s="59"/>
      <c r="BA127" s="59"/>
      <c r="BB127" s="59"/>
      <c r="BC127" s="59"/>
      <c r="BD127" s="60">
        <v>42912.639029201397</v>
      </c>
      <c r="BE127" s="60">
        <v>43280.3502910069</v>
      </c>
      <c r="BF127" s="59" t="s">
        <v>27</v>
      </c>
      <c r="BG127" s="60">
        <v>43227.1393860764</v>
      </c>
      <c r="BH127" s="59" t="s">
        <v>1814</v>
      </c>
      <c r="BJ127" s="60" t="str">
        <f t="shared" si="9"/>
        <v/>
      </c>
      <c r="BL127" s="118">
        <f t="shared" ca="1" si="10"/>
        <v>0</v>
      </c>
      <c r="BN127" s="60" t="s">
        <v>3111</v>
      </c>
      <c r="BP127" s="60"/>
      <c r="BR127" s="43" t="str">
        <f t="shared" si="7"/>
        <v>Siebert, Tim</v>
      </c>
      <c r="BS127" s="43" t="str">
        <f t="shared" si="8"/>
        <v>tsiebert@flowserve.com</v>
      </c>
    </row>
    <row r="128" spans="2:71" ht="30" x14ac:dyDescent="0.35">
      <c r="B128" s="59" t="s">
        <v>711</v>
      </c>
      <c r="C128" s="59">
        <v>376</v>
      </c>
      <c r="D128" s="59" t="s">
        <v>712</v>
      </c>
      <c r="E128" s="59" t="s">
        <v>713</v>
      </c>
      <c r="F128" s="59" t="s">
        <v>714</v>
      </c>
      <c r="G128" s="59" t="s">
        <v>18</v>
      </c>
      <c r="H128" s="59" t="s">
        <v>49</v>
      </c>
      <c r="I128" s="59" t="s">
        <v>715</v>
      </c>
      <c r="J128" s="59" t="s">
        <v>2817</v>
      </c>
      <c r="K128" s="59" t="s">
        <v>2722</v>
      </c>
      <c r="L128" s="59" t="s">
        <v>2798</v>
      </c>
      <c r="M128" s="59" t="s">
        <v>2656</v>
      </c>
      <c r="N128" s="59"/>
      <c r="O128" s="59"/>
      <c r="P128" s="59"/>
      <c r="Q128" s="59"/>
      <c r="R128" s="59"/>
      <c r="S128" s="59"/>
      <c r="T128" s="59"/>
      <c r="U128" s="59"/>
      <c r="V128" s="59"/>
      <c r="W128" s="59"/>
      <c r="X128" s="59"/>
      <c r="Y128" s="59"/>
      <c r="Z128" s="59"/>
      <c r="AA128" s="59"/>
      <c r="AB128" s="59"/>
      <c r="AC128" s="59"/>
      <c r="AD128" s="59"/>
      <c r="AE128" s="59"/>
      <c r="AF128" s="59"/>
      <c r="AG128" s="59"/>
      <c r="AH128" s="59"/>
      <c r="AI128" s="59"/>
      <c r="AJ128" s="59"/>
      <c r="AK128" s="59"/>
      <c r="AL128" s="59"/>
      <c r="AM128" s="59"/>
      <c r="AN128" s="59"/>
      <c r="AO128" s="59"/>
      <c r="AP128" s="59"/>
      <c r="AQ128" s="59"/>
      <c r="AR128" s="59"/>
      <c r="AS128" s="59"/>
      <c r="AT128" s="59"/>
      <c r="AU128" s="59"/>
      <c r="AV128" s="59"/>
      <c r="AW128" s="59"/>
      <c r="AX128" s="59"/>
      <c r="AY128" s="59"/>
      <c r="AZ128" s="59"/>
      <c r="BA128" s="59"/>
      <c r="BB128" s="59"/>
      <c r="BC128" s="59"/>
      <c r="BD128" s="60">
        <v>42912.639035219901</v>
      </c>
      <c r="BE128" s="60">
        <v>43249.218123842598</v>
      </c>
      <c r="BF128" s="59" t="s">
        <v>27</v>
      </c>
      <c r="BG128" s="60">
        <v>43249.218365775501</v>
      </c>
      <c r="BH128" s="59" t="s">
        <v>2289</v>
      </c>
      <c r="BJ128" s="60" t="str">
        <f t="shared" si="9"/>
        <v/>
      </c>
      <c r="BL128" s="118">
        <f t="shared" ca="1" si="10"/>
        <v>1</v>
      </c>
      <c r="BN128" s="60" t="s">
        <v>3111</v>
      </c>
      <c r="BP128" s="60"/>
      <c r="BR128" s="43" t="str">
        <f t="shared" si="7"/>
        <v>Edwards, Martin</v>
      </c>
      <c r="BS128" s="43" t="str">
        <f t="shared" si="8"/>
        <v>MaEdwards@flowserve.com</v>
      </c>
    </row>
    <row r="129" spans="2:71" ht="30" x14ac:dyDescent="0.35">
      <c r="B129" s="59" t="s">
        <v>716</v>
      </c>
      <c r="C129" s="59">
        <v>377</v>
      </c>
      <c r="D129" s="59" t="s">
        <v>717</v>
      </c>
      <c r="E129" s="59" t="s">
        <v>718</v>
      </c>
      <c r="F129" s="59" t="s">
        <v>719</v>
      </c>
      <c r="G129" s="59" t="s">
        <v>18</v>
      </c>
      <c r="H129" s="59" t="s">
        <v>38</v>
      </c>
      <c r="I129" s="59" t="s">
        <v>720</v>
      </c>
      <c r="J129" s="59" t="s">
        <v>256</v>
      </c>
      <c r="K129" s="59" t="s">
        <v>2677</v>
      </c>
      <c r="L129" s="59" t="s">
        <v>2655</v>
      </c>
      <c r="M129" s="59"/>
      <c r="N129" s="59"/>
      <c r="O129" s="59"/>
      <c r="P129" s="59"/>
      <c r="Q129" s="59"/>
      <c r="R129" s="59"/>
      <c r="S129" s="59"/>
      <c r="T129" s="59"/>
      <c r="U129" s="59"/>
      <c r="V129" s="59"/>
      <c r="W129" s="59"/>
      <c r="X129" s="59"/>
      <c r="Y129" s="59"/>
      <c r="Z129" s="59"/>
      <c r="AA129" s="59"/>
      <c r="AB129" s="59"/>
      <c r="AC129" s="59"/>
      <c r="AD129" s="59"/>
      <c r="AE129" s="59"/>
      <c r="AF129" s="59"/>
      <c r="AG129" s="59"/>
      <c r="AH129" s="59"/>
      <c r="AI129" s="59"/>
      <c r="AJ129" s="59"/>
      <c r="AK129" s="59"/>
      <c r="AL129" s="59"/>
      <c r="AM129" s="59"/>
      <c r="AN129" s="59"/>
      <c r="AO129" s="59"/>
      <c r="AP129" s="59"/>
      <c r="AQ129" s="59"/>
      <c r="AR129" s="59"/>
      <c r="AS129" s="59"/>
      <c r="AT129" s="59"/>
      <c r="AU129" s="59"/>
      <c r="AV129" s="59"/>
      <c r="AW129" s="59"/>
      <c r="AX129" s="59"/>
      <c r="AY129" s="59"/>
      <c r="AZ129" s="59"/>
      <c r="BA129" s="59"/>
      <c r="BB129" s="59"/>
      <c r="BC129" s="59"/>
      <c r="BD129" s="60">
        <v>42912.639041284703</v>
      </c>
      <c r="BE129" s="60">
        <v>43283.038516585701</v>
      </c>
      <c r="BF129" s="59" t="s">
        <v>27</v>
      </c>
      <c r="BG129" s="60">
        <v>43277.115296759301</v>
      </c>
      <c r="BH129" s="59" t="s">
        <v>721</v>
      </c>
      <c r="BJ129" s="60" t="str">
        <f t="shared" si="9"/>
        <v/>
      </c>
      <c r="BL129" s="118">
        <f t="shared" ca="1" si="10"/>
        <v>0</v>
      </c>
      <c r="BN129" s="60" t="s">
        <v>3111</v>
      </c>
      <c r="BP129" s="60"/>
      <c r="BR129" s="43" t="str">
        <f t="shared" si="7"/>
        <v>Khalil, Shahrukh</v>
      </c>
      <c r="BS129" s="43" t="str">
        <f t="shared" si="8"/>
        <v>skhalil@flowserve.com</v>
      </c>
    </row>
    <row r="130" spans="2:71" x14ac:dyDescent="0.35">
      <c r="B130" s="59" t="s">
        <v>722</v>
      </c>
      <c r="C130" s="59">
        <v>378</v>
      </c>
      <c r="D130" s="59" t="s">
        <v>723</v>
      </c>
      <c r="E130" s="59" t="s">
        <v>724</v>
      </c>
      <c r="F130" s="59" t="s">
        <v>725</v>
      </c>
      <c r="G130" s="59" t="s">
        <v>18</v>
      </c>
      <c r="H130" s="59" t="s">
        <v>38</v>
      </c>
      <c r="I130" s="59" t="s">
        <v>538</v>
      </c>
      <c r="J130" s="59" t="s">
        <v>256</v>
      </c>
      <c r="K130" s="59" t="s">
        <v>2813</v>
      </c>
      <c r="L130" s="59" t="s">
        <v>2655</v>
      </c>
      <c r="M130" s="59"/>
      <c r="N130" s="59"/>
      <c r="O130" s="59"/>
      <c r="P130" s="59"/>
      <c r="Q130" s="59"/>
      <c r="R130" s="59"/>
      <c r="S130" s="59"/>
      <c r="T130" s="59"/>
      <c r="U130" s="59"/>
      <c r="V130" s="59"/>
      <c r="W130" s="59"/>
      <c r="X130" s="59"/>
      <c r="Y130" s="59"/>
      <c r="Z130" s="59"/>
      <c r="AA130" s="59"/>
      <c r="AB130" s="59"/>
      <c r="AC130" s="59"/>
      <c r="AD130" s="59"/>
      <c r="AE130" s="59"/>
      <c r="AF130" s="59"/>
      <c r="AG130" s="59"/>
      <c r="AH130" s="59"/>
      <c r="AI130" s="59"/>
      <c r="AJ130" s="59"/>
      <c r="AK130" s="59"/>
      <c r="AL130" s="59"/>
      <c r="AM130" s="59"/>
      <c r="AN130" s="59"/>
      <c r="AO130" s="59"/>
      <c r="AP130" s="59"/>
      <c r="AQ130" s="59"/>
      <c r="AR130" s="59"/>
      <c r="AS130" s="59"/>
      <c r="AT130" s="59"/>
      <c r="AU130" s="59"/>
      <c r="AV130" s="59"/>
      <c r="AW130" s="59"/>
      <c r="AX130" s="59"/>
      <c r="AY130" s="59"/>
      <c r="AZ130" s="59"/>
      <c r="BA130" s="59"/>
      <c r="BB130" s="59"/>
      <c r="BC130" s="59"/>
      <c r="BD130" s="60">
        <v>42912.639047303201</v>
      </c>
      <c r="BE130" s="60">
        <v>43279.115845138898</v>
      </c>
      <c r="BF130" s="59" t="s">
        <v>27</v>
      </c>
      <c r="BG130" s="60">
        <v>43276.099465081003</v>
      </c>
      <c r="BH130" s="59" t="s">
        <v>726</v>
      </c>
      <c r="BJ130" s="60" t="str">
        <f t="shared" si="9"/>
        <v/>
      </c>
      <c r="BL130" s="118">
        <f t="shared" ca="1" si="10"/>
        <v>0</v>
      </c>
      <c r="BN130" s="60" t="s">
        <v>3111</v>
      </c>
      <c r="BP130" s="60"/>
      <c r="BR130" s="43" t="str">
        <f t="shared" si="7"/>
        <v>Berggotz, Uwe</v>
      </c>
      <c r="BS130" s="43" t="str">
        <f t="shared" si="8"/>
        <v>uberggoetz@flowserve.com</v>
      </c>
    </row>
    <row r="131" spans="2:71" ht="70" x14ac:dyDescent="0.35">
      <c r="B131" s="59" t="s">
        <v>727</v>
      </c>
      <c r="C131" s="59">
        <v>379</v>
      </c>
      <c r="D131" s="59" t="s">
        <v>728</v>
      </c>
      <c r="E131" s="59" t="s">
        <v>42</v>
      </c>
      <c r="F131" s="59" t="s">
        <v>729</v>
      </c>
      <c r="G131" s="59" t="s">
        <v>18</v>
      </c>
      <c r="H131" s="59" t="s">
        <v>49</v>
      </c>
      <c r="I131" s="59" t="s">
        <v>13206</v>
      </c>
      <c r="J131" s="59" t="s">
        <v>2817</v>
      </c>
      <c r="K131" s="59" t="s">
        <v>2693</v>
      </c>
      <c r="L131" s="59" t="s">
        <v>2694</v>
      </c>
      <c r="M131" s="59" t="s">
        <v>2707</v>
      </c>
      <c r="N131" s="59" t="s">
        <v>2708</v>
      </c>
      <c r="O131" s="59" t="s">
        <v>2709</v>
      </c>
      <c r="P131" s="59" t="s">
        <v>2710</v>
      </c>
      <c r="Q131" s="59" t="s">
        <v>2799</v>
      </c>
      <c r="R131" s="59" t="s">
        <v>2725</v>
      </c>
      <c r="S131" s="59" t="s">
        <v>2677</v>
      </c>
      <c r="T131" s="59" t="s">
        <v>2721</v>
      </c>
      <c r="U131" s="59" t="s">
        <v>2656</v>
      </c>
      <c r="V131" s="59"/>
      <c r="W131" s="59"/>
      <c r="X131" s="59"/>
      <c r="Y131" s="59"/>
      <c r="Z131" s="59"/>
      <c r="AA131" s="59"/>
      <c r="AB131" s="59"/>
      <c r="AC131" s="59"/>
      <c r="AD131" s="59"/>
      <c r="AE131" s="59"/>
      <c r="AF131" s="59"/>
      <c r="AG131" s="59"/>
      <c r="AH131" s="59"/>
      <c r="AI131" s="59"/>
      <c r="AJ131" s="59"/>
      <c r="AK131" s="59"/>
      <c r="AL131" s="59"/>
      <c r="AM131" s="59"/>
      <c r="AN131" s="59"/>
      <c r="AO131" s="59"/>
      <c r="AP131" s="59"/>
      <c r="AQ131" s="59"/>
      <c r="AR131" s="59"/>
      <c r="AS131" s="59"/>
      <c r="AT131" s="59"/>
      <c r="AU131" s="59"/>
      <c r="AV131" s="59"/>
      <c r="AW131" s="59"/>
      <c r="AX131" s="59"/>
      <c r="AY131" s="59"/>
      <c r="AZ131" s="59"/>
      <c r="BA131" s="59"/>
      <c r="BB131" s="59"/>
      <c r="BC131" s="59"/>
      <c r="BD131" s="60">
        <v>42912.6390533218</v>
      </c>
      <c r="BE131" s="60">
        <v>43279.071772256902</v>
      </c>
      <c r="BF131" s="59" t="s">
        <v>27</v>
      </c>
      <c r="BG131" s="60">
        <v>43255.311430671303</v>
      </c>
      <c r="BH131" s="59" t="s">
        <v>730</v>
      </c>
      <c r="BJ131" s="60" t="str">
        <f t="shared" si="9"/>
        <v/>
      </c>
      <c r="BL131" s="118">
        <f t="shared" ca="1" si="10"/>
        <v>0</v>
      </c>
      <c r="BN131" s="60" t="s">
        <v>3111</v>
      </c>
      <c r="BP131" s="60"/>
      <c r="BR131" s="43" t="str">
        <f t="shared" si="7"/>
        <v>Rao, Nagbhushan</v>
      </c>
      <c r="BS131" s="43" t="str">
        <f t="shared" si="8"/>
        <v>narao@flowserve.com</v>
      </c>
    </row>
    <row r="132" spans="2:71" x14ac:dyDescent="0.35">
      <c r="B132" s="59" t="s">
        <v>731</v>
      </c>
      <c r="C132" s="59">
        <v>381</v>
      </c>
      <c r="D132" s="59" t="s">
        <v>732</v>
      </c>
      <c r="E132" s="59" t="s">
        <v>733</v>
      </c>
      <c r="F132" s="59" t="s">
        <v>734</v>
      </c>
      <c r="G132" s="59" t="s">
        <v>18</v>
      </c>
      <c r="H132" s="59" t="s">
        <v>38</v>
      </c>
      <c r="I132" s="59" t="s">
        <v>461</v>
      </c>
      <c r="J132" s="59" t="s">
        <v>256</v>
      </c>
      <c r="K132" s="59" t="s">
        <v>2712</v>
      </c>
      <c r="L132" s="59" t="s">
        <v>2655</v>
      </c>
      <c r="M132" s="59"/>
      <c r="N132" s="59"/>
      <c r="O132" s="59"/>
      <c r="P132" s="59"/>
      <c r="Q132" s="59"/>
      <c r="R132" s="59"/>
      <c r="S132" s="59"/>
      <c r="T132" s="59"/>
      <c r="U132" s="59"/>
      <c r="V132" s="59"/>
      <c r="W132" s="59"/>
      <c r="X132" s="59"/>
      <c r="Y132" s="59"/>
      <c r="Z132" s="59"/>
      <c r="AA132" s="59"/>
      <c r="AB132" s="59"/>
      <c r="AC132" s="59"/>
      <c r="AD132" s="59"/>
      <c r="AE132" s="59"/>
      <c r="AF132" s="59"/>
      <c r="AG132" s="59"/>
      <c r="AH132" s="59"/>
      <c r="AI132" s="59"/>
      <c r="AJ132" s="59"/>
      <c r="AK132" s="59"/>
      <c r="AL132" s="59"/>
      <c r="AM132" s="59"/>
      <c r="AN132" s="59"/>
      <c r="AO132" s="59"/>
      <c r="AP132" s="59"/>
      <c r="AQ132" s="59"/>
      <c r="AR132" s="59"/>
      <c r="AS132" s="59"/>
      <c r="AT132" s="59"/>
      <c r="AU132" s="59"/>
      <c r="AV132" s="59"/>
      <c r="AW132" s="59"/>
      <c r="AX132" s="59"/>
      <c r="AY132" s="59"/>
      <c r="AZ132" s="59"/>
      <c r="BA132" s="59"/>
      <c r="BB132" s="59"/>
      <c r="BC132" s="59"/>
      <c r="BD132" s="60">
        <v>42912.639065277799</v>
      </c>
      <c r="BE132" s="60">
        <v>43119.198472222197</v>
      </c>
      <c r="BF132" s="59" t="s">
        <v>27</v>
      </c>
      <c r="BG132" s="60">
        <v>43119.198822719904</v>
      </c>
      <c r="BH132" s="59" t="s">
        <v>2936</v>
      </c>
      <c r="BJ132" s="60" t="str">
        <f t="shared" si="9"/>
        <v/>
      </c>
      <c r="BL132" s="118">
        <f t="shared" ca="1" si="10"/>
        <v>5</v>
      </c>
      <c r="BN132" s="60" t="s">
        <v>3111</v>
      </c>
      <c r="BP132" s="60"/>
      <c r="BR132" s="43" t="str">
        <f t="shared" si="7"/>
        <v>Kubica, Cornelia</v>
      </c>
      <c r="BS132" s="43" t="str">
        <f t="shared" si="8"/>
        <v>ckubica@flowserve.com</v>
      </c>
    </row>
    <row r="133" spans="2:71" x14ac:dyDescent="0.35">
      <c r="B133" s="59" t="s">
        <v>735</v>
      </c>
      <c r="C133" s="59">
        <v>383</v>
      </c>
      <c r="D133" s="59" t="s">
        <v>736</v>
      </c>
      <c r="E133" s="59" t="s">
        <v>737</v>
      </c>
      <c r="F133" s="59" t="s">
        <v>738</v>
      </c>
      <c r="G133" s="59" t="s">
        <v>18</v>
      </c>
      <c r="H133" s="59" t="s">
        <v>38</v>
      </c>
      <c r="I133" s="59" t="s">
        <v>153</v>
      </c>
      <c r="J133" s="59" t="s">
        <v>256</v>
      </c>
      <c r="K133" s="59" t="s">
        <v>2678</v>
      </c>
      <c r="L133" s="59" t="s">
        <v>2680</v>
      </c>
      <c r="M133" s="59" t="s">
        <v>2655</v>
      </c>
      <c r="N133" s="59"/>
      <c r="O133" s="59"/>
      <c r="P133" s="59"/>
      <c r="Q133" s="59"/>
      <c r="R133" s="59"/>
      <c r="S133" s="59"/>
      <c r="T133" s="59"/>
      <c r="U133" s="59"/>
      <c r="V133" s="59"/>
      <c r="W133" s="59"/>
      <c r="X133" s="59"/>
      <c r="Y133" s="59"/>
      <c r="Z133" s="59"/>
      <c r="AA133" s="59"/>
      <c r="AB133" s="59"/>
      <c r="AC133" s="59"/>
      <c r="AD133" s="59"/>
      <c r="AE133" s="59"/>
      <c r="AF133" s="59"/>
      <c r="AG133" s="59"/>
      <c r="AH133" s="59"/>
      <c r="AI133" s="59"/>
      <c r="AJ133" s="59"/>
      <c r="AK133" s="59"/>
      <c r="AL133" s="59"/>
      <c r="AM133" s="59"/>
      <c r="AN133" s="59"/>
      <c r="AO133" s="59"/>
      <c r="AP133" s="59"/>
      <c r="AQ133" s="59"/>
      <c r="AR133" s="59"/>
      <c r="AS133" s="59"/>
      <c r="AT133" s="59"/>
      <c r="AU133" s="59"/>
      <c r="AV133" s="59"/>
      <c r="AW133" s="59"/>
      <c r="AX133" s="59"/>
      <c r="AY133" s="59"/>
      <c r="AZ133" s="59"/>
      <c r="BA133" s="59"/>
      <c r="BB133" s="59"/>
      <c r="BC133" s="59"/>
      <c r="BD133" s="60">
        <v>42912.639077314801</v>
      </c>
      <c r="BE133" s="60">
        <v>43243.8663530903</v>
      </c>
      <c r="BF133" s="59" t="s">
        <v>27</v>
      </c>
      <c r="BG133" s="60">
        <v>43243.866714733798</v>
      </c>
      <c r="BH133" s="59" t="s">
        <v>13307</v>
      </c>
      <c r="BJ133" s="60" t="str">
        <f t="shared" si="9"/>
        <v/>
      </c>
      <c r="BL133" s="118">
        <f t="shared" ca="1" si="10"/>
        <v>1</v>
      </c>
      <c r="BN133" s="60" t="s">
        <v>3111</v>
      </c>
      <c r="BP133" s="60"/>
      <c r="BR133" s="43" t="str">
        <f t="shared" ref="BR133:BR196" si="11">E133&amp;", "&amp;D133</f>
        <v>Mei, Lee San</v>
      </c>
      <c r="BS133" s="43" t="str">
        <f t="shared" ref="BS133:BS196" si="12">F133</f>
        <v>lmei@flowserve.com</v>
      </c>
    </row>
    <row r="134" spans="2:71" x14ac:dyDescent="0.35">
      <c r="B134" s="59" t="s">
        <v>739</v>
      </c>
      <c r="C134" s="59">
        <v>384</v>
      </c>
      <c r="D134" s="59" t="s">
        <v>740</v>
      </c>
      <c r="E134" s="59" t="s">
        <v>741</v>
      </c>
      <c r="F134" s="59" t="s">
        <v>742</v>
      </c>
      <c r="G134" s="59" t="s">
        <v>18</v>
      </c>
      <c r="H134" s="59" t="s">
        <v>38</v>
      </c>
      <c r="I134" s="59" t="s">
        <v>743</v>
      </c>
      <c r="J134" s="59" t="s">
        <v>256</v>
      </c>
      <c r="K134" s="59" t="s">
        <v>2844</v>
      </c>
      <c r="L134" s="59" t="s">
        <v>2655</v>
      </c>
      <c r="M134" s="59"/>
      <c r="N134" s="59"/>
      <c r="O134" s="59"/>
      <c r="P134" s="59"/>
      <c r="Q134" s="59"/>
      <c r="R134" s="59"/>
      <c r="S134" s="59"/>
      <c r="T134" s="59"/>
      <c r="U134" s="59"/>
      <c r="V134" s="59"/>
      <c r="W134" s="59"/>
      <c r="X134" s="59"/>
      <c r="Y134" s="59"/>
      <c r="Z134" s="59"/>
      <c r="AA134" s="59"/>
      <c r="AB134" s="59"/>
      <c r="AC134" s="59"/>
      <c r="AD134" s="59"/>
      <c r="AE134" s="59"/>
      <c r="AF134" s="59"/>
      <c r="AG134" s="59"/>
      <c r="AH134" s="59"/>
      <c r="AI134" s="59"/>
      <c r="AJ134" s="59"/>
      <c r="AK134" s="59"/>
      <c r="AL134" s="59"/>
      <c r="AM134" s="59"/>
      <c r="AN134" s="59"/>
      <c r="AO134" s="59"/>
      <c r="AP134" s="59"/>
      <c r="AQ134" s="59"/>
      <c r="AR134" s="59"/>
      <c r="AS134" s="59"/>
      <c r="AT134" s="59"/>
      <c r="AU134" s="59"/>
      <c r="AV134" s="59"/>
      <c r="AW134" s="59"/>
      <c r="AX134" s="59"/>
      <c r="AY134" s="59"/>
      <c r="AZ134" s="59"/>
      <c r="BA134" s="59"/>
      <c r="BB134" s="59"/>
      <c r="BC134" s="59"/>
      <c r="BD134" s="60">
        <v>42912.639083333299</v>
      </c>
      <c r="BE134" s="60">
        <v>43131.8596058681</v>
      </c>
      <c r="BF134" s="59" t="s">
        <v>27</v>
      </c>
      <c r="BG134" s="60">
        <v>43070.053420370401</v>
      </c>
      <c r="BH134" s="59" t="s">
        <v>744</v>
      </c>
      <c r="BJ134" s="60" t="str">
        <f t="shared" si="9"/>
        <v/>
      </c>
      <c r="BL134" s="118">
        <f t="shared" ca="1" si="10"/>
        <v>5</v>
      </c>
      <c r="BN134" s="60" t="s">
        <v>3111</v>
      </c>
      <c r="BP134" s="60"/>
      <c r="BR134" s="43" t="str">
        <f t="shared" si="11"/>
        <v>Lei, Yi Ju</v>
      </c>
      <c r="BS134" s="43" t="str">
        <f t="shared" si="12"/>
        <v>ylei@flowserve.com</v>
      </c>
    </row>
    <row r="135" spans="2:71" ht="40" x14ac:dyDescent="0.35">
      <c r="B135" s="59" t="s">
        <v>745</v>
      </c>
      <c r="C135" s="59">
        <v>387</v>
      </c>
      <c r="D135" s="59" t="s">
        <v>746</v>
      </c>
      <c r="E135" s="59" t="s">
        <v>747</v>
      </c>
      <c r="F135" s="59" t="s">
        <v>748</v>
      </c>
      <c r="G135" s="59" t="s">
        <v>18</v>
      </c>
      <c r="H135" s="59" t="s">
        <v>49</v>
      </c>
      <c r="I135" s="59" t="s">
        <v>3200</v>
      </c>
      <c r="J135" s="59" t="s">
        <v>2803</v>
      </c>
      <c r="K135" s="59" t="s">
        <v>2664</v>
      </c>
      <c r="L135" s="59" t="s">
        <v>2724</v>
      </c>
      <c r="M135" s="59" t="s">
        <v>2796</v>
      </c>
      <c r="N135" s="59" t="s">
        <v>2818</v>
      </c>
      <c r="O135" s="59" t="s">
        <v>2672</v>
      </c>
      <c r="P135" s="59" t="s">
        <v>2836</v>
      </c>
      <c r="Q135" s="59" t="s">
        <v>2656</v>
      </c>
      <c r="R135" s="59"/>
      <c r="S135" s="59"/>
      <c r="T135" s="59"/>
      <c r="U135" s="59"/>
      <c r="V135" s="59"/>
      <c r="W135" s="59"/>
      <c r="X135" s="59"/>
      <c r="Y135" s="59"/>
      <c r="Z135" s="59"/>
      <c r="AA135" s="59"/>
      <c r="AB135" s="59"/>
      <c r="AC135" s="59"/>
      <c r="AD135" s="59"/>
      <c r="AE135" s="59"/>
      <c r="AF135" s="59"/>
      <c r="AG135" s="59"/>
      <c r="AH135" s="59"/>
      <c r="AI135" s="59"/>
      <c r="AJ135" s="59"/>
      <c r="AK135" s="59"/>
      <c r="AL135" s="59"/>
      <c r="AM135" s="59"/>
      <c r="AN135" s="59"/>
      <c r="AO135" s="59"/>
      <c r="AP135" s="59"/>
      <c r="AQ135" s="59"/>
      <c r="AR135" s="59"/>
      <c r="AS135" s="59"/>
      <c r="AT135" s="59"/>
      <c r="AU135" s="59"/>
      <c r="AV135" s="59"/>
      <c r="AW135" s="59"/>
      <c r="AX135" s="59"/>
      <c r="AY135" s="59"/>
      <c r="AZ135" s="59"/>
      <c r="BA135" s="59"/>
      <c r="BB135" s="59"/>
      <c r="BC135" s="59"/>
      <c r="BD135" s="60">
        <v>42912.639101354202</v>
      </c>
      <c r="BE135" s="60">
        <v>43277.940163854197</v>
      </c>
      <c r="BF135" s="59" t="s">
        <v>27</v>
      </c>
      <c r="BG135" s="60">
        <v>43222.712653588002</v>
      </c>
      <c r="BH135" s="59" t="s">
        <v>2354</v>
      </c>
      <c r="BJ135" s="60" t="str">
        <f t="shared" si="9"/>
        <v/>
      </c>
      <c r="BL135" s="118">
        <f t="shared" ca="1" si="10"/>
        <v>0</v>
      </c>
      <c r="BN135" s="60" t="s">
        <v>3111</v>
      </c>
      <c r="BP135" s="60"/>
      <c r="BR135" s="43" t="str">
        <f t="shared" si="11"/>
        <v>Fletcher, Ian</v>
      </c>
      <c r="BS135" s="43" t="str">
        <f t="shared" si="12"/>
        <v>ifletcher@flowserve.com</v>
      </c>
    </row>
    <row r="136" spans="2:71" ht="30" x14ac:dyDescent="0.35">
      <c r="B136" s="59" t="s">
        <v>749</v>
      </c>
      <c r="C136" s="59">
        <v>398</v>
      </c>
      <c r="D136" s="59" t="s">
        <v>750</v>
      </c>
      <c r="E136" s="59" t="s">
        <v>751</v>
      </c>
      <c r="F136" s="59" t="s">
        <v>752</v>
      </c>
      <c r="G136" s="59" t="s">
        <v>18</v>
      </c>
      <c r="H136" s="59" t="s">
        <v>38</v>
      </c>
      <c r="I136" s="59" t="s">
        <v>700</v>
      </c>
      <c r="J136" s="59" t="s">
        <v>256</v>
      </c>
      <c r="K136" s="59" t="s">
        <v>2821</v>
      </c>
      <c r="L136" s="59" t="s">
        <v>2655</v>
      </c>
      <c r="M136" s="59"/>
      <c r="N136" s="59"/>
      <c r="O136" s="59"/>
      <c r="P136" s="59"/>
      <c r="Q136" s="59"/>
      <c r="R136" s="59"/>
      <c r="S136" s="59"/>
      <c r="T136" s="59"/>
      <c r="U136" s="59"/>
      <c r="V136" s="59"/>
      <c r="W136" s="59"/>
      <c r="X136" s="59"/>
      <c r="Y136" s="59"/>
      <c r="Z136" s="59"/>
      <c r="AA136" s="59"/>
      <c r="AB136" s="59"/>
      <c r="AC136" s="59"/>
      <c r="AD136" s="59"/>
      <c r="AE136" s="59"/>
      <c r="AF136" s="59"/>
      <c r="AG136" s="59"/>
      <c r="AH136" s="59"/>
      <c r="AI136" s="59"/>
      <c r="AJ136" s="59"/>
      <c r="AK136" s="59"/>
      <c r="AL136" s="59"/>
      <c r="AM136" s="59"/>
      <c r="AN136" s="59"/>
      <c r="AO136" s="59"/>
      <c r="AP136" s="59"/>
      <c r="AQ136" s="59"/>
      <c r="AR136" s="59"/>
      <c r="AS136" s="59"/>
      <c r="AT136" s="59"/>
      <c r="AU136" s="59"/>
      <c r="AV136" s="59"/>
      <c r="AW136" s="59"/>
      <c r="AX136" s="59"/>
      <c r="AY136" s="59"/>
      <c r="AZ136" s="59"/>
      <c r="BA136" s="59"/>
      <c r="BB136" s="59"/>
      <c r="BC136" s="59"/>
      <c r="BD136" s="60">
        <v>42912.639167743102</v>
      </c>
      <c r="BE136" s="60">
        <v>43152.363662534699</v>
      </c>
      <c r="BF136" s="59" t="s">
        <v>27</v>
      </c>
      <c r="BG136" s="60">
        <v>43087.189230555603</v>
      </c>
      <c r="BH136" s="59" t="s">
        <v>753</v>
      </c>
      <c r="BJ136" s="60" t="str">
        <f t="shared" si="9"/>
        <v/>
      </c>
      <c r="BL136" s="118">
        <f t="shared" ca="1" si="10"/>
        <v>4</v>
      </c>
      <c r="BN136" s="60" t="s">
        <v>3111</v>
      </c>
      <c r="BP136" s="60"/>
      <c r="BR136" s="43" t="str">
        <f t="shared" si="11"/>
        <v>AlShuwaier, Sara</v>
      </c>
      <c r="BS136" s="43" t="str">
        <f t="shared" si="12"/>
        <v>salshuwaier@flowserve.com</v>
      </c>
    </row>
    <row r="137" spans="2:71" ht="30" x14ac:dyDescent="0.35">
      <c r="B137" s="59" t="s">
        <v>3108</v>
      </c>
      <c r="C137" s="59">
        <v>399</v>
      </c>
      <c r="D137" s="59" t="s">
        <v>754</v>
      </c>
      <c r="E137" s="59" t="s">
        <v>755</v>
      </c>
      <c r="F137" s="59" t="s">
        <v>3109</v>
      </c>
      <c r="G137" s="59" t="s">
        <v>18</v>
      </c>
      <c r="H137" s="59" t="s">
        <v>38</v>
      </c>
      <c r="I137" s="59" t="s">
        <v>700</v>
      </c>
      <c r="J137" s="59" t="s">
        <v>256</v>
      </c>
      <c r="K137" s="59" t="s">
        <v>2821</v>
      </c>
      <c r="L137" s="59" t="s">
        <v>2655</v>
      </c>
      <c r="M137" s="59"/>
      <c r="N137" s="59"/>
      <c r="O137" s="59"/>
      <c r="P137" s="59"/>
      <c r="Q137" s="59"/>
      <c r="R137" s="59"/>
      <c r="S137" s="59"/>
      <c r="T137" s="59"/>
      <c r="U137" s="59"/>
      <c r="V137" s="59"/>
      <c r="W137" s="59"/>
      <c r="X137" s="59"/>
      <c r="Y137" s="59"/>
      <c r="Z137" s="59"/>
      <c r="AA137" s="59"/>
      <c r="AB137" s="59"/>
      <c r="AC137" s="59"/>
      <c r="AD137" s="59"/>
      <c r="AE137" s="59"/>
      <c r="AF137" s="59"/>
      <c r="AG137" s="59"/>
      <c r="AH137" s="59"/>
      <c r="AI137" s="59"/>
      <c r="AJ137" s="59"/>
      <c r="AK137" s="59"/>
      <c r="AL137" s="59"/>
      <c r="AM137" s="59"/>
      <c r="AN137" s="59"/>
      <c r="AO137" s="59"/>
      <c r="AP137" s="59"/>
      <c r="AQ137" s="59"/>
      <c r="AR137" s="59"/>
      <c r="AS137" s="59"/>
      <c r="AT137" s="59"/>
      <c r="AU137" s="59"/>
      <c r="AV137" s="59"/>
      <c r="AW137" s="59"/>
      <c r="AX137" s="59"/>
      <c r="AY137" s="59"/>
      <c r="AZ137" s="59"/>
      <c r="BA137" s="59"/>
      <c r="BB137" s="59"/>
      <c r="BC137" s="59"/>
      <c r="BD137" s="60">
        <v>42912.6391737616</v>
      </c>
      <c r="BE137" s="60">
        <v>43275.335993599503</v>
      </c>
      <c r="BF137" s="59" t="s">
        <v>27</v>
      </c>
      <c r="BG137" s="60">
        <v>43249.0736925116</v>
      </c>
      <c r="BH137" s="59" t="s">
        <v>756</v>
      </c>
      <c r="BJ137" s="60" t="str">
        <f t="shared" si="9"/>
        <v/>
      </c>
      <c r="BL137" s="118">
        <f t="shared" ca="1" si="10"/>
        <v>0</v>
      </c>
      <c r="BN137" s="60" t="s">
        <v>3111</v>
      </c>
      <c r="BP137" s="60"/>
      <c r="BR137" s="43" t="str">
        <f t="shared" si="11"/>
        <v>Thajdheen, M</v>
      </c>
      <c r="BS137" s="43" t="str">
        <f t="shared" si="12"/>
        <v>mthajdheen1@flowserve.com</v>
      </c>
    </row>
    <row r="138" spans="2:71" ht="40" x14ac:dyDescent="0.35">
      <c r="B138" s="59" t="s">
        <v>757</v>
      </c>
      <c r="C138" s="59">
        <v>401</v>
      </c>
      <c r="D138" s="59" t="s">
        <v>758</v>
      </c>
      <c r="E138" s="59" t="s">
        <v>759</v>
      </c>
      <c r="F138" s="59" t="s">
        <v>760</v>
      </c>
      <c r="G138" s="59" t="s">
        <v>18</v>
      </c>
      <c r="H138" s="59" t="s">
        <v>49</v>
      </c>
      <c r="I138" s="59" t="s">
        <v>3090</v>
      </c>
      <c r="J138" s="59" t="s">
        <v>2857</v>
      </c>
      <c r="K138" s="59" t="s">
        <v>2683</v>
      </c>
      <c r="L138" s="59" t="s">
        <v>2684</v>
      </c>
      <c r="M138" s="59" t="s">
        <v>2755</v>
      </c>
      <c r="N138" s="59" t="s">
        <v>2760</v>
      </c>
      <c r="O138" s="59" t="s">
        <v>2771</v>
      </c>
      <c r="P138" s="59" t="s">
        <v>2757</v>
      </c>
      <c r="Q138" s="59" t="s">
        <v>2863</v>
      </c>
      <c r="R138" s="59" t="s">
        <v>2656</v>
      </c>
      <c r="S138" s="59"/>
      <c r="T138" s="59"/>
      <c r="U138" s="59"/>
      <c r="V138" s="59"/>
      <c r="W138" s="59"/>
      <c r="X138" s="59"/>
      <c r="Y138" s="59"/>
      <c r="Z138" s="59"/>
      <c r="AA138" s="59"/>
      <c r="AB138" s="59"/>
      <c r="AC138" s="59"/>
      <c r="AD138" s="59"/>
      <c r="AE138" s="59"/>
      <c r="AF138" s="59"/>
      <c r="AG138" s="59"/>
      <c r="AH138" s="59"/>
      <c r="AI138" s="59"/>
      <c r="AJ138" s="59"/>
      <c r="AK138" s="59"/>
      <c r="AL138" s="59"/>
      <c r="AM138" s="59"/>
      <c r="AN138" s="59"/>
      <c r="AO138" s="59"/>
      <c r="AP138" s="59"/>
      <c r="AQ138" s="59"/>
      <c r="AR138" s="59"/>
      <c r="AS138" s="59"/>
      <c r="AT138" s="59"/>
      <c r="AU138" s="59"/>
      <c r="AV138" s="59"/>
      <c r="AW138" s="59"/>
      <c r="AX138" s="59"/>
      <c r="AY138" s="59"/>
      <c r="AZ138" s="59"/>
      <c r="BA138" s="59"/>
      <c r="BB138" s="59"/>
      <c r="BC138" s="59"/>
      <c r="BD138" s="60">
        <v>42912.639185844899</v>
      </c>
      <c r="BE138" s="60">
        <v>43278.513532175901</v>
      </c>
      <c r="BF138" s="59" t="s">
        <v>27</v>
      </c>
      <c r="BG138" s="60">
        <v>43278.513784988398</v>
      </c>
      <c r="BH138" s="59" t="s">
        <v>761</v>
      </c>
      <c r="BJ138" s="60" t="str">
        <f t="shared" si="9"/>
        <v/>
      </c>
      <c r="BL138" s="118">
        <f t="shared" ca="1" si="10"/>
        <v>0</v>
      </c>
      <c r="BN138" s="60" t="s">
        <v>3111</v>
      </c>
      <c r="BP138" s="60"/>
      <c r="BR138" s="43" t="str">
        <f t="shared" si="11"/>
        <v>Cardone, Cesar</v>
      </c>
      <c r="BS138" s="43" t="str">
        <f t="shared" si="12"/>
        <v>ccardone@flowserve.com</v>
      </c>
    </row>
    <row r="139" spans="2:71" ht="30" x14ac:dyDescent="0.35">
      <c r="B139" s="59" t="s">
        <v>762</v>
      </c>
      <c r="C139" s="59">
        <v>402</v>
      </c>
      <c r="D139" s="59" t="s">
        <v>763</v>
      </c>
      <c r="E139" s="59" t="s">
        <v>764</v>
      </c>
      <c r="F139" s="59" t="s">
        <v>765</v>
      </c>
      <c r="G139" s="59" t="s">
        <v>18</v>
      </c>
      <c r="H139" s="59" t="s">
        <v>38</v>
      </c>
      <c r="I139" s="59" t="s">
        <v>562</v>
      </c>
      <c r="J139" s="59" t="s">
        <v>256</v>
      </c>
      <c r="K139" s="59" t="s">
        <v>2836</v>
      </c>
      <c r="L139" s="59" t="s">
        <v>2837</v>
      </c>
      <c r="M139" s="59" t="s">
        <v>2655</v>
      </c>
      <c r="N139" s="59"/>
      <c r="O139" s="59"/>
      <c r="P139" s="59"/>
      <c r="Q139" s="59"/>
      <c r="R139" s="59"/>
      <c r="S139" s="59"/>
      <c r="T139" s="59"/>
      <c r="U139" s="59"/>
      <c r="V139" s="59"/>
      <c r="W139" s="59"/>
      <c r="X139" s="59"/>
      <c r="Y139" s="59"/>
      <c r="Z139" s="59"/>
      <c r="AA139" s="59"/>
      <c r="AB139" s="59"/>
      <c r="AC139" s="59"/>
      <c r="AD139" s="59"/>
      <c r="AE139" s="59"/>
      <c r="AF139" s="59"/>
      <c r="AG139" s="59"/>
      <c r="AH139" s="59"/>
      <c r="AI139" s="59"/>
      <c r="AJ139" s="59"/>
      <c r="AK139" s="59"/>
      <c r="AL139" s="59"/>
      <c r="AM139" s="59"/>
      <c r="AN139" s="59"/>
      <c r="AO139" s="59"/>
      <c r="AP139" s="59"/>
      <c r="AQ139" s="59"/>
      <c r="AR139" s="59"/>
      <c r="AS139" s="59"/>
      <c r="AT139" s="59"/>
      <c r="AU139" s="59"/>
      <c r="AV139" s="59"/>
      <c r="AW139" s="59"/>
      <c r="AX139" s="59"/>
      <c r="AY139" s="59"/>
      <c r="AZ139" s="59"/>
      <c r="BA139" s="59"/>
      <c r="BB139" s="59"/>
      <c r="BC139" s="59"/>
      <c r="BD139" s="60">
        <v>42912.639191817099</v>
      </c>
      <c r="BE139" s="60">
        <v>43277.941402777797</v>
      </c>
      <c r="BF139" s="59" t="s">
        <v>27</v>
      </c>
      <c r="BG139" s="60">
        <v>43226.837237233798</v>
      </c>
      <c r="BH139" s="59" t="s">
        <v>2970</v>
      </c>
      <c r="BJ139" s="60" t="str">
        <f t="shared" si="9"/>
        <v/>
      </c>
      <c r="BL139" s="118">
        <f t="shared" ca="1" si="10"/>
        <v>0</v>
      </c>
      <c r="BN139" s="60" t="s">
        <v>3111</v>
      </c>
      <c r="BP139" s="60" t="s">
        <v>3131</v>
      </c>
      <c r="BR139" s="43" t="str">
        <f t="shared" si="11"/>
        <v>Kirley, Phillip</v>
      </c>
      <c r="BS139" s="43" t="str">
        <f t="shared" si="12"/>
        <v>pkirley@flowserve.com</v>
      </c>
    </row>
    <row r="140" spans="2:71" x14ac:dyDescent="0.35">
      <c r="B140" s="59" t="s">
        <v>766</v>
      </c>
      <c r="C140" s="59">
        <v>404</v>
      </c>
      <c r="D140" s="59" t="s">
        <v>767</v>
      </c>
      <c r="E140" s="59" t="s">
        <v>768</v>
      </c>
      <c r="F140" s="59" t="s">
        <v>769</v>
      </c>
      <c r="G140" s="59" t="s">
        <v>18</v>
      </c>
      <c r="H140" s="59" t="s">
        <v>49</v>
      </c>
      <c r="I140" s="59" t="s">
        <v>770</v>
      </c>
      <c r="J140" s="59" t="s">
        <v>2803</v>
      </c>
      <c r="K140" s="59" t="s">
        <v>2856</v>
      </c>
      <c r="L140" s="59" t="s">
        <v>2809</v>
      </c>
      <c r="M140" s="59" t="s">
        <v>2656</v>
      </c>
      <c r="N140" s="59"/>
      <c r="O140" s="59"/>
      <c r="P140" s="59"/>
      <c r="Q140" s="59"/>
      <c r="R140" s="59"/>
      <c r="S140" s="59"/>
      <c r="T140" s="59"/>
      <c r="U140" s="59"/>
      <c r="V140" s="59"/>
      <c r="W140" s="59"/>
      <c r="X140" s="59"/>
      <c r="Y140" s="59"/>
      <c r="Z140" s="59"/>
      <c r="AA140" s="59"/>
      <c r="AB140" s="59"/>
      <c r="AC140" s="59"/>
      <c r="AD140" s="59"/>
      <c r="AE140" s="59"/>
      <c r="AF140" s="59"/>
      <c r="AG140" s="59"/>
      <c r="AH140" s="59"/>
      <c r="AI140" s="59"/>
      <c r="AJ140" s="59"/>
      <c r="AK140" s="59"/>
      <c r="AL140" s="59"/>
      <c r="AM140" s="59"/>
      <c r="AN140" s="59"/>
      <c r="AO140" s="59"/>
      <c r="AP140" s="59"/>
      <c r="AQ140" s="59"/>
      <c r="AR140" s="59"/>
      <c r="AS140" s="59"/>
      <c r="AT140" s="59"/>
      <c r="AU140" s="59"/>
      <c r="AV140" s="59"/>
      <c r="AW140" s="59"/>
      <c r="AX140" s="59"/>
      <c r="AY140" s="59"/>
      <c r="AZ140" s="59"/>
      <c r="BA140" s="59"/>
      <c r="BB140" s="59"/>
      <c r="BC140" s="59"/>
      <c r="BD140" s="60">
        <v>42912.639203819403</v>
      </c>
      <c r="BE140" s="60">
        <v>43269.246572604199</v>
      </c>
      <c r="BF140" s="59" t="s">
        <v>27</v>
      </c>
      <c r="BG140" s="60">
        <v>43224.042076238402</v>
      </c>
      <c r="BH140" s="59" t="s">
        <v>771</v>
      </c>
      <c r="BJ140" s="60" t="str">
        <f t="shared" si="9"/>
        <v/>
      </c>
      <c r="BL140" s="118">
        <f t="shared" ca="1" si="10"/>
        <v>0</v>
      </c>
      <c r="BN140" s="60" t="s">
        <v>3111</v>
      </c>
      <c r="BP140" s="60"/>
      <c r="BR140" s="43" t="str">
        <f t="shared" si="11"/>
        <v>Kulpatwattana, Pongpat</v>
      </c>
      <c r="BS140" s="43" t="str">
        <f t="shared" si="12"/>
        <v>pkulpatwattana@flowserve.com</v>
      </c>
    </row>
    <row r="141" spans="2:71" x14ac:dyDescent="0.35">
      <c r="B141" s="59" t="s">
        <v>773</v>
      </c>
      <c r="C141" s="59">
        <v>406</v>
      </c>
      <c r="D141" s="59" t="s">
        <v>57</v>
      </c>
      <c r="E141" s="59" t="s">
        <v>774</v>
      </c>
      <c r="F141" s="59" t="s">
        <v>775</v>
      </c>
      <c r="G141" s="59" t="s">
        <v>18</v>
      </c>
      <c r="H141" s="59" t="s">
        <v>49</v>
      </c>
      <c r="I141" s="59" t="s">
        <v>776</v>
      </c>
      <c r="J141" s="59" t="s">
        <v>256</v>
      </c>
      <c r="K141" s="59" t="s">
        <v>2657</v>
      </c>
      <c r="L141" s="59" t="s">
        <v>2768</v>
      </c>
      <c r="M141" s="59" t="s">
        <v>2776</v>
      </c>
      <c r="N141" s="59" t="s">
        <v>2656</v>
      </c>
      <c r="O141" s="59"/>
      <c r="P141" s="59"/>
      <c r="Q141" s="59"/>
      <c r="R141" s="59"/>
      <c r="S141" s="59"/>
      <c r="T141" s="59"/>
      <c r="U141" s="59"/>
      <c r="V141" s="59"/>
      <c r="W141" s="59"/>
      <c r="X141" s="59"/>
      <c r="Y141" s="59"/>
      <c r="Z141" s="59"/>
      <c r="AA141" s="59"/>
      <c r="AB141" s="59"/>
      <c r="AC141" s="59"/>
      <c r="AD141" s="59"/>
      <c r="AE141" s="59"/>
      <c r="AF141" s="59"/>
      <c r="AG141" s="59"/>
      <c r="AH141" s="59"/>
      <c r="AI141" s="59"/>
      <c r="AJ141" s="59"/>
      <c r="AK141" s="59"/>
      <c r="AL141" s="59"/>
      <c r="AM141" s="59"/>
      <c r="AN141" s="59"/>
      <c r="AO141" s="59"/>
      <c r="AP141" s="59"/>
      <c r="AQ141" s="59"/>
      <c r="AR141" s="59"/>
      <c r="AS141" s="59"/>
      <c r="AT141" s="59"/>
      <c r="AU141" s="59"/>
      <c r="AV141" s="59"/>
      <c r="AW141" s="59"/>
      <c r="AX141" s="59"/>
      <c r="AY141" s="59"/>
      <c r="AZ141" s="59"/>
      <c r="BA141" s="59"/>
      <c r="BB141" s="59"/>
      <c r="BC141" s="59"/>
      <c r="BD141" s="60">
        <v>42912.639215891199</v>
      </c>
      <c r="BE141" s="60">
        <v>43265.496596724501</v>
      </c>
      <c r="BF141" s="59" t="s">
        <v>27</v>
      </c>
      <c r="BG141" s="60">
        <v>43230.512125775502</v>
      </c>
      <c r="BH141" s="59" t="s">
        <v>2044</v>
      </c>
      <c r="BJ141" s="60" t="str">
        <f t="shared" si="9"/>
        <v/>
      </c>
      <c r="BL141" s="118">
        <f t="shared" ca="1" si="10"/>
        <v>0</v>
      </c>
      <c r="BN141" s="60" t="s">
        <v>3111</v>
      </c>
      <c r="BP141" s="60"/>
      <c r="BR141" s="43" t="str">
        <f t="shared" si="11"/>
        <v>Valdes Araya, Alejandro</v>
      </c>
      <c r="BS141" s="43" t="str">
        <f t="shared" si="12"/>
        <v>avaldesaraya@flowserve.com</v>
      </c>
    </row>
    <row r="142" spans="2:71" x14ac:dyDescent="0.35">
      <c r="B142" s="59" t="s">
        <v>777</v>
      </c>
      <c r="C142" s="59">
        <v>407</v>
      </c>
      <c r="D142" s="59" t="s">
        <v>778</v>
      </c>
      <c r="E142" s="59" t="s">
        <v>779</v>
      </c>
      <c r="F142" s="59" t="s">
        <v>780</v>
      </c>
      <c r="G142" s="59" t="s">
        <v>18</v>
      </c>
      <c r="H142" s="59" t="s">
        <v>49</v>
      </c>
      <c r="I142" s="59" t="s">
        <v>781</v>
      </c>
      <c r="J142" s="59" t="s">
        <v>256</v>
      </c>
      <c r="K142" s="59" t="s">
        <v>2657</v>
      </c>
      <c r="L142" s="59" t="s">
        <v>2705</v>
      </c>
      <c r="M142" s="59" t="s">
        <v>2706</v>
      </c>
      <c r="N142" s="59" t="s">
        <v>2656</v>
      </c>
      <c r="O142" s="59"/>
      <c r="P142" s="59"/>
      <c r="Q142" s="59"/>
      <c r="R142" s="59"/>
      <c r="S142" s="59"/>
      <c r="T142" s="59"/>
      <c r="U142" s="59"/>
      <c r="V142" s="59"/>
      <c r="W142" s="59"/>
      <c r="X142" s="59"/>
      <c r="Y142" s="59"/>
      <c r="Z142" s="59"/>
      <c r="AA142" s="59"/>
      <c r="AB142" s="59"/>
      <c r="AC142" s="59"/>
      <c r="AD142" s="59"/>
      <c r="AE142" s="59"/>
      <c r="AF142" s="59"/>
      <c r="AG142" s="59"/>
      <c r="AH142" s="59"/>
      <c r="AI142" s="59"/>
      <c r="AJ142" s="59"/>
      <c r="AK142" s="59"/>
      <c r="AL142" s="59"/>
      <c r="AM142" s="59"/>
      <c r="AN142" s="59"/>
      <c r="AO142" s="59"/>
      <c r="AP142" s="59"/>
      <c r="AQ142" s="59"/>
      <c r="AR142" s="59"/>
      <c r="AS142" s="59"/>
      <c r="AT142" s="59"/>
      <c r="AU142" s="59"/>
      <c r="AV142" s="59"/>
      <c r="AW142" s="59"/>
      <c r="AX142" s="59"/>
      <c r="AY142" s="59"/>
      <c r="AZ142" s="59"/>
      <c r="BA142" s="59"/>
      <c r="BB142" s="59"/>
      <c r="BC142" s="59"/>
      <c r="BD142" s="60">
        <v>42912.639221909703</v>
      </c>
      <c r="BE142" s="60">
        <v>43269.373415740702</v>
      </c>
      <c r="BF142" s="59" t="s">
        <v>27</v>
      </c>
      <c r="BG142" s="60">
        <v>43200.243597419001</v>
      </c>
      <c r="BH142" s="59" t="s">
        <v>782</v>
      </c>
      <c r="BJ142" s="60" t="str">
        <f t="shared" si="9"/>
        <v/>
      </c>
      <c r="BL142" s="118">
        <f t="shared" ca="1" si="10"/>
        <v>0</v>
      </c>
      <c r="BN142" s="60" t="s">
        <v>3111</v>
      </c>
      <c r="BP142" s="60"/>
      <c r="BR142" s="43" t="str">
        <f t="shared" si="11"/>
        <v>NOC, Anais</v>
      </c>
      <c r="BS142" s="43" t="str">
        <f t="shared" si="12"/>
        <v>ANOC@flowserve.com</v>
      </c>
    </row>
    <row r="143" spans="2:71" x14ac:dyDescent="0.35">
      <c r="B143" s="59" t="s">
        <v>783</v>
      </c>
      <c r="C143" s="59">
        <v>409</v>
      </c>
      <c r="D143" s="59" t="s">
        <v>784</v>
      </c>
      <c r="E143" s="59" t="s">
        <v>785</v>
      </c>
      <c r="F143" s="59" t="s">
        <v>786</v>
      </c>
      <c r="G143" s="59" t="s">
        <v>18</v>
      </c>
      <c r="H143" s="59" t="s">
        <v>38</v>
      </c>
      <c r="I143" s="59" t="s">
        <v>787</v>
      </c>
      <c r="J143" s="59" t="s">
        <v>256</v>
      </c>
      <c r="K143" s="59" t="s">
        <v>2709</v>
      </c>
      <c r="L143" s="59" t="s">
        <v>2725</v>
      </c>
      <c r="M143" s="59" t="s">
        <v>2655</v>
      </c>
      <c r="N143" s="59"/>
      <c r="O143" s="59"/>
      <c r="P143" s="59"/>
      <c r="Q143" s="59"/>
      <c r="R143" s="59"/>
      <c r="S143" s="59"/>
      <c r="T143" s="59"/>
      <c r="U143" s="59"/>
      <c r="V143" s="59"/>
      <c r="W143" s="59"/>
      <c r="X143" s="59"/>
      <c r="Y143" s="59"/>
      <c r="Z143" s="59"/>
      <c r="AA143" s="59"/>
      <c r="AB143" s="59"/>
      <c r="AC143" s="59"/>
      <c r="AD143" s="59"/>
      <c r="AE143" s="59"/>
      <c r="AF143" s="59"/>
      <c r="AG143" s="59"/>
      <c r="AH143" s="59"/>
      <c r="AI143" s="59"/>
      <c r="AJ143" s="59"/>
      <c r="AK143" s="59"/>
      <c r="AL143" s="59"/>
      <c r="AM143" s="59"/>
      <c r="AN143" s="59"/>
      <c r="AO143" s="59"/>
      <c r="AP143" s="59"/>
      <c r="AQ143" s="59"/>
      <c r="AR143" s="59"/>
      <c r="AS143" s="59"/>
      <c r="AT143" s="59"/>
      <c r="AU143" s="59"/>
      <c r="AV143" s="59"/>
      <c r="AW143" s="59"/>
      <c r="AX143" s="59"/>
      <c r="AY143" s="59"/>
      <c r="AZ143" s="59"/>
      <c r="BA143" s="59"/>
      <c r="BB143" s="59"/>
      <c r="BC143" s="59"/>
      <c r="BD143" s="60">
        <v>42912.6392339468</v>
      </c>
      <c r="BE143" s="60">
        <v>43244.091962963001</v>
      </c>
      <c r="BF143" s="59" t="s">
        <v>27</v>
      </c>
      <c r="BG143" s="60">
        <v>43192.273196840302</v>
      </c>
      <c r="BH143" s="59" t="s">
        <v>788</v>
      </c>
      <c r="BJ143" s="60" t="str">
        <f t="shared" si="9"/>
        <v/>
      </c>
      <c r="BL143" s="118">
        <f t="shared" ca="1" si="10"/>
        <v>1</v>
      </c>
      <c r="BN143" s="60" t="s">
        <v>3111</v>
      </c>
      <c r="BP143" s="60"/>
      <c r="BR143" s="43" t="str">
        <f t="shared" si="11"/>
        <v>Hussain, Abul</v>
      </c>
      <c r="BS143" s="43" t="str">
        <f t="shared" si="12"/>
        <v>AbHussain@flowserve.com</v>
      </c>
    </row>
    <row r="144" spans="2:71" ht="50" x14ac:dyDescent="0.35">
      <c r="B144" s="59" t="s">
        <v>789</v>
      </c>
      <c r="C144" s="59">
        <v>410</v>
      </c>
      <c r="D144" s="59" t="s">
        <v>790</v>
      </c>
      <c r="E144" s="59" t="s">
        <v>791</v>
      </c>
      <c r="F144" s="59" t="s">
        <v>792</v>
      </c>
      <c r="G144" s="59" t="s">
        <v>18</v>
      </c>
      <c r="H144" s="59" t="s">
        <v>49</v>
      </c>
      <c r="I144" s="59" t="s">
        <v>2947</v>
      </c>
      <c r="J144" s="59" t="s">
        <v>2803</v>
      </c>
      <c r="K144" s="59" t="s">
        <v>2724</v>
      </c>
      <c r="L144" s="59" t="s">
        <v>2767</v>
      </c>
      <c r="M144" s="59" t="s">
        <v>2769</v>
      </c>
      <c r="N144" s="59" t="s">
        <v>2774</v>
      </c>
      <c r="O144" s="59" t="s">
        <v>2775</v>
      </c>
      <c r="P144" s="59" t="s">
        <v>2778</v>
      </c>
      <c r="Q144" s="59" t="s">
        <v>2779</v>
      </c>
      <c r="R144" s="59" t="s">
        <v>2862</v>
      </c>
      <c r="S144" s="59" t="s">
        <v>2656</v>
      </c>
      <c r="T144" s="59"/>
      <c r="U144" s="59"/>
      <c r="V144" s="59"/>
      <c r="W144" s="59"/>
      <c r="X144" s="59"/>
      <c r="Y144" s="59"/>
      <c r="Z144" s="59"/>
      <c r="AA144" s="59"/>
      <c r="AB144" s="59"/>
      <c r="AC144" s="59"/>
      <c r="AD144" s="59"/>
      <c r="AE144" s="59"/>
      <c r="AF144" s="59"/>
      <c r="AG144" s="59"/>
      <c r="AH144" s="59"/>
      <c r="AI144" s="59"/>
      <c r="AJ144" s="59"/>
      <c r="AK144" s="59"/>
      <c r="AL144" s="59"/>
      <c r="AM144" s="59"/>
      <c r="AN144" s="59"/>
      <c r="AO144" s="59"/>
      <c r="AP144" s="59"/>
      <c r="AQ144" s="59"/>
      <c r="AR144" s="59"/>
      <c r="AS144" s="59"/>
      <c r="AT144" s="59"/>
      <c r="AU144" s="59"/>
      <c r="AV144" s="59"/>
      <c r="AW144" s="59"/>
      <c r="AX144" s="59"/>
      <c r="AY144" s="59"/>
      <c r="AZ144" s="59"/>
      <c r="BA144" s="59"/>
      <c r="BB144" s="59"/>
      <c r="BC144" s="59"/>
      <c r="BD144" s="60">
        <v>42912.639239965298</v>
      </c>
      <c r="BE144" s="60">
        <v>43265.728081481502</v>
      </c>
      <c r="BF144" s="59" t="s">
        <v>27</v>
      </c>
      <c r="BG144" s="60">
        <v>43194.899459687498</v>
      </c>
      <c r="BH144" s="59" t="s">
        <v>2050</v>
      </c>
      <c r="BJ144" s="60" t="str">
        <f t="shared" si="9"/>
        <v/>
      </c>
      <c r="BL144" s="118">
        <f t="shared" ca="1" si="10"/>
        <v>0</v>
      </c>
      <c r="BN144" s="60" t="s">
        <v>3111</v>
      </c>
      <c r="BP144" s="60"/>
      <c r="BR144" s="43" t="str">
        <f t="shared" si="11"/>
        <v>Villarroel, Edmundo</v>
      </c>
      <c r="BS144" s="43" t="str">
        <f t="shared" si="12"/>
        <v>evillarroel@flowserve.com</v>
      </c>
    </row>
    <row r="145" spans="2:71" ht="30" x14ac:dyDescent="0.35">
      <c r="B145" s="59" t="s">
        <v>793</v>
      </c>
      <c r="C145" s="59">
        <v>411</v>
      </c>
      <c r="D145" s="59" t="s">
        <v>15</v>
      </c>
      <c r="E145" s="59" t="s">
        <v>794</v>
      </c>
      <c r="F145" s="59" t="s">
        <v>795</v>
      </c>
      <c r="G145" s="59" t="s">
        <v>18</v>
      </c>
      <c r="H145" s="59" t="s">
        <v>38</v>
      </c>
      <c r="I145" s="59" t="s">
        <v>454</v>
      </c>
      <c r="J145" s="59" t="s">
        <v>256</v>
      </c>
      <c r="K145" s="59" t="s">
        <v>2673</v>
      </c>
      <c r="L145" s="59" t="s">
        <v>2655</v>
      </c>
      <c r="M145" s="59" t="s">
        <v>2824</v>
      </c>
      <c r="N145" s="59"/>
      <c r="O145" s="59"/>
      <c r="P145" s="59"/>
      <c r="Q145" s="59"/>
      <c r="R145" s="59"/>
      <c r="S145" s="59"/>
      <c r="T145" s="59"/>
      <c r="U145" s="59"/>
      <c r="V145" s="59"/>
      <c r="W145" s="59"/>
      <c r="X145" s="59"/>
      <c r="Y145" s="59"/>
      <c r="Z145" s="59"/>
      <c r="AA145" s="59"/>
      <c r="AB145" s="59"/>
      <c r="AC145" s="59"/>
      <c r="AD145" s="59"/>
      <c r="AE145" s="59"/>
      <c r="AF145" s="59"/>
      <c r="AG145" s="59"/>
      <c r="AH145" s="59"/>
      <c r="AI145" s="59"/>
      <c r="AJ145" s="59"/>
      <c r="AK145" s="59"/>
      <c r="AL145" s="59"/>
      <c r="AM145" s="59"/>
      <c r="AN145" s="59"/>
      <c r="AO145" s="59"/>
      <c r="AP145" s="59"/>
      <c r="AQ145" s="59"/>
      <c r="AR145" s="59"/>
      <c r="AS145" s="59"/>
      <c r="AT145" s="59"/>
      <c r="AU145" s="59"/>
      <c r="AV145" s="59"/>
      <c r="AW145" s="59"/>
      <c r="AX145" s="59"/>
      <c r="AY145" s="59"/>
      <c r="AZ145" s="59"/>
      <c r="BA145" s="59"/>
      <c r="BB145" s="59"/>
      <c r="BC145" s="59"/>
      <c r="BD145" s="60">
        <v>42912.639245983803</v>
      </c>
      <c r="BE145" s="60">
        <v>43273.021437615702</v>
      </c>
      <c r="BF145" s="59" t="s">
        <v>27</v>
      </c>
      <c r="BG145" s="60">
        <v>43259.321551701403</v>
      </c>
      <c r="BH145" s="59" t="s">
        <v>796</v>
      </c>
      <c r="BJ145" s="60" t="str">
        <f t="shared" si="9"/>
        <v/>
      </c>
      <c r="BL145" s="118">
        <f t="shared" ca="1" si="10"/>
        <v>0</v>
      </c>
      <c r="BN145" s="60" t="s">
        <v>3111</v>
      </c>
      <c r="BP145" s="60" t="s">
        <v>3144</v>
      </c>
      <c r="BR145" s="43" t="str">
        <f t="shared" si="11"/>
        <v>Lackner, Christine</v>
      </c>
      <c r="BS145" s="43" t="str">
        <f t="shared" si="12"/>
        <v>chlackner@flowserve.com</v>
      </c>
    </row>
    <row r="146" spans="2:71" x14ac:dyDescent="0.35">
      <c r="B146" s="59" t="s">
        <v>797</v>
      </c>
      <c r="C146" s="59">
        <v>412</v>
      </c>
      <c r="D146" s="59" t="s">
        <v>798</v>
      </c>
      <c r="E146" s="59" t="s">
        <v>157</v>
      </c>
      <c r="F146" s="59" t="s">
        <v>799</v>
      </c>
      <c r="G146" s="59" t="s">
        <v>18</v>
      </c>
      <c r="H146" s="59" t="s">
        <v>38</v>
      </c>
      <c r="I146" s="59" t="s">
        <v>800</v>
      </c>
      <c r="J146" s="59" t="s">
        <v>256</v>
      </c>
      <c r="K146" s="59" t="s">
        <v>2808</v>
      </c>
      <c r="L146" s="59" t="s">
        <v>2655</v>
      </c>
      <c r="M146" s="59"/>
      <c r="N146" s="59"/>
      <c r="O146" s="59"/>
      <c r="P146" s="59"/>
      <c r="Q146" s="59"/>
      <c r="R146" s="59"/>
      <c r="S146" s="59"/>
      <c r="T146" s="59"/>
      <c r="U146" s="59"/>
      <c r="V146" s="59"/>
      <c r="W146" s="59"/>
      <c r="X146" s="59"/>
      <c r="Y146" s="59"/>
      <c r="Z146" s="59"/>
      <c r="AA146" s="59"/>
      <c r="AB146" s="59"/>
      <c r="AC146" s="59"/>
      <c r="AD146" s="59"/>
      <c r="AE146" s="59"/>
      <c r="AF146" s="59"/>
      <c r="AG146" s="59"/>
      <c r="AH146" s="59"/>
      <c r="AI146" s="59"/>
      <c r="AJ146" s="59"/>
      <c r="AK146" s="59"/>
      <c r="AL146" s="59"/>
      <c r="AM146" s="59"/>
      <c r="AN146" s="59"/>
      <c r="AO146" s="59"/>
      <c r="AP146" s="59"/>
      <c r="AQ146" s="59"/>
      <c r="AR146" s="59"/>
      <c r="AS146" s="59"/>
      <c r="AT146" s="59"/>
      <c r="AU146" s="59"/>
      <c r="AV146" s="59"/>
      <c r="AW146" s="59"/>
      <c r="AX146" s="59"/>
      <c r="AY146" s="59"/>
      <c r="AZ146" s="59"/>
      <c r="BA146" s="59"/>
      <c r="BB146" s="59"/>
      <c r="BC146" s="59"/>
      <c r="BD146" s="60">
        <v>42912.639251967601</v>
      </c>
      <c r="BE146" s="60">
        <v>43262.052249965302</v>
      </c>
      <c r="BF146" s="59" t="s">
        <v>27</v>
      </c>
      <c r="BG146" s="60">
        <v>43222.427495752301</v>
      </c>
      <c r="BH146" s="59" t="s">
        <v>801</v>
      </c>
      <c r="BJ146" s="60" t="str">
        <f t="shared" si="9"/>
        <v/>
      </c>
      <c r="BL146" s="118">
        <f t="shared" ca="1" si="10"/>
        <v>0</v>
      </c>
      <c r="BN146" s="60" t="s">
        <v>3111</v>
      </c>
      <c r="BP146" s="60"/>
      <c r="BR146" s="43" t="str">
        <f t="shared" si="11"/>
        <v>Wang, Lu</v>
      </c>
      <c r="BS146" s="43" t="str">
        <f t="shared" si="12"/>
        <v>luwang@flowserve.com</v>
      </c>
    </row>
    <row r="147" spans="2:71" x14ac:dyDescent="0.35">
      <c r="B147" s="59" t="s">
        <v>802</v>
      </c>
      <c r="C147" s="59">
        <v>420</v>
      </c>
      <c r="D147" s="59" t="s">
        <v>803</v>
      </c>
      <c r="E147" s="59" t="s">
        <v>804</v>
      </c>
      <c r="F147" s="59" t="s">
        <v>805</v>
      </c>
      <c r="G147" s="59" t="s">
        <v>18</v>
      </c>
      <c r="H147" s="59" t="s">
        <v>38</v>
      </c>
      <c r="I147" s="59" t="s">
        <v>637</v>
      </c>
      <c r="J147" s="59" t="s">
        <v>256</v>
      </c>
      <c r="K147" s="59" t="s">
        <v>2721</v>
      </c>
      <c r="L147" s="59" t="s">
        <v>2655</v>
      </c>
      <c r="M147" s="59"/>
      <c r="N147" s="59"/>
      <c r="O147" s="59"/>
      <c r="P147" s="59"/>
      <c r="Q147" s="59"/>
      <c r="R147" s="59"/>
      <c r="S147" s="59"/>
      <c r="T147" s="59"/>
      <c r="U147" s="59"/>
      <c r="V147" s="59"/>
      <c r="W147" s="59"/>
      <c r="X147" s="59"/>
      <c r="Y147" s="59"/>
      <c r="Z147" s="59"/>
      <c r="AA147" s="59"/>
      <c r="AB147" s="59"/>
      <c r="AC147" s="59"/>
      <c r="AD147" s="59"/>
      <c r="AE147" s="59"/>
      <c r="AF147" s="59"/>
      <c r="AG147" s="59"/>
      <c r="AH147" s="59"/>
      <c r="AI147" s="59"/>
      <c r="AJ147" s="59"/>
      <c r="AK147" s="59"/>
      <c r="AL147" s="59"/>
      <c r="AM147" s="59"/>
      <c r="AN147" s="59"/>
      <c r="AO147" s="59"/>
      <c r="AP147" s="59"/>
      <c r="AQ147" s="59"/>
      <c r="AR147" s="59"/>
      <c r="AS147" s="59"/>
      <c r="AT147" s="59"/>
      <c r="AU147" s="59"/>
      <c r="AV147" s="59"/>
      <c r="AW147" s="59"/>
      <c r="AX147" s="59"/>
      <c r="AY147" s="59"/>
      <c r="AZ147" s="59"/>
      <c r="BA147" s="59"/>
      <c r="BB147" s="59"/>
      <c r="BC147" s="59"/>
      <c r="BD147" s="60">
        <v>42912.639303044001</v>
      </c>
      <c r="BE147" s="60">
        <v>43272.330540011601</v>
      </c>
      <c r="BF147" s="59" t="s">
        <v>27</v>
      </c>
      <c r="BG147" s="60">
        <v>43261.119707719903</v>
      </c>
      <c r="BH147" s="59" t="s">
        <v>806</v>
      </c>
      <c r="BJ147" s="60" t="str">
        <f t="shared" si="9"/>
        <v/>
      </c>
      <c r="BL147" s="118">
        <f t="shared" ca="1" si="10"/>
        <v>0</v>
      </c>
      <c r="BN147" s="60" t="s">
        <v>3111</v>
      </c>
      <c r="BP147" s="60"/>
      <c r="BR147" s="43" t="str">
        <f t="shared" si="11"/>
        <v>Mohamed, Kazim</v>
      </c>
      <c r="BS147" s="43" t="str">
        <f t="shared" si="12"/>
        <v>kmohamed@flowserve.com</v>
      </c>
    </row>
    <row r="148" spans="2:71" x14ac:dyDescent="0.35">
      <c r="B148" s="59" t="s">
        <v>3188</v>
      </c>
      <c r="C148" s="59">
        <v>421</v>
      </c>
      <c r="D148" s="59" t="s">
        <v>226</v>
      </c>
      <c r="E148" s="59" t="s">
        <v>807</v>
      </c>
      <c r="F148" s="59" t="s">
        <v>808</v>
      </c>
      <c r="G148" s="59" t="s">
        <v>18</v>
      </c>
      <c r="H148" s="59" t="s">
        <v>49</v>
      </c>
      <c r="I148" s="59" t="s">
        <v>3189</v>
      </c>
      <c r="J148" s="59" t="s">
        <v>256</v>
      </c>
      <c r="K148" s="59" t="s">
        <v>2663</v>
      </c>
      <c r="L148" s="59" t="s">
        <v>2657</v>
      </c>
      <c r="M148" s="59" t="s">
        <v>2683</v>
      </c>
      <c r="N148" s="59" t="s">
        <v>2664</v>
      </c>
      <c r="O148" s="59" t="s">
        <v>2724</v>
      </c>
      <c r="P148" s="59" t="s">
        <v>2656</v>
      </c>
      <c r="Q148" s="59"/>
      <c r="R148" s="59"/>
      <c r="S148" s="59"/>
      <c r="T148" s="59"/>
      <c r="U148" s="59"/>
      <c r="V148" s="59"/>
      <c r="W148" s="59"/>
      <c r="X148" s="59"/>
      <c r="Y148" s="59"/>
      <c r="Z148" s="59"/>
      <c r="AA148" s="59"/>
      <c r="AB148" s="59"/>
      <c r="AC148" s="59"/>
      <c r="AD148" s="59"/>
      <c r="AE148" s="59"/>
      <c r="AF148" s="59"/>
      <c r="AG148" s="59"/>
      <c r="AH148" s="59"/>
      <c r="AI148" s="59"/>
      <c r="AJ148" s="59"/>
      <c r="AK148" s="59"/>
      <c r="AL148" s="59"/>
      <c r="AM148" s="59"/>
      <c r="AN148" s="59"/>
      <c r="AO148" s="59"/>
      <c r="AP148" s="59"/>
      <c r="AQ148" s="59"/>
      <c r="AR148" s="59"/>
      <c r="AS148" s="59"/>
      <c r="AT148" s="59"/>
      <c r="AU148" s="59"/>
      <c r="AV148" s="59"/>
      <c r="AW148" s="59"/>
      <c r="AX148" s="59"/>
      <c r="AY148" s="59"/>
      <c r="AZ148" s="59"/>
      <c r="BA148" s="59"/>
      <c r="BB148" s="59"/>
      <c r="BC148" s="59"/>
      <c r="BD148" s="60">
        <v>42912.6393090278</v>
      </c>
      <c r="BE148" s="60">
        <v>43282.460957372699</v>
      </c>
      <c r="BF148" s="59" t="s">
        <v>27</v>
      </c>
      <c r="BG148" s="60">
        <v>43251.301206747703</v>
      </c>
      <c r="BH148" s="59" t="s">
        <v>13316</v>
      </c>
      <c r="BJ148" s="60" t="str">
        <f t="shared" si="9"/>
        <v/>
      </c>
      <c r="BL148" s="118">
        <f t="shared" ca="1" si="10"/>
        <v>0</v>
      </c>
      <c r="BN148" s="60" t="s">
        <v>3112</v>
      </c>
      <c r="BP148" s="60"/>
      <c r="BR148" s="43" t="str">
        <f t="shared" si="11"/>
        <v>Carpenter, Andrew</v>
      </c>
      <c r="BS148" s="43" t="str">
        <f t="shared" si="12"/>
        <v>acarpenter@flowserve.com</v>
      </c>
    </row>
    <row r="149" spans="2:71" x14ac:dyDescent="0.35">
      <c r="B149" s="59" t="s">
        <v>809</v>
      </c>
      <c r="C149" s="59">
        <v>425</v>
      </c>
      <c r="D149" s="59" t="s">
        <v>810</v>
      </c>
      <c r="E149" s="59" t="s">
        <v>811</v>
      </c>
      <c r="F149" s="59" t="s">
        <v>812</v>
      </c>
      <c r="G149" s="59" t="s">
        <v>18</v>
      </c>
      <c r="H149" s="59" t="s">
        <v>38</v>
      </c>
      <c r="I149" s="59" t="s">
        <v>661</v>
      </c>
      <c r="J149" s="59" t="s">
        <v>256</v>
      </c>
      <c r="K149" s="59" t="s">
        <v>2689</v>
      </c>
      <c r="L149" s="59" t="s">
        <v>2690</v>
      </c>
      <c r="M149" s="59" t="s">
        <v>2655</v>
      </c>
      <c r="N149" s="59"/>
      <c r="O149" s="59"/>
      <c r="P149" s="59"/>
      <c r="Q149" s="59"/>
      <c r="R149" s="59"/>
      <c r="S149" s="59"/>
      <c r="T149" s="59"/>
      <c r="U149" s="59"/>
      <c r="V149" s="59"/>
      <c r="W149" s="59"/>
      <c r="X149" s="59"/>
      <c r="Y149" s="59"/>
      <c r="Z149" s="59"/>
      <c r="AA149" s="59"/>
      <c r="AB149" s="59"/>
      <c r="AC149" s="59"/>
      <c r="AD149" s="59"/>
      <c r="AE149" s="59"/>
      <c r="AF149" s="59"/>
      <c r="AG149" s="59"/>
      <c r="AH149" s="59"/>
      <c r="AI149" s="59"/>
      <c r="AJ149" s="59"/>
      <c r="AK149" s="59"/>
      <c r="AL149" s="59"/>
      <c r="AM149" s="59"/>
      <c r="AN149" s="59"/>
      <c r="AO149" s="59"/>
      <c r="AP149" s="59"/>
      <c r="AQ149" s="59"/>
      <c r="AR149" s="59"/>
      <c r="AS149" s="59"/>
      <c r="AT149" s="59"/>
      <c r="AU149" s="59"/>
      <c r="AV149" s="59"/>
      <c r="AW149" s="59"/>
      <c r="AX149" s="59"/>
      <c r="AY149" s="59"/>
      <c r="AZ149" s="59"/>
      <c r="BA149" s="59"/>
      <c r="BB149" s="59"/>
      <c r="BC149" s="59"/>
      <c r="BD149" s="60">
        <v>42912.639333101899</v>
      </c>
      <c r="BE149" s="60">
        <v>43238.534037071797</v>
      </c>
      <c r="BF149" s="59" t="s">
        <v>27</v>
      </c>
      <c r="BG149" s="60">
        <v>43238.534417210598</v>
      </c>
      <c r="BH149" s="59" t="s">
        <v>13256</v>
      </c>
      <c r="BJ149" s="60" t="str">
        <f t="shared" si="9"/>
        <v/>
      </c>
      <c r="BL149" s="118">
        <f t="shared" ca="1" si="10"/>
        <v>1</v>
      </c>
      <c r="BN149" s="60" t="s">
        <v>3111</v>
      </c>
      <c r="BP149" s="60" t="s">
        <v>3136</v>
      </c>
      <c r="BR149" s="43" t="str">
        <f t="shared" si="11"/>
        <v>Pol, Andres Sebastian</v>
      </c>
      <c r="BS149" s="43" t="str">
        <f t="shared" si="12"/>
        <v>AnPol@flowserve.com</v>
      </c>
    </row>
    <row r="150" spans="2:71" ht="30" x14ac:dyDescent="0.35">
      <c r="B150" s="59" t="s">
        <v>813</v>
      </c>
      <c r="C150" s="59">
        <v>426</v>
      </c>
      <c r="D150" s="59" t="s">
        <v>814</v>
      </c>
      <c r="E150" s="59" t="s">
        <v>815</v>
      </c>
      <c r="F150" s="59" t="s">
        <v>816</v>
      </c>
      <c r="G150" s="59" t="s">
        <v>18</v>
      </c>
      <c r="H150" s="59" t="s">
        <v>38</v>
      </c>
      <c r="I150" s="59" t="s">
        <v>817</v>
      </c>
      <c r="J150" s="59" t="s">
        <v>256</v>
      </c>
      <c r="K150" s="59" t="s">
        <v>2722</v>
      </c>
      <c r="L150" s="59" t="s">
        <v>2798</v>
      </c>
      <c r="M150" s="59" t="s">
        <v>2655</v>
      </c>
      <c r="N150" s="59"/>
      <c r="O150" s="59"/>
      <c r="P150" s="59"/>
      <c r="Q150" s="59"/>
      <c r="R150" s="59"/>
      <c r="S150" s="59"/>
      <c r="T150" s="59"/>
      <c r="U150" s="59"/>
      <c r="V150" s="59"/>
      <c r="W150" s="59"/>
      <c r="X150" s="59"/>
      <c r="Y150" s="59"/>
      <c r="Z150" s="59"/>
      <c r="AA150" s="59"/>
      <c r="AB150" s="59"/>
      <c r="AC150" s="59"/>
      <c r="AD150" s="59"/>
      <c r="AE150" s="59"/>
      <c r="AF150" s="59"/>
      <c r="AG150" s="59"/>
      <c r="AH150" s="59"/>
      <c r="AI150" s="59"/>
      <c r="AJ150" s="59"/>
      <c r="AK150" s="59"/>
      <c r="AL150" s="59"/>
      <c r="AM150" s="59"/>
      <c r="AN150" s="59"/>
      <c r="AO150" s="59"/>
      <c r="AP150" s="59"/>
      <c r="AQ150" s="59"/>
      <c r="AR150" s="59"/>
      <c r="AS150" s="59"/>
      <c r="AT150" s="59"/>
      <c r="AU150" s="59"/>
      <c r="AV150" s="59"/>
      <c r="AW150" s="59"/>
      <c r="AX150" s="59"/>
      <c r="AY150" s="59"/>
      <c r="AZ150" s="59"/>
      <c r="BA150" s="59"/>
      <c r="BB150" s="59"/>
      <c r="BC150" s="59"/>
      <c r="BD150" s="60">
        <v>42912.639339120396</v>
      </c>
      <c r="BE150" s="60">
        <v>43283.229847997703</v>
      </c>
      <c r="BF150" s="59" t="s">
        <v>27</v>
      </c>
      <c r="BG150" s="60">
        <v>43214.146511111103</v>
      </c>
      <c r="BH150" s="59" t="s">
        <v>818</v>
      </c>
      <c r="BJ150" s="60" t="str">
        <f t="shared" si="9"/>
        <v/>
      </c>
      <c r="BL150" s="118">
        <f t="shared" ca="1" si="10"/>
        <v>0</v>
      </c>
      <c r="BN150" s="60" t="s">
        <v>3111</v>
      </c>
      <c r="BP150" s="60"/>
      <c r="BR150" s="43" t="str">
        <f t="shared" si="11"/>
        <v>Tavares de Melo, Otelo</v>
      </c>
      <c r="BS150" s="43" t="str">
        <f t="shared" si="12"/>
        <v>OTavaresDeMelo@Flowserve.com</v>
      </c>
    </row>
    <row r="151" spans="2:71" x14ac:dyDescent="0.35">
      <c r="B151" s="59" t="s">
        <v>819</v>
      </c>
      <c r="C151" s="59">
        <v>427</v>
      </c>
      <c r="D151" s="59" t="s">
        <v>820</v>
      </c>
      <c r="E151" s="59" t="s">
        <v>190</v>
      </c>
      <c r="F151" s="59" t="s">
        <v>821</v>
      </c>
      <c r="G151" s="59" t="s">
        <v>18</v>
      </c>
      <c r="H151" s="59" t="s">
        <v>38</v>
      </c>
      <c r="I151" s="59" t="s">
        <v>3226</v>
      </c>
      <c r="J151" s="59" t="s">
        <v>256</v>
      </c>
      <c r="K151" s="59" t="s">
        <v>2827</v>
      </c>
      <c r="L151" s="59" t="s">
        <v>2842</v>
      </c>
      <c r="M151" s="59" t="s">
        <v>2655</v>
      </c>
      <c r="N151" s="59" t="s">
        <v>2656</v>
      </c>
      <c r="O151" s="59"/>
      <c r="P151" s="59"/>
      <c r="Q151" s="59"/>
      <c r="R151" s="59"/>
      <c r="S151" s="59"/>
      <c r="T151" s="59"/>
      <c r="U151" s="59"/>
      <c r="V151" s="59"/>
      <c r="W151" s="59"/>
      <c r="X151" s="59"/>
      <c r="Y151" s="59"/>
      <c r="Z151" s="59"/>
      <c r="AA151" s="59"/>
      <c r="AB151" s="59"/>
      <c r="AC151" s="59"/>
      <c r="AD151" s="59"/>
      <c r="AE151" s="59"/>
      <c r="AF151" s="59"/>
      <c r="AG151" s="59"/>
      <c r="AH151" s="59"/>
      <c r="AI151" s="59"/>
      <c r="AJ151" s="59"/>
      <c r="AK151" s="59"/>
      <c r="AL151" s="59"/>
      <c r="AM151" s="59"/>
      <c r="AN151" s="59"/>
      <c r="AO151" s="59"/>
      <c r="AP151" s="59"/>
      <c r="AQ151" s="59"/>
      <c r="AR151" s="59"/>
      <c r="AS151" s="59"/>
      <c r="AT151" s="59"/>
      <c r="AU151" s="59"/>
      <c r="AV151" s="59"/>
      <c r="AW151" s="59"/>
      <c r="AX151" s="59"/>
      <c r="AY151" s="59"/>
      <c r="AZ151" s="59"/>
      <c r="BA151" s="59"/>
      <c r="BB151" s="59"/>
      <c r="BC151" s="59"/>
      <c r="BD151" s="60">
        <v>42912.639345138901</v>
      </c>
      <c r="BE151" s="60">
        <v>43282.889438275502</v>
      </c>
      <c r="BF151" s="59" t="s">
        <v>27</v>
      </c>
      <c r="BG151" s="60">
        <v>43213.198922256903</v>
      </c>
      <c r="BH151" s="59" t="s">
        <v>12915</v>
      </c>
      <c r="BJ151" s="60" t="str">
        <f t="shared" si="9"/>
        <v/>
      </c>
      <c r="BL151" s="118">
        <f t="shared" ca="1" si="10"/>
        <v>0</v>
      </c>
      <c r="BN151" s="60" t="s">
        <v>3111</v>
      </c>
      <c r="BP151" s="60"/>
      <c r="BR151" s="43" t="str">
        <f t="shared" si="11"/>
        <v>Wu, Ping</v>
      </c>
      <c r="BS151" s="43" t="str">
        <f t="shared" si="12"/>
        <v>PWu@flowserve.com</v>
      </c>
    </row>
    <row r="152" spans="2:71" ht="50" x14ac:dyDescent="0.35">
      <c r="B152" s="59" t="s">
        <v>822</v>
      </c>
      <c r="C152" s="59">
        <v>428</v>
      </c>
      <c r="D152" s="59" t="s">
        <v>823</v>
      </c>
      <c r="E152" s="59" t="s">
        <v>824</v>
      </c>
      <c r="F152" s="59" t="s">
        <v>825</v>
      </c>
      <c r="G152" s="59" t="s">
        <v>18</v>
      </c>
      <c r="H152" s="59" t="s">
        <v>49</v>
      </c>
      <c r="I152" s="59" t="s">
        <v>13315</v>
      </c>
      <c r="J152" s="59" t="s">
        <v>2803</v>
      </c>
      <c r="K152" s="59" t="s">
        <v>2682</v>
      </c>
      <c r="L152" s="59" t="s">
        <v>2755</v>
      </c>
      <c r="M152" s="59" t="s">
        <v>2853</v>
      </c>
      <c r="N152" s="59" t="s">
        <v>2835</v>
      </c>
      <c r="O152" s="59" t="s">
        <v>2831</v>
      </c>
      <c r="P152" s="59" t="s">
        <v>2820</v>
      </c>
      <c r="Q152" s="59" t="s">
        <v>2832</v>
      </c>
      <c r="R152" s="59" t="s">
        <v>2656</v>
      </c>
      <c r="S152" s="59" t="s">
        <v>2855</v>
      </c>
      <c r="T152" s="59"/>
      <c r="U152" s="59"/>
      <c r="V152" s="59"/>
      <c r="W152" s="59"/>
      <c r="X152" s="59"/>
      <c r="Y152" s="59"/>
      <c r="Z152" s="59"/>
      <c r="AA152" s="59"/>
      <c r="AB152" s="59"/>
      <c r="AC152" s="59"/>
      <c r="AD152" s="59"/>
      <c r="AE152" s="59"/>
      <c r="AF152" s="59"/>
      <c r="AG152" s="59"/>
      <c r="AH152" s="59"/>
      <c r="AI152" s="59"/>
      <c r="AJ152" s="59"/>
      <c r="AK152" s="59"/>
      <c r="AL152" s="59"/>
      <c r="AM152" s="59"/>
      <c r="AN152" s="59"/>
      <c r="AO152" s="59"/>
      <c r="AP152" s="59"/>
      <c r="AQ152" s="59"/>
      <c r="AR152" s="59"/>
      <c r="AS152" s="59"/>
      <c r="AT152" s="59"/>
      <c r="AU152" s="59"/>
      <c r="AV152" s="59"/>
      <c r="AW152" s="59"/>
      <c r="AX152" s="59"/>
      <c r="AY152" s="59"/>
      <c r="AZ152" s="59"/>
      <c r="BA152" s="59"/>
      <c r="BB152" s="59"/>
      <c r="BC152" s="59"/>
      <c r="BD152" s="60">
        <v>42912.6393511227</v>
      </c>
      <c r="BE152" s="60">
        <v>43278.288948726899</v>
      </c>
      <c r="BF152" s="59" t="s">
        <v>27</v>
      </c>
      <c r="BG152" s="60">
        <v>43248.163817858796</v>
      </c>
      <c r="BH152" s="59" t="s">
        <v>39</v>
      </c>
      <c r="BJ152" s="60" t="str">
        <f t="shared" si="9"/>
        <v/>
      </c>
      <c r="BL152" s="118">
        <f t="shared" ca="1" si="10"/>
        <v>0</v>
      </c>
      <c r="BN152" s="60" t="s">
        <v>3111</v>
      </c>
      <c r="BP152" s="60"/>
      <c r="BR152" s="43" t="str">
        <f t="shared" si="11"/>
        <v>Boeken, Hans</v>
      </c>
      <c r="BS152" s="43" t="str">
        <f t="shared" si="12"/>
        <v>HBoeken@flowserve.com</v>
      </c>
    </row>
    <row r="153" spans="2:71" x14ac:dyDescent="0.35">
      <c r="B153" s="59" t="s">
        <v>827</v>
      </c>
      <c r="C153" s="59">
        <v>429</v>
      </c>
      <c r="D153" s="59" t="s">
        <v>828</v>
      </c>
      <c r="E153" s="59" t="s">
        <v>829</v>
      </c>
      <c r="F153" s="59" t="s">
        <v>830</v>
      </c>
      <c r="G153" s="59" t="s">
        <v>18</v>
      </c>
      <c r="H153" s="59" t="s">
        <v>49</v>
      </c>
      <c r="I153" s="59" t="s">
        <v>3189</v>
      </c>
      <c r="J153" s="59" t="s">
        <v>256</v>
      </c>
      <c r="K153" s="59" t="s">
        <v>2663</v>
      </c>
      <c r="L153" s="59" t="s">
        <v>2657</v>
      </c>
      <c r="M153" s="59" t="s">
        <v>2683</v>
      </c>
      <c r="N153" s="59" t="s">
        <v>2664</v>
      </c>
      <c r="O153" s="59" t="s">
        <v>2724</v>
      </c>
      <c r="P153" s="59" t="s">
        <v>2656</v>
      </c>
      <c r="Q153" s="59"/>
      <c r="R153" s="59"/>
      <c r="S153" s="59"/>
      <c r="T153" s="59"/>
      <c r="U153" s="59"/>
      <c r="V153" s="59"/>
      <c r="W153" s="59"/>
      <c r="X153" s="59"/>
      <c r="Y153" s="59"/>
      <c r="Z153" s="59"/>
      <c r="AA153" s="59"/>
      <c r="AB153" s="59"/>
      <c r="AC153" s="59"/>
      <c r="AD153" s="59"/>
      <c r="AE153" s="59"/>
      <c r="AF153" s="59"/>
      <c r="AG153" s="59"/>
      <c r="AH153" s="59"/>
      <c r="AI153" s="59"/>
      <c r="AJ153" s="59"/>
      <c r="AK153" s="59"/>
      <c r="AL153" s="59"/>
      <c r="AM153" s="59"/>
      <c r="AN153" s="59"/>
      <c r="AO153" s="59"/>
      <c r="AP153" s="59"/>
      <c r="AQ153" s="59"/>
      <c r="AR153" s="59"/>
      <c r="AS153" s="59"/>
      <c r="AT153" s="59"/>
      <c r="AU153" s="59"/>
      <c r="AV153" s="59"/>
      <c r="AW153" s="59"/>
      <c r="AX153" s="59"/>
      <c r="AY153" s="59"/>
      <c r="AZ153" s="59"/>
      <c r="BA153" s="59"/>
      <c r="BB153" s="59"/>
      <c r="BC153" s="59"/>
      <c r="BD153" s="60">
        <v>42912.639357141197</v>
      </c>
      <c r="BE153" s="60">
        <v>43283.259952893502</v>
      </c>
      <c r="BF153" s="59" t="s">
        <v>27</v>
      </c>
      <c r="BG153" s="60">
        <v>43256.246070833302</v>
      </c>
      <c r="BH153" s="59" t="s">
        <v>831</v>
      </c>
      <c r="BJ153" s="60" t="str">
        <f t="shared" si="9"/>
        <v/>
      </c>
      <c r="BL153" s="118">
        <f t="shared" ca="1" si="10"/>
        <v>0</v>
      </c>
      <c r="BN153" s="60" t="s">
        <v>3112</v>
      </c>
      <c r="BP153" s="60"/>
      <c r="BR153" s="43" t="str">
        <f t="shared" si="11"/>
        <v>Straussberger, Gerald</v>
      </c>
      <c r="BS153" s="43" t="str">
        <f t="shared" si="12"/>
        <v>GStraussberger@flowserve.com</v>
      </c>
    </row>
    <row r="154" spans="2:71" ht="150" x14ac:dyDescent="0.35">
      <c r="B154" s="59" t="s">
        <v>832</v>
      </c>
      <c r="C154" s="59">
        <v>430</v>
      </c>
      <c r="D154" s="59" t="s">
        <v>833</v>
      </c>
      <c r="E154" s="59" t="s">
        <v>834</v>
      </c>
      <c r="F154" s="59" t="s">
        <v>835</v>
      </c>
      <c r="G154" s="59" t="s">
        <v>18</v>
      </c>
      <c r="H154" s="59" t="s">
        <v>49</v>
      </c>
      <c r="I154" s="59" t="s">
        <v>13208</v>
      </c>
      <c r="J154" s="59" t="s">
        <v>2857</v>
      </c>
      <c r="K154" s="59" t="s">
        <v>2826</v>
      </c>
      <c r="L154" s="59" t="s">
        <v>2843</v>
      </c>
      <c r="M154" s="59" t="s">
        <v>2804</v>
      </c>
      <c r="N154" s="59" t="s">
        <v>2844</v>
      </c>
      <c r="O154" s="59" t="s">
        <v>2796</v>
      </c>
      <c r="P154" s="59" t="s">
        <v>2818</v>
      </c>
      <c r="Q154" s="59" t="s">
        <v>2858</v>
      </c>
      <c r="R154" s="59" t="s">
        <v>2801</v>
      </c>
      <c r="S154" s="59" t="s">
        <v>2845</v>
      </c>
      <c r="T154" s="59" t="s">
        <v>2856</v>
      </c>
      <c r="U154" s="59" t="s">
        <v>2859</v>
      </c>
      <c r="V154" s="59" t="s">
        <v>2860</v>
      </c>
      <c r="W154" s="59" t="s">
        <v>2809</v>
      </c>
      <c r="X154" s="59" t="s">
        <v>2794</v>
      </c>
      <c r="Y154" s="59" t="s">
        <v>2861</v>
      </c>
      <c r="Z154" s="59" t="s">
        <v>2805</v>
      </c>
      <c r="AA154" s="59" t="s">
        <v>2806</v>
      </c>
      <c r="AB154" s="59" t="s">
        <v>2807</v>
      </c>
      <c r="AC154" s="59" t="s">
        <v>2808</v>
      </c>
      <c r="AD154" s="59" t="s">
        <v>2838</v>
      </c>
      <c r="AE154" s="59" t="s">
        <v>2839</v>
      </c>
      <c r="AF154" s="59" t="s">
        <v>2840</v>
      </c>
      <c r="AG154" s="59" t="s">
        <v>2678</v>
      </c>
      <c r="AH154" s="59" t="s">
        <v>2680</v>
      </c>
      <c r="AI154" s="59" t="s">
        <v>2656</v>
      </c>
      <c r="AJ154" s="59"/>
      <c r="AK154" s="59"/>
      <c r="AL154" s="59"/>
      <c r="AM154" s="59"/>
      <c r="AN154" s="59"/>
      <c r="AO154" s="59"/>
      <c r="AP154" s="59"/>
      <c r="AQ154" s="59"/>
      <c r="AR154" s="59"/>
      <c r="AS154" s="59"/>
      <c r="AT154" s="59"/>
      <c r="AU154" s="59"/>
      <c r="AV154" s="59"/>
      <c r="AW154" s="59"/>
      <c r="AX154" s="59"/>
      <c r="AY154" s="59"/>
      <c r="AZ154" s="59"/>
      <c r="BA154" s="59"/>
      <c r="BB154" s="59"/>
      <c r="BC154" s="59"/>
      <c r="BD154" s="60">
        <v>42912.639363194401</v>
      </c>
      <c r="BE154" s="60">
        <v>43275.852798067099</v>
      </c>
      <c r="BF154" s="59" t="s">
        <v>27</v>
      </c>
      <c r="BG154" s="60">
        <v>43236.385308333302</v>
      </c>
      <c r="BH154" s="59" t="s">
        <v>2951</v>
      </c>
      <c r="BJ154" s="60" t="str">
        <f t="shared" si="9"/>
        <v/>
      </c>
      <c r="BL154" s="118">
        <f t="shared" ca="1" si="10"/>
        <v>0</v>
      </c>
      <c r="BN154" s="60" t="s">
        <v>3111</v>
      </c>
      <c r="BP154" s="60"/>
      <c r="BR154" s="43" t="str">
        <f t="shared" si="11"/>
        <v>Octavia Tjoa, Yanti</v>
      </c>
      <c r="BS154" s="43" t="str">
        <f t="shared" si="12"/>
        <v>YOctaviaTjoa@flowserve.com</v>
      </c>
    </row>
    <row r="155" spans="2:71" ht="50" x14ac:dyDescent="0.35">
      <c r="B155" s="59" t="s">
        <v>836</v>
      </c>
      <c r="C155" s="59">
        <v>432</v>
      </c>
      <c r="D155" s="59" t="s">
        <v>837</v>
      </c>
      <c r="E155" s="59" t="s">
        <v>838</v>
      </c>
      <c r="F155" s="59" t="s">
        <v>839</v>
      </c>
      <c r="G155" s="59" t="s">
        <v>18</v>
      </c>
      <c r="H155" s="59" t="s">
        <v>38</v>
      </c>
      <c r="I155" s="59" t="s">
        <v>840</v>
      </c>
      <c r="J155" s="59" t="s">
        <v>256</v>
      </c>
      <c r="K155" s="59" t="s">
        <v>2767</v>
      </c>
      <c r="L155" s="59" t="s">
        <v>2769</v>
      </c>
      <c r="M155" s="59" t="s">
        <v>2774</v>
      </c>
      <c r="N155" s="59" t="s">
        <v>2775</v>
      </c>
      <c r="O155" s="59" t="s">
        <v>2778</v>
      </c>
      <c r="P155" s="59" t="s">
        <v>2779</v>
      </c>
      <c r="Q155" s="59" t="s">
        <v>2862</v>
      </c>
      <c r="R155" s="59" t="s">
        <v>2655</v>
      </c>
      <c r="S155" s="59"/>
      <c r="T155" s="59"/>
      <c r="U155" s="59"/>
      <c r="V155" s="59"/>
      <c r="W155" s="59"/>
      <c r="X155" s="59"/>
      <c r="Y155" s="59"/>
      <c r="Z155" s="59"/>
      <c r="AA155" s="59"/>
      <c r="AB155" s="59"/>
      <c r="AC155" s="59"/>
      <c r="AD155" s="59"/>
      <c r="AE155" s="59"/>
      <c r="AF155" s="59"/>
      <c r="AG155" s="59"/>
      <c r="AH155" s="59"/>
      <c r="AI155" s="59"/>
      <c r="AJ155" s="59"/>
      <c r="AK155" s="59"/>
      <c r="AL155" s="59"/>
      <c r="AM155" s="59"/>
      <c r="AN155" s="59"/>
      <c r="AO155" s="59"/>
      <c r="AP155" s="59"/>
      <c r="AQ155" s="59"/>
      <c r="AR155" s="59"/>
      <c r="AS155" s="59"/>
      <c r="AT155" s="59"/>
      <c r="AU155" s="59"/>
      <c r="AV155" s="59"/>
      <c r="AW155" s="59"/>
      <c r="AX155" s="59"/>
      <c r="AY155" s="59"/>
      <c r="AZ155" s="59"/>
      <c r="BA155" s="59"/>
      <c r="BB155" s="59"/>
      <c r="BC155" s="59"/>
      <c r="BD155" s="60">
        <v>42912.639375231498</v>
      </c>
      <c r="BE155" s="60">
        <v>43280.498652627299</v>
      </c>
      <c r="BF155" s="59" t="s">
        <v>27</v>
      </c>
      <c r="BG155" s="60">
        <v>43256.782614583302</v>
      </c>
      <c r="BH155" s="59" t="s">
        <v>841</v>
      </c>
      <c r="BJ155" s="60" t="str">
        <f t="shared" si="9"/>
        <v/>
      </c>
      <c r="BL155" s="118">
        <f t="shared" ca="1" si="10"/>
        <v>0</v>
      </c>
      <c r="BN155" s="60" t="s">
        <v>3111</v>
      </c>
      <c r="BP155" s="60"/>
      <c r="BR155" s="43" t="str">
        <f t="shared" si="11"/>
        <v>Batista, Johnny</v>
      </c>
      <c r="BS155" s="43" t="str">
        <f t="shared" si="12"/>
        <v>JBatista@flowserve.com</v>
      </c>
    </row>
    <row r="156" spans="2:71" x14ac:dyDescent="0.35">
      <c r="B156" s="59" t="s">
        <v>842</v>
      </c>
      <c r="C156" s="59">
        <v>434</v>
      </c>
      <c r="D156" s="59" t="s">
        <v>843</v>
      </c>
      <c r="E156" s="59" t="s">
        <v>480</v>
      </c>
      <c r="F156" s="59" t="s">
        <v>844</v>
      </c>
      <c r="G156" s="59" t="s">
        <v>18</v>
      </c>
      <c r="H156" s="59" t="s">
        <v>38</v>
      </c>
      <c r="I156" s="59" t="s">
        <v>772</v>
      </c>
      <c r="J156" s="59" t="s">
        <v>256</v>
      </c>
      <c r="K156" s="59" t="s">
        <v>2814</v>
      </c>
      <c r="L156" s="59" t="s">
        <v>2655</v>
      </c>
      <c r="M156" s="59"/>
      <c r="N156" s="59"/>
      <c r="O156" s="59"/>
      <c r="P156" s="59"/>
      <c r="Q156" s="59"/>
      <c r="R156" s="59"/>
      <c r="S156" s="59"/>
      <c r="T156" s="59"/>
      <c r="U156" s="59"/>
      <c r="V156" s="59"/>
      <c r="W156" s="59"/>
      <c r="X156" s="59"/>
      <c r="Y156" s="59"/>
      <c r="Z156" s="59"/>
      <c r="AA156" s="59"/>
      <c r="AB156" s="59"/>
      <c r="AC156" s="59"/>
      <c r="AD156" s="59"/>
      <c r="AE156" s="59"/>
      <c r="AF156" s="59"/>
      <c r="AG156" s="59"/>
      <c r="AH156" s="59"/>
      <c r="AI156" s="59"/>
      <c r="AJ156" s="59"/>
      <c r="AK156" s="59"/>
      <c r="AL156" s="59"/>
      <c r="AM156" s="59"/>
      <c r="AN156" s="59"/>
      <c r="AO156" s="59"/>
      <c r="AP156" s="59"/>
      <c r="AQ156" s="59"/>
      <c r="AR156" s="59"/>
      <c r="AS156" s="59"/>
      <c r="AT156" s="59"/>
      <c r="AU156" s="59"/>
      <c r="AV156" s="59"/>
      <c r="AW156" s="59"/>
      <c r="AX156" s="59"/>
      <c r="AY156" s="59"/>
      <c r="AZ156" s="59"/>
      <c r="BA156" s="59"/>
      <c r="BB156" s="59"/>
      <c r="BC156" s="59"/>
      <c r="BD156" s="60">
        <v>42912.639387233801</v>
      </c>
      <c r="BE156" s="60">
        <v>43263.206609027802</v>
      </c>
      <c r="BF156" s="59" t="s">
        <v>27</v>
      </c>
      <c r="BG156" s="60">
        <v>43263.207193055598</v>
      </c>
      <c r="BH156" s="59" t="s">
        <v>845</v>
      </c>
      <c r="BJ156" s="60" t="str">
        <f t="shared" si="9"/>
        <v/>
      </c>
      <c r="BL156" s="118">
        <f t="shared" ca="1" si="10"/>
        <v>0</v>
      </c>
      <c r="BN156" s="60" t="s">
        <v>3111</v>
      </c>
      <c r="BP156" s="60"/>
      <c r="BR156" s="43" t="str">
        <f t="shared" si="11"/>
        <v>Karlsson, Jens</v>
      </c>
      <c r="BS156" s="43" t="str">
        <f t="shared" si="12"/>
        <v>JKarlsson@flowserve.com</v>
      </c>
    </row>
    <row r="157" spans="2:71" x14ac:dyDescent="0.35">
      <c r="B157" s="59" t="s">
        <v>846</v>
      </c>
      <c r="C157" s="59">
        <v>435</v>
      </c>
      <c r="D157" s="59" t="s">
        <v>847</v>
      </c>
      <c r="E157" s="59" t="s">
        <v>848</v>
      </c>
      <c r="F157" s="59" t="s">
        <v>849</v>
      </c>
      <c r="G157" s="59" t="s">
        <v>18</v>
      </c>
      <c r="H157" s="59" t="s">
        <v>38</v>
      </c>
      <c r="I157" s="59" t="s">
        <v>122</v>
      </c>
      <c r="J157" s="59" t="s">
        <v>256</v>
      </c>
      <c r="K157" s="59" t="s">
        <v>2741</v>
      </c>
      <c r="L157" s="59" t="s">
        <v>2655</v>
      </c>
      <c r="M157" s="59"/>
      <c r="N157" s="59"/>
      <c r="O157" s="59"/>
      <c r="P157" s="59"/>
      <c r="Q157" s="59"/>
      <c r="R157" s="59"/>
      <c r="S157" s="59"/>
      <c r="T157" s="59"/>
      <c r="U157" s="59"/>
      <c r="V157" s="59"/>
      <c r="W157" s="59"/>
      <c r="X157" s="59"/>
      <c r="Y157" s="59"/>
      <c r="Z157" s="59"/>
      <c r="AA157" s="59"/>
      <c r="AB157" s="59"/>
      <c r="AC157" s="59"/>
      <c r="AD157" s="59"/>
      <c r="AE157" s="59"/>
      <c r="AF157" s="59"/>
      <c r="AG157" s="59"/>
      <c r="AH157" s="59"/>
      <c r="AI157" s="59"/>
      <c r="AJ157" s="59"/>
      <c r="AK157" s="59"/>
      <c r="AL157" s="59"/>
      <c r="AM157" s="59"/>
      <c r="AN157" s="59"/>
      <c r="AO157" s="59"/>
      <c r="AP157" s="59"/>
      <c r="AQ157" s="59"/>
      <c r="AR157" s="59"/>
      <c r="AS157" s="59"/>
      <c r="AT157" s="59"/>
      <c r="AU157" s="59"/>
      <c r="AV157" s="59"/>
      <c r="AW157" s="59"/>
      <c r="AX157" s="59"/>
      <c r="AY157" s="59"/>
      <c r="AZ157" s="59"/>
      <c r="BA157" s="59"/>
      <c r="BB157" s="59"/>
      <c r="BC157" s="59"/>
      <c r="BD157" s="60">
        <v>42912.639393252299</v>
      </c>
      <c r="BE157" s="60">
        <v>43222.6717256134</v>
      </c>
      <c r="BF157" s="59" t="s">
        <v>27</v>
      </c>
      <c r="BG157" s="60">
        <v>43222.634281250001</v>
      </c>
      <c r="BH157" s="59" t="s">
        <v>2937</v>
      </c>
      <c r="BJ157" s="60" t="str">
        <f t="shared" si="9"/>
        <v/>
      </c>
      <c r="BL157" s="118">
        <f t="shared" ca="1" si="10"/>
        <v>2</v>
      </c>
      <c r="BN157" s="60" t="s">
        <v>3111</v>
      </c>
      <c r="BP157" s="60"/>
      <c r="BR157" s="43" t="str">
        <f t="shared" si="11"/>
        <v>Davis, Charles</v>
      </c>
      <c r="BS157" s="43" t="str">
        <f t="shared" si="12"/>
        <v>ChDavis@flowserve.com</v>
      </c>
    </row>
    <row r="158" spans="2:71" ht="40" x14ac:dyDescent="0.35">
      <c r="B158" s="59" t="s">
        <v>850</v>
      </c>
      <c r="C158" s="59">
        <v>436</v>
      </c>
      <c r="D158" s="59" t="s">
        <v>851</v>
      </c>
      <c r="E158" s="59" t="s">
        <v>852</v>
      </c>
      <c r="F158" s="59" t="s">
        <v>853</v>
      </c>
      <c r="G158" s="59" t="s">
        <v>18</v>
      </c>
      <c r="H158" s="59" t="s">
        <v>49</v>
      </c>
      <c r="I158" s="59" t="s">
        <v>854</v>
      </c>
      <c r="J158" s="59" t="s">
        <v>2803</v>
      </c>
      <c r="K158" s="59" t="s">
        <v>2683</v>
      </c>
      <c r="L158" s="59" t="s">
        <v>2664</v>
      </c>
      <c r="M158" s="59" t="s">
        <v>2724</v>
      </c>
      <c r="N158" s="59" t="s">
        <v>2772</v>
      </c>
      <c r="O158" s="59" t="s">
        <v>2773</v>
      </c>
      <c r="P158" s="59" t="s">
        <v>2850</v>
      </c>
      <c r="Q158" s="59" t="s">
        <v>2800</v>
      </c>
      <c r="R158" s="59" t="s">
        <v>2851</v>
      </c>
      <c r="S158" s="59" t="s">
        <v>2656</v>
      </c>
      <c r="T158" s="59"/>
      <c r="U158" s="59"/>
      <c r="V158" s="59"/>
      <c r="W158" s="59"/>
      <c r="X158" s="59"/>
      <c r="Y158" s="59"/>
      <c r="Z158" s="59"/>
      <c r="AA158" s="59"/>
      <c r="AB158" s="59"/>
      <c r="AC158" s="59"/>
      <c r="AD158" s="59"/>
      <c r="AE158" s="59"/>
      <c r="AF158" s="59"/>
      <c r="AG158" s="59"/>
      <c r="AH158" s="59"/>
      <c r="AI158" s="59"/>
      <c r="AJ158" s="59"/>
      <c r="AK158" s="59"/>
      <c r="AL158" s="59"/>
      <c r="AM158" s="59"/>
      <c r="AN158" s="59"/>
      <c r="AO158" s="59"/>
      <c r="AP158" s="59"/>
      <c r="AQ158" s="59"/>
      <c r="AR158" s="59"/>
      <c r="AS158" s="59"/>
      <c r="AT158" s="59"/>
      <c r="AU158" s="59"/>
      <c r="AV158" s="59"/>
      <c r="AW158" s="59"/>
      <c r="AX158" s="59"/>
      <c r="AY158" s="59"/>
      <c r="AZ158" s="59"/>
      <c r="BA158" s="59"/>
      <c r="BB158" s="59"/>
      <c r="BC158" s="59"/>
      <c r="BD158" s="60">
        <v>42912.639399270804</v>
      </c>
      <c r="BE158" s="60">
        <v>43277.687890046298</v>
      </c>
      <c r="BF158" s="59" t="s">
        <v>27</v>
      </c>
      <c r="BG158" s="60">
        <v>43200.440412418997</v>
      </c>
      <c r="BH158" s="59" t="s">
        <v>3063</v>
      </c>
      <c r="BJ158" s="60" t="str">
        <f t="shared" si="9"/>
        <v/>
      </c>
      <c r="BL158" s="118">
        <f t="shared" ca="1" si="10"/>
        <v>0</v>
      </c>
      <c r="BN158" s="60" t="s">
        <v>3111</v>
      </c>
      <c r="BP158" s="60"/>
      <c r="BR158" s="43" t="str">
        <f t="shared" si="11"/>
        <v>Lasso, Adilson</v>
      </c>
      <c r="BS158" s="43" t="str">
        <f t="shared" si="12"/>
        <v>ALasso@flowserve.com</v>
      </c>
    </row>
    <row r="159" spans="2:71" x14ac:dyDescent="0.35">
      <c r="B159" s="59" t="s">
        <v>856</v>
      </c>
      <c r="C159" s="59">
        <v>438</v>
      </c>
      <c r="D159" s="59" t="s">
        <v>166</v>
      </c>
      <c r="E159" s="59" t="s">
        <v>857</v>
      </c>
      <c r="F159" s="59" t="s">
        <v>858</v>
      </c>
      <c r="G159" s="59" t="s">
        <v>18</v>
      </c>
      <c r="H159" s="59" t="s">
        <v>38</v>
      </c>
      <c r="I159" s="59" t="s">
        <v>13362</v>
      </c>
      <c r="J159" s="59" t="s">
        <v>256</v>
      </c>
      <c r="K159" s="59" t="s">
        <v>2701</v>
      </c>
      <c r="L159" s="59" t="s">
        <v>2704</v>
      </c>
      <c r="M159" s="59" t="s">
        <v>2655</v>
      </c>
      <c r="N159" s="59"/>
      <c r="O159" s="59"/>
      <c r="P159" s="59"/>
      <c r="Q159" s="59"/>
      <c r="R159" s="59"/>
      <c r="S159" s="59"/>
      <c r="T159" s="59"/>
      <c r="U159" s="59"/>
      <c r="V159" s="59"/>
      <c r="W159" s="59"/>
      <c r="X159" s="59"/>
      <c r="Y159" s="59"/>
      <c r="Z159" s="59"/>
      <c r="AA159" s="59"/>
      <c r="AB159" s="59"/>
      <c r="AC159" s="59"/>
      <c r="AD159" s="59"/>
      <c r="AE159" s="59"/>
      <c r="AF159" s="59"/>
      <c r="AG159" s="59"/>
      <c r="AH159" s="59"/>
      <c r="AI159" s="59"/>
      <c r="AJ159" s="59"/>
      <c r="AK159" s="59"/>
      <c r="AL159" s="59"/>
      <c r="AM159" s="59"/>
      <c r="AN159" s="59"/>
      <c r="AO159" s="59"/>
      <c r="AP159" s="59"/>
      <c r="AQ159" s="59"/>
      <c r="AR159" s="59"/>
      <c r="AS159" s="59"/>
      <c r="AT159" s="59"/>
      <c r="AU159" s="59"/>
      <c r="AV159" s="59"/>
      <c r="AW159" s="59"/>
      <c r="AX159" s="59"/>
      <c r="AY159" s="59"/>
      <c r="AZ159" s="59"/>
      <c r="BA159" s="59"/>
      <c r="BB159" s="59"/>
      <c r="BC159" s="59"/>
      <c r="BD159" s="60">
        <v>42912.639411261604</v>
      </c>
      <c r="BE159" s="60">
        <v>43280.114287418997</v>
      </c>
      <c r="BF159" s="59" t="s">
        <v>27</v>
      </c>
      <c r="BG159" s="60">
        <v>43280.114568252298</v>
      </c>
      <c r="BH159" s="59" t="s">
        <v>13380</v>
      </c>
      <c r="BJ159" s="60" t="str">
        <f t="shared" si="9"/>
        <v/>
      </c>
      <c r="BL159" s="118">
        <f t="shared" ca="1" si="10"/>
        <v>0</v>
      </c>
      <c r="BN159" s="60" t="s">
        <v>3111</v>
      </c>
      <c r="BP159" s="60"/>
      <c r="BR159" s="43" t="str">
        <f t="shared" si="11"/>
        <v>Basterra Sanz, Miriam</v>
      </c>
      <c r="BS159" s="43" t="str">
        <f t="shared" si="12"/>
        <v>MBasterraSanz@flowserve.com</v>
      </c>
    </row>
    <row r="160" spans="2:71" ht="30" x14ac:dyDescent="0.35">
      <c r="B160" s="59" t="s">
        <v>859</v>
      </c>
      <c r="C160" s="59">
        <v>441</v>
      </c>
      <c r="D160" s="59" t="s">
        <v>860</v>
      </c>
      <c r="E160" s="59" t="s">
        <v>861</v>
      </c>
      <c r="F160" s="59" t="s">
        <v>862</v>
      </c>
      <c r="G160" s="59" t="s">
        <v>18</v>
      </c>
      <c r="H160" s="59" t="s">
        <v>49</v>
      </c>
      <c r="I160" s="59" t="s">
        <v>863</v>
      </c>
      <c r="J160" s="59" t="s">
        <v>2817</v>
      </c>
      <c r="K160" s="59" t="s">
        <v>2677</v>
      </c>
      <c r="L160" s="59" t="s">
        <v>2656</v>
      </c>
      <c r="M160" s="59"/>
      <c r="N160" s="59"/>
      <c r="O160" s="59"/>
      <c r="P160" s="59"/>
      <c r="Q160" s="59"/>
      <c r="R160" s="59"/>
      <c r="S160" s="59"/>
      <c r="T160" s="59"/>
      <c r="U160" s="59"/>
      <c r="V160" s="59"/>
      <c r="W160" s="59"/>
      <c r="X160" s="59"/>
      <c r="Y160" s="59"/>
      <c r="Z160" s="59"/>
      <c r="AA160" s="59"/>
      <c r="AB160" s="59"/>
      <c r="AC160" s="59"/>
      <c r="AD160" s="59"/>
      <c r="AE160" s="59"/>
      <c r="AF160" s="59"/>
      <c r="AG160" s="59"/>
      <c r="AH160" s="59"/>
      <c r="AI160" s="59"/>
      <c r="AJ160" s="59"/>
      <c r="AK160" s="59"/>
      <c r="AL160" s="59"/>
      <c r="AM160" s="59"/>
      <c r="AN160" s="59"/>
      <c r="AO160" s="59"/>
      <c r="AP160" s="59"/>
      <c r="AQ160" s="59"/>
      <c r="AR160" s="59"/>
      <c r="AS160" s="59"/>
      <c r="AT160" s="59"/>
      <c r="AU160" s="59"/>
      <c r="AV160" s="59"/>
      <c r="AW160" s="59"/>
      <c r="AX160" s="59"/>
      <c r="AY160" s="59"/>
      <c r="AZ160" s="59"/>
      <c r="BA160" s="59"/>
      <c r="BB160" s="59"/>
      <c r="BC160" s="59"/>
      <c r="BD160" s="60">
        <v>42912.639429282397</v>
      </c>
      <c r="BE160" s="60">
        <v>43283.238732673599</v>
      </c>
      <c r="BF160" s="59" t="s">
        <v>27</v>
      </c>
      <c r="BG160" s="60">
        <v>43278.282755671302</v>
      </c>
      <c r="BH160" s="59" t="s">
        <v>864</v>
      </c>
      <c r="BJ160" s="60" t="str">
        <f t="shared" si="9"/>
        <v/>
      </c>
      <c r="BL160" s="118">
        <f t="shared" ca="1" si="10"/>
        <v>0</v>
      </c>
      <c r="BN160" s="60" t="s">
        <v>3111</v>
      </c>
      <c r="BP160" s="60"/>
      <c r="BR160" s="43" t="str">
        <f t="shared" si="11"/>
        <v>Nathaniel, Cedric</v>
      </c>
      <c r="BS160" s="43" t="str">
        <f t="shared" si="12"/>
        <v>CNathaniel@flowserve.com</v>
      </c>
    </row>
    <row r="161" spans="2:71" x14ac:dyDescent="0.35">
      <c r="B161" s="59" t="s">
        <v>865</v>
      </c>
      <c r="C161" s="59">
        <v>444</v>
      </c>
      <c r="D161" s="59" t="s">
        <v>642</v>
      </c>
      <c r="E161" s="59" t="s">
        <v>866</v>
      </c>
      <c r="F161" s="59" t="s">
        <v>867</v>
      </c>
      <c r="G161" s="59" t="s">
        <v>18</v>
      </c>
      <c r="H161" s="59" t="s">
        <v>38</v>
      </c>
      <c r="I161" s="59" t="s">
        <v>561</v>
      </c>
      <c r="J161" s="59" t="s">
        <v>256</v>
      </c>
      <c r="K161" s="59" t="s">
        <v>2835</v>
      </c>
      <c r="L161" s="59" t="s">
        <v>2655</v>
      </c>
      <c r="M161" s="59"/>
      <c r="N161" s="59"/>
      <c r="O161" s="59"/>
      <c r="P161" s="59"/>
      <c r="Q161" s="59"/>
      <c r="R161" s="59"/>
      <c r="S161" s="59"/>
      <c r="T161" s="59"/>
      <c r="U161" s="59"/>
      <c r="V161" s="59"/>
      <c r="W161" s="59"/>
      <c r="X161" s="59"/>
      <c r="Y161" s="59"/>
      <c r="Z161" s="59"/>
      <c r="AA161" s="59"/>
      <c r="AB161" s="59"/>
      <c r="AC161" s="59"/>
      <c r="AD161" s="59"/>
      <c r="AE161" s="59"/>
      <c r="AF161" s="59"/>
      <c r="AG161" s="59"/>
      <c r="AH161" s="59"/>
      <c r="AI161" s="59"/>
      <c r="AJ161" s="59"/>
      <c r="AK161" s="59"/>
      <c r="AL161" s="59"/>
      <c r="AM161" s="59"/>
      <c r="AN161" s="59"/>
      <c r="AO161" s="59"/>
      <c r="AP161" s="59"/>
      <c r="AQ161" s="59"/>
      <c r="AR161" s="59"/>
      <c r="AS161" s="59"/>
      <c r="AT161" s="59"/>
      <c r="AU161" s="59"/>
      <c r="AV161" s="59"/>
      <c r="AW161" s="59"/>
      <c r="AX161" s="59"/>
      <c r="AY161" s="59"/>
      <c r="AZ161" s="59"/>
      <c r="BA161" s="59"/>
      <c r="BB161" s="59"/>
      <c r="BC161" s="59"/>
      <c r="BD161" s="60">
        <v>42912.639447337999</v>
      </c>
      <c r="BE161" s="60">
        <v>43122.149137384302</v>
      </c>
      <c r="BF161" s="59" t="s">
        <v>27</v>
      </c>
      <c r="BG161" s="60">
        <v>43122.1487136574</v>
      </c>
      <c r="BH161" s="59" t="s">
        <v>2938</v>
      </c>
      <c r="BJ161" s="60" t="str">
        <f t="shared" si="9"/>
        <v/>
      </c>
      <c r="BL161" s="118">
        <f t="shared" ca="1" si="10"/>
        <v>5</v>
      </c>
      <c r="BN161" s="60" t="s">
        <v>3111</v>
      </c>
      <c r="BP161" s="60"/>
      <c r="BR161" s="43" t="str">
        <f t="shared" si="11"/>
        <v>Ruutikainen, Olga</v>
      </c>
      <c r="BS161" s="43" t="str">
        <f t="shared" si="12"/>
        <v>ORuutikainen@flowserve.com</v>
      </c>
    </row>
    <row r="162" spans="2:71" x14ac:dyDescent="0.35">
      <c r="B162" s="59" t="s">
        <v>868</v>
      </c>
      <c r="C162" s="59">
        <v>445</v>
      </c>
      <c r="D162" s="59" t="s">
        <v>869</v>
      </c>
      <c r="E162" s="59" t="s">
        <v>437</v>
      </c>
      <c r="F162" s="59" t="s">
        <v>870</v>
      </c>
      <c r="G162" s="59" t="s">
        <v>18</v>
      </c>
      <c r="H162" s="59" t="s">
        <v>38</v>
      </c>
      <c r="I162" s="59" t="s">
        <v>13146</v>
      </c>
      <c r="J162" s="59" t="s">
        <v>256</v>
      </c>
      <c r="K162" s="59" t="s">
        <v>2852</v>
      </c>
      <c r="L162" s="59" t="s">
        <v>2854</v>
      </c>
      <c r="M162" s="59" t="s">
        <v>2696</v>
      </c>
      <c r="N162" s="59" t="s">
        <v>2655</v>
      </c>
      <c r="O162" s="59"/>
      <c r="P162" s="59"/>
      <c r="Q162" s="59"/>
      <c r="R162" s="59"/>
      <c r="S162" s="59"/>
      <c r="T162" s="59"/>
      <c r="U162" s="59"/>
      <c r="V162" s="59"/>
      <c r="W162" s="59"/>
      <c r="X162" s="59"/>
      <c r="Y162" s="59"/>
      <c r="Z162" s="59"/>
      <c r="AA162" s="59"/>
      <c r="AB162" s="59"/>
      <c r="AC162" s="59"/>
      <c r="AD162" s="59"/>
      <c r="AE162" s="59"/>
      <c r="AF162" s="59"/>
      <c r="AG162" s="59"/>
      <c r="AH162" s="59"/>
      <c r="AI162" s="59"/>
      <c r="AJ162" s="59"/>
      <c r="AK162" s="59"/>
      <c r="AL162" s="59"/>
      <c r="AM162" s="59"/>
      <c r="AN162" s="59"/>
      <c r="AO162" s="59"/>
      <c r="AP162" s="59"/>
      <c r="AQ162" s="59"/>
      <c r="AR162" s="59"/>
      <c r="AS162" s="59"/>
      <c r="AT162" s="59"/>
      <c r="AU162" s="59"/>
      <c r="AV162" s="59"/>
      <c r="AW162" s="59"/>
      <c r="AX162" s="59"/>
      <c r="AY162" s="59"/>
      <c r="AZ162" s="59"/>
      <c r="BA162" s="59"/>
      <c r="BB162" s="59"/>
      <c r="BC162" s="59"/>
      <c r="BD162" s="60">
        <v>42912.639453356504</v>
      </c>
      <c r="BE162" s="60">
        <v>43264.504190856504</v>
      </c>
      <c r="BF162" s="59" t="s">
        <v>27</v>
      </c>
      <c r="BG162" s="60">
        <v>43220.348063888901</v>
      </c>
      <c r="BH162" s="59" t="s">
        <v>39</v>
      </c>
      <c r="BJ162" s="60" t="str">
        <f t="shared" si="9"/>
        <v/>
      </c>
      <c r="BL162" s="118">
        <f t="shared" ca="1" si="10"/>
        <v>0</v>
      </c>
      <c r="BN162" s="60" t="s">
        <v>3111</v>
      </c>
      <c r="BP162" s="60"/>
      <c r="BR162" s="43" t="str">
        <f t="shared" si="11"/>
        <v>Slabbekoorn, Rutger</v>
      </c>
      <c r="BS162" s="43" t="str">
        <f t="shared" si="12"/>
        <v>RSlabbekoorn@flowserve.com</v>
      </c>
    </row>
    <row r="163" spans="2:71" x14ac:dyDescent="0.35">
      <c r="B163" s="59" t="s">
        <v>873</v>
      </c>
      <c r="C163" s="59">
        <v>455</v>
      </c>
      <c r="D163" s="59" t="s">
        <v>874</v>
      </c>
      <c r="E163" s="59" t="s">
        <v>875</v>
      </c>
      <c r="F163" s="59" t="s">
        <v>876</v>
      </c>
      <c r="G163" s="59" t="s">
        <v>18</v>
      </c>
      <c r="H163" s="59" t="s">
        <v>38</v>
      </c>
      <c r="I163" s="59" t="s">
        <v>877</v>
      </c>
      <c r="J163" s="59" t="s">
        <v>256</v>
      </c>
      <c r="K163" s="59" t="s">
        <v>2843</v>
      </c>
      <c r="L163" s="59" t="s">
        <v>2655</v>
      </c>
      <c r="M163" s="59"/>
      <c r="N163" s="59"/>
      <c r="O163" s="59"/>
      <c r="P163" s="59"/>
      <c r="Q163" s="59"/>
      <c r="R163" s="59"/>
      <c r="S163" s="59"/>
      <c r="T163" s="59"/>
      <c r="U163" s="59"/>
      <c r="V163" s="59"/>
      <c r="W163" s="59"/>
      <c r="X163" s="59"/>
      <c r="Y163" s="59"/>
      <c r="Z163" s="59"/>
      <c r="AA163" s="59"/>
      <c r="AB163" s="59"/>
      <c r="AC163" s="59"/>
      <c r="AD163" s="59"/>
      <c r="AE163" s="59"/>
      <c r="AF163" s="59"/>
      <c r="AG163" s="59"/>
      <c r="AH163" s="59"/>
      <c r="AI163" s="59"/>
      <c r="AJ163" s="59"/>
      <c r="AK163" s="59"/>
      <c r="AL163" s="59"/>
      <c r="AM163" s="59"/>
      <c r="AN163" s="59"/>
      <c r="AO163" s="59"/>
      <c r="AP163" s="59"/>
      <c r="AQ163" s="59"/>
      <c r="AR163" s="59"/>
      <c r="AS163" s="59"/>
      <c r="AT163" s="59"/>
      <c r="AU163" s="59"/>
      <c r="AV163" s="59"/>
      <c r="AW163" s="59"/>
      <c r="AX163" s="59"/>
      <c r="AY163" s="59"/>
      <c r="AZ163" s="59"/>
      <c r="BA163" s="59"/>
      <c r="BB163" s="59"/>
      <c r="BC163" s="59"/>
      <c r="BD163" s="60">
        <v>42912.639513541697</v>
      </c>
      <c r="BE163" s="60">
        <v>43258.124244675899</v>
      </c>
      <c r="BF163" s="59" t="s">
        <v>27</v>
      </c>
      <c r="BG163" s="60">
        <v>43178.123559409702</v>
      </c>
      <c r="BH163" s="59" t="s">
        <v>878</v>
      </c>
      <c r="BJ163" s="60" t="str">
        <f t="shared" si="9"/>
        <v/>
      </c>
      <c r="BL163" s="118">
        <f t="shared" ca="1" si="10"/>
        <v>0</v>
      </c>
      <c r="BN163" s="60" t="s">
        <v>3111</v>
      </c>
      <c r="BP163" s="60"/>
      <c r="BR163" s="43" t="str">
        <f t="shared" si="11"/>
        <v>Kaihara, Ikue</v>
      </c>
      <c r="BS163" s="43" t="str">
        <f t="shared" si="12"/>
        <v>IKaihara@flowserve.com</v>
      </c>
    </row>
    <row r="164" spans="2:71" x14ac:dyDescent="0.35">
      <c r="B164" s="59" t="s">
        <v>879</v>
      </c>
      <c r="C164" s="59">
        <v>462</v>
      </c>
      <c r="D164" s="59" t="s">
        <v>880</v>
      </c>
      <c r="E164" s="59" t="s">
        <v>881</v>
      </c>
      <c r="F164" s="59" t="s">
        <v>882</v>
      </c>
      <c r="G164" s="59" t="s">
        <v>18</v>
      </c>
      <c r="H164" s="59" t="s">
        <v>49</v>
      </c>
      <c r="I164" s="59" t="s">
        <v>883</v>
      </c>
      <c r="J164" s="59" t="s">
        <v>256</v>
      </c>
      <c r="K164" s="59" t="s">
        <v>2657</v>
      </c>
      <c r="L164" s="59" t="s">
        <v>2853</v>
      </c>
      <c r="M164" s="59" t="s">
        <v>2835</v>
      </c>
      <c r="N164" s="59" t="s">
        <v>2656</v>
      </c>
      <c r="O164" s="59"/>
      <c r="P164" s="59"/>
      <c r="Q164" s="59"/>
      <c r="R164" s="59"/>
      <c r="S164" s="59"/>
      <c r="T164" s="59"/>
      <c r="U164" s="59"/>
      <c r="V164" s="59"/>
      <c r="W164" s="59"/>
      <c r="X164" s="59"/>
      <c r="Y164" s="59"/>
      <c r="Z164" s="59"/>
      <c r="AA164" s="59"/>
      <c r="AB164" s="59"/>
      <c r="AC164" s="59"/>
      <c r="AD164" s="59"/>
      <c r="AE164" s="59"/>
      <c r="AF164" s="59"/>
      <c r="AG164" s="59"/>
      <c r="AH164" s="59"/>
      <c r="AI164" s="59"/>
      <c r="AJ164" s="59"/>
      <c r="AK164" s="59"/>
      <c r="AL164" s="59"/>
      <c r="AM164" s="59"/>
      <c r="AN164" s="59"/>
      <c r="AO164" s="59"/>
      <c r="AP164" s="59"/>
      <c r="AQ164" s="59"/>
      <c r="AR164" s="59"/>
      <c r="AS164" s="59"/>
      <c r="AT164" s="59"/>
      <c r="AU164" s="59"/>
      <c r="AV164" s="59"/>
      <c r="AW164" s="59"/>
      <c r="AX164" s="59"/>
      <c r="AY164" s="59"/>
      <c r="AZ164" s="59"/>
      <c r="BA164" s="59"/>
      <c r="BB164" s="59"/>
      <c r="BC164" s="59"/>
      <c r="BD164" s="60">
        <v>42912.639556944399</v>
      </c>
      <c r="BE164" s="60">
        <v>43280.212148958301</v>
      </c>
      <c r="BF164" s="59" t="s">
        <v>27</v>
      </c>
      <c r="BG164" s="60">
        <v>43283.474694062497</v>
      </c>
      <c r="BH164" s="59" t="s">
        <v>2951</v>
      </c>
      <c r="BJ164" s="60" t="str">
        <f t="shared" si="9"/>
        <v/>
      </c>
      <c r="BL164" s="118">
        <f t="shared" ca="1" si="10"/>
        <v>0</v>
      </c>
      <c r="BN164" s="60" t="s">
        <v>3111</v>
      </c>
      <c r="BP164" s="60"/>
      <c r="BR164" s="43" t="str">
        <f t="shared" si="11"/>
        <v>Ibragimov, Dinar</v>
      </c>
      <c r="BS164" s="43" t="str">
        <f t="shared" si="12"/>
        <v>DIbragimov@flowserve.com</v>
      </c>
    </row>
    <row r="165" spans="2:71" x14ac:dyDescent="0.35">
      <c r="B165" s="59" t="s">
        <v>884</v>
      </c>
      <c r="C165" s="59">
        <v>464</v>
      </c>
      <c r="D165" s="59" t="s">
        <v>885</v>
      </c>
      <c r="E165" s="59" t="s">
        <v>886</v>
      </c>
      <c r="F165" s="59" t="s">
        <v>887</v>
      </c>
      <c r="G165" s="59" t="s">
        <v>18</v>
      </c>
      <c r="H165" s="59" t="s">
        <v>38</v>
      </c>
      <c r="I165" s="59" t="s">
        <v>466</v>
      </c>
      <c r="J165" s="59" t="s">
        <v>256</v>
      </c>
      <c r="K165" s="59" t="s">
        <v>2712</v>
      </c>
      <c r="L165" s="59" t="s">
        <v>2655</v>
      </c>
      <c r="M165" s="59" t="s">
        <v>2715</v>
      </c>
      <c r="N165" s="59"/>
      <c r="O165" s="59"/>
      <c r="P165" s="59"/>
      <c r="Q165" s="59"/>
      <c r="R165" s="59"/>
      <c r="S165" s="59"/>
      <c r="T165" s="59"/>
      <c r="U165" s="59"/>
      <c r="V165" s="59"/>
      <c r="W165" s="59"/>
      <c r="X165" s="59"/>
      <c r="Y165" s="59"/>
      <c r="Z165" s="59"/>
      <c r="AA165" s="59"/>
      <c r="AB165" s="59"/>
      <c r="AC165" s="59"/>
      <c r="AD165" s="59"/>
      <c r="AE165" s="59"/>
      <c r="AF165" s="59"/>
      <c r="AG165" s="59"/>
      <c r="AH165" s="59"/>
      <c r="AI165" s="59"/>
      <c r="AJ165" s="59"/>
      <c r="AK165" s="59"/>
      <c r="AL165" s="59"/>
      <c r="AM165" s="59"/>
      <c r="AN165" s="59"/>
      <c r="AO165" s="59"/>
      <c r="AP165" s="59"/>
      <c r="AQ165" s="59"/>
      <c r="AR165" s="59"/>
      <c r="AS165" s="59"/>
      <c r="AT165" s="59"/>
      <c r="AU165" s="59"/>
      <c r="AV165" s="59"/>
      <c r="AW165" s="59"/>
      <c r="AX165" s="59"/>
      <c r="AY165" s="59"/>
      <c r="AZ165" s="59"/>
      <c r="BA165" s="59"/>
      <c r="BB165" s="59"/>
      <c r="BC165" s="59"/>
      <c r="BD165" s="60">
        <v>42912.639568981504</v>
      </c>
      <c r="BE165" s="60">
        <v>43278.3399389236</v>
      </c>
      <c r="BF165" s="59" t="s">
        <v>27</v>
      </c>
      <c r="BG165" s="60">
        <v>43216.168307719898</v>
      </c>
      <c r="BH165" s="59" t="s">
        <v>888</v>
      </c>
      <c r="BJ165" s="60" t="str">
        <f t="shared" si="9"/>
        <v/>
      </c>
      <c r="BL165" s="118">
        <f t="shared" ca="1" si="10"/>
        <v>0</v>
      </c>
      <c r="BN165" s="60" t="s">
        <v>3111</v>
      </c>
      <c r="BP165" s="60"/>
      <c r="BR165" s="43" t="str">
        <f t="shared" si="11"/>
        <v>Koeller, Judith</v>
      </c>
      <c r="BS165" s="43" t="str">
        <f t="shared" si="12"/>
        <v>JKoeller@flowserve.com</v>
      </c>
    </row>
    <row r="166" spans="2:71" x14ac:dyDescent="0.35">
      <c r="B166" s="59" t="s">
        <v>889</v>
      </c>
      <c r="C166" s="59">
        <v>465</v>
      </c>
      <c r="D166" s="59" t="s">
        <v>712</v>
      </c>
      <c r="E166" s="59" t="s">
        <v>890</v>
      </c>
      <c r="F166" s="59" t="s">
        <v>891</v>
      </c>
      <c r="G166" s="59" t="s">
        <v>18</v>
      </c>
      <c r="H166" s="59" t="s">
        <v>38</v>
      </c>
      <c r="I166" s="59" t="s">
        <v>643</v>
      </c>
      <c r="J166" s="59" t="s">
        <v>256</v>
      </c>
      <c r="K166" s="59" t="s">
        <v>2847</v>
      </c>
      <c r="L166" s="59" t="s">
        <v>2655</v>
      </c>
      <c r="M166" s="59"/>
      <c r="N166" s="59"/>
      <c r="O166" s="59"/>
      <c r="P166" s="59"/>
      <c r="Q166" s="59"/>
      <c r="R166" s="59"/>
      <c r="S166" s="59"/>
      <c r="T166" s="59"/>
      <c r="U166" s="59"/>
      <c r="V166" s="59"/>
      <c r="W166" s="59"/>
      <c r="X166" s="59"/>
      <c r="Y166" s="59"/>
      <c r="Z166" s="59"/>
      <c r="AA166" s="59"/>
      <c r="AB166" s="59"/>
      <c r="AC166" s="59"/>
      <c r="AD166" s="59"/>
      <c r="AE166" s="59"/>
      <c r="AF166" s="59"/>
      <c r="AG166" s="59"/>
      <c r="AH166" s="59"/>
      <c r="AI166" s="59"/>
      <c r="AJ166" s="59"/>
      <c r="AK166" s="59"/>
      <c r="AL166" s="59"/>
      <c r="AM166" s="59"/>
      <c r="AN166" s="59"/>
      <c r="AO166" s="59"/>
      <c r="AP166" s="59"/>
      <c r="AQ166" s="59"/>
      <c r="AR166" s="59"/>
      <c r="AS166" s="59"/>
      <c r="AT166" s="59"/>
      <c r="AU166" s="59"/>
      <c r="AV166" s="59"/>
      <c r="AW166" s="59"/>
      <c r="AX166" s="59"/>
      <c r="AY166" s="59"/>
      <c r="AZ166" s="59"/>
      <c r="BA166" s="59"/>
      <c r="BB166" s="59"/>
      <c r="BC166" s="59"/>
      <c r="BD166" s="60">
        <v>42912.639575000001</v>
      </c>
      <c r="BE166" s="60">
        <v>43087.152267164398</v>
      </c>
      <c r="BF166" s="59" t="s">
        <v>27</v>
      </c>
      <c r="BG166" s="60">
        <v>43087.152834490698</v>
      </c>
      <c r="BH166" s="59" t="s">
        <v>892</v>
      </c>
      <c r="BJ166" s="60" t="str">
        <f t="shared" si="9"/>
        <v/>
      </c>
      <c r="BL166" s="118">
        <f t="shared" ca="1" si="10"/>
        <v>6</v>
      </c>
      <c r="BN166" s="60" t="s">
        <v>3111</v>
      </c>
      <c r="BP166" s="60"/>
      <c r="BR166" s="43" t="str">
        <f t="shared" si="11"/>
        <v>Doepper, Martin</v>
      </c>
      <c r="BS166" s="43" t="str">
        <f t="shared" si="12"/>
        <v>MDoepper@flowserve.com</v>
      </c>
    </row>
    <row r="167" spans="2:71" ht="40" x14ac:dyDescent="0.35">
      <c r="B167" s="59" t="s">
        <v>893</v>
      </c>
      <c r="C167" s="59">
        <v>468</v>
      </c>
      <c r="D167" s="59" t="s">
        <v>597</v>
      </c>
      <c r="E167" s="59" t="s">
        <v>894</v>
      </c>
      <c r="F167" s="59" t="s">
        <v>895</v>
      </c>
      <c r="G167" s="59" t="s">
        <v>18</v>
      </c>
      <c r="H167" s="59" t="s">
        <v>49</v>
      </c>
      <c r="I167" s="59" t="s">
        <v>3219</v>
      </c>
      <c r="J167" s="59" t="s">
        <v>2803</v>
      </c>
      <c r="K167" s="59" t="s">
        <v>2683</v>
      </c>
      <c r="L167" s="59" t="s">
        <v>2684</v>
      </c>
      <c r="M167" s="59" t="s">
        <v>2724</v>
      </c>
      <c r="N167" s="59" t="s">
        <v>2826</v>
      </c>
      <c r="O167" s="59" t="s">
        <v>2844</v>
      </c>
      <c r="P167" s="59" t="s">
        <v>2808</v>
      </c>
      <c r="Q167" s="59" t="s">
        <v>2827</v>
      </c>
      <c r="R167" s="59" t="s">
        <v>2842</v>
      </c>
      <c r="S167" s="59" t="s">
        <v>2656</v>
      </c>
      <c r="T167" s="59"/>
      <c r="U167" s="59"/>
      <c r="V167" s="59"/>
      <c r="W167" s="59"/>
      <c r="X167" s="59"/>
      <c r="Y167" s="59"/>
      <c r="Z167" s="59"/>
      <c r="AA167" s="59"/>
      <c r="AB167" s="59"/>
      <c r="AC167" s="59"/>
      <c r="AD167" s="59"/>
      <c r="AE167" s="59"/>
      <c r="AF167" s="59"/>
      <c r="AG167" s="59"/>
      <c r="AH167" s="59"/>
      <c r="AI167" s="59"/>
      <c r="AJ167" s="59"/>
      <c r="AK167" s="59"/>
      <c r="AL167" s="59"/>
      <c r="AM167" s="59"/>
      <c r="AN167" s="59"/>
      <c r="AO167" s="59"/>
      <c r="AP167" s="59"/>
      <c r="AQ167" s="59"/>
      <c r="AR167" s="59"/>
      <c r="AS167" s="59"/>
      <c r="AT167" s="59"/>
      <c r="AU167" s="59"/>
      <c r="AV167" s="59"/>
      <c r="AW167" s="59"/>
      <c r="AX167" s="59"/>
      <c r="AY167" s="59"/>
      <c r="AZ167" s="59"/>
      <c r="BA167" s="59"/>
      <c r="BB167" s="59"/>
      <c r="BC167" s="59"/>
      <c r="BD167" s="60">
        <v>42912.639593136599</v>
      </c>
      <c r="BE167" s="60">
        <v>43283.098316782402</v>
      </c>
      <c r="BF167" s="59" t="s">
        <v>27</v>
      </c>
      <c r="BG167" s="60">
        <v>43252.2755551273</v>
      </c>
      <c r="BH167" s="59" t="s">
        <v>2334</v>
      </c>
      <c r="BJ167" s="60" t="str">
        <f t="shared" si="9"/>
        <v/>
      </c>
      <c r="BL167" s="118">
        <f t="shared" ca="1" si="10"/>
        <v>0</v>
      </c>
      <c r="BN167" s="60" t="s">
        <v>3111</v>
      </c>
      <c r="BP167" s="60"/>
      <c r="BR167" s="43" t="str">
        <f t="shared" si="11"/>
        <v>Su, Daniel</v>
      </c>
      <c r="BS167" s="43" t="str">
        <f t="shared" si="12"/>
        <v>DanSu@flowserve.com</v>
      </c>
    </row>
    <row r="168" spans="2:71" x14ac:dyDescent="0.35">
      <c r="B168" s="59" t="s">
        <v>896</v>
      </c>
      <c r="C168" s="59">
        <v>469</v>
      </c>
      <c r="D168" s="59" t="s">
        <v>897</v>
      </c>
      <c r="E168" s="59" t="s">
        <v>898</v>
      </c>
      <c r="F168" s="59" t="s">
        <v>899</v>
      </c>
      <c r="G168" s="59" t="s">
        <v>18</v>
      </c>
      <c r="H168" s="59" t="s">
        <v>38</v>
      </c>
      <c r="I168" s="59" t="s">
        <v>872</v>
      </c>
      <c r="J168" s="59" t="s">
        <v>256</v>
      </c>
      <c r="K168" s="59" t="s">
        <v>2693</v>
      </c>
      <c r="L168" s="59" t="s">
        <v>2655</v>
      </c>
      <c r="M168" s="59"/>
      <c r="N168" s="59"/>
      <c r="O168" s="59"/>
      <c r="P168" s="59"/>
      <c r="Q168" s="59"/>
      <c r="R168" s="59"/>
      <c r="S168" s="59"/>
      <c r="T168" s="59"/>
      <c r="U168" s="59"/>
      <c r="V168" s="59"/>
      <c r="W168" s="59"/>
      <c r="X168" s="59"/>
      <c r="Y168" s="59"/>
      <c r="Z168" s="59"/>
      <c r="AA168" s="59"/>
      <c r="AB168" s="59"/>
      <c r="AC168" s="59"/>
      <c r="AD168" s="59"/>
      <c r="AE168" s="59"/>
      <c r="AF168" s="59"/>
      <c r="AG168" s="59"/>
      <c r="AH168" s="59"/>
      <c r="AI168" s="59"/>
      <c r="AJ168" s="59"/>
      <c r="AK168" s="59"/>
      <c r="AL168" s="59"/>
      <c r="AM168" s="59"/>
      <c r="AN168" s="59"/>
      <c r="AO168" s="59"/>
      <c r="AP168" s="59"/>
      <c r="AQ168" s="59"/>
      <c r="AR168" s="59"/>
      <c r="AS168" s="59"/>
      <c r="AT168" s="59"/>
      <c r="AU168" s="59"/>
      <c r="AV168" s="59"/>
      <c r="AW168" s="59"/>
      <c r="AX168" s="59"/>
      <c r="AY168" s="59"/>
      <c r="AZ168" s="59"/>
      <c r="BA168" s="59"/>
      <c r="BB168" s="59"/>
      <c r="BC168" s="59"/>
      <c r="BD168" s="60">
        <v>42912.639599189803</v>
      </c>
      <c r="BE168" s="60">
        <v>43275.063741747697</v>
      </c>
      <c r="BF168" s="59" t="s">
        <v>27</v>
      </c>
      <c r="BG168" s="60">
        <v>43260.107822881902</v>
      </c>
      <c r="BH168" s="59" t="s">
        <v>900</v>
      </c>
      <c r="BJ168" s="60" t="str">
        <f t="shared" si="9"/>
        <v/>
      </c>
      <c r="BL168" s="118">
        <f t="shared" ca="1" si="10"/>
        <v>0</v>
      </c>
      <c r="BN168" s="60" t="s">
        <v>3111</v>
      </c>
      <c r="BP168" s="60"/>
      <c r="BR168" s="43" t="str">
        <f t="shared" si="11"/>
        <v>Ahmed, Afaq</v>
      </c>
      <c r="BS168" s="43" t="str">
        <f t="shared" si="12"/>
        <v>AfAhmed@flowserve.com</v>
      </c>
    </row>
    <row r="169" spans="2:71" x14ac:dyDescent="0.35">
      <c r="B169" s="59" t="s">
        <v>902</v>
      </c>
      <c r="C169" s="59">
        <v>471</v>
      </c>
      <c r="D169" s="59" t="s">
        <v>903</v>
      </c>
      <c r="E169" s="59" t="s">
        <v>904</v>
      </c>
      <c r="F169" s="59" t="s">
        <v>905</v>
      </c>
      <c r="G169" s="59" t="s">
        <v>18</v>
      </c>
      <c r="H169" s="59" t="s">
        <v>38</v>
      </c>
      <c r="I169" s="59" t="s">
        <v>122</v>
      </c>
      <c r="J169" s="59" t="s">
        <v>256</v>
      </c>
      <c r="K169" s="59" t="s">
        <v>2741</v>
      </c>
      <c r="L169" s="59" t="s">
        <v>2655</v>
      </c>
      <c r="M169" s="59"/>
      <c r="N169" s="59"/>
      <c r="O169" s="59"/>
      <c r="P169" s="59"/>
      <c r="Q169" s="59"/>
      <c r="R169" s="59"/>
      <c r="S169" s="59"/>
      <c r="T169" s="59"/>
      <c r="U169" s="59"/>
      <c r="V169" s="59"/>
      <c r="W169" s="59"/>
      <c r="X169" s="59"/>
      <c r="Y169" s="59"/>
      <c r="Z169" s="59"/>
      <c r="AA169" s="59"/>
      <c r="AB169" s="59"/>
      <c r="AC169" s="59"/>
      <c r="AD169" s="59"/>
      <c r="AE169" s="59"/>
      <c r="AF169" s="59"/>
      <c r="AG169" s="59"/>
      <c r="AH169" s="59"/>
      <c r="AI169" s="59"/>
      <c r="AJ169" s="59"/>
      <c r="AK169" s="59"/>
      <c r="AL169" s="59"/>
      <c r="AM169" s="59"/>
      <c r="AN169" s="59"/>
      <c r="AO169" s="59"/>
      <c r="AP169" s="59"/>
      <c r="AQ169" s="59"/>
      <c r="AR169" s="59"/>
      <c r="AS169" s="59"/>
      <c r="AT169" s="59"/>
      <c r="AU169" s="59"/>
      <c r="AV169" s="59"/>
      <c r="AW169" s="59"/>
      <c r="AX169" s="59"/>
      <c r="AY169" s="59"/>
      <c r="AZ169" s="59"/>
      <c r="BA169" s="59"/>
      <c r="BB169" s="59"/>
      <c r="BC169" s="59"/>
      <c r="BD169" s="60">
        <v>42912.639611192099</v>
      </c>
      <c r="BE169" s="60">
        <v>43119.312297071803</v>
      </c>
      <c r="BF169" s="59" t="s">
        <v>27</v>
      </c>
      <c r="BG169" s="60">
        <v>43119.312492557903</v>
      </c>
      <c r="BH169" s="59" t="s">
        <v>2939</v>
      </c>
      <c r="BJ169" s="60" t="str">
        <f t="shared" si="9"/>
        <v/>
      </c>
      <c r="BL169" s="118">
        <f t="shared" ca="1" si="10"/>
        <v>5</v>
      </c>
      <c r="BN169" s="60" t="s">
        <v>3111</v>
      </c>
      <c r="BP169" s="60"/>
      <c r="BR169" s="43" t="str">
        <f t="shared" si="11"/>
        <v>Taylor, Terezia</v>
      </c>
      <c r="BS169" s="43" t="str">
        <f t="shared" si="12"/>
        <v>TeTaylor@flowserve.com</v>
      </c>
    </row>
    <row r="170" spans="2:71" x14ac:dyDescent="0.35">
      <c r="B170" s="59" t="s">
        <v>906</v>
      </c>
      <c r="C170" s="59">
        <v>472</v>
      </c>
      <c r="D170" s="59" t="s">
        <v>907</v>
      </c>
      <c r="E170" s="59" t="s">
        <v>908</v>
      </c>
      <c r="F170" s="59" t="s">
        <v>909</v>
      </c>
      <c r="G170" s="59" t="s">
        <v>18</v>
      </c>
      <c r="H170" s="59" t="s">
        <v>38</v>
      </c>
      <c r="I170" s="59" t="s">
        <v>333</v>
      </c>
      <c r="J170" s="59" t="s">
        <v>256</v>
      </c>
      <c r="K170" s="59" t="s">
        <v>2804</v>
      </c>
      <c r="L170" s="59" t="s">
        <v>2655</v>
      </c>
      <c r="M170" s="59"/>
      <c r="N170" s="59"/>
      <c r="O170" s="59"/>
      <c r="P170" s="59"/>
      <c r="Q170" s="59"/>
      <c r="R170" s="59"/>
      <c r="S170" s="59"/>
      <c r="T170" s="59"/>
      <c r="U170" s="59"/>
      <c r="V170" s="59"/>
      <c r="W170" s="59"/>
      <c r="X170" s="59"/>
      <c r="Y170" s="59"/>
      <c r="Z170" s="59"/>
      <c r="AA170" s="59"/>
      <c r="AB170" s="59"/>
      <c r="AC170" s="59"/>
      <c r="AD170" s="59"/>
      <c r="AE170" s="59"/>
      <c r="AF170" s="59"/>
      <c r="AG170" s="59"/>
      <c r="AH170" s="59"/>
      <c r="AI170" s="59"/>
      <c r="AJ170" s="59"/>
      <c r="AK170" s="59"/>
      <c r="AL170" s="59"/>
      <c r="AM170" s="59"/>
      <c r="AN170" s="59"/>
      <c r="AO170" s="59"/>
      <c r="AP170" s="59"/>
      <c r="AQ170" s="59"/>
      <c r="AR170" s="59"/>
      <c r="AS170" s="59"/>
      <c r="AT170" s="59"/>
      <c r="AU170" s="59"/>
      <c r="AV170" s="59"/>
      <c r="AW170" s="59"/>
      <c r="AX170" s="59"/>
      <c r="AY170" s="59"/>
      <c r="AZ170" s="59"/>
      <c r="BA170" s="59"/>
      <c r="BB170" s="59"/>
      <c r="BC170" s="59"/>
      <c r="BD170" s="60">
        <v>42912.639617210603</v>
      </c>
      <c r="BE170" s="60">
        <v>43281.926146493097</v>
      </c>
      <c r="BF170" s="59" t="s">
        <v>27</v>
      </c>
      <c r="BG170" s="60">
        <v>43222.856957557902</v>
      </c>
      <c r="BH170" s="59" t="s">
        <v>910</v>
      </c>
      <c r="BJ170" s="60" t="str">
        <f t="shared" si="9"/>
        <v/>
      </c>
      <c r="BL170" s="118">
        <f t="shared" ca="1" si="10"/>
        <v>0</v>
      </c>
      <c r="BN170" s="60" t="s">
        <v>3111</v>
      </c>
      <c r="BP170" s="60"/>
      <c r="BR170" s="43" t="str">
        <f t="shared" si="11"/>
        <v>Toh, Xueyun</v>
      </c>
      <c r="BS170" s="43" t="str">
        <f t="shared" si="12"/>
        <v>XToh@flowserve.com</v>
      </c>
    </row>
    <row r="171" spans="2:71" ht="30" x14ac:dyDescent="0.35">
      <c r="B171" s="59" t="s">
        <v>911</v>
      </c>
      <c r="C171" s="59">
        <v>477</v>
      </c>
      <c r="D171" s="59" t="s">
        <v>912</v>
      </c>
      <c r="E171" s="59" t="s">
        <v>913</v>
      </c>
      <c r="F171" s="59" t="s">
        <v>914</v>
      </c>
      <c r="G171" s="59" t="s">
        <v>18</v>
      </c>
      <c r="H171" s="59" t="s">
        <v>38</v>
      </c>
      <c r="I171" s="59" t="s">
        <v>720</v>
      </c>
      <c r="J171" s="59" t="s">
        <v>256</v>
      </c>
      <c r="K171" s="59" t="s">
        <v>2677</v>
      </c>
      <c r="L171" s="59" t="s">
        <v>2655</v>
      </c>
      <c r="M171" s="59"/>
      <c r="N171" s="59"/>
      <c r="O171" s="59"/>
      <c r="P171" s="59"/>
      <c r="Q171" s="59"/>
      <c r="R171" s="59"/>
      <c r="S171" s="59"/>
      <c r="T171" s="59"/>
      <c r="U171" s="59"/>
      <c r="V171" s="59"/>
      <c r="W171" s="59"/>
      <c r="X171" s="59"/>
      <c r="Y171" s="59"/>
      <c r="Z171" s="59"/>
      <c r="AA171" s="59"/>
      <c r="AB171" s="59"/>
      <c r="AC171" s="59"/>
      <c r="AD171" s="59"/>
      <c r="AE171" s="59"/>
      <c r="AF171" s="59"/>
      <c r="AG171" s="59"/>
      <c r="AH171" s="59"/>
      <c r="AI171" s="59"/>
      <c r="AJ171" s="59"/>
      <c r="AK171" s="59"/>
      <c r="AL171" s="59"/>
      <c r="AM171" s="59"/>
      <c r="AN171" s="59"/>
      <c r="AO171" s="59"/>
      <c r="AP171" s="59"/>
      <c r="AQ171" s="59"/>
      <c r="AR171" s="59"/>
      <c r="AS171" s="59"/>
      <c r="AT171" s="59"/>
      <c r="AU171" s="59"/>
      <c r="AV171" s="59"/>
      <c r="AW171" s="59"/>
      <c r="AX171" s="59"/>
      <c r="AY171" s="59"/>
      <c r="AZ171" s="59"/>
      <c r="BA171" s="59"/>
      <c r="BB171" s="59"/>
      <c r="BC171" s="59"/>
      <c r="BD171" s="60">
        <v>42912.639647222197</v>
      </c>
      <c r="BE171" s="60">
        <v>43136.125187118101</v>
      </c>
      <c r="BF171" s="59" t="s">
        <v>27</v>
      </c>
      <c r="BG171" s="60">
        <v>43136.125419675896</v>
      </c>
      <c r="BH171" s="59" t="s">
        <v>915</v>
      </c>
      <c r="BJ171" s="60" t="str">
        <f t="shared" si="9"/>
        <v/>
      </c>
      <c r="BL171" s="118">
        <f t="shared" ca="1" si="10"/>
        <v>4</v>
      </c>
      <c r="BN171" s="60" t="s">
        <v>3111</v>
      </c>
      <c r="BP171" s="60"/>
      <c r="BR171" s="43" t="str">
        <f t="shared" si="11"/>
        <v>Shah, Nabeel</v>
      </c>
      <c r="BS171" s="43" t="str">
        <f t="shared" si="12"/>
        <v>NaShah@flowserve.com</v>
      </c>
    </row>
    <row r="172" spans="2:71" x14ac:dyDescent="0.35">
      <c r="B172" s="59" t="s">
        <v>916</v>
      </c>
      <c r="C172" s="59">
        <v>479</v>
      </c>
      <c r="D172" s="59" t="s">
        <v>917</v>
      </c>
      <c r="E172" s="59" t="s">
        <v>918</v>
      </c>
      <c r="F172" s="59" t="s">
        <v>919</v>
      </c>
      <c r="G172" s="59" t="s">
        <v>18</v>
      </c>
      <c r="H172" s="59" t="s">
        <v>38</v>
      </c>
      <c r="I172" s="59" t="s">
        <v>136</v>
      </c>
      <c r="J172" s="59" t="s">
        <v>256</v>
      </c>
      <c r="K172" s="59" t="s">
        <v>2692</v>
      </c>
      <c r="L172" s="59" t="s">
        <v>2655</v>
      </c>
      <c r="M172" s="59"/>
      <c r="N172" s="59"/>
      <c r="O172" s="59"/>
      <c r="P172" s="59"/>
      <c r="Q172" s="59"/>
      <c r="R172" s="59"/>
      <c r="S172" s="59"/>
      <c r="T172" s="59"/>
      <c r="U172" s="59"/>
      <c r="V172" s="59"/>
      <c r="W172" s="59"/>
      <c r="X172" s="59"/>
      <c r="Y172" s="59"/>
      <c r="Z172" s="59"/>
      <c r="AA172" s="59"/>
      <c r="AB172" s="59"/>
      <c r="AC172" s="59"/>
      <c r="AD172" s="59"/>
      <c r="AE172" s="59"/>
      <c r="AF172" s="59"/>
      <c r="AG172" s="59"/>
      <c r="AH172" s="59"/>
      <c r="AI172" s="59"/>
      <c r="AJ172" s="59"/>
      <c r="AK172" s="59"/>
      <c r="AL172" s="59"/>
      <c r="AM172" s="59"/>
      <c r="AN172" s="59"/>
      <c r="AO172" s="59"/>
      <c r="AP172" s="59"/>
      <c r="AQ172" s="59"/>
      <c r="AR172" s="59"/>
      <c r="AS172" s="59"/>
      <c r="AT172" s="59"/>
      <c r="AU172" s="59"/>
      <c r="AV172" s="59"/>
      <c r="AW172" s="59"/>
      <c r="AX172" s="59"/>
      <c r="AY172" s="59"/>
      <c r="AZ172" s="59"/>
      <c r="BA172" s="59"/>
      <c r="BB172" s="59"/>
      <c r="BC172" s="59"/>
      <c r="BD172" s="60">
        <v>42912.639659259301</v>
      </c>
      <c r="BE172" s="60">
        <v>43279.440027430603</v>
      </c>
      <c r="BF172" s="59" t="s">
        <v>27</v>
      </c>
      <c r="BG172" s="60">
        <v>43279.440394756901</v>
      </c>
      <c r="BH172" s="59" t="s">
        <v>920</v>
      </c>
      <c r="BJ172" s="60" t="str">
        <f t="shared" si="9"/>
        <v/>
      </c>
      <c r="BL172" s="118">
        <f t="shared" ca="1" si="10"/>
        <v>0</v>
      </c>
      <c r="BN172" s="60" t="s">
        <v>3111</v>
      </c>
      <c r="BP172" s="60"/>
      <c r="BR172" s="43" t="str">
        <f t="shared" si="11"/>
        <v>Campisi, Ylenia</v>
      </c>
      <c r="BS172" s="43" t="str">
        <f t="shared" si="12"/>
        <v>YCampisi@flowserve.com</v>
      </c>
    </row>
    <row r="173" spans="2:71" ht="110" x14ac:dyDescent="0.35">
      <c r="B173" s="59" t="s">
        <v>921</v>
      </c>
      <c r="C173" s="59">
        <v>480</v>
      </c>
      <c r="D173" s="59" t="s">
        <v>922</v>
      </c>
      <c r="E173" s="59" t="s">
        <v>253</v>
      </c>
      <c r="F173" s="59" t="s">
        <v>923</v>
      </c>
      <c r="G173" s="59" t="s">
        <v>18</v>
      </c>
      <c r="H173" s="59" t="s">
        <v>49</v>
      </c>
      <c r="I173" s="59" t="s">
        <v>13209</v>
      </c>
      <c r="J173" s="59" t="s">
        <v>2803</v>
      </c>
      <c r="K173" s="59" t="s">
        <v>2804</v>
      </c>
      <c r="L173" s="59" t="s">
        <v>2858</v>
      </c>
      <c r="M173" s="59" t="s">
        <v>2801</v>
      </c>
      <c r="N173" s="59" t="s">
        <v>2845</v>
      </c>
      <c r="O173" s="59" t="s">
        <v>2856</v>
      </c>
      <c r="P173" s="59" t="s">
        <v>2859</v>
      </c>
      <c r="Q173" s="59" t="s">
        <v>2860</v>
      </c>
      <c r="R173" s="59" t="s">
        <v>2809</v>
      </c>
      <c r="S173" s="59" t="s">
        <v>2794</v>
      </c>
      <c r="T173" s="59" t="s">
        <v>2861</v>
      </c>
      <c r="U173" s="59" t="s">
        <v>2805</v>
      </c>
      <c r="V173" s="59" t="s">
        <v>2806</v>
      </c>
      <c r="W173" s="59" t="s">
        <v>2807</v>
      </c>
      <c r="X173" s="59" t="s">
        <v>2838</v>
      </c>
      <c r="Y173" s="59" t="s">
        <v>2839</v>
      </c>
      <c r="Z173" s="59" t="s">
        <v>2840</v>
      </c>
      <c r="AA173" s="59" t="s">
        <v>2678</v>
      </c>
      <c r="AB173" s="59" t="s">
        <v>2680</v>
      </c>
      <c r="AC173" s="59" t="s">
        <v>2656</v>
      </c>
      <c r="AD173" s="59"/>
      <c r="AE173" s="59"/>
      <c r="AF173" s="59"/>
      <c r="AG173" s="59"/>
      <c r="AH173" s="59"/>
      <c r="AI173" s="59"/>
      <c r="AJ173" s="59"/>
      <c r="AK173" s="59"/>
      <c r="AL173" s="59"/>
      <c r="AM173" s="59"/>
      <c r="AN173" s="59"/>
      <c r="AO173" s="59"/>
      <c r="AP173" s="59"/>
      <c r="AQ173" s="59"/>
      <c r="AR173" s="59"/>
      <c r="AS173" s="59"/>
      <c r="AT173" s="59"/>
      <c r="AU173" s="59"/>
      <c r="AV173" s="59"/>
      <c r="AW173" s="59"/>
      <c r="AX173" s="59"/>
      <c r="AY173" s="59"/>
      <c r="AZ173" s="59"/>
      <c r="BA173" s="59"/>
      <c r="BB173" s="59"/>
      <c r="BC173" s="59"/>
      <c r="BD173" s="60">
        <v>42912.639665277798</v>
      </c>
      <c r="BE173" s="60">
        <v>43270.159537465297</v>
      </c>
      <c r="BF173" s="59" t="s">
        <v>27</v>
      </c>
      <c r="BG173" s="60">
        <v>43236.385565393502</v>
      </c>
      <c r="BH173" s="59" t="s">
        <v>2951</v>
      </c>
      <c r="BJ173" s="60" t="str">
        <f t="shared" si="9"/>
        <v/>
      </c>
      <c r="BL173" s="118">
        <f t="shared" ca="1" si="10"/>
        <v>0</v>
      </c>
      <c r="BN173" s="60" t="s">
        <v>3111</v>
      </c>
      <c r="BP173" s="60"/>
      <c r="BR173" s="43" t="str">
        <f t="shared" si="11"/>
        <v>Lim, Adeline Yuh Huah</v>
      </c>
      <c r="BS173" s="43" t="str">
        <f t="shared" si="12"/>
        <v>AdLim@flowserve.com</v>
      </c>
    </row>
    <row r="174" spans="2:71" x14ac:dyDescent="0.35">
      <c r="B174" s="59" t="s">
        <v>924</v>
      </c>
      <c r="C174" s="59">
        <v>486</v>
      </c>
      <c r="D174" s="59" t="s">
        <v>925</v>
      </c>
      <c r="E174" s="59" t="s">
        <v>926</v>
      </c>
      <c r="F174" s="59" t="s">
        <v>927</v>
      </c>
      <c r="G174" s="59" t="s">
        <v>18</v>
      </c>
      <c r="H174" s="59" t="s">
        <v>38</v>
      </c>
      <c r="I174" s="59" t="s">
        <v>12885</v>
      </c>
      <c r="J174" s="59" t="s">
        <v>256</v>
      </c>
      <c r="K174" s="59" t="s">
        <v>2858</v>
      </c>
      <c r="L174" s="59" t="s">
        <v>2861</v>
      </c>
      <c r="M174" s="59" t="s">
        <v>2655</v>
      </c>
      <c r="N174" s="59"/>
      <c r="O174" s="59"/>
      <c r="P174" s="59"/>
      <c r="Q174" s="59"/>
      <c r="R174" s="59"/>
      <c r="S174" s="59"/>
      <c r="T174" s="59"/>
      <c r="U174" s="59"/>
      <c r="V174" s="59"/>
      <c r="W174" s="59"/>
      <c r="X174" s="59"/>
      <c r="Y174" s="59"/>
      <c r="Z174" s="59"/>
      <c r="AA174" s="59"/>
      <c r="AB174" s="59"/>
      <c r="AC174" s="59"/>
      <c r="AD174" s="59"/>
      <c r="AE174" s="59"/>
      <c r="AF174" s="59"/>
      <c r="AG174" s="59"/>
      <c r="AH174" s="59"/>
      <c r="AI174" s="59"/>
      <c r="AJ174" s="59"/>
      <c r="AK174" s="59"/>
      <c r="AL174" s="59"/>
      <c r="AM174" s="59"/>
      <c r="AN174" s="59"/>
      <c r="AO174" s="59"/>
      <c r="AP174" s="59"/>
      <c r="AQ174" s="59"/>
      <c r="AR174" s="59"/>
      <c r="AS174" s="59"/>
      <c r="AT174" s="59"/>
      <c r="AU174" s="59"/>
      <c r="AV174" s="59"/>
      <c r="AW174" s="59"/>
      <c r="AX174" s="59"/>
      <c r="AY174" s="59"/>
      <c r="AZ174" s="59"/>
      <c r="BA174" s="59"/>
      <c r="BB174" s="59"/>
      <c r="BC174" s="59"/>
      <c r="BD174" s="60">
        <v>42912.6397013889</v>
      </c>
      <c r="BE174" s="60">
        <v>43277.191637384298</v>
      </c>
      <c r="BF174" s="59" t="s">
        <v>27</v>
      </c>
      <c r="BG174" s="60">
        <v>43213.115144097203</v>
      </c>
      <c r="BH174" s="59" t="s">
        <v>928</v>
      </c>
      <c r="BJ174" s="60" t="str">
        <f t="shared" si="9"/>
        <v/>
      </c>
      <c r="BL174" s="118">
        <f t="shared" ca="1" si="10"/>
        <v>0</v>
      </c>
      <c r="BN174" s="60" t="s">
        <v>3111</v>
      </c>
      <c r="BP174" s="60"/>
      <c r="BR174" s="43" t="str">
        <f t="shared" si="11"/>
        <v>Nainggolan, Sri Tutio Minarsih</v>
      </c>
      <c r="BS174" s="43" t="str">
        <f t="shared" si="12"/>
        <v>SNainggolan@flowserve.com</v>
      </c>
    </row>
    <row r="175" spans="2:71" x14ac:dyDescent="0.35">
      <c r="B175" s="59" t="s">
        <v>930</v>
      </c>
      <c r="C175" s="59">
        <v>492</v>
      </c>
      <c r="D175" s="59" t="s">
        <v>931</v>
      </c>
      <c r="E175" s="59" t="s">
        <v>932</v>
      </c>
      <c r="F175" s="59" t="s">
        <v>933</v>
      </c>
      <c r="G175" s="59" t="s">
        <v>18</v>
      </c>
      <c r="H175" s="59" t="s">
        <v>49</v>
      </c>
      <c r="I175" s="59" t="s">
        <v>934</v>
      </c>
      <c r="J175" s="59" t="s">
        <v>2803</v>
      </c>
      <c r="K175" s="59" t="s">
        <v>2693</v>
      </c>
      <c r="L175" s="59" t="s">
        <v>2656</v>
      </c>
      <c r="M175" s="59"/>
      <c r="N175" s="59"/>
      <c r="O175" s="59"/>
      <c r="P175" s="59"/>
      <c r="Q175" s="59"/>
      <c r="R175" s="59"/>
      <c r="S175" s="59"/>
      <c r="T175" s="59"/>
      <c r="U175" s="59"/>
      <c r="V175" s="59"/>
      <c r="W175" s="59"/>
      <c r="X175" s="59"/>
      <c r="Y175" s="59"/>
      <c r="Z175" s="59"/>
      <c r="AA175" s="59"/>
      <c r="AB175" s="59"/>
      <c r="AC175" s="59"/>
      <c r="AD175" s="59"/>
      <c r="AE175" s="59"/>
      <c r="AF175" s="59"/>
      <c r="AG175" s="59"/>
      <c r="AH175" s="59"/>
      <c r="AI175" s="59"/>
      <c r="AJ175" s="59"/>
      <c r="AK175" s="59"/>
      <c r="AL175" s="59"/>
      <c r="AM175" s="59"/>
      <c r="AN175" s="59"/>
      <c r="AO175" s="59"/>
      <c r="AP175" s="59"/>
      <c r="AQ175" s="59"/>
      <c r="AR175" s="59"/>
      <c r="AS175" s="59"/>
      <c r="AT175" s="59"/>
      <c r="AU175" s="59"/>
      <c r="AV175" s="59"/>
      <c r="AW175" s="59"/>
      <c r="AX175" s="59"/>
      <c r="AY175" s="59"/>
      <c r="AZ175" s="59"/>
      <c r="BA175" s="59"/>
      <c r="BB175" s="59"/>
      <c r="BC175" s="59"/>
      <c r="BD175" s="60">
        <v>42912.639737534701</v>
      </c>
      <c r="BE175" s="60">
        <v>43257.302473923599</v>
      </c>
      <c r="BF175" s="59" t="s">
        <v>27</v>
      </c>
      <c r="BG175" s="60">
        <v>43177.023757175899</v>
      </c>
      <c r="BH175" s="59" t="s">
        <v>935</v>
      </c>
      <c r="BJ175" s="60" t="str">
        <f t="shared" si="9"/>
        <v/>
      </c>
      <c r="BL175" s="118">
        <f t="shared" ca="1" si="10"/>
        <v>0</v>
      </c>
      <c r="BN175" s="60" t="s">
        <v>3111</v>
      </c>
      <c r="BP175" s="60"/>
      <c r="BR175" s="43" t="str">
        <f t="shared" si="11"/>
        <v>Siddiqui, Saqib</v>
      </c>
      <c r="BS175" s="43" t="str">
        <f t="shared" si="12"/>
        <v>SSiddiqui@flowserve.com</v>
      </c>
    </row>
    <row r="176" spans="2:71" x14ac:dyDescent="0.35">
      <c r="B176" s="59" t="s">
        <v>936</v>
      </c>
      <c r="C176" s="59">
        <v>493</v>
      </c>
      <c r="D176" s="59" t="s">
        <v>937</v>
      </c>
      <c r="E176" s="59" t="s">
        <v>565</v>
      </c>
      <c r="F176" s="59" t="s">
        <v>938</v>
      </c>
      <c r="G176" s="59" t="s">
        <v>18</v>
      </c>
      <c r="H176" s="59" t="s">
        <v>38</v>
      </c>
      <c r="I176" s="59" t="s">
        <v>939</v>
      </c>
      <c r="J176" s="59" t="s">
        <v>256</v>
      </c>
      <c r="K176" s="59" t="s">
        <v>2801</v>
      </c>
      <c r="L176" s="59" t="s">
        <v>2655</v>
      </c>
      <c r="M176" s="59"/>
      <c r="N176" s="59"/>
      <c r="O176" s="59"/>
      <c r="P176" s="59"/>
      <c r="Q176" s="59"/>
      <c r="R176" s="59"/>
      <c r="S176" s="59"/>
      <c r="T176" s="59"/>
      <c r="U176" s="59"/>
      <c r="V176" s="59"/>
      <c r="W176" s="59"/>
      <c r="X176" s="59"/>
      <c r="Y176" s="59"/>
      <c r="Z176" s="59"/>
      <c r="AA176" s="59"/>
      <c r="AB176" s="59"/>
      <c r="AC176" s="59"/>
      <c r="AD176" s="59"/>
      <c r="AE176" s="59"/>
      <c r="AF176" s="59"/>
      <c r="AG176" s="59"/>
      <c r="AH176" s="59"/>
      <c r="AI176" s="59"/>
      <c r="AJ176" s="59"/>
      <c r="AK176" s="59"/>
      <c r="AL176" s="59"/>
      <c r="AM176" s="59"/>
      <c r="AN176" s="59"/>
      <c r="AO176" s="59"/>
      <c r="AP176" s="59"/>
      <c r="AQ176" s="59"/>
      <c r="AR176" s="59"/>
      <c r="AS176" s="59"/>
      <c r="AT176" s="59"/>
      <c r="AU176" s="59"/>
      <c r="AV176" s="59"/>
      <c r="AW176" s="59"/>
      <c r="AX176" s="59"/>
      <c r="AY176" s="59"/>
      <c r="AZ176" s="59"/>
      <c r="BA176" s="59"/>
      <c r="BB176" s="59"/>
      <c r="BC176" s="59"/>
      <c r="BD176" s="60">
        <v>42912.639743518499</v>
      </c>
      <c r="BE176" s="60">
        <v>43222.884365937498</v>
      </c>
      <c r="BF176" s="59" t="s">
        <v>27</v>
      </c>
      <c r="BG176" s="60">
        <v>43212.852340543999</v>
      </c>
      <c r="BH176" s="59" t="s">
        <v>940</v>
      </c>
      <c r="BJ176" s="60" t="str">
        <f t="shared" si="9"/>
        <v/>
      </c>
      <c r="BL176" s="118">
        <f t="shared" ca="1" si="10"/>
        <v>2</v>
      </c>
      <c r="BN176" s="60" t="s">
        <v>3111</v>
      </c>
      <c r="BP176" s="60"/>
      <c r="BR176" s="43" t="str">
        <f t="shared" si="11"/>
        <v>Ng, Cherise</v>
      </c>
      <c r="BS176" s="43" t="str">
        <f t="shared" si="12"/>
        <v>ChNg@flowserve.com</v>
      </c>
    </row>
    <row r="177" spans="2:71" ht="80" x14ac:dyDescent="0.35">
      <c r="B177" s="59" t="s">
        <v>941</v>
      </c>
      <c r="C177" s="59">
        <v>497</v>
      </c>
      <c r="D177" s="59" t="s">
        <v>942</v>
      </c>
      <c r="E177" s="59" t="s">
        <v>943</v>
      </c>
      <c r="F177" s="59" t="s">
        <v>944</v>
      </c>
      <c r="G177" s="59" t="s">
        <v>18</v>
      </c>
      <c r="H177" s="59" t="s">
        <v>38</v>
      </c>
      <c r="I177" s="59" t="s">
        <v>373</v>
      </c>
      <c r="J177" s="59" t="s">
        <v>256</v>
      </c>
      <c r="K177" s="59" t="s">
        <v>2780</v>
      </c>
      <c r="L177" s="59" t="s">
        <v>2781</v>
      </c>
      <c r="M177" s="59" t="s">
        <v>2782</v>
      </c>
      <c r="N177" s="59" t="s">
        <v>2783</v>
      </c>
      <c r="O177" s="59" t="s">
        <v>2726</v>
      </c>
      <c r="P177" s="59" t="s">
        <v>2727</v>
      </c>
      <c r="Q177" s="59" t="s">
        <v>2728</v>
      </c>
      <c r="R177" s="59" t="s">
        <v>2729</v>
      </c>
      <c r="S177" s="59" t="s">
        <v>2730</v>
      </c>
      <c r="T177" s="59" t="s">
        <v>2731</v>
      </c>
      <c r="U177" s="59" t="s">
        <v>2732</v>
      </c>
      <c r="V177" s="59" t="s">
        <v>2733</v>
      </c>
      <c r="W177" s="59" t="s">
        <v>2655</v>
      </c>
      <c r="X177" s="59" t="s">
        <v>2656</v>
      </c>
      <c r="Y177" s="59"/>
      <c r="Z177" s="59"/>
      <c r="AA177" s="59"/>
      <c r="AB177" s="59"/>
      <c r="AC177" s="59"/>
      <c r="AD177" s="59"/>
      <c r="AE177" s="59"/>
      <c r="AF177" s="59"/>
      <c r="AG177" s="59"/>
      <c r="AH177" s="59"/>
      <c r="AI177" s="59"/>
      <c r="AJ177" s="59"/>
      <c r="AK177" s="59"/>
      <c r="AL177" s="59"/>
      <c r="AM177" s="59"/>
      <c r="AN177" s="59"/>
      <c r="AO177" s="59"/>
      <c r="AP177" s="59"/>
      <c r="AQ177" s="59"/>
      <c r="AR177" s="59"/>
      <c r="AS177" s="59"/>
      <c r="AT177" s="59"/>
      <c r="AU177" s="59"/>
      <c r="AV177" s="59"/>
      <c r="AW177" s="59"/>
      <c r="AX177" s="59"/>
      <c r="AY177" s="59"/>
      <c r="AZ177" s="59"/>
      <c r="BA177" s="59"/>
      <c r="BB177" s="59"/>
      <c r="BC177" s="59"/>
      <c r="BD177" s="60">
        <v>42912.639767673601</v>
      </c>
      <c r="BE177" s="60">
        <v>43283.491918946798</v>
      </c>
      <c r="BF177" s="59" t="s">
        <v>27</v>
      </c>
      <c r="BG177" s="60">
        <v>43258.749375659703</v>
      </c>
      <c r="BH177" s="59" t="s">
        <v>945</v>
      </c>
      <c r="BJ177" s="60" t="str">
        <f t="shared" si="9"/>
        <v/>
      </c>
      <c r="BL177" s="118">
        <f t="shared" ca="1" si="10"/>
        <v>0</v>
      </c>
      <c r="BN177" s="60" t="s">
        <v>3111</v>
      </c>
      <c r="BP177" s="60" t="s">
        <v>3141</v>
      </c>
      <c r="BR177" s="43" t="str">
        <f t="shared" si="11"/>
        <v>Jones, Suzanne</v>
      </c>
      <c r="BS177" s="43" t="str">
        <f t="shared" si="12"/>
        <v>SuJones@flowserve.com</v>
      </c>
    </row>
    <row r="178" spans="2:71" ht="50" x14ac:dyDescent="0.35">
      <c r="B178" s="59" t="s">
        <v>946</v>
      </c>
      <c r="C178" s="59">
        <v>500</v>
      </c>
      <c r="D178" s="59" t="s">
        <v>947</v>
      </c>
      <c r="E178" s="59" t="s">
        <v>948</v>
      </c>
      <c r="F178" s="59" t="s">
        <v>949</v>
      </c>
      <c r="G178" s="59" t="s">
        <v>18</v>
      </c>
      <c r="H178" s="59" t="s">
        <v>49</v>
      </c>
      <c r="I178" s="59" t="s">
        <v>13210</v>
      </c>
      <c r="J178" s="59" t="s">
        <v>256</v>
      </c>
      <c r="K178" s="59" t="s">
        <v>2724</v>
      </c>
      <c r="L178" s="59" t="s">
        <v>2755</v>
      </c>
      <c r="M178" s="59" t="s">
        <v>2705</v>
      </c>
      <c r="N178" s="59" t="s">
        <v>2706</v>
      </c>
      <c r="O178" s="59" t="s">
        <v>2870</v>
      </c>
      <c r="P178" s="59" t="s">
        <v>2797</v>
      </c>
      <c r="Q178" s="59" t="s">
        <v>2833</v>
      </c>
      <c r="R178" s="59" t="s">
        <v>2829</v>
      </c>
      <c r="S178" s="59" t="s">
        <v>2656</v>
      </c>
      <c r="T178" s="59"/>
      <c r="U178" s="59"/>
      <c r="V178" s="59"/>
      <c r="W178" s="59"/>
      <c r="X178" s="59"/>
      <c r="Y178" s="59"/>
      <c r="Z178" s="59"/>
      <c r="AA178" s="59"/>
      <c r="AB178" s="59"/>
      <c r="AC178" s="59"/>
      <c r="AD178" s="59"/>
      <c r="AE178" s="59"/>
      <c r="AF178" s="59"/>
      <c r="AG178" s="59"/>
      <c r="AH178" s="59"/>
      <c r="AI178" s="59"/>
      <c r="AJ178" s="59"/>
      <c r="AK178" s="59"/>
      <c r="AL178" s="59"/>
      <c r="AM178" s="59"/>
      <c r="AN178" s="59"/>
      <c r="AO178" s="59"/>
      <c r="AP178" s="59"/>
      <c r="AQ178" s="59"/>
      <c r="AR178" s="59"/>
      <c r="AS178" s="59"/>
      <c r="AT178" s="59"/>
      <c r="AU178" s="59"/>
      <c r="AV178" s="59"/>
      <c r="AW178" s="59"/>
      <c r="AX178" s="59"/>
      <c r="AY178" s="59"/>
      <c r="AZ178" s="59"/>
      <c r="BA178" s="59"/>
      <c r="BB178" s="59"/>
      <c r="BC178" s="59"/>
      <c r="BD178" s="60">
        <v>42912.639785763902</v>
      </c>
      <c r="BE178" s="60">
        <v>43277.480865740697</v>
      </c>
      <c r="BF178" s="59" t="s">
        <v>27</v>
      </c>
      <c r="BG178" s="60">
        <v>43265.679365543998</v>
      </c>
      <c r="BH178" s="59" t="s">
        <v>2928</v>
      </c>
      <c r="BJ178" s="60" t="str">
        <f t="shared" si="9"/>
        <v/>
      </c>
      <c r="BL178" s="118">
        <f t="shared" ca="1" si="10"/>
        <v>0</v>
      </c>
      <c r="BN178" s="60" t="s">
        <v>3111</v>
      </c>
      <c r="BP178" s="60"/>
      <c r="BR178" s="43" t="str">
        <f t="shared" si="11"/>
        <v>Goeddertz, Mirko</v>
      </c>
      <c r="BS178" s="43" t="str">
        <f t="shared" si="12"/>
        <v>mgoeddertz@flowserve.com</v>
      </c>
    </row>
    <row r="179" spans="2:71" ht="80" x14ac:dyDescent="0.35">
      <c r="B179" s="59" t="s">
        <v>950</v>
      </c>
      <c r="C179" s="59">
        <v>501</v>
      </c>
      <c r="D179" s="59" t="s">
        <v>951</v>
      </c>
      <c r="E179" s="59" t="s">
        <v>952</v>
      </c>
      <c r="F179" s="59" t="s">
        <v>953</v>
      </c>
      <c r="G179" s="59" t="s">
        <v>18</v>
      </c>
      <c r="H179" s="59" t="s">
        <v>38</v>
      </c>
      <c r="I179" s="59" t="s">
        <v>373</v>
      </c>
      <c r="J179" s="59" t="s">
        <v>256</v>
      </c>
      <c r="K179" s="59" t="s">
        <v>2780</v>
      </c>
      <c r="L179" s="59" t="s">
        <v>2781</v>
      </c>
      <c r="M179" s="59" t="s">
        <v>2782</v>
      </c>
      <c r="N179" s="59" t="s">
        <v>2783</v>
      </c>
      <c r="O179" s="59" t="s">
        <v>2726</v>
      </c>
      <c r="P179" s="59" t="s">
        <v>2727</v>
      </c>
      <c r="Q179" s="59" t="s">
        <v>2728</v>
      </c>
      <c r="R179" s="59" t="s">
        <v>2729</v>
      </c>
      <c r="S179" s="59" t="s">
        <v>2730</v>
      </c>
      <c r="T179" s="59" t="s">
        <v>2731</v>
      </c>
      <c r="U179" s="59" t="s">
        <v>2732</v>
      </c>
      <c r="V179" s="59" t="s">
        <v>2733</v>
      </c>
      <c r="W179" s="59" t="s">
        <v>2655</v>
      </c>
      <c r="X179" s="59" t="s">
        <v>2656</v>
      </c>
      <c r="Y179" s="59"/>
      <c r="Z179" s="59"/>
      <c r="AA179" s="59"/>
      <c r="AB179" s="59"/>
      <c r="AC179" s="59"/>
      <c r="AD179" s="59"/>
      <c r="AE179" s="59"/>
      <c r="AF179" s="59"/>
      <c r="AG179" s="59"/>
      <c r="AH179" s="59"/>
      <c r="AI179" s="59"/>
      <c r="AJ179" s="59"/>
      <c r="AK179" s="59"/>
      <c r="AL179" s="59"/>
      <c r="AM179" s="59"/>
      <c r="AN179" s="59"/>
      <c r="AO179" s="59"/>
      <c r="AP179" s="59"/>
      <c r="AQ179" s="59"/>
      <c r="AR179" s="59"/>
      <c r="AS179" s="59"/>
      <c r="AT179" s="59"/>
      <c r="AU179" s="59"/>
      <c r="AV179" s="59"/>
      <c r="AW179" s="59"/>
      <c r="AX179" s="59"/>
      <c r="AY179" s="59"/>
      <c r="AZ179" s="59"/>
      <c r="BA179" s="59"/>
      <c r="BB179" s="59"/>
      <c r="BC179" s="59"/>
      <c r="BD179" s="60">
        <v>42912.6397917824</v>
      </c>
      <c r="BE179" s="60">
        <v>43259.418960798597</v>
      </c>
      <c r="BF179" s="59" t="s">
        <v>27</v>
      </c>
      <c r="BG179" s="60">
        <v>43259.4191854167</v>
      </c>
      <c r="BH179" s="59" t="s">
        <v>954</v>
      </c>
      <c r="BJ179" s="60" t="str">
        <f t="shared" si="9"/>
        <v/>
      </c>
      <c r="BL179" s="118">
        <f t="shared" ca="1" si="10"/>
        <v>0</v>
      </c>
      <c r="BN179" s="60" t="s">
        <v>3111</v>
      </c>
      <c r="BP179" s="60" t="s">
        <v>3141</v>
      </c>
      <c r="BR179" s="43" t="str">
        <f t="shared" si="11"/>
        <v>Moore, Diana</v>
      </c>
      <c r="BS179" s="43" t="str">
        <f t="shared" si="12"/>
        <v>DiMoore@flowserve.com</v>
      </c>
    </row>
    <row r="180" spans="2:71" x14ac:dyDescent="0.35">
      <c r="B180" s="59" t="s">
        <v>955</v>
      </c>
      <c r="C180" s="59">
        <v>502</v>
      </c>
      <c r="D180" s="59" t="s">
        <v>956</v>
      </c>
      <c r="E180" s="59" t="s">
        <v>957</v>
      </c>
      <c r="F180" s="59" t="s">
        <v>958</v>
      </c>
      <c r="G180" s="59" t="s">
        <v>18</v>
      </c>
      <c r="H180" s="59" t="s">
        <v>49</v>
      </c>
      <c r="I180" s="59" t="s">
        <v>959</v>
      </c>
      <c r="J180" s="59" t="s">
        <v>2823</v>
      </c>
      <c r="K180" s="59" t="s">
        <v>2864</v>
      </c>
      <c r="L180" s="59" t="s">
        <v>2656</v>
      </c>
      <c r="M180" s="59"/>
      <c r="N180" s="59"/>
      <c r="O180" s="59"/>
      <c r="P180" s="59"/>
      <c r="Q180" s="59"/>
      <c r="R180" s="59"/>
      <c r="S180" s="59"/>
      <c r="T180" s="59"/>
      <c r="U180" s="59"/>
      <c r="V180" s="59"/>
      <c r="W180" s="59"/>
      <c r="X180" s="59"/>
      <c r="Y180" s="59"/>
      <c r="Z180" s="59"/>
      <c r="AA180" s="59"/>
      <c r="AB180" s="59"/>
      <c r="AC180" s="59"/>
      <c r="AD180" s="59"/>
      <c r="AE180" s="59"/>
      <c r="AF180" s="59"/>
      <c r="AG180" s="59"/>
      <c r="AH180" s="59"/>
      <c r="AI180" s="59"/>
      <c r="AJ180" s="59"/>
      <c r="AK180" s="59"/>
      <c r="AL180" s="59"/>
      <c r="AM180" s="59"/>
      <c r="AN180" s="59"/>
      <c r="AO180" s="59"/>
      <c r="AP180" s="59"/>
      <c r="AQ180" s="59"/>
      <c r="AR180" s="59"/>
      <c r="AS180" s="59"/>
      <c r="AT180" s="59"/>
      <c r="AU180" s="59"/>
      <c r="AV180" s="59"/>
      <c r="AW180" s="59"/>
      <c r="AX180" s="59"/>
      <c r="AY180" s="59"/>
      <c r="AZ180" s="59"/>
      <c r="BA180" s="59"/>
      <c r="BB180" s="59"/>
      <c r="BC180" s="59"/>
      <c r="BD180" s="60">
        <v>42912.639797766198</v>
      </c>
      <c r="BE180" s="60">
        <v>43257.534266238399</v>
      </c>
      <c r="BF180" s="59" t="s">
        <v>27</v>
      </c>
      <c r="BG180" s="60">
        <v>43257.531674421298</v>
      </c>
      <c r="BH180" s="59" t="s">
        <v>960</v>
      </c>
      <c r="BJ180" s="60" t="str">
        <f t="shared" si="9"/>
        <v/>
      </c>
      <c r="BL180" s="118">
        <f t="shared" ca="1" si="10"/>
        <v>0</v>
      </c>
      <c r="BN180" s="60" t="s">
        <v>3111</v>
      </c>
      <c r="BP180" s="60"/>
      <c r="BR180" s="43" t="str">
        <f t="shared" si="11"/>
        <v>Patel, Chiman</v>
      </c>
      <c r="BS180" s="43" t="str">
        <f t="shared" si="12"/>
        <v>CPatel@flowserve.com</v>
      </c>
    </row>
    <row r="181" spans="2:71" x14ac:dyDescent="0.35">
      <c r="B181" s="59" t="s">
        <v>961</v>
      </c>
      <c r="C181" s="59">
        <v>503</v>
      </c>
      <c r="D181" s="59" t="s">
        <v>962</v>
      </c>
      <c r="E181" s="59" t="s">
        <v>963</v>
      </c>
      <c r="F181" s="59" t="s">
        <v>964</v>
      </c>
      <c r="G181" s="59" t="s">
        <v>18</v>
      </c>
      <c r="H181" s="59" t="s">
        <v>38</v>
      </c>
      <c r="I181" s="59" t="s">
        <v>117</v>
      </c>
      <c r="J181" s="59" t="s">
        <v>256</v>
      </c>
      <c r="K181" s="59" t="s">
        <v>2739</v>
      </c>
      <c r="L181" s="59" t="s">
        <v>2740</v>
      </c>
      <c r="M181" s="59" t="s">
        <v>2655</v>
      </c>
      <c r="N181" s="59"/>
      <c r="O181" s="59"/>
      <c r="P181" s="59"/>
      <c r="Q181" s="59"/>
      <c r="R181" s="59"/>
      <c r="S181" s="59"/>
      <c r="T181" s="59"/>
      <c r="U181" s="59"/>
      <c r="V181" s="59"/>
      <c r="W181" s="59"/>
      <c r="X181" s="59"/>
      <c r="Y181" s="59"/>
      <c r="Z181" s="59"/>
      <c r="AA181" s="59"/>
      <c r="AB181" s="59"/>
      <c r="AC181" s="59"/>
      <c r="AD181" s="59"/>
      <c r="AE181" s="59"/>
      <c r="AF181" s="59"/>
      <c r="AG181" s="59"/>
      <c r="AH181" s="59"/>
      <c r="AI181" s="59"/>
      <c r="AJ181" s="59"/>
      <c r="AK181" s="59"/>
      <c r="AL181" s="59"/>
      <c r="AM181" s="59"/>
      <c r="AN181" s="59"/>
      <c r="AO181" s="59"/>
      <c r="AP181" s="59"/>
      <c r="AQ181" s="59"/>
      <c r="AR181" s="59"/>
      <c r="AS181" s="59"/>
      <c r="AT181" s="59"/>
      <c r="AU181" s="59"/>
      <c r="AV181" s="59"/>
      <c r="AW181" s="59"/>
      <c r="AX181" s="59"/>
      <c r="AY181" s="59"/>
      <c r="AZ181" s="59"/>
      <c r="BA181" s="59"/>
      <c r="BB181" s="59"/>
      <c r="BC181" s="59"/>
      <c r="BD181" s="60">
        <v>42912.639803784703</v>
      </c>
      <c r="BE181" s="60">
        <v>43283.341910879601</v>
      </c>
      <c r="BF181" s="59" t="s">
        <v>27</v>
      </c>
      <c r="BG181" s="60">
        <v>43215.377571840298</v>
      </c>
      <c r="BH181" s="59" t="s">
        <v>965</v>
      </c>
      <c r="BJ181" s="60" t="str">
        <f t="shared" si="9"/>
        <v/>
      </c>
      <c r="BL181" s="118">
        <f t="shared" ca="1" si="10"/>
        <v>0</v>
      </c>
      <c r="BN181" s="60" t="s">
        <v>3111</v>
      </c>
      <c r="BP181" s="60" t="s">
        <v>3139</v>
      </c>
      <c r="BR181" s="43" t="str">
        <f t="shared" si="11"/>
        <v>Clapsaddle, Troy</v>
      </c>
      <c r="BS181" s="43" t="str">
        <f t="shared" si="12"/>
        <v>TClapsaddle@Flowserve.com</v>
      </c>
    </row>
    <row r="182" spans="2:71" ht="30" x14ac:dyDescent="0.35">
      <c r="B182" s="59" t="s">
        <v>967</v>
      </c>
      <c r="C182" s="59">
        <v>508</v>
      </c>
      <c r="D182" s="59" t="s">
        <v>968</v>
      </c>
      <c r="E182" s="59" t="s">
        <v>969</v>
      </c>
      <c r="F182" s="59" t="s">
        <v>970</v>
      </c>
      <c r="G182" s="59" t="s">
        <v>18</v>
      </c>
      <c r="H182" s="59" t="s">
        <v>49</v>
      </c>
      <c r="I182" s="59" t="s">
        <v>971</v>
      </c>
      <c r="J182" s="59" t="s">
        <v>2803</v>
      </c>
      <c r="K182" s="59" t="s">
        <v>2821</v>
      </c>
      <c r="L182" s="59" t="s">
        <v>2656</v>
      </c>
      <c r="M182" s="59"/>
      <c r="N182" s="59"/>
      <c r="O182" s="59"/>
      <c r="P182" s="59"/>
      <c r="Q182" s="59"/>
      <c r="R182" s="59"/>
      <c r="S182" s="59"/>
      <c r="T182" s="59"/>
      <c r="U182" s="59"/>
      <c r="V182" s="59"/>
      <c r="W182" s="59"/>
      <c r="X182" s="59"/>
      <c r="Y182" s="59"/>
      <c r="Z182" s="59"/>
      <c r="AA182" s="59"/>
      <c r="AB182" s="59"/>
      <c r="AC182" s="59"/>
      <c r="AD182" s="59"/>
      <c r="AE182" s="59"/>
      <c r="AF182" s="59"/>
      <c r="AG182" s="59"/>
      <c r="AH182" s="59"/>
      <c r="AI182" s="59"/>
      <c r="AJ182" s="59"/>
      <c r="AK182" s="59"/>
      <c r="AL182" s="59"/>
      <c r="AM182" s="59"/>
      <c r="AN182" s="59"/>
      <c r="AO182" s="59"/>
      <c r="AP182" s="59"/>
      <c r="AQ182" s="59"/>
      <c r="AR182" s="59"/>
      <c r="AS182" s="59"/>
      <c r="AT182" s="59"/>
      <c r="AU182" s="59"/>
      <c r="AV182" s="59"/>
      <c r="AW182" s="59"/>
      <c r="AX182" s="59"/>
      <c r="AY182" s="59"/>
      <c r="AZ182" s="59"/>
      <c r="BA182" s="59"/>
      <c r="BB182" s="59"/>
      <c r="BC182" s="59"/>
      <c r="BD182" s="60">
        <v>42912.6398339468</v>
      </c>
      <c r="BE182" s="60">
        <v>43266.135026157397</v>
      </c>
      <c r="BF182" s="59" t="s">
        <v>27</v>
      </c>
      <c r="BG182" s="60">
        <v>43188.160212997696</v>
      </c>
      <c r="BH182" s="59" t="s">
        <v>972</v>
      </c>
      <c r="BJ182" s="60" t="str">
        <f t="shared" si="9"/>
        <v/>
      </c>
      <c r="BL182" s="118">
        <f t="shared" ca="1" si="10"/>
        <v>0</v>
      </c>
      <c r="BN182" s="60" t="s">
        <v>3111</v>
      </c>
      <c r="BP182" s="60"/>
      <c r="BR182" s="43" t="str">
        <f t="shared" si="11"/>
        <v>Asif, Mohammed</v>
      </c>
      <c r="BS182" s="43" t="str">
        <f t="shared" si="12"/>
        <v>MAsif@flowserve.com</v>
      </c>
    </row>
    <row r="183" spans="2:71" x14ac:dyDescent="0.35">
      <c r="B183" s="59" t="s">
        <v>973</v>
      </c>
      <c r="C183" s="59">
        <v>510</v>
      </c>
      <c r="D183" s="59" t="s">
        <v>974</v>
      </c>
      <c r="E183" s="59" t="s">
        <v>975</v>
      </c>
      <c r="F183" s="59" t="s">
        <v>976</v>
      </c>
      <c r="G183" s="59" t="s">
        <v>18</v>
      </c>
      <c r="H183" s="59" t="s">
        <v>38</v>
      </c>
      <c r="I183" s="59" t="s">
        <v>169</v>
      </c>
      <c r="J183" s="59" t="s">
        <v>256</v>
      </c>
      <c r="K183" s="59" t="s">
        <v>2713</v>
      </c>
      <c r="L183" s="59" t="s">
        <v>2714</v>
      </c>
      <c r="M183" s="59" t="s">
        <v>2655</v>
      </c>
      <c r="N183" s="59"/>
      <c r="O183" s="59"/>
      <c r="P183" s="59"/>
      <c r="Q183" s="59"/>
      <c r="R183" s="59"/>
      <c r="S183" s="59"/>
      <c r="T183" s="59"/>
      <c r="U183" s="59"/>
      <c r="V183" s="59"/>
      <c r="W183" s="59"/>
      <c r="X183" s="59"/>
      <c r="Y183" s="59"/>
      <c r="Z183" s="59"/>
      <c r="AA183" s="59"/>
      <c r="AB183" s="59"/>
      <c r="AC183" s="59"/>
      <c r="AD183" s="59"/>
      <c r="AE183" s="59"/>
      <c r="AF183" s="59"/>
      <c r="AG183" s="59"/>
      <c r="AH183" s="59"/>
      <c r="AI183" s="59"/>
      <c r="AJ183" s="59"/>
      <c r="AK183" s="59"/>
      <c r="AL183" s="59"/>
      <c r="AM183" s="59"/>
      <c r="AN183" s="59"/>
      <c r="AO183" s="59"/>
      <c r="AP183" s="59"/>
      <c r="AQ183" s="59"/>
      <c r="AR183" s="59"/>
      <c r="AS183" s="59"/>
      <c r="AT183" s="59"/>
      <c r="AU183" s="59"/>
      <c r="AV183" s="59"/>
      <c r="AW183" s="59"/>
      <c r="AX183" s="59"/>
      <c r="AY183" s="59"/>
      <c r="AZ183" s="59"/>
      <c r="BA183" s="59"/>
      <c r="BB183" s="59"/>
      <c r="BC183" s="59"/>
      <c r="BD183" s="60">
        <v>42912.639846180602</v>
      </c>
      <c r="BE183" s="60">
        <v>43111.137767557899</v>
      </c>
      <c r="BF183" s="59" t="s">
        <v>27</v>
      </c>
      <c r="BG183" s="60">
        <v>43110.534613310199</v>
      </c>
      <c r="BH183" s="59" t="s">
        <v>977</v>
      </c>
      <c r="BJ183" s="60" t="str">
        <f t="shared" si="9"/>
        <v/>
      </c>
      <c r="BL183" s="118">
        <f t="shared" ca="1" si="10"/>
        <v>5</v>
      </c>
      <c r="BN183" s="60" t="s">
        <v>3111</v>
      </c>
      <c r="BP183" s="60" t="s">
        <v>3132</v>
      </c>
      <c r="BR183" s="43" t="str">
        <f t="shared" si="11"/>
        <v>Gonzalez Ruiz-Peinado, Cristian</v>
      </c>
      <c r="BS183" s="43" t="str">
        <f t="shared" si="12"/>
        <v>CrGonzalezRuiz-Peinado@Flowserve.com</v>
      </c>
    </row>
    <row r="184" spans="2:71" x14ac:dyDescent="0.35">
      <c r="B184" s="59" t="s">
        <v>978</v>
      </c>
      <c r="C184" s="59">
        <v>512</v>
      </c>
      <c r="D184" s="59" t="s">
        <v>979</v>
      </c>
      <c r="E184" s="59" t="s">
        <v>980</v>
      </c>
      <c r="F184" s="59" t="s">
        <v>981</v>
      </c>
      <c r="G184" s="59" t="s">
        <v>18</v>
      </c>
      <c r="H184" s="59" t="s">
        <v>38</v>
      </c>
      <c r="I184" s="59" t="s">
        <v>169</v>
      </c>
      <c r="J184" s="59" t="s">
        <v>256</v>
      </c>
      <c r="K184" s="59" t="s">
        <v>2713</v>
      </c>
      <c r="L184" s="59" t="s">
        <v>2714</v>
      </c>
      <c r="M184" s="59" t="s">
        <v>2655</v>
      </c>
      <c r="N184" s="59"/>
      <c r="O184" s="59"/>
      <c r="P184" s="59"/>
      <c r="Q184" s="59"/>
      <c r="R184" s="59"/>
      <c r="S184" s="59"/>
      <c r="T184" s="59"/>
      <c r="U184" s="59"/>
      <c r="V184" s="59"/>
      <c r="W184" s="59"/>
      <c r="X184" s="59"/>
      <c r="Y184" s="59"/>
      <c r="Z184" s="59"/>
      <c r="AA184" s="59"/>
      <c r="AB184" s="59"/>
      <c r="AC184" s="59"/>
      <c r="AD184" s="59"/>
      <c r="AE184" s="59"/>
      <c r="AF184" s="59"/>
      <c r="AG184" s="59"/>
      <c r="AH184" s="59"/>
      <c r="AI184" s="59"/>
      <c r="AJ184" s="59"/>
      <c r="AK184" s="59"/>
      <c r="AL184" s="59"/>
      <c r="AM184" s="59"/>
      <c r="AN184" s="59"/>
      <c r="AO184" s="59"/>
      <c r="AP184" s="59"/>
      <c r="AQ184" s="59"/>
      <c r="AR184" s="59"/>
      <c r="AS184" s="59"/>
      <c r="AT184" s="59"/>
      <c r="AU184" s="59"/>
      <c r="AV184" s="59"/>
      <c r="AW184" s="59"/>
      <c r="AX184" s="59"/>
      <c r="AY184" s="59"/>
      <c r="AZ184" s="59"/>
      <c r="BA184" s="59"/>
      <c r="BB184" s="59"/>
      <c r="BC184" s="59"/>
      <c r="BD184" s="60">
        <v>42912.639858993098</v>
      </c>
      <c r="BE184" s="60">
        <v>43243.372509687499</v>
      </c>
      <c r="BF184" s="59" t="s">
        <v>27</v>
      </c>
      <c r="BG184" s="60">
        <v>43243.372703553199</v>
      </c>
      <c r="BH184" s="59" t="s">
        <v>982</v>
      </c>
      <c r="BJ184" s="60" t="str">
        <f t="shared" si="9"/>
        <v/>
      </c>
      <c r="BL184" s="118">
        <f t="shared" ca="1" si="10"/>
        <v>1</v>
      </c>
      <c r="BN184" s="60" t="s">
        <v>3111</v>
      </c>
      <c r="BP184" s="60" t="s">
        <v>3132</v>
      </c>
      <c r="BR184" s="43" t="str">
        <f t="shared" si="11"/>
        <v>del Cura Serrano, Mariano</v>
      </c>
      <c r="BS184" s="43" t="str">
        <f t="shared" si="12"/>
        <v>MdelCuraSerrano@Flowserve.com</v>
      </c>
    </row>
    <row r="185" spans="2:71" x14ac:dyDescent="0.35">
      <c r="B185" s="59" t="s">
        <v>983</v>
      </c>
      <c r="C185" s="59">
        <v>514</v>
      </c>
      <c r="D185" s="59" t="s">
        <v>984</v>
      </c>
      <c r="E185" s="59" t="s">
        <v>985</v>
      </c>
      <c r="F185" s="59" t="s">
        <v>986</v>
      </c>
      <c r="G185" s="59" t="s">
        <v>18</v>
      </c>
      <c r="H185" s="59" t="s">
        <v>38</v>
      </c>
      <c r="I185" s="59" t="s">
        <v>987</v>
      </c>
      <c r="J185" s="59" t="s">
        <v>256</v>
      </c>
      <c r="K185" s="59" t="s">
        <v>2839</v>
      </c>
      <c r="L185" s="59" t="s">
        <v>2655</v>
      </c>
      <c r="M185" s="59"/>
      <c r="N185" s="59"/>
      <c r="O185" s="59"/>
      <c r="P185" s="59"/>
      <c r="Q185" s="59"/>
      <c r="R185" s="59"/>
      <c r="S185" s="59"/>
      <c r="T185" s="59"/>
      <c r="U185" s="59"/>
      <c r="V185" s="59"/>
      <c r="W185" s="59"/>
      <c r="X185" s="59"/>
      <c r="Y185" s="59"/>
      <c r="Z185" s="59"/>
      <c r="AA185" s="59"/>
      <c r="AB185" s="59"/>
      <c r="AC185" s="59"/>
      <c r="AD185" s="59"/>
      <c r="AE185" s="59"/>
      <c r="AF185" s="59"/>
      <c r="AG185" s="59"/>
      <c r="AH185" s="59"/>
      <c r="AI185" s="59"/>
      <c r="AJ185" s="59"/>
      <c r="AK185" s="59"/>
      <c r="AL185" s="59"/>
      <c r="AM185" s="59"/>
      <c r="AN185" s="59"/>
      <c r="AO185" s="59"/>
      <c r="AP185" s="59"/>
      <c r="AQ185" s="59"/>
      <c r="AR185" s="59"/>
      <c r="AS185" s="59"/>
      <c r="AT185" s="59"/>
      <c r="AU185" s="59"/>
      <c r="AV185" s="59"/>
      <c r="AW185" s="59"/>
      <c r="AX185" s="59"/>
      <c r="AY185" s="59"/>
      <c r="AZ185" s="59"/>
      <c r="BA185" s="59"/>
      <c r="BB185" s="59"/>
      <c r="BC185" s="59"/>
      <c r="BD185" s="60">
        <v>42912.6398716435</v>
      </c>
      <c r="BE185" s="60">
        <v>43243.966377662</v>
      </c>
      <c r="BF185" s="59" t="s">
        <v>27</v>
      </c>
      <c r="BG185" s="60">
        <v>43243.967059409697</v>
      </c>
      <c r="BH185" s="59" t="s">
        <v>988</v>
      </c>
      <c r="BJ185" s="60" t="str">
        <f t="shared" si="9"/>
        <v/>
      </c>
      <c r="BL185" s="118">
        <f t="shared" ca="1" si="10"/>
        <v>1</v>
      </c>
      <c r="BN185" s="60" t="s">
        <v>3111</v>
      </c>
      <c r="BP185" s="60"/>
      <c r="BR185" s="43" t="str">
        <f t="shared" si="11"/>
        <v>Chia, Sian Eng</v>
      </c>
      <c r="BS185" s="43" t="str">
        <f t="shared" si="12"/>
        <v>SianEng@flowserve.com</v>
      </c>
    </row>
    <row r="186" spans="2:71" x14ac:dyDescent="0.35">
      <c r="B186" s="59" t="s">
        <v>989</v>
      </c>
      <c r="C186" s="59">
        <v>520</v>
      </c>
      <c r="D186" s="59" t="s">
        <v>505</v>
      </c>
      <c r="E186" s="59" t="s">
        <v>990</v>
      </c>
      <c r="F186" s="59" t="s">
        <v>991</v>
      </c>
      <c r="G186" s="59" t="s">
        <v>18</v>
      </c>
      <c r="H186" s="59" t="s">
        <v>49</v>
      </c>
      <c r="I186" s="59" t="s">
        <v>992</v>
      </c>
      <c r="J186" s="59" t="s">
        <v>2823</v>
      </c>
      <c r="K186" s="59" t="s">
        <v>2865</v>
      </c>
      <c r="L186" s="59" t="s">
        <v>2656</v>
      </c>
      <c r="M186" s="59"/>
      <c r="N186" s="59"/>
      <c r="O186" s="59"/>
      <c r="P186" s="59"/>
      <c r="Q186" s="59"/>
      <c r="R186" s="59"/>
      <c r="S186" s="59"/>
      <c r="T186" s="59"/>
      <c r="U186" s="59"/>
      <c r="V186" s="59"/>
      <c r="W186" s="59"/>
      <c r="X186" s="59"/>
      <c r="Y186" s="59"/>
      <c r="Z186" s="59"/>
      <c r="AA186" s="59"/>
      <c r="AB186" s="59"/>
      <c r="AC186" s="59"/>
      <c r="AD186" s="59"/>
      <c r="AE186" s="59"/>
      <c r="AF186" s="59"/>
      <c r="AG186" s="59"/>
      <c r="AH186" s="59"/>
      <c r="AI186" s="59"/>
      <c r="AJ186" s="59"/>
      <c r="AK186" s="59"/>
      <c r="AL186" s="59"/>
      <c r="AM186" s="59"/>
      <c r="AN186" s="59"/>
      <c r="AO186" s="59"/>
      <c r="AP186" s="59"/>
      <c r="AQ186" s="59"/>
      <c r="AR186" s="59"/>
      <c r="AS186" s="59"/>
      <c r="AT186" s="59"/>
      <c r="AU186" s="59"/>
      <c r="AV186" s="59"/>
      <c r="AW186" s="59"/>
      <c r="AX186" s="59"/>
      <c r="AY186" s="59"/>
      <c r="AZ186" s="59"/>
      <c r="BA186" s="59"/>
      <c r="BB186" s="59"/>
      <c r="BC186" s="59"/>
      <c r="BD186" s="60">
        <v>42912.639907754601</v>
      </c>
      <c r="BE186" s="60">
        <v>43283.097527083301</v>
      </c>
      <c r="BF186" s="59" t="s">
        <v>27</v>
      </c>
      <c r="BG186" s="60">
        <v>43193.117360914403</v>
      </c>
      <c r="BH186" s="59" t="s">
        <v>993</v>
      </c>
      <c r="BJ186" s="60" t="str">
        <f t="shared" si="9"/>
        <v/>
      </c>
      <c r="BL186" s="118">
        <f t="shared" ca="1" si="10"/>
        <v>0</v>
      </c>
      <c r="BN186" s="60" t="s">
        <v>3111</v>
      </c>
      <c r="BP186" s="60"/>
      <c r="BR186" s="43" t="str">
        <f t="shared" si="11"/>
        <v>Bull, Paul</v>
      </c>
      <c r="BS186" s="43" t="str">
        <f t="shared" si="12"/>
        <v>PBull@flowserve.com</v>
      </c>
    </row>
    <row r="187" spans="2:71" x14ac:dyDescent="0.35">
      <c r="B187" s="59" t="s">
        <v>994</v>
      </c>
      <c r="C187" s="59">
        <v>522</v>
      </c>
      <c r="D187" s="59" t="s">
        <v>995</v>
      </c>
      <c r="E187" s="59" t="s">
        <v>629</v>
      </c>
      <c r="F187" s="59" t="s">
        <v>996</v>
      </c>
      <c r="G187" s="59" t="s">
        <v>18</v>
      </c>
      <c r="H187" s="59" t="s">
        <v>38</v>
      </c>
      <c r="I187" s="59" t="s">
        <v>987</v>
      </c>
      <c r="J187" s="59" t="s">
        <v>256</v>
      </c>
      <c r="K187" s="59" t="s">
        <v>2839</v>
      </c>
      <c r="L187" s="59" t="s">
        <v>2655</v>
      </c>
      <c r="M187" s="59"/>
      <c r="N187" s="59"/>
      <c r="O187" s="59"/>
      <c r="P187" s="59"/>
      <c r="Q187" s="59"/>
      <c r="R187" s="59"/>
      <c r="S187" s="59"/>
      <c r="T187" s="59"/>
      <c r="U187" s="59"/>
      <c r="V187" s="59"/>
      <c r="W187" s="59"/>
      <c r="X187" s="59"/>
      <c r="Y187" s="59"/>
      <c r="Z187" s="59"/>
      <c r="AA187" s="59"/>
      <c r="AB187" s="59"/>
      <c r="AC187" s="59"/>
      <c r="AD187" s="59"/>
      <c r="AE187" s="59"/>
      <c r="AF187" s="59"/>
      <c r="AG187" s="59"/>
      <c r="AH187" s="59"/>
      <c r="AI187" s="59"/>
      <c r="AJ187" s="59"/>
      <c r="AK187" s="59"/>
      <c r="AL187" s="59"/>
      <c r="AM187" s="59"/>
      <c r="AN187" s="59"/>
      <c r="AO187" s="59"/>
      <c r="AP187" s="59"/>
      <c r="AQ187" s="59"/>
      <c r="AR187" s="59"/>
      <c r="AS187" s="59"/>
      <c r="AT187" s="59"/>
      <c r="AU187" s="59"/>
      <c r="AV187" s="59"/>
      <c r="AW187" s="59"/>
      <c r="AX187" s="59"/>
      <c r="AY187" s="59"/>
      <c r="AZ187" s="59"/>
      <c r="BA187" s="59"/>
      <c r="BB187" s="59"/>
      <c r="BC187" s="59"/>
      <c r="BD187" s="60">
        <v>42912.639919791698</v>
      </c>
      <c r="BE187" s="60">
        <v>43102.128719444401</v>
      </c>
      <c r="BF187" s="59" t="s">
        <v>27</v>
      </c>
      <c r="BG187" s="60">
        <v>43102.128723807902</v>
      </c>
      <c r="BH187" s="59" t="s">
        <v>997</v>
      </c>
      <c r="BJ187" s="60" t="str">
        <f t="shared" si="9"/>
        <v/>
      </c>
      <c r="BL187" s="118">
        <f t="shared" ca="1" si="10"/>
        <v>6</v>
      </c>
      <c r="BN187" s="60" t="s">
        <v>3111</v>
      </c>
      <c r="BP187" s="60"/>
      <c r="BR187" s="43" t="str">
        <f t="shared" si="11"/>
        <v>Tan, Wai Tiong</v>
      </c>
      <c r="BS187" s="43" t="str">
        <f t="shared" si="12"/>
        <v>WaTan@flowserve.com</v>
      </c>
    </row>
    <row r="188" spans="2:71" x14ac:dyDescent="0.35">
      <c r="B188" s="59" t="s">
        <v>999</v>
      </c>
      <c r="C188" s="59">
        <v>527</v>
      </c>
      <c r="D188" s="59" t="s">
        <v>1000</v>
      </c>
      <c r="E188" s="59" t="s">
        <v>1001</v>
      </c>
      <c r="F188" s="59" t="s">
        <v>1002</v>
      </c>
      <c r="G188" s="59" t="s">
        <v>18</v>
      </c>
      <c r="H188" s="59" t="s">
        <v>38</v>
      </c>
      <c r="I188" s="59" t="s">
        <v>998</v>
      </c>
      <c r="J188" s="59" t="s">
        <v>256</v>
      </c>
      <c r="K188" s="59" t="s">
        <v>2841</v>
      </c>
      <c r="L188" s="59" t="s">
        <v>2655</v>
      </c>
      <c r="M188" s="59"/>
      <c r="N188" s="59"/>
      <c r="O188" s="59"/>
      <c r="P188" s="59"/>
      <c r="Q188" s="59"/>
      <c r="R188" s="59"/>
      <c r="S188" s="59"/>
      <c r="T188" s="59"/>
      <c r="U188" s="59"/>
      <c r="V188" s="59"/>
      <c r="W188" s="59"/>
      <c r="X188" s="59"/>
      <c r="Y188" s="59"/>
      <c r="Z188" s="59"/>
      <c r="AA188" s="59"/>
      <c r="AB188" s="59"/>
      <c r="AC188" s="59"/>
      <c r="AD188" s="59"/>
      <c r="AE188" s="59"/>
      <c r="AF188" s="59"/>
      <c r="AG188" s="59"/>
      <c r="AH188" s="59"/>
      <c r="AI188" s="59"/>
      <c r="AJ188" s="59"/>
      <c r="AK188" s="59"/>
      <c r="AL188" s="59"/>
      <c r="AM188" s="59"/>
      <c r="AN188" s="59"/>
      <c r="AO188" s="59"/>
      <c r="AP188" s="59"/>
      <c r="AQ188" s="59"/>
      <c r="AR188" s="59"/>
      <c r="AS188" s="59"/>
      <c r="AT188" s="59"/>
      <c r="AU188" s="59"/>
      <c r="AV188" s="59"/>
      <c r="AW188" s="59"/>
      <c r="AX188" s="59"/>
      <c r="AY188" s="59"/>
      <c r="AZ188" s="59"/>
      <c r="BA188" s="59"/>
      <c r="BB188" s="59"/>
      <c r="BC188" s="59"/>
      <c r="BD188" s="60">
        <v>42912.639949849501</v>
      </c>
      <c r="BE188" s="60">
        <v>43276.167632488403</v>
      </c>
      <c r="BF188" s="59" t="s">
        <v>27</v>
      </c>
      <c r="BG188" s="60">
        <v>43265.948627002297</v>
      </c>
      <c r="BH188" s="59" t="s">
        <v>1003</v>
      </c>
      <c r="BJ188" s="60" t="str">
        <f t="shared" si="9"/>
        <v/>
      </c>
      <c r="BL188" s="118">
        <f t="shared" ca="1" si="10"/>
        <v>0</v>
      </c>
      <c r="BN188" s="60" t="s">
        <v>3111</v>
      </c>
      <c r="BP188" s="60"/>
      <c r="BR188" s="43" t="str">
        <f t="shared" si="11"/>
        <v>Zhang, Shubin</v>
      </c>
      <c r="BS188" s="43" t="str">
        <f t="shared" si="12"/>
        <v>ShuZhang@flowserve.com</v>
      </c>
    </row>
    <row r="189" spans="2:71" x14ac:dyDescent="0.35">
      <c r="B189" s="59" t="s">
        <v>1004</v>
      </c>
      <c r="C189" s="59">
        <v>530</v>
      </c>
      <c r="D189" s="59" t="s">
        <v>1005</v>
      </c>
      <c r="E189" s="59" t="s">
        <v>1006</v>
      </c>
      <c r="F189" s="59" t="s">
        <v>1007</v>
      </c>
      <c r="G189" s="59" t="s">
        <v>18</v>
      </c>
      <c r="H189" s="59" t="s">
        <v>38</v>
      </c>
      <c r="I189" s="59" t="s">
        <v>1008</v>
      </c>
      <c r="J189" s="59" t="s">
        <v>256</v>
      </c>
      <c r="K189" s="59" t="s">
        <v>2720</v>
      </c>
      <c r="L189" s="59" t="s">
        <v>2655</v>
      </c>
      <c r="M189" s="59" t="s">
        <v>2743</v>
      </c>
      <c r="N189" s="59"/>
      <c r="O189" s="59"/>
      <c r="P189" s="59"/>
      <c r="Q189" s="59"/>
      <c r="R189" s="59"/>
      <c r="S189" s="59"/>
      <c r="T189" s="59"/>
      <c r="U189" s="59"/>
      <c r="V189" s="59"/>
      <c r="W189" s="59"/>
      <c r="X189" s="59"/>
      <c r="Y189" s="59"/>
      <c r="Z189" s="59"/>
      <c r="AA189" s="59"/>
      <c r="AB189" s="59"/>
      <c r="AC189" s="59"/>
      <c r="AD189" s="59"/>
      <c r="AE189" s="59"/>
      <c r="AF189" s="59"/>
      <c r="AG189" s="59"/>
      <c r="AH189" s="59"/>
      <c r="AI189" s="59"/>
      <c r="AJ189" s="59"/>
      <c r="AK189" s="59"/>
      <c r="AL189" s="59"/>
      <c r="AM189" s="59"/>
      <c r="AN189" s="59"/>
      <c r="AO189" s="59"/>
      <c r="AP189" s="59"/>
      <c r="AQ189" s="59"/>
      <c r="AR189" s="59"/>
      <c r="AS189" s="59"/>
      <c r="AT189" s="59"/>
      <c r="AU189" s="59"/>
      <c r="AV189" s="59"/>
      <c r="AW189" s="59"/>
      <c r="AX189" s="59"/>
      <c r="AY189" s="59"/>
      <c r="AZ189" s="59"/>
      <c r="BA189" s="59"/>
      <c r="BB189" s="59"/>
      <c r="BC189" s="59"/>
      <c r="BD189" s="60">
        <v>42912.639968252297</v>
      </c>
      <c r="BE189" s="60">
        <v>43124.220982638901</v>
      </c>
      <c r="BF189" s="59" t="s">
        <v>27</v>
      </c>
      <c r="BG189" s="60">
        <v>43055.211850891203</v>
      </c>
      <c r="BH189" s="59" t="s">
        <v>39</v>
      </c>
      <c r="BJ189" s="60" t="str">
        <f t="shared" ref="BJ189:BJ250" si="13">IF(ISNUMBER(SEARCH("Consul",I189)),"YES","")</f>
        <v/>
      </c>
      <c r="BL189" s="118">
        <f t="shared" ref="BL189:BL250" ca="1" si="14">IF(BE189="","NEVER",DATEDIF(BE189,$BL$2,"m"))</f>
        <v>5</v>
      </c>
      <c r="BN189" s="60" t="s">
        <v>3111</v>
      </c>
      <c r="BP189" s="60"/>
      <c r="BR189" s="43" t="str">
        <f t="shared" si="11"/>
        <v>Tusa, Nicoletta</v>
      </c>
      <c r="BS189" s="43" t="str">
        <f t="shared" si="12"/>
        <v>NTusa@flowserve.com</v>
      </c>
    </row>
    <row r="190" spans="2:71" x14ac:dyDescent="0.35">
      <c r="B190" s="59" t="s">
        <v>1009</v>
      </c>
      <c r="C190" s="59">
        <v>533</v>
      </c>
      <c r="D190" s="59" t="s">
        <v>1010</v>
      </c>
      <c r="E190" s="59" t="s">
        <v>1011</v>
      </c>
      <c r="F190" s="59" t="s">
        <v>1012</v>
      </c>
      <c r="G190" s="59" t="s">
        <v>18</v>
      </c>
      <c r="H190" s="59" t="s">
        <v>49</v>
      </c>
      <c r="I190" s="59" t="s">
        <v>1013</v>
      </c>
      <c r="J190" s="59" t="s">
        <v>2823</v>
      </c>
      <c r="K190" s="59" t="s">
        <v>2867</v>
      </c>
      <c r="L190" s="59" t="s">
        <v>2656</v>
      </c>
      <c r="M190" s="59"/>
      <c r="N190" s="59"/>
      <c r="O190" s="59"/>
      <c r="P190" s="59"/>
      <c r="Q190" s="59"/>
      <c r="R190" s="59"/>
      <c r="S190" s="59"/>
      <c r="T190" s="59"/>
      <c r="U190" s="59"/>
      <c r="V190" s="59"/>
      <c r="W190" s="59"/>
      <c r="X190" s="59"/>
      <c r="Y190" s="59"/>
      <c r="Z190" s="59"/>
      <c r="AA190" s="59"/>
      <c r="AB190" s="59"/>
      <c r="AC190" s="59"/>
      <c r="AD190" s="59"/>
      <c r="AE190" s="59"/>
      <c r="AF190" s="59"/>
      <c r="AG190" s="59"/>
      <c r="AH190" s="59"/>
      <c r="AI190" s="59"/>
      <c r="AJ190" s="59"/>
      <c r="AK190" s="59"/>
      <c r="AL190" s="59"/>
      <c r="AM190" s="59"/>
      <c r="AN190" s="59"/>
      <c r="AO190" s="59"/>
      <c r="AP190" s="59"/>
      <c r="AQ190" s="59"/>
      <c r="AR190" s="59"/>
      <c r="AS190" s="59"/>
      <c r="AT190" s="59"/>
      <c r="AU190" s="59"/>
      <c r="AV190" s="59"/>
      <c r="AW190" s="59"/>
      <c r="AX190" s="59"/>
      <c r="AY190" s="59"/>
      <c r="AZ190" s="59"/>
      <c r="BA190" s="59"/>
      <c r="BB190" s="59"/>
      <c r="BC190" s="59"/>
      <c r="BD190" s="60">
        <v>42912.639986307899</v>
      </c>
      <c r="BE190" s="60">
        <v>43271.4062649306</v>
      </c>
      <c r="BF190" s="59" t="s">
        <v>27</v>
      </c>
      <c r="BG190" s="60">
        <v>43262.148333830999</v>
      </c>
      <c r="BH190" s="59" t="s">
        <v>1014</v>
      </c>
      <c r="BJ190" s="60" t="str">
        <f t="shared" si="13"/>
        <v/>
      </c>
      <c r="BL190" s="118">
        <f t="shared" ca="1" si="14"/>
        <v>0</v>
      </c>
      <c r="BN190" s="60" t="s">
        <v>3111</v>
      </c>
      <c r="BP190" s="60"/>
      <c r="BR190" s="43" t="str">
        <f t="shared" si="11"/>
        <v>Neukermans, Evelien</v>
      </c>
      <c r="BS190" s="43" t="str">
        <f t="shared" si="12"/>
        <v>ENeukermans@flowserve.com</v>
      </c>
    </row>
    <row r="191" spans="2:71" x14ac:dyDescent="0.35">
      <c r="B191" s="59" t="s">
        <v>1015</v>
      </c>
      <c r="C191" s="59">
        <v>534</v>
      </c>
      <c r="D191" s="59" t="s">
        <v>1016</v>
      </c>
      <c r="E191" s="59" t="s">
        <v>1017</v>
      </c>
      <c r="F191" s="59" t="s">
        <v>1018</v>
      </c>
      <c r="G191" s="59" t="s">
        <v>18</v>
      </c>
      <c r="H191" s="59" t="s">
        <v>49</v>
      </c>
      <c r="I191" s="59" t="s">
        <v>1019</v>
      </c>
      <c r="J191" s="59" t="s">
        <v>2823</v>
      </c>
      <c r="K191" s="59" t="s">
        <v>2868</v>
      </c>
      <c r="L191" s="59" t="s">
        <v>2656</v>
      </c>
      <c r="M191" s="59"/>
      <c r="N191" s="59"/>
      <c r="O191" s="59"/>
      <c r="P191" s="59"/>
      <c r="Q191" s="59"/>
      <c r="R191" s="59"/>
      <c r="S191" s="59"/>
      <c r="T191" s="59"/>
      <c r="U191" s="59"/>
      <c r="V191" s="59"/>
      <c r="W191" s="59"/>
      <c r="X191" s="59"/>
      <c r="Y191" s="59"/>
      <c r="Z191" s="59"/>
      <c r="AA191" s="59"/>
      <c r="AB191" s="59"/>
      <c r="AC191" s="59"/>
      <c r="AD191" s="59"/>
      <c r="AE191" s="59"/>
      <c r="AF191" s="59"/>
      <c r="AG191" s="59"/>
      <c r="AH191" s="59"/>
      <c r="AI191" s="59"/>
      <c r="AJ191" s="59"/>
      <c r="AK191" s="59"/>
      <c r="AL191" s="59"/>
      <c r="AM191" s="59"/>
      <c r="AN191" s="59"/>
      <c r="AO191" s="59"/>
      <c r="AP191" s="59"/>
      <c r="AQ191" s="59"/>
      <c r="AR191" s="59"/>
      <c r="AS191" s="59"/>
      <c r="AT191" s="59"/>
      <c r="AU191" s="59"/>
      <c r="AV191" s="59"/>
      <c r="AW191" s="59"/>
      <c r="AX191" s="59"/>
      <c r="AY191" s="59"/>
      <c r="AZ191" s="59"/>
      <c r="BA191" s="59"/>
      <c r="BB191" s="59"/>
      <c r="BC191" s="59"/>
      <c r="BD191" s="60">
        <v>42912.639992326403</v>
      </c>
      <c r="BE191" s="60">
        <v>43262.382146145799</v>
      </c>
      <c r="BF191" s="59" t="s">
        <v>27</v>
      </c>
      <c r="BG191" s="60">
        <v>43194.369558136597</v>
      </c>
      <c r="BH191" s="59" t="s">
        <v>1020</v>
      </c>
      <c r="BJ191" s="60" t="str">
        <f t="shared" si="13"/>
        <v/>
      </c>
      <c r="BL191" s="118">
        <f t="shared" ca="1" si="14"/>
        <v>0</v>
      </c>
      <c r="BN191" s="60" t="s">
        <v>3111</v>
      </c>
      <c r="BP191" s="60"/>
      <c r="BR191" s="43" t="str">
        <f t="shared" si="11"/>
        <v>Isik, Drazenka</v>
      </c>
      <c r="BS191" s="43" t="str">
        <f t="shared" si="12"/>
        <v>DIsik@flowserve.com</v>
      </c>
    </row>
    <row r="192" spans="2:71" x14ac:dyDescent="0.35">
      <c r="B192" s="59" t="s">
        <v>1022</v>
      </c>
      <c r="C192" s="59">
        <v>536</v>
      </c>
      <c r="D192" s="59" t="s">
        <v>1023</v>
      </c>
      <c r="E192" s="59" t="s">
        <v>689</v>
      </c>
      <c r="F192" s="59" t="s">
        <v>1024</v>
      </c>
      <c r="G192" s="59" t="s">
        <v>18</v>
      </c>
      <c r="H192" s="59" t="s">
        <v>49</v>
      </c>
      <c r="I192" s="59" t="s">
        <v>2957</v>
      </c>
      <c r="J192" s="59" t="s">
        <v>2823</v>
      </c>
      <c r="K192" s="59" t="s">
        <v>2755</v>
      </c>
      <c r="L192" s="59" t="s">
        <v>2869</v>
      </c>
      <c r="M192" s="59" t="s">
        <v>2656</v>
      </c>
      <c r="N192" s="59" t="s">
        <v>2716</v>
      </c>
      <c r="O192" s="59"/>
      <c r="P192" s="59"/>
      <c r="Q192" s="59"/>
      <c r="R192" s="59"/>
      <c r="S192" s="59"/>
      <c r="T192" s="59"/>
      <c r="U192" s="59"/>
      <c r="V192" s="59"/>
      <c r="W192" s="59"/>
      <c r="X192" s="59"/>
      <c r="Y192" s="59"/>
      <c r="Z192" s="59"/>
      <c r="AA192" s="59"/>
      <c r="AB192" s="59"/>
      <c r="AC192" s="59"/>
      <c r="AD192" s="59"/>
      <c r="AE192" s="59"/>
      <c r="AF192" s="59"/>
      <c r="AG192" s="59"/>
      <c r="AH192" s="59"/>
      <c r="AI192" s="59"/>
      <c r="AJ192" s="59"/>
      <c r="AK192" s="59"/>
      <c r="AL192" s="59"/>
      <c r="AM192" s="59"/>
      <c r="AN192" s="59"/>
      <c r="AO192" s="59"/>
      <c r="AP192" s="59"/>
      <c r="AQ192" s="59"/>
      <c r="AR192" s="59"/>
      <c r="AS192" s="59"/>
      <c r="AT192" s="59"/>
      <c r="AU192" s="59"/>
      <c r="AV192" s="59"/>
      <c r="AW192" s="59"/>
      <c r="AX192" s="59"/>
      <c r="AY192" s="59"/>
      <c r="AZ192" s="59"/>
      <c r="BA192" s="59"/>
      <c r="BB192" s="59"/>
      <c r="BC192" s="59"/>
      <c r="BD192" s="60">
        <v>42912.640004363398</v>
      </c>
      <c r="BE192" s="60">
        <v>43283.279336192099</v>
      </c>
      <c r="BF192" s="59" t="s">
        <v>27</v>
      </c>
      <c r="BG192" s="60">
        <v>43256.485839120403</v>
      </c>
      <c r="BH192" s="59" t="s">
        <v>1025</v>
      </c>
      <c r="BJ192" s="60" t="str">
        <f t="shared" si="13"/>
        <v/>
      </c>
      <c r="BL192" s="118">
        <f t="shared" ca="1" si="14"/>
        <v>0</v>
      </c>
      <c r="BN192" s="60" t="s">
        <v>3111</v>
      </c>
      <c r="BP192" s="60"/>
      <c r="BR192" s="43" t="str">
        <f t="shared" si="11"/>
        <v>Perez, Juan Javier</v>
      </c>
      <c r="BS192" s="43" t="str">
        <f t="shared" si="12"/>
        <v>JuPerez@flowserve.com</v>
      </c>
    </row>
    <row r="193" spans="2:71" x14ac:dyDescent="0.35">
      <c r="B193" s="59" t="s">
        <v>1027</v>
      </c>
      <c r="C193" s="59">
        <v>541</v>
      </c>
      <c r="D193" s="59" t="s">
        <v>1028</v>
      </c>
      <c r="E193" s="59" t="s">
        <v>629</v>
      </c>
      <c r="F193" s="59" t="s">
        <v>1029</v>
      </c>
      <c r="G193" s="59" t="s">
        <v>18</v>
      </c>
      <c r="H193" s="59" t="s">
        <v>38</v>
      </c>
      <c r="I193" s="59" t="s">
        <v>1030</v>
      </c>
      <c r="J193" s="59" t="s">
        <v>256</v>
      </c>
      <c r="K193" s="59" t="s">
        <v>2838</v>
      </c>
      <c r="L193" s="59" t="s">
        <v>2655</v>
      </c>
      <c r="M193" s="59"/>
      <c r="N193" s="59"/>
      <c r="O193" s="59"/>
      <c r="P193" s="59"/>
      <c r="Q193" s="59"/>
      <c r="R193" s="59"/>
      <c r="S193" s="59"/>
      <c r="T193" s="59"/>
      <c r="U193" s="59"/>
      <c r="V193" s="59"/>
      <c r="W193" s="59"/>
      <c r="X193" s="59"/>
      <c r="Y193" s="59"/>
      <c r="Z193" s="59"/>
      <c r="AA193" s="59"/>
      <c r="AB193" s="59"/>
      <c r="AC193" s="59"/>
      <c r="AD193" s="59"/>
      <c r="AE193" s="59"/>
      <c r="AF193" s="59"/>
      <c r="AG193" s="59"/>
      <c r="AH193" s="59"/>
      <c r="AI193" s="59"/>
      <c r="AJ193" s="59"/>
      <c r="AK193" s="59"/>
      <c r="AL193" s="59"/>
      <c r="AM193" s="59"/>
      <c r="AN193" s="59"/>
      <c r="AO193" s="59"/>
      <c r="AP193" s="59"/>
      <c r="AQ193" s="59"/>
      <c r="AR193" s="59"/>
      <c r="AS193" s="59"/>
      <c r="AT193" s="59"/>
      <c r="AU193" s="59"/>
      <c r="AV193" s="59"/>
      <c r="AW193" s="59"/>
      <c r="AX193" s="59"/>
      <c r="AY193" s="59"/>
      <c r="AZ193" s="59"/>
      <c r="BA193" s="59"/>
      <c r="BB193" s="59"/>
      <c r="BC193" s="59"/>
      <c r="BD193" s="60">
        <v>42912.640034456002</v>
      </c>
      <c r="BE193" s="60">
        <v>43111.901051967601</v>
      </c>
      <c r="BF193" s="59" t="s">
        <v>27</v>
      </c>
      <c r="BG193" s="60">
        <v>43084.1337263889</v>
      </c>
      <c r="BH193" s="59" t="s">
        <v>1031</v>
      </c>
      <c r="BJ193" s="60" t="str">
        <f t="shared" si="13"/>
        <v/>
      </c>
      <c r="BL193" s="118">
        <f t="shared" ca="1" si="14"/>
        <v>5</v>
      </c>
      <c r="BN193" s="60" t="s">
        <v>3111</v>
      </c>
      <c r="BP193" s="60"/>
      <c r="BR193" s="43" t="str">
        <f t="shared" si="11"/>
        <v>Tan, Siew Kim</v>
      </c>
      <c r="BS193" s="43" t="str">
        <f t="shared" si="12"/>
        <v>LiTan@flowserve.com</v>
      </c>
    </row>
    <row r="194" spans="2:71" x14ac:dyDescent="0.35">
      <c r="B194" s="59" t="s">
        <v>1032</v>
      </c>
      <c r="C194" s="59">
        <v>545</v>
      </c>
      <c r="D194" s="59" t="s">
        <v>855</v>
      </c>
      <c r="E194" s="59" t="s">
        <v>1033</v>
      </c>
      <c r="F194" s="59" t="s">
        <v>1034</v>
      </c>
      <c r="G194" s="59" t="s">
        <v>18</v>
      </c>
      <c r="H194" s="59" t="s">
        <v>38</v>
      </c>
      <c r="I194" s="59" t="s">
        <v>1026</v>
      </c>
      <c r="J194" s="59" t="s">
        <v>256</v>
      </c>
      <c r="K194" s="59" t="s">
        <v>2753</v>
      </c>
      <c r="L194" s="59" t="s">
        <v>2754</v>
      </c>
      <c r="M194" s="59" t="s">
        <v>2655</v>
      </c>
      <c r="N194" s="59"/>
      <c r="O194" s="59"/>
      <c r="P194" s="59"/>
      <c r="Q194" s="59"/>
      <c r="R194" s="59"/>
      <c r="S194" s="59"/>
      <c r="T194" s="59"/>
      <c r="U194" s="59"/>
      <c r="V194" s="59"/>
      <c r="W194" s="59"/>
      <c r="X194" s="59"/>
      <c r="Y194" s="59"/>
      <c r="Z194" s="59"/>
      <c r="AA194" s="59"/>
      <c r="AB194" s="59"/>
      <c r="AC194" s="59"/>
      <c r="AD194" s="59"/>
      <c r="AE194" s="59"/>
      <c r="AF194" s="59"/>
      <c r="AG194" s="59"/>
      <c r="AH194" s="59"/>
      <c r="AI194" s="59"/>
      <c r="AJ194" s="59"/>
      <c r="AK194" s="59"/>
      <c r="AL194" s="59"/>
      <c r="AM194" s="59"/>
      <c r="AN194" s="59"/>
      <c r="AO194" s="59"/>
      <c r="AP194" s="59"/>
      <c r="AQ194" s="59"/>
      <c r="AR194" s="59"/>
      <c r="AS194" s="59"/>
      <c r="AT194" s="59"/>
      <c r="AU194" s="59"/>
      <c r="AV194" s="59"/>
      <c r="AW194" s="59"/>
      <c r="AX194" s="59"/>
      <c r="AY194" s="59"/>
      <c r="AZ194" s="59"/>
      <c r="BA194" s="59"/>
      <c r="BB194" s="59"/>
      <c r="BC194" s="59"/>
      <c r="BD194" s="60">
        <v>42912.640058530102</v>
      </c>
      <c r="BE194" s="60">
        <v>43145.124683564798</v>
      </c>
      <c r="BF194" s="59" t="s">
        <v>27</v>
      </c>
      <c r="BG194" s="60">
        <v>43122.244754629603</v>
      </c>
      <c r="BH194" s="59" t="s">
        <v>2940</v>
      </c>
      <c r="BJ194" s="60" t="str">
        <f t="shared" si="13"/>
        <v/>
      </c>
      <c r="BL194" s="118">
        <f t="shared" ca="1" si="14"/>
        <v>4</v>
      </c>
      <c r="BN194" s="60" t="s">
        <v>3111</v>
      </c>
      <c r="BP194" s="60" t="s">
        <v>3135</v>
      </c>
      <c r="BR194" s="43" t="str">
        <f t="shared" si="11"/>
        <v>Both, Dirk</v>
      </c>
      <c r="BS194" s="43" t="str">
        <f t="shared" si="12"/>
        <v>DBoth@flowserve.com</v>
      </c>
    </row>
    <row r="195" spans="2:71" x14ac:dyDescent="0.35">
      <c r="B195" s="59" t="s">
        <v>1035</v>
      </c>
      <c r="C195" s="59">
        <v>550</v>
      </c>
      <c r="D195" s="59" t="s">
        <v>1036</v>
      </c>
      <c r="E195" s="59" t="s">
        <v>1037</v>
      </c>
      <c r="F195" s="59" t="s">
        <v>1038</v>
      </c>
      <c r="G195" s="59" t="s">
        <v>18</v>
      </c>
      <c r="H195" s="59" t="s">
        <v>49</v>
      </c>
      <c r="I195" s="59" t="s">
        <v>1039</v>
      </c>
      <c r="J195" s="59" t="s">
        <v>2823</v>
      </c>
      <c r="K195" s="59" t="s">
        <v>2870</v>
      </c>
      <c r="L195" s="59" t="s">
        <v>2656</v>
      </c>
      <c r="M195" s="59"/>
      <c r="N195" s="59"/>
      <c r="O195" s="59"/>
      <c r="P195" s="59"/>
      <c r="Q195" s="59"/>
      <c r="R195" s="59"/>
      <c r="S195" s="59"/>
      <c r="T195" s="59"/>
      <c r="U195" s="59"/>
      <c r="V195" s="59"/>
      <c r="W195" s="59"/>
      <c r="X195" s="59"/>
      <c r="Y195" s="59"/>
      <c r="Z195" s="59"/>
      <c r="AA195" s="59"/>
      <c r="AB195" s="59"/>
      <c r="AC195" s="59"/>
      <c r="AD195" s="59"/>
      <c r="AE195" s="59"/>
      <c r="AF195" s="59"/>
      <c r="AG195" s="59"/>
      <c r="AH195" s="59"/>
      <c r="AI195" s="59"/>
      <c r="AJ195" s="59"/>
      <c r="AK195" s="59"/>
      <c r="AL195" s="59"/>
      <c r="AM195" s="59"/>
      <c r="AN195" s="59"/>
      <c r="AO195" s="59"/>
      <c r="AP195" s="59"/>
      <c r="AQ195" s="59"/>
      <c r="AR195" s="59"/>
      <c r="AS195" s="59"/>
      <c r="AT195" s="59"/>
      <c r="AU195" s="59"/>
      <c r="AV195" s="59"/>
      <c r="AW195" s="59"/>
      <c r="AX195" s="59"/>
      <c r="AY195" s="59"/>
      <c r="AZ195" s="59"/>
      <c r="BA195" s="59"/>
      <c r="BB195" s="59"/>
      <c r="BC195" s="59"/>
      <c r="BD195" s="60">
        <v>42912.640092592599</v>
      </c>
      <c r="BE195" s="60">
        <v>43262.332407372698</v>
      </c>
      <c r="BF195" s="59" t="s">
        <v>27</v>
      </c>
      <c r="BG195" s="60">
        <v>43174.728968668998</v>
      </c>
      <c r="BH195" s="59" t="s">
        <v>1040</v>
      </c>
      <c r="BJ195" s="60" t="str">
        <f t="shared" si="13"/>
        <v/>
      </c>
      <c r="BL195" s="118">
        <f t="shared" ca="1" si="14"/>
        <v>0</v>
      </c>
      <c r="BN195" s="60" t="s">
        <v>3111</v>
      </c>
      <c r="BP195" s="60"/>
      <c r="BR195" s="43" t="str">
        <f t="shared" si="11"/>
        <v>Sapor, Antoinette</v>
      </c>
      <c r="BS195" s="43" t="str">
        <f t="shared" si="12"/>
        <v>ASapor@flowserve.com</v>
      </c>
    </row>
    <row r="196" spans="2:71" x14ac:dyDescent="0.35">
      <c r="B196" s="59" t="s">
        <v>1041</v>
      </c>
      <c r="C196" s="59">
        <v>552</v>
      </c>
      <c r="D196" s="59" t="s">
        <v>1042</v>
      </c>
      <c r="E196" s="59" t="s">
        <v>1043</v>
      </c>
      <c r="F196" s="59" t="s">
        <v>1044</v>
      </c>
      <c r="G196" s="59" t="s">
        <v>18</v>
      </c>
      <c r="H196" s="59" t="s">
        <v>38</v>
      </c>
      <c r="I196" s="59" t="s">
        <v>929</v>
      </c>
      <c r="J196" s="59" t="s">
        <v>256</v>
      </c>
      <c r="K196" s="59" t="s">
        <v>2679</v>
      </c>
      <c r="L196" s="59" t="s">
        <v>2655</v>
      </c>
      <c r="M196" s="59"/>
      <c r="N196" s="59"/>
      <c r="O196" s="59"/>
      <c r="P196" s="59"/>
      <c r="Q196" s="59"/>
      <c r="R196" s="59"/>
      <c r="S196" s="59"/>
      <c r="T196" s="59"/>
      <c r="U196" s="59"/>
      <c r="V196" s="59"/>
      <c r="W196" s="59"/>
      <c r="X196" s="59"/>
      <c r="Y196" s="59"/>
      <c r="Z196" s="59"/>
      <c r="AA196" s="59"/>
      <c r="AB196" s="59"/>
      <c r="AC196" s="59"/>
      <c r="AD196" s="59"/>
      <c r="AE196" s="59"/>
      <c r="AF196" s="59"/>
      <c r="AG196" s="59"/>
      <c r="AH196" s="59"/>
      <c r="AI196" s="59"/>
      <c r="AJ196" s="59"/>
      <c r="AK196" s="59"/>
      <c r="AL196" s="59"/>
      <c r="AM196" s="59"/>
      <c r="AN196" s="59"/>
      <c r="AO196" s="59"/>
      <c r="AP196" s="59"/>
      <c r="AQ196" s="59"/>
      <c r="AR196" s="59"/>
      <c r="AS196" s="59"/>
      <c r="AT196" s="59"/>
      <c r="AU196" s="59"/>
      <c r="AV196" s="59"/>
      <c r="AW196" s="59"/>
      <c r="AX196" s="59"/>
      <c r="AY196" s="59"/>
      <c r="AZ196" s="59"/>
      <c r="BA196" s="59"/>
      <c r="BB196" s="59"/>
      <c r="BC196" s="59"/>
      <c r="BD196" s="60">
        <v>42912.640104942097</v>
      </c>
      <c r="BE196" s="60">
        <v>43263.1686283218</v>
      </c>
      <c r="BF196" s="59" t="s">
        <v>27</v>
      </c>
      <c r="BG196" s="60">
        <v>43193.169010104197</v>
      </c>
      <c r="BH196" s="59" t="s">
        <v>3209</v>
      </c>
      <c r="BJ196" s="60" t="str">
        <f t="shared" si="13"/>
        <v/>
      </c>
      <c r="BL196" s="118">
        <f t="shared" ca="1" si="14"/>
        <v>0</v>
      </c>
      <c r="BN196" s="60" t="s">
        <v>3111</v>
      </c>
      <c r="BP196" s="60"/>
      <c r="BR196" s="43" t="str">
        <f t="shared" si="11"/>
        <v>Zimbwa, Washingtone</v>
      </c>
      <c r="BS196" s="43" t="str">
        <f t="shared" si="12"/>
        <v>WZimbwa@Flowserve.com</v>
      </c>
    </row>
    <row r="197" spans="2:71" x14ac:dyDescent="0.35">
      <c r="B197" s="59" t="s">
        <v>1045</v>
      </c>
      <c r="C197" s="59">
        <v>553</v>
      </c>
      <c r="D197" s="59" t="s">
        <v>1046</v>
      </c>
      <c r="E197" s="59" t="s">
        <v>1047</v>
      </c>
      <c r="F197" s="59" t="s">
        <v>1048</v>
      </c>
      <c r="G197" s="59" t="s">
        <v>18</v>
      </c>
      <c r="H197" s="59" t="s">
        <v>38</v>
      </c>
      <c r="I197" s="59" t="s">
        <v>390</v>
      </c>
      <c r="J197" s="59" t="s">
        <v>256</v>
      </c>
      <c r="K197" s="59" t="s">
        <v>2735</v>
      </c>
      <c r="L197" s="59" t="s">
        <v>2738</v>
      </c>
      <c r="M197" s="59" t="s">
        <v>2655</v>
      </c>
      <c r="N197" s="59"/>
      <c r="O197" s="59"/>
      <c r="P197" s="59"/>
      <c r="Q197" s="59"/>
      <c r="R197" s="59"/>
      <c r="S197" s="59"/>
      <c r="T197" s="59"/>
      <c r="U197" s="59"/>
      <c r="V197" s="59"/>
      <c r="W197" s="59"/>
      <c r="X197" s="59"/>
      <c r="Y197" s="59"/>
      <c r="Z197" s="59"/>
      <c r="AA197" s="59"/>
      <c r="AB197" s="59"/>
      <c r="AC197" s="59"/>
      <c r="AD197" s="59"/>
      <c r="AE197" s="59"/>
      <c r="AF197" s="59"/>
      <c r="AG197" s="59"/>
      <c r="AH197" s="59"/>
      <c r="AI197" s="59"/>
      <c r="AJ197" s="59"/>
      <c r="AK197" s="59"/>
      <c r="AL197" s="59"/>
      <c r="AM197" s="59"/>
      <c r="AN197" s="59"/>
      <c r="AO197" s="59"/>
      <c r="AP197" s="59"/>
      <c r="AQ197" s="59"/>
      <c r="AR197" s="59"/>
      <c r="AS197" s="59"/>
      <c r="AT197" s="59"/>
      <c r="AU197" s="59"/>
      <c r="AV197" s="59"/>
      <c r="AW197" s="59"/>
      <c r="AX197" s="59"/>
      <c r="AY197" s="59"/>
      <c r="AZ197" s="59"/>
      <c r="BA197" s="59"/>
      <c r="BB197" s="59"/>
      <c r="BC197" s="59"/>
      <c r="BD197" s="60">
        <v>42912.640110914399</v>
      </c>
      <c r="BE197" s="60">
        <v>43259.730261840297</v>
      </c>
      <c r="BF197" s="59" t="s">
        <v>27</v>
      </c>
      <c r="BG197" s="60">
        <v>43252.694003472199</v>
      </c>
      <c r="BH197" s="59" t="s">
        <v>1049</v>
      </c>
      <c r="BJ197" s="60" t="str">
        <f t="shared" si="13"/>
        <v/>
      </c>
      <c r="BL197" s="118">
        <f t="shared" ca="1" si="14"/>
        <v>0</v>
      </c>
      <c r="BN197" s="60" t="s">
        <v>3111</v>
      </c>
      <c r="BP197" s="60" t="s">
        <v>3142</v>
      </c>
      <c r="BR197" s="43" t="str">
        <f t="shared" ref="BR197:BR260" si="15">E197&amp;", "&amp;D197</f>
        <v>Yeh, Shu Ching</v>
      </c>
      <c r="BS197" s="43" t="str">
        <f t="shared" ref="BS197:BS260" si="16">F197</f>
        <v>SYeh@Flowserve.com</v>
      </c>
    </row>
    <row r="198" spans="2:71" x14ac:dyDescent="0.35">
      <c r="B198" s="59" t="s">
        <v>1050</v>
      </c>
      <c r="C198" s="59">
        <v>554</v>
      </c>
      <c r="D198" s="59" t="s">
        <v>1051</v>
      </c>
      <c r="E198" s="59" t="s">
        <v>1052</v>
      </c>
      <c r="F198" s="59" t="s">
        <v>1053</v>
      </c>
      <c r="G198" s="59" t="s">
        <v>18</v>
      </c>
      <c r="H198" s="59" t="s">
        <v>49</v>
      </c>
      <c r="I198" s="59" t="s">
        <v>1054</v>
      </c>
      <c r="J198" s="59" t="s">
        <v>256</v>
      </c>
      <c r="K198" s="59" t="s">
        <v>2657</v>
      </c>
      <c r="L198" s="59" t="s">
        <v>2858</v>
      </c>
      <c r="M198" s="59" t="s">
        <v>2861</v>
      </c>
      <c r="N198" s="59" t="s">
        <v>2656</v>
      </c>
      <c r="O198" s="59"/>
      <c r="P198" s="59"/>
      <c r="Q198" s="59"/>
      <c r="R198" s="59"/>
      <c r="S198" s="59"/>
      <c r="T198" s="59"/>
      <c r="U198" s="59"/>
      <c r="V198" s="59"/>
      <c r="W198" s="59"/>
      <c r="X198" s="59"/>
      <c r="Y198" s="59"/>
      <c r="Z198" s="59"/>
      <c r="AA198" s="59"/>
      <c r="AB198" s="59"/>
      <c r="AC198" s="59"/>
      <c r="AD198" s="59"/>
      <c r="AE198" s="59"/>
      <c r="AF198" s="59"/>
      <c r="AG198" s="59"/>
      <c r="AH198" s="59"/>
      <c r="AI198" s="59"/>
      <c r="AJ198" s="59"/>
      <c r="AK198" s="59"/>
      <c r="AL198" s="59"/>
      <c r="AM198" s="59"/>
      <c r="AN198" s="59"/>
      <c r="AO198" s="59"/>
      <c r="AP198" s="59"/>
      <c r="AQ198" s="59"/>
      <c r="AR198" s="59"/>
      <c r="AS198" s="59"/>
      <c r="AT198" s="59"/>
      <c r="AU198" s="59"/>
      <c r="AV198" s="59"/>
      <c r="AW198" s="59"/>
      <c r="AX198" s="59"/>
      <c r="AY198" s="59"/>
      <c r="AZ198" s="59"/>
      <c r="BA198" s="59"/>
      <c r="BB198" s="59"/>
      <c r="BC198" s="59"/>
      <c r="BD198" s="60">
        <v>42912.640116932896</v>
      </c>
      <c r="BE198" s="60">
        <v>43257.238839502301</v>
      </c>
      <c r="BF198" s="59" t="s">
        <v>27</v>
      </c>
      <c r="BG198" s="60">
        <v>43202.042313622696</v>
      </c>
      <c r="BH198" s="59" t="s">
        <v>2997</v>
      </c>
      <c r="BJ198" s="60" t="str">
        <f t="shared" si="13"/>
        <v/>
      </c>
      <c r="BL198" s="118">
        <f t="shared" ca="1" si="14"/>
        <v>0</v>
      </c>
      <c r="BN198" s="60" t="s">
        <v>3111</v>
      </c>
      <c r="BP198" s="60"/>
      <c r="BR198" s="43" t="str">
        <f t="shared" si="15"/>
        <v>Herliana, Miranti Lucia</v>
      </c>
      <c r="BS198" s="43" t="str">
        <f t="shared" si="16"/>
        <v>MHerliana@Flowserve.com</v>
      </c>
    </row>
    <row r="199" spans="2:71" x14ac:dyDescent="0.35">
      <c r="B199" s="59" t="s">
        <v>1055</v>
      </c>
      <c r="C199" s="59">
        <v>557</v>
      </c>
      <c r="D199" s="59" t="s">
        <v>1056</v>
      </c>
      <c r="E199" s="59" t="s">
        <v>1057</v>
      </c>
      <c r="F199" s="59" t="s">
        <v>1058</v>
      </c>
      <c r="G199" s="59" t="s">
        <v>18</v>
      </c>
      <c r="H199" s="59" t="s">
        <v>49</v>
      </c>
      <c r="I199" s="59" t="s">
        <v>2927</v>
      </c>
      <c r="J199" s="59" t="s">
        <v>256</v>
      </c>
      <c r="K199" s="59" t="s">
        <v>2724</v>
      </c>
      <c r="L199" s="59" t="s">
        <v>2873</v>
      </c>
      <c r="M199" s="59" t="s">
        <v>2656</v>
      </c>
      <c r="N199" s="59"/>
      <c r="O199" s="59"/>
      <c r="P199" s="59"/>
      <c r="Q199" s="59"/>
      <c r="R199" s="59"/>
      <c r="S199" s="59"/>
      <c r="T199" s="59"/>
      <c r="U199" s="59"/>
      <c r="V199" s="59"/>
      <c r="W199" s="59"/>
      <c r="X199" s="59"/>
      <c r="Y199" s="59"/>
      <c r="Z199" s="59"/>
      <c r="AA199" s="59"/>
      <c r="AB199" s="59"/>
      <c r="AC199" s="59"/>
      <c r="AD199" s="59"/>
      <c r="AE199" s="59"/>
      <c r="AF199" s="59"/>
      <c r="AG199" s="59"/>
      <c r="AH199" s="59"/>
      <c r="AI199" s="59"/>
      <c r="AJ199" s="59"/>
      <c r="AK199" s="59"/>
      <c r="AL199" s="59"/>
      <c r="AM199" s="59"/>
      <c r="AN199" s="59"/>
      <c r="AO199" s="59"/>
      <c r="AP199" s="59"/>
      <c r="AQ199" s="59"/>
      <c r="AR199" s="59"/>
      <c r="AS199" s="59"/>
      <c r="AT199" s="59"/>
      <c r="AU199" s="59"/>
      <c r="AV199" s="59"/>
      <c r="AW199" s="59"/>
      <c r="AX199" s="59"/>
      <c r="AY199" s="59"/>
      <c r="AZ199" s="59"/>
      <c r="BA199" s="59"/>
      <c r="BB199" s="59"/>
      <c r="BC199" s="59"/>
      <c r="BD199" s="60">
        <v>42912.640134953697</v>
      </c>
      <c r="BE199" s="60">
        <v>43256.183718784698</v>
      </c>
      <c r="BF199" s="59" t="s">
        <v>27</v>
      </c>
      <c r="BG199" s="60">
        <v>43193.474212928202</v>
      </c>
      <c r="BH199" s="59" t="s">
        <v>2998</v>
      </c>
      <c r="BJ199" s="60" t="str">
        <f t="shared" si="13"/>
        <v/>
      </c>
      <c r="BL199" s="118">
        <f t="shared" ca="1" si="14"/>
        <v>0</v>
      </c>
      <c r="BN199" s="60" t="s">
        <v>3111</v>
      </c>
      <c r="BP199" s="60"/>
      <c r="BR199" s="43" t="str">
        <f t="shared" si="15"/>
        <v>Hakvoort, Monica</v>
      </c>
      <c r="BS199" s="43" t="str">
        <f t="shared" si="16"/>
        <v>MDankelman@flowserve.com</v>
      </c>
    </row>
    <row r="200" spans="2:71" x14ac:dyDescent="0.35">
      <c r="B200" s="59" t="s">
        <v>1060</v>
      </c>
      <c r="C200" s="59">
        <v>559</v>
      </c>
      <c r="D200" s="59" t="s">
        <v>1061</v>
      </c>
      <c r="E200" s="59" t="s">
        <v>1062</v>
      </c>
      <c r="F200" s="59" t="s">
        <v>1063</v>
      </c>
      <c r="G200" s="59" t="s">
        <v>18</v>
      </c>
      <c r="H200" s="59" t="s">
        <v>38</v>
      </c>
      <c r="I200" s="59" t="s">
        <v>1064</v>
      </c>
      <c r="J200" s="59" t="s">
        <v>256</v>
      </c>
      <c r="K200" s="59" t="s">
        <v>2860</v>
      </c>
      <c r="L200" s="59" t="s">
        <v>2655</v>
      </c>
      <c r="M200" s="59" t="s">
        <v>2656</v>
      </c>
      <c r="N200" s="59"/>
      <c r="O200" s="59"/>
      <c r="P200" s="59"/>
      <c r="Q200" s="59"/>
      <c r="R200" s="59"/>
      <c r="S200" s="59"/>
      <c r="T200" s="59"/>
      <c r="U200" s="59"/>
      <c r="V200" s="59"/>
      <c r="W200" s="59"/>
      <c r="X200" s="59"/>
      <c r="Y200" s="59"/>
      <c r="Z200" s="59"/>
      <c r="AA200" s="59"/>
      <c r="AB200" s="59"/>
      <c r="AC200" s="59"/>
      <c r="AD200" s="59"/>
      <c r="AE200" s="59"/>
      <c r="AF200" s="59"/>
      <c r="AG200" s="59"/>
      <c r="AH200" s="59"/>
      <c r="AI200" s="59"/>
      <c r="AJ200" s="59"/>
      <c r="AK200" s="59"/>
      <c r="AL200" s="59"/>
      <c r="AM200" s="59"/>
      <c r="AN200" s="59"/>
      <c r="AO200" s="59"/>
      <c r="AP200" s="59"/>
      <c r="AQ200" s="59"/>
      <c r="AR200" s="59"/>
      <c r="AS200" s="59"/>
      <c r="AT200" s="59"/>
      <c r="AU200" s="59"/>
      <c r="AV200" s="59"/>
      <c r="AW200" s="59"/>
      <c r="AX200" s="59"/>
      <c r="AY200" s="59"/>
      <c r="AZ200" s="59"/>
      <c r="BA200" s="59"/>
      <c r="BB200" s="59"/>
      <c r="BC200" s="59"/>
      <c r="BD200" s="60">
        <v>42912.640146956001</v>
      </c>
      <c r="BE200" s="60">
        <v>43276.9954413542</v>
      </c>
      <c r="BF200" s="59" t="s">
        <v>27</v>
      </c>
      <c r="BG200" s="60">
        <v>43272.107290393498</v>
      </c>
      <c r="BH200" s="59" t="s">
        <v>1065</v>
      </c>
      <c r="BJ200" s="60" t="str">
        <f t="shared" si="13"/>
        <v/>
      </c>
      <c r="BL200" s="118">
        <f t="shared" ca="1" si="14"/>
        <v>0</v>
      </c>
      <c r="BN200" s="60" t="s">
        <v>3111</v>
      </c>
      <c r="BP200" s="60"/>
      <c r="BR200" s="43" t="str">
        <f t="shared" si="15"/>
        <v>Binti Osman, Adila</v>
      </c>
      <c r="BS200" s="43" t="str">
        <f t="shared" si="16"/>
        <v>ABintiOsman@flowserve.com</v>
      </c>
    </row>
    <row r="201" spans="2:71" x14ac:dyDescent="0.35">
      <c r="B201" s="59" t="s">
        <v>1066</v>
      </c>
      <c r="C201" s="59">
        <v>560</v>
      </c>
      <c r="D201" s="59" t="s">
        <v>59</v>
      </c>
      <c r="E201" s="59" t="s">
        <v>1067</v>
      </c>
      <c r="F201" s="59" t="s">
        <v>1068</v>
      </c>
      <c r="G201" s="59" t="s">
        <v>18</v>
      </c>
      <c r="H201" s="59" t="s">
        <v>38</v>
      </c>
      <c r="I201" s="59" t="s">
        <v>136</v>
      </c>
      <c r="J201" s="59" t="s">
        <v>256</v>
      </c>
      <c r="K201" s="59" t="s">
        <v>2692</v>
      </c>
      <c r="L201" s="59" t="s">
        <v>2655</v>
      </c>
      <c r="M201" s="59"/>
      <c r="N201" s="59"/>
      <c r="O201" s="59"/>
      <c r="P201" s="59"/>
      <c r="Q201" s="59"/>
      <c r="R201" s="59"/>
      <c r="S201" s="59"/>
      <c r="T201" s="59"/>
      <c r="U201" s="59"/>
      <c r="V201" s="59"/>
      <c r="W201" s="59"/>
      <c r="X201" s="59"/>
      <c r="Y201" s="59"/>
      <c r="Z201" s="59"/>
      <c r="AA201" s="59"/>
      <c r="AB201" s="59"/>
      <c r="AC201" s="59"/>
      <c r="AD201" s="59"/>
      <c r="AE201" s="59"/>
      <c r="AF201" s="59"/>
      <c r="AG201" s="59"/>
      <c r="AH201" s="59"/>
      <c r="AI201" s="59"/>
      <c r="AJ201" s="59"/>
      <c r="AK201" s="59"/>
      <c r="AL201" s="59"/>
      <c r="AM201" s="59"/>
      <c r="AN201" s="59"/>
      <c r="AO201" s="59"/>
      <c r="AP201" s="59"/>
      <c r="AQ201" s="59"/>
      <c r="AR201" s="59"/>
      <c r="AS201" s="59"/>
      <c r="AT201" s="59"/>
      <c r="AU201" s="59"/>
      <c r="AV201" s="59"/>
      <c r="AW201" s="59"/>
      <c r="AX201" s="59"/>
      <c r="AY201" s="59"/>
      <c r="AZ201" s="59"/>
      <c r="BA201" s="59"/>
      <c r="BB201" s="59"/>
      <c r="BC201" s="59"/>
      <c r="BD201" s="60">
        <v>42912.640153009299</v>
      </c>
      <c r="BE201" s="60">
        <v>43243.357304594902</v>
      </c>
      <c r="BF201" s="59" t="s">
        <v>27</v>
      </c>
      <c r="BG201" s="60">
        <v>43242.331735497697</v>
      </c>
      <c r="BH201" s="59" t="s">
        <v>1069</v>
      </c>
      <c r="BJ201" s="60" t="str">
        <f t="shared" si="13"/>
        <v/>
      </c>
      <c r="BL201" s="118">
        <f t="shared" ca="1" si="14"/>
        <v>1</v>
      </c>
      <c r="BN201" s="60" t="s">
        <v>3111</v>
      </c>
      <c r="BP201" s="60"/>
      <c r="BR201" s="43" t="str">
        <f t="shared" si="15"/>
        <v>Petraglia, Claudio</v>
      </c>
      <c r="BS201" s="43" t="str">
        <f t="shared" si="16"/>
        <v>CPetraglia@Flowserve.com</v>
      </c>
    </row>
    <row r="202" spans="2:71" x14ac:dyDescent="0.35">
      <c r="B202" s="59" t="s">
        <v>1070</v>
      </c>
      <c r="C202" s="59">
        <v>561</v>
      </c>
      <c r="D202" s="59" t="s">
        <v>632</v>
      </c>
      <c r="E202" s="59" t="s">
        <v>1071</v>
      </c>
      <c r="F202" s="59" t="s">
        <v>1072</v>
      </c>
      <c r="G202" s="59" t="s">
        <v>18</v>
      </c>
      <c r="H202" s="59" t="s">
        <v>38</v>
      </c>
      <c r="I202" s="59" t="s">
        <v>390</v>
      </c>
      <c r="J202" s="59" t="s">
        <v>256</v>
      </c>
      <c r="K202" s="59" t="s">
        <v>2735</v>
      </c>
      <c r="L202" s="59" t="s">
        <v>2738</v>
      </c>
      <c r="M202" s="59" t="s">
        <v>2655</v>
      </c>
      <c r="N202" s="59"/>
      <c r="O202" s="59"/>
      <c r="P202" s="59"/>
      <c r="Q202" s="59"/>
      <c r="R202" s="59"/>
      <c r="S202" s="59"/>
      <c r="T202" s="59"/>
      <c r="U202" s="59"/>
      <c r="V202" s="59"/>
      <c r="W202" s="59"/>
      <c r="X202" s="59"/>
      <c r="Y202" s="59"/>
      <c r="Z202" s="59"/>
      <c r="AA202" s="59"/>
      <c r="AB202" s="59"/>
      <c r="AC202" s="59"/>
      <c r="AD202" s="59"/>
      <c r="AE202" s="59"/>
      <c r="AF202" s="59"/>
      <c r="AG202" s="59"/>
      <c r="AH202" s="59"/>
      <c r="AI202" s="59"/>
      <c r="AJ202" s="59"/>
      <c r="AK202" s="59"/>
      <c r="AL202" s="59"/>
      <c r="AM202" s="59"/>
      <c r="AN202" s="59"/>
      <c r="AO202" s="59"/>
      <c r="AP202" s="59"/>
      <c r="AQ202" s="59"/>
      <c r="AR202" s="59"/>
      <c r="AS202" s="59"/>
      <c r="AT202" s="59"/>
      <c r="AU202" s="59"/>
      <c r="AV202" s="59"/>
      <c r="AW202" s="59"/>
      <c r="AX202" s="59"/>
      <c r="AY202" s="59"/>
      <c r="AZ202" s="59"/>
      <c r="BA202" s="59"/>
      <c r="BB202" s="59"/>
      <c r="BC202" s="59"/>
      <c r="BD202" s="60">
        <v>42912.640159027796</v>
      </c>
      <c r="BE202" s="60">
        <v>43279.551453819397</v>
      </c>
      <c r="BF202" s="59" t="s">
        <v>27</v>
      </c>
      <c r="BG202" s="60">
        <v>43271.690107488401</v>
      </c>
      <c r="BH202" s="59" t="s">
        <v>1073</v>
      </c>
      <c r="BJ202" s="60" t="str">
        <f t="shared" si="13"/>
        <v/>
      </c>
      <c r="BL202" s="118">
        <f t="shared" ca="1" si="14"/>
        <v>0</v>
      </c>
      <c r="BN202" s="60" t="s">
        <v>3111</v>
      </c>
      <c r="BP202" s="60" t="s">
        <v>3142</v>
      </c>
      <c r="BR202" s="43" t="str">
        <f t="shared" si="15"/>
        <v>Alfaro, Ana</v>
      </c>
      <c r="BS202" s="43" t="str">
        <f t="shared" si="16"/>
        <v>AnAlfaro@Flowserve.com</v>
      </c>
    </row>
    <row r="203" spans="2:71" x14ac:dyDescent="0.35">
      <c r="B203" s="59" t="s">
        <v>1074</v>
      </c>
      <c r="C203" s="59">
        <v>562</v>
      </c>
      <c r="D203" s="59" t="s">
        <v>1075</v>
      </c>
      <c r="E203" s="59" t="s">
        <v>1076</v>
      </c>
      <c r="F203" s="59" t="s">
        <v>1077</v>
      </c>
      <c r="G203" s="59" t="s">
        <v>18</v>
      </c>
      <c r="H203" s="59" t="s">
        <v>49</v>
      </c>
      <c r="I203" s="59" t="s">
        <v>1078</v>
      </c>
      <c r="J203" s="59" t="s">
        <v>256</v>
      </c>
      <c r="K203" s="59" t="s">
        <v>2657</v>
      </c>
      <c r="L203" s="59" t="s">
        <v>2770</v>
      </c>
      <c r="M203" s="59" t="s">
        <v>2777</v>
      </c>
      <c r="N203" s="59" t="s">
        <v>2656</v>
      </c>
      <c r="O203" s="59"/>
      <c r="P203" s="59"/>
      <c r="Q203" s="59"/>
      <c r="R203" s="59"/>
      <c r="S203" s="59"/>
      <c r="T203" s="59"/>
      <c r="U203" s="59"/>
      <c r="V203" s="59"/>
      <c r="W203" s="59"/>
      <c r="X203" s="59"/>
      <c r="Y203" s="59"/>
      <c r="Z203" s="59"/>
      <c r="AA203" s="59"/>
      <c r="AB203" s="59"/>
      <c r="AC203" s="59"/>
      <c r="AD203" s="59"/>
      <c r="AE203" s="59"/>
      <c r="AF203" s="59"/>
      <c r="AG203" s="59"/>
      <c r="AH203" s="59"/>
      <c r="AI203" s="59"/>
      <c r="AJ203" s="59"/>
      <c r="AK203" s="59"/>
      <c r="AL203" s="59"/>
      <c r="AM203" s="59"/>
      <c r="AN203" s="59"/>
      <c r="AO203" s="59"/>
      <c r="AP203" s="59"/>
      <c r="AQ203" s="59"/>
      <c r="AR203" s="59"/>
      <c r="AS203" s="59"/>
      <c r="AT203" s="59"/>
      <c r="AU203" s="59"/>
      <c r="AV203" s="59"/>
      <c r="AW203" s="59"/>
      <c r="AX203" s="59"/>
      <c r="AY203" s="59"/>
      <c r="AZ203" s="59"/>
      <c r="BA203" s="59"/>
      <c r="BB203" s="59"/>
      <c r="BC203" s="59"/>
      <c r="BD203" s="60">
        <v>42912.640165081</v>
      </c>
      <c r="BE203" s="60">
        <v>43264.748415127302</v>
      </c>
      <c r="BF203" s="59" t="s">
        <v>27</v>
      </c>
      <c r="BG203" s="60">
        <v>43228.846860648096</v>
      </c>
      <c r="BH203" s="59" t="s">
        <v>2986</v>
      </c>
      <c r="BJ203" s="60" t="str">
        <f t="shared" si="13"/>
        <v/>
      </c>
      <c r="BL203" s="118">
        <f t="shared" ca="1" si="14"/>
        <v>0</v>
      </c>
      <c r="BN203" s="60" t="s">
        <v>3111</v>
      </c>
      <c r="BP203" s="60"/>
      <c r="BR203" s="43" t="str">
        <f t="shared" si="15"/>
        <v>Cortez, Josso</v>
      </c>
      <c r="BS203" s="43" t="str">
        <f t="shared" si="16"/>
        <v>JCortez@Flowserve.com</v>
      </c>
    </row>
    <row r="204" spans="2:71" ht="30" x14ac:dyDescent="0.35">
      <c r="B204" s="59" t="s">
        <v>1079</v>
      </c>
      <c r="C204" s="59">
        <v>563</v>
      </c>
      <c r="D204" s="59" t="s">
        <v>1080</v>
      </c>
      <c r="E204" s="59" t="s">
        <v>1081</v>
      </c>
      <c r="F204" s="59" t="s">
        <v>1082</v>
      </c>
      <c r="G204" s="59" t="s">
        <v>18</v>
      </c>
      <c r="H204" s="59" t="s">
        <v>38</v>
      </c>
      <c r="I204" s="59" t="s">
        <v>454</v>
      </c>
      <c r="J204" s="59" t="s">
        <v>256</v>
      </c>
      <c r="K204" s="59" t="s">
        <v>2673</v>
      </c>
      <c r="L204" s="59" t="s">
        <v>2655</v>
      </c>
      <c r="M204" s="59" t="s">
        <v>2824</v>
      </c>
      <c r="N204" s="59"/>
      <c r="O204" s="59"/>
      <c r="P204" s="59"/>
      <c r="Q204" s="59"/>
      <c r="R204" s="59"/>
      <c r="S204" s="59"/>
      <c r="T204" s="59"/>
      <c r="U204" s="59"/>
      <c r="V204" s="59"/>
      <c r="W204" s="59"/>
      <c r="X204" s="59"/>
      <c r="Y204" s="59"/>
      <c r="Z204" s="59"/>
      <c r="AA204" s="59"/>
      <c r="AB204" s="59"/>
      <c r="AC204" s="59"/>
      <c r="AD204" s="59"/>
      <c r="AE204" s="59"/>
      <c r="AF204" s="59"/>
      <c r="AG204" s="59"/>
      <c r="AH204" s="59"/>
      <c r="AI204" s="59"/>
      <c r="AJ204" s="59"/>
      <c r="AK204" s="59"/>
      <c r="AL204" s="59"/>
      <c r="AM204" s="59"/>
      <c r="AN204" s="59"/>
      <c r="AO204" s="59"/>
      <c r="AP204" s="59"/>
      <c r="AQ204" s="59"/>
      <c r="AR204" s="59"/>
      <c r="AS204" s="59"/>
      <c r="AT204" s="59"/>
      <c r="AU204" s="59"/>
      <c r="AV204" s="59"/>
      <c r="AW204" s="59"/>
      <c r="AX204" s="59"/>
      <c r="AY204" s="59"/>
      <c r="AZ204" s="59"/>
      <c r="BA204" s="59"/>
      <c r="BB204" s="59"/>
      <c r="BC204" s="59"/>
      <c r="BD204" s="60">
        <v>42912.640171064799</v>
      </c>
      <c r="BE204" s="60">
        <v>43119.117646909697</v>
      </c>
      <c r="BF204" s="59" t="s">
        <v>27</v>
      </c>
      <c r="BG204" s="60">
        <v>43119.116727893503</v>
      </c>
      <c r="BH204" s="59" t="s">
        <v>2941</v>
      </c>
      <c r="BJ204" s="60" t="str">
        <f t="shared" si="13"/>
        <v/>
      </c>
      <c r="BL204" s="118">
        <f t="shared" ca="1" si="14"/>
        <v>5</v>
      </c>
      <c r="BN204" s="60" t="s">
        <v>3111</v>
      </c>
      <c r="BP204" s="60" t="s">
        <v>3144</v>
      </c>
      <c r="BR204" s="43" t="str">
        <f t="shared" si="15"/>
        <v>Bucher, Elke Ingrid</v>
      </c>
      <c r="BS204" s="43" t="str">
        <f t="shared" si="16"/>
        <v>EBucher@Flowserve.com</v>
      </c>
    </row>
    <row r="205" spans="2:71" ht="30" x14ac:dyDescent="0.35">
      <c r="B205" s="59" t="s">
        <v>1083</v>
      </c>
      <c r="C205" s="59">
        <v>565</v>
      </c>
      <c r="D205" s="59" t="s">
        <v>1084</v>
      </c>
      <c r="E205" s="59" t="s">
        <v>1085</v>
      </c>
      <c r="F205" s="59" t="s">
        <v>1086</v>
      </c>
      <c r="G205" s="59" t="s">
        <v>18</v>
      </c>
      <c r="H205" s="59" t="s">
        <v>38</v>
      </c>
      <c r="I205" s="59" t="s">
        <v>579</v>
      </c>
      <c r="J205" s="59" t="s">
        <v>256</v>
      </c>
      <c r="K205" s="59" t="s">
        <v>2717</v>
      </c>
      <c r="L205" s="59" t="s">
        <v>2718</v>
      </c>
      <c r="M205" s="59" t="s">
        <v>2655</v>
      </c>
      <c r="N205" s="59"/>
      <c r="O205" s="59"/>
      <c r="P205" s="59"/>
      <c r="Q205" s="59"/>
      <c r="R205" s="59"/>
      <c r="S205" s="59"/>
      <c r="T205" s="59"/>
      <c r="U205" s="59"/>
      <c r="V205" s="59"/>
      <c r="W205" s="59"/>
      <c r="X205" s="59"/>
      <c r="Y205" s="59"/>
      <c r="Z205" s="59"/>
      <c r="AA205" s="59"/>
      <c r="AB205" s="59"/>
      <c r="AC205" s="59"/>
      <c r="AD205" s="59"/>
      <c r="AE205" s="59"/>
      <c r="AF205" s="59"/>
      <c r="AG205" s="59"/>
      <c r="AH205" s="59"/>
      <c r="AI205" s="59"/>
      <c r="AJ205" s="59"/>
      <c r="AK205" s="59"/>
      <c r="AL205" s="59"/>
      <c r="AM205" s="59"/>
      <c r="AN205" s="59"/>
      <c r="AO205" s="59"/>
      <c r="AP205" s="59"/>
      <c r="AQ205" s="59"/>
      <c r="AR205" s="59"/>
      <c r="AS205" s="59"/>
      <c r="AT205" s="59"/>
      <c r="AU205" s="59"/>
      <c r="AV205" s="59"/>
      <c r="AW205" s="59"/>
      <c r="AX205" s="59"/>
      <c r="AY205" s="59"/>
      <c r="AZ205" s="59"/>
      <c r="BA205" s="59"/>
      <c r="BB205" s="59"/>
      <c r="BC205" s="59"/>
      <c r="BD205" s="60">
        <v>42912.640183101903</v>
      </c>
      <c r="BE205" s="60">
        <v>43280.612526967598</v>
      </c>
      <c r="BF205" s="59" t="s">
        <v>27</v>
      </c>
      <c r="BG205" s="60">
        <v>43278.818997222203</v>
      </c>
      <c r="BH205" s="59" t="s">
        <v>1087</v>
      </c>
      <c r="BJ205" s="60" t="str">
        <f t="shared" si="13"/>
        <v/>
      </c>
      <c r="BL205" s="118">
        <f t="shared" ca="1" si="14"/>
        <v>0</v>
      </c>
      <c r="BN205" s="60" t="s">
        <v>3111</v>
      </c>
      <c r="BP205" s="60"/>
      <c r="BR205" s="43" t="str">
        <f t="shared" si="15"/>
        <v>Clark, Ryan</v>
      </c>
      <c r="BS205" s="43" t="str">
        <f t="shared" si="16"/>
        <v>RyClark@Flowserve.com</v>
      </c>
    </row>
    <row r="206" spans="2:71" x14ac:dyDescent="0.35">
      <c r="B206" s="59" t="s">
        <v>1088</v>
      </c>
      <c r="C206" s="59">
        <v>569</v>
      </c>
      <c r="D206" s="59" t="s">
        <v>758</v>
      </c>
      <c r="E206" s="59" t="s">
        <v>1089</v>
      </c>
      <c r="F206" s="59" t="s">
        <v>1090</v>
      </c>
      <c r="G206" s="59" t="s">
        <v>18</v>
      </c>
      <c r="H206" s="59" t="s">
        <v>38</v>
      </c>
      <c r="I206" s="59" t="s">
        <v>1091</v>
      </c>
      <c r="J206" s="59" t="s">
        <v>256</v>
      </c>
      <c r="K206" s="59" t="s">
        <v>2770</v>
      </c>
      <c r="L206" s="59" t="s">
        <v>2777</v>
      </c>
      <c r="M206" s="59" t="s">
        <v>2655</v>
      </c>
      <c r="N206" s="59"/>
      <c r="O206" s="59"/>
      <c r="P206" s="59"/>
      <c r="Q206" s="59"/>
      <c r="R206" s="59"/>
      <c r="S206" s="59"/>
      <c r="T206" s="59"/>
      <c r="U206" s="59"/>
      <c r="V206" s="59"/>
      <c r="W206" s="59"/>
      <c r="X206" s="59"/>
      <c r="Y206" s="59"/>
      <c r="Z206" s="59"/>
      <c r="AA206" s="59"/>
      <c r="AB206" s="59"/>
      <c r="AC206" s="59"/>
      <c r="AD206" s="59"/>
      <c r="AE206" s="59"/>
      <c r="AF206" s="59"/>
      <c r="AG206" s="59"/>
      <c r="AH206" s="59"/>
      <c r="AI206" s="59"/>
      <c r="AJ206" s="59"/>
      <c r="AK206" s="59"/>
      <c r="AL206" s="59"/>
      <c r="AM206" s="59"/>
      <c r="AN206" s="59"/>
      <c r="AO206" s="59"/>
      <c r="AP206" s="59"/>
      <c r="AQ206" s="59"/>
      <c r="AR206" s="59"/>
      <c r="AS206" s="59"/>
      <c r="AT206" s="59"/>
      <c r="AU206" s="59"/>
      <c r="AV206" s="59"/>
      <c r="AW206" s="59"/>
      <c r="AX206" s="59"/>
      <c r="AY206" s="59"/>
      <c r="AZ206" s="59"/>
      <c r="BA206" s="59"/>
      <c r="BB206" s="59"/>
      <c r="BC206" s="59"/>
      <c r="BD206" s="60">
        <v>42912.640207141201</v>
      </c>
      <c r="BE206" s="60">
        <v>43256.604903900501</v>
      </c>
      <c r="BF206" s="59" t="s">
        <v>27</v>
      </c>
      <c r="BG206" s="60">
        <v>43251.715182326399</v>
      </c>
      <c r="BH206" s="59" t="s">
        <v>1092</v>
      </c>
      <c r="BJ206" s="60" t="str">
        <f t="shared" si="13"/>
        <v/>
      </c>
      <c r="BL206" s="118">
        <f t="shared" ca="1" si="14"/>
        <v>0</v>
      </c>
      <c r="BN206" s="60" t="s">
        <v>3111</v>
      </c>
      <c r="BP206" s="60"/>
      <c r="BR206" s="43" t="str">
        <f t="shared" si="15"/>
        <v>Arango, Cesar</v>
      </c>
      <c r="BS206" s="43" t="str">
        <f t="shared" si="16"/>
        <v>CArango@Flowserve.com</v>
      </c>
    </row>
    <row r="207" spans="2:71" x14ac:dyDescent="0.35">
      <c r="B207" s="59" t="s">
        <v>1093</v>
      </c>
      <c r="C207" s="59">
        <v>570</v>
      </c>
      <c r="D207" s="59" t="s">
        <v>901</v>
      </c>
      <c r="E207" s="59" t="s">
        <v>1094</v>
      </c>
      <c r="F207" s="59" t="s">
        <v>1095</v>
      </c>
      <c r="G207" s="59" t="s">
        <v>18</v>
      </c>
      <c r="H207" s="59" t="s">
        <v>38</v>
      </c>
      <c r="I207" s="59" t="s">
        <v>691</v>
      </c>
      <c r="J207" s="59" t="s">
        <v>256</v>
      </c>
      <c r="K207" s="59" t="s">
        <v>2768</v>
      </c>
      <c r="L207" s="59" t="s">
        <v>2655</v>
      </c>
      <c r="M207" s="59"/>
      <c r="N207" s="59"/>
      <c r="O207" s="59"/>
      <c r="P207" s="59"/>
      <c r="Q207" s="59"/>
      <c r="R207" s="59"/>
      <c r="S207" s="59"/>
      <c r="T207" s="59"/>
      <c r="U207" s="59"/>
      <c r="V207" s="59"/>
      <c r="W207" s="59"/>
      <c r="X207" s="59"/>
      <c r="Y207" s="59"/>
      <c r="Z207" s="59"/>
      <c r="AA207" s="59"/>
      <c r="AB207" s="59"/>
      <c r="AC207" s="59"/>
      <c r="AD207" s="59"/>
      <c r="AE207" s="59"/>
      <c r="AF207" s="59"/>
      <c r="AG207" s="59"/>
      <c r="AH207" s="59"/>
      <c r="AI207" s="59"/>
      <c r="AJ207" s="59"/>
      <c r="AK207" s="59"/>
      <c r="AL207" s="59"/>
      <c r="AM207" s="59"/>
      <c r="AN207" s="59"/>
      <c r="AO207" s="59"/>
      <c r="AP207" s="59"/>
      <c r="AQ207" s="59"/>
      <c r="AR207" s="59"/>
      <c r="AS207" s="59"/>
      <c r="AT207" s="59"/>
      <c r="AU207" s="59"/>
      <c r="AV207" s="59"/>
      <c r="AW207" s="59"/>
      <c r="AX207" s="59"/>
      <c r="AY207" s="59"/>
      <c r="AZ207" s="59"/>
      <c r="BA207" s="59"/>
      <c r="BB207" s="59"/>
      <c r="BC207" s="59"/>
      <c r="BD207" s="60">
        <v>42912.640213159699</v>
      </c>
      <c r="BE207" s="60">
        <v>43130.611894479203</v>
      </c>
      <c r="BF207" s="59" t="s">
        <v>27</v>
      </c>
      <c r="BG207" s="60">
        <v>43130.612220023097</v>
      </c>
      <c r="BH207" s="59" t="s">
        <v>2971</v>
      </c>
      <c r="BJ207" s="60" t="str">
        <f t="shared" si="13"/>
        <v/>
      </c>
      <c r="BL207" s="118">
        <f t="shared" ca="1" si="14"/>
        <v>5</v>
      </c>
      <c r="BN207" s="60" t="s">
        <v>3111</v>
      </c>
      <c r="BP207" s="60"/>
      <c r="BR207" s="43" t="str">
        <f t="shared" si="15"/>
        <v>Orellana, Sergio</v>
      </c>
      <c r="BS207" s="43" t="str">
        <f t="shared" si="16"/>
        <v>SOrellana@Flowserve.com</v>
      </c>
    </row>
    <row r="208" spans="2:71" x14ac:dyDescent="0.35">
      <c r="B208" s="59" t="s">
        <v>1096</v>
      </c>
      <c r="C208" s="59">
        <v>571</v>
      </c>
      <c r="D208" s="59" t="s">
        <v>1097</v>
      </c>
      <c r="E208" s="59" t="s">
        <v>1098</v>
      </c>
      <c r="F208" s="59" t="s">
        <v>1099</v>
      </c>
      <c r="G208" s="59" t="s">
        <v>18</v>
      </c>
      <c r="H208" s="59" t="s">
        <v>38</v>
      </c>
      <c r="I208" s="59" t="s">
        <v>357</v>
      </c>
      <c r="J208" s="59" t="s">
        <v>256</v>
      </c>
      <c r="K208" s="59" t="s">
        <v>2816</v>
      </c>
      <c r="L208" s="59" t="s">
        <v>2655</v>
      </c>
      <c r="M208" s="59"/>
      <c r="N208" s="59"/>
      <c r="O208" s="59"/>
      <c r="P208" s="59"/>
      <c r="Q208" s="59"/>
      <c r="R208" s="59"/>
      <c r="S208" s="59"/>
      <c r="T208" s="59"/>
      <c r="U208" s="59"/>
      <c r="V208" s="59"/>
      <c r="W208" s="59"/>
      <c r="X208" s="59"/>
      <c r="Y208" s="59"/>
      <c r="Z208" s="59"/>
      <c r="AA208" s="59"/>
      <c r="AB208" s="59"/>
      <c r="AC208" s="59"/>
      <c r="AD208" s="59"/>
      <c r="AE208" s="59"/>
      <c r="AF208" s="59"/>
      <c r="AG208" s="59"/>
      <c r="AH208" s="59"/>
      <c r="AI208" s="59"/>
      <c r="AJ208" s="59"/>
      <c r="AK208" s="59"/>
      <c r="AL208" s="59"/>
      <c r="AM208" s="59"/>
      <c r="AN208" s="59"/>
      <c r="AO208" s="59"/>
      <c r="AP208" s="59"/>
      <c r="AQ208" s="59"/>
      <c r="AR208" s="59"/>
      <c r="AS208" s="59"/>
      <c r="AT208" s="59"/>
      <c r="AU208" s="59"/>
      <c r="AV208" s="59"/>
      <c r="AW208" s="59"/>
      <c r="AX208" s="59"/>
      <c r="AY208" s="59"/>
      <c r="AZ208" s="59"/>
      <c r="BA208" s="59"/>
      <c r="BB208" s="59"/>
      <c r="BC208" s="59"/>
      <c r="BD208" s="60">
        <v>42912.640220868103</v>
      </c>
      <c r="BE208" s="60">
        <v>43283.4866758102</v>
      </c>
      <c r="BF208" s="59" t="s">
        <v>27</v>
      </c>
      <c r="BG208" s="60">
        <v>43251.645562303202</v>
      </c>
      <c r="BH208" s="59" t="s">
        <v>1100</v>
      </c>
      <c r="BJ208" s="60" t="str">
        <f t="shared" si="13"/>
        <v/>
      </c>
      <c r="BL208" s="118">
        <f t="shared" ca="1" si="14"/>
        <v>0</v>
      </c>
      <c r="BN208" s="60" t="s">
        <v>3111</v>
      </c>
      <c r="BP208" s="60"/>
      <c r="BR208" s="43" t="str">
        <f t="shared" si="15"/>
        <v>Freeburger, Kristan</v>
      </c>
      <c r="BS208" s="43" t="str">
        <f t="shared" si="16"/>
        <v>KFreeburger@flowserve.com</v>
      </c>
    </row>
    <row r="209" spans="2:71" ht="30" x14ac:dyDescent="0.35">
      <c r="B209" s="59" t="s">
        <v>1101</v>
      </c>
      <c r="C209" s="59">
        <v>572</v>
      </c>
      <c r="D209" s="59" t="s">
        <v>1102</v>
      </c>
      <c r="E209" s="59" t="s">
        <v>1103</v>
      </c>
      <c r="F209" s="59" t="s">
        <v>1104</v>
      </c>
      <c r="G209" s="59" t="s">
        <v>18</v>
      </c>
      <c r="H209" s="59" t="s">
        <v>38</v>
      </c>
      <c r="I209" s="59" t="s">
        <v>1105</v>
      </c>
      <c r="J209" s="59" t="s">
        <v>256</v>
      </c>
      <c r="K209" s="59" t="s">
        <v>2685</v>
      </c>
      <c r="L209" s="59" t="s">
        <v>2686</v>
      </c>
      <c r="M209" s="59" t="s">
        <v>2687</v>
      </c>
      <c r="N209" s="59" t="s">
        <v>2688</v>
      </c>
      <c r="O209" s="59" t="s">
        <v>2874</v>
      </c>
      <c r="P209" s="59" t="s">
        <v>2655</v>
      </c>
      <c r="Q209" s="59"/>
      <c r="R209" s="59"/>
      <c r="S209" s="59"/>
      <c r="T209" s="59"/>
      <c r="U209" s="59"/>
      <c r="V209" s="59"/>
      <c r="W209" s="59"/>
      <c r="X209" s="59"/>
      <c r="Y209" s="59"/>
      <c r="Z209" s="59"/>
      <c r="AA209" s="59"/>
      <c r="AB209" s="59"/>
      <c r="AC209" s="59"/>
      <c r="AD209" s="59"/>
      <c r="AE209" s="59"/>
      <c r="AF209" s="59"/>
      <c r="AG209" s="59"/>
      <c r="AH209" s="59"/>
      <c r="AI209" s="59"/>
      <c r="AJ209" s="59"/>
      <c r="AK209" s="59"/>
      <c r="AL209" s="59"/>
      <c r="AM209" s="59"/>
      <c r="AN209" s="59"/>
      <c r="AO209" s="59"/>
      <c r="AP209" s="59"/>
      <c r="AQ209" s="59"/>
      <c r="AR209" s="59"/>
      <c r="AS209" s="59"/>
      <c r="AT209" s="59"/>
      <c r="AU209" s="59"/>
      <c r="AV209" s="59"/>
      <c r="AW209" s="59"/>
      <c r="AX209" s="59"/>
      <c r="AY209" s="59"/>
      <c r="AZ209" s="59"/>
      <c r="BA209" s="59"/>
      <c r="BB209" s="59"/>
      <c r="BC209" s="59"/>
      <c r="BD209" s="60">
        <v>42912.640227199103</v>
      </c>
      <c r="BE209" s="60">
        <v>43119.362302546302</v>
      </c>
      <c r="BF209" s="59" t="s">
        <v>27</v>
      </c>
      <c r="BG209" s="60">
        <v>43119.362539965303</v>
      </c>
      <c r="BH209" s="59" t="s">
        <v>2942</v>
      </c>
      <c r="BJ209" s="60" t="str">
        <f t="shared" si="13"/>
        <v/>
      </c>
      <c r="BL209" s="118">
        <f t="shared" ca="1" si="14"/>
        <v>5</v>
      </c>
      <c r="BN209" s="60" t="s">
        <v>3111</v>
      </c>
      <c r="BP209" s="60"/>
      <c r="BR209" s="43" t="str">
        <f t="shared" si="15"/>
        <v>Corral, Leandro</v>
      </c>
      <c r="BS209" s="43" t="str">
        <f t="shared" si="16"/>
        <v>LCorral@Flowserve.com</v>
      </c>
    </row>
    <row r="210" spans="2:71" ht="30" x14ac:dyDescent="0.35">
      <c r="B210" s="59" t="s">
        <v>1106</v>
      </c>
      <c r="C210" s="59">
        <v>574</v>
      </c>
      <c r="D210" s="59" t="s">
        <v>1107</v>
      </c>
      <c r="E210" s="59" t="s">
        <v>1108</v>
      </c>
      <c r="F210" s="59" t="s">
        <v>1109</v>
      </c>
      <c r="G210" s="59" t="s">
        <v>18</v>
      </c>
      <c r="H210" s="59" t="s">
        <v>38</v>
      </c>
      <c r="I210" s="59" t="s">
        <v>1110</v>
      </c>
      <c r="J210" s="59" t="s">
        <v>256</v>
      </c>
      <c r="K210" s="59" t="s">
        <v>2762</v>
      </c>
      <c r="L210" s="59" t="s">
        <v>2765</v>
      </c>
      <c r="M210" s="59" t="s">
        <v>2766</v>
      </c>
      <c r="N210" s="59" t="s">
        <v>2676</v>
      </c>
      <c r="O210" s="59" t="s">
        <v>2655</v>
      </c>
      <c r="P210" s="59"/>
      <c r="Q210" s="59"/>
      <c r="R210" s="59"/>
      <c r="S210" s="59"/>
      <c r="T210" s="59"/>
      <c r="U210" s="59"/>
      <c r="V210" s="59"/>
      <c r="W210" s="59"/>
      <c r="X210" s="59"/>
      <c r="Y210" s="59"/>
      <c r="Z210" s="59"/>
      <c r="AA210" s="59"/>
      <c r="AB210" s="59"/>
      <c r="AC210" s="59"/>
      <c r="AD210" s="59"/>
      <c r="AE210" s="59"/>
      <c r="AF210" s="59"/>
      <c r="AG210" s="59"/>
      <c r="AH210" s="59"/>
      <c r="AI210" s="59"/>
      <c r="AJ210" s="59"/>
      <c r="AK210" s="59"/>
      <c r="AL210" s="59"/>
      <c r="AM210" s="59"/>
      <c r="AN210" s="59"/>
      <c r="AO210" s="59"/>
      <c r="AP210" s="59"/>
      <c r="AQ210" s="59"/>
      <c r="AR210" s="59"/>
      <c r="AS210" s="59"/>
      <c r="AT210" s="59"/>
      <c r="AU210" s="59"/>
      <c r="AV210" s="59"/>
      <c r="AW210" s="59"/>
      <c r="AX210" s="59"/>
      <c r="AY210" s="59"/>
      <c r="AZ210" s="59"/>
      <c r="BA210" s="59"/>
      <c r="BB210" s="59"/>
      <c r="BC210" s="59"/>
      <c r="BD210" s="60">
        <v>42912.640239351902</v>
      </c>
      <c r="BE210" s="60">
        <v>43160.659853587997</v>
      </c>
      <c r="BF210" s="59" t="s">
        <v>27</v>
      </c>
      <c r="BG210" s="60">
        <v>43091.797070219902</v>
      </c>
      <c r="BH210" s="59" t="s">
        <v>39</v>
      </c>
      <c r="BJ210" s="60" t="str">
        <f t="shared" si="13"/>
        <v/>
      </c>
      <c r="BL210" s="118">
        <f t="shared" ca="1" si="14"/>
        <v>4</v>
      </c>
      <c r="BN210" s="60" t="s">
        <v>3111</v>
      </c>
      <c r="BP210" s="60"/>
      <c r="BR210" s="43" t="str">
        <f t="shared" si="15"/>
        <v>Gonzalez Bravo, Edith</v>
      </c>
      <c r="BS210" s="43" t="str">
        <f t="shared" si="16"/>
        <v>RGonzalez@flowserve.com</v>
      </c>
    </row>
    <row r="211" spans="2:71" x14ac:dyDescent="0.35">
      <c r="B211" s="59" t="s">
        <v>1111</v>
      </c>
      <c r="C211" s="59">
        <v>582</v>
      </c>
      <c r="D211" s="59" t="s">
        <v>380</v>
      </c>
      <c r="E211" s="59" t="s">
        <v>1112</v>
      </c>
      <c r="F211" s="59" t="s">
        <v>1113</v>
      </c>
      <c r="G211" s="59" t="s">
        <v>18</v>
      </c>
      <c r="H211" s="59" t="s">
        <v>38</v>
      </c>
      <c r="I211" s="59" t="s">
        <v>131</v>
      </c>
      <c r="J211" s="59" t="s">
        <v>256</v>
      </c>
      <c r="K211" s="59" t="s">
        <v>2744</v>
      </c>
      <c r="L211" s="59" t="s">
        <v>2655</v>
      </c>
      <c r="M211" s="59"/>
      <c r="N211" s="59"/>
      <c r="O211" s="59"/>
      <c r="P211" s="59"/>
      <c r="Q211" s="59"/>
      <c r="R211" s="59"/>
      <c r="S211" s="59"/>
      <c r="T211" s="59"/>
      <c r="U211" s="59"/>
      <c r="V211" s="59"/>
      <c r="W211" s="59"/>
      <c r="X211" s="59"/>
      <c r="Y211" s="59"/>
      <c r="Z211" s="59"/>
      <c r="AA211" s="59"/>
      <c r="AB211" s="59"/>
      <c r="AC211" s="59"/>
      <c r="AD211" s="59"/>
      <c r="AE211" s="59"/>
      <c r="AF211" s="59"/>
      <c r="AG211" s="59"/>
      <c r="AH211" s="59"/>
      <c r="AI211" s="59"/>
      <c r="AJ211" s="59"/>
      <c r="AK211" s="59"/>
      <c r="AL211" s="59"/>
      <c r="AM211" s="59"/>
      <c r="AN211" s="59"/>
      <c r="AO211" s="59"/>
      <c r="AP211" s="59"/>
      <c r="AQ211" s="59"/>
      <c r="AR211" s="59"/>
      <c r="AS211" s="59"/>
      <c r="AT211" s="59"/>
      <c r="AU211" s="59"/>
      <c r="AV211" s="59"/>
      <c r="AW211" s="59"/>
      <c r="AX211" s="59"/>
      <c r="AY211" s="59"/>
      <c r="AZ211" s="59"/>
      <c r="BA211" s="59"/>
      <c r="BB211" s="59"/>
      <c r="BC211" s="59"/>
      <c r="BD211" s="60">
        <v>42912.640287928203</v>
      </c>
      <c r="BE211" s="60">
        <v>43130.466784722201</v>
      </c>
      <c r="BF211" s="59" t="s">
        <v>27</v>
      </c>
      <c r="BG211" s="60">
        <v>43130.467025034697</v>
      </c>
      <c r="BH211" s="59" t="s">
        <v>1114</v>
      </c>
      <c r="BJ211" s="60" t="str">
        <f t="shared" si="13"/>
        <v/>
      </c>
      <c r="BL211" s="118">
        <f t="shared" ca="1" si="14"/>
        <v>5</v>
      </c>
      <c r="BN211" s="60" t="s">
        <v>3111</v>
      </c>
      <c r="BP211" s="60"/>
      <c r="BR211" s="43" t="str">
        <f t="shared" si="15"/>
        <v>Krellner, John</v>
      </c>
      <c r="BS211" s="43" t="str">
        <f t="shared" si="16"/>
        <v>JKrellner@Flowserve.com</v>
      </c>
    </row>
    <row r="212" spans="2:71" x14ac:dyDescent="0.35">
      <c r="B212" s="59" t="s">
        <v>1115</v>
      </c>
      <c r="C212" s="59">
        <v>583</v>
      </c>
      <c r="D212" s="59" t="s">
        <v>1116</v>
      </c>
      <c r="E212" s="59" t="s">
        <v>1117</v>
      </c>
      <c r="F212" s="59" t="s">
        <v>1118</v>
      </c>
      <c r="G212" s="59" t="s">
        <v>18</v>
      </c>
      <c r="H212" s="59" t="s">
        <v>38</v>
      </c>
      <c r="I212" s="59" t="s">
        <v>1021</v>
      </c>
      <c r="J212" s="59" t="s">
        <v>256</v>
      </c>
      <c r="K212" s="59" t="s">
        <v>2869</v>
      </c>
      <c r="L212" s="59" t="s">
        <v>2655</v>
      </c>
      <c r="M212" s="59"/>
      <c r="N212" s="59"/>
      <c r="O212" s="59"/>
      <c r="P212" s="59"/>
      <c r="Q212" s="59"/>
      <c r="R212" s="59"/>
      <c r="S212" s="59"/>
      <c r="T212" s="59"/>
      <c r="U212" s="59"/>
      <c r="V212" s="59"/>
      <c r="W212" s="59"/>
      <c r="X212" s="59"/>
      <c r="Y212" s="59"/>
      <c r="Z212" s="59"/>
      <c r="AA212" s="59"/>
      <c r="AB212" s="59"/>
      <c r="AC212" s="59"/>
      <c r="AD212" s="59"/>
      <c r="AE212" s="59"/>
      <c r="AF212" s="59"/>
      <c r="AG212" s="59"/>
      <c r="AH212" s="59"/>
      <c r="AI212" s="59"/>
      <c r="AJ212" s="59"/>
      <c r="AK212" s="59"/>
      <c r="AL212" s="59"/>
      <c r="AM212" s="59"/>
      <c r="AN212" s="59"/>
      <c r="AO212" s="59"/>
      <c r="AP212" s="59"/>
      <c r="AQ212" s="59"/>
      <c r="AR212" s="59"/>
      <c r="AS212" s="59"/>
      <c r="AT212" s="59"/>
      <c r="AU212" s="59"/>
      <c r="AV212" s="59"/>
      <c r="AW212" s="59"/>
      <c r="AX212" s="59"/>
      <c r="AY212" s="59"/>
      <c r="AZ212" s="59"/>
      <c r="BA212" s="59"/>
      <c r="BB212" s="59"/>
      <c r="BC212" s="59"/>
      <c r="BD212" s="60">
        <v>42912.640293981502</v>
      </c>
      <c r="BE212" s="60">
        <v>43262.130225000001</v>
      </c>
      <c r="BF212" s="59" t="s">
        <v>27</v>
      </c>
      <c r="BG212" s="60">
        <v>43257.476853854198</v>
      </c>
      <c r="BH212" s="59" t="s">
        <v>1119</v>
      </c>
      <c r="BJ212" s="60" t="str">
        <f t="shared" si="13"/>
        <v/>
      </c>
      <c r="BL212" s="118">
        <f t="shared" ca="1" si="14"/>
        <v>0</v>
      </c>
      <c r="BN212" s="60" t="s">
        <v>3111</v>
      </c>
      <c r="BP212" s="60"/>
      <c r="BR212" s="43" t="str">
        <f t="shared" si="15"/>
        <v>Gontan Pardo, Esther</v>
      </c>
      <c r="BS212" s="43" t="str">
        <f t="shared" si="16"/>
        <v>EGontanPardo@flowserve.com</v>
      </c>
    </row>
    <row r="213" spans="2:71" x14ac:dyDescent="0.35">
      <c r="B213" s="59" t="s">
        <v>1120</v>
      </c>
      <c r="C213" s="59">
        <v>594</v>
      </c>
      <c r="D213" s="59" t="s">
        <v>1121</v>
      </c>
      <c r="E213" s="59" t="s">
        <v>1122</v>
      </c>
      <c r="F213" s="59" t="s">
        <v>1123</v>
      </c>
      <c r="G213" s="59" t="s">
        <v>18</v>
      </c>
      <c r="H213" s="59" t="s">
        <v>38</v>
      </c>
      <c r="I213" s="59" t="s">
        <v>871</v>
      </c>
      <c r="J213" s="59" t="s">
        <v>256</v>
      </c>
      <c r="K213" s="59" t="s">
        <v>2854</v>
      </c>
      <c r="L213" s="59" t="s">
        <v>2655</v>
      </c>
      <c r="M213" s="59"/>
      <c r="N213" s="59"/>
      <c r="O213" s="59"/>
      <c r="P213" s="59"/>
      <c r="Q213" s="59"/>
      <c r="R213" s="59"/>
      <c r="S213" s="59"/>
      <c r="T213" s="59"/>
      <c r="U213" s="59"/>
      <c r="V213" s="59"/>
      <c r="W213" s="59"/>
      <c r="X213" s="59"/>
      <c r="Y213" s="59"/>
      <c r="Z213" s="59"/>
      <c r="AA213" s="59"/>
      <c r="AB213" s="59"/>
      <c r="AC213" s="59"/>
      <c r="AD213" s="59"/>
      <c r="AE213" s="59"/>
      <c r="AF213" s="59"/>
      <c r="AG213" s="59"/>
      <c r="AH213" s="59"/>
      <c r="AI213" s="59"/>
      <c r="AJ213" s="59"/>
      <c r="AK213" s="59"/>
      <c r="AL213" s="59"/>
      <c r="AM213" s="59"/>
      <c r="AN213" s="59"/>
      <c r="AO213" s="59"/>
      <c r="AP213" s="59"/>
      <c r="AQ213" s="59"/>
      <c r="AR213" s="59"/>
      <c r="AS213" s="59"/>
      <c r="AT213" s="59"/>
      <c r="AU213" s="59"/>
      <c r="AV213" s="59"/>
      <c r="AW213" s="59"/>
      <c r="AX213" s="59"/>
      <c r="AY213" s="59"/>
      <c r="AZ213" s="59"/>
      <c r="BA213" s="59"/>
      <c r="BB213" s="59"/>
      <c r="BC213" s="59"/>
      <c r="BD213" s="60">
        <v>42912.640360416699</v>
      </c>
      <c r="BE213" s="60">
        <v>43130.415303159702</v>
      </c>
      <c r="BF213" s="59" t="s">
        <v>27</v>
      </c>
      <c r="BG213" s="60">
        <v>43130.415638425897</v>
      </c>
      <c r="BH213" s="59" t="s">
        <v>2962</v>
      </c>
      <c r="BJ213" s="60" t="str">
        <f t="shared" si="13"/>
        <v/>
      </c>
      <c r="BL213" s="118">
        <f t="shared" ca="1" si="14"/>
        <v>5</v>
      </c>
      <c r="BN213" s="60" t="s">
        <v>3111</v>
      </c>
      <c r="BP213" s="60"/>
      <c r="BR213" s="43" t="str">
        <f t="shared" si="15"/>
        <v>Spape, Margriet</v>
      </c>
      <c r="BS213" s="43" t="str">
        <f t="shared" si="16"/>
        <v>MSpape@flowserve.com</v>
      </c>
    </row>
    <row r="214" spans="2:71" x14ac:dyDescent="0.35">
      <c r="B214" s="59" t="s">
        <v>1124</v>
      </c>
      <c r="C214" s="59">
        <v>604</v>
      </c>
      <c r="D214" s="59" t="s">
        <v>1125</v>
      </c>
      <c r="E214" s="59" t="s">
        <v>286</v>
      </c>
      <c r="F214" s="59" t="s">
        <v>1126</v>
      </c>
      <c r="G214" s="59" t="s">
        <v>18</v>
      </c>
      <c r="H214" s="59" t="s">
        <v>38</v>
      </c>
      <c r="I214" s="59" t="s">
        <v>390</v>
      </c>
      <c r="J214" s="59" t="s">
        <v>256</v>
      </c>
      <c r="K214" s="59" t="s">
        <v>2735</v>
      </c>
      <c r="L214" s="59" t="s">
        <v>2738</v>
      </c>
      <c r="M214" s="59" t="s">
        <v>2655</v>
      </c>
      <c r="N214" s="59"/>
      <c r="O214" s="59"/>
      <c r="P214" s="59"/>
      <c r="Q214" s="59"/>
      <c r="R214" s="59"/>
      <c r="S214" s="59"/>
      <c r="T214" s="59"/>
      <c r="U214" s="59"/>
      <c r="V214" s="59"/>
      <c r="W214" s="59"/>
      <c r="X214" s="59"/>
      <c r="Y214" s="59"/>
      <c r="Z214" s="59"/>
      <c r="AA214" s="59"/>
      <c r="AB214" s="59"/>
      <c r="AC214" s="59"/>
      <c r="AD214" s="59"/>
      <c r="AE214" s="59"/>
      <c r="AF214" s="59"/>
      <c r="AG214" s="59"/>
      <c r="AH214" s="59"/>
      <c r="AI214" s="59"/>
      <c r="AJ214" s="59"/>
      <c r="AK214" s="59"/>
      <c r="AL214" s="59"/>
      <c r="AM214" s="59"/>
      <c r="AN214" s="59"/>
      <c r="AO214" s="59"/>
      <c r="AP214" s="59"/>
      <c r="AQ214" s="59"/>
      <c r="AR214" s="59"/>
      <c r="AS214" s="59"/>
      <c r="AT214" s="59"/>
      <c r="AU214" s="59"/>
      <c r="AV214" s="59"/>
      <c r="AW214" s="59"/>
      <c r="AX214" s="59"/>
      <c r="AY214" s="59"/>
      <c r="AZ214" s="59"/>
      <c r="BA214" s="59"/>
      <c r="BB214" s="59"/>
      <c r="BC214" s="59"/>
      <c r="BD214" s="60">
        <v>42912.640424999998</v>
      </c>
      <c r="BE214" s="60">
        <v>43111.887051238402</v>
      </c>
      <c r="BF214" s="59" t="s">
        <v>27</v>
      </c>
      <c r="BG214" s="60">
        <v>43028.772936111098</v>
      </c>
      <c r="BH214" s="59" t="s">
        <v>1127</v>
      </c>
      <c r="BJ214" s="60" t="str">
        <f t="shared" si="13"/>
        <v/>
      </c>
      <c r="BL214" s="118">
        <f t="shared" ca="1" si="14"/>
        <v>5</v>
      </c>
      <c r="BN214" s="60" t="s">
        <v>3111</v>
      </c>
      <c r="BP214" s="60" t="s">
        <v>3142</v>
      </c>
      <c r="BR214" s="43" t="str">
        <f t="shared" si="15"/>
        <v>Lee, Alice</v>
      </c>
      <c r="BS214" s="43" t="str">
        <f t="shared" si="16"/>
        <v>AlLee@flowserve.com</v>
      </c>
    </row>
    <row r="215" spans="2:71" ht="30" x14ac:dyDescent="0.35">
      <c r="B215" s="59" t="s">
        <v>1128</v>
      </c>
      <c r="C215" s="59">
        <v>606</v>
      </c>
      <c r="D215" s="59" t="s">
        <v>1129</v>
      </c>
      <c r="E215" s="59" t="s">
        <v>1130</v>
      </c>
      <c r="F215" s="59" t="s">
        <v>1131</v>
      </c>
      <c r="G215" s="59" t="s">
        <v>18</v>
      </c>
      <c r="H215" s="59" t="s">
        <v>38</v>
      </c>
      <c r="I215" s="59" t="s">
        <v>1132</v>
      </c>
      <c r="J215" s="59" t="s">
        <v>256</v>
      </c>
      <c r="K215" s="59" t="s">
        <v>2707</v>
      </c>
      <c r="L215" s="59" t="s">
        <v>2711</v>
      </c>
      <c r="M215" s="59" t="s">
        <v>2655</v>
      </c>
      <c r="N215" s="59"/>
      <c r="O215" s="59"/>
      <c r="P215" s="59"/>
      <c r="Q215" s="59"/>
      <c r="R215" s="59"/>
      <c r="S215" s="59"/>
      <c r="T215" s="59"/>
      <c r="U215" s="59"/>
      <c r="V215" s="59"/>
      <c r="W215" s="59"/>
      <c r="X215" s="59"/>
      <c r="Y215" s="59"/>
      <c r="Z215" s="59"/>
      <c r="AA215" s="59"/>
      <c r="AB215" s="59"/>
      <c r="AC215" s="59"/>
      <c r="AD215" s="59"/>
      <c r="AE215" s="59"/>
      <c r="AF215" s="59"/>
      <c r="AG215" s="59"/>
      <c r="AH215" s="59"/>
      <c r="AI215" s="59"/>
      <c r="AJ215" s="59"/>
      <c r="AK215" s="59"/>
      <c r="AL215" s="59"/>
      <c r="AM215" s="59"/>
      <c r="AN215" s="59"/>
      <c r="AO215" s="59"/>
      <c r="AP215" s="59"/>
      <c r="AQ215" s="59"/>
      <c r="AR215" s="59"/>
      <c r="AS215" s="59"/>
      <c r="AT215" s="59"/>
      <c r="AU215" s="59"/>
      <c r="AV215" s="59"/>
      <c r="AW215" s="59"/>
      <c r="AX215" s="59"/>
      <c r="AY215" s="59"/>
      <c r="AZ215" s="59"/>
      <c r="BA215" s="59"/>
      <c r="BB215" s="59"/>
      <c r="BC215" s="59"/>
      <c r="BD215" s="60">
        <v>42912.640437118098</v>
      </c>
      <c r="BE215" s="60">
        <v>43258.051731909698</v>
      </c>
      <c r="BF215" s="59" t="s">
        <v>27</v>
      </c>
      <c r="BG215" s="60">
        <v>43252.278837233796</v>
      </c>
      <c r="BH215" s="59" t="s">
        <v>1133</v>
      </c>
      <c r="BJ215" s="60" t="str">
        <f t="shared" si="13"/>
        <v/>
      </c>
      <c r="BL215" s="118">
        <f t="shared" ca="1" si="14"/>
        <v>0</v>
      </c>
      <c r="BN215" s="60" t="s">
        <v>3111</v>
      </c>
      <c r="BP215" s="60" t="s">
        <v>3130</v>
      </c>
      <c r="BR215" s="43" t="str">
        <f t="shared" si="15"/>
        <v>Murali, Vijaykrishna</v>
      </c>
      <c r="BS215" s="43" t="str">
        <f t="shared" si="16"/>
        <v>ViMurali@flowserve.com</v>
      </c>
    </row>
    <row r="216" spans="2:71" ht="40" x14ac:dyDescent="0.35">
      <c r="B216" s="59" t="s">
        <v>1134</v>
      </c>
      <c r="C216" s="59">
        <v>607</v>
      </c>
      <c r="D216" s="59" t="s">
        <v>595</v>
      </c>
      <c r="E216" s="59" t="s">
        <v>1135</v>
      </c>
      <c r="F216" s="59" t="s">
        <v>1136</v>
      </c>
      <c r="G216" s="59" t="s">
        <v>18</v>
      </c>
      <c r="H216" s="59" t="s">
        <v>38</v>
      </c>
      <c r="I216" s="59" t="s">
        <v>114</v>
      </c>
      <c r="J216" s="59" t="s">
        <v>256</v>
      </c>
      <c r="K216" s="59" t="s">
        <v>2658</v>
      </c>
      <c r="L216" s="59" t="s">
        <v>2659</v>
      </c>
      <c r="M216" s="59" t="s">
        <v>2660</v>
      </c>
      <c r="N216" s="59" t="s">
        <v>2661</v>
      </c>
      <c r="O216" s="59" t="s">
        <v>2662</v>
      </c>
      <c r="P216" s="59" t="s">
        <v>2655</v>
      </c>
      <c r="Q216" s="59"/>
      <c r="R216" s="59"/>
      <c r="S216" s="59"/>
      <c r="T216" s="59"/>
      <c r="U216" s="59"/>
      <c r="V216" s="59"/>
      <c r="W216" s="59"/>
      <c r="X216" s="59"/>
      <c r="Y216" s="59"/>
      <c r="Z216" s="59"/>
      <c r="AA216" s="59"/>
      <c r="AB216" s="59"/>
      <c r="AC216" s="59"/>
      <c r="AD216" s="59"/>
      <c r="AE216" s="59"/>
      <c r="AF216" s="59"/>
      <c r="AG216" s="59"/>
      <c r="AH216" s="59"/>
      <c r="AI216" s="59"/>
      <c r="AJ216" s="59"/>
      <c r="AK216" s="59"/>
      <c r="AL216" s="59"/>
      <c r="AM216" s="59"/>
      <c r="AN216" s="59"/>
      <c r="AO216" s="59"/>
      <c r="AP216" s="59"/>
      <c r="AQ216" s="59"/>
      <c r="AR216" s="59"/>
      <c r="AS216" s="59"/>
      <c r="AT216" s="59"/>
      <c r="AU216" s="59"/>
      <c r="AV216" s="59"/>
      <c r="AW216" s="59"/>
      <c r="AX216" s="59"/>
      <c r="AY216" s="59"/>
      <c r="AZ216" s="59"/>
      <c r="BA216" s="59"/>
      <c r="BB216" s="59"/>
      <c r="BC216" s="59"/>
      <c r="BD216" s="60">
        <v>42912.640443171302</v>
      </c>
      <c r="BE216" s="60">
        <v>43255.606005636597</v>
      </c>
      <c r="BF216" s="59" t="s">
        <v>27</v>
      </c>
      <c r="BG216" s="60">
        <v>43255.6063589931</v>
      </c>
      <c r="BH216" s="59" t="s">
        <v>13327</v>
      </c>
      <c r="BJ216" s="60" t="str">
        <f t="shared" si="13"/>
        <v/>
      </c>
      <c r="BL216" s="118">
        <f t="shared" ca="1" si="14"/>
        <v>0</v>
      </c>
      <c r="BN216" s="60" t="s">
        <v>3111</v>
      </c>
      <c r="BP216" s="60"/>
      <c r="BR216" s="43" t="str">
        <f t="shared" si="15"/>
        <v>Derhammer-DeHaan, Lisa</v>
      </c>
      <c r="BS216" s="43" t="str">
        <f t="shared" si="16"/>
        <v>LDerhammer-DeHaan@Flowserve.com</v>
      </c>
    </row>
    <row r="217" spans="2:71" ht="80" x14ac:dyDescent="0.35">
      <c r="B217" s="59" t="s">
        <v>1137</v>
      </c>
      <c r="C217" s="59">
        <v>608</v>
      </c>
      <c r="D217" s="59" t="s">
        <v>1138</v>
      </c>
      <c r="E217" s="59" t="s">
        <v>1139</v>
      </c>
      <c r="F217" s="59" t="s">
        <v>1140</v>
      </c>
      <c r="G217" s="59" t="s">
        <v>18</v>
      </c>
      <c r="H217" s="59" t="s">
        <v>38</v>
      </c>
      <c r="I217" s="59" t="s">
        <v>373</v>
      </c>
      <c r="J217" s="59" t="s">
        <v>256</v>
      </c>
      <c r="K217" s="59" t="s">
        <v>2780</v>
      </c>
      <c r="L217" s="59" t="s">
        <v>2781</v>
      </c>
      <c r="M217" s="59" t="s">
        <v>2782</v>
      </c>
      <c r="N217" s="59" t="s">
        <v>2783</v>
      </c>
      <c r="O217" s="59" t="s">
        <v>2726</v>
      </c>
      <c r="P217" s="59" t="s">
        <v>2727</v>
      </c>
      <c r="Q217" s="59" t="s">
        <v>2728</v>
      </c>
      <c r="R217" s="59" t="s">
        <v>2729</v>
      </c>
      <c r="S217" s="59" t="s">
        <v>2730</v>
      </c>
      <c r="T217" s="59" t="s">
        <v>2731</v>
      </c>
      <c r="U217" s="59" t="s">
        <v>2732</v>
      </c>
      <c r="V217" s="59" t="s">
        <v>2733</v>
      </c>
      <c r="W217" s="59" t="s">
        <v>2655</v>
      </c>
      <c r="X217" s="59" t="s">
        <v>2656</v>
      </c>
      <c r="Y217" s="59"/>
      <c r="Z217" s="59"/>
      <c r="AA217" s="59"/>
      <c r="AB217" s="59"/>
      <c r="AC217" s="59"/>
      <c r="AD217" s="59"/>
      <c r="AE217" s="59"/>
      <c r="AF217" s="59"/>
      <c r="AG217" s="59"/>
      <c r="AH217" s="59"/>
      <c r="AI217" s="59"/>
      <c r="AJ217" s="59"/>
      <c r="AK217" s="59"/>
      <c r="AL217" s="59"/>
      <c r="AM217" s="59"/>
      <c r="AN217" s="59"/>
      <c r="AO217" s="59"/>
      <c r="AP217" s="59"/>
      <c r="AQ217" s="59"/>
      <c r="AR217" s="59"/>
      <c r="AS217" s="59"/>
      <c r="AT217" s="59"/>
      <c r="AU217" s="59"/>
      <c r="AV217" s="59"/>
      <c r="AW217" s="59"/>
      <c r="AX217" s="59"/>
      <c r="AY217" s="59"/>
      <c r="AZ217" s="59"/>
      <c r="BA217" s="59"/>
      <c r="BB217" s="59"/>
      <c r="BC217" s="59"/>
      <c r="BD217" s="60">
        <v>42912.640449270802</v>
      </c>
      <c r="BE217" s="60">
        <v>43280.823967210701</v>
      </c>
      <c r="BF217" s="59" t="s">
        <v>27</v>
      </c>
      <c r="BG217" s="60">
        <v>43200.390940937497</v>
      </c>
      <c r="BH217" s="59" t="s">
        <v>1141</v>
      </c>
      <c r="BJ217" s="60" t="str">
        <f t="shared" si="13"/>
        <v/>
      </c>
      <c r="BL217" s="118">
        <f t="shared" ca="1" si="14"/>
        <v>0</v>
      </c>
      <c r="BN217" s="60" t="s">
        <v>3111</v>
      </c>
      <c r="BP217" s="60" t="s">
        <v>3141</v>
      </c>
      <c r="BR217" s="43" t="str">
        <f t="shared" si="15"/>
        <v>Roberts, Frenika</v>
      </c>
      <c r="BS217" s="43" t="str">
        <f t="shared" si="16"/>
        <v>FRoberts@flowserve.com</v>
      </c>
    </row>
    <row r="218" spans="2:71" x14ac:dyDescent="0.35">
      <c r="B218" s="59" t="s">
        <v>1142</v>
      </c>
      <c r="C218" s="59">
        <v>609</v>
      </c>
      <c r="D218" s="59" t="s">
        <v>1143</v>
      </c>
      <c r="E218" s="59" t="s">
        <v>1144</v>
      </c>
      <c r="F218" s="59" t="s">
        <v>1145</v>
      </c>
      <c r="G218" s="59" t="s">
        <v>18</v>
      </c>
      <c r="H218" s="59" t="s">
        <v>49</v>
      </c>
      <c r="I218" s="59" t="s">
        <v>13358</v>
      </c>
      <c r="J218" s="59" t="s">
        <v>256</v>
      </c>
      <c r="K218" s="59" t="s">
        <v>2724</v>
      </c>
      <c r="L218" s="59" t="s">
        <v>2866</v>
      </c>
      <c r="M218" s="59" t="s">
        <v>2656</v>
      </c>
      <c r="N218" s="59"/>
      <c r="O218" s="59"/>
      <c r="P218" s="59"/>
      <c r="Q218" s="59"/>
      <c r="R218" s="59"/>
      <c r="S218" s="59"/>
      <c r="T218" s="59"/>
      <c r="U218" s="59"/>
      <c r="V218" s="59"/>
      <c r="W218" s="59"/>
      <c r="X218" s="59"/>
      <c r="Y218" s="59"/>
      <c r="Z218" s="59"/>
      <c r="AA218" s="59"/>
      <c r="AB218" s="59"/>
      <c r="AC218" s="59"/>
      <c r="AD218" s="59"/>
      <c r="AE218" s="59"/>
      <c r="AF218" s="59"/>
      <c r="AG218" s="59"/>
      <c r="AH218" s="59"/>
      <c r="AI218" s="59"/>
      <c r="AJ218" s="59"/>
      <c r="AK218" s="59"/>
      <c r="AL218" s="59"/>
      <c r="AM218" s="59"/>
      <c r="AN218" s="59"/>
      <c r="AO218" s="59"/>
      <c r="AP218" s="59"/>
      <c r="AQ218" s="59"/>
      <c r="AR218" s="59"/>
      <c r="AS218" s="59"/>
      <c r="AT218" s="59"/>
      <c r="AU218" s="59"/>
      <c r="AV218" s="59"/>
      <c r="AW218" s="59"/>
      <c r="AX218" s="59"/>
      <c r="AY218" s="59"/>
      <c r="AZ218" s="59"/>
      <c r="BA218" s="59"/>
      <c r="BB218" s="59"/>
      <c r="BC218" s="59"/>
      <c r="BD218" s="60">
        <v>42912.640455289402</v>
      </c>
      <c r="BE218" s="60">
        <v>43278.106504050898</v>
      </c>
      <c r="BF218" s="59" t="s">
        <v>27</v>
      </c>
      <c r="BG218" s="60">
        <v>43271.300104363399</v>
      </c>
      <c r="BH218" s="59" t="s">
        <v>39</v>
      </c>
      <c r="BJ218" s="60" t="str">
        <f t="shared" si="13"/>
        <v/>
      </c>
      <c r="BL218" s="118">
        <f t="shared" ca="1" si="14"/>
        <v>0</v>
      </c>
      <c r="BN218" s="60" t="s">
        <v>3111</v>
      </c>
      <c r="BP218" s="60"/>
      <c r="BR218" s="43" t="str">
        <f t="shared" si="15"/>
        <v>Ofteringer, Bernd</v>
      </c>
      <c r="BS218" s="43" t="str">
        <f t="shared" si="16"/>
        <v>BOfteringer@flowserve.com</v>
      </c>
    </row>
    <row r="219" spans="2:71" x14ac:dyDescent="0.35">
      <c r="B219" s="59" t="s">
        <v>1147</v>
      </c>
      <c r="C219" s="59">
        <v>612</v>
      </c>
      <c r="D219" s="59" t="s">
        <v>1148</v>
      </c>
      <c r="E219" s="59" t="s">
        <v>1149</v>
      </c>
      <c r="F219" s="59" t="s">
        <v>1150</v>
      </c>
      <c r="G219" s="59" t="s">
        <v>18</v>
      </c>
      <c r="H219" s="59" t="s">
        <v>38</v>
      </c>
      <c r="I219" s="59" t="s">
        <v>1151</v>
      </c>
      <c r="J219" s="59" t="s">
        <v>256</v>
      </c>
      <c r="K219" s="59" t="s">
        <v>2875</v>
      </c>
      <c r="L219" s="59" t="s">
        <v>2846</v>
      </c>
      <c r="M219" s="59" t="s">
        <v>2655</v>
      </c>
      <c r="N219" s="59"/>
      <c r="O219" s="59"/>
      <c r="P219" s="59"/>
      <c r="Q219" s="59"/>
      <c r="R219" s="59"/>
      <c r="S219" s="59"/>
      <c r="T219" s="59"/>
      <c r="U219" s="59"/>
      <c r="V219" s="59"/>
      <c r="W219" s="59"/>
      <c r="X219" s="59"/>
      <c r="Y219" s="59"/>
      <c r="Z219" s="59"/>
      <c r="AA219" s="59"/>
      <c r="AB219" s="59"/>
      <c r="AC219" s="59"/>
      <c r="AD219" s="59"/>
      <c r="AE219" s="59"/>
      <c r="AF219" s="59"/>
      <c r="AG219" s="59"/>
      <c r="AH219" s="59"/>
      <c r="AI219" s="59"/>
      <c r="AJ219" s="59"/>
      <c r="AK219" s="59"/>
      <c r="AL219" s="59"/>
      <c r="AM219" s="59"/>
      <c r="AN219" s="59"/>
      <c r="AO219" s="59"/>
      <c r="AP219" s="59"/>
      <c r="AQ219" s="59"/>
      <c r="AR219" s="59"/>
      <c r="AS219" s="59"/>
      <c r="AT219" s="59"/>
      <c r="AU219" s="59"/>
      <c r="AV219" s="59"/>
      <c r="AW219" s="59"/>
      <c r="AX219" s="59"/>
      <c r="AY219" s="59"/>
      <c r="AZ219" s="59"/>
      <c r="BA219" s="59"/>
      <c r="BB219" s="59"/>
      <c r="BC219" s="59"/>
      <c r="BD219" s="60">
        <v>42912.640473263898</v>
      </c>
      <c r="BE219" s="60">
        <v>43164.423725312503</v>
      </c>
      <c r="BF219" s="59" t="s">
        <v>27</v>
      </c>
      <c r="BG219" s="60">
        <v>43133.494149074097</v>
      </c>
      <c r="BH219" s="59" t="s">
        <v>1152</v>
      </c>
      <c r="BJ219" s="60" t="str">
        <f t="shared" si="13"/>
        <v/>
      </c>
      <c r="BL219" s="118">
        <f t="shared" ca="1" si="14"/>
        <v>3</v>
      </c>
      <c r="BN219" s="60" t="s">
        <v>3111</v>
      </c>
      <c r="BP219" s="60"/>
      <c r="BR219" s="43" t="str">
        <f t="shared" si="15"/>
        <v>Sigei, Sammy</v>
      </c>
      <c r="BS219" s="43" t="str">
        <f t="shared" si="16"/>
        <v>SSigei@flowserve.com</v>
      </c>
    </row>
    <row r="220" spans="2:71" ht="30" x14ac:dyDescent="0.35">
      <c r="B220" s="59" t="s">
        <v>1153</v>
      </c>
      <c r="C220" s="59">
        <v>616</v>
      </c>
      <c r="D220" s="59" t="s">
        <v>1154</v>
      </c>
      <c r="E220" s="59" t="s">
        <v>1155</v>
      </c>
      <c r="F220" s="59" t="s">
        <v>1156</v>
      </c>
      <c r="G220" s="59" t="s">
        <v>18</v>
      </c>
      <c r="H220" s="59" t="s">
        <v>38</v>
      </c>
      <c r="I220" s="59" t="s">
        <v>817</v>
      </c>
      <c r="J220" s="59" t="s">
        <v>256</v>
      </c>
      <c r="K220" s="59" t="s">
        <v>2722</v>
      </c>
      <c r="L220" s="59" t="s">
        <v>2798</v>
      </c>
      <c r="M220" s="59" t="s">
        <v>2655</v>
      </c>
      <c r="N220" s="59"/>
      <c r="O220" s="59"/>
      <c r="P220" s="59"/>
      <c r="Q220" s="59"/>
      <c r="R220" s="59"/>
      <c r="S220" s="59"/>
      <c r="T220" s="59"/>
      <c r="U220" s="59"/>
      <c r="V220" s="59"/>
      <c r="W220" s="59"/>
      <c r="X220" s="59"/>
      <c r="Y220" s="59"/>
      <c r="Z220" s="59"/>
      <c r="AA220" s="59"/>
      <c r="AB220" s="59"/>
      <c r="AC220" s="59"/>
      <c r="AD220" s="59"/>
      <c r="AE220" s="59"/>
      <c r="AF220" s="59"/>
      <c r="AG220" s="59"/>
      <c r="AH220" s="59"/>
      <c r="AI220" s="59"/>
      <c r="AJ220" s="59"/>
      <c r="AK220" s="59"/>
      <c r="AL220" s="59"/>
      <c r="AM220" s="59"/>
      <c r="AN220" s="59"/>
      <c r="AO220" s="59"/>
      <c r="AP220" s="59"/>
      <c r="AQ220" s="59"/>
      <c r="AR220" s="59"/>
      <c r="AS220" s="59"/>
      <c r="AT220" s="59"/>
      <c r="AU220" s="59"/>
      <c r="AV220" s="59"/>
      <c r="AW220" s="59"/>
      <c r="AX220" s="59"/>
      <c r="AY220" s="59"/>
      <c r="AZ220" s="59"/>
      <c r="BA220" s="59"/>
      <c r="BB220" s="59"/>
      <c r="BC220" s="59"/>
      <c r="BD220" s="60">
        <v>42912.640497337998</v>
      </c>
      <c r="BE220" s="60">
        <v>43269.158906134297</v>
      </c>
      <c r="BF220" s="59" t="s">
        <v>27</v>
      </c>
      <c r="BG220" s="60">
        <v>43228.423047488403</v>
      </c>
      <c r="BH220" s="59" t="s">
        <v>1157</v>
      </c>
      <c r="BJ220" s="60" t="str">
        <f t="shared" si="13"/>
        <v/>
      </c>
      <c r="BL220" s="118">
        <f t="shared" ca="1" si="14"/>
        <v>0</v>
      </c>
      <c r="BN220" s="60" t="s">
        <v>3111</v>
      </c>
      <c r="BP220" s="60"/>
      <c r="BR220" s="43" t="str">
        <f t="shared" si="15"/>
        <v>Griffith, Agatha</v>
      </c>
      <c r="BS220" s="43" t="str">
        <f t="shared" si="16"/>
        <v>AGriffith@flowserve.com</v>
      </c>
    </row>
    <row r="221" spans="2:71" ht="40" x14ac:dyDescent="0.35">
      <c r="B221" s="59" t="s">
        <v>1158</v>
      </c>
      <c r="C221" s="59">
        <v>617</v>
      </c>
      <c r="D221" s="59" t="s">
        <v>1159</v>
      </c>
      <c r="E221" s="59" t="s">
        <v>1160</v>
      </c>
      <c r="F221" s="59" t="s">
        <v>1161</v>
      </c>
      <c r="G221" s="59" t="s">
        <v>18</v>
      </c>
      <c r="H221" s="59" t="s">
        <v>49</v>
      </c>
      <c r="I221" s="59" t="s">
        <v>1162</v>
      </c>
      <c r="J221" s="59" t="s">
        <v>2817</v>
      </c>
      <c r="K221" s="59" t="s">
        <v>2665</v>
      </c>
      <c r="L221" s="59" t="s">
        <v>2875</v>
      </c>
      <c r="M221" s="59" t="s">
        <v>2846</v>
      </c>
      <c r="N221" s="59" t="s">
        <v>2742</v>
      </c>
      <c r="O221" s="59" t="s">
        <v>2825</v>
      </c>
      <c r="P221" s="59" t="s">
        <v>2656</v>
      </c>
      <c r="Q221" s="59"/>
      <c r="R221" s="59"/>
      <c r="S221" s="59"/>
      <c r="T221" s="59"/>
      <c r="U221" s="59"/>
      <c r="V221" s="59"/>
      <c r="W221" s="59"/>
      <c r="X221" s="59"/>
      <c r="Y221" s="59"/>
      <c r="Z221" s="59"/>
      <c r="AA221" s="59"/>
      <c r="AB221" s="59"/>
      <c r="AC221" s="59"/>
      <c r="AD221" s="59"/>
      <c r="AE221" s="59"/>
      <c r="AF221" s="59"/>
      <c r="AG221" s="59"/>
      <c r="AH221" s="59"/>
      <c r="AI221" s="59"/>
      <c r="AJ221" s="59"/>
      <c r="AK221" s="59"/>
      <c r="AL221" s="59"/>
      <c r="AM221" s="59"/>
      <c r="AN221" s="59"/>
      <c r="AO221" s="59"/>
      <c r="AP221" s="59"/>
      <c r="AQ221" s="59"/>
      <c r="AR221" s="59"/>
      <c r="AS221" s="59"/>
      <c r="AT221" s="59"/>
      <c r="AU221" s="59"/>
      <c r="AV221" s="59"/>
      <c r="AW221" s="59"/>
      <c r="AX221" s="59"/>
      <c r="AY221" s="59"/>
      <c r="AZ221" s="59"/>
      <c r="BA221" s="59"/>
      <c r="BB221" s="59"/>
      <c r="BC221" s="59"/>
      <c r="BD221" s="60">
        <v>42912.640503321803</v>
      </c>
      <c r="BE221" s="60">
        <v>43276.650333830999</v>
      </c>
      <c r="BF221" s="59" t="s">
        <v>27</v>
      </c>
      <c r="BG221" s="60">
        <v>43249.499520405101</v>
      </c>
      <c r="BH221" s="59" t="s">
        <v>1163</v>
      </c>
      <c r="BJ221" s="60" t="str">
        <f t="shared" si="13"/>
        <v/>
      </c>
      <c r="BL221" s="118">
        <f t="shared" ca="1" si="14"/>
        <v>0</v>
      </c>
      <c r="BN221" s="60" t="s">
        <v>3111</v>
      </c>
      <c r="BP221" s="60"/>
      <c r="BR221" s="43" t="str">
        <f t="shared" si="15"/>
        <v>Gunter, Gregory</v>
      </c>
      <c r="BS221" s="43" t="str">
        <f t="shared" si="16"/>
        <v>GGunter@flowserve.com</v>
      </c>
    </row>
    <row r="222" spans="2:71" x14ac:dyDescent="0.35">
      <c r="B222" s="59" t="s">
        <v>1164</v>
      </c>
      <c r="C222" s="59">
        <v>626</v>
      </c>
      <c r="D222" s="59" t="s">
        <v>1165</v>
      </c>
      <c r="E222" s="59" t="s">
        <v>1166</v>
      </c>
      <c r="F222" s="59" t="s">
        <v>1167</v>
      </c>
      <c r="G222" s="59" t="s">
        <v>18</v>
      </c>
      <c r="H222" s="59" t="s">
        <v>38</v>
      </c>
      <c r="I222" s="59" t="s">
        <v>390</v>
      </c>
      <c r="J222" s="59" t="s">
        <v>256</v>
      </c>
      <c r="K222" s="59" t="s">
        <v>2735</v>
      </c>
      <c r="L222" s="59" t="s">
        <v>2738</v>
      </c>
      <c r="M222" s="59" t="s">
        <v>2655</v>
      </c>
      <c r="N222" s="59"/>
      <c r="O222" s="59"/>
      <c r="P222" s="59"/>
      <c r="Q222" s="59"/>
      <c r="R222" s="59"/>
      <c r="S222" s="59"/>
      <c r="T222" s="59"/>
      <c r="U222" s="59"/>
      <c r="V222" s="59"/>
      <c r="W222" s="59"/>
      <c r="X222" s="59"/>
      <c r="Y222" s="59"/>
      <c r="Z222" s="59"/>
      <c r="AA222" s="59"/>
      <c r="AB222" s="59"/>
      <c r="AC222" s="59"/>
      <c r="AD222" s="59"/>
      <c r="AE222" s="59"/>
      <c r="AF222" s="59"/>
      <c r="AG222" s="59"/>
      <c r="AH222" s="59"/>
      <c r="AI222" s="59"/>
      <c r="AJ222" s="59"/>
      <c r="AK222" s="59"/>
      <c r="AL222" s="59"/>
      <c r="AM222" s="59"/>
      <c r="AN222" s="59"/>
      <c r="AO222" s="59"/>
      <c r="AP222" s="59"/>
      <c r="AQ222" s="59"/>
      <c r="AR222" s="59"/>
      <c r="AS222" s="59"/>
      <c r="AT222" s="59"/>
      <c r="AU222" s="59"/>
      <c r="AV222" s="59"/>
      <c r="AW222" s="59"/>
      <c r="AX222" s="59"/>
      <c r="AY222" s="59"/>
      <c r="AZ222" s="59"/>
      <c r="BA222" s="59"/>
      <c r="BB222" s="59"/>
      <c r="BC222" s="59"/>
      <c r="BD222" s="60">
        <v>42912.640557557897</v>
      </c>
      <c r="BE222" s="60">
        <v>43108.4798772801</v>
      </c>
      <c r="BF222" s="59" t="s">
        <v>27</v>
      </c>
      <c r="BG222" s="60">
        <v>43046.6763327546</v>
      </c>
      <c r="BH222" s="59" t="s">
        <v>1168</v>
      </c>
      <c r="BJ222" s="60" t="str">
        <f t="shared" si="13"/>
        <v/>
      </c>
      <c r="BL222" s="118">
        <f t="shared" ca="1" si="14"/>
        <v>5</v>
      </c>
      <c r="BN222" s="60" t="s">
        <v>3111</v>
      </c>
      <c r="BP222" s="60" t="s">
        <v>3142</v>
      </c>
      <c r="BR222" s="43" t="str">
        <f t="shared" si="15"/>
        <v>Millan, Maria</v>
      </c>
      <c r="BS222" s="43" t="str">
        <f t="shared" si="16"/>
        <v>MMillan@flowserve.com</v>
      </c>
    </row>
    <row r="223" spans="2:71" x14ac:dyDescent="0.35">
      <c r="B223" s="59" t="s">
        <v>1169</v>
      </c>
      <c r="C223" s="59">
        <v>627</v>
      </c>
      <c r="D223" s="59" t="s">
        <v>1170</v>
      </c>
      <c r="E223" s="59" t="s">
        <v>1171</v>
      </c>
      <c r="F223" s="59" t="s">
        <v>1172</v>
      </c>
      <c r="G223" s="59" t="s">
        <v>18</v>
      </c>
      <c r="H223" s="59" t="s">
        <v>38</v>
      </c>
      <c r="I223" s="59" t="s">
        <v>502</v>
      </c>
      <c r="J223" s="59" t="s">
        <v>256</v>
      </c>
      <c r="K223" s="59" t="s">
        <v>2794</v>
      </c>
      <c r="L223" s="59" t="s">
        <v>2828</v>
      </c>
      <c r="M223" s="59" t="s">
        <v>2655</v>
      </c>
      <c r="N223" s="59"/>
      <c r="O223" s="59"/>
      <c r="P223" s="59"/>
      <c r="Q223" s="59"/>
      <c r="R223" s="59"/>
      <c r="S223" s="59"/>
      <c r="T223" s="59"/>
      <c r="U223" s="59"/>
      <c r="V223" s="59"/>
      <c r="W223" s="59"/>
      <c r="X223" s="59"/>
      <c r="Y223" s="59"/>
      <c r="Z223" s="59"/>
      <c r="AA223" s="59"/>
      <c r="AB223" s="59"/>
      <c r="AC223" s="59"/>
      <c r="AD223" s="59"/>
      <c r="AE223" s="59"/>
      <c r="AF223" s="59"/>
      <c r="AG223" s="59"/>
      <c r="AH223" s="59"/>
      <c r="AI223" s="59"/>
      <c r="AJ223" s="59"/>
      <c r="AK223" s="59"/>
      <c r="AL223" s="59"/>
      <c r="AM223" s="59"/>
      <c r="AN223" s="59"/>
      <c r="AO223" s="59"/>
      <c r="AP223" s="59"/>
      <c r="AQ223" s="59"/>
      <c r="AR223" s="59"/>
      <c r="AS223" s="59"/>
      <c r="AT223" s="59"/>
      <c r="AU223" s="59"/>
      <c r="AV223" s="59"/>
      <c r="AW223" s="59"/>
      <c r="AX223" s="59"/>
      <c r="AY223" s="59"/>
      <c r="AZ223" s="59"/>
      <c r="BA223" s="59"/>
      <c r="BB223" s="59"/>
      <c r="BC223" s="59"/>
      <c r="BD223" s="60">
        <v>42912.640563576402</v>
      </c>
      <c r="BE223" s="60">
        <v>43276.108394525501</v>
      </c>
      <c r="BF223" s="59" t="s">
        <v>27</v>
      </c>
      <c r="BG223" s="60">
        <v>43252.092605358797</v>
      </c>
      <c r="BH223" s="59" t="s">
        <v>1173</v>
      </c>
      <c r="BJ223" s="60" t="str">
        <f t="shared" si="13"/>
        <v/>
      </c>
      <c r="BL223" s="118">
        <f t="shared" ca="1" si="14"/>
        <v>0</v>
      </c>
      <c r="BN223" s="60" t="s">
        <v>3111</v>
      </c>
      <c r="BP223" s="60" t="s">
        <v>3133</v>
      </c>
      <c r="BR223" s="43" t="str">
        <f t="shared" si="15"/>
        <v>Pang, Chieng Poon</v>
      </c>
      <c r="BS223" s="43" t="str">
        <f t="shared" si="16"/>
        <v>CPang@flowserve.com</v>
      </c>
    </row>
    <row r="224" spans="2:71" x14ac:dyDescent="0.35">
      <c r="B224" s="59" t="s">
        <v>1175</v>
      </c>
      <c r="C224" s="59">
        <v>631</v>
      </c>
      <c r="D224" s="59" t="s">
        <v>1176</v>
      </c>
      <c r="E224" s="59" t="s">
        <v>1177</v>
      </c>
      <c r="F224" s="59" t="s">
        <v>1178</v>
      </c>
      <c r="G224" s="59" t="s">
        <v>18</v>
      </c>
      <c r="H224" s="59" t="s">
        <v>38</v>
      </c>
      <c r="I224" s="59" t="s">
        <v>390</v>
      </c>
      <c r="J224" s="59" t="s">
        <v>256</v>
      </c>
      <c r="K224" s="59" t="s">
        <v>2735</v>
      </c>
      <c r="L224" s="59" t="s">
        <v>2738</v>
      </c>
      <c r="M224" s="59" t="s">
        <v>2655</v>
      </c>
      <c r="N224" s="59"/>
      <c r="O224" s="59"/>
      <c r="P224" s="59"/>
      <c r="Q224" s="59"/>
      <c r="R224" s="59"/>
      <c r="S224" s="59"/>
      <c r="T224" s="59"/>
      <c r="U224" s="59"/>
      <c r="V224" s="59"/>
      <c r="W224" s="59"/>
      <c r="X224" s="59"/>
      <c r="Y224" s="59"/>
      <c r="Z224" s="59"/>
      <c r="AA224" s="59"/>
      <c r="AB224" s="59"/>
      <c r="AC224" s="59"/>
      <c r="AD224" s="59"/>
      <c r="AE224" s="59"/>
      <c r="AF224" s="59"/>
      <c r="AG224" s="59"/>
      <c r="AH224" s="59"/>
      <c r="AI224" s="59"/>
      <c r="AJ224" s="59"/>
      <c r="AK224" s="59"/>
      <c r="AL224" s="59"/>
      <c r="AM224" s="59"/>
      <c r="AN224" s="59"/>
      <c r="AO224" s="59"/>
      <c r="AP224" s="59"/>
      <c r="AQ224" s="59"/>
      <c r="AR224" s="59"/>
      <c r="AS224" s="59"/>
      <c r="AT224" s="59"/>
      <c r="AU224" s="59"/>
      <c r="AV224" s="59"/>
      <c r="AW224" s="59"/>
      <c r="AX224" s="59"/>
      <c r="AY224" s="59"/>
      <c r="AZ224" s="59"/>
      <c r="BA224" s="59"/>
      <c r="BB224" s="59"/>
      <c r="BC224" s="59"/>
      <c r="BD224" s="60">
        <v>42912.640587581001</v>
      </c>
      <c r="BE224" s="60">
        <v>43187.684183530102</v>
      </c>
      <c r="BF224" s="59" t="s">
        <v>27</v>
      </c>
      <c r="BG224" s="60">
        <v>43187.684677199097</v>
      </c>
      <c r="BH224" s="59" t="s">
        <v>1179</v>
      </c>
      <c r="BJ224" s="60" t="str">
        <f t="shared" si="13"/>
        <v/>
      </c>
      <c r="BL224" s="118">
        <f t="shared" ca="1" si="14"/>
        <v>3</v>
      </c>
      <c r="BN224" s="60" t="s">
        <v>3111</v>
      </c>
      <c r="BP224" s="60" t="s">
        <v>3142</v>
      </c>
      <c r="BR224" s="43" t="str">
        <f t="shared" si="15"/>
        <v>Moran, Elvira</v>
      </c>
      <c r="BS224" s="43" t="str">
        <f t="shared" si="16"/>
        <v>EMoran@flowserve.com</v>
      </c>
    </row>
    <row r="225" spans="2:71" x14ac:dyDescent="0.35">
      <c r="B225" s="59" t="s">
        <v>1180</v>
      </c>
      <c r="C225" s="59">
        <v>634</v>
      </c>
      <c r="D225" s="59" t="s">
        <v>1165</v>
      </c>
      <c r="E225" s="59" t="s">
        <v>1181</v>
      </c>
      <c r="F225" s="59" t="s">
        <v>3004</v>
      </c>
      <c r="G225" s="59" t="s">
        <v>18</v>
      </c>
      <c r="H225" s="59" t="s">
        <v>38</v>
      </c>
      <c r="I225" s="59" t="s">
        <v>326</v>
      </c>
      <c r="J225" s="59" t="s">
        <v>256</v>
      </c>
      <c r="K225" s="59" t="s">
        <v>2757</v>
      </c>
      <c r="L225" s="59" t="s">
        <v>2802</v>
      </c>
      <c r="M225" s="59" t="s">
        <v>2655</v>
      </c>
      <c r="N225" s="59"/>
      <c r="O225" s="59"/>
      <c r="P225" s="59"/>
      <c r="Q225" s="59"/>
      <c r="R225" s="59"/>
      <c r="S225" s="59"/>
      <c r="T225" s="59"/>
      <c r="U225" s="59"/>
      <c r="V225" s="59"/>
      <c r="W225" s="59"/>
      <c r="X225" s="59"/>
      <c r="Y225" s="59"/>
      <c r="Z225" s="59"/>
      <c r="AA225" s="59"/>
      <c r="AB225" s="59"/>
      <c r="AC225" s="59"/>
      <c r="AD225" s="59"/>
      <c r="AE225" s="59"/>
      <c r="AF225" s="59"/>
      <c r="AG225" s="59"/>
      <c r="AH225" s="59"/>
      <c r="AI225" s="59"/>
      <c r="AJ225" s="59"/>
      <c r="AK225" s="59"/>
      <c r="AL225" s="59"/>
      <c r="AM225" s="59"/>
      <c r="AN225" s="59"/>
      <c r="AO225" s="59"/>
      <c r="AP225" s="59"/>
      <c r="AQ225" s="59"/>
      <c r="AR225" s="59"/>
      <c r="AS225" s="59"/>
      <c r="AT225" s="59"/>
      <c r="AU225" s="59"/>
      <c r="AV225" s="59"/>
      <c r="AW225" s="59"/>
      <c r="AX225" s="59"/>
      <c r="AY225" s="59"/>
      <c r="AZ225" s="59"/>
      <c r="BA225" s="59"/>
      <c r="BB225" s="59"/>
      <c r="BC225" s="59"/>
      <c r="BD225" s="60">
        <v>42913.4402857639</v>
      </c>
      <c r="BE225" s="60">
        <v>43283.4022142014</v>
      </c>
      <c r="BF225" s="59" t="s">
        <v>27</v>
      </c>
      <c r="BG225" s="60">
        <v>43201.361943136602</v>
      </c>
      <c r="BH225" s="59" t="s">
        <v>3235</v>
      </c>
      <c r="BJ225" s="60" t="str">
        <f t="shared" si="13"/>
        <v/>
      </c>
      <c r="BL225" s="118">
        <f t="shared" ca="1" si="14"/>
        <v>0</v>
      </c>
      <c r="BN225" s="60" t="s">
        <v>3111</v>
      </c>
      <c r="BP225" s="60" t="s">
        <v>3137</v>
      </c>
      <c r="BR225" s="43" t="str">
        <f t="shared" si="15"/>
        <v>del Carmen Mondragon, Maria</v>
      </c>
      <c r="BS225" s="43" t="str">
        <f t="shared" si="16"/>
        <v>MaMondragon@flowserve.com</v>
      </c>
    </row>
    <row r="226" spans="2:71" x14ac:dyDescent="0.35">
      <c r="B226" s="204" t="s">
        <v>1182</v>
      </c>
      <c r="C226" s="204">
        <v>635</v>
      </c>
      <c r="D226" s="204" t="s">
        <v>1183</v>
      </c>
      <c r="E226" s="204" t="s">
        <v>1184</v>
      </c>
      <c r="F226" s="204" t="s">
        <v>1185</v>
      </c>
      <c r="G226" s="59" t="s">
        <v>18</v>
      </c>
      <c r="H226" s="59" t="s">
        <v>1186</v>
      </c>
      <c r="I226" s="59" t="s">
        <v>3227</v>
      </c>
      <c r="J226" s="59" t="s">
        <v>1197</v>
      </c>
      <c r="K226" s="59" t="s">
        <v>2656</v>
      </c>
      <c r="L226" s="59" t="s">
        <v>2876</v>
      </c>
      <c r="M226" s="59"/>
      <c r="N226" s="59"/>
      <c r="O226" s="59"/>
      <c r="P226" s="59"/>
      <c r="Q226" s="59"/>
      <c r="R226" s="59"/>
      <c r="S226" s="59"/>
      <c r="T226" s="59"/>
      <c r="U226" s="59"/>
      <c r="V226" s="59"/>
      <c r="W226" s="59"/>
      <c r="X226" s="59"/>
      <c r="Y226" s="59"/>
      <c r="Z226" s="59"/>
      <c r="AA226" s="59"/>
      <c r="AB226" s="59"/>
      <c r="AC226" s="59"/>
      <c r="AD226" s="59"/>
      <c r="AE226" s="59"/>
      <c r="AF226" s="59"/>
      <c r="AG226" s="59"/>
      <c r="AH226" s="59"/>
      <c r="AI226" s="59"/>
      <c r="AJ226" s="59"/>
      <c r="AK226" s="59"/>
      <c r="AL226" s="59"/>
      <c r="AM226" s="59"/>
      <c r="AN226" s="59"/>
      <c r="AO226" s="59"/>
      <c r="AP226" s="59"/>
      <c r="AQ226" s="59"/>
      <c r="AR226" s="59"/>
      <c r="AS226" s="59"/>
      <c r="AT226" s="59"/>
      <c r="AU226" s="59"/>
      <c r="AV226" s="59"/>
      <c r="AW226" s="59"/>
      <c r="AX226" s="59"/>
      <c r="AY226" s="59"/>
      <c r="AZ226" s="59"/>
      <c r="BA226" s="59"/>
      <c r="BB226" s="59"/>
      <c r="BC226" s="59"/>
      <c r="BD226" s="60">
        <v>42913.441995254601</v>
      </c>
      <c r="BE226" s="60">
        <v>43280.535102858797</v>
      </c>
      <c r="BF226" s="59" t="s">
        <v>27</v>
      </c>
      <c r="BG226" s="60">
        <v>43259.4718011574</v>
      </c>
      <c r="BH226" s="59" t="s">
        <v>13212</v>
      </c>
      <c r="BJ226" s="60" t="str">
        <f t="shared" si="13"/>
        <v>YES</v>
      </c>
      <c r="BL226" s="118">
        <f t="shared" ca="1" si="14"/>
        <v>0</v>
      </c>
      <c r="BN226" s="60" t="s">
        <v>3111</v>
      </c>
      <c r="BP226" s="60"/>
      <c r="BR226" s="43" t="str">
        <f t="shared" si="15"/>
        <v>Potts, Jayson</v>
      </c>
      <c r="BS226" s="43" t="str">
        <f t="shared" si="16"/>
        <v>Pjayson@flowserve.com</v>
      </c>
    </row>
    <row r="227" spans="2:71" x14ac:dyDescent="0.35">
      <c r="B227" s="59" t="s">
        <v>1187</v>
      </c>
      <c r="C227" s="59">
        <v>637</v>
      </c>
      <c r="D227" s="59" t="s">
        <v>64</v>
      </c>
      <c r="E227" s="59" t="s">
        <v>1188</v>
      </c>
      <c r="F227" s="59" t="s">
        <v>1189</v>
      </c>
      <c r="G227" s="59" t="s">
        <v>18</v>
      </c>
      <c r="H227" s="59" t="s">
        <v>1186</v>
      </c>
      <c r="I227" s="59" t="s">
        <v>3229</v>
      </c>
      <c r="J227" s="59" t="s">
        <v>1197</v>
      </c>
      <c r="K227" s="59" t="s">
        <v>2655</v>
      </c>
      <c r="L227" s="59" t="s">
        <v>2656</v>
      </c>
      <c r="M227" s="59" t="s">
        <v>2876</v>
      </c>
      <c r="N227" s="59"/>
      <c r="O227" s="59"/>
      <c r="P227" s="59"/>
      <c r="Q227" s="59"/>
      <c r="R227" s="59"/>
      <c r="S227" s="59"/>
      <c r="T227" s="59"/>
      <c r="U227" s="59"/>
      <c r="V227" s="59"/>
      <c r="W227" s="59"/>
      <c r="X227" s="59"/>
      <c r="Y227" s="59"/>
      <c r="Z227" s="59"/>
      <c r="AA227" s="59"/>
      <c r="AB227" s="59"/>
      <c r="AC227" s="59"/>
      <c r="AD227" s="59"/>
      <c r="AE227" s="59"/>
      <c r="AF227" s="59"/>
      <c r="AG227" s="59"/>
      <c r="AH227" s="59"/>
      <c r="AI227" s="59"/>
      <c r="AJ227" s="59"/>
      <c r="AK227" s="59"/>
      <c r="AL227" s="59"/>
      <c r="AM227" s="59"/>
      <c r="AN227" s="59"/>
      <c r="AO227" s="59"/>
      <c r="AP227" s="59"/>
      <c r="AQ227" s="59"/>
      <c r="AR227" s="59"/>
      <c r="AS227" s="59"/>
      <c r="AT227" s="59"/>
      <c r="AU227" s="59"/>
      <c r="AV227" s="59"/>
      <c r="AW227" s="59"/>
      <c r="AX227" s="59"/>
      <c r="AY227" s="59"/>
      <c r="AZ227" s="59"/>
      <c r="BA227" s="59"/>
      <c r="BB227" s="59"/>
      <c r="BC227" s="59"/>
      <c r="BD227" s="60">
        <v>42913.4505579861</v>
      </c>
      <c r="BE227" s="60">
        <v>43283.378291898101</v>
      </c>
      <c r="BF227" s="59" t="s">
        <v>27</v>
      </c>
      <c r="BG227" s="60">
        <v>43255.577282175902</v>
      </c>
      <c r="BH227" s="59" t="s">
        <v>2951</v>
      </c>
      <c r="BJ227" s="60" t="str">
        <f t="shared" si="13"/>
        <v>YES</v>
      </c>
      <c r="BL227" s="118">
        <f t="shared" ca="1" si="14"/>
        <v>0</v>
      </c>
      <c r="BN227" s="60" t="s">
        <v>3111</v>
      </c>
      <c r="BP227" s="60"/>
      <c r="BR227" s="43" t="str">
        <f t="shared" si="15"/>
        <v>Karlen, Frank</v>
      </c>
      <c r="BS227" s="43" t="str">
        <f t="shared" si="16"/>
        <v>Fkarlen@flowserve.com</v>
      </c>
    </row>
    <row r="228" spans="2:71" x14ac:dyDescent="0.35">
      <c r="B228" s="59" t="s">
        <v>1190</v>
      </c>
      <c r="C228" s="59">
        <v>639</v>
      </c>
      <c r="D228" s="59" t="s">
        <v>1191</v>
      </c>
      <c r="E228" s="59" t="s">
        <v>1192</v>
      </c>
      <c r="F228" s="59" t="s">
        <v>1193</v>
      </c>
      <c r="G228" s="59" t="s">
        <v>18</v>
      </c>
      <c r="H228" s="59" t="s">
        <v>49</v>
      </c>
      <c r="I228" s="59" t="s">
        <v>3018</v>
      </c>
      <c r="J228" s="59" t="s">
        <v>1197</v>
      </c>
      <c r="K228" s="59" t="s">
        <v>2650</v>
      </c>
      <c r="L228" s="59" t="s">
        <v>2657</v>
      </c>
      <c r="M228" s="59" t="s">
        <v>2683</v>
      </c>
      <c r="N228" s="59" t="s">
        <v>2664</v>
      </c>
      <c r="O228" s="59" t="s">
        <v>2724</v>
      </c>
      <c r="P228" s="59"/>
      <c r="Q228" s="59"/>
      <c r="R228" s="59"/>
      <c r="S228" s="59"/>
      <c r="T228" s="59"/>
      <c r="U228" s="59"/>
      <c r="V228" s="59"/>
      <c r="W228" s="59"/>
      <c r="X228" s="59"/>
      <c r="Y228" s="59"/>
      <c r="Z228" s="59"/>
      <c r="AA228" s="59"/>
      <c r="AB228" s="59"/>
      <c r="AC228" s="59"/>
      <c r="AD228" s="59"/>
      <c r="AE228" s="59"/>
      <c r="AF228" s="59"/>
      <c r="AG228" s="59"/>
      <c r="AH228" s="59"/>
      <c r="AI228" s="59"/>
      <c r="AJ228" s="59"/>
      <c r="AK228" s="59"/>
      <c r="AL228" s="59"/>
      <c r="AM228" s="59"/>
      <c r="AN228" s="59"/>
      <c r="AO228" s="59"/>
      <c r="AP228" s="59"/>
      <c r="AQ228" s="59"/>
      <c r="AR228" s="59"/>
      <c r="AS228" s="59"/>
      <c r="AT228" s="59"/>
      <c r="AU228" s="59"/>
      <c r="AV228" s="59"/>
      <c r="AW228" s="59"/>
      <c r="AX228" s="59"/>
      <c r="AY228" s="59"/>
      <c r="AZ228" s="59"/>
      <c r="BA228" s="59"/>
      <c r="BB228" s="59"/>
      <c r="BC228" s="59"/>
      <c r="BD228" s="60">
        <v>42913.800516469899</v>
      </c>
      <c r="BE228" s="60">
        <v>43279.403944872698</v>
      </c>
      <c r="BF228" s="59" t="s">
        <v>27</v>
      </c>
      <c r="BG228" s="60">
        <v>43277.359689849502</v>
      </c>
      <c r="BH228" s="59" t="s">
        <v>13372</v>
      </c>
      <c r="BJ228" s="60" t="str">
        <f t="shared" si="13"/>
        <v>YES</v>
      </c>
      <c r="BL228" s="118">
        <f t="shared" ca="1" si="14"/>
        <v>0</v>
      </c>
      <c r="BN228" s="60" t="s">
        <v>3112</v>
      </c>
      <c r="BP228" s="60"/>
      <c r="BR228" s="43" t="str">
        <f t="shared" si="15"/>
        <v>Romo, Vince</v>
      </c>
      <c r="BS228" s="43" t="str">
        <f t="shared" si="16"/>
        <v>Vromo@flowserve.com</v>
      </c>
    </row>
    <row r="229" spans="2:71" x14ac:dyDescent="0.35">
      <c r="B229" s="59" t="s">
        <v>13288</v>
      </c>
      <c r="C229" s="59">
        <v>640</v>
      </c>
      <c r="D229" s="59" t="s">
        <v>1194</v>
      </c>
      <c r="E229" s="59" t="s">
        <v>1195</v>
      </c>
      <c r="F229" s="59" t="s">
        <v>1196</v>
      </c>
      <c r="G229" s="59" t="s">
        <v>18</v>
      </c>
      <c r="H229" s="59" t="s">
        <v>38</v>
      </c>
      <c r="I229" s="59" t="s">
        <v>13259</v>
      </c>
      <c r="J229" s="59" t="s">
        <v>256</v>
      </c>
      <c r="K229" s="59" t="s">
        <v>2744</v>
      </c>
      <c r="L229" s="59" t="s">
        <v>2740</v>
      </c>
      <c r="M229" s="59" t="s">
        <v>2655</v>
      </c>
      <c r="N229" s="59"/>
      <c r="O229" s="59"/>
      <c r="P229" s="59"/>
      <c r="Q229" s="59"/>
      <c r="R229" s="59"/>
      <c r="S229" s="59"/>
      <c r="T229" s="59"/>
      <c r="U229" s="59"/>
      <c r="V229" s="59"/>
      <c r="W229" s="59"/>
      <c r="X229" s="59"/>
      <c r="Y229" s="59"/>
      <c r="Z229" s="59"/>
      <c r="AA229" s="59"/>
      <c r="AB229" s="59"/>
      <c r="AC229" s="59"/>
      <c r="AD229" s="59"/>
      <c r="AE229" s="59"/>
      <c r="AF229" s="59"/>
      <c r="AG229" s="59"/>
      <c r="AH229" s="59"/>
      <c r="AI229" s="59"/>
      <c r="AJ229" s="59"/>
      <c r="AK229" s="59"/>
      <c r="AL229" s="59"/>
      <c r="AM229" s="59"/>
      <c r="AN229" s="59"/>
      <c r="AO229" s="59"/>
      <c r="AP229" s="59"/>
      <c r="AQ229" s="59"/>
      <c r="AR229" s="59"/>
      <c r="AS229" s="59"/>
      <c r="AT229" s="59"/>
      <c r="AU229" s="59"/>
      <c r="AV229" s="59"/>
      <c r="AW229" s="59"/>
      <c r="AX229" s="59"/>
      <c r="AY229" s="59"/>
      <c r="AZ229" s="59"/>
      <c r="BA229" s="59"/>
      <c r="BB229" s="59"/>
      <c r="BC229" s="59"/>
      <c r="BD229" s="60">
        <v>42921.511204780101</v>
      </c>
      <c r="BE229" s="60">
        <v>43283.322613773104</v>
      </c>
      <c r="BF229" s="59" t="s">
        <v>27</v>
      </c>
      <c r="BG229" s="60">
        <v>43242.617856863399</v>
      </c>
      <c r="BH229" s="59" t="s">
        <v>2951</v>
      </c>
      <c r="BJ229" s="60" t="str">
        <f t="shared" si="13"/>
        <v/>
      </c>
      <c r="BL229" s="118">
        <f t="shared" ca="1" si="14"/>
        <v>0</v>
      </c>
      <c r="BN229" s="60" t="s">
        <v>3111</v>
      </c>
      <c r="BP229" s="60"/>
      <c r="BR229" s="43" t="str">
        <f t="shared" si="15"/>
        <v>Brace, Shane</v>
      </c>
      <c r="BS229" s="43" t="str">
        <f t="shared" si="16"/>
        <v>Sbrace@flowserve.com</v>
      </c>
    </row>
    <row r="230" spans="2:71" x14ac:dyDescent="0.35">
      <c r="B230" s="59" t="s">
        <v>1198</v>
      </c>
      <c r="C230" s="59">
        <v>644</v>
      </c>
      <c r="D230" s="59" t="s">
        <v>1199</v>
      </c>
      <c r="E230" s="59" t="s">
        <v>1200</v>
      </c>
      <c r="F230" s="59" t="s">
        <v>1201</v>
      </c>
      <c r="G230" s="59" t="s">
        <v>18</v>
      </c>
      <c r="H230" s="59" t="s">
        <v>38</v>
      </c>
      <c r="I230" s="59" t="s">
        <v>3228</v>
      </c>
      <c r="J230" s="59" t="s">
        <v>1197</v>
      </c>
      <c r="K230" s="59" t="s">
        <v>2650</v>
      </c>
      <c r="L230" s="59" t="s">
        <v>2651</v>
      </c>
      <c r="M230" s="59" t="s">
        <v>2652</v>
      </c>
      <c r="N230" s="59" t="s">
        <v>2653</v>
      </c>
      <c r="O230" s="59" t="s">
        <v>2654</v>
      </c>
      <c r="P230" s="59" t="s">
        <v>2655</v>
      </c>
      <c r="Q230" s="59" t="s">
        <v>2954</v>
      </c>
      <c r="R230" s="59" t="s">
        <v>3238</v>
      </c>
      <c r="S230" s="59"/>
      <c r="T230" s="59"/>
      <c r="U230" s="59"/>
      <c r="V230" s="59"/>
      <c r="W230" s="59"/>
      <c r="X230" s="59"/>
      <c r="Y230" s="59"/>
      <c r="Z230" s="59"/>
      <c r="AA230" s="59"/>
      <c r="AB230" s="59"/>
      <c r="AC230" s="59"/>
      <c r="AD230" s="59"/>
      <c r="AE230" s="59"/>
      <c r="AF230" s="59"/>
      <c r="AG230" s="59"/>
      <c r="AH230" s="59"/>
      <c r="AI230" s="59"/>
      <c r="AJ230" s="59"/>
      <c r="AK230" s="59"/>
      <c r="AL230" s="59"/>
      <c r="AM230" s="59"/>
      <c r="AN230" s="59"/>
      <c r="AO230" s="59"/>
      <c r="AP230" s="59"/>
      <c r="AQ230" s="59"/>
      <c r="AR230" s="59"/>
      <c r="AS230" s="59"/>
      <c r="AT230" s="59"/>
      <c r="AU230" s="59"/>
      <c r="AV230" s="59"/>
      <c r="AW230" s="59"/>
      <c r="AX230" s="59"/>
      <c r="AY230" s="59"/>
      <c r="AZ230" s="59"/>
      <c r="BA230" s="59"/>
      <c r="BB230" s="59"/>
      <c r="BC230" s="59"/>
      <c r="BD230" s="60">
        <v>42929.723955289403</v>
      </c>
      <c r="BE230" s="60">
        <v>43283.5011204861</v>
      </c>
      <c r="BF230" s="59" t="s">
        <v>27</v>
      </c>
      <c r="BG230" s="60">
        <v>43256.436934027799</v>
      </c>
      <c r="BH230" s="59" t="s">
        <v>13330</v>
      </c>
      <c r="BJ230" s="60" t="str">
        <f t="shared" si="13"/>
        <v>YES</v>
      </c>
      <c r="BL230" s="118">
        <f t="shared" ca="1" si="14"/>
        <v>0</v>
      </c>
      <c r="BN230" s="60" t="s">
        <v>3112</v>
      </c>
      <c r="BP230" s="60"/>
      <c r="BR230" s="43" t="str">
        <f t="shared" si="15"/>
        <v>Moelling, Mark</v>
      </c>
      <c r="BS230" s="43" t="str">
        <f t="shared" si="16"/>
        <v>MMoelling@flowserve.com</v>
      </c>
    </row>
    <row r="231" spans="2:71" ht="90" x14ac:dyDescent="0.35">
      <c r="B231" s="59" t="s">
        <v>1202</v>
      </c>
      <c r="C231" s="59">
        <v>645</v>
      </c>
      <c r="D231" s="59" t="s">
        <v>642</v>
      </c>
      <c r="E231" s="59" t="s">
        <v>1203</v>
      </c>
      <c r="F231" s="59" t="s">
        <v>1204</v>
      </c>
      <c r="G231" s="59" t="s">
        <v>18</v>
      </c>
      <c r="H231" s="59" t="s">
        <v>38</v>
      </c>
      <c r="I231" s="59" t="s">
        <v>1205</v>
      </c>
      <c r="J231" s="59" t="s">
        <v>256</v>
      </c>
      <c r="K231" s="59" t="s">
        <v>2758</v>
      </c>
      <c r="L231" s="59" t="s">
        <v>2849</v>
      </c>
      <c r="M231" s="59" t="s">
        <v>2852</v>
      </c>
      <c r="N231" s="59" t="s">
        <v>2853</v>
      </c>
      <c r="O231" s="59" t="s">
        <v>2854</v>
      </c>
      <c r="P231" s="59" t="s">
        <v>2835</v>
      </c>
      <c r="Q231" s="59" t="s">
        <v>2696</v>
      </c>
      <c r="R231" s="59" t="s">
        <v>2697</v>
      </c>
      <c r="S231" s="59" t="s">
        <v>2873</v>
      </c>
      <c r="T231" s="59" t="s">
        <v>2867</v>
      </c>
      <c r="U231" s="59" t="s">
        <v>2811</v>
      </c>
      <c r="V231" s="59" t="s">
        <v>2812</v>
      </c>
      <c r="W231" s="59" t="s">
        <v>2691</v>
      </c>
      <c r="X231" s="59" t="s">
        <v>2655</v>
      </c>
      <c r="Y231" s="59"/>
      <c r="Z231" s="59"/>
      <c r="AA231" s="59"/>
      <c r="AB231" s="59"/>
      <c r="AC231" s="59"/>
      <c r="AD231" s="59"/>
      <c r="AE231" s="59"/>
      <c r="AF231" s="59"/>
      <c r="AG231" s="59"/>
      <c r="AH231" s="59"/>
      <c r="AI231" s="59"/>
      <c r="AJ231" s="59"/>
      <c r="AK231" s="59"/>
      <c r="AL231" s="59"/>
      <c r="AM231" s="59"/>
      <c r="AN231" s="59"/>
      <c r="AO231" s="59"/>
      <c r="AP231" s="59"/>
      <c r="AQ231" s="59"/>
      <c r="AR231" s="59"/>
      <c r="AS231" s="59"/>
      <c r="AT231" s="59"/>
      <c r="AU231" s="59"/>
      <c r="AV231" s="59"/>
      <c r="AW231" s="59"/>
      <c r="AX231" s="59"/>
      <c r="AY231" s="59"/>
      <c r="AZ231" s="59"/>
      <c r="BA231" s="59"/>
      <c r="BB231" s="59"/>
      <c r="BC231" s="59"/>
      <c r="BD231" s="60">
        <v>42935.311706215303</v>
      </c>
      <c r="BE231" s="60">
        <v>43283.091508877304</v>
      </c>
      <c r="BF231" s="59" t="s">
        <v>27</v>
      </c>
      <c r="BG231" s="60">
        <v>43270.107532523201</v>
      </c>
      <c r="BH231" s="59" t="s">
        <v>3169</v>
      </c>
      <c r="BJ231" s="60" t="str">
        <f t="shared" si="13"/>
        <v/>
      </c>
      <c r="BL231" s="118">
        <f t="shared" ca="1" si="14"/>
        <v>0</v>
      </c>
      <c r="BN231" s="60" t="s">
        <v>3111</v>
      </c>
      <c r="BP231" s="60"/>
      <c r="BR231" s="43" t="str">
        <f t="shared" si="15"/>
        <v>Koop, Olga</v>
      </c>
      <c r="BS231" s="43" t="str">
        <f t="shared" si="16"/>
        <v>okoop@flowserve.com</v>
      </c>
    </row>
    <row r="232" spans="2:71" x14ac:dyDescent="0.35">
      <c r="B232" s="59" t="s">
        <v>3190</v>
      </c>
      <c r="C232" s="59">
        <v>646</v>
      </c>
      <c r="D232" s="59" t="s">
        <v>1206</v>
      </c>
      <c r="E232" s="59" t="s">
        <v>1207</v>
      </c>
      <c r="F232" s="59" t="s">
        <v>1208</v>
      </c>
      <c r="G232" s="59" t="s">
        <v>18</v>
      </c>
      <c r="H232" s="59" t="s">
        <v>49</v>
      </c>
      <c r="I232" s="59" t="s">
        <v>3189</v>
      </c>
      <c r="J232" s="59" t="s">
        <v>256</v>
      </c>
      <c r="K232" s="59" t="s">
        <v>2663</v>
      </c>
      <c r="L232" s="59" t="s">
        <v>2657</v>
      </c>
      <c r="M232" s="59" t="s">
        <v>2683</v>
      </c>
      <c r="N232" s="59" t="s">
        <v>2664</v>
      </c>
      <c r="O232" s="59" t="s">
        <v>2724</v>
      </c>
      <c r="P232" s="59" t="s">
        <v>2656</v>
      </c>
      <c r="Q232" s="59"/>
      <c r="R232" s="59"/>
      <c r="S232" s="59"/>
      <c r="T232" s="59"/>
      <c r="U232" s="59"/>
      <c r="V232" s="59"/>
      <c r="W232" s="59"/>
      <c r="X232" s="59"/>
      <c r="Y232" s="59"/>
      <c r="Z232" s="59"/>
      <c r="AA232" s="59"/>
      <c r="AB232" s="59"/>
      <c r="AC232" s="59"/>
      <c r="AD232" s="59"/>
      <c r="AE232" s="59"/>
      <c r="AF232" s="59"/>
      <c r="AG232" s="59"/>
      <c r="AH232" s="59"/>
      <c r="AI232" s="59"/>
      <c r="AJ232" s="59"/>
      <c r="AK232" s="59"/>
      <c r="AL232" s="59"/>
      <c r="AM232" s="59"/>
      <c r="AN232" s="59"/>
      <c r="AO232" s="59"/>
      <c r="AP232" s="59"/>
      <c r="AQ232" s="59"/>
      <c r="AR232" s="59"/>
      <c r="AS232" s="59"/>
      <c r="AT232" s="59"/>
      <c r="AU232" s="59"/>
      <c r="AV232" s="59"/>
      <c r="AW232" s="59"/>
      <c r="AX232" s="59"/>
      <c r="AY232" s="59"/>
      <c r="AZ232" s="59"/>
      <c r="BA232" s="59"/>
      <c r="BB232" s="59"/>
      <c r="BC232" s="59"/>
      <c r="BD232" s="60">
        <v>42938.473662928198</v>
      </c>
      <c r="BE232" s="60">
        <v>43280.996110879598</v>
      </c>
      <c r="BF232" s="59" t="s">
        <v>27</v>
      </c>
      <c r="BG232" s="60">
        <v>43237.892004861103</v>
      </c>
      <c r="BH232" s="59" t="s">
        <v>13257</v>
      </c>
      <c r="BJ232" s="60" t="str">
        <f t="shared" si="13"/>
        <v/>
      </c>
      <c r="BL232" s="118">
        <f t="shared" ca="1" si="14"/>
        <v>0</v>
      </c>
      <c r="BN232" s="60" t="s">
        <v>3112</v>
      </c>
      <c r="BP232" s="60"/>
      <c r="BR232" s="43" t="str">
        <f t="shared" si="15"/>
        <v>Siva, Palghat Subramanian</v>
      </c>
      <c r="BS232" s="43" t="str">
        <f t="shared" si="16"/>
        <v>Psiva@Flowserve.com</v>
      </c>
    </row>
    <row r="233" spans="2:71" x14ac:dyDescent="0.35">
      <c r="B233" s="59" t="s">
        <v>1209</v>
      </c>
      <c r="C233" s="59">
        <v>647</v>
      </c>
      <c r="D233" s="59" t="s">
        <v>1210</v>
      </c>
      <c r="E233" s="59" t="s">
        <v>1211</v>
      </c>
      <c r="F233" s="59" t="s">
        <v>1212</v>
      </c>
      <c r="G233" s="59" t="s">
        <v>18</v>
      </c>
      <c r="H233" s="59" t="s">
        <v>38</v>
      </c>
      <c r="I233" s="59" t="s">
        <v>136</v>
      </c>
      <c r="J233" s="59" t="s">
        <v>256</v>
      </c>
      <c r="K233" s="59" t="s">
        <v>2692</v>
      </c>
      <c r="L233" s="59" t="s">
        <v>2655</v>
      </c>
      <c r="M233" s="59"/>
      <c r="N233" s="59"/>
      <c r="O233" s="59"/>
      <c r="P233" s="59"/>
      <c r="Q233" s="59"/>
      <c r="R233" s="59"/>
      <c r="S233" s="59"/>
      <c r="T233" s="59"/>
      <c r="U233" s="59"/>
      <c r="V233" s="59"/>
      <c r="W233" s="59"/>
      <c r="X233" s="59"/>
      <c r="Y233" s="59"/>
      <c r="Z233" s="59"/>
      <c r="AA233" s="59"/>
      <c r="AB233" s="59"/>
      <c r="AC233" s="59"/>
      <c r="AD233" s="59"/>
      <c r="AE233" s="59"/>
      <c r="AF233" s="59"/>
      <c r="AG233" s="59"/>
      <c r="AH233" s="59"/>
      <c r="AI233" s="59"/>
      <c r="AJ233" s="59"/>
      <c r="AK233" s="59"/>
      <c r="AL233" s="59"/>
      <c r="AM233" s="59"/>
      <c r="AN233" s="59"/>
      <c r="AO233" s="59"/>
      <c r="AP233" s="59"/>
      <c r="AQ233" s="59"/>
      <c r="AR233" s="59"/>
      <c r="AS233" s="59"/>
      <c r="AT233" s="59"/>
      <c r="AU233" s="59"/>
      <c r="AV233" s="59"/>
      <c r="AW233" s="59"/>
      <c r="AX233" s="59"/>
      <c r="AY233" s="59"/>
      <c r="AZ233" s="59"/>
      <c r="BA233" s="59"/>
      <c r="BB233" s="59"/>
      <c r="BC233" s="59"/>
      <c r="BD233" s="60">
        <v>42950.597129826398</v>
      </c>
      <c r="BE233" s="60">
        <v>43277.167469294</v>
      </c>
      <c r="BF233" s="59" t="s">
        <v>27</v>
      </c>
      <c r="BG233" s="60">
        <v>43249.213463923603</v>
      </c>
      <c r="BH233" s="59" t="s">
        <v>1213</v>
      </c>
      <c r="BJ233" s="60" t="str">
        <f t="shared" si="13"/>
        <v/>
      </c>
      <c r="BL233" s="118">
        <f t="shared" ca="1" si="14"/>
        <v>0</v>
      </c>
      <c r="BN233" s="60" t="s">
        <v>3111</v>
      </c>
      <c r="BP233" s="60"/>
      <c r="BR233" s="43" t="str">
        <f t="shared" si="15"/>
        <v>Pesce, Domenico</v>
      </c>
      <c r="BS233" s="43" t="str">
        <f t="shared" si="16"/>
        <v>DPesce@flowserve.com</v>
      </c>
    </row>
    <row r="234" spans="2:71" x14ac:dyDescent="0.35">
      <c r="B234" s="59" t="s">
        <v>1214</v>
      </c>
      <c r="C234" s="59">
        <v>650</v>
      </c>
      <c r="D234" s="59" t="s">
        <v>1215</v>
      </c>
      <c r="E234" s="59" t="s">
        <v>1216</v>
      </c>
      <c r="F234" s="59" t="s">
        <v>1217</v>
      </c>
      <c r="G234" s="59" t="s">
        <v>18</v>
      </c>
      <c r="H234" s="59" t="s">
        <v>255</v>
      </c>
      <c r="I234" s="59" t="s">
        <v>1218</v>
      </c>
      <c r="J234" s="59" t="s">
        <v>1218</v>
      </c>
      <c r="K234" s="59"/>
      <c r="L234" s="59"/>
      <c r="M234" s="59"/>
      <c r="N234" s="59"/>
      <c r="O234" s="59"/>
      <c r="P234" s="59"/>
      <c r="Q234" s="59"/>
      <c r="R234" s="59"/>
      <c r="S234" s="59"/>
      <c r="T234" s="59"/>
      <c r="U234" s="59"/>
      <c r="V234" s="59"/>
      <c r="W234" s="59"/>
      <c r="X234" s="59"/>
      <c r="Y234" s="59"/>
      <c r="Z234" s="59"/>
      <c r="AA234" s="59"/>
      <c r="AB234" s="59"/>
      <c r="AC234" s="59"/>
      <c r="AD234" s="59"/>
      <c r="AE234" s="59"/>
      <c r="AF234" s="59"/>
      <c r="AG234" s="59"/>
      <c r="AH234" s="59"/>
      <c r="AI234" s="59"/>
      <c r="AJ234" s="59"/>
      <c r="AK234" s="59"/>
      <c r="AL234" s="59"/>
      <c r="AM234" s="59"/>
      <c r="AN234" s="59"/>
      <c r="AO234" s="59"/>
      <c r="AP234" s="59"/>
      <c r="AQ234" s="59"/>
      <c r="AR234" s="59"/>
      <c r="AS234" s="59"/>
      <c r="AT234" s="59"/>
      <c r="AU234" s="59"/>
      <c r="AV234" s="59"/>
      <c r="AW234" s="59"/>
      <c r="AX234" s="59"/>
      <c r="AY234" s="59"/>
      <c r="AZ234" s="59"/>
      <c r="BA234" s="59"/>
      <c r="BB234" s="59"/>
      <c r="BC234" s="59"/>
      <c r="BD234" s="60">
        <v>42957.4707144329</v>
      </c>
      <c r="BE234" s="60">
        <v>43269.206634641203</v>
      </c>
      <c r="BF234" s="59" t="s">
        <v>39</v>
      </c>
      <c r="BG234" s="60">
        <v>43199.673589004597</v>
      </c>
      <c r="BH234" s="59" t="s">
        <v>3220</v>
      </c>
      <c r="BJ234" s="60" t="str">
        <f t="shared" si="13"/>
        <v/>
      </c>
      <c r="BL234" s="118">
        <f t="shared" ca="1" si="14"/>
        <v>0</v>
      </c>
      <c r="BN234" s="60" t="s">
        <v>3111</v>
      </c>
      <c r="BP234" s="60"/>
      <c r="BR234" s="43" t="str">
        <f t="shared" si="15"/>
        <v>Wells, Matt</v>
      </c>
      <c r="BS234" s="43" t="str">
        <f t="shared" si="16"/>
        <v>mwells@flowserve.com</v>
      </c>
    </row>
    <row r="235" spans="2:71" x14ac:dyDescent="0.35">
      <c r="B235" s="59" t="s">
        <v>1219</v>
      </c>
      <c r="C235" s="59">
        <v>651</v>
      </c>
      <c r="D235" s="59" t="s">
        <v>1220</v>
      </c>
      <c r="E235" s="59" t="s">
        <v>1221</v>
      </c>
      <c r="F235" s="59" t="s">
        <v>1222</v>
      </c>
      <c r="G235" s="59" t="s">
        <v>18</v>
      </c>
      <c r="H235" s="59" t="s">
        <v>38</v>
      </c>
      <c r="I235" s="59" t="s">
        <v>1223</v>
      </c>
      <c r="J235" s="59" t="s">
        <v>1962</v>
      </c>
      <c r="K235" s="59" t="s">
        <v>2655</v>
      </c>
      <c r="L235" s="59"/>
      <c r="M235" s="59"/>
      <c r="N235" s="59"/>
      <c r="O235" s="59"/>
      <c r="P235" s="59"/>
      <c r="Q235" s="59"/>
      <c r="R235" s="59"/>
      <c r="S235" s="59"/>
      <c r="T235" s="59"/>
      <c r="U235" s="59"/>
      <c r="V235" s="59"/>
      <c r="W235" s="59"/>
      <c r="X235" s="59"/>
      <c r="Y235" s="59"/>
      <c r="Z235" s="59"/>
      <c r="AA235" s="59"/>
      <c r="AB235" s="59"/>
      <c r="AC235" s="59"/>
      <c r="AD235" s="59"/>
      <c r="AE235" s="59"/>
      <c r="AF235" s="59"/>
      <c r="AG235" s="59"/>
      <c r="AH235" s="59"/>
      <c r="AI235" s="59"/>
      <c r="AJ235" s="59"/>
      <c r="AK235" s="59"/>
      <c r="AL235" s="59"/>
      <c r="AM235" s="59"/>
      <c r="AN235" s="59"/>
      <c r="AO235" s="59"/>
      <c r="AP235" s="59"/>
      <c r="AQ235" s="59"/>
      <c r="AR235" s="59"/>
      <c r="AS235" s="59"/>
      <c r="AT235" s="59"/>
      <c r="AU235" s="59"/>
      <c r="AV235" s="59"/>
      <c r="AW235" s="59"/>
      <c r="AX235" s="59"/>
      <c r="AY235" s="59"/>
      <c r="AZ235" s="59"/>
      <c r="BA235" s="59"/>
      <c r="BB235" s="59"/>
      <c r="BC235" s="59"/>
      <c r="BD235" s="60">
        <v>42957.495354594903</v>
      </c>
      <c r="BE235" s="60">
        <v>43283.100619791701</v>
      </c>
      <c r="BF235" s="59" t="s">
        <v>39</v>
      </c>
      <c r="BG235" s="60">
        <v>43236.306485451401</v>
      </c>
      <c r="BH235" s="59" t="s">
        <v>1224</v>
      </c>
      <c r="BJ235" s="60" t="str">
        <f t="shared" si="13"/>
        <v/>
      </c>
      <c r="BL235" s="118">
        <f t="shared" ca="1" si="14"/>
        <v>0</v>
      </c>
      <c r="BN235" s="60" t="s">
        <v>3111</v>
      </c>
      <c r="BP235" s="60"/>
      <c r="BR235" s="43" t="str">
        <f t="shared" si="15"/>
        <v>Navarro, Santiago</v>
      </c>
      <c r="BS235" s="43" t="str">
        <f t="shared" si="16"/>
        <v>SNavarro@flowserve.com</v>
      </c>
    </row>
    <row r="236" spans="2:71" x14ac:dyDescent="0.35">
      <c r="B236" s="59" t="s">
        <v>1225</v>
      </c>
      <c r="C236" s="59">
        <v>653</v>
      </c>
      <c r="D236" s="59" t="s">
        <v>1226</v>
      </c>
      <c r="E236" s="59" t="s">
        <v>1227</v>
      </c>
      <c r="F236" s="59" t="s">
        <v>1228</v>
      </c>
      <c r="G236" s="59" t="s">
        <v>18</v>
      </c>
      <c r="H236" s="59" t="s">
        <v>38</v>
      </c>
      <c r="I236" s="59" t="s">
        <v>1229</v>
      </c>
      <c r="J236" s="59" t="s">
        <v>2277</v>
      </c>
      <c r="K236" s="59" t="s">
        <v>2807</v>
      </c>
      <c r="L236" s="59" t="s">
        <v>2655</v>
      </c>
      <c r="M236" s="59"/>
      <c r="N236" s="59"/>
      <c r="O236" s="59"/>
      <c r="P236" s="59"/>
      <c r="Q236" s="59"/>
      <c r="R236" s="59"/>
      <c r="S236" s="59"/>
      <c r="T236" s="59"/>
      <c r="U236" s="59"/>
      <c r="V236" s="59"/>
      <c r="W236" s="59"/>
      <c r="X236" s="59"/>
      <c r="Y236" s="59"/>
      <c r="Z236" s="59"/>
      <c r="AA236" s="59"/>
      <c r="AB236" s="59"/>
      <c r="AC236" s="59"/>
      <c r="AD236" s="59"/>
      <c r="AE236" s="59"/>
      <c r="AF236" s="59"/>
      <c r="AG236" s="59"/>
      <c r="AH236" s="59"/>
      <c r="AI236" s="59"/>
      <c r="AJ236" s="59"/>
      <c r="AK236" s="59"/>
      <c r="AL236" s="59"/>
      <c r="AM236" s="59"/>
      <c r="AN236" s="59"/>
      <c r="AO236" s="59"/>
      <c r="AP236" s="59"/>
      <c r="AQ236" s="59"/>
      <c r="AR236" s="59"/>
      <c r="AS236" s="59"/>
      <c r="AT236" s="59"/>
      <c r="AU236" s="59"/>
      <c r="AV236" s="59"/>
      <c r="AW236" s="59"/>
      <c r="AX236" s="59"/>
      <c r="AY236" s="59"/>
      <c r="AZ236" s="59"/>
      <c r="BA236" s="59"/>
      <c r="BB236" s="59"/>
      <c r="BC236" s="59"/>
      <c r="BD236" s="60">
        <v>42961.4796998495</v>
      </c>
      <c r="BE236" s="60">
        <v>43214.227028819398</v>
      </c>
      <c r="BF236" s="59" t="s">
        <v>39</v>
      </c>
      <c r="BG236" s="60">
        <v>43161.114228969898</v>
      </c>
      <c r="BH236" s="59" t="s">
        <v>1230</v>
      </c>
      <c r="BJ236" s="60" t="str">
        <f t="shared" si="13"/>
        <v/>
      </c>
      <c r="BL236" s="118">
        <f t="shared" ca="1" si="14"/>
        <v>2</v>
      </c>
      <c r="BN236" s="60" t="s">
        <v>3111</v>
      </c>
      <c r="BP236" s="60"/>
      <c r="BR236" s="43" t="str">
        <f t="shared" si="15"/>
        <v>Fang, Cindy</v>
      </c>
      <c r="BS236" s="43" t="str">
        <f t="shared" si="16"/>
        <v>cfang@flowserve.com</v>
      </c>
    </row>
    <row r="237" spans="2:71" ht="50" x14ac:dyDescent="0.35">
      <c r="B237" s="59" t="s">
        <v>1231</v>
      </c>
      <c r="C237" s="59">
        <v>654</v>
      </c>
      <c r="D237" s="59" t="s">
        <v>1232</v>
      </c>
      <c r="E237" s="59" t="s">
        <v>1233</v>
      </c>
      <c r="F237" s="59" t="s">
        <v>1234</v>
      </c>
      <c r="G237" s="59" t="s">
        <v>18</v>
      </c>
      <c r="H237" s="59" t="s">
        <v>38</v>
      </c>
      <c r="I237" s="59" t="s">
        <v>1235</v>
      </c>
      <c r="J237" s="59" t="s">
        <v>1732</v>
      </c>
      <c r="K237" s="59" t="s">
        <v>2667</v>
      </c>
      <c r="L237" s="59" t="s">
        <v>2668</v>
      </c>
      <c r="M237" s="59" t="s">
        <v>2669</v>
      </c>
      <c r="N237" s="59" t="s">
        <v>2670</v>
      </c>
      <c r="O237" s="59" t="s">
        <v>2671</v>
      </c>
      <c r="P237" s="59" t="s">
        <v>2681</v>
      </c>
      <c r="Q237" s="59" t="s">
        <v>2655</v>
      </c>
      <c r="R237" s="59"/>
      <c r="S237" s="59"/>
      <c r="T237" s="59"/>
      <c r="U237" s="59"/>
      <c r="V237" s="59"/>
      <c r="W237" s="59"/>
      <c r="X237" s="59"/>
      <c r="Y237" s="59"/>
      <c r="Z237" s="59"/>
      <c r="AA237" s="59"/>
      <c r="AB237" s="59"/>
      <c r="AC237" s="59"/>
      <c r="AD237" s="59"/>
      <c r="AE237" s="59"/>
      <c r="AF237" s="59"/>
      <c r="AG237" s="59"/>
      <c r="AH237" s="59"/>
      <c r="AI237" s="59"/>
      <c r="AJ237" s="59"/>
      <c r="AK237" s="59"/>
      <c r="AL237" s="59"/>
      <c r="AM237" s="59"/>
      <c r="AN237" s="59"/>
      <c r="AO237" s="59"/>
      <c r="AP237" s="59"/>
      <c r="AQ237" s="59"/>
      <c r="AR237" s="59"/>
      <c r="AS237" s="59"/>
      <c r="AT237" s="59"/>
      <c r="AU237" s="59"/>
      <c r="AV237" s="59"/>
      <c r="AW237" s="59"/>
      <c r="AX237" s="59"/>
      <c r="AY237" s="59"/>
      <c r="AZ237" s="59"/>
      <c r="BA237" s="59"/>
      <c r="BB237" s="59"/>
      <c r="BC237" s="59"/>
      <c r="BD237" s="60">
        <v>42962.313319872701</v>
      </c>
      <c r="BE237" s="60">
        <v>43279.683530983799</v>
      </c>
      <c r="BF237" s="59" t="s">
        <v>39</v>
      </c>
      <c r="BG237" s="60">
        <v>43273.679986539399</v>
      </c>
      <c r="BH237" s="59" t="s">
        <v>2956</v>
      </c>
      <c r="BJ237" s="60" t="str">
        <f t="shared" si="13"/>
        <v/>
      </c>
      <c r="BL237" s="118">
        <f t="shared" ca="1" si="14"/>
        <v>0</v>
      </c>
      <c r="BN237" s="60" t="s">
        <v>3111</v>
      </c>
      <c r="BP237" s="60" t="s">
        <v>3140</v>
      </c>
      <c r="BR237" s="43" t="str">
        <f t="shared" si="15"/>
        <v>Lovell, Layne</v>
      </c>
      <c r="BS237" s="43" t="str">
        <f t="shared" si="16"/>
        <v>llovell@flowserve.com</v>
      </c>
    </row>
    <row r="238" spans="2:71" x14ac:dyDescent="0.35">
      <c r="B238" s="59" t="s">
        <v>13351</v>
      </c>
      <c r="C238" s="59">
        <v>655</v>
      </c>
      <c r="D238" s="59" t="s">
        <v>1236</v>
      </c>
      <c r="E238" s="59" t="s">
        <v>1237</v>
      </c>
      <c r="F238" s="59" t="s">
        <v>1238</v>
      </c>
      <c r="G238" s="59" t="s">
        <v>18</v>
      </c>
      <c r="H238" s="59" t="s">
        <v>1186</v>
      </c>
      <c r="I238" s="59" t="s">
        <v>3229</v>
      </c>
      <c r="J238" s="59" t="s">
        <v>1197</v>
      </c>
      <c r="K238" s="59" t="s">
        <v>2655</v>
      </c>
      <c r="L238" s="59" t="s">
        <v>2656</v>
      </c>
      <c r="M238" s="59" t="s">
        <v>2876</v>
      </c>
      <c r="N238" s="59"/>
      <c r="O238" s="59"/>
      <c r="P238" s="59"/>
      <c r="Q238" s="59"/>
      <c r="R238" s="59"/>
      <c r="S238" s="59"/>
      <c r="T238" s="59"/>
      <c r="U238" s="59"/>
      <c r="V238" s="59"/>
      <c r="W238" s="59"/>
      <c r="X238" s="59"/>
      <c r="Y238" s="59"/>
      <c r="Z238" s="59"/>
      <c r="AA238" s="59"/>
      <c r="AB238" s="59"/>
      <c r="AC238" s="59"/>
      <c r="AD238" s="59"/>
      <c r="AE238" s="59"/>
      <c r="AF238" s="59"/>
      <c r="AG238" s="59"/>
      <c r="AH238" s="59"/>
      <c r="AI238" s="59"/>
      <c r="AJ238" s="59"/>
      <c r="AK238" s="59"/>
      <c r="AL238" s="59"/>
      <c r="AM238" s="59"/>
      <c r="AN238" s="59"/>
      <c r="AO238" s="59"/>
      <c r="AP238" s="59"/>
      <c r="AQ238" s="59"/>
      <c r="AR238" s="59"/>
      <c r="AS238" s="59"/>
      <c r="AT238" s="59"/>
      <c r="AU238" s="59"/>
      <c r="AV238" s="59"/>
      <c r="AW238" s="59"/>
      <c r="AX238" s="59"/>
      <c r="AY238" s="59"/>
      <c r="AZ238" s="59"/>
      <c r="BA238" s="59"/>
      <c r="BB238" s="59"/>
      <c r="BC238" s="59"/>
      <c r="BD238" s="60">
        <v>42963.221879664401</v>
      </c>
      <c r="BE238" s="60">
        <v>43263.556194791701</v>
      </c>
      <c r="BF238" s="59" t="s">
        <v>39</v>
      </c>
      <c r="BG238" s="60">
        <v>43265.347793981498</v>
      </c>
      <c r="BH238" s="59" t="s">
        <v>2951</v>
      </c>
      <c r="BJ238" s="60" t="str">
        <f t="shared" si="13"/>
        <v>YES</v>
      </c>
      <c r="BL238" s="118">
        <f t="shared" ca="1" si="14"/>
        <v>0</v>
      </c>
      <c r="BN238" s="60" t="s">
        <v>3111</v>
      </c>
      <c r="BP238" s="60"/>
      <c r="BR238" s="43" t="str">
        <f t="shared" si="15"/>
        <v>Romero, Stephanie</v>
      </c>
      <c r="BS238" s="43" t="str">
        <f t="shared" si="16"/>
        <v>sromero@flowserve.com</v>
      </c>
    </row>
    <row r="239" spans="2:71" x14ac:dyDescent="0.35">
      <c r="B239" s="59" t="s">
        <v>1239</v>
      </c>
      <c r="C239" s="59">
        <v>656</v>
      </c>
      <c r="D239" s="59" t="s">
        <v>1240</v>
      </c>
      <c r="E239" s="59" t="s">
        <v>1241</v>
      </c>
      <c r="F239" s="59" t="s">
        <v>1242</v>
      </c>
      <c r="G239" s="59" t="s">
        <v>18</v>
      </c>
      <c r="H239" s="59" t="s">
        <v>38</v>
      </c>
      <c r="I239" s="59" t="s">
        <v>1243</v>
      </c>
      <c r="J239" s="59" t="s">
        <v>2107</v>
      </c>
      <c r="K239" s="59" t="s">
        <v>2725</v>
      </c>
      <c r="L239" s="59" t="s">
        <v>2655</v>
      </c>
      <c r="M239" s="59"/>
      <c r="N239" s="59"/>
      <c r="O239" s="59"/>
      <c r="P239" s="59"/>
      <c r="Q239" s="59"/>
      <c r="R239" s="59"/>
      <c r="S239" s="59"/>
      <c r="T239" s="59"/>
      <c r="U239" s="59"/>
      <c r="V239" s="59"/>
      <c r="W239" s="59"/>
      <c r="X239" s="59"/>
      <c r="Y239" s="59"/>
      <c r="Z239" s="59"/>
      <c r="AA239" s="59"/>
      <c r="AB239" s="59"/>
      <c r="AC239" s="59"/>
      <c r="AD239" s="59"/>
      <c r="AE239" s="59"/>
      <c r="AF239" s="59"/>
      <c r="AG239" s="59"/>
      <c r="AH239" s="59"/>
      <c r="AI239" s="59"/>
      <c r="AJ239" s="59"/>
      <c r="AK239" s="59"/>
      <c r="AL239" s="59"/>
      <c r="AM239" s="59"/>
      <c r="AN239" s="59"/>
      <c r="AO239" s="59"/>
      <c r="AP239" s="59"/>
      <c r="AQ239" s="59"/>
      <c r="AR239" s="59"/>
      <c r="AS239" s="59"/>
      <c r="AT239" s="59"/>
      <c r="AU239" s="59"/>
      <c r="AV239" s="59"/>
      <c r="AW239" s="59"/>
      <c r="AX239" s="59"/>
      <c r="AY239" s="59"/>
      <c r="AZ239" s="59"/>
      <c r="BA239" s="59"/>
      <c r="BB239" s="59"/>
      <c r="BC239" s="59"/>
      <c r="BD239" s="60">
        <v>42963.301181099501</v>
      </c>
      <c r="BE239" s="60">
        <v>43283.224589502301</v>
      </c>
      <c r="BF239" s="59" t="s">
        <v>39</v>
      </c>
      <c r="BG239" s="60">
        <v>43236.990647766201</v>
      </c>
      <c r="BH239" s="59" t="s">
        <v>1244</v>
      </c>
      <c r="BJ239" s="60" t="str">
        <f t="shared" si="13"/>
        <v/>
      </c>
      <c r="BL239" s="118">
        <f t="shared" ca="1" si="14"/>
        <v>0</v>
      </c>
      <c r="BN239" s="60" t="s">
        <v>3111</v>
      </c>
      <c r="BP239" s="60"/>
      <c r="BR239" s="43" t="str">
        <f t="shared" si="15"/>
        <v>Nataraj, Senthilkumar</v>
      </c>
      <c r="BS239" s="43" t="str">
        <f t="shared" si="16"/>
        <v>nsenthilkumar@flowserve.com</v>
      </c>
    </row>
    <row r="240" spans="2:71" ht="30" x14ac:dyDescent="0.35">
      <c r="B240" s="59" t="s">
        <v>1245</v>
      </c>
      <c r="C240" s="59">
        <v>657</v>
      </c>
      <c r="D240" s="59" t="s">
        <v>1246</v>
      </c>
      <c r="E240" s="59" t="s">
        <v>1247</v>
      </c>
      <c r="F240" s="59" t="s">
        <v>1248</v>
      </c>
      <c r="G240" s="59" t="s">
        <v>18</v>
      </c>
      <c r="H240" s="59" t="s">
        <v>38</v>
      </c>
      <c r="I240" s="59" t="s">
        <v>1249</v>
      </c>
      <c r="J240" s="59" t="s">
        <v>1874</v>
      </c>
      <c r="K240" s="59" t="s">
        <v>2659</v>
      </c>
      <c r="L240" s="59" t="s">
        <v>2660</v>
      </c>
      <c r="M240" s="59" t="s">
        <v>2661</v>
      </c>
      <c r="N240" s="59" t="s">
        <v>2662</v>
      </c>
      <c r="O240" s="59" t="s">
        <v>2655</v>
      </c>
      <c r="P240" s="59"/>
      <c r="Q240" s="59"/>
      <c r="R240" s="59"/>
      <c r="S240" s="59"/>
      <c r="T240" s="59"/>
      <c r="U240" s="59"/>
      <c r="V240" s="59"/>
      <c r="W240" s="59"/>
      <c r="X240" s="59"/>
      <c r="Y240" s="59"/>
      <c r="Z240" s="59"/>
      <c r="AA240" s="59"/>
      <c r="AB240" s="59"/>
      <c r="AC240" s="59"/>
      <c r="AD240" s="59"/>
      <c r="AE240" s="59"/>
      <c r="AF240" s="59"/>
      <c r="AG240" s="59"/>
      <c r="AH240" s="59"/>
      <c r="AI240" s="59"/>
      <c r="AJ240" s="59"/>
      <c r="AK240" s="59"/>
      <c r="AL240" s="59"/>
      <c r="AM240" s="59"/>
      <c r="AN240" s="59"/>
      <c r="AO240" s="59"/>
      <c r="AP240" s="59"/>
      <c r="AQ240" s="59"/>
      <c r="AR240" s="59"/>
      <c r="AS240" s="59"/>
      <c r="AT240" s="59"/>
      <c r="AU240" s="59"/>
      <c r="AV240" s="59"/>
      <c r="AW240" s="59"/>
      <c r="AX240" s="59"/>
      <c r="AY240" s="59"/>
      <c r="AZ240" s="59"/>
      <c r="BA240" s="59"/>
      <c r="BB240" s="59"/>
      <c r="BC240" s="59"/>
      <c r="BD240" s="60">
        <v>42964.421130092604</v>
      </c>
      <c r="BE240" s="60">
        <v>43279.464998645803</v>
      </c>
      <c r="BF240" s="59" t="s">
        <v>39</v>
      </c>
      <c r="BG240" s="60">
        <v>43255.641349455997</v>
      </c>
      <c r="BH240" s="59" t="s">
        <v>1250</v>
      </c>
      <c r="BJ240" s="60" t="str">
        <f t="shared" si="13"/>
        <v/>
      </c>
      <c r="BL240" s="118">
        <f t="shared" ca="1" si="14"/>
        <v>0</v>
      </c>
      <c r="BN240" s="60" t="s">
        <v>3111</v>
      </c>
      <c r="BP240" s="60"/>
      <c r="BR240" s="43" t="str">
        <f t="shared" si="15"/>
        <v>Farmand, Sylvia</v>
      </c>
      <c r="BS240" s="43" t="str">
        <f t="shared" si="16"/>
        <v>SFarmand@Flowserve.com</v>
      </c>
    </row>
    <row r="241" spans="2:71" x14ac:dyDescent="0.35">
      <c r="B241" s="59" t="s">
        <v>1251</v>
      </c>
      <c r="C241" s="59">
        <v>659</v>
      </c>
      <c r="D241" s="59" t="s">
        <v>1252</v>
      </c>
      <c r="E241" s="59" t="s">
        <v>913</v>
      </c>
      <c r="F241" s="59" t="s">
        <v>1253</v>
      </c>
      <c r="G241" s="59" t="s">
        <v>18</v>
      </c>
      <c r="H241" s="59" t="s">
        <v>49</v>
      </c>
      <c r="I241" s="59" t="s">
        <v>1254</v>
      </c>
      <c r="J241" s="59" t="s">
        <v>256</v>
      </c>
      <c r="K241" s="59" t="s">
        <v>2724</v>
      </c>
      <c r="L241" s="59" t="s">
        <v>2871</v>
      </c>
      <c r="M241" s="59" t="s">
        <v>2872</v>
      </c>
      <c r="N241" s="59" t="s">
        <v>2656</v>
      </c>
      <c r="O241" s="59"/>
      <c r="P241" s="59"/>
      <c r="Q241" s="59"/>
      <c r="R241" s="59"/>
      <c r="S241" s="59"/>
      <c r="T241" s="59"/>
      <c r="U241" s="59"/>
      <c r="V241" s="59"/>
      <c r="W241" s="59"/>
      <c r="X241" s="59"/>
      <c r="Y241" s="59"/>
      <c r="Z241" s="59"/>
      <c r="AA241" s="59"/>
      <c r="AB241" s="59"/>
      <c r="AC241" s="59"/>
      <c r="AD241" s="59"/>
      <c r="AE241" s="59"/>
      <c r="AF241" s="59"/>
      <c r="AG241" s="59"/>
      <c r="AH241" s="59"/>
      <c r="AI241" s="59"/>
      <c r="AJ241" s="59"/>
      <c r="AK241" s="59"/>
      <c r="AL241" s="59"/>
      <c r="AM241" s="59"/>
      <c r="AN241" s="59"/>
      <c r="AO241" s="59"/>
      <c r="AP241" s="59"/>
      <c r="AQ241" s="59"/>
      <c r="AR241" s="59"/>
      <c r="AS241" s="59"/>
      <c r="AT241" s="59"/>
      <c r="AU241" s="59"/>
      <c r="AV241" s="59"/>
      <c r="AW241" s="59"/>
      <c r="AX241" s="59"/>
      <c r="AY241" s="59"/>
      <c r="AZ241" s="59"/>
      <c r="BA241" s="59"/>
      <c r="BB241" s="59"/>
      <c r="BC241" s="59"/>
      <c r="BD241" s="60">
        <v>42977.064666088001</v>
      </c>
      <c r="BE241" s="60">
        <v>43265.660381365698</v>
      </c>
      <c r="BF241" s="59" t="s">
        <v>39</v>
      </c>
      <c r="BG241" s="60">
        <v>43223.670726076401</v>
      </c>
      <c r="BH241" s="59" t="s">
        <v>1255</v>
      </c>
      <c r="BJ241" s="60" t="str">
        <f t="shared" si="13"/>
        <v/>
      </c>
      <c r="BL241" s="118">
        <f t="shared" ca="1" si="14"/>
        <v>0</v>
      </c>
      <c r="BN241" s="60" t="s">
        <v>3111</v>
      </c>
      <c r="BP241" s="60"/>
      <c r="BR241" s="43" t="str">
        <f t="shared" si="15"/>
        <v>Shah, Syed</v>
      </c>
      <c r="BS241" s="43" t="str">
        <f t="shared" si="16"/>
        <v>syshah@flowserve.com</v>
      </c>
    </row>
    <row r="242" spans="2:71" x14ac:dyDescent="0.35">
      <c r="B242" s="59" t="s">
        <v>1256</v>
      </c>
      <c r="C242" s="59">
        <v>660</v>
      </c>
      <c r="D242" s="59" t="s">
        <v>1257</v>
      </c>
      <c r="E242" s="59" t="s">
        <v>1258</v>
      </c>
      <c r="F242" s="59" t="s">
        <v>1259</v>
      </c>
      <c r="G242" s="59" t="s">
        <v>18</v>
      </c>
      <c r="H242" s="59" t="s">
        <v>38</v>
      </c>
      <c r="I242" s="59" t="s">
        <v>131</v>
      </c>
      <c r="J242" s="59" t="s">
        <v>256</v>
      </c>
      <c r="K242" s="59" t="s">
        <v>2744</v>
      </c>
      <c r="L242" s="59" t="s">
        <v>2655</v>
      </c>
      <c r="M242" s="59"/>
      <c r="N242" s="59"/>
      <c r="O242" s="59"/>
      <c r="P242" s="59"/>
      <c r="Q242" s="59"/>
      <c r="R242" s="59"/>
      <c r="S242" s="59"/>
      <c r="T242" s="59"/>
      <c r="U242" s="59"/>
      <c r="V242" s="59"/>
      <c r="W242" s="59"/>
      <c r="X242" s="59"/>
      <c r="Y242" s="59"/>
      <c r="Z242" s="59"/>
      <c r="AA242" s="59"/>
      <c r="AB242" s="59"/>
      <c r="AC242" s="59"/>
      <c r="AD242" s="59"/>
      <c r="AE242" s="59"/>
      <c r="AF242" s="59"/>
      <c r="AG242" s="59"/>
      <c r="AH242" s="59"/>
      <c r="AI242" s="59"/>
      <c r="AJ242" s="59"/>
      <c r="AK242" s="59"/>
      <c r="AL242" s="59"/>
      <c r="AM242" s="59"/>
      <c r="AN242" s="59"/>
      <c r="AO242" s="59"/>
      <c r="AP242" s="59"/>
      <c r="AQ242" s="59"/>
      <c r="AR242" s="59"/>
      <c r="AS242" s="59"/>
      <c r="AT242" s="59"/>
      <c r="AU242" s="59"/>
      <c r="AV242" s="59"/>
      <c r="AW242" s="59"/>
      <c r="AX242" s="59"/>
      <c r="AY242" s="59"/>
      <c r="AZ242" s="59"/>
      <c r="BA242" s="59"/>
      <c r="BB242" s="59"/>
      <c r="BC242" s="59"/>
      <c r="BD242" s="60">
        <v>42979.705732256902</v>
      </c>
      <c r="BE242" s="60">
        <v>43258.696044872697</v>
      </c>
      <c r="BF242" s="59" t="s">
        <v>27</v>
      </c>
      <c r="BG242" s="60">
        <v>43209.5948266204</v>
      </c>
      <c r="BH242" s="59" t="s">
        <v>1260</v>
      </c>
      <c r="BJ242" s="60" t="str">
        <f t="shared" si="13"/>
        <v/>
      </c>
      <c r="BL242" s="118">
        <f t="shared" ca="1" si="14"/>
        <v>0</v>
      </c>
      <c r="BN242" s="60" t="s">
        <v>3111</v>
      </c>
      <c r="BP242" s="60"/>
      <c r="BR242" s="43" t="str">
        <f t="shared" si="15"/>
        <v>Kiper, Chris</v>
      </c>
      <c r="BS242" s="43" t="str">
        <f t="shared" si="16"/>
        <v>ckiper@flowserve.com</v>
      </c>
    </row>
    <row r="243" spans="2:71" x14ac:dyDescent="0.35">
      <c r="B243" s="59" t="s">
        <v>1269</v>
      </c>
      <c r="C243" s="59">
        <v>663</v>
      </c>
      <c r="D243" s="59" t="s">
        <v>1270</v>
      </c>
      <c r="E243" s="59" t="s">
        <v>1271</v>
      </c>
      <c r="F243" s="59" t="s">
        <v>1272</v>
      </c>
      <c r="G243" s="59" t="s">
        <v>18</v>
      </c>
      <c r="H243" s="59" t="s">
        <v>255</v>
      </c>
      <c r="I243" s="59" t="s">
        <v>3247</v>
      </c>
      <c r="J243" s="59" t="s">
        <v>1197</v>
      </c>
      <c r="K243" s="59" t="s">
        <v>2656</v>
      </c>
      <c r="L243" s="59"/>
      <c r="M243" s="59"/>
      <c r="N243" s="59"/>
      <c r="O243" s="59"/>
      <c r="P243" s="59"/>
      <c r="Q243" s="59"/>
      <c r="R243" s="59"/>
      <c r="S243" s="59"/>
      <c r="T243" s="59"/>
      <c r="U243" s="59"/>
      <c r="V243" s="59"/>
      <c r="W243" s="59"/>
      <c r="X243" s="59"/>
      <c r="Y243" s="59"/>
      <c r="Z243" s="59"/>
      <c r="AA243" s="59"/>
      <c r="AB243" s="59"/>
      <c r="AC243" s="59"/>
      <c r="AD243" s="59"/>
      <c r="AE243" s="59"/>
      <c r="AF243" s="59"/>
      <c r="AG243" s="59"/>
      <c r="AH243" s="59"/>
      <c r="AI243" s="59"/>
      <c r="AJ243" s="59"/>
      <c r="AK243" s="59"/>
      <c r="AL243" s="59"/>
      <c r="AM243" s="59"/>
      <c r="AN243" s="59"/>
      <c r="AO243" s="59"/>
      <c r="AP243" s="59"/>
      <c r="AQ243" s="59"/>
      <c r="AR243" s="59"/>
      <c r="AS243" s="59"/>
      <c r="AT243" s="59"/>
      <c r="AU243" s="59"/>
      <c r="AV243" s="59"/>
      <c r="AW243" s="59"/>
      <c r="AX243" s="59"/>
      <c r="AY243" s="59"/>
      <c r="AZ243" s="59"/>
      <c r="BA243" s="59"/>
      <c r="BB243" s="59"/>
      <c r="BC243" s="59"/>
      <c r="BD243" s="60">
        <v>42991.398605474496</v>
      </c>
      <c r="BE243" s="60">
        <v>43272.438084340298</v>
      </c>
      <c r="BF243" s="59" t="s">
        <v>39</v>
      </c>
      <c r="BG243" s="60">
        <v>43206.662326967598</v>
      </c>
      <c r="BH243" s="59" t="s">
        <v>3261</v>
      </c>
      <c r="BJ243" s="60" t="str">
        <f t="shared" si="13"/>
        <v>YES</v>
      </c>
      <c r="BL243" s="118">
        <f t="shared" ca="1" si="14"/>
        <v>0</v>
      </c>
      <c r="BN243" s="60" t="s">
        <v>3111</v>
      </c>
      <c r="BP243" s="60"/>
      <c r="BR243" s="43" t="str">
        <f t="shared" si="15"/>
        <v>VanCura, Ronald</v>
      </c>
      <c r="BS243" s="43" t="str">
        <f t="shared" si="16"/>
        <v>rvancura@flowserve.com</v>
      </c>
    </row>
    <row r="244" spans="2:71" ht="30" x14ac:dyDescent="0.35">
      <c r="B244" s="59" t="s">
        <v>1273</v>
      </c>
      <c r="C244" s="59">
        <v>664</v>
      </c>
      <c r="D244" s="59" t="s">
        <v>1274</v>
      </c>
      <c r="E244" s="59" t="s">
        <v>1275</v>
      </c>
      <c r="F244" s="59" t="s">
        <v>1276</v>
      </c>
      <c r="G244" s="59" t="s">
        <v>18</v>
      </c>
      <c r="H244" s="59" t="s">
        <v>38</v>
      </c>
      <c r="I244" s="59" t="s">
        <v>1277</v>
      </c>
      <c r="J244" s="59" t="s">
        <v>256</v>
      </c>
      <c r="K244" s="59" t="s">
        <v>2815</v>
      </c>
      <c r="L244" s="59" t="s">
        <v>2655</v>
      </c>
      <c r="M244" s="59"/>
      <c r="N244" s="59"/>
      <c r="O244" s="59"/>
      <c r="P244" s="59"/>
      <c r="Q244" s="59"/>
      <c r="R244" s="59"/>
      <c r="S244" s="59"/>
      <c r="T244" s="59"/>
      <c r="U244" s="59"/>
      <c r="V244" s="59"/>
      <c r="W244" s="59"/>
      <c r="X244" s="59"/>
      <c r="Y244" s="59"/>
      <c r="Z244" s="59"/>
      <c r="AA244" s="59"/>
      <c r="AB244" s="59"/>
      <c r="AC244" s="59"/>
      <c r="AD244" s="59"/>
      <c r="AE244" s="59"/>
      <c r="AF244" s="59"/>
      <c r="AG244" s="59"/>
      <c r="AH244" s="59"/>
      <c r="AI244" s="59"/>
      <c r="AJ244" s="59"/>
      <c r="AK244" s="59"/>
      <c r="AL244" s="59"/>
      <c r="AM244" s="59"/>
      <c r="AN244" s="59"/>
      <c r="AO244" s="59"/>
      <c r="AP244" s="59"/>
      <c r="AQ244" s="59"/>
      <c r="AR244" s="59"/>
      <c r="AS244" s="59"/>
      <c r="AT244" s="59"/>
      <c r="AU244" s="59"/>
      <c r="AV244" s="59"/>
      <c r="AW244" s="59"/>
      <c r="AX244" s="59"/>
      <c r="AY244" s="59"/>
      <c r="AZ244" s="59"/>
      <c r="BA244" s="59"/>
      <c r="BB244" s="59"/>
      <c r="BC244" s="59"/>
      <c r="BD244" s="60">
        <v>42991.460738888898</v>
      </c>
      <c r="BE244" s="60">
        <v>43280.192647453703</v>
      </c>
      <c r="BF244" s="59" t="s">
        <v>39</v>
      </c>
      <c r="BG244" s="60">
        <v>43237.288017789397</v>
      </c>
      <c r="BH244" s="59" t="s">
        <v>1278</v>
      </c>
      <c r="BJ244" s="60" t="str">
        <f t="shared" si="13"/>
        <v/>
      </c>
      <c r="BL244" s="118">
        <f t="shared" ca="1" si="14"/>
        <v>0</v>
      </c>
      <c r="BN244" s="60" t="s">
        <v>3111</v>
      </c>
      <c r="BP244" s="60"/>
      <c r="BR244" s="43" t="str">
        <f t="shared" si="15"/>
        <v>Bollmann, Vanessa</v>
      </c>
      <c r="BS244" s="43" t="str">
        <f t="shared" si="16"/>
        <v>vbollmann@flowserve.com</v>
      </c>
    </row>
    <row r="245" spans="2:71" ht="60" x14ac:dyDescent="0.35">
      <c r="B245" s="181" t="s">
        <v>1279</v>
      </c>
      <c r="C245" s="181">
        <v>665</v>
      </c>
      <c r="D245" s="181" t="s">
        <v>1280</v>
      </c>
      <c r="E245" s="181" t="s">
        <v>1281</v>
      </c>
      <c r="F245" s="181" t="s">
        <v>43</v>
      </c>
      <c r="G245" s="59" t="s">
        <v>18</v>
      </c>
      <c r="H245" s="59" t="s">
        <v>49</v>
      </c>
      <c r="I245" s="59" t="s">
        <v>3230</v>
      </c>
      <c r="J245" s="59" t="s">
        <v>2803</v>
      </c>
      <c r="K245" s="59" t="s">
        <v>2683</v>
      </c>
      <c r="L245" s="59" t="s">
        <v>2664</v>
      </c>
      <c r="M245" s="59" t="s">
        <v>2724</v>
      </c>
      <c r="N245" s="59" t="s">
        <v>2666</v>
      </c>
      <c r="O245" s="59" t="s">
        <v>2667</v>
      </c>
      <c r="P245" s="59" t="s">
        <v>2668</v>
      </c>
      <c r="Q245" s="59" t="s">
        <v>2707</v>
      </c>
      <c r="R245" s="59" t="s">
        <v>2717</v>
      </c>
      <c r="S245" s="59" t="s">
        <v>2718</v>
      </c>
      <c r="T245" s="59" t="s">
        <v>2656</v>
      </c>
      <c r="U245" s="59"/>
      <c r="V245" s="59"/>
      <c r="W245" s="59"/>
      <c r="X245" s="59"/>
      <c r="Y245" s="59"/>
      <c r="Z245" s="59"/>
      <c r="AA245" s="59"/>
      <c r="AB245" s="59"/>
      <c r="AC245" s="59"/>
      <c r="AD245" s="59"/>
      <c r="AE245" s="59"/>
      <c r="AF245" s="59"/>
      <c r="AG245" s="59"/>
      <c r="AH245" s="59"/>
      <c r="AI245" s="59"/>
      <c r="AJ245" s="59"/>
      <c r="AK245" s="59"/>
      <c r="AL245" s="59"/>
      <c r="AM245" s="59"/>
      <c r="AN245" s="59"/>
      <c r="AO245" s="59"/>
      <c r="AP245" s="59"/>
      <c r="AQ245" s="59"/>
      <c r="AR245" s="59"/>
      <c r="AS245" s="59"/>
      <c r="AT245" s="59"/>
      <c r="AU245" s="59"/>
      <c r="AV245" s="59"/>
      <c r="AW245" s="59"/>
      <c r="AX245" s="59"/>
      <c r="AY245" s="59"/>
      <c r="AZ245" s="59"/>
      <c r="BA245" s="59"/>
      <c r="BB245" s="59"/>
      <c r="BC245" s="59"/>
      <c r="BD245" s="60">
        <v>42992.744010416704</v>
      </c>
      <c r="BE245" s="60">
        <v>43216.619676273098</v>
      </c>
      <c r="BF245" s="59" t="s">
        <v>27</v>
      </c>
      <c r="BG245" s="60">
        <v>43201.603589317099</v>
      </c>
      <c r="BH245" s="59" t="s">
        <v>1282</v>
      </c>
      <c r="BJ245" s="60" t="str">
        <f t="shared" si="13"/>
        <v/>
      </c>
      <c r="BL245" s="118">
        <f t="shared" ca="1" si="14"/>
        <v>2</v>
      </c>
      <c r="BN245" s="60" t="s">
        <v>3111</v>
      </c>
      <c r="BP245" s="60"/>
      <c r="BR245" s="43" t="str">
        <f t="shared" si="15"/>
        <v>Doe, Jane</v>
      </c>
      <c r="BS245" s="43" t="str">
        <f t="shared" si="16"/>
        <v>bhrao@flowserve.com</v>
      </c>
    </row>
    <row r="246" spans="2:71" x14ac:dyDescent="0.35">
      <c r="B246" s="59" t="s">
        <v>1283</v>
      </c>
      <c r="C246" s="59">
        <v>666</v>
      </c>
      <c r="D246" s="59" t="s">
        <v>1284</v>
      </c>
      <c r="E246" s="59" t="s">
        <v>1285</v>
      </c>
      <c r="F246" s="59" t="s">
        <v>1286</v>
      </c>
      <c r="G246" s="59" t="s">
        <v>18</v>
      </c>
      <c r="H246" s="59" t="s">
        <v>38</v>
      </c>
      <c r="I246" s="59" t="s">
        <v>1287</v>
      </c>
      <c r="J246" s="59" t="s">
        <v>256</v>
      </c>
      <c r="K246" s="59" t="s">
        <v>2847</v>
      </c>
      <c r="L246" s="59" t="s">
        <v>2848</v>
      </c>
      <c r="M246" s="59" t="s">
        <v>2655</v>
      </c>
      <c r="N246" s="59"/>
      <c r="O246" s="59"/>
      <c r="P246" s="59"/>
      <c r="Q246" s="59"/>
      <c r="R246" s="59"/>
      <c r="S246" s="59"/>
      <c r="T246" s="59"/>
      <c r="U246" s="59"/>
      <c r="V246" s="59"/>
      <c r="W246" s="59"/>
      <c r="X246" s="59"/>
      <c r="Y246" s="59"/>
      <c r="Z246" s="59"/>
      <c r="AA246" s="59"/>
      <c r="AB246" s="59"/>
      <c r="AC246" s="59"/>
      <c r="AD246" s="59"/>
      <c r="AE246" s="59"/>
      <c r="AF246" s="59"/>
      <c r="AG246" s="59"/>
      <c r="AH246" s="59"/>
      <c r="AI246" s="59"/>
      <c r="AJ246" s="59"/>
      <c r="AK246" s="59"/>
      <c r="AL246" s="59"/>
      <c r="AM246" s="59"/>
      <c r="AN246" s="59"/>
      <c r="AO246" s="59"/>
      <c r="AP246" s="59"/>
      <c r="AQ246" s="59"/>
      <c r="AR246" s="59"/>
      <c r="AS246" s="59"/>
      <c r="AT246" s="59"/>
      <c r="AU246" s="59"/>
      <c r="AV246" s="59"/>
      <c r="AW246" s="59"/>
      <c r="AX246" s="59"/>
      <c r="AY246" s="59"/>
      <c r="AZ246" s="59"/>
      <c r="BA246" s="59"/>
      <c r="BB246" s="59"/>
      <c r="BC246" s="59"/>
      <c r="BD246" s="60">
        <v>42996.347076770799</v>
      </c>
      <c r="BE246" s="60">
        <v>43278.099055405102</v>
      </c>
      <c r="BF246" s="59" t="s">
        <v>39</v>
      </c>
      <c r="BG246" s="60">
        <v>43237.320896608799</v>
      </c>
      <c r="BH246" s="59" t="s">
        <v>1288</v>
      </c>
      <c r="BJ246" s="60" t="str">
        <f t="shared" si="13"/>
        <v/>
      </c>
      <c r="BL246" s="118">
        <f t="shared" ca="1" si="14"/>
        <v>0</v>
      </c>
      <c r="BN246" s="60" t="s">
        <v>3111</v>
      </c>
      <c r="BP246" s="60"/>
      <c r="BR246" s="43" t="str">
        <f t="shared" si="15"/>
        <v>Brungert, Maren</v>
      </c>
      <c r="BS246" s="43" t="str">
        <f t="shared" si="16"/>
        <v>MBrungert@flowserve.com</v>
      </c>
    </row>
    <row r="247" spans="2:71" ht="30" x14ac:dyDescent="0.35">
      <c r="B247" s="59" t="s">
        <v>1289</v>
      </c>
      <c r="C247" s="59">
        <v>667</v>
      </c>
      <c r="D247" s="59" t="s">
        <v>1290</v>
      </c>
      <c r="E247" s="59" t="s">
        <v>1291</v>
      </c>
      <c r="F247" s="59" t="s">
        <v>1292</v>
      </c>
      <c r="G247" s="59" t="s">
        <v>18</v>
      </c>
      <c r="H247" s="59" t="s">
        <v>49</v>
      </c>
      <c r="I247" s="59" t="s">
        <v>1293</v>
      </c>
      <c r="J247" s="59" t="s">
        <v>256</v>
      </c>
      <c r="K247" s="59" t="s">
        <v>2657</v>
      </c>
      <c r="L247" s="59" t="s">
        <v>2758</v>
      </c>
      <c r="M247" s="59" t="s">
        <v>2656</v>
      </c>
      <c r="N247" s="59"/>
      <c r="O247" s="59"/>
      <c r="P247" s="59"/>
      <c r="Q247" s="59"/>
      <c r="R247" s="59"/>
      <c r="S247" s="59"/>
      <c r="T247" s="59"/>
      <c r="U247" s="59"/>
      <c r="V247" s="59"/>
      <c r="W247" s="59"/>
      <c r="X247" s="59"/>
      <c r="Y247" s="59"/>
      <c r="Z247" s="59"/>
      <c r="AA247" s="59"/>
      <c r="AB247" s="59"/>
      <c r="AC247" s="59"/>
      <c r="AD247" s="59"/>
      <c r="AE247" s="59"/>
      <c r="AF247" s="59"/>
      <c r="AG247" s="59"/>
      <c r="AH247" s="59"/>
      <c r="AI247" s="59"/>
      <c r="AJ247" s="59"/>
      <c r="AK247" s="59"/>
      <c r="AL247" s="59"/>
      <c r="AM247" s="59"/>
      <c r="AN247" s="59"/>
      <c r="AO247" s="59"/>
      <c r="AP247" s="59"/>
      <c r="AQ247" s="59"/>
      <c r="AR247" s="59"/>
      <c r="AS247" s="59"/>
      <c r="AT247" s="59"/>
      <c r="AU247" s="59"/>
      <c r="AV247" s="59"/>
      <c r="AW247" s="59"/>
      <c r="AX247" s="59"/>
      <c r="AY247" s="59"/>
      <c r="AZ247" s="59"/>
      <c r="BA247" s="59"/>
      <c r="BB247" s="59"/>
      <c r="BC247" s="59"/>
      <c r="BD247" s="60">
        <v>42998.259158946799</v>
      </c>
      <c r="BE247" s="60">
        <v>43252.170349108797</v>
      </c>
      <c r="BF247" s="59" t="s">
        <v>39</v>
      </c>
      <c r="BG247" s="60">
        <v>43221.144395601797</v>
      </c>
      <c r="BH247" s="59" t="s">
        <v>1294</v>
      </c>
      <c r="BJ247" s="60" t="str">
        <f t="shared" si="13"/>
        <v/>
      </c>
      <c r="BL247" s="118">
        <f t="shared" ca="1" si="14"/>
        <v>1</v>
      </c>
      <c r="BN247" s="60" t="s">
        <v>3111</v>
      </c>
      <c r="BP247" s="60"/>
      <c r="BR247" s="43" t="str">
        <f t="shared" si="15"/>
        <v>Kuhlmann, Ilse</v>
      </c>
      <c r="BS247" s="43" t="str">
        <f t="shared" si="16"/>
        <v>IKuhlmann@Flowserve.com</v>
      </c>
    </row>
    <row r="248" spans="2:71" x14ac:dyDescent="0.35">
      <c r="B248" s="59" t="s">
        <v>1295</v>
      </c>
      <c r="C248" s="59">
        <v>668</v>
      </c>
      <c r="D248" s="59" t="s">
        <v>1143</v>
      </c>
      <c r="E248" s="59" t="s">
        <v>1296</v>
      </c>
      <c r="F248" s="59" t="s">
        <v>1297</v>
      </c>
      <c r="G248" s="59" t="s">
        <v>18</v>
      </c>
      <c r="H248" s="59" t="s">
        <v>49</v>
      </c>
      <c r="I248" s="59" t="s">
        <v>1298</v>
      </c>
      <c r="J248" s="59" t="s">
        <v>256</v>
      </c>
      <c r="K248" s="59" t="s">
        <v>2664</v>
      </c>
      <c r="L248" s="59" t="s">
        <v>2813</v>
      </c>
      <c r="M248" s="59" t="s">
        <v>2656</v>
      </c>
      <c r="N248" s="59"/>
      <c r="O248" s="59"/>
      <c r="P248" s="59"/>
      <c r="Q248" s="59"/>
      <c r="R248" s="59"/>
      <c r="S248" s="59"/>
      <c r="T248" s="59"/>
      <c r="U248" s="59"/>
      <c r="V248" s="59"/>
      <c r="W248" s="59"/>
      <c r="X248" s="59"/>
      <c r="Y248" s="59"/>
      <c r="Z248" s="59"/>
      <c r="AA248" s="59"/>
      <c r="AB248" s="59"/>
      <c r="AC248" s="59"/>
      <c r="AD248" s="59"/>
      <c r="AE248" s="59"/>
      <c r="AF248" s="59"/>
      <c r="AG248" s="59"/>
      <c r="AH248" s="59"/>
      <c r="AI248" s="59"/>
      <c r="AJ248" s="59"/>
      <c r="AK248" s="59"/>
      <c r="AL248" s="59"/>
      <c r="AM248" s="59"/>
      <c r="AN248" s="59"/>
      <c r="AO248" s="59"/>
      <c r="AP248" s="59"/>
      <c r="AQ248" s="59"/>
      <c r="AR248" s="59"/>
      <c r="AS248" s="59"/>
      <c r="AT248" s="59"/>
      <c r="AU248" s="59"/>
      <c r="AV248" s="59"/>
      <c r="AW248" s="59"/>
      <c r="AX248" s="59"/>
      <c r="AY248" s="59"/>
      <c r="AZ248" s="59"/>
      <c r="BA248" s="59"/>
      <c r="BB248" s="59"/>
      <c r="BC248" s="59"/>
      <c r="BD248" s="60">
        <v>43011.457320567097</v>
      </c>
      <c r="BE248" s="60">
        <v>43278.312911574103</v>
      </c>
      <c r="BF248" s="59" t="s">
        <v>39</v>
      </c>
      <c r="BG248" s="60">
        <v>43256.296355705999</v>
      </c>
      <c r="BH248" s="59" t="s">
        <v>2068</v>
      </c>
      <c r="BJ248" s="60" t="str">
        <f t="shared" si="13"/>
        <v/>
      </c>
      <c r="BL248" s="118">
        <f t="shared" ca="1" si="14"/>
        <v>0</v>
      </c>
      <c r="BN248" s="60" t="s">
        <v>3111</v>
      </c>
      <c r="BP248" s="60"/>
      <c r="BR248" s="43" t="str">
        <f t="shared" si="15"/>
        <v>Schultze, Bernd</v>
      </c>
      <c r="BS248" s="43" t="str">
        <f t="shared" si="16"/>
        <v>bschultze@flowserve.com</v>
      </c>
    </row>
    <row r="249" spans="2:71" ht="100" x14ac:dyDescent="0.35">
      <c r="B249" s="59" t="s">
        <v>1299</v>
      </c>
      <c r="C249" s="59">
        <v>669</v>
      </c>
      <c r="D249" s="59" t="s">
        <v>1300</v>
      </c>
      <c r="E249" s="59" t="s">
        <v>253</v>
      </c>
      <c r="F249" s="59" t="s">
        <v>1301</v>
      </c>
      <c r="G249" s="59" t="s">
        <v>18</v>
      </c>
      <c r="H249" s="59" t="s">
        <v>38</v>
      </c>
      <c r="I249" s="59" t="s">
        <v>3231</v>
      </c>
      <c r="J249" s="59" t="s">
        <v>256</v>
      </c>
      <c r="K249" s="59" t="s">
        <v>2843</v>
      </c>
      <c r="L249" s="59" t="s">
        <v>2804</v>
      </c>
      <c r="M249" s="59" t="s">
        <v>2858</v>
      </c>
      <c r="N249" s="59" t="s">
        <v>2801</v>
      </c>
      <c r="O249" s="59" t="s">
        <v>2856</v>
      </c>
      <c r="P249" s="59" t="s">
        <v>2859</v>
      </c>
      <c r="Q249" s="59" t="s">
        <v>2860</v>
      </c>
      <c r="R249" s="59" t="s">
        <v>2809</v>
      </c>
      <c r="S249" s="59" t="s">
        <v>2794</v>
      </c>
      <c r="T249" s="59" t="s">
        <v>2861</v>
      </c>
      <c r="U249" s="59" t="s">
        <v>2806</v>
      </c>
      <c r="V249" s="59" t="s">
        <v>2807</v>
      </c>
      <c r="W249" s="59" t="s">
        <v>2838</v>
      </c>
      <c r="X249" s="59" t="s">
        <v>2839</v>
      </c>
      <c r="Y249" s="59" t="s">
        <v>2678</v>
      </c>
      <c r="Z249" s="59" t="s">
        <v>2828</v>
      </c>
      <c r="AA249" s="59" t="s">
        <v>2655</v>
      </c>
      <c r="AB249" s="59" t="s">
        <v>2656</v>
      </c>
      <c r="AC249" s="59"/>
      <c r="AD249" s="59"/>
      <c r="AE249" s="59"/>
      <c r="AF249" s="59"/>
      <c r="AG249" s="59"/>
      <c r="AH249" s="59"/>
      <c r="AI249" s="59"/>
      <c r="AJ249" s="59"/>
      <c r="AK249" s="59"/>
      <c r="AL249" s="59"/>
      <c r="AM249" s="59"/>
      <c r="AN249" s="59"/>
      <c r="AO249" s="59"/>
      <c r="AP249" s="59"/>
      <c r="AQ249" s="59"/>
      <c r="AR249" s="59"/>
      <c r="AS249" s="59"/>
      <c r="AT249" s="59"/>
      <c r="AU249" s="59"/>
      <c r="AV249" s="59"/>
      <c r="AW249" s="59"/>
      <c r="AX249" s="59"/>
      <c r="AY249" s="59"/>
      <c r="AZ249" s="59"/>
      <c r="BA249" s="59"/>
      <c r="BB249" s="59"/>
      <c r="BC249" s="59"/>
      <c r="BD249" s="60">
        <v>43020.470590659701</v>
      </c>
      <c r="BE249" s="60">
        <v>43283.141746759298</v>
      </c>
      <c r="BF249" s="59" t="s">
        <v>39</v>
      </c>
      <c r="BG249" s="60">
        <v>43205.871673958303</v>
      </c>
      <c r="BH249" s="59" t="s">
        <v>3262</v>
      </c>
      <c r="BJ249" s="60" t="str">
        <f t="shared" si="13"/>
        <v/>
      </c>
      <c r="BL249" s="118">
        <f t="shared" ca="1" si="14"/>
        <v>0</v>
      </c>
      <c r="BN249" s="60" t="s">
        <v>3111</v>
      </c>
      <c r="BP249" s="60" t="s">
        <v>3133</v>
      </c>
      <c r="BR249" s="43" t="str">
        <f t="shared" si="15"/>
        <v>Lim, Bao Yuh</v>
      </c>
      <c r="BS249" s="43" t="str">
        <f t="shared" si="16"/>
        <v>balim@flowserve.com</v>
      </c>
    </row>
    <row r="250" spans="2:71" ht="30" x14ac:dyDescent="0.35">
      <c r="B250" s="59" t="s">
        <v>1307</v>
      </c>
      <c r="C250" s="59">
        <v>671</v>
      </c>
      <c r="D250" s="59" t="s">
        <v>1308</v>
      </c>
      <c r="E250" s="59" t="s">
        <v>1309</v>
      </c>
      <c r="F250" s="59" t="s">
        <v>1310</v>
      </c>
      <c r="G250" s="59" t="s">
        <v>18</v>
      </c>
      <c r="H250" s="59" t="s">
        <v>38</v>
      </c>
      <c r="I250" s="59" t="s">
        <v>2958</v>
      </c>
      <c r="J250" s="59" t="s">
        <v>256</v>
      </c>
      <c r="K250" s="59" t="s">
        <v>2811</v>
      </c>
      <c r="L250" s="59" t="s">
        <v>2691</v>
      </c>
      <c r="M250" s="59" t="s">
        <v>2734</v>
      </c>
      <c r="N250" s="59" t="s">
        <v>2655</v>
      </c>
      <c r="O250" s="59"/>
      <c r="P250" s="59"/>
      <c r="Q250" s="59"/>
      <c r="R250" s="59"/>
      <c r="S250" s="59"/>
      <c r="T250" s="59"/>
      <c r="U250" s="59"/>
      <c r="V250" s="59"/>
      <c r="W250" s="59"/>
      <c r="X250" s="59"/>
      <c r="Y250" s="59"/>
      <c r="Z250" s="59"/>
      <c r="AA250" s="59"/>
      <c r="AB250" s="59"/>
      <c r="AC250" s="59"/>
      <c r="AD250" s="59"/>
      <c r="AE250" s="59"/>
      <c r="AF250" s="59"/>
      <c r="AG250" s="59"/>
      <c r="AH250" s="59"/>
      <c r="AI250" s="59"/>
      <c r="AJ250" s="59"/>
      <c r="AK250" s="59"/>
      <c r="AL250" s="59"/>
      <c r="AM250" s="59"/>
      <c r="AN250" s="59"/>
      <c r="AO250" s="59"/>
      <c r="AP250" s="59"/>
      <c r="AQ250" s="59"/>
      <c r="AR250" s="59"/>
      <c r="AS250" s="59"/>
      <c r="AT250" s="59"/>
      <c r="AU250" s="59"/>
      <c r="AV250" s="59"/>
      <c r="AW250" s="59"/>
      <c r="AX250" s="59"/>
      <c r="AY250" s="59"/>
      <c r="AZ250" s="59"/>
      <c r="BA250" s="59"/>
      <c r="BB250" s="59"/>
      <c r="BC250" s="59"/>
      <c r="BD250" s="60">
        <v>43025.092316053197</v>
      </c>
      <c r="BE250" s="60">
        <v>43283.152143286999</v>
      </c>
      <c r="BF250" s="59" t="s">
        <v>39</v>
      </c>
      <c r="BG250" s="60">
        <v>43208.211556446797</v>
      </c>
      <c r="BH250" s="59" t="s">
        <v>12916</v>
      </c>
      <c r="BJ250" s="60" t="str">
        <f t="shared" si="13"/>
        <v/>
      </c>
      <c r="BL250" s="118">
        <f t="shared" ca="1" si="14"/>
        <v>0</v>
      </c>
      <c r="BN250" s="60" t="s">
        <v>3111</v>
      </c>
      <c r="BP250" s="60" t="s">
        <v>3134</v>
      </c>
      <c r="BR250" s="43" t="str">
        <f t="shared" si="15"/>
        <v>Broekaart, Selwyn</v>
      </c>
      <c r="BS250" s="43" t="str">
        <f t="shared" si="16"/>
        <v>Sbroekaart@Flowserve.com</v>
      </c>
    </row>
    <row r="251" spans="2:71" x14ac:dyDescent="0.35">
      <c r="B251" s="59" t="s">
        <v>1311</v>
      </c>
      <c r="C251" s="59">
        <v>672</v>
      </c>
      <c r="D251" s="59" t="s">
        <v>1312</v>
      </c>
      <c r="E251" s="59" t="s">
        <v>1313</v>
      </c>
      <c r="F251" s="59" t="s">
        <v>1314</v>
      </c>
      <c r="G251" s="59" t="s">
        <v>18</v>
      </c>
      <c r="H251" s="59" t="s">
        <v>49</v>
      </c>
      <c r="I251" s="59" t="s">
        <v>1315</v>
      </c>
      <c r="J251" s="59" t="s">
        <v>256</v>
      </c>
      <c r="K251" s="59" t="s">
        <v>2657</v>
      </c>
      <c r="L251" s="59" t="s">
        <v>2849</v>
      </c>
      <c r="M251" s="59" t="s">
        <v>2656</v>
      </c>
      <c r="N251" s="59"/>
      <c r="O251" s="59"/>
      <c r="P251" s="59"/>
      <c r="Q251" s="59"/>
      <c r="R251" s="59"/>
      <c r="S251" s="59"/>
      <c r="T251" s="59"/>
      <c r="U251" s="59"/>
      <c r="V251" s="59"/>
      <c r="W251" s="59"/>
      <c r="X251" s="59"/>
      <c r="Y251" s="59"/>
      <c r="Z251" s="59"/>
      <c r="AA251" s="59"/>
      <c r="AB251" s="59"/>
      <c r="AC251" s="59"/>
      <c r="AD251" s="59"/>
      <c r="AE251" s="59"/>
      <c r="AF251" s="59"/>
      <c r="AG251" s="59"/>
      <c r="AH251" s="59"/>
      <c r="AI251" s="59"/>
      <c r="AJ251" s="59"/>
      <c r="AK251" s="59"/>
      <c r="AL251" s="59"/>
      <c r="AM251" s="59"/>
      <c r="AN251" s="59"/>
      <c r="AO251" s="59"/>
      <c r="AP251" s="59"/>
      <c r="AQ251" s="59"/>
      <c r="AR251" s="59"/>
      <c r="AS251" s="59"/>
      <c r="AT251" s="59"/>
      <c r="AU251" s="59"/>
      <c r="AV251" s="59"/>
      <c r="AW251" s="59"/>
      <c r="AX251" s="59"/>
      <c r="AY251" s="59"/>
      <c r="AZ251" s="59"/>
      <c r="BA251" s="59"/>
      <c r="BB251" s="59"/>
      <c r="BC251" s="59"/>
      <c r="BD251" s="60">
        <v>43031.395239432903</v>
      </c>
      <c r="BE251" s="60">
        <v>43283.376400659698</v>
      </c>
      <c r="BF251" s="59" t="s">
        <v>39</v>
      </c>
      <c r="BG251" s="60">
        <v>43283.376618900496</v>
      </c>
      <c r="BH251" s="59" t="s">
        <v>1316</v>
      </c>
      <c r="BJ251" s="60" t="str">
        <f t="shared" ref="BJ251:BJ299" si="17">IF(ISNUMBER(SEARCH("Consul",I251)),"YES","")</f>
        <v/>
      </c>
      <c r="BL251" s="118">
        <f t="shared" ref="BL251:BL299" ca="1" si="18">IF(BE251="","NEVER",DATEDIF(BE251,$BL$2,"m"))</f>
        <v>0</v>
      </c>
      <c r="BN251" s="60" t="s">
        <v>3111</v>
      </c>
      <c r="BP251" s="60"/>
      <c r="BR251" s="43" t="str">
        <f t="shared" si="15"/>
        <v>Haarbeck, Natasa</v>
      </c>
      <c r="BS251" s="43" t="str">
        <f t="shared" si="16"/>
        <v>nhaarbeck@flowserve.com</v>
      </c>
    </row>
    <row r="252" spans="2:71" ht="30" x14ac:dyDescent="0.35">
      <c r="B252" s="59" t="s">
        <v>1317</v>
      </c>
      <c r="C252" s="59">
        <v>673</v>
      </c>
      <c r="D252" s="59" t="s">
        <v>1318</v>
      </c>
      <c r="E252" s="59" t="s">
        <v>1319</v>
      </c>
      <c r="F252" s="59" t="s">
        <v>1320</v>
      </c>
      <c r="G252" s="59" t="s">
        <v>18</v>
      </c>
      <c r="H252" s="59" t="s">
        <v>38</v>
      </c>
      <c r="I252" s="59" t="s">
        <v>700</v>
      </c>
      <c r="J252" s="59" t="s">
        <v>256</v>
      </c>
      <c r="K252" s="59" t="s">
        <v>2821</v>
      </c>
      <c r="L252" s="59" t="s">
        <v>2655</v>
      </c>
      <c r="M252" s="59"/>
      <c r="N252" s="59"/>
      <c r="O252" s="59"/>
      <c r="P252" s="59"/>
      <c r="Q252" s="59"/>
      <c r="R252" s="59"/>
      <c r="S252" s="59"/>
      <c r="T252" s="59"/>
      <c r="U252" s="59"/>
      <c r="V252" s="59"/>
      <c r="W252" s="59"/>
      <c r="X252" s="59"/>
      <c r="Y252" s="59"/>
      <c r="Z252" s="59"/>
      <c r="AA252" s="59"/>
      <c r="AB252" s="59"/>
      <c r="AC252" s="59"/>
      <c r="AD252" s="59"/>
      <c r="AE252" s="59"/>
      <c r="AF252" s="59"/>
      <c r="AG252" s="59"/>
      <c r="AH252" s="59"/>
      <c r="AI252" s="59"/>
      <c r="AJ252" s="59"/>
      <c r="AK252" s="59"/>
      <c r="AL252" s="59"/>
      <c r="AM252" s="59"/>
      <c r="AN252" s="59"/>
      <c r="AO252" s="59"/>
      <c r="AP252" s="59"/>
      <c r="AQ252" s="59"/>
      <c r="AR252" s="59"/>
      <c r="AS252" s="59"/>
      <c r="AT252" s="59"/>
      <c r="AU252" s="59"/>
      <c r="AV252" s="59"/>
      <c r="AW252" s="59"/>
      <c r="AX252" s="59"/>
      <c r="AY252" s="59"/>
      <c r="AZ252" s="59"/>
      <c r="BA252" s="59"/>
      <c r="BB252" s="59"/>
      <c r="BC252" s="59"/>
      <c r="BD252" s="60">
        <v>43034.005733530103</v>
      </c>
      <c r="BE252" s="60">
        <v>43265.142384455998</v>
      </c>
      <c r="BF252" s="59" t="s">
        <v>39</v>
      </c>
      <c r="BG252" s="60">
        <v>43201.3748893519</v>
      </c>
      <c r="BH252" s="59" t="s">
        <v>1321</v>
      </c>
      <c r="BJ252" s="60" t="str">
        <f t="shared" si="17"/>
        <v/>
      </c>
      <c r="BL252" s="118">
        <f t="shared" ca="1" si="18"/>
        <v>0</v>
      </c>
      <c r="BN252" s="60" t="s">
        <v>3111</v>
      </c>
      <c r="BP252" s="60"/>
      <c r="BR252" s="43" t="str">
        <f t="shared" si="15"/>
        <v>KJ, Vishak</v>
      </c>
      <c r="BS252" s="43" t="str">
        <f t="shared" si="16"/>
        <v>cst_vkj@flowserve.com</v>
      </c>
    </row>
    <row r="253" spans="2:71" x14ac:dyDescent="0.35">
      <c r="B253" s="59" t="s">
        <v>1322</v>
      </c>
      <c r="C253" s="59">
        <v>674</v>
      </c>
      <c r="D253" s="59" t="s">
        <v>1323</v>
      </c>
      <c r="E253" s="59" t="s">
        <v>1324</v>
      </c>
      <c r="F253" s="59" t="s">
        <v>1325</v>
      </c>
      <c r="G253" s="59" t="s">
        <v>18</v>
      </c>
      <c r="H253" s="59" t="s">
        <v>38</v>
      </c>
      <c r="I253" s="59" t="s">
        <v>1326</v>
      </c>
      <c r="J253" s="59" t="s">
        <v>256</v>
      </c>
      <c r="K253" s="59" t="s">
        <v>2877</v>
      </c>
      <c r="L253" s="59" t="s">
        <v>2655</v>
      </c>
      <c r="M253" s="59"/>
      <c r="N253" s="59"/>
      <c r="O253" s="59"/>
      <c r="P253" s="59"/>
      <c r="Q253" s="59"/>
      <c r="R253" s="59"/>
      <c r="S253" s="59"/>
      <c r="T253" s="59"/>
      <c r="U253" s="59"/>
      <c r="V253" s="59"/>
      <c r="W253" s="59"/>
      <c r="X253" s="59"/>
      <c r="Y253" s="59"/>
      <c r="Z253" s="59"/>
      <c r="AA253" s="59"/>
      <c r="AB253" s="59"/>
      <c r="AC253" s="59"/>
      <c r="AD253" s="59"/>
      <c r="AE253" s="59"/>
      <c r="AF253" s="59"/>
      <c r="AG253" s="59"/>
      <c r="AH253" s="59"/>
      <c r="AI253" s="59"/>
      <c r="AJ253" s="59"/>
      <c r="AK253" s="59"/>
      <c r="AL253" s="59"/>
      <c r="AM253" s="59"/>
      <c r="AN253" s="59"/>
      <c r="AO253" s="59"/>
      <c r="AP253" s="59"/>
      <c r="AQ253" s="59"/>
      <c r="AR253" s="59"/>
      <c r="AS253" s="59"/>
      <c r="AT253" s="59"/>
      <c r="AU253" s="59"/>
      <c r="AV253" s="59"/>
      <c r="AW253" s="59"/>
      <c r="AX253" s="59"/>
      <c r="AY253" s="59"/>
      <c r="AZ253" s="59"/>
      <c r="BA253" s="59"/>
      <c r="BB253" s="59"/>
      <c r="BC253" s="59"/>
      <c r="BD253" s="60">
        <v>43035.2862949884</v>
      </c>
      <c r="BE253" s="60">
        <v>43223.081855057899</v>
      </c>
      <c r="BF253" s="59" t="s">
        <v>39</v>
      </c>
      <c r="BG253" s="60">
        <v>43223.0827314005</v>
      </c>
      <c r="BH253" s="59" t="s">
        <v>1327</v>
      </c>
      <c r="BJ253" s="60" t="str">
        <f t="shared" si="17"/>
        <v/>
      </c>
      <c r="BL253" s="118">
        <f t="shared" ca="1" si="18"/>
        <v>2</v>
      </c>
      <c r="BN253" s="60" t="s">
        <v>3111</v>
      </c>
      <c r="BP253" s="60"/>
      <c r="BR253" s="43" t="str">
        <f t="shared" si="15"/>
        <v>Szilagyvari, Norbert</v>
      </c>
      <c r="BS253" s="43" t="str">
        <f t="shared" si="16"/>
        <v>nszilagyvari@flowserve.com</v>
      </c>
    </row>
    <row r="254" spans="2:71" x14ac:dyDescent="0.35">
      <c r="B254" s="59" t="s">
        <v>1328</v>
      </c>
      <c r="C254" s="59">
        <v>675</v>
      </c>
      <c r="D254" s="59" t="s">
        <v>1329</v>
      </c>
      <c r="E254" s="59" t="s">
        <v>1330</v>
      </c>
      <c r="F254" s="59" t="s">
        <v>1331</v>
      </c>
      <c r="G254" s="59" t="s">
        <v>18</v>
      </c>
      <c r="H254" s="59" t="s">
        <v>38</v>
      </c>
      <c r="I254" s="59" t="s">
        <v>1151</v>
      </c>
      <c r="J254" s="59" t="s">
        <v>256</v>
      </c>
      <c r="K254" s="59" t="s">
        <v>2875</v>
      </c>
      <c r="L254" s="59" t="s">
        <v>2846</v>
      </c>
      <c r="M254" s="59" t="s">
        <v>2655</v>
      </c>
      <c r="N254" s="59"/>
      <c r="O254" s="59"/>
      <c r="P254" s="59"/>
      <c r="Q254" s="59"/>
      <c r="R254" s="59"/>
      <c r="S254" s="59"/>
      <c r="T254" s="59"/>
      <c r="U254" s="59"/>
      <c r="V254" s="59"/>
      <c r="W254" s="59"/>
      <c r="X254" s="59"/>
      <c r="Y254" s="59"/>
      <c r="Z254" s="59"/>
      <c r="AA254" s="59"/>
      <c r="AB254" s="59"/>
      <c r="AC254" s="59"/>
      <c r="AD254" s="59"/>
      <c r="AE254" s="59"/>
      <c r="AF254" s="59"/>
      <c r="AG254" s="59"/>
      <c r="AH254" s="59"/>
      <c r="AI254" s="59"/>
      <c r="AJ254" s="59"/>
      <c r="AK254" s="59"/>
      <c r="AL254" s="59"/>
      <c r="AM254" s="59"/>
      <c r="AN254" s="59"/>
      <c r="AO254" s="59"/>
      <c r="AP254" s="59"/>
      <c r="AQ254" s="59"/>
      <c r="AR254" s="59"/>
      <c r="AS254" s="59"/>
      <c r="AT254" s="59"/>
      <c r="AU254" s="59"/>
      <c r="AV254" s="59"/>
      <c r="AW254" s="59"/>
      <c r="AX254" s="59"/>
      <c r="AY254" s="59"/>
      <c r="AZ254" s="59"/>
      <c r="BA254" s="59"/>
      <c r="BB254" s="59"/>
      <c r="BC254" s="59"/>
      <c r="BD254" s="60">
        <v>43041.337643715298</v>
      </c>
      <c r="BE254" s="60">
        <v>43283.433519710597</v>
      </c>
      <c r="BF254" s="59" t="s">
        <v>39</v>
      </c>
      <c r="BG254" s="60">
        <v>43222.379363773201</v>
      </c>
      <c r="BH254" s="59" t="s">
        <v>1332</v>
      </c>
      <c r="BJ254" s="60" t="str">
        <f t="shared" si="17"/>
        <v/>
      </c>
      <c r="BL254" s="118">
        <f t="shared" ca="1" si="18"/>
        <v>0</v>
      </c>
      <c r="BN254" s="60" t="s">
        <v>3111</v>
      </c>
      <c r="BP254" s="60"/>
      <c r="BR254" s="43" t="str">
        <f t="shared" si="15"/>
        <v>Todd, Rebecca</v>
      </c>
      <c r="BS254" s="43" t="str">
        <f t="shared" si="16"/>
        <v>ReTodd@flowserve.com</v>
      </c>
    </row>
    <row r="255" spans="2:71" x14ac:dyDescent="0.35">
      <c r="B255" s="59" t="s">
        <v>1333</v>
      </c>
      <c r="C255" s="59">
        <v>677</v>
      </c>
      <c r="D255" s="59" t="s">
        <v>474</v>
      </c>
      <c r="E255" s="59" t="s">
        <v>1334</v>
      </c>
      <c r="F255" s="59" t="s">
        <v>1335</v>
      </c>
      <c r="G255" s="59" t="s">
        <v>18</v>
      </c>
      <c r="H255" s="59" t="s">
        <v>49</v>
      </c>
      <c r="I255" s="59" t="s">
        <v>3232</v>
      </c>
      <c r="J255" s="59" t="s">
        <v>1197</v>
      </c>
      <c r="K255" s="59" t="s">
        <v>2650</v>
      </c>
      <c r="L255" s="59" t="s">
        <v>2657</v>
      </c>
      <c r="M255" s="59" t="s">
        <v>2683</v>
      </c>
      <c r="N255" s="59" t="s">
        <v>2664</v>
      </c>
      <c r="O255" s="59" t="s">
        <v>2724</v>
      </c>
      <c r="P255" s="59" t="s">
        <v>3238</v>
      </c>
      <c r="Q255" s="59"/>
      <c r="R255" s="59"/>
      <c r="S255" s="59"/>
      <c r="T255" s="59"/>
      <c r="U255" s="59"/>
      <c r="V255" s="59"/>
      <c r="W255" s="59"/>
      <c r="X255" s="59"/>
      <c r="Y255" s="59"/>
      <c r="Z255" s="59"/>
      <c r="AA255" s="59"/>
      <c r="AB255" s="59"/>
      <c r="AC255" s="59"/>
      <c r="AD255" s="59"/>
      <c r="AE255" s="59"/>
      <c r="AF255" s="59"/>
      <c r="AG255" s="59"/>
      <c r="AH255" s="59"/>
      <c r="AI255" s="59"/>
      <c r="AJ255" s="59"/>
      <c r="AK255" s="59"/>
      <c r="AL255" s="59"/>
      <c r="AM255" s="59"/>
      <c r="AN255" s="59"/>
      <c r="AO255" s="59"/>
      <c r="AP255" s="59"/>
      <c r="AQ255" s="59"/>
      <c r="AR255" s="59"/>
      <c r="AS255" s="59"/>
      <c r="AT255" s="59"/>
      <c r="AU255" s="59"/>
      <c r="AV255" s="59"/>
      <c r="AW255" s="59"/>
      <c r="AX255" s="59"/>
      <c r="AY255" s="59"/>
      <c r="AZ255" s="59"/>
      <c r="BA255" s="59"/>
      <c r="BB255" s="59"/>
      <c r="BC255" s="59"/>
      <c r="BD255" s="60">
        <v>43053.448873692098</v>
      </c>
      <c r="BE255" s="60">
        <v>43278.535327430604</v>
      </c>
      <c r="BF255" s="59" t="s">
        <v>252</v>
      </c>
      <c r="BG255" s="60">
        <v>43231.632676932903</v>
      </c>
      <c r="BH255" s="59" t="s">
        <v>13196</v>
      </c>
      <c r="BJ255" s="60" t="str">
        <f t="shared" si="17"/>
        <v>YES</v>
      </c>
      <c r="BL255" s="118">
        <f t="shared" ca="1" si="18"/>
        <v>0</v>
      </c>
      <c r="BN255" s="60" t="s">
        <v>3112</v>
      </c>
      <c r="BP255" s="60"/>
      <c r="BR255" s="43" t="str">
        <f t="shared" si="15"/>
        <v>Gay, Christina</v>
      </c>
      <c r="BS255" s="43" t="str">
        <f t="shared" si="16"/>
        <v>CGay@flowserve.com</v>
      </c>
    </row>
    <row r="256" spans="2:71" ht="60" x14ac:dyDescent="0.35">
      <c r="B256" s="59" t="s">
        <v>1336</v>
      </c>
      <c r="C256" s="59">
        <v>678</v>
      </c>
      <c r="D256" s="59" t="s">
        <v>828</v>
      </c>
      <c r="E256" s="59" t="s">
        <v>1337</v>
      </c>
      <c r="F256" s="59" t="s">
        <v>1338</v>
      </c>
      <c r="G256" s="59" t="s">
        <v>18</v>
      </c>
      <c r="H256" s="59" t="s">
        <v>38</v>
      </c>
      <c r="I256" s="59" t="s">
        <v>1339</v>
      </c>
      <c r="J256" s="59" t="s">
        <v>256</v>
      </c>
      <c r="K256" s="59" t="s">
        <v>2847</v>
      </c>
      <c r="L256" s="59" t="s">
        <v>2831</v>
      </c>
      <c r="M256" s="59" t="s">
        <v>2848</v>
      </c>
      <c r="N256" s="59" t="s">
        <v>2695</v>
      </c>
      <c r="O256" s="59" t="s">
        <v>2673</v>
      </c>
      <c r="P256" s="59" t="s">
        <v>2813</v>
      </c>
      <c r="Q256" s="59" t="s">
        <v>2675</v>
      </c>
      <c r="R256" s="59" t="s">
        <v>2815</v>
      </c>
      <c r="S256" s="59" t="s">
        <v>2655</v>
      </c>
      <c r="T256" s="59"/>
      <c r="U256" s="59"/>
      <c r="V256" s="59"/>
      <c r="W256" s="59"/>
      <c r="X256" s="59"/>
      <c r="Y256" s="59"/>
      <c r="Z256" s="59"/>
      <c r="AA256" s="59"/>
      <c r="AB256" s="59"/>
      <c r="AC256" s="59"/>
      <c r="AD256" s="59"/>
      <c r="AE256" s="59"/>
      <c r="AF256" s="59"/>
      <c r="AG256" s="59"/>
      <c r="AH256" s="59"/>
      <c r="AI256" s="59"/>
      <c r="AJ256" s="59"/>
      <c r="AK256" s="59"/>
      <c r="AL256" s="59"/>
      <c r="AM256" s="59"/>
      <c r="AN256" s="59"/>
      <c r="AO256" s="59"/>
      <c r="AP256" s="59"/>
      <c r="AQ256" s="59"/>
      <c r="AR256" s="59"/>
      <c r="AS256" s="59"/>
      <c r="AT256" s="59"/>
      <c r="AU256" s="59"/>
      <c r="AV256" s="59"/>
      <c r="AW256" s="59"/>
      <c r="AX256" s="59"/>
      <c r="AY256" s="59"/>
      <c r="AZ256" s="59"/>
      <c r="BA256" s="59"/>
      <c r="BB256" s="59"/>
      <c r="BC256" s="59"/>
      <c r="BD256" s="60">
        <v>43056.987490590298</v>
      </c>
      <c r="BE256" s="60">
        <v>43283.045832673597</v>
      </c>
      <c r="BF256" s="59" t="s">
        <v>39</v>
      </c>
      <c r="BG256" s="60">
        <v>43242.050887187499</v>
      </c>
      <c r="BH256" s="59" t="s">
        <v>3007</v>
      </c>
      <c r="BJ256" s="60" t="str">
        <f t="shared" si="17"/>
        <v/>
      </c>
      <c r="BL256" s="118">
        <f t="shared" ca="1" si="18"/>
        <v>0</v>
      </c>
      <c r="BN256" s="60" t="s">
        <v>3111</v>
      </c>
      <c r="BP256" s="60"/>
      <c r="BR256" s="43" t="str">
        <f t="shared" si="15"/>
        <v>Peukert, Gerald</v>
      </c>
      <c r="BS256" s="43" t="str">
        <f t="shared" si="16"/>
        <v>GPeukert@flowserve.com</v>
      </c>
    </row>
    <row r="257" spans="2:71" x14ac:dyDescent="0.35">
      <c r="B257" s="59" t="s">
        <v>1340</v>
      </c>
      <c r="C257" s="59">
        <v>679</v>
      </c>
      <c r="D257" s="59" t="s">
        <v>1199</v>
      </c>
      <c r="E257" s="59" t="s">
        <v>1341</v>
      </c>
      <c r="F257" s="59" t="s">
        <v>1342</v>
      </c>
      <c r="G257" s="59" t="s">
        <v>18</v>
      </c>
      <c r="H257" s="59" t="s">
        <v>49</v>
      </c>
      <c r="I257" s="59" t="s">
        <v>3018</v>
      </c>
      <c r="J257" s="59" t="s">
        <v>1197</v>
      </c>
      <c r="K257" s="59" t="s">
        <v>2650</v>
      </c>
      <c r="L257" s="59" t="s">
        <v>2657</v>
      </c>
      <c r="M257" s="59" t="s">
        <v>2683</v>
      </c>
      <c r="N257" s="59" t="s">
        <v>2664</v>
      </c>
      <c r="O257" s="59" t="s">
        <v>2724</v>
      </c>
      <c r="P257" s="59"/>
      <c r="Q257" s="59"/>
      <c r="R257" s="59"/>
      <c r="S257" s="59"/>
      <c r="T257" s="59"/>
      <c r="U257" s="59"/>
      <c r="V257" s="59"/>
      <c r="W257" s="59"/>
      <c r="X257" s="59"/>
      <c r="Y257" s="59"/>
      <c r="Z257" s="59"/>
      <c r="AA257" s="59"/>
      <c r="AB257" s="59"/>
      <c r="AC257" s="59"/>
      <c r="AD257" s="59"/>
      <c r="AE257" s="59"/>
      <c r="AF257" s="59"/>
      <c r="AG257" s="59"/>
      <c r="AH257" s="59"/>
      <c r="AI257" s="59"/>
      <c r="AJ257" s="59"/>
      <c r="AK257" s="59"/>
      <c r="AL257" s="59"/>
      <c r="AM257" s="59"/>
      <c r="AN257" s="59"/>
      <c r="AO257" s="59"/>
      <c r="AP257" s="59"/>
      <c r="AQ257" s="59"/>
      <c r="AR257" s="59"/>
      <c r="AS257" s="59"/>
      <c r="AT257" s="59"/>
      <c r="AU257" s="59"/>
      <c r="AV257" s="59"/>
      <c r="AW257" s="59"/>
      <c r="AX257" s="59"/>
      <c r="AY257" s="59"/>
      <c r="AZ257" s="59"/>
      <c r="BA257" s="59"/>
      <c r="BB257" s="59"/>
      <c r="BC257" s="59"/>
      <c r="BD257" s="60">
        <v>43066.7963892361</v>
      </c>
      <c r="BE257" s="60">
        <v>43279.351213344897</v>
      </c>
      <c r="BF257" s="59" t="s">
        <v>252</v>
      </c>
      <c r="BG257" s="60">
        <v>43255.395752164397</v>
      </c>
      <c r="BH257" s="59" t="s">
        <v>3008</v>
      </c>
      <c r="BJ257" s="60" t="str">
        <f t="shared" si="17"/>
        <v>YES</v>
      </c>
      <c r="BL257" s="118">
        <f t="shared" ca="1" si="18"/>
        <v>0</v>
      </c>
      <c r="BN257" s="60" t="s">
        <v>3112</v>
      </c>
      <c r="BP257" s="60"/>
      <c r="BR257" s="43" t="str">
        <f t="shared" si="15"/>
        <v>Mason, Mark</v>
      </c>
      <c r="BS257" s="43" t="str">
        <f t="shared" si="16"/>
        <v>MarMason@flowserve.com</v>
      </c>
    </row>
    <row r="258" spans="2:71" x14ac:dyDescent="0.35">
      <c r="B258" s="59" t="s">
        <v>1362</v>
      </c>
      <c r="C258" s="59">
        <v>686</v>
      </c>
      <c r="D258" s="59" t="s">
        <v>1363</v>
      </c>
      <c r="E258" s="59" t="s">
        <v>1364</v>
      </c>
      <c r="F258" s="59" t="s">
        <v>1365</v>
      </c>
      <c r="G258" s="59" t="s">
        <v>18</v>
      </c>
      <c r="H258" s="59" t="s">
        <v>38</v>
      </c>
      <c r="I258" s="59" t="s">
        <v>251</v>
      </c>
      <c r="J258" s="59" t="s">
        <v>38</v>
      </c>
      <c r="K258" s="59" t="s">
        <v>2793</v>
      </c>
      <c r="L258" s="59"/>
      <c r="M258" s="59"/>
      <c r="N258" s="59"/>
      <c r="O258" s="59"/>
      <c r="P258" s="59"/>
      <c r="Q258" s="59"/>
      <c r="R258" s="59"/>
      <c r="S258" s="59"/>
      <c r="T258" s="59"/>
      <c r="U258" s="59"/>
      <c r="V258" s="59"/>
      <c r="W258" s="59"/>
      <c r="X258" s="59"/>
      <c r="Y258" s="59"/>
      <c r="Z258" s="59"/>
      <c r="AA258" s="59"/>
      <c r="AB258" s="59"/>
      <c r="AC258" s="59"/>
      <c r="AD258" s="59"/>
      <c r="AE258" s="59"/>
      <c r="AF258" s="59"/>
      <c r="AG258" s="59"/>
      <c r="AH258" s="59"/>
      <c r="AI258" s="59"/>
      <c r="AJ258" s="59"/>
      <c r="AK258" s="59"/>
      <c r="AL258" s="59"/>
      <c r="AM258" s="59"/>
      <c r="AN258" s="59"/>
      <c r="AO258" s="59"/>
      <c r="AP258" s="59"/>
      <c r="AQ258" s="59"/>
      <c r="AR258" s="59"/>
      <c r="AS258" s="59"/>
      <c r="AT258" s="59"/>
      <c r="AU258" s="59"/>
      <c r="AV258" s="59"/>
      <c r="AW258" s="59"/>
      <c r="AX258" s="59"/>
      <c r="AY258" s="59"/>
      <c r="AZ258" s="59"/>
      <c r="BA258" s="59"/>
      <c r="BB258" s="59"/>
      <c r="BC258" s="59"/>
      <c r="BD258" s="60">
        <v>43067.7836935995</v>
      </c>
      <c r="BE258" s="60">
        <v>43221.428870752301</v>
      </c>
      <c r="BF258" s="59" t="s">
        <v>252</v>
      </c>
      <c r="BG258" s="60">
        <v>43221.429431909703</v>
      </c>
      <c r="BH258" s="59" t="s">
        <v>1366</v>
      </c>
      <c r="BJ258" s="60" t="str">
        <f t="shared" si="17"/>
        <v>YES</v>
      </c>
      <c r="BL258" s="118">
        <f t="shared" ca="1" si="18"/>
        <v>2</v>
      </c>
      <c r="BN258" s="60" t="s">
        <v>3112</v>
      </c>
      <c r="BP258" s="60"/>
      <c r="BR258" s="43" t="str">
        <f t="shared" si="15"/>
        <v>Stribling, Margaret</v>
      </c>
      <c r="BS258" s="43" t="str">
        <f t="shared" si="16"/>
        <v>mstribling@solomonedwards.com</v>
      </c>
    </row>
    <row r="259" spans="2:71" x14ac:dyDescent="0.35">
      <c r="B259" s="59" t="s">
        <v>1410</v>
      </c>
      <c r="C259" s="59">
        <v>699</v>
      </c>
      <c r="D259" s="59" t="s">
        <v>1411</v>
      </c>
      <c r="E259" s="59" t="s">
        <v>1412</v>
      </c>
      <c r="F259" s="59" t="s">
        <v>1413</v>
      </c>
      <c r="G259" s="59" t="s">
        <v>18</v>
      </c>
      <c r="H259" s="59" t="s">
        <v>38</v>
      </c>
      <c r="I259" s="59" t="s">
        <v>3234</v>
      </c>
      <c r="J259" s="59" t="s">
        <v>256</v>
      </c>
      <c r="K259" s="59" t="s">
        <v>2692</v>
      </c>
      <c r="L259" s="59" t="s">
        <v>2655</v>
      </c>
      <c r="M259" s="59" t="s">
        <v>2656</v>
      </c>
      <c r="N259" s="59"/>
      <c r="O259" s="59"/>
      <c r="P259" s="59"/>
      <c r="Q259" s="59"/>
      <c r="R259" s="59"/>
      <c r="S259" s="59"/>
      <c r="T259" s="59"/>
      <c r="U259" s="59"/>
      <c r="V259" s="59"/>
      <c r="W259" s="59"/>
      <c r="X259" s="59"/>
      <c r="Y259" s="59"/>
      <c r="Z259" s="59"/>
      <c r="AA259" s="59"/>
      <c r="AB259" s="59"/>
      <c r="AC259" s="59"/>
      <c r="AD259" s="59"/>
      <c r="AE259" s="59"/>
      <c r="AF259" s="59"/>
      <c r="AG259" s="59"/>
      <c r="AH259" s="59"/>
      <c r="AI259" s="59"/>
      <c r="AJ259" s="59"/>
      <c r="AK259" s="59"/>
      <c r="AL259" s="59"/>
      <c r="AM259" s="59"/>
      <c r="AN259" s="59"/>
      <c r="AO259" s="59"/>
      <c r="AP259" s="59"/>
      <c r="AQ259" s="59"/>
      <c r="AR259" s="59"/>
      <c r="AS259" s="59"/>
      <c r="AT259" s="59"/>
      <c r="AU259" s="59"/>
      <c r="AV259" s="59"/>
      <c r="AW259" s="59"/>
      <c r="AX259" s="59"/>
      <c r="AY259" s="59"/>
      <c r="AZ259" s="59"/>
      <c r="BA259" s="59"/>
      <c r="BB259" s="59"/>
      <c r="BC259" s="59"/>
      <c r="BD259" s="60">
        <v>43069.212862581</v>
      </c>
      <c r="BE259" s="60">
        <v>43201.577273182898</v>
      </c>
      <c r="BF259" s="59" t="s">
        <v>39</v>
      </c>
      <c r="BG259" s="60">
        <v>43201.577417511602</v>
      </c>
      <c r="BH259" s="59" t="s">
        <v>3236</v>
      </c>
      <c r="BJ259" s="60" t="str">
        <f t="shared" si="17"/>
        <v/>
      </c>
      <c r="BL259" s="118">
        <f t="shared" ca="1" si="18"/>
        <v>2</v>
      </c>
      <c r="BN259" s="60" t="s">
        <v>3111</v>
      </c>
      <c r="BP259" s="60"/>
      <c r="BR259" s="43" t="str">
        <f t="shared" si="15"/>
        <v>Galimberti, Stefania</v>
      </c>
      <c r="BS259" s="43" t="str">
        <f t="shared" si="16"/>
        <v>sgalimberti@flowserve.com</v>
      </c>
    </row>
    <row r="260" spans="2:71" ht="30" x14ac:dyDescent="0.35">
      <c r="B260" s="59" t="s">
        <v>1414</v>
      </c>
      <c r="C260" s="59">
        <v>700</v>
      </c>
      <c r="D260" s="59" t="s">
        <v>1415</v>
      </c>
      <c r="E260" s="59" t="s">
        <v>1416</v>
      </c>
      <c r="F260" s="59" t="s">
        <v>1417</v>
      </c>
      <c r="G260" s="59" t="s">
        <v>18</v>
      </c>
      <c r="H260" s="59" t="s">
        <v>38</v>
      </c>
      <c r="I260" s="59" t="s">
        <v>1418</v>
      </c>
      <c r="J260" s="59" t="s">
        <v>256</v>
      </c>
      <c r="K260" s="59" t="s">
        <v>2811</v>
      </c>
      <c r="L260" s="59" t="s">
        <v>2812</v>
      </c>
      <c r="M260" s="59" t="s">
        <v>2655</v>
      </c>
      <c r="N260" s="59"/>
      <c r="O260" s="59"/>
      <c r="P260" s="59"/>
      <c r="Q260" s="59"/>
      <c r="R260" s="59"/>
      <c r="S260" s="59"/>
      <c r="T260" s="59"/>
      <c r="U260" s="59"/>
      <c r="V260" s="59"/>
      <c r="W260" s="59"/>
      <c r="X260" s="59"/>
      <c r="Y260" s="59"/>
      <c r="Z260" s="59"/>
      <c r="AA260" s="59"/>
      <c r="AB260" s="59"/>
      <c r="AC260" s="59"/>
      <c r="AD260" s="59"/>
      <c r="AE260" s="59"/>
      <c r="AF260" s="59"/>
      <c r="AG260" s="59"/>
      <c r="AH260" s="59"/>
      <c r="AI260" s="59"/>
      <c r="AJ260" s="59"/>
      <c r="AK260" s="59"/>
      <c r="AL260" s="59"/>
      <c r="AM260" s="59"/>
      <c r="AN260" s="59"/>
      <c r="AO260" s="59"/>
      <c r="AP260" s="59"/>
      <c r="AQ260" s="59"/>
      <c r="AR260" s="59"/>
      <c r="AS260" s="59"/>
      <c r="AT260" s="59"/>
      <c r="AU260" s="59"/>
      <c r="AV260" s="59"/>
      <c r="AW260" s="59"/>
      <c r="AX260" s="59"/>
      <c r="AY260" s="59"/>
      <c r="AZ260" s="59"/>
      <c r="BA260" s="59"/>
      <c r="BB260" s="59"/>
      <c r="BC260" s="59"/>
      <c r="BD260" s="60">
        <v>43073.000559918997</v>
      </c>
      <c r="BE260" s="60">
        <v>43277.089808368102</v>
      </c>
      <c r="BF260" s="59" t="s">
        <v>39</v>
      </c>
      <c r="BG260" s="60">
        <v>43277.0899712963</v>
      </c>
      <c r="BH260" s="59" t="s">
        <v>1419</v>
      </c>
      <c r="BJ260" s="60" t="str">
        <f t="shared" si="17"/>
        <v/>
      </c>
      <c r="BL260" s="118">
        <f t="shared" ca="1" si="18"/>
        <v>0</v>
      </c>
      <c r="BN260" s="60" t="s">
        <v>3111</v>
      </c>
      <c r="BP260" s="60"/>
      <c r="BR260" s="43" t="str">
        <f t="shared" si="15"/>
        <v>de Jongh, Sandra</v>
      </c>
      <c r="BS260" s="43" t="str">
        <f t="shared" si="16"/>
        <v>sjongh@flowserve.com</v>
      </c>
    </row>
    <row r="261" spans="2:71" ht="140" x14ac:dyDescent="0.35">
      <c r="B261" s="59" t="s">
        <v>1428</v>
      </c>
      <c r="C261" s="59">
        <v>703</v>
      </c>
      <c r="D261" s="59" t="s">
        <v>595</v>
      </c>
      <c r="E261" s="59" t="s">
        <v>1429</v>
      </c>
      <c r="F261" s="59" t="s">
        <v>1430</v>
      </c>
      <c r="G261" s="59" t="s">
        <v>18</v>
      </c>
      <c r="H261" s="59" t="s">
        <v>38</v>
      </c>
      <c r="I261" s="59" t="s">
        <v>3248</v>
      </c>
      <c r="J261" s="59" t="s">
        <v>256</v>
      </c>
      <c r="K261" s="59" t="s">
        <v>2745</v>
      </c>
      <c r="L261" s="59" t="s">
        <v>2761</v>
      </c>
      <c r="M261" s="59" t="s">
        <v>2658</v>
      </c>
      <c r="N261" s="59" t="s">
        <v>2659</v>
      </c>
      <c r="O261" s="59" t="s">
        <v>2763</v>
      </c>
      <c r="P261" s="59" t="s">
        <v>2764</v>
      </c>
      <c r="Q261" s="59" t="s">
        <v>2746</v>
      </c>
      <c r="R261" s="59" t="s">
        <v>2780</v>
      </c>
      <c r="S261" s="59" t="s">
        <v>2781</v>
      </c>
      <c r="T261" s="59" t="s">
        <v>2782</v>
      </c>
      <c r="U261" s="59" t="s">
        <v>2783</v>
      </c>
      <c r="V261" s="59" t="s">
        <v>2726</v>
      </c>
      <c r="W261" s="59" t="s">
        <v>2727</v>
      </c>
      <c r="X261" s="59" t="s">
        <v>2728</v>
      </c>
      <c r="Y261" s="59" t="s">
        <v>2729</v>
      </c>
      <c r="Z261" s="59" t="s">
        <v>2730</v>
      </c>
      <c r="AA261" s="59" t="s">
        <v>2731</v>
      </c>
      <c r="AB261" s="59" t="s">
        <v>2732</v>
      </c>
      <c r="AC261" s="59" t="s">
        <v>2660</v>
      </c>
      <c r="AD261" s="59" t="s">
        <v>2661</v>
      </c>
      <c r="AE261" s="59" t="s">
        <v>2784</v>
      </c>
      <c r="AF261" s="59" t="s">
        <v>2655</v>
      </c>
      <c r="AG261" s="59" t="s">
        <v>2656</v>
      </c>
      <c r="AH261" s="59"/>
      <c r="AI261" s="59"/>
      <c r="AJ261" s="59"/>
      <c r="AK261" s="59"/>
      <c r="AL261" s="59"/>
      <c r="AM261" s="59"/>
      <c r="AN261" s="59"/>
      <c r="AO261" s="59"/>
      <c r="AP261" s="59"/>
      <c r="AQ261" s="59"/>
      <c r="AR261" s="59"/>
      <c r="AS261" s="59"/>
      <c r="AT261" s="59"/>
      <c r="AU261" s="59"/>
      <c r="AV261" s="59"/>
      <c r="AW261" s="59"/>
      <c r="AX261" s="59"/>
      <c r="AY261" s="59"/>
      <c r="AZ261" s="59"/>
      <c r="BA261" s="59"/>
      <c r="BB261" s="59"/>
      <c r="BC261" s="59"/>
      <c r="BD261" s="60">
        <v>43081.132045601902</v>
      </c>
      <c r="BE261" s="60">
        <v>43283.3996211458</v>
      </c>
      <c r="BF261" s="59" t="s">
        <v>39</v>
      </c>
      <c r="BG261" s="60">
        <v>43264.528060185199</v>
      </c>
      <c r="BH261" s="59" t="s">
        <v>13353</v>
      </c>
      <c r="BJ261" s="60" t="str">
        <f t="shared" si="17"/>
        <v/>
      </c>
      <c r="BL261" s="118">
        <f t="shared" ca="1" si="18"/>
        <v>0</v>
      </c>
      <c r="BN261" s="60" t="s">
        <v>3111</v>
      </c>
      <c r="BP261" s="60"/>
      <c r="BR261" s="43" t="str">
        <f t="shared" ref="BR261:BR324" si="19">E261&amp;", "&amp;D261</f>
        <v>Desmond, Lisa</v>
      </c>
      <c r="BS261" s="43" t="str">
        <f t="shared" ref="BS261:BS324" si="20">F261</f>
        <v>Ldesmond@flowserve.com</v>
      </c>
    </row>
    <row r="262" spans="2:71" ht="140" x14ac:dyDescent="0.35">
      <c r="B262" s="59" t="s">
        <v>1432</v>
      </c>
      <c r="C262" s="59">
        <v>704</v>
      </c>
      <c r="D262" s="59" t="s">
        <v>263</v>
      </c>
      <c r="E262" s="59" t="s">
        <v>1433</v>
      </c>
      <c r="F262" s="59" t="s">
        <v>1434</v>
      </c>
      <c r="G262" s="59" t="s">
        <v>18</v>
      </c>
      <c r="H262" s="59" t="s">
        <v>38</v>
      </c>
      <c r="I262" s="59" t="s">
        <v>1431</v>
      </c>
      <c r="J262" s="59" t="s">
        <v>256</v>
      </c>
      <c r="K262" s="59" t="s">
        <v>2745</v>
      </c>
      <c r="L262" s="59" t="s">
        <v>2761</v>
      </c>
      <c r="M262" s="59" t="s">
        <v>2658</v>
      </c>
      <c r="N262" s="59" t="s">
        <v>2659</v>
      </c>
      <c r="O262" s="59" t="s">
        <v>2763</v>
      </c>
      <c r="P262" s="59" t="s">
        <v>2764</v>
      </c>
      <c r="Q262" s="59" t="s">
        <v>2746</v>
      </c>
      <c r="R262" s="59" t="s">
        <v>2780</v>
      </c>
      <c r="S262" s="59" t="s">
        <v>2781</v>
      </c>
      <c r="T262" s="59" t="s">
        <v>2782</v>
      </c>
      <c r="U262" s="59" t="s">
        <v>2783</v>
      </c>
      <c r="V262" s="59" t="s">
        <v>2726</v>
      </c>
      <c r="W262" s="59" t="s">
        <v>2727</v>
      </c>
      <c r="X262" s="59" t="s">
        <v>2728</v>
      </c>
      <c r="Y262" s="59" t="s">
        <v>2729</v>
      </c>
      <c r="Z262" s="59" t="s">
        <v>2730</v>
      </c>
      <c r="AA262" s="59" t="s">
        <v>2731</v>
      </c>
      <c r="AB262" s="59" t="s">
        <v>2732</v>
      </c>
      <c r="AC262" s="59" t="s">
        <v>2660</v>
      </c>
      <c r="AD262" s="59" t="s">
        <v>2661</v>
      </c>
      <c r="AE262" s="59" t="s">
        <v>2784</v>
      </c>
      <c r="AF262" s="59" t="s">
        <v>2655</v>
      </c>
      <c r="AG262" s="59"/>
      <c r="AH262" s="59"/>
      <c r="AI262" s="59"/>
      <c r="AJ262" s="59"/>
      <c r="AK262" s="59"/>
      <c r="AL262" s="59"/>
      <c r="AM262" s="59"/>
      <c r="AN262" s="59"/>
      <c r="AO262" s="59"/>
      <c r="AP262" s="59"/>
      <c r="AQ262" s="59"/>
      <c r="AR262" s="59"/>
      <c r="AS262" s="59"/>
      <c r="AT262" s="59"/>
      <c r="AU262" s="59"/>
      <c r="AV262" s="59"/>
      <c r="AW262" s="59"/>
      <c r="AX262" s="59"/>
      <c r="AY262" s="59"/>
      <c r="AZ262" s="59"/>
      <c r="BA262" s="59"/>
      <c r="BB262" s="59"/>
      <c r="BC262" s="59"/>
      <c r="BD262" s="60">
        <v>43081.1427477662</v>
      </c>
      <c r="BE262" s="60">
        <v>43283.409511307902</v>
      </c>
      <c r="BF262" s="59" t="s">
        <v>39</v>
      </c>
      <c r="BG262" s="60">
        <v>43262.4116524653</v>
      </c>
      <c r="BH262" s="59" t="s">
        <v>1435</v>
      </c>
      <c r="BJ262" s="60" t="str">
        <f t="shared" si="17"/>
        <v/>
      </c>
      <c r="BL262" s="118">
        <f t="shared" ca="1" si="18"/>
        <v>0</v>
      </c>
      <c r="BN262" s="60" t="s">
        <v>3111</v>
      </c>
      <c r="BP262" s="60"/>
      <c r="BR262" s="43" t="str">
        <f t="shared" si="19"/>
        <v>Moeller, David</v>
      </c>
      <c r="BS262" s="43" t="str">
        <f t="shared" si="20"/>
        <v>Dmoeller@flowserve.com</v>
      </c>
    </row>
    <row r="263" spans="2:71" ht="120" x14ac:dyDescent="0.35">
      <c r="B263" s="59" t="s">
        <v>1436</v>
      </c>
      <c r="C263" s="59">
        <v>705</v>
      </c>
      <c r="D263" s="59" t="s">
        <v>57</v>
      </c>
      <c r="E263" s="59" t="s">
        <v>1437</v>
      </c>
      <c r="F263" s="59" t="s">
        <v>1438</v>
      </c>
      <c r="G263" s="59" t="s">
        <v>18</v>
      </c>
      <c r="H263" s="59" t="s">
        <v>38</v>
      </c>
      <c r="I263" s="59" t="s">
        <v>13211</v>
      </c>
      <c r="J263" s="59" t="s">
        <v>256</v>
      </c>
      <c r="K263" s="59" t="s">
        <v>2767</v>
      </c>
      <c r="L263" s="59" t="s">
        <v>2768</v>
      </c>
      <c r="M263" s="59" t="s">
        <v>2769</v>
      </c>
      <c r="N263" s="59" t="s">
        <v>2770</v>
      </c>
      <c r="O263" s="59" t="s">
        <v>2685</v>
      </c>
      <c r="P263" s="59" t="s">
        <v>2772</v>
      </c>
      <c r="Q263" s="59" t="s">
        <v>2686</v>
      </c>
      <c r="R263" s="59" t="s">
        <v>2773</v>
      </c>
      <c r="S263" s="59" t="s">
        <v>2774</v>
      </c>
      <c r="T263" s="59" t="s">
        <v>2775</v>
      </c>
      <c r="U263" s="59" t="s">
        <v>2687</v>
      </c>
      <c r="V263" s="59" t="s">
        <v>2776</v>
      </c>
      <c r="W263" s="59" t="s">
        <v>2777</v>
      </c>
      <c r="X263" s="59" t="s">
        <v>2778</v>
      </c>
      <c r="Y263" s="59" t="s">
        <v>2688</v>
      </c>
      <c r="Z263" s="59" t="s">
        <v>2779</v>
      </c>
      <c r="AA263" s="59" t="s">
        <v>2689</v>
      </c>
      <c r="AB263" s="59" t="s">
        <v>2874</v>
      </c>
      <c r="AC263" s="59" t="s">
        <v>2850</v>
      </c>
      <c r="AD263" s="59" t="s">
        <v>2800</v>
      </c>
      <c r="AE263" s="59" t="s">
        <v>2851</v>
      </c>
      <c r="AF263" s="59" t="s">
        <v>2862</v>
      </c>
      <c r="AG263" s="59" t="s">
        <v>2655</v>
      </c>
      <c r="AH263" s="59"/>
      <c r="AI263" s="59"/>
      <c r="AJ263" s="59"/>
      <c r="AK263" s="59"/>
      <c r="AL263" s="59"/>
      <c r="AM263" s="59"/>
      <c r="AN263" s="59"/>
      <c r="AO263" s="59"/>
      <c r="AP263" s="59"/>
      <c r="AQ263" s="59"/>
      <c r="AR263" s="59"/>
      <c r="AS263" s="59"/>
      <c r="AT263" s="59"/>
      <c r="AU263" s="59"/>
      <c r="AV263" s="59"/>
      <c r="AW263" s="59"/>
      <c r="AX263" s="59"/>
      <c r="AY263" s="59"/>
      <c r="AZ263" s="59"/>
      <c r="BA263" s="59"/>
      <c r="BB263" s="59"/>
      <c r="BC263" s="59"/>
      <c r="BD263" s="60">
        <v>43081.329616932897</v>
      </c>
      <c r="BE263" s="60">
        <v>43283.332318946799</v>
      </c>
      <c r="BF263" s="59" t="s">
        <v>39</v>
      </c>
      <c r="BG263" s="60">
        <v>43266.658963692098</v>
      </c>
      <c r="BH263" s="59" t="s">
        <v>13354</v>
      </c>
      <c r="BJ263" s="60" t="str">
        <f t="shared" si="17"/>
        <v/>
      </c>
      <c r="BL263" s="118">
        <f t="shared" ca="1" si="18"/>
        <v>0</v>
      </c>
      <c r="BN263" s="60" t="s">
        <v>3111</v>
      </c>
      <c r="BP263" s="60"/>
      <c r="BR263" s="43" t="str">
        <f t="shared" si="19"/>
        <v>Bonilla, Alejandro</v>
      </c>
      <c r="BS263" s="43" t="str">
        <f t="shared" si="20"/>
        <v>abonilla@flowserve.com</v>
      </c>
    </row>
    <row r="264" spans="2:71" x14ac:dyDescent="0.35">
      <c r="B264" s="59" t="s">
        <v>1439</v>
      </c>
      <c r="C264" s="59">
        <v>706</v>
      </c>
      <c r="D264" s="59" t="s">
        <v>1440</v>
      </c>
      <c r="E264" s="59" t="s">
        <v>1441</v>
      </c>
      <c r="F264" s="59" t="s">
        <v>1442</v>
      </c>
      <c r="G264" s="59" t="s">
        <v>18</v>
      </c>
      <c r="H264" s="59" t="s">
        <v>38</v>
      </c>
      <c r="I264" s="59" t="s">
        <v>1443</v>
      </c>
      <c r="J264" s="59" t="s">
        <v>256</v>
      </c>
      <c r="K264" s="59" t="s">
        <v>2756</v>
      </c>
      <c r="L264" s="59" t="s">
        <v>2655</v>
      </c>
      <c r="M264" s="59" t="s">
        <v>2656</v>
      </c>
      <c r="N264" s="59"/>
      <c r="O264" s="59"/>
      <c r="P264" s="59"/>
      <c r="Q264" s="59"/>
      <c r="R264" s="59"/>
      <c r="S264" s="59"/>
      <c r="T264" s="59"/>
      <c r="U264" s="59"/>
      <c r="V264" s="59"/>
      <c r="W264" s="59"/>
      <c r="X264" s="59"/>
      <c r="Y264" s="59"/>
      <c r="Z264" s="59"/>
      <c r="AA264" s="59"/>
      <c r="AB264" s="59"/>
      <c r="AC264" s="59"/>
      <c r="AD264" s="59"/>
      <c r="AE264" s="59"/>
      <c r="AF264" s="59"/>
      <c r="AG264" s="59"/>
      <c r="AH264" s="59"/>
      <c r="AI264" s="59"/>
      <c r="AJ264" s="59"/>
      <c r="AK264" s="59"/>
      <c r="AL264" s="59"/>
      <c r="AM264" s="59"/>
      <c r="AN264" s="59"/>
      <c r="AO264" s="59"/>
      <c r="AP264" s="59"/>
      <c r="AQ264" s="59"/>
      <c r="AR264" s="59"/>
      <c r="AS264" s="59"/>
      <c r="AT264" s="59"/>
      <c r="AU264" s="59"/>
      <c r="AV264" s="59"/>
      <c r="AW264" s="59"/>
      <c r="AX264" s="59"/>
      <c r="AY264" s="59"/>
      <c r="AZ264" s="59"/>
      <c r="BA264" s="59"/>
      <c r="BB264" s="59"/>
      <c r="BC264" s="59"/>
      <c r="BD264" s="60">
        <v>43081.332957604202</v>
      </c>
      <c r="BE264" s="60">
        <v>43278.836527893502</v>
      </c>
      <c r="BF264" s="59" t="s">
        <v>39</v>
      </c>
      <c r="BG264" s="60">
        <v>43192.104069294001</v>
      </c>
      <c r="BH264" s="59" t="s">
        <v>3201</v>
      </c>
      <c r="BJ264" s="60" t="str">
        <f t="shared" si="17"/>
        <v/>
      </c>
      <c r="BL264" s="118">
        <f t="shared" ca="1" si="18"/>
        <v>0</v>
      </c>
      <c r="BN264" s="60" t="s">
        <v>3111</v>
      </c>
      <c r="BP264" s="60"/>
      <c r="BR264" s="43" t="str">
        <f t="shared" si="19"/>
        <v>Yamashita, Ryoji</v>
      </c>
      <c r="BS264" s="43" t="str">
        <f t="shared" si="20"/>
        <v>RYamashita@flowserve.com</v>
      </c>
    </row>
    <row r="265" spans="2:71" x14ac:dyDescent="0.35">
      <c r="B265" s="204" t="s">
        <v>1444</v>
      </c>
      <c r="C265" s="204">
        <v>707</v>
      </c>
      <c r="D265" s="204" t="s">
        <v>2945</v>
      </c>
      <c r="E265" s="204" t="s">
        <v>1445</v>
      </c>
      <c r="F265" s="204" t="s">
        <v>1446</v>
      </c>
      <c r="G265" s="59" t="s">
        <v>18</v>
      </c>
      <c r="H265" s="59" t="s">
        <v>19</v>
      </c>
      <c r="I265" s="59" t="s">
        <v>20</v>
      </c>
      <c r="J265" s="59" t="s">
        <v>1197</v>
      </c>
      <c r="K265" s="59" t="s">
        <v>2648</v>
      </c>
      <c r="L265" s="59"/>
      <c r="M265" s="59"/>
      <c r="N265" s="59"/>
      <c r="O265" s="59"/>
      <c r="P265" s="59"/>
      <c r="Q265" s="59"/>
      <c r="R265" s="59"/>
      <c r="S265" s="59"/>
      <c r="T265" s="59"/>
      <c r="U265" s="59"/>
      <c r="V265" s="59"/>
      <c r="W265" s="59"/>
      <c r="X265" s="59"/>
      <c r="Y265" s="59"/>
      <c r="Z265" s="59"/>
      <c r="AA265" s="59"/>
      <c r="AB265" s="59"/>
      <c r="AC265" s="59"/>
      <c r="AD265" s="59"/>
      <c r="AE265" s="59"/>
      <c r="AF265" s="59"/>
      <c r="AG265" s="59"/>
      <c r="AH265" s="59"/>
      <c r="AI265" s="59"/>
      <c r="AJ265" s="59"/>
      <c r="AK265" s="59"/>
      <c r="AL265" s="59"/>
      <c r="AM265" s="59"/>
      <c r="AN265" s="59"/>
      <c r="AO265" s="59"/>
      <c r="AP265" s="59"/>
      <c r="AQ265" s="59"/>
      <c r="AR265" s="59"/>
      <c r="AS265" s="59"/>
      <c r="AT265" s="59"/>
      <c r="AU265" s="59"/>
      <c r="AV265" s="59"/>
      <c r="AW265" s="59"/>
      <c r="AX265" s="59"/>
      <c r="AY265" s="59"/>
      <c r="AZ265" s="59"/>
      <c r="BA265" s="59"/>
      <c r="BB265" s="59"/>
      <c r="BC265" s="59"/>
      <c r="BD265" s="60">
        <v>43082.580996030098</v>
      </c>
      <c r="BE265" s="60">
        <v>43283.503555127303</v>
      </c>
      <c r="BF265" s="59" t="s">
        <v>27</v>
      </c>
      <c r="BG265" s="60">
        <v>43283.474694062497</v>
      </c>
      <c r="BH265" s="59" t="s">
        <v>2313</v>
      </c>
      <c r="BJ265" s="60" t="str">
        <f t="shared" si="17"/>
        <v>YES</v>
      </c>
      <c r="BL265" s="118">
        <f t="shared" ca="1" si="18"/>
        <v>0</v>
      </c>
      <c r="BN265" s="60" t="s">
        <v>3111</v>
      </c>
      <c r="BP265" s="60"/>
      <c r="BR265" s="43" t="str">
        <f t="shared" si="19"/>
        <v>Keesecker, Rich</v>
      </c>
      <c r="BS265" s="43" t="str">
        <f t="shared" si="20"/>
        <v>rkeesecker@flowserve.com</v>
      </c>
    </row>
    <row r="266" spans="2:71" x14ac:dyDescent="0.35">
      <c r="B266" s="59" t="s">
        <v>1454</v>
      </c>
      <c r="C266" s="59">
        <v>710</v>
      </c>
      <c r="D266" s="59" t="s">
        <v>1455</v>
      </c>
      <c r="E266" s="59" t="s">
        <v>1456</v>
      </c>
      <c r="F266" s="59" t="s">
        <v>1457</v>
      </c>
      <c r="G266" s="59" t="s">
        <v>18</v>
      </c>
      <c r="H266" s="59" t="s">
        <v>38</v>
      </c>
      <c r="I266" s="59" t="s">
        <v>251</v>
      </c>
      <c r="J266" s="59" t="s">
        <v>38</v>
      </c>
      <c r="K266" s="59" t="s">
        <v>2793</v>
      </c>
      <c r="L266" s="59"/>
      <c r="M266" s="59"/>
      <c r="N266" s="59"/>
      <c r="O266" s="59"/>
      <c r="P266" s="59"/>
      <c r="Q266" s="59"/>
      <c r="R266" s="59"/>
      <c r="S266" s="59"/>
      <c r="T266" s="59"/>
      <c r="U266" s="59"/>
      <c r="V266" s="59"/>
      <c r="W266" s="59"/>
      <c r="X266" s="59"/>
      <c r="Y266" s="59"/>
      <c r="Z266" s="59"/>
      <c r="AA266" s="59"/>
      <c r="AB266" s="59"/>
      <c r="AC266" s="59"/>
      <c r="AD266" s="59"/>
      <c r="AE266" s="59"/>
      <c r="AF266" s="59"/>
      <c r="AG266" s="59"/>
      <c r="AH266" s="59"/>
      <c r="AI266" s="59"/>
      <c r="AJ266" s="59"/>
      <c r="AK266" s="59"/>
      <c r="AL266" s="59"/>
      <c r="AM266" s="59"/>
      <c r="AN266" s="59"/>
      <c r="AO266" s="59"/>
      <c r="AP266" s="59"/>
      <c r="AQ266" s="59"/>
      <c r="AR266" s="59"/>
      <c r="AS266" s="59"/>
      <c r="AT266" s="59"/>
      <c r="AU266" s="59"/>
      <c r="AV266" s="59"/>
      <c r="AW266" s="59"/>
      <c r="AX266" s="59"/>
      <c r="AY266" s="59"/>
      <c r="AZ266" s="59"/>
      <c r="BA266" s="59"/>
      <c r="BB266" s="59"/>
      <c r="BC266" s="59"/>
      <c r="BD266" s="60">
        <v>43084.476106365699</v>
      </c>
      <c r="BE266" s="60">
        <v>43228.152033796301</v>
      </c>
      <c r="BF266" s="59" t="s">
        <v>2951</v>
      </c>
      <c r="BG266" s="60">
        <v>43230.379176354203</v>
      </c>
      <c r="BH266" s="59" t="s">
        <v>2951</v>
      </c>
      <c r="BJ266" s="60" t="str">
        <f t="shared" si="17"/>
        <v>YES</v>
      </c>
      <c r="BL266" s="118">
        <f t="shared" ca="1" si="18"/>
        <v>1</v>
      </c>
      <c r="BN266" s="60" t="s">
        <v>3112</v>
      </c>
      <c r="BP266" s="60"/>
      <c r="BR266" s="43" t="str">
        <f t="shared" si="19"/>
        <v>Patil, Shankar</v>
      </c>
      <c r="BS266" s="43" t="str">
        <f t="shared" si="20"/>
        <v>shankar.patil@skparekh.com</v>
      </c>
    </row>
    <row r="267" spans="2:71" x14ac:dyDescent="0.35">
      <c r="B267" s="59" t="s">
        <v>1462</v>
      </c>
      <c r="C267" s="59">
        <v>712</v>
      </c>
      <c r="D267" s="59" t="s">
        <v>1463</v>
      </c>
      <c r="E267" s="59" t="s">
        <v>1464</v>
      </c>
      <c r="F267" s="59" t="s">
        <v>1465</v>
      </c>
      <c r="G267" s="59" t="s">
        <v>18</v>
      </c>
      <c r="H267" s="59" t="s">
        <v>38</v>
      </c>
      <c r="I267" s="59" t="s">
        <v>251</v>
      </c>
      <c r="J267" s="59" t="s">
        <v>38</v>
      </c>
      <c r="K267" s="59" t="s">
        <v>2793</v>
      </c>
      <c r="L267" s="59"/>
      <c r="M267" s="59"/>
      <c r="N267" s="59"/>
      <c r="O267" s="59"/>
      <c r="P267" s="59"/>
      <c r="Q267" s="59"/>
      <c r="R267" s="59"/>
      <c r="S267" s="59"/>
      <c r="T267" s="59"/>
      <c r="U267" s="59"/>
      <c r="V267" s="59"/>
      <c r="W267" s="59"/>
      <c r="X267" s="59"/>
      <c r="Y267" s="59"/>
      <c r="Z267" s="59"/>
      <c r="AA267" s="59"/>
      <c r="AB267" s="59"/>
      <c r="AC267" s="59"/>
      <c r="AD267" s="59"/>
      <c r="AE267" s="59"/>
      <c r="AF267" s="59"/>
      <c r="AG267" s="59"/>
      <c r="AH267" s="59"/>
      <c r="AI267" s="59"/>
      <c r="AJ267" s="59"/>
      <c r="AK267" s="59"/>
      <c r="AL267" s="59"/>
      <c r="AM267" s="59"/>
      <c r="AN267" s="59"/>
      <c r="AO267" s="59"/>
      <c r="AP267" s="59"/>
      <c r="AQ267" s="59"/>
      <c r="AR267" s="59"/>
      <c r="AS267" s="59"/>
      <c r="AT267" s="59"/>
      <c r="AU267" s="59"/>
      <c r="AV267" s="59"/>
      <c r="AW267" s="59"/>
      <c r="AX267" s="59"/>
      <c r="AY267" s="59"/>
      <c r="AZ267" s="59"/>
      <c r="BA267" s="59"/>
      <c r="BB267" s="59"/>
      <c r="BC267" s="59"/>
      <c r="BD267" s="60">
        <v>43084.483210497703</v>
      </c>
      <c r="BE267" s="60">
        <v>43277.087322187501</v>
      </c>
      <c r="BF267" s="59" t="s">
        <v>2951</v>
      </c>
      <c r="BG267" s="60">
        <v>43271.339886689799</v>
      </c>
      <c r="BH267" s="59" t="s">
        <v>1466</v>
      </c>
      <c r="BJ267" s="60" t="str">
        <f t="shared" si="17"/>
        <v>YES</v>
      </c>
      <c r="BL267" s="118">
        <f t="shared" ca="1" si="18"/>
        <v>0</v>
      </c>
      <c r="BN267" s="60" t="s">
        <v>3112</v>
      </c>
      <c r="BP267" s="60"/>
      <c r="BR267" s="43" t="str">
        <f t="shared" si="19"/>
        <v>Unadkat, Bhavin</v>
      </c>
      <c r="BS267" s="43" t="str">
        <f t="shared" si="20"/>
        <v>bhavin.unadkat@skparekh.com</v>
      </c>
    </row>
    <row r="268" spans="2:71" x14ac:dyDescent="0.35">
      <c r="B268" s="59" t="s">
        <v>1484</v>
      </c>
      <c r="C268" s="59">
        <v>718</v>
      </c>
      <c r="D268" s="59" t="s">
        <v>1485</v>
      </c>
      <c r="E268" s="59" t="s">
        <v>1486</v>
      </c>
      <c r="F268" s="59" t="s">
        <v>1487</v>
      </c>
      <c r="G268" s="59" t="s">
        <v>18</v>
      </c>
      <c r="H268" s="59" t="s">
        <v>49</v>
      </c>
      <c r="I268" s="59" t="s">
        <v>13190</v>
      </c>
      <c r="J268" s="59" t="s">
        <v>2803</v>
      </c>
      <c r="K268" s="59" t="s">
        <v>2683</v>
      </c>
      <c r="L268" s="59" t="s">
        <v>2664</v>
      </c>
      <c r="M268" s="59" t="s">
        <v>2724</v>
      </c>
      <c r="N268" s="59" t="s">
        <v>2793</v>
      </c>
      <c r="O268" s="59" t="s">
        <v>2959</v>
      </c>
      <c r="P268" s="59" t="s">
        <v>3238</v>
      </c>
      <c r="Q268" s="59"/>
      <c r="R268" s="59"/>
      <c r="S268" s="59"/>
      <c r="T268" s="59"/>
      <c r="U268" s="59"/>
      <c r="V268" s="59"/>
      <c r="W268" s="59"/>
      <c r="X268" s="59"/>
      <c r="Y268" s="59"/>
      <c r="Z268" s="59"/>
      <c r="AA268" s="59"/>
      <c r="AB268" s="59"/>
      <c r="AC268" s="59"/>
      <c r="AD268" s="59"/>
      <c r="AE268" s="59"/>
      <c r="AF268" s="59"/>
      <c r="AG268" s="59"/>
      <c r="AH268" s="59"/>
      <c r="AI268" s="59"/>
      <c r="AJ268" s="59"/>
      <c r="AK268" s="59"/>
      <c r="AL268" s="59"/>
      <c r="AM268" s="59"/>
      <c r="AN268" s="59"/>
      <c r="AO268" s="59"/>
      <c r="AP268" s="59"/>
      <c r="AQ268" s="59"/>
      <c r="AR268" s="59"/>
      <c r="AS268" s="59"/>
      <c r="AT268" s="59"/>
      <c r="AU268" s="59"/>
      <c r="AV268" s="59"/>
      <c r="AW268" s="59"/>
      <c r="AX268" s="59"/>
      <c r="AY268" s="59"/>
      <c r="AZ268" s="59"/>
      <c r="BA268" s="59"/>
      <c r="BB268" s="59"/>
      <c r="BC268" s="59"/>
      <c r="BD268" s="60">
        <v>43084.492438275498</v>
      </c>
      <c r="BE268" s="60">
        <v>43236.402126655099</v>
      </c>
      <c r="BF268" s="59" t="s">
        <v>2951</v>
      </c>
      <c r="BG268" s="60">
        <v>43229.495990821801</v>
      </c>
      <c r="BH268" s="59" t="s">
        <v>2951</v>
      </c>
      <c r="BJ268" s="60" t="str">
        <f t="shared" si="17"/>
        <v>YES</v>
      </c>
      <c r="BL268" s="118">
        <f t="shared" ca="1" si="18"/>
        <v>1</v>
      </c>
      <c r="BN268" s="60" t="s">
        <v>3112</v>
      </c>
      <c r="BP268" s="60"/>
      <c r="BR268" s="43" t="str">
        <f t="shared" si="19"/>
        <v>Lizitza, Gaston</v>
      </c>
      <c r="BS268" s="43" t="str">
        <f t="shared" si="20"/>
        <v>glizitza@estabe.com.ar</v>
      </c>
    </row>
    <row r="269" spans="2:71" x14ac:dyDescent="0.35">
      <c r="B269" s="59" t="s">
        <v>1508</v>
      </c>
      <c r="C269" s="59">
        <v>724</v>
      </c>
      <c r="D269" s="59" t="s">
        <v>1509</v>
      </c>
      <c r="E269" s="59" t="s">
        <v>1510</v>
      </c>
      <c r="F269" s="59" t="s">
        <v>1511</v>
      </c>
      <c r="G269" s="59" t="s">
        <v>18</v>
      </c>
      <c r="H269" s="59" t="s">
        <v>38</v>
      </c>
      <c r="I269" s="59" t="s">
        <v>251</v>
      </c>
      <c r="J269" s="59" t="s">
        <v>38</v>
      </c>
      <c r="K269" s="59" t="s">
        <v>2793</v>
      </c>
      <c r="L269" s="59"/>
      <c r="M269" s="59"/>
      <c r="N269" s="59"/>
      <c r="O269" s="59"/>
      <c r="P269" s="59"/>
      <c r="Q269" s="59"/>
      <c r="R269" s="59"/>
      <c r="S269" s="59"/>
      <c r="T269" s="59"/>
      <c r="U269" s="59"/>
      <c r="V269" s="59"/>
      <c r="W269" s="59"/>
      <c r="X269" s="59"/>
      <c r="Y269" s="59"/>
      <c r="Z269" s="59"/>
      <c r="AA269" s="59"/>
      <c r="AB269" s="59"/>
      <c r="AC269" s="59"/>
      <c r="AD269" s="59"/>
      <c r="AE269" s="59"/>
      <c r="AF269" s="59"/>
      <c r="AG269" s="59"/>
      <c r="AH269" s="59"/>
      <c r="AI269" s="59"/>
      <c r="AJ269" s="59"/>
      <c r="AK269" s="59"/>
      <c r="AL269" s="59"/>
      <c r="AM269" s="59"/>
      <c r="AN269" s="59"/>
      <c r="AO269" s="59"/>
      <c r="AP269" s="59"/>
      <c r="AQ269" s="59"/>
      <c r="AR269" s="59"/>
      <c r="AS269" s="59"/>
      <c r="AT269" s="59"/>
      <c r="AU269" s="59"/>
      <c r="AV269" s="59"/>
      <c r="AW269" s="59"/>
      <c r="AX269" s="59"/>
      <c r="AY269" s="59"/>
      <c r="AZ269" s="59"/>
      <c r="BA269" s="59"/>
      <c r="BB269" s="59"/>
      <c r="BC269" s="59"/>
      <c r="BD269" s="60">
        <v>43084.505552164403</v>
      </c>
      <c r="BE269" s="60">
        <v>43283.470796759299</v>
      </c>
      <c r="BF269" s="59" t="s">
        <v>2951</v>
      </c>
      <c r="BG269" s="60">
        <v>43283.414481330998</v>
      </c>
      <c r="BH269" s="59" t="s">
        <v>1512</v>
      </c>
      <c r="BJ269" s="60" t="str">
        <f t="shared" si="17"/>
        <v>YES</v>
      </c>
      <c r="BL269" s="118">
        <f t="shared" ca="1" si="18"/>
        <v>0</v>
      </c>
      <c r="BN269" s="60" t="s">
        <v>3112</v>
      </c>
      <c r="BP269" s="60"/>
      <c r="BR269" s="43" t="str">
        <f t="shared" si="19"/>
        <v>Bellini, Ludovica</v>
      </c>
      <c r="BS269" s="43" t="str">
        <f t="shared" si="20"/>
        <v>Ludovica.bellini@audirevi.it</v>
      </c>
    </row>
    <row r="270" spans="2:71" x14ac:dyDescent="0.35">
      <c r="B270" s="59" t="s">
        <v>1513</v>
      </c>
      <c r="C270" s="59">
        <v>725</v>
      </c>
      <c r="D270" s="59" t="s">
        <v>966</v>
      </c>
      <c r="E270" s="59" t="s">
        <v>1514</v>
      </c>
      <c r="F270" s="59" t="s">
        <v>1515</v>
      </c>
      <c r="G270" s="59" t="s">
        <v>18</v>
      </c>
      <c r="H270" s="59" t="s">
        <v>38</v>
      </c>
      <c r="I270" s="59" t="s">
        <v>3233</v>
      </c>
      <c r="J270" s="59" t="s">
        <v>38</v>
      </c>
      <c r="K270" s="59" t="s">
        <v>2793</v>
      </c>
      <c r="L270" s="59" t="s">
        <v>2959</v>
      </c>
      <c r="M270" s="59" t="s">
        <v>3238</v>
      </c>
      <c r="N270" s="59"/>
      <c r="O270" s="59"/>
      <c r="P270" s="59"/>
      <c r="Q270" s="59"/>
      <c r="R270" s="59"/>
      <c r="S270" s="59"/>
      <c r="T270" s="59"/>
      <c r="U270" s="59"/>
      <c r="V270" s="59"/>
      <c r="W270" s="59"/>
      <c r="X270" s="59"/>
      <c r="Y270" s="59"/>
      <c r="Z270" s="59"/>
      <c r="AA270" s="59"/>
      <c r="AB270" s="59"/>
      <c r="AC270" s="59"/>
      <c r="AD270" s="59"/>
      <c r="AE270" s="59"/>
      <c r="AF270" s="59"/>
      <c r="AG270" s="59"/>
      <c r="AH270" s="59"/>
      <c r="AI270" s="59"/>
      <c r="AJ270" s="59"/>
      <c r="AK270" s="59"/>
      <c r="AL270" s="59"/>
      <c r="AM270" s="59"/>
      <c r="AN270" s="59"/>
      <c r="AO270" s="59"/>
      <c r="AP270" s="59"/>
      <c r="AQ270" s="59"/>
      <c r="AR270" s="59"/>
      <c r="AS270" s="59"/>
      <c r="AT270" s="59"/>
      <c r="AU270" s="59"/>
      <c r="AV270" s="59"/>
      <c r="AW270" s="59"/>
      <c r="AX270" s="59"/>
      <c r="AY270" s="59"/>
      <c r="AZ270" s="59"/>
      <c r="BA270" s="59"/>
      <c r="BB270" s="59"/>
      <c r="BC270" s="59"/>
      <c r="BD270" s="60">
        <v>43084.5080520833</v>
      </c>
      <c r="BE270" s="60">
        <v>43283.432924386601</v>
      </c>
      <c r="BF270" s="59" t="s">
        <v>2951</v>
      </c>
      <c r="BG270" s="60">
        <v>43251.1459636574</v>
      </c>
      <c r="BH270" s="59" t="s">
        <v>3237</v>
      </c>
      <c r="BJ270" s="60" t="str">
        <f t="shared" si="17"/>
        <v>YES</v>
      </c>
      <c r="BL270" s="118">
        <f t="shared" ca="1" si="18"/>
        <v>0</v>
      </c>
      <c r="BN270" s="60" t="s">
        <v>3112</v>
      </c>
      <c r="BP270" s="60"/>
      <c r="BR270" s="43" t="str">
        <f t="shared" si="19"/>
        <v>Gianotti, Matteo</v>
      </c>
      <c r="BS270" s="43" t="str">
        <f t="shared" si="20"/>
        <v>matteo.gianotti@audirevi.it</v>
      </c>
    </row>
    <row r="271" spans="2:71" x14ac:dyDescent="0.35">
      <c r="B271" s="59" t="s">
        <v>1552</v>
      </c>
      <c r="C271" s="59">
        <v>736</v>
      </c>
      <c r="D271" s="59" t="s">
        <v>1553</v>
      </c>
      <c r="E271" s="59" t="s">
        <v>1554</v>
      </c>
      <c r="F271" s="59" t="s">
        <v>3214</v>
      </c>
      <c r="G271" s="59" t="s">
        <v>18</v>
      </c>
      <c r="H271" s="59" t="s">
        <v>49</v>
      </c>
      <c r="I271" s="59" t="s">
        <v>3215</v>
      </c>
      <c r="J271" s="59" t="s">
        <v>2823</v>
      </c>
      <c r="K271" s="59" t="s">
        <v>2797</v>
      </c>
      <c r="L271" s="59" t="s">
        <v>2833</v>
      </c>
      <c r="M271" s="59"/>
      <c r="N271" s="59"/>
      <c r="O271" s="59"/>
      <c r="P271" s="59"/>
      <c r="Q271" s="59"/>
      <c r="R271" s="59"/>
      <c r="S271" s="59"/>
      <c r="T271" s="59"/>
      <c r="U271" s="59"/>
      <c r="V271" s="59"/>
      <c r="W271" s="59"/>
      <c r="X271" s="59"/>
      <c r="Y271" s="59"/>
      <c r="Z271" s="59"/>
      <c r="AA271" s="59"/>
      <c r="AB271" s="59"/>
      <c r="AC271" s="59"/>
      <c r="AD271" s="59"/>
      <c r="AE271" s="59"/>
      <c r="AF271" s="59"/>
      <c r="AG271" s="59"/>
      <c r="AH271" s="59"/>
      <c r="AI271" s="59"/>
      <c r="AJ271" s="59"/>
      <c r="AK271" s="59"/>
      <c r="AL271" s="59"/>
      <c r="AM271" s="59"/>
      <c r="AN271" s="59"/>
      <c r="AO271" s="59"/>
      <c r="AP271" s="59"/>
      <c r="AQ271" s="59"/>
      <c r="AR271" s="59"/>
      <c r="AS271" s="59"/>
      <c r="AT271" s="59"/>
      <c r="AU271" s="59"/>
      <c r="AV271" s="59"/>
      <c r="AW271" s="59"/>
      <c r="AX271" s="59"/>
      <c r="AY271" s="59"/>
      <c r="AZ271" s="59"/>
      <c r="BA271" s="59"/>
      <c r="BB271" s="59"/>
      <c r="BC271" s="59"/>
      <c r="BD271" s="60">
        <v>43084.528045868101</v>
      </c>
      <c r="BE271" s="60">
        <v>43283.258026041702</v>
      </c>
      <c r="BF271" s="59" t="s">
        <v>2951</v>
      </c>
      <c r="BG271" s="60">
        <v>43279.394773530097</v>
      </c>
      <c r="BH271" s="59" t="s">
        <v>1556</v>
      </c>
      <c r="BJ271" s="60" t="s">
        <v>3112</v>
      </c>
      <c r="BL271" s="118">
        <f t="shared" ca="1" si="18"/>
        <v>0</v>
      </c>
      <c r="BN271" s="60" t="s">
        <v>3111</v>
      </c>
      <c r="BP271" s="60"/>
      <c r="BR271" s="43" t="str">
        <f t="shared" si="19"/>
        <v>Gregoire, Germain</v>
      </c>
      <c r="BS271" s="43" t="str">
        <f t="shared" si="20"/>
        <v>ggermain@torregham.com</v>
      </c>
    </row>
    <row r="272" spans="2:71" x14ac:dyDescent="0.35">
      <c r="B272" s="59" t="s">
        <v>1565</v>
      </c>
      <c r="C272" s="59">
        <v>739</v>
      </c>
      <c r="D272" s="59" t="s">
        <v>1220</v>
      </c>
      <c r="E272" s="59" t="s">
        <v>1566</v>
      </c>
      <c r="F272" s="59" t="s">
        <v>1567</v>
      </c>
      <c r="G272" s="59" t="s">
        <v>18</v>
      </c>
      <c r="H272" s="59" t="s">
        <v>38</v>
      </c>
      <c r="I272" s="59" t="s">
        <v>251</v>
      </c>
      <c r="J272" s="59" t="s">
        <v>38</v>
      </c>
      <c r="K272" s="59" t="s">
        <v>2793</v>
      </c>
      <c r="L272" s="59"/>
      <c r="M272" s="59"/>
      <c r="N272" s="59"/>
      <c r="O272" s="59"/>
      <c r="P272" s="59"/>
      <c r="Q272" s="59"/>
      <c r="R272" s="59"/>
      <c r="S272" s="59"/>
      <c r="T272" s="59"/>
      <c r="U272" s="59"/>
      <c r="V272" s="59"/>
      <c r="W272" s="59"/>
      <c r="X272" s="59"/>
      <c r="Y272" s="59"/>
      <c r="Z272" s="59"/>
      <c r="AA272" s="59"/>
      <c r="AB272" s="59"/>
      <c r="AC272" s="59"/>
      <c r="AD272" s="59"/>
      <c r="AE272" s="59"/>
      <c r="AF272" s="59"/>
      <c r="AG272" s="59"/>
      <c r="AH272" s="59"/>
      <c r="AI272" s="59"/>
      <c r="AJ272" s="59"/>
      <c r="AK272" s="59"/>
      <c r="AL272" s="59"/>
      <c r="AM272" s="59"/>
      <c r="AN272" s="59"/>
      <c r="AO272" s="59"/>
      <c r="AP272" s="59"/>
      <c r="AQ272" s="59"/>
      <c r="AR272" s="59"/>
      <c r="AS272" s="59"/>
      <c r="AT272" s="59"/>
      <c r="AU272" s="59"/>
      <c r="AV272" s="59"/>
      <c r="AW272" s="59"/>
      <c r="AX272" s="59"/>
      <c r="AY272" s="59"/>
      <c r="AZ272" s="59"/>
      <c r="BA272" s="59"/>
      <c r="BB272" s="59"/>
      <c r="BC272" s="59"/>
      <c r="BD272" s="60">
        <v>43084.531896180597</v>
      </c>
      <c r="BE272" s="60">
        <v>43160.5467075579</v>
      </c>
      <c r="BF272" s="59" t="s">
        <v>2951</v>
      </c>
      <c r="BG272" s="60">
        <v>43087.188938113402</v>
      </c>
      <c r="BH272" s="59" t="s">
        <v>1568</v>
      </c>
      <c r="BJ272" s="60" t="str">
        <f t="shared" si="17"/>
        <v>YES</v>
      </c>
      <c r="BL272" s="118">
        <f t="shared" ca="1" si="18"/>
        <v>4</v>
      </c>
      <c r="BN272" s="60" t="s">
        <v>3112</v>
      </c>
      <c r="BP272" s="60"/>
      <c r="BR272" s="43" t="str">
        <f t="shared" si="19"/>
        <v>Alio, Santiago</v>
      </c>
      <c r="BS272" s="43" t="str">
        <f t="shared" si="20"/>
        <v>s.alio@audalianexia.com</v>
      </c>
    </row>
    <row r="273" spans="2:71" x14ac:dyDescent="0.35">
      <c r="B273" s="59" t="s">
        <v>1584</v>
      </c>
      <c r="C273" s="59">
        <v>744</v>
      </c>
      <c r="D273" s="59" t="s">
        <v>1585</v>
      </c>
      <c r="E273" s="59" t="s">
        <v>1586</v>
      </c>
      <c r="F273" s="59" t="s">
        <v>1587</v>
      </c>
      <c r="G273" s="59" t="s">
        <v>18</v>
      </c>
      <c r="H273" s="59" t="s">
        <v>38</v>
      </c>
      <c r="I273" s="59" t="s">
        <v>1405</v>
      </c>
      <c r="J273" s="59" t="s">
        <v>38</v>
      </c>
      <c r="K273" s="59" t="s">
        <v>2878</v>
      </c>
      <c r="L273" s="59"/>
      <c r="M273" s="59"/>
      <c r="N273" s="59"/>
      <c r="O273" s="59"/>
      <c r="P273" s="59"/>
      <c r="Q273" s="59"/>
      <c r="R273" s="59"/>
      <c r="S273" s="59"/>
      <c r="T273" s="59"/>
      <c r="U273" s="59"/>
      <c r="V273" s="59"/>
      <c r="W273" s="59"/>
      <c r="X273" s="59"/>
      <c r="Y273" s="59"/>
      <c r="Z273" s="59"/>
      <c r="AA273" s="59"/>
      <c r="AB273" s="59"/>
      <c r="AC273" s="59"/>
      <c r="AD273" s="59"/>
      <c r="AE273" s="59"/>
      <c r="AF273" s="59"/>
      <c r="AG273" s="59"/>
      <c r="AH273" s="59"/>
      <c r="AI273" s="59"/>
      <c r="AJ273" s="59"/>
      <c r="AK273" s="59"/>
      <c r="AL273" s="59"/>
      <c r="AM273" s="59"/>
      <c r="AN273" s="59"/>
      <c r="AO273" s="59"/>
      <c r="AP273" s="59"/>
      <c r="AQ273" s="59"/>
      <c r="AR273" s="59"/>
      <c r="AS273" s="59"/>
      <c r="AT273" s="59"/>
      <c r="AU273" s="59"/>
      <c r="AV273" s="59"/>
      <c r="AW273" s="59"/>
      <c r="AX273" s="59"/>
      <c r="AY273" s="59"/>
      <c r="AZ273" s="59"/>
      <c r="BA273" s="59"/>
      <c r="BB273" s="59"/>
      <c r="BC273" s="59"/>
      <c r="BD273" s="60">
        <v>43087.173661770801</v>
      </c>
      <c r="BE273" s="60">
        <v>43283.483399340301</v>
      </c>
      <c r="BF273" s="59" t="s">
        <v>39</v>
      </c>
      <c r="BG273" s="60">
        <v>43251.425282442098</v>
      </c>
      <c r="BH273" s="59" t="s">
        <v>3158</v>
      </c>
      <c r="BJ273" s="60" t="str">
        <f t="shared" si="17"/>
        <v>YES</v>
      </c>
      <c r="BL273" s="118">
        <f t="shared" ca="1" si="18"/>
        <v>0</v>
      </c>
      <c r="BN273" s="60" t="s">
        <v>3112</v>
      </c>
      <c r="BP273" s="60"/>
      <c r="BR273" s="43" t="str">
        <f t="shared" si="19"/>
        <v>Bartolini, Veronica</v>
      </c>
      <c r="BS273" s="43" t="str">
        <f t="shared" si="20"/>
        <v>veronica.bartolini@ria.it.gt.com</v>
      </c>
    </row>
    <row r="274" spans="2:71" ht="40" x14ac:dyDescent="0.35">
      <c r="B274" s="59" t="s">
        <v>1596</v>
      </c>
      <c r="C274" s="59">
        <v>747</v>
      </c>
      <c r="D274" s="59" t="s">
        <v>1059</v>
      </c>
      <c r="E274" s="59" t="s">
        <v>1597</v>
      </c>
      <c r="F274" s="59" t="s">
        <v>1598</v>
      </c>
      <c r="G274" s="59" t="s">
        <v>18</v>
      </c>
      <c r="H274" s="59" t="s">
        <v>49</v>
      </c>
      <c r="I274" s="59" t="s">
        <v>1599</v>
      </c>
      <c r="J274" s="59" t="s">
        <v>256</v>
      </c>
      <c r="K274" s="59" t="s">
        <v>2657</v>
      </c>
      <c r="L274" s="59" t="s">
        <v>2683</v>
      </c>
      <c r="M274" s="59" t="s">
        <v>2724</v>
      </c>
      <c r="N274" s="59" t="s">
        <v>2760</v>
      </c>
      <c r="O274" s="59" t="s">
        <v>2771</v>
      </c>
      <c r="P274" s="59" t="s">
        <v>2757</v>
      </c>
      <c r="Q274" s="59" t="s">
        <v>2863</v>
      </c>
      <c r="R274" s="59" t="s">
        <v>2656</v>
      </c>
      <c r="S274" s="59"/>
      <c r="T274" s="59"/>
      <c r="U274" s="59"/>
      <c r="V274" s="59"/>
      <c r="W274" s="59"/>
      <c r="X274" s="59"/>
      <c r="Y274" s="59"/>
      <c r="Z274" s="59"/>
      <c r="AA274" s="59"/>
      <c r="AB274" s="59"/>
      <c r="AC274" s="59"/>
      <c r="AD274" s="59"/>
      <c r="AE274" s="59"/>
      <c r="AF274" s="59"/>
      <c r="AG274" s="59"/>
      <c r="AH274" s="59"/>
      <c r="AI274" s="59"/>
      <c r="AJ274" s="59"/>
      <c r="AK274" s="59"/>
      <c r="AL274" s="59"/>
      <c r="AM274" s="59"/>
      <c r="AN274" s="59"/>
      <c r="AO274" s="59"/>
      <c r="AP274" s="59"/>
      <c r="AQ274" s="59"/>
      <c r="AR274" s="59"/>
      <c r="AS274" s="59"/>
      <c r="AT274" s="59"/>
      <c r="AU274" s="59"/>
      <c r="AV274" s="59"/>
      <c r="AW274" s="59"/>
      <c r="AX274" s="59"/>
      <c r="AY274" s="59"/>
      <c r="AZ274" s="59"/>
      <c r="BA274" s="59"/>
      <c r="BB274" s="59"/>
      <c r="BC274" s="59"/>
      <c r="BD274" s="60">
        <v>43090.882996990702</v>
      </c>
      <c r="BE274" s="60">
        <v>43283.406291088002</v>
      </c>
      <c r="BF274" s="59" t="s">
        <v>39</v>
      </c>
      <c r="BG274" s="60">
        <v>43214.627454050897</v>
      </c>
      <c r="BH274" s="59" t="s">
        <v>1600</v>
      </c>
      <c r="BJ274" s="60" t="str">
        <f t="shared" si="17"/>
        <v/>
      </c>
      <c r="BL274" s="118">
        <f t="shared" ca="1" si="18"/>
        <v>0</v>
      </c>
      <c r="BN274" s="60" t="s">
        <v>3111</v>
      </c>
      <c r="BP274" s="60"/>
      <c r="BR274" s="43" t="str">
        <f t="shared" si="19"/>
        <v>Enrique Urdaneta, Rene</v>
      </c>
      <c r="BS274" s="43" t="str">
        <f t="shared" si="20"/>
        <v>rurdaneta@flowserve.com</v>
      </c>
    </row>
    <row r="275" spans="2:71" ht="30" x14ac:dyDescent="0.35">
      <c r="B275" s="59" t="s">
        <v>1601</v>
      </c>
      <c r="C275" s="59">
        <v>748</v>
      </c>
      <c r="D275" s="59" t="s">
        <v>1602</v>
      </c>
      <c r="E275" s="59" t="s">
        <v>1603</v>
      </c>
      <c r="F275" s="59" t="s">
        <v>1604</v>
      </c>
      <c r="G275" s="59" t="s">
        <v>18</v>
      </c>
      <c r="H275" s="59" t="s">
        <v>38</v>
      </c>
      <c r="I275" s="59" t="s">
        <v>1110</v>
      </c>
      <c r="J275" s="59" t="s">
        <v>256</v>
      </c>
      <c r="K275" s="59" t="s">
        <v>2762</v>
      </c>
      <c r="L275" s="59" t="s">
        <v>2765</v>
      </c>
      <c r="M275" s="59" t="s">
        <v>2766</v>
      </c>
      <c r="N275" s="59" t="s">
        <v>2676</v>
      </c>
      <c r="O275" s="59" t="s">
        <v>2655</v>
      </c>
      <c r="P275" s="59"/>
      <c r="Q275" s="59"/>
      <c r="R275" s="59"/>
      <c r="S275" s="59"/>
      <c r="T275" s="59"/>
      <c r="U275" s="59"/>
      <c r="V275" s="59"/>
      <c r="W275" s="59"/>
      <c r="X275" s="59"/>
      <c r="Y275" s="59"/>
      <c r="Z275" s="59"/>
      <c r="AA275" s="59"/>
      <c r="AB275" s="59"/>
      <c r="AC275" s="59"/>
      <c r="AD275" s="59"/>
      <c r="AE275" s="59"/>
      <c r="AF275" s="59"/>
      <c r="AG275" s="59"/>
      <c r="AH275" s="59"/>
      <c r="AI275" s="59"/>
      <c r="AJ275" s="59"/>
      <c r="AK275" s="59"/>
      <c r="AL275" s="59"/>
      <c r="AM275" s="59"/>
      <c r="AN275" s="59"/>
      <c r="AO275" s="59"/>
      <c r="AP275" s="59"/>
      <c r="AQ275" s="59"/>
      <c r="AR275" s="59"/>
      <c r="AS275" s="59"/>
      <c r="AT275" s="59"/>
      <c r="AU275" s="59"/>
      <c r="AV275" s="59"/>
      <c r="AW275" s="59"/>
      <c r="AX275" s="59"/>
      <c r="AY275" s="59"/>
      <c r="AZ275" s="59"/>
      <c r="BA275" s="59"/>
      <c r="BB275" s="59"/>
      <c r="BC275" s="59"/>
      <c r="BD275" s="60">
        <v>43091.800048842597</v>
      </c>
      <c r="BE275" s="60">
        <v>43111.479234375001</v>
      </c>
      <c r="BF275" s="59" t="s">
        <v>39</v>
      </c>
      <c r="BG275" s="60">
        <v>43095.406756828699</v>
      </c>
      <c r="BH275" s="59" t="s">
        <v>1605</v>
      </c>
      <c r="BJ275" s="60" t="str">
        <f t="shared" si="17"/>
        <v/>
      </c>
      <c r="BL275" s="118">
        <f t="shared" ca="1" si="18"/>
        <v>5</v>
      </c>
      <c r="BN275" s="60" t="s">
        <v>3111</v>
      </c>
      <c r="BP275" s="60"/>
      <c r="BR275" s="43" t="str">
        <f t="shared" si="19"/>
        <v>Alejandra Gali, Emma</v>
      </c>
      <c r="BS275" s="43" t="str">
        <f t="shared" si="20"/>
        <v>Egali@flowserve.com</v>
      </c>
    </row>
    <row r="276" spans="2:71" ht="50" x14ac:dyDescent="0.35">
      <c r="B276" s="59" t="s">
        <v>1606</v>
      </c>
      <c r="C276" s="59">
        <v>749</v>
      </c>
      <c r="D276" s="59" t="s">
        <v>1607</v>
      </c>
      <c r="E276" s="59" t="s">
        <v>1608</v>
      </c>
      <c r="F276" s="59" t="s">
        <v>1609</v>
      </c>
      <c r="G276" s="59" t="s">
        <v>18</v>
      </c>
      <c r="H276" s="59" t="s">
        <v>49</v>
      </c>
      <c r="I276" s="59" t="s">
        <v>3191</v>
      </c>
      <c r="J276" s="59" t="s">
        <v>256</v>
      </c>
      <c r="K276" s="59" t="s">
        <v>2657</v>
      </c>
      <c r="L276" s="59" t="s">
        <v>2683</v>
      </c>
      <c r="M276" s="59" t="s">
        <v>2724</v>
      </c>
      <c r="N276" s="59" t="s">
        <v>2755</v>
      </c>
      <c r="O276" s="59" t="s">
        <v>2760</v>
      </c>
      <c r="P276" s="59" t="s">
        <v>2771</v>
      </c>
      <c r="Q276" s="59" t="s">
        <v>2874</v>
      </c>
      <c r="R276" s="59" t="s">
        <v>2851</v>
      </c>
      <c r="S276" s="59" t="s">
        <v>2862</v>
      </c>
      <c r="T276" s="59" t="s">
        <v>2757</v>
      </c>
      <c r="U276" s="59" t="s">
        <v>2863</v>
      </c>
      <c r="V276" s="59" t="s">
        <v>2656</v>
      </c>
      <c r="W276" s="59"/>
      <c r="X276" s="59"/>
      <c r="Y276" s="59"/>
      <c r="Z276" s="59"/>
      <c r="AA276" s="59"/>
      <c r="AB276" s="59"/>
      <c r="AC276" s="59"/>
      <c r="AD276" s="59"/>
      <c r="AE276" s="59"/>
      <c r="AF276" s="59"/>
      <c r="AG276" s="59"/>
      <c r="AH276" s="59"/>
      <c r="AI276" s="59"/>
      <c r="AJ276" s="59"/>
      <c r="AK276" s="59"/>
      <c r="AL276" s="59"/>
      <c r="AM276" s="59"/>
      <c r="AN276" s="59"/>
      <c r="AO276" s="59"/>
      <c r="AP276" s="59"/>
      <c r="AQ276" s="59"/>
      <c r="AR276" s="59"/>
      <c r="AS276" s="59"/>
      <c r="AT276" s="59"/>
      <c r="AU276" s="59"/>
      <c r="AV276" s="59"/>
      <c r="AW276" s="59"/>
      <c r="AX276" s="59"/>
      <c r="AY276" s="59"/>
      <c r="AZ276" s="59"/>
      <c r="BA276" s="59"/>
      <c r="BB276" s="59"/>
      <c r="BC276" s="59"/>
      <c r="BD276" s="60">
        <v>43097.080179398101</v>
      </c>
      <c r="BE276" s="60">
        <v>43265.412107060198</v>
      </c>
      <c r="BF276" s="59" t="s">
        <v>39</v>
      </c>
      <c r="BG276" s="60">
        <v>43265.412518830999</v>
      </c>
      <c r="BH276" s="59" t="s">
        <v>3011</v>
      </c>
      <c r="BJ276" s="60" t="str">
        <f t="shared" si="17"/>
        <v/>
      </c>
      <c r="BL276" s="118">
        <f t="shared" ca="1" si="18"/>
        <v>0</v>
      </c>
      <c r="BN276" s="60" t="s">
        <v>3111</v>
      </c>
      <c r="BP276" s="60"/>
      <c r="BR276" s="43" t="str">
        <f t="shared" si="19"/>
        <v>Araceli Europa, Clara</v>
      </c>
      <c r="BS276" s="43" t="str">
        <f t="shared" si="20"/>
        <v>ceuropa@flowserve.com</v>
      </c>
    </row>
    <row r="277" spans="2:71" x14ac:dyDescent="0.35">
      <c r="B277" s="59" t="s">
        <v>1610</v>
      </c>
      <c r="C277" s="59">
        <v>750</v>
      </c>
      <c r="D277" s="59" t="s">
        <v>1611</v>
      </c>
      <c r="E277" s="59" t="s">
        <v>1612</v>
      </c>
      <c r="F277" s="59" t="s">
        <v>1613</v>
      </c>
      <c r="G277" s="59" t="s">
        <v>18</v>
      </c>
      <c r="H277" s="59" t="s">
        <v>38</v>
      </c>
      <c r="I277" s="59" t="s">
        <v>1614</v>
      </c>
      <c r="J277" s="59" t="s">
        <v>256</v>
      </c>
      <c r="K277" s="59" t="s">
        <v>2757</v>
      </c>
      <c r="L277" s="59" t="s">
        <v>2655</v>
      </c>
      <c r="M277" s="59"/>
      <c r="N277" s="59"/>
      <c r="O277" s="59"/>
      <c r="P277" s="59"/>
      <c r="Q277" s="59"/>
      <c r="R277" s="59"/>
      <c r="S277" s="59"/>
      <c r="T277" s="59"/>
      <c r="U277" s="59"/>
      <c r="V277" s="59"/>
      <c r="W277" s="59"/>
      <c r="X277" s="59"/>
      <c r="Y277" s="59"/>
      <c r="Z277" s="59"/>
      <c r="AA277" s="59"/>
      <c r="AB277" s="59"/>
      <c r="AC277" s="59"/>
      <c r="AD277" s="59"/>
      <c r="AE277" s="59"/>
      <c r="AF277" s="59"/>
      <c r="AG277" s="59"/>
      <c r="AH277" s="59"/>
      <c r="AI277" s="59"/>
      <c r="AJ277" s="59"/>
      <c r="AK277" s="59"/>
      <c r="AL277" s="59"/>
      <c r="AM277" s="59"/>
      <c r="AN277" s="59"/>
      <c r="AO277" s="59"/>
      <c r="AP277" s="59"/>
      <c r="AQ277" s="59"/>
      <c r="AR277" s="59"/>
      <c r="AS277" s="59"/>
      <c r="AT277" s="59"/>
      <c r="AU277" s="59"/>
      <c r="AV277" s="59"/>
      <c r="AW277" s="59"/>
      <c r="AX277" s="59"/>
      <c r="AY277" s="59"/>
      <c r="AZ277" s="59"/>
      <c r="BA277" s="59"/>
      <c r="BB277" s="59"/>
      <c r="BC277" s="59"/>
      <c r="BD277" s="60">
        <v>43098.0975133912</v>
      </c>
      <c r="BE277" s="60">
        <v>43278.5964866551</v>
      </c>
      <c r="BF277" s="59" t="s">
        <v>39</v>
      </c>
      <c r="BG277" s="60">
        <v>43199.748281713</v>
      </c>
      <c r="BH277" s="59" t="s">
        <v>1615</v>
      </c>
      <c r="BJ277" s="60" t="str">
        <f t="shared" si="17"/>
        <v/>
      </c>
      <c r="BL277" s="118">
        <f t="shared" ca="1" si="18"/>
        <v>0</v>
      </c>
      <c r="BN277" s="60" t="s">
        <v>3111</v>
      </c>
      <c r="BP277" s="60"/>
      <c r="BR277" s="43" t="str">
        <f t="shared" si="19"/>
        <v>Elizabeth Molina, Xochiti</v>
      </c>
      <c r="BS277" s="43" t="str">
        <f t="shared" si="20"/>
        <v>xomolina@flowserve.com</v>
      </c>
    </row>
    <row r="278" spans="2:71" x14ac:dyDescent="0.35">
      <c r="B278" s="59" t="s">
        <v>1616</v>
      </c>
      <c r="C278" s="59">
        <v>751</v>
      </c>
      <c r="D278" s="59" t="s">
        <v>1617</v>
      </c>
      <c r="E278" s="59" t="s">
        <v>1618</v>
      </c>
      <c r="F278" s="59" t="s">
        <v>1616</v>
      </c>
      <c r="G278" s="59" t="s">
        <v>18</v>
      </c>
      <c r="H278" s="59" t="s">
        <v>38</v>
      </c>
      <c r="I278" s="59" t="s">
        <v>1619</v>
      </c>
      <c r="J278" s="59" t="s">
        <v>1712</v>
      </c>
      <c r="K278" s="59" t="s">
        <v>2736</v>
      </c>
      <c r="L278" s="59" t="s">
        <v>2737</v>
      </c>
      <c r="M278" s="59" t="s">
        <v>2655</v>
      </c>
      <c r="N278" s="59"/>
      <c r="O278" s="59"/>
      <c r="P278" s="59"/>
      <c r="Q278" s="59"/>
      <c r="R278" s="59"/>
      <c r="S278" s="59"/>
      <c r="T278" s="59"/>
      <c r="U278" s="59"/>
      <c r="V278" s="59"/>
      <c r="W278" s="59"/>
      <c r="X278" s="59"/>
      <c r="Y278" s="59"/>
      <c r="Z278" s="59"/>
      <c r="AA278" s="59"/>
      <c r="AB278" s="59"/>
      <c r="AC278" s="59"/>
      <c r="AD278" s="59"/>
      <c r="AE278" s="59"/>
      <c r="AF278" s="59"/>
      <c r="AG278" s="59"/>
      <c r="AH278" s="59"/>
      <c r="AI278" s="59"/>
      <c r="AJ278" s="59"/>
      <c r="AK278" s="59"/>
      <c r="AL278" s="59"/>
      <c r="AM278" s="59"/>
      <c r="AN278" s="59"/>
      <c r="AO278" s="59"/>
      <c r="AP278" s="59"/>
      <c r="AQ278" s="59"/>
      <c r="AR278" s="59"/>
      <c r="AS278" s="59"/>
      <c r="AT278" s="59"/>
      <c r="AU278" s="59"/>
      <c r="AV278" s="59"/>
      <c r="AW278" s="59"/>
      <c r="AX278" s="59"/>
      <c r="AY278" s="59"/>
      <c r="AZ278" s="59"/>
      <c r="BA278" s="59"/>
      <c r="BB278" s="59"/>
      <c r="BC278" s="59"/>
      <c r="BD278" s="60">
        <v>43102.405757523098</v>
      </c>
      <c r="BE278" s="60">
        <v>43133.578897881896</v>
      </c>
      <c r="BF278" s="59" t="s">
        <v>2951</v>
      </c>
      <c r="BG278" s="60">
        <v>43102.566604016203</v>
      </c>
      <c r="BH278" s="59" t="s">
        <v>1620</v>
      </c>
      <c r="BJ278" s="60" t="str">
        <f t="shared" si="17"/>
        <v/>
      </c>
      <c r="BL278" s="118">
        <f t="shared" ca="1" si="18"/>
        <v>5</v>
      </c>
      <c r="BN278" s="60" t="s">
        <v>3111</v>
      </c>
      <c r="BP278" s="60"/>
      <c r="BR278" s="43" t="str">
        <f t="shared" si="19"/>
        <v>Aguilar, Susana</v>
      </c>
      <c r="BS278" s="43" t="str">
        <f t="shared" si="20"/>
        <v>saguilar@flowserve.com</v>
      </c>
    </row>
    <row r="279" spans="2:71" ht="120" x14ac:dyDescent="0.35">
      <c r="B279" s="59" t="s">
        <v>1625</v>
      </c>
      <c r="C279" s="59">
        <v>753</v>
      </c>
      <c r="D279" s="59" t="s">
        <v>1165</v>
      </c>
      <c r="E279" s="59" t="s">
        <v>1626</v>
      </c>
      <c r="F279" s="59" t="s">
        <v>1627</v>
      </c>
      <c r="G279" s="59" t="s">
        <v>18</v>
      </c>
      <c r="H279" s="59" t="s">
        <v>38</v>
      </c>
      <c r="I279" s="59" t="s">
        <v>1628</v>
      </c>
      <c r="J279" s="59" t="s">
        <v>256</v>
      </c>
      <c r="K279" s="59" t="s">
        <v>2767</v>
      </c>
      <c r="L279" s="59" t="s">
        <v>2768</v>
      </c>
      <c r="M279" s="59" t="s">
        <v>2769</v>
      </c>
      <c r="N279" s="59" t="s">
        <v>2770</v>
      </c>
      <c r="O279" s="59" t="s">
        <v>2685</v>
      </c>
      <c r="P279" s="59" t="s">
        <v>2772</v>
      </c>
      <c r="Q279" s="59" t="s">
        <v>2686</v>
      </c>
      <c r="R279" s="59" t="s">
        <v>2773</v>
      </c>
      <c r="S279" s="59" t="s">
        <v>2774</v>
      </c>
      <c r="T279" s="59" t="s">
        <v>2775</v>
      </c>
      <c r="U279" s="59" t="s">
        <v>2776</v>
      </c>
      <c r="V279" s="59" t="s">
        <v>2777</v>
      </c>
      <c r="W279" s="59" t="s">
        <v>2778</v>
      </c>
      <c r="X279" s="59" t="s">
        <v>2688</v>
      </c>
      <c r="Y279" s="59" t="s">
        <v>2779</v>
      </c>
      <c r="Z279" s="59" t="s">
        <v>2689</v>
      </c>
      <c r="AA279" s="59" t="s">
        <v>2874</v>
      </c>
      <c r="AB279" s="59" t="s">
        <v>2850</v>
      </c>
      <c r="AC279" s="59" t="s">
        <v>2800</v>
      </c>
      <c r="AD279" s="59" t="s">
        <v>2851</v>
      </c>
      <c r="AE279" s="59" t="s">
        <v>2862</v>
      </c>
      <c r="AF279" s="59" t="s">
        <v>2655</v>
      </c>
      <c r="AG279" s="59"/>
      <c r="AH279" s="59"/>
      <c r="AI279" s="59"/>
      <c r="AJ279" s="59"/>
      <c r="AK279" s="59"/>
      <c r="AL279" s="59"/>
      <c r="AM279" s="59"/>
      <c r="AN279" s="59"/>
      <c r="AO279" s="59"/>
      <c r="AP279" s="59"/>
      <c r="AQ279" s="59"/>
      <c r="AR279" s="59"/>
      <c r="AS279" s="59"/>
      <c r="AT279" s="59"/>
      <c r="AU279" s="59"/>
      <c r="AV279" s="59"/>
      <c r="AW279" s="59"/>
      <c r="AX279" s="59"/>
      <c r="AY279" s="59"/>
      <c r="AZ279" s="59"/>
      <c r="BA279" s="59"/>
      <c r="BB279" s="59"/>
      <c r="BC279" s="59"/>
      <c r="BD279" s="60">
        <v>43104.261884178202</v>
      </c>
      <c r="BE279" s="60">
        <v>43104.266943900497</v>
      </c>
      <c r="BF279" s="59" t="s">
        <v>39</v>
      </c>
      <c r="BG279" s="60">
        <v>43104.267422071804</v>
      </c>
      <c r="BH279" s="59" t="s">
        <v>1629</v>
      </c>
      <c r="BJ279" s="60" t="str">
        <f t="shared" si="17"/>
        <v/>
      </c>
      <c r="BL279" s="118">
        <f t="shared" ca="1" si="18"/>
        <v>5</v>
      </c>
      <c r="BN279" s="60" t="s">
        <v>3111</v>
      </c>
      <c r="BP279" s="60"/>
      <c r="BR279" s="43" t="str">
        <f t="shared" si="19"/>
        <v>Emilia Albacete, Maria</v>
      </c>
      <c r="BS279" s="43" t="str">
        <f t="shared" si="20"/>
        <v>malbacete@flowserve.com</v>
      </c>
    </row>
    <row r="280" spans="2:71" x14ac:dyDescent="0.35">
      <c r="B280" s="59" t="s">
        <v>1638</v>
      </c>
      <c r="C280" s="59">
        <v>756</v>
      </c>
      <c r="D280" s="59" t="s">
        <v>1639</v>
      </c>
      <c r="E280" s="59" t="s">
        <v>1640</v>
      </c>
      <c r="F280" s="59" t="s">
        <v>1641</v>
      </c>
      <c r="G280" s="59" t="s">
        <v>18</v>
      </c>
      <c r="H280" s="59" t="s">
        <v>38</v>
      </c>
      <c r="I280" s="59" t="s">
        <v>1642</v>
      </c>
      <c r="J280" s="59" t="s">
        <v>256</v>
      </c>
      <c r="K280" s="59" t="s">
        <v>2831</v>
      </c>
      <c r="L280" s="59" t="s">
        <v>2695</v>
      </c>
      <c r="M280" s="59" t="s">
        <v>2655</v>
      </c>
      <c r="N280" s="59" t="s">
        <v>2832</v>
      </c>
      <c r="O280" s="59"/>
      <c r="P280" s="59"/>
      <c r="Q280" s="59"/>
      <c r="R280" s="59"/>
      <c r="S280" s="59"/>
      <c r="T280" s="59"/>
      <c r="U280" s="59"/>
      <c r="V280" s="59"/>
      <c r="W280" s="59"/>
      <c r="X280" s="59"/>
      <c r="Y280" s="59"/>
      <c r="Z280" s="59"/>
      <c r="AA280" s="59"/>
      <c r="AB280" s="59"/>
      <c r="AC280" s="59"/>
      <c r="AD280" s="59"/>
      <c r="AE280" s="59"/>
      <c r="AF280" s="59"/>
      <c r="AG280" s="59"/>
      <c r="AH280" s="59"/>
      <c r="AI280" s="59"/>
      <c r="AJ280" s="59"/>
      <c r="AK280" s="59"/>
      <c r="AL280" s="59"/>
      <c r="AM280" s="59"/>
      <c r="AN280" s="59"/>
      <c r="AO280" s="59"/>
      <c r="AP280" s="59"/>
      <c r="AQ280" s="59"/>
      <c r="AR280" s="59"/>
      <c r="AS280" s="59"/>
      <c r="AT280" s="59"/>
      <c r="AU280" s="59"/>
      <c r="AV280" s="59"/>
      <c r="AW280" s="59"/>
      <c r="AX280" s="59"/>
      <c r="AY280" s="59"/>
      <c r="AZ280" s="59"/>
      <c r="BA280" s="59"/>
      <c r="BB280" s="59"/>
      <c r="BC280" s="59"/>
      <c r="BD280" s="60">
        <v>43111.047764965297</v>
      </c>
      <c r="BE280" s="60">
        <v>43276.259967557897</v>
      </c>
      <c r="BF280" s="59" t="s">
        <v>39</v>
      </c>
      <c r="BG280" s="60">
        <v>43271.122120520798</v>
      </c>
      <c r="BH280" s="59" t="s">
        <v>1643</v>
      </c>
      <c r="BJ280" s="60" t="str">
        <f t="shared" si="17"/>
        <v/>
      </c>
      <c r="BL280" s="118">
        <f t="shared" ca="1" si="18"/>
        <v>0</v>
      </c>
      <c r="BN280" s="60" t="s">
        <v>3111</v>
      </c>
      <c r="BP280" s="60"/>
      <c r="BR280" s="43" t="str">
        <f t="shared" si="19"/>
        <v>Lietz, Kareen</v>
      </c>
      <c r="BS280" s="43" t="str">
        <f t="shared" si="20"/>
        <v>klietz@flowserve.com</v>
      </c>
    </row>
    <row r="281" spans="2:71" x14ac:dyDescent="0.35">
      <c r="B281" s="59" t="s">
        <v>1644</v>
      </c>
      <c r="C281" s="59">
        <v>757</v>
      </c>
      <c r="D281" s="59" t="s">
        <v>1645</v>
      </c>
      <c r="E281" s="59" t="s">
        <v>574</v>
      </c>
      <c r="F281" s="59" t="s">
        <v>1646</v>
      </c>
      <c r="G281" s="59" t="s">
        <v>18</v>
      </c>
      <c r="H281" s="59" t="s">
        <v>38</v>
      </c>
      <c r="I281" s="59" t="s">
        <v>251</v>
      </c>
      <c r="J281" s="59" t="s">
        <v>38</v>
      </c>
      <c r="K281" s="59" t="s">
        <v>2793</v>
      </c>
      <c r="L281" s="59"/>
      <c r="M281" s="59"/>
      <c r="N281" s="59"/>
      <c r="O281" s="59"/>
      <c r="P281" s="59"/>
      <c r="Q281" s="59"/>
      <c r="R281" s="59"/>
      <c r="S281" s="59"/>
      <c r="T281" s="59"/>
      <c r="U281" s="59"/>
      <c r="V281" s="59"/>
      <c r="W281" s="59"/>
      <c r="X281" s="59"/>
      <c r="Y281" s="59"/>
      <c r="Z281" s="59"/>
      <c r="AA281" s="59"/>
      <c r="AB281" s="59"/>
      <c r="AC281" s="59"/>
      <c r="AD281" s="59"/>
      <c r="AE281" s="59"/>
      <c r="AF281" s="59"/>
      <c r="AG281" s="59"/>
      <c r="AH281" s="59"/>
      <c r="AI281" s="59"/>
      <c r="AJ281" s="59"/>
      <c r="AK281" s="59"/>
      <c r="AL281" s="59"/>
      <c r="AM281" s="59"/>
      <c r="AN281" s="59"/>
      <c r="AO281" s="59"/>
      <c r="AP281" s="59"/>
      <c r="AQ281" s="59"/>
      <c r="AR281" s="59"/>
      <c r="AS281" s="59"/>
      <c r="AT281" s="59"/>
      <c r="AU281" s="59"/>
      <c r="AV281" s="59"/>
      <c r="AW281" s="59"/>
      <c r="AX281" s="59"/>
      <c r="AY281" s="59"/>
      <c r="AZ281" s="59"/>
      <c r="BA281" s="59"/>
      <c r="BB281" s="59"/>
      <c r="BC281" s="59"/>
      <c r="BD281" s="60">
        <v>43111.479918321798</v>
      </c>
      <c r="BE281" s="60">
        <v>43153.684465972197</v>
      </c>
      <c r="BF281" s="59" t="s">
        <v>2951</v>
      </c>
      <c r="BG281" s="60">
        <v>43124.574913425902</v>
      </c>
      <c r="BH281" s="59" t="s">
        <v>1647</v>
      </c>
      <c r="BJ281" s="60" t="str">
        <f t="shared" si="17"/>
        <v>YES</v>
      </c>
      <c r="BL281" s="118">
        <f t="shared" ca="1" si="18"/>
        <v>4</v>
      </c>
      <c r="BN281" s="60" t="s">
        <v>3112</v>
      </c>
      <c r="BP281" s="60"/>
      <c r="BR281" s="43" t="str">
        <f t="shared" si="19"/>
        <v>Lopez, Alonso</v>
      </c>
      <c r="BS281" s="43" t="str">
        <f t="shared" si="20"/>
        <v>allopez@solomonedwards.com</v>
      </c>
    </row>
    <row r="282" spans="2:71" x14ac:dyDescent="0.35">
      <c r="B282" s="59" t="s">
        <v>1648</v>
      </c>
      <c r="C282" s="59">
        <v>758</v>
      </c>
      <c r="D282" s="59" t="s">
        <v>1649</v>
      </c>
      <c r="E282" s="59" t="s">
        <v>1650</v>
      </c>
      <c r="F282" s="59" t="s">
        <v>13356</v>
      </c>
      <c r="G282" s="59" t="s">
        <v>18</v>
      </c>
      <c r="H282" s="59" t="s">
        <v>38</v>
      </c>
      <c r="I282" s="59" t="s">
        <v>1651</v>
      </c>
      <c r="J282" s="59" t="s">
        <v>256</v>
      </c>
      <c r="K282" s="59" t="s">
        <v>2865</v>
      </c>
      <c r="L282" s="59" t="s">
        <v>2655</v>
      </c>
      <c r="M282" s="59"/>
      <c r="N282" s="59"/>
      <c r="O282" s="59"/>
      <c r="P282" s="59"/>
      <c r="Q282" s="59"/>
      <c r="R282" s="59"/>
      <c r="S282" s="59"/>
      <c r="T282" s="59"/>
      <c r="U282" s="59"/>
      <c r="V282" s="59"/>
      <c r="W282" s="59"/>
      <c r="X282" s="59"/>
      <c r="Y282" s="59"/>
      <c r="Z282" s="59"/>
      <c r="AA282" s="59"/>
      <c r="AB282" s="59"/>
      <c r="AC282" s="59"/>
      <c r="AD282" s="59"/>
      <c r="AE282" s="59"/>
      <c r="AF282" s="59"/>
      <c r="AG282" s="59"/>
      <c r="AH282" s="59"/>
      <c r="AI282" s="59"/>
      <c r="AJ282" s="59"/>
      <c r="AK282" s="59"/>
      <c r="AL282" s="59"/>
      <c r="AM282" s="59"/>
      <c r="AN282" s="59"/>
      <c r="AO282" s="59"/>
      <c r="AP282" s="59"/>
      <c r="AQ282" s="59"/>
      <c r="AR282" s="59"/>
      <c r="AS282" s="59"/>
      <c r="AT282" s="59"/>
      <c r="AU282" s="59"/>
      <c r="AV282" s="59"/>
      <c r="AW282" s="59"/>
      <c r="AX282" s="59"/>
      <c r="AY282" s="59"/>
      <c r="AZ282" s="59"/>
      <c r="BA282" s="59"/>
      <c r="BB282" s="59"/>
      <c r="BC282" s="59"/>
      <c r="BD282" s="60">
        <v>43112.1574447569</v>
      </c>
      <c r="BE282" s="60"/>
      <c r="BF282" s="59" t="s">
        <v>39</v>
      </c>
      <c r="BG282" s="60">
        <v>43270.898820289403</v>
      </c>
      <c r="BH282" s="59" t="s">
        <v>2951</v>
      </c>
      <c r="BJ282" s="60" t="str">
        <f t="shared" si="17"/>
        <v/>
      </c>
      <c r="BL282" s="118" t="str">
        <f t="shared" si="18"/>
        <v>NEVER</v>
      </c>
      <c r="BN282" s="60" t="s">
        <v>3111</v>
      </c>
      <c r="BP282" s="60"/>
      <c r="BR282" s="43" t="str">
        <f t="shared" si="19"/>
        <v>Airey, Elizabeth</v>
      </c>
      <c r="BS282" s="43" t="str">
        <f t="shared" si="20"/>
        <v>EAirey@flowserve.com</v>
      </c>
    </row>
    <row r="283" spans="2:71" x14ac:dyDescent="0.35">
      <c r="B283" s="59" t="s">
        <v>1652</v>
      </c>
      <c r="C283" s="59">
        <v>760</v>
      </c>
      <c r="D283" s="59" t="s">
        <v>898</v>
      </c>
      <c r="E283" s="59" t="s">
        <v>1653</v>
      </c>
      <c r="F283" s="59" t="s">
        <v>1654</v>
      </c>
      <c r="G283" s="59" t="s">
        <v>18</v>
      </c>
      <c r="H283" s="59" t="s">
        <v>38</v>
      </c>
      <c r="I283" s="59" t="s">
        <v>1655</v>
      </c>
      <c r="J283" s="59" t="s">
        <v>256</v>
      </c>
      <c r="K283" s="59" t="s">
        <v>2820</v>
      </c>
      <c r="L283" s="59" t="s">
        <v>2655</v>
      </c>
      <c r="M283" s="59"/>
      <c r="N283" s="59"/>
      <c r="O283" s="59"/>
      <c r="P283" s="59"/>
      <c r="Q283" s="59"/>
      <c r="R283" s="59"/>
      <c r="S283" s="59"/>
      <c r="T283" s="59"/>
      <c r="U283" s="59"/>
      <c r="V283" s="59"/>
      <c r="W283" s="59"/>
      <c r="X283" s="59"/>
      <c r="Y283" s="59"/>
      <c r="Z283" s="59"/>
      <c r="AA283" s="59"/>
      <c r="AB283" s="59"/>
      <c r="AC283" s="59"/>
      <c r="AD283" s="59"/>
      <c r="AE283" s="59"/>
      <c r="AF283" s="59"/>
      <c r="AG283" s="59"/>
      <c r="AH283" s="59"/>
      <c r="AI283" s="59"/>
      <c r="AJ283" s="59"/>
      <c r="AK283" s="59"/>
      <c r="AL283" s="59"/>
      <c r="AM283" s="59"/>
      <c r="AN283" s="59"/>
      <c r="AO283" s="59"/>
      <c r="AP283" s="59"/>
      <c r="AQ283" s="59"/>
      <c r="AR283" s="59"/>
      <c r="AS283" s="59"/>
      <c r="AT283" s="59"/>
      <c r="AU283" s="59"/>
      <c r="AV283" s="59"/>
      <c r="AW283" s="59"/>
      <c r="AX283" s="59"/>
      <c r="AY283" s="59"/>
      <c r="AZ283" s="59"/>
      <c r="BA283" s="59"/>
      <c r="BB283" s="59"/>
      <c r="BC283" s="59"/>
      <c r="BD283" s="60">
        <v>43115.510862731498</v>
      </c>
      <c r="BE283" s="60">
        <v>43283.219483831002</v>
      </c>
      <c r="BF283" s="59" t="s">
        <v>2951</v>
      </c>
      <c r="BG283" s="60">
        <v>43278.285113113401</v>
      </c>
      <c r="BH283" s="59" t="s">
        <v>3005</v>
      </c>
      <c r="BJ283" s="60" t="str">
        <f t="shared" si="17"/>
        <v/>
      </c>
      <c r="BL283" s="118">
        <f t="shared" ca="1" si="18"/>
        <v>0</v>
      </c>
      <c r="BN283" s="60" t="s">
        <v>3111</v>
      </c>
      <c r="BP283" s="60"/>
      <c r="BR283" s="43" t="str">
        <f t="shared" si="19"/>
        <v>Saissi, Ahmed</v>
      </c>
      <c r="BS283" s="43" t="str">
        <f t="shared" si="20"/>
        <v>Asaissi@flowserve.com</v>
      </c>
    </row>
    <row r="284" spans="2:71" x14ac:dyDescent="0.35">
      <c r="B284" s="59" t="s">
        <v>1656</v>
      </c>
      <c r="C284" s="59">
        <v>762</v>
      </c>
      <c r="D284" s="59" t="s">
        <v>1539</v>
      </c>
      <c r="E284" s="59" t="s">
        <v>1657</v>
      </c>
      <c r="F284" s="59" t="s">
        <v>1658</v>
      </c>
      <c r="G284" s="59" t="s">
        <v>18</v>
      </c>
      <c r="H284" s="59" t="s">
        <v>38</v>
      </c>
      <c r="I284" s="59" t="s">
        <v>3249</v>
      </c>
      <c r="J284" s="59" t="s">
        <v>256</v>
      </c>
      <c r="K284" s="59" t="s">
        <v>2713</v>
      </c>
      <c r="L284" s="59" t="s">
        <v>2655</v>
      </c>
      <c r="M284" s="59" t="s">
        <v>2656</v>
      </c>
      <c r="N284" s="59" t="s">
        <v>2716</v>
      </c>
      <c r="O284" s="59"/>
      <c r="P284" s="59"/>
      <c r="Q284" s="59"/>
      <c r="R284" s="59"/>
      <c r="S284" s="59"/>
      <c r="T284" s="59"/>
      <c r="U284" s="59"/>
      <c r="V284" s="59"/>
      <c r="W284" s="59"/>
      <c r="X284" s="59"/>
      <c r="Y284" s="59"/>
      <c r="Z284" s="59"/>
      <c r="AA284" s="59"/>
      <c r="AB284" s="59"/>
      <c r="AC284" s="59"/>
      <c r="AD284" s="59"/>
      <c r="AE284" s="59"/>
      <c r="AF284" s="59"/>
      <c r="AG284" s="59"/>
      <c r="AH284" s="59"/>
      <c r="AI284" s="59"/>
      <c r="AJ284" s="59"/>
      <c r="AK284" s="59"/>
      <c r="AL284" s="59"/>
      <c r="AM284" s="59"/>
      <c r="AN284" s="59"/>
      <c r="AO284" s="59"/>
      <c r="AP284" s="59"/>
      <c r="AQ284" s="59"/>
      <c r="AR284" s="59"/>
      <c r="AS284" s="59"/>
      <c r="AT284" s="59"/>
      <c r="AU284" s="59"/>
      <c r="AV284" s="59"/>
      <c r="AW284" s="59"/>
      <c r="AX284" s="59"/>
      <c r="AY284" s="59"/>
      <c r="AZ284" s="59"/>
      <c r="BA284" s="59"/>
      <c r="BB284" s="59"/>
      <c r="BC284" s="59"/>
      <c r="BD284" s="60">
        <v>43116.318272025499</v>
      </c>
      <c r="BE284" s="60">
        <v>43283.156086145798</v>
      </c>
      <c r="BF284" s="59" t="s">
        <v>39</v>
      </c>
      <c r="BG284" s="60">
        <v>43207.241323530099</v>
      </c>
      <c r="BH284" s="59" t="s">
        <v>39</v>
      </c>
      <c r="BJ284" s="60" t="str">
        <f t="shared" si="17"/>
        <v/>
      </c>
      <c r="BL284" s="118">
        <f t="shared" ca="1" si="18"/>
        <v>0</v>
      </c>
      <c r="BN284" s="60" t="s">
        <v>3111</v>
      </c>
      <c r="BP284" s="60"/>
      <c r="BR284" s="43" t="str">
        <f t="shared" si="19"/>
        <v>Mahir Atabay, Ivan</v>
      </c>
      <c r="BS284" s="43" t="str">
        <f t="shared" si="20"/>
        <v>iatabay@flowserve.com</v>
      </c>
    </row>
    <row r="285" spans="2:71" ht="30" x14ac:dyDescent="0.35">
      <c r="B285" s="59" t="s">
        <v>1662</v>
      </c>
      <c r="C285" s="59">
        <v>764</v>
      </c>
      <c r="D285" s="59" t="s">
        <v>1663</v>
      </c>
      <c r="E285" s="59" t="s">
        <v>314</v>
      </c>
      <c r="F285" s="59" t="s">
        <v>1664</v>
      </c>
      <c r="G285" s="59" t="s">
        <v>18</v>
      </c>
      <c r="H285" s="59" t="s">
        <v>38</v>
      </c>
      <c r="I285" s="59" t="s">
        <v>579</v>
      </c>
      <c r="J285" s="59" t="s">
        <v>256</v>
      </c>
      <c r="K285" s="59" t="s">
        <v>2717</v>
      </c>
      <c r="L285" s="59" t="s">
        <v>2718</v>
      </c>
      <c r="M285" s="59" t="s">
        <v>2655</v>
      </c>
      <c r="N285" s="59"/>
      <c r="O285" s="59"/>
      <c r="P285" s="59"/>
      <c r="Q285" s="59"/>
      <c r="R285" s="59"/>
      <c r="S285" s="59"/>
      <c r="T285" s="59"/>
      <c r="U285" s="59"/>
      <c r="V285" s="59"/>
      <c r="W285" s="59"/>
      <c r="X285" s="59"/>
      <c r="Y285" s="59"/>
      <c r="Z285" s="59"/>
      <c r="AA285" s="59"/>
      <c r="AB285" s="59"/>
      <c r="AC285" s="59"/>
      <c r="AD285" s="59"/>
      <c r="AE285" s="59"/>
      <c r="AF285" s="59"/>
      <c r="AG285" s="59"/>
      <c r="AH285" s="59"/>
      <c r="AI285" s="59"/>
      <c r="AJ285" s="59"/>
      <c r="AK285" s="59"/>
      <c r="AL285" s="59"/>
      <c r="AM285" s="59"/>
      <c r="AN285" s="59"/>
      <c r="AO285" s="59"/>
      <c r="AP285" s="59"/>
      <c r="AQ285" s="59"/>
      <c r="AR285" s="59"/>
      <c r="AS285" s="59"/>
      <c r="AT285" s="59"/>
      <c r="AU285" s="59"/>
      <c r="AV285" s="59"/>
      <c r="AW285" s="59"/>
      <c r="AX285" s="59"/>
      <c r="AY285" s="59"/>
      <c r="AZ285" s="59"/>
      <c r="BA285" s="59"/>
      <c r="BB285" s="59"/>
      <c r="BC285" s="59"/>
      <c r="BD285" s="60">
        <v>43117.028584490698</v>
      </c>
      <c r="BE285" s="60">
        <v>43222.455728784698</v>
      </c>
      <c r="BF285" s="59" t="s">
        <v>39</v>
      </c>
      <c r="BG285" s="60">
        <v>43213.337255752303</v>
      </c>
      <c r="BH285" s="59" t="s">
        <v>2943</v>
      </c>
      <c r="BJ285" s="60" t="str">
        <f t="shared" si="17"/>
        <v/>
      </c>
      <c r="BL285" s="118">
        <f t="shared" ca="1" si="18"/>
        <v>2</v>
      </c>
      <c r="BN285" s="60" t="s">
        <v>3111</v>
      </c>
      <c r="BP285" s="60"/>
      <c r="BR285" s="43" t="str">
        <f t="shared" si="19"/>
        <v>Johnson, Amanda</v>
      </c>
      <c r="BS285" s="43" t="str">
        <f t="shared" si="20"/>
        <v>AmJohnson@Flowserve.com</v>
      </c>
    </row>
    <row r="286" spans="2:71" x14ac:dyDescent="0.35">
      <c r="B286" s="59" t="s">
        <v>1665</v>
      </c>
      <c r="C286" s="59">
        <v>765</v>
      </c>
      <c r="D286" s="59" t="s">
        <v>1666</v>
      </c>
      <c r="E286" s="59" t="s">
        <v>1667</v>
      </c>
      <c r="F286" s="59" t="s">
        <v>1668</v>
      </c>
      <c r="G286" s="59" t="s">
        <v>18</v>
      </c>
      <c r="H286" s="59" t="s">
        <v>255</v>
      </c>
      <c r="I286" s="59" t="s">
        <v>1669</v>
      </c>
      <c r="J286" s="59" t="s">
        <v>1669</v>
      </c>
      <c r="K286" s="59"/>
      <c r="L286" s="59"/>
      <c r="M286" s="59"/>
      <c r="N286" s="59"/>
      <c r="O286" s="59"/>
      <c r="P286" s="59"/>
      <c r="Q286" s="59"/>
      <c r="R286" s="59"/>
      <c r="S286" s="59"/>
      <c r="T286" s="59"/>
      <c r="U286" s="59"/>
      <c r="V286" s="59"/>
      <c r="W286" s="59"/>
      <c r="X286" s="59"/>
      <c r="Y286" s="59"/>
      <c r="Z286" s="59"/>
      <c r="AA286" s="59"/>
      <c r="AB286" s="59"/>
      <c r="AC286" s="59"/>
      <c r="AD286" s="59"/>
      <c r="AE286" s="59"/>
      <c r="AF286" s="59"/>
      <c r="AG286" s="59"/>
      <c r="AH286" s="59"/>
      <c r="AI286" s="59"/>
      <c r="AJ286" s="59"/>
      <c r="AK286" s="59"/>
      <c r="AL286" s="59"/>
      <c r="AM286" s="59"/>
      <c r="AN286" s="59"/>
      <c r="AO286" s="59"/>
      <c r="AP286" s="59"/>
      <c r="AQ286" s="59"/>
      <c r="AR286" s="59"/>
      <c r="AS286" s="59"/>
      <c r="AT286" s="59"/>
      <c r="AU286" s="59"/>
      <c r="AV286" s="59"/>
      <c r="AW286" s="59"/>
      <c r="AX286" s="59"/>
      <c r="AY286" s="59"/>
      <c r="AZ286" s="59"/>
      <c r="BA286" s="59"/>
      <c r="BB286" s="59"/>
      <c r="BC286" s="59"/>
      <c r="BD286" s="60">
        <v>43118.535117210602</v>
      </c>
      <c r="BE286" s="60">
        <v>43153.571178553197</v>
      </c>
      <c r="BF286" s="59" t="s">
        <v>2951</v>
      </c>
      <c r="BG286" s="60">
        <v>43118.6237378472</v>
      </c>
      <c r="BH286" s="59" t="s">
        <v>2951</v>
      </c>
      <c r="BJ286" s="60" t="str">
        <f t="shared" si="17"/>
        <v/>
      </c>
      <c r="BL286" s="118">
        <f t="shared" ca="1" si="18"/>
        <v>4</v>
      </c>
      <c r="BN286" s="60" t="s">
        <v>3111</v>
      </c>
      <c r="BP286" s="60"/>
      <c r="BR286" s="43" t="str">
        <f t="shared" si="19"/>
        <v>Auditors, PWC</v>
      </c>
      <c r="BS286" s="43" t="str">
        <f t="shared" si="20"/>
        <v>Rkeesecker@Flowserve.com</v>
      </c>
    </row>
    <row r="287" spans="2:71" x14ac:dyDescent="0.35">
      <c r="B287" s="59" t="s">
        <v>2948</v>
      </c>
      <c r="C287" s="59">
        <v>766</v>
      </c>
      <c r="D287" s="59" t="s">
        <v>847</v>
      </c>
      <c r="E287" s="59" t="s">
        <v>741</v>
      </c>
      <c r="F287" s="59" t="s">
        <v>2949</v>
      </c>
      <c r="G287" s="59" t="s">
        <v>18</v>
      </c>
      <c r="H287" s="59" t="s">
        <v>38</v>
      </c>
      <c r="I287" s="59" t="s">
        <v>2950</v>
      </c>
      <c r="J287" s="59" t="s">
        <v>256</v>
      </c>
      <c r="K287" s="59" t="s">
        <v>2739</v>
      </c>
      <c r="L287" s="59" t="s">
        <v>2655</v>
      </c>
      <c r="M287" s="59"/>
      <c r="N287" s="59"/>
      <c r="O287" s="59"/>
      <c r="P287" s="59"/>
      <c r="Q287" s="59"/>
      <c r="R287" s="59"/>
      <c r="S287" s="59"/>
      <c r="T287" s="59"/>
      <c r="U287" s="59"/>
      <c r="V287" s="59"/>
      <c r="W287" s="59"/>
      <c r="X287" s="59"/>
      <c r="Y287" s="59"/>
      <c r="Z287" s="59"/>
      <c r="AA287" s="59"/>
      <c r="AB287" s="59"/>
      <c r="AC287" s="59"/>
      <c r="AD287" s="59"/>
      <c r="AE287" s="59"/>
      <c r="AF287" s="59"/>
      <c r="AG287" s="59"/>
      <c r="AH287" s="59"/>
      <c r="AI287" s="59"/>
      <c r="AJ287" s="59"/>
      <c r="AK287" s="59"/>
      <c r="AL287" s="59"/>
      <c r="AM287" s="59"/>
      <c r="AN287" s="59"/>
      <c r="AO287" s="59"/>
      <c r="AP287" s="59"/>
      <c r="AQ287" s="59"/>
      <c r="AR287" s="59"/>
      <c r="AS287" s="59"/>
      <c r="AT287" s="59"/>
      <c r="AU287" s="59"/>
      <c r="AV287" s="59"/>
      <c r="AW287" s="59"/>
      <c r="AX287" s="59"/>
      <c r="AY287" s="59"/>
      <c r="AZ287" s="59"/>
      <c r="BA287" s="59"/>
      <c r="BB287" s="59"/>
      <c r="BC287" s="59"/>
      <c r="BD287" s="60">
        <v>43125.370082141199</v>
      </c>
      <c r="BE287" s="60">
        <v>43266.361929282401</v>
      </c>
      <c r="BF287" s="59" t="s">
        <v>2951</v>
      </c>
      <c r="BG287" s="60">
        <v>43266.361798530103</v>
      </c>
      <c r="BH287" s="59" t="s">
        <v>2953</v>
      </c>
      <c r="BJ287" s="60" t="str">
        <f t="shared" si="17"/>
        <v/>
      </c>
      <c r="BL287" s="118">
        <f t="shared" ca="1" si="18"/>
        <v>0</v>
      </c>
      <c r="BN287" s="60" t="s">
        <v>3111</v>
      </c>
      <c r="BP287" s="60"/>
      <c r="BR287" s="43" t="str">
        <f t="shared" si="19"/>
        <v>Lei, Charles</v>
      </c>
      <c r="BS287" s="43" t="str">
        <f t="shared" si="20"/>
        <v>clei@flowserve.com</v>
      </c>
    </row>
    <row r="288" spans="2:71" x14ac:dyDescent="0.35">
      <c r="B288" s="59" t="s">
        <v>2988</v>
      </c>
      <c r="C288" s="59">
        <v>767</v>
      </c>
      <c r="D288" s="59" t="s">
        <v>951</v>
      </c>
      <c r="E288" s="59" t="s">
        <v>2989</v>
      </c>
      <c r="F288" s="59" t="s">
        <v>2990</v>
      </c>
      <c r="G288" s="59" t="s">
        <v>18</v>
      </c>
      <c r="H288" s="59" t="s">
        <v>38</v>
      </c>
      <c r="I288" s="59" t="s">
        <v>2991</v>
      </c>
      <c r="J288" s="59" t="s">
        <v>256</v>
      </c>
      <c r="K288" s="59" t="s">
        <v>2735</v>
      </c>
      <c r="L288" s="59" t="s">
        <v>2736</v>
      </c>
      <c r="M288" s="59" t="s">
        <v>2737</v>
      </c>
      <c r="N288" s="59" t="s">
        <v>2655</v>
      </c>
      <c r="O288" s="59"/>
      <c r="P288" s="59"/>
      <c r="Q288" s="59"/>
      <c r="R288" s="59"/>
      <c r="S288" s="59"/>
      <c r="T288" s="59"/>
      <c r="U288" s="59"/>
      <c r="V288" s="59"/>
      <c r="W288" s="59"/>
      <c r="X288" s="59"/>
      <c r="Y288" s="59"/>
      <c r="Z288" s="59"/>
      <c r="AA288" s="59"/>
      <c r="AB288" s="59"/>
      <c r="AC288" s="59"/>
      <c r="AD288" s="59"/>
      <c r="AE288" s="59"/>
      <c r="AF288" s="59"/>
      <c r="AG288" s="59"/>
      <c r="AH288" s="59"/>
      <c r="AI288" s="59"/>
      <c r="AJ288" s="59"/>
      <c r="AK288" s="59"/>
      <c r="AL288" s="59"/>
      <c r="AM288" s="59"/>
      <c r="AN288" s="59"/>
      <c r="AO288" s="59"/>
      <c r="AP288" s="59"/>
      <c r="AQ288" s="59"/>
      <c r="AR288" s="59"/>
      <c r="AS288" s="59"/>
      <c r="AT288" s="59"/>
      <c r="AU288" s="59"/>
      <c r="AV288" s="59"/>
      <c r="AW288" s="59"/>
      <c r="AX288" s="59"/>
      <c r="AY288" s="59"/>
      <c r="AZ288" s="59"/>
      <c r="BA288" s="59"/>
      <c r="BB288" s="59"/>
      <c r="BC288" s="59"/>
      <c r="BD288" s="60">
        <v>43133.006400428203</v>
      </c>
      <c r="BE288" s="60">
        <v>43265.617053391201</v>
      </c>
      <c r="BF288" s="59" t="s">
        <v>39</v>
      </c>
      <c r="BG288" s="60">
        <v>43228.517845057897</v>
      </c>
      <c r="BH288" s="59" t="s">
        <v>3010</v>
      </c>
      <c r="BJ288" s="60" t="str">
        <f t="shared" si="17"/>
        <v/>
      </c>
      <c r="BL288" s="118">
        <f t="shared" ca="1" si="18"/>
        <v>0</v>
      </c>
      <c r="BN288" s="60" t="s">
        <v>3111</v>
      </c>
      <c r="BP288" s="60"/>
      <c r="BR288" s="43" t="str">
        <f t="shared" si="19"/>
        <v>Washington, Diana</v>
      </c>
      <c r="BS288" s="43" t="str">
        <f t="shared" si="20"/>
        <v>DWashington@flowserve.com</v>
      </c>
    </row>
    <row r="289" spans="2:71" x14ac:dyDescent="0.35">
      <c r="B289" s="59" t="s">
        <v>3043</v>
      </c>
      <c r="C289" s="59">
        <v>769</v>
      </c>
      <c r="D289" s="59" t="s">
        <v>3044</v>
      </c>
      <c r="E289" s="59" t="s">
        <v>3045</v>
      </c>
      <c r="F289" s="59" t="s">
        <v>3046</v>
      </c>
      <c r="G289" s="59" t="s">
        <v>18</v>
      </c>
      <c r="H289" s="59" t="s">
        <v>255</v>
      </c>
      <c r="I289" s="59" t="s">
        <v>1669</v>
      </c>
      <c r="J289" s="59" t="s">
        <v>1669</v>
      </c>
      <c r="K289" s="59"/>
      <c r="L289" s="59"/>
      <c r="M289" s="59"/>
      <c r="N289" s="59"/>
      <c r="O289" s="59"/>
      <c r="P289" s="59"/>
      <c r="Q289" s="59"/>
      <c r="R289" s="59"/>
      <c r="S289" s="59"/>
      <c r="T289" s="59"/>
      <c r="U289" s="59"/>
      <c r="V289" s="59"/>
      <c r="W289" s="59"/>
      <c r="X289" s="59"/>
      <c r="Y289" s="59"/>
      <c r="Z289" s="59"/>
      <c r="AA289" s="59"/>
      <c r="AB289" s="59"/>
      <c r="AC289" s="59"/>
      <c r="AD289" s="59"/>
      <c r="AE289" s="59"/>
      <c r="AF289" s="59"/>
      <c r="AG289" s="59"/>
      <c r="AH289" s="59"/>
      <c r="AI289" s="59"/>
      <c r="AJ289" s="59"/>
      <c r="AK289" s="59"/>
      <c r="AL289" s="59"/>
      <c r="AM289" s="59"/>
      <c r="AN289" s="59"/>
      <c r="AO289" s="59"/>
      <c r="AP289" s="59"/>
      <c r="AQ289" s="59"/>
      <c r="AR289" s="59"/>
      <c r="AS289" s="59"/>
      <c r="AT289" s="59"/>
      <c r="AU289" s="59"/>
      <c r="AV289" s="59"/>
      <c r="AW289" s="59"/>
      <c r="AX289" s="59"/>
      <c r="AY289" s="59"/>
      <c r="AZ289" s="59"/>
      <c r="BA289" s="59"/>
      <c r="BB289" s="59"/>
      <c r="BC289" s="59"/>
      <c r="BD289" s="60">
        <v>43145.807290625002</v>
      </c>
      <c r="BE289" s="60">
        <v>43273.522713541701</v>
      </c>
      <c r="BF289" s="59" t="s">
        <v>252</v>
      </c>
      <c r="BG289" s="60">
        <v>43263.730597187503</v>
      </c>
      <c r="BH289" s="59" t="s">
        <v>3048</v>
      </c>
      <c r="BJ289" s="60" t="str">
        <f t="shared" si="17"/>
        <v/>
      </c>
      <c r="BL289" s="118">
        <f t="shared" ca="1" si="18"/>
        <v>0</v>
      </c>
      <c r="BN289" s="60" t="s">
        <v>3111</v>
      </c>
      <c r="BP289" s="60"/>
      <c r="BR289" s="43" t="str">
        <f t="shared" si="19"/>
        <v>Audit, PwC</v>
      </c>
      <c r="BS289" s="43" t="str">
        <f t="shared" si="20"/>
        <v>dalpwc@flowserve.com</v>
      </c>
    </row>
    <row r="290" spans="2:71" x14ac:dyDescent="0.35">
      <c r="B290" s="59" t="s">
        <v>3002</v>
      </c>
      <c r="C290" s="59">
        <v>770</v>
      </c>
      <c r="D290" s="59" t="s">
        <v>3003</v>
      </c>
      <c r="E290" s="59" t="s">
        <v>2995</v>
      </c>
      <c r="F290" s="59" t="s">
        <v>3047</v>
      </c>
      <c r="G290" s="59" t="s">
        <v>18</v>
      </c>
      <c r="H290" s="59" t="s">
        <v>38</v>
      </c>
      <c r="I290" s="59" t="s">
        <v>639</v>
      </c>
      <c r="J290" s="59" t="s">
        <v>256</v>
      </c>
      <c r="K290" s="59" t="s">
        <v>2694</v>
      </c>
      <c r="L290" s="59" t="s">
        <v>2655</v>
      </c>
      <c r="M290" s="59"/>
      <c r="N290" s="59"/>
      <c r="O290" s="59"/>
      <c r="P290" s="59"/>
      <c r="Q290" s="59"/>
      <c r="R290" s="59"/>
      <c r="S290" s="59"/>
      <c r="T290" s="59"/>
      <c r="U290" s="59"/>
      <c r="V290" s="59"/>
      <c r="W290" s="59"/>
      <c r="X290" s="59"/>
      <c r="Y290" s="59"/>
      <c r="Z290" s="59"/>
      <c r="AA290" s="59"/>
      <c r="AB290" s="59"/>
      <c r="AC290" s="59"/>
      <c r="AD290" s="59"/>
      <c r="AE290" s="59"/>
      <c r="AF290" s="59"/>
      <c r="AG290" s="59"/>
      <c r="AH290" s="59"/>
      <c r="AI290" s="59"/>
      <c r="AJ290" s="59"/>
      <c r="AK290" s="59"/>
      <c r="AL290" s="59"/>
      <c r="AM290" s="59"/>
      <c r="AN290" s="59"/>
      <c r="AO290" s="59"/>
      <c r="AP290" s="59"/>
      <c r="AQ290" s="59"/>
      <c r="AR290" s="59"/>
      <c r="AS290" s="59"/>
      <c r="AT290" s="59"/>
      <c r="AU290" s="59"/>
      <c r="AV290" s="59"/>
      <c r="AW290" s="59"/>
      <c r="AX290" s="59"/>
      <c r="AY290" s="59"/>
      <c r="AZ290" s="59"/>
      <c r="BA290" s="59"/>
      <c r="BB290" s="59"/>
      <c r="BC290" s="59"/>
      <c r="BD290" s="60">
        <v>43146.067313506901</v>
      </c>
      <c r="BE290" s="60">
        <v>43172.4125391204</v>
      </c>
      <c r="BF290" s="59" t="s">
        <v>39</v>
      </c>
      <c r="BG290" s="60">
        <v>43146.071645138902</v>
      </c>
      <c r="BH290" s="59" t="s">
        <v>3049</v>
      </c>
      <c r="BJ290" s="60" t="str">
        <f t="shared" si="17"/>
        <v/>
      </c>
      <c r="BL290" s="118">
        <f t="shared" ca="1" si="18"/>
        <v>3</v>
      </c>
      <c r="BN290" s="60" t="s">
        <v>3111</v>
      </c>
      <c r="BP290" s="60"/>
      <c r="BR290" s="43" t="str">
        <f t="shared" si="19"/>
        <v>Ali, Rizwan</v>
      </c>
      <c r="BS290" s="43" t="str">
        <f t="shared" si="20"/>
        <v>Riali@flowserve.com</v>
      </c>
    </row>
    <row r="291" spans="2:71" x14ac:dyDescent="0.35">
      <c r="B291" s="59" t="s">
        <v>3080</v>
      </c>
      <c r="C291" s="59">
        <v>771</v>
      </c>
      <c r="D291" s="59" t="s">
        <v>3081</v>
      </c>
      <c r="E291" s="59" t="s">
        <v>3045</v>
      </c>
      <c r="F291" s="59" t="s">
        <v>3082</v>
      </c>
      <c r="G291" s="59" t="s">
        <v>18</v>
      </c>
      <c r="H291" s="59" t="s">
        <v>255</v>
      </c>
      <c r="I291" s="59" t="s">
        <v>2993</v>
      </c>
      <c r="J291" s="59" t="s">
        <v>2993</v>
      </c>
      <c r="K291" s="59"/>
      <c r="L291" s="59"/>
      <c r="M291" s="59"/>
      <c r="N291" s="59"/>
      <c r="O291" s="59"/>
      <c r="P291" s="59"/>
      <c r="Q291" s="59"/>
      <c r="R291" s="59"/>
      <c r="S291" s="59"/>
      <c r="T291" s="59"/>
      <c r="U291" s="59"/>
      <c r="V291" s="59"/>
      <c r="W291" s="59"/>
      <c r="X291" s="59"/>
      <c r="Y291" s="59"/>
      <c r="Z291" s="59"/>
      <c r="AA291" s="59"/>
      <c r="AB291" s="59"/>
      <c r="AC291" s="59"/>
      <c r="AD291" s="59"/>
      <c r="AE291" s="59"/>
      <c r="AF291" s="59"/>
      <c r="AG291" s="59"/>
      <c r="AH291" s="59"/>
      <c r="AI291" s="59"/>
      <c r="AJ291" s="59"/>
      <c r="AK291" s="59"/>
      <c r="AL291" s="59"/>
      <c r="AM291" s="59"/>
      <c r="AN291" s="59"/>
      <c r="AO291" s="59"/>
      <c r="AP291" s="59"/>
      <c r="AQ291" s="59"/>
      <c r="AR291" s="59"/>
      <c r="AS291" s="59"/>
      <c r="AT291" s="59"/>
      <c r="AU291" s="59"/>
      <c r="AV291" s="59"/>
      <c r="AW291" s="59"/>
      <c r="AX291" s="59"/>
      <c r="AY291" s="59"/>
      <c r="AZ291" s="59"/>
      <c r="BA291" s="59"/>
      <c r="BB291" s="59"/>
      <c r="BC291" s="59"/>
      <c r="BD291" s="60">
        <v>43153.545838622696</v>
      </c>
      <c r="BE291" s="60">
        <v>43266.389317048597</v>
      </c>
      <c r="BF291" s="59" t="s">
        <v>252</v>
      </c>
      <c r="BG291" s="60">
        <v>43252.441037580997</v>
      </c>
      <c r="BH291" s="59" t="s">
        <v>3084</v>
      </c>
      <c r="BJ291" s="60" t="s">
        <v>3112</v>
      </c>
      <c r="BL291" s="118">
        <f t="shared" ca="1" si="18"/>
        <v>0</v>
      </c>
      <c r="BN291" s="60" t="s">
        <v>3111</v>
      </c>
      <c r="BP291" s="60"/>
      <c r="BR291" s="43" t="str">
        <f t="shared" si="19"/>
        <v>Audit, Internal</v>
      </c>
      <c r="BS291" s="43" t="str">
        <f t="shared" si="20"/>
        <v>Emily.Straten@ey.com</v>
      </c>
    </row>
    <row r="292" spans="2:71" x14ac:dyDescent="0.35">
      <c r="B292" s="59" t="s">
        <v>3113</v>
      </c>
      <c r="C292" s="59">
        <v>774</v>
      </c>
      <c r="D292" s="59" t="s">
        <v>3114</v>
      </c>
      <c r="E292" s="59" t="s">
        <v>3115</v>
      </c>
      <c r="F292" s="59" t="s">
        <v>3116</v>
      </c>
      <c r="G292" s="59" t="s">
        <v>18</v>
      </c>
      <c r="H292" s="59" t="s">
        <v>38</v>
      </c>
      <c r="I292" s="59" t="s">
        <v>3117</v>
      </c>
      <c r="J292" s="59" t="s">
        <v>256</v>
      </c>
      <c r="K292" s="59" t="s">
        <v>2870</v>
      </c>
      <c r="L292" s="59" t="s">
        <v>2655</v>
      </c>
      <c r="M292" s="59"/>
      <c r="N292" s="59"/>
      <c r="O292" s="59"/>
      <c r="P292" s="59"/>
      <c r="Q292" s="59"/>
      <c r="R292" s="59"/>
      <c r="S292" s="59"/>
      <c r="T292" s="59"/>
      <c r="U292" s="59"/>
      <c r="V292" s="59"/>
      <c r="W292" s="59"/>
      <c r="X292" s="59"/>
      <c r="Y292" s="59"/>
      <c r="Z292" s="59"/>
      <c r="AA292" s="59"/>
      <c r="AB292" s="59"/>
      <c r="AC292" s="59"/>
      <c r="AD292" s="59"/>
      <c r="AE292" s="59"/>
      <c r="AF292" s="59"/>
      <c r="AG292" s="59"/>
      <c r="AH292" s="59"/>
      <c r="AI292" s="59"/>
      <c r="AJ292" s="59"/>
      <c r="AK292" s="59"/>
      <c r="AL292" s="59"/>
      <c r="AM292" s="59"/>
      <c r="AN292" s="59"/>
      <c r="AO292" s="59"/>
      <c r="AP292" s="59"/>
      <c r="AQ292" s="59"/>
      <c r="AR292" s="59"/>
      <c r="AS292" s="59"/>
      <c r="AT292" s="59"/>
      <c r="AU292" s="59"/>
      <c r="AV292" s="59"/>
      <c r="AW292" s="59"/>
      <c r="AX292" s="59"/>
      <c r="AY292" s="59"/>
      <c r="AZ292" s="59"/>
      <c r="BA292" s="59"/>
      <c r="BB292" s="59"/>
      <c r="BC292" s="59"/>
      <c r="BD292" s="60">
        <v>43171.471275428201</v>
      </c>
      <c r="BE292" s="60">
        <v>43283.407743946802</v>
      </c>
      <c r="BF292" s="59" t="s">
        <v>2951</v>
      </c>
      <c r="BG292" s="60">
        <v>43283.506438275501</v>
      </c>
      <c r="BH292" s="59" t="s">
        <v>252</v>
      </c>
      <c r="BJ292" s="60" t="str">
        <f t="shared" si="17"/>
        <v/>
      </c>
      <c r="BL292" s="118">
        <f t="shared" ca="1" si="18"/>
        <v>0</v>
      </c>
      <c r="BN292" s="60" t="s">
        <v>3111</v>
      </c>
      <c r="BP292" s="60"/>
      <c r="BR292" s="43" t="str">
        <f t="shared" si="19"/>
        <v>Mougard, Laure</v>
      </c>
      <c r="BS292" s="43" t="str">
        <f t="shared" si="20"/>
        <v>lmougard@flowserve.com</v>
      </c>
    </row>
    <row r="293" spans="2:71" ht="70" x14ac:dyDescent="0.35">
      <c r="B293" s="59" t="s">
        <v>3118</v>
      </c>
      <c r="C293" s="59">
        <v>775</v>
      </c>
      <c r="D293" s="59" t="s">
        <v>3120</v>
      </c>
      <c r="E293" s="59" t="s">
        <v>3119</v>
      </c>
      <c r="F293" s="59" t="s">
        <v>3121</v>
      </c>
      <c r="G293" s="59" t="s">
        <v>18</v>
      </c>
      <c r="H293" s="59" t="s">
        <v>49</v>
      </c>
      <c r="I293" s="59" t="s">
        <v>3122</v>
      </c>
      <c r="J293" s="59" t="s">
        <v>256</v>
      </c>
      <c r="K293" s="59" t="s">
        <v>2724</v>
      </c>
      <c r="L293" s="59" t="s">
        <v>2753</v>
      </c>
      <c r="M293" s="59" t="s">
        <v>2866</v>
      </c>
      <c r="N293" s="59" t="s">
        <v>2868</v>
      </c>
      <c r="O293" s="59" t="s">
        <v>2877</v>
      </c>
      <c r="P293" s="59" t="s">
        <v>3124</v>
      </c>
      <c r="Q293" s="59" t="s">
        <v>3125</v>
      </c>
      <c r="R293" s="59" t="s">
        <v>3126</v>
      </c>
      <c r="S293" s="59" t="s">
        <v>3127</v>
      </c>
      <c r="T293" s="59" t="s">
        <v>2829</v>
      </c>
      <c r="U293" s="59" t="s">
        <v>2830</v>
      </c>
      <c r="V293" s="59" t="s">
        <v>2656</v>
      </c>
      <c r="W293" s="59"/>
      <c r="X293" s="59"/>
      <c r="Y293" s="59"/>
      <c r="Z293" s="59"/>
      <c r="AA293" s="59"/>
      <c r="AB293" s="59"/>
      <c r="AC293" s="59"/>
      <c r="AD293" s="59"/>
      <c r="AE293" s="59"/>
      <c r="AF293" s="59"/>
      <c r="AG293" s="59"/>
      <c r="AH293" s="59"/>
      <c r="AI293" s="59"/>
      <c r="AJ293" s="59"/>
      <c r="AK293" s="59"/>
      <c r="AL293" s="59"/>
      <c r="AM293" s="59"/>
      <c r="AN293" s="59"/>
      <c r="AO293" s="59"/>
      <c r="AP293" s="59"/>
      <c r="AQ293" s="59"/>
      <c r="AR293" s="59"/>
      <c r="AS293" s="59"/>
      <c r="AT293" s="59"/>
      <c r="AU293" s="59"/>
      <c r="AV293" s="59"/>
      <c r="AW293" s="59"/>
      <c r="AX293" s="59"/>
      <c r="AY293" s="59"/>
      <c r="AZ293" s="59"/>
      <c r="BA293" s="59"/>
      <c r="BB293" s="59"/>
      <c r="BC293" s="59"/>
      <c r="BD293" s="60">
        <v>43172.247901701397</v>
      </c>
      <c r="BE293" s="60">
        <v>43283.1897810995</v>
      </c>
      <c r="BF293" s="59" t="s">
        <v>39</v>
      </c>
      <c r="BG293" s="60">
        <v>43257.516586145801</v>
      </c>
      <c r="BH293" s="59" t="s">
        <v>2951</v>
      </c>
      <c r="BJ293" s="60" t="str">
        <f t="shared" si="17"/>
        <v/>
      </c>
      <c r="BL293" s="118">
        <f t="shared" ca="1" si="18"/>
        <v>0</v>
      </c>
      <c r="BN293" s="60" t="s">
        <v>3111</v>
      </c>
      <c r="BP293" s="60"/>
      <c r="BR293" s="43" t="str">
        <f t="shared" si="19"/>
        <v>Breit, Eckhard</v>
      </c>
      <c r="BS293" s="43" t="str">
        <f t="shared" si="20"/>
        <v>ebreit@flowserve.com</v>
      </c>
    </row>
    <row r="294" spans="2:71" ht="50" x14ac:dyDescent="0.35">
      <c r="B294" s="59" t="s">
        <v>3175</v>
      </c>
      <c r="C294" s="59">
        <v>776</v>
      </c>
      <c r="D294" s="59" t="s">
        <v>3176</v>
      </c>
      <c r="E294" s="59" t="s">
        <v>3177</v>
      </c>
      <c r="F294" s="59" t="s">
        <v>3178</v>
      </c>
      <c r="G294" s="59" t="s">
        <v>254</v>
      </c>
      <c r="H294" s="59" t="s">
        <v>30</v>
      </c>
      <c r="I294" s="59" t="s">
        <v>3179</v>
      </c>
      <c r="J294" s="59" t="s">
        <v>256</v>
      </c>
      <c r="K294" s="59" t="s">
        <v>2666</v>
      </c>
      <c r="L294" s="59" t="s">
        <v>2667</v>
      </c>
      <c r="M294" s="59" t="s">
        <v>2668</v>
      </c>
      <c r="N294" s="59" t="s">
        <v>2669</v>
      </c>
      <c r="O294" s="59" t="s">
        <v>2670</v>
      </c>
      <c r="P294" s="59" t="s">
        <v>2671</v>
      </c>
      <c r="Q294" s="59"/>
      <c r="R294" s="59"/>
      <c r="S294" s="59"/>
      <c r="T294" s="59"/>
      <c r="U294" s="59"/>
      <c r="V294" s="59"/>
      <c r="W294" s="59"/>
      <c r="X294" s="59"/>
      <c r="Y294" s="59"/>
      <c r="Z294" s="59"/>
      <c r="AA294" s="59"/>
      <c r="AB294" s="59"/>
      <c r="AC294" s="59"/>
      <c r="AD294" s="59"/>
      <c r="AE294" s="59"/>
      <c r="AF294" s="59"/>
      <c r="AG294" s="59"/>
      <c r="AH294" s="59"/>
      <c r="AI294" s="59"/>
      <c r="AJ294" s="59"/>
      <c r="AK294" s="59"/>
      <c r="AL294" s="59"/>
      <c r="AM294" s="59"/>
      <c r="AN294" s="59"/>
      <c r="AO294" s="59"/>
      <c r="AP294" s="59"/>
      <c r="AQ294" s="59"/>
      <c r="AR294" s="59"/>
      <c r="AS294" s="59"/>
      <c r="AT294" s="59"/>
      <c r="AU294" s="59"/>
      <c r="AV294" s="59"/>
      <c r="AW294" s="59"/>
      <c r="AX294" s="59"/>
      <c r="AY294" s="59"/>
      <c r="AZ294" s="59"/>
      <c r="BA294" s="59"/>
      <c r="BB294" s="59"/>
      <c r="BC294" s="59"/>
      <c r="BD294" s="60">
        <v>43181.051817326399</v>
      </c>
      <c r="BE294" s="60">
        <v>43279.497711655102</v>
      </c>
      <c r="BF294" s="59" t="s">
        <v>39</v>
      </c>
      <c r="BG294" s="60">
        <v>43200.403313888899</v>
      </c>
      <c r="BH294" s="59" t="s">
        <v>3221</v>
      </c>
      <c r="BJ294" s="60" t="str">
        <f t="shared" si="17"/>
        <v/>
      </c>
      <c r="BL294" s="118">
        <f t="shared" ca="1" si="18"/>
        <v>0</v>
      </c>
      <c r="BN294" s="60" t="s">
        <v>3111</v>
      </c>
      <c r="BP294" s="60"/>
      <c r="BR294" s="43" t="str">
        <f t="shared" si="19"/>
        <v>Miklos, Zelenak</v>
      </c>
      <c r="BS294" s="43" t="str">
        <f t="shared" si="20"/>
        <v>MZelenak@flowserve.com</v>
      </c>
    </row>
    <row r="295" spans="2:71" x14ac:dyDescent="0.35">
      <c r="B295" s="59" t="s">
        <v>3192</v>
      </c>
      <c r="C295" s="59">
        <v>777</v>
      </c>
      <c r="D295" s="59" t="s">
        <v>3193</v>
      </c>
      <c r="E295" s="59" t="s">
        <v>3194</v>
      </c>
      <c r="F295" s="59" t="s">
        <v>3195</v>
      </c>
      <c r="G295" s="59" t="s">
        <v>18</v>
      </c>
      <c r="H295" s="59" t="s">
        <v>38</v>
      </c>
      <c r="I295" s="59" t="s">
        <v>3196</v>
      </c>
      <c r="J295" s="59" t="s">
        <v>256</v>
      </c>
      <c r="K295" s="59" t="s">
        <v>2856</v>
      </c>
      <c r="L295" s="59" t="s">
        <v>2809</v>
      </c>
      <c r="M295" s="59" t="s">
        <v>2655</v>
      </c>
      <c r="N295" s="59"/>
      <c r="O295" s="59"/>
      <c r="P295" s="59"/>
      <c r="Q295" s="59"/>
      <c r="R295" s="59"/>
      <c r="S295" s="59"/>
      <c r="T295" s="59"/>
      <c r="U295" s="59"/>
      <c r="V295" s="59"/>
      <c r="W295" s="59"/>
      <c r="X295" s="59"/>
      <c r="Y295" s="59"/>
      <c r="Z295" s="59"/>
      <c r="AA295" s="59"/>
      <c r="AB295" s="59"/>
      <c r="AC295" s="59"/>
      <c r="AD295" s="59"/>
      <c r="AE295" s="59"/>
      <c r="AF295" s="59"/>
      <c r="AG295" s="59"/>
      <c r="AH295" s="59"/>
      <c r="AI295" s="59"/>
      <c r="AJ295" s="59"/>
      <c r="AK295" s="59"/>
      <c r="AL295" s="59"/>
      <c r="AM295" s="59"/>
      <c r="AN295" s="59"/>
      <c r="AO295" s="59"/>
      <c r="AP295" s="59"/>
      <c r="AQ295" s="59"/>
      <c r="AR295" s="59"/>
      <c r="AS295" s="59"/>
      <c r="AT295" s="59"/>
      <c r="AU295" s="59"/>
      <c r="AV295" s="59"/>
      <c r="AW295" s="59"/>
      <c r="AX295" s="59"/>
      <c r="AY295" s="59"/>
      <c r="AZ295" s="59"/>
      <c r="BA295" s="59"/>
      <c r="BB295" s="59"/>
      <c r="BC295" s="59"/>
      <c r="BD295" s="60">
        <v>43188.2346652778</v>
      </c>
      <c r="BE295" s="60">
        <v>43250.895202430598</v>
      </c>
      <c r="BF295" s="59" t="s">
        <v>39</v>
      </c>
      <c r="BG295" s="60">
        <v>43188.250532789403</v>
      </c>
      <c r="BH295" s="59" t="s">
        <v>3198</v>
      </c>
      <c r="BJ295" s="60" t="str">
        <f t="shared" si="17"/>
        <v/>
      </c>
      <c r="BL295" s="118">
        <f t="shared" ca="1" si="18"/>
        <v>1</v>
      </c>
      <c r="BN295" s="60" t="s">
        <v>3111</v>
      </c>
      <c r="BP295" s="60"/>
      <c r="BR295" s="43" t="str">
        <f t="shared" si="19"/>
        <v>Monta, Saetang</v>
      </c>
      <c r="BS295" s="43" t="str">
        <f t="shared" si="20"/>
        <v>msaetang@flowserve.com</v>
      </c>
    </row>
    <row r="296" spans="2:71" x14ac:dyDescent="0.35">
      <c r="B296" s="59" t="s">
        <v>3205</v>
      </c>
      <c r="C296" s="59">
        <v>778</v>
      </c>
      <c r="D296" s="59" t="s">
        <v>3206</v>
      </c>
      <c r="E296" s="59" t="s">
        <v>3207</v>
      </c>
      <c r="F296" s="59" t="s">
        <v>3208</v>
      </c>
      <c r="G296" s="59" t="s">
        <v>18</v>
      </c>
      <c r="H296" s="59" t="s">
        <v>38</v>
      </c>
      <c r="I296" s="59" t="s">
        <v>3250</v>
      </c>
      <c r="J296" s="59" t="s">
        <v>256</v>
      </c>
      <c r="K296" s="59" t="s">
        <v>2843</v>
      </c>
      <c r="L296" s="59" t="s">
        <v>2756</v>
      </c>
      <c r="M296" s="59" t="s">
        <v>2655</v>
      </c>
      <c r="N296" s="59" t="s">
        <v>2656</v>
      </c>
      <c r="O296" s="59"/>
      <c r="P296" s="59"/>
      <c r="Q296" s="59"/>
      <c r="R296" s="59"/>
      <c r="S296" s="59"/>
      <c r="T296" s="59"/>
      <c r="U296" s="59"/>
      <c r="V296" s="59"/>
      <c r="W296" s="59"/>
      <c r="X296" s="59"/>
      <c r="Y296" s="59"/>
      <c r="Z296" s="59"/>
      <c r="AA296" s="59"/>
      <c r="AB296" s="59"/>
      <c r="AC296" s="59"/>
      <c r="AD296" s="59"/>
      <c r="AE296" s="59"/>
      <c r="AF296" s="59"/>
      <c r="AG296" s="59"/>
      <c r="AH296" s="59"/>
      <c r="AI296" s="59"/>
      <c r="AJ296" s="59"/>
      <c r="AK296" s="59"/>
      <c r="AL296" s="59"/>
      <c r="AM296" s="59"/>
      <c r="AN296" s="59"/>
      <c r="AO296" s="59"/>
      <c r="AP296" s="59"/>
      <c r="AQ296" s="59"/>
      <c r="AR296" s="59"/>
      <c r="AS296" s="59"/>
      <c r="AT296" s="59"/>
      <c r="AU296" s="59"/>
      <c r="AV296" s="59"/>
      <c r="AW296" s="59"/>
      <c r="AX296" s="59"/>
      <c r="AY296" s="59"/>
      <c r="AZ296" s="59"/>
      <c r="BA296" s="59"/>
      <c r="BB296" s="59"/>
      <c r="BC296" s="59"/>
      <c r="BD296" s="60">
        <v>43193.093394479198</v>
      </c>
      <c r="BE296" s="60">
        <v>43283.025158252298</v>
      </c>
      <c r="BF296" s="59" t="s">
        <v>39</v>
      </c>
      <c r="BG296" s="60">
        <v>43207.051265544003</v>
      </c>
      <c r="BH296" s="59" t="s">
        <v>39</v>
      </c>
      <c r="BJ296" s="60" t="str">
        <f t="shared" si="17"/>
        <v/>
      </c>
      <c r="BL296" s="118">
        <f t="shared" ca="1" si="18"/>
        <v>0</v>
      </c>
      <c r="BN296" s="60" t="s">
        <v>3111</v>
      </c>
      <c r="BP296" s="60"/>
      <c r="BR296" s="43" t="str">
        <f t="shared" si="19"/>
        <v>Akada, Asagi</v>
      </c>
      <c r="BS296" s="43" t="str">
        <f t="shared" si="20"/>
        <v>AAkada@flowserve.com</v>
      </c>
    </row>
    <row r="297" spans="2:71" ht="40" x14ac:dyDescent="0.35">
      <c r="B297" s="59" t="s">
        <v>3251</v>
      </c>
      <c r="C297" s="59">
        <v>779</v>
      </c>
      <c r="D297" s="59" t="s">
        <v>3252</v>
      </c>
      <c r="E297" s="59" t="s">
        <v>3253</v>
      </c>
      <c r="F297" s="59" t="s">
        <v>3254</v>
      </c>
      <c r="G297" s="59" t="s">
        <v>18</v>
      </c>
      <c r="H297" s="59" t="s">
        <v>38</v>
      </c>
      <c r="I297" s="59" t="s">
        <v>647</v>
      </c>
      <c r="J297" s="59" t="s">
        <v>256</v>
      </c>
      <c r="K297" s="59" t="s">
        <v>2772</v>
      </c>
      <c r="L297" s="59" t="s">
        <v>2773</v>
      </c>
      <c r="M297" s="59" t="s">
        <v>2850</v>
      </c>
      <c r="N297" s="59" t="s">
        <v>2800</v>
      </c>
      <c r="O297" s="59" t="s">
        <v>2851</v>
      </c>
      <c r="P297" s="59" t="s">
        <v>2655</v>
      </c>
      <c r="Q297" s="59"/>
      <c r="R297" s="59"/>
      <c r="S297" s="59"/>
      <c r="T297" s="59"/>
      <c r="U297" s="59"/>
      <c r="V297" s="59"/>
      <c r="W297" s="59"/>
      <c r="X297" s="59"/>
      <c r="Y297" s="59"/>
      <c r="Z297" s="59"/>
      <c r="AA297" s="59"/>
      <c r="AB297" s="59"/>
      <c r="AC297" s="59"/>
      <c r="AD297" s="59"/>
      <c r="AE297" s="59"/>
      <c r="AF297" s="59"/>
      <c r="AG297" s="59"/>
      <c r="AH297" s="59"/>
      <c r="AI297" s="59"/>
      <c r="AJ297" s="59"/>
      <c r="AK297" s="59"/>
      <c r="AL297" s="59"/>
      <c r="AM297" s="59"/>
      <c r="AN297" s="59"/>
      <c r="AO297" s="59"/>
      <c r="AP297" s="59"/>
      <c r="AQ297" s="59"/>
      <c r="AR297" s="59"/>
      <c r="AS297" s="59"/>
      <c r="AT297" s="59"/>
      <c r="AU297" s="59"/>
      <c r="AV297" s="59"/>
      <c r="AW297" s="59"/>
      <c r="AX297" s="59"/>
      <c r="AY297" s="59"/>
      <c r="AZ297" s="59"/>
      <c r="BA297" s="59"/>
      <c r="BB297" s="59"/>
      <c r="BC297" s="59"/>
      <c r="BD297" s="60">
        <v>43203.363030439803</v>
      </c>
      <c r="BE297" s="60">
        <v>43262.380027430598</v>
      </c>
      <c r="BF297" s="59" t="s">
        <v>39</v>
      </c>
      <c r="BG297" s="60">
        <v>43207.549016238401</v>
      </c>
      <c r="BH297" s="59" t="s">
        <v>3263</v>
      </c>
      <c r="BJ297" s="60" t="str">
        <f t="shared" si="17"/>
        <v/>
      </c>
      <c r="BL297" s="118">
        <f t="shared" ca="1" si="18"/>
        <v>0</v>
      </c>
      <c r="BN297" s="60" t="s">
        <v>3111</v>
      </c>
      <c r="BP297" s="60"/>
      <c r="BR297" s="43" t="str">
        <f t="shared" si="19"/>
        <v>Silva, Viviane</v>
      </c>
      <c r="BS297" s="43" t="str">
        <f t="shared" si="20"/>
        <v>visilva@flowserve.com</v>
      </c>
    </row>
    <row r="298" spans="2:71" x14ac:dyDescent="0.35">
      <c r="B298" s="59" t="s">
        <v>3255</v>
      </c>
      <c r="C298" s="59">
        <v>780</v>
      </c>
      <c r="D298" s="59" t="s">
        <v>380</v>
      </c>
      <c r="E298" s="59" t="s">
        <v>3256</v>
      </c>
      <c r="F298" s="59" t="s">
        <v>3257</v>
      </c>
      <c r="G298" s="59" t="s">
        <v>18</v>
      </c>
      <c r="H298" s="59" t="s">
        <v>255</v>
      </c>
      <c r="I298" s="59" t="s">
        <v>3247</v>
      </c>
      <c r="J298" s="59" t="s">
        <v>1197</v>
      </c>
      <c r="K298" s="59" t="s">
        <v>2656</v>
      </c>
      <c r="L298" s="59"/>
      <c r="M298" s="59"/>
      <c r="N298" s="59"/>
      <c r="O298" s="59"/>
      <c r="P298" s="59"/>
      <c r="Q298" s="59"/>
      <c r="R298" s="59"/>
      <c r="S298" s="59"/>
      <c r="T298" s="59"/>
      <c r="U298" s="59"/>
      <c r="V298" s="59"/>
      <c r="W298" s="59"/>
      <c r="X298" s="59"/>
      <c r="Y298" s="59"/>
      <c r="Z298" s="59"/>
      <c r="AA298" s="59"/>
      <c r="AB298" s="59"/>
      <c r="AC298" s="59"/>
      <c r="AD298" s="59"/>
      <c r="AE298" s="59"/>
      <c r="AF298" s="59"/>
      <c r="AG298" s="59"/>
      <c r="AH298" s="59"/>
      <c r="AI298" s="59"/>
      <c r="AJ298" s="59"/>
      <c r="AK298" s="59"/>
      <c r="AL298" s="59"/>
      <c r="AM298" s="59"/>
      <c r="AN298" s="59"/>
      <c r="AO298" s="59"/>
      <c r="AP298" s="59"/>
      <c r="AQ298" s="59"/>
      <c r="AR298" s="59"/>
      <c r="AS298" s="59"/>
      <c r="AT298" s="59"/>
      <c r="AU298" s="59"/>
      <c r="AV298" s="59"/>
      <c r="AW298" s="59"/>
      <c r="AX298" s="59"/>
      <c r="AY298" s="59"/>
      <c r="AZ298" s="59"/>
      <c r="BA298" s="59"/>
      <c r="BB298" s="59"/>
      <c r="BC298" s="59"/>
      <c r="BD298" s="60">
        <v>43203.653303159699</v>
      </c>
      <c r="BE298" s="60">
        <v>43262.483953206</v>
      </c>
      <c r="BF298" s="59" t="s">
        <v>2951</v>
      </c>
      <c r="BG298" s="60">
        <v>43208.398572418999</v>
      </c>
      <c r="BH298" s="59" t="s">
        <v>12917</v>
      </c>
      <c r="BJ298" s="60" t="str">
        <f t="shared" si="17"/>
        <v>YES</v>
      </c>
      <c r="BL298" s="118">
        <f t="shared" ca="1" si="18"/>
        <v>0</v>
      </c>
      <c r="BN298" s="60" t="s">
        <v>3111</v>
      </c>
      <c r="BP298" s="60"/>
      <c r="BR298" s="43" t="str">
        <f t="shared" si="19"/>
        <v>Thrustic, John</v>
      </c>
      <c r="BS298" s="43" t="str">
        <f t="shared" si="20"/>
        <v>jthrustic@flowserve.com</v>
      </c>
    </row>
    <row r="299" spans="2:71" ht="50" x14ac:dyDescent="0.35">
      <c r="B299" s="59" t="s">
        <v>12886</v>
      </c>
      <c r="C299" s="59">
        <v>782</v>
      </c>
      <c r="D299" s="59" t="s">
        <v>12887</v>
      </c>
      <c r="E299" s="59" t="s">
        <v>12888</v>
      </c>
      <c r="F299" s="59" t="s">
        <v>12889</v>
      </c>
      <c r="G299" s="59" t="s">
        <v>254</v>
      </c>
      <c r="H299" s="59" t="s">
        <v>30</v>
      </c>
      <c r="I299" s="59" t="s">
        <v>3179</v>
      </c>
      <c r="J299" s="59" t="s">
        <v>256</v>
      </c>
      <c r="K299" s="59" t="s">
        <v>2666</v>
      </c>
      <c r="L299" s="59" t="s">
        <v>2667</v>
      </c>
      <c r="M299" s="59" t="s">
        <v>2668</v>
      </c>
      <c r="N299" s="59" t="s">
        <v>2669</v>
      </c>
      <c r="O299" s="59" t="s">
        <v>2670</v>
      </c>
      <c r="P299" s="59" t="s">
        <v>2671</v>
      </c>
      <c r="Q299" s="59"/>
      <c r="R299" s="59"/>
      <c r="S299" s="59"/>
      <c r="T299" s="59"/>
      <c r="U299" s="59"/>
      <c r="V299" s="59"/>
      <c r="W299" s="59"/>
      <c r="X299" s="59"/>
      <c r="Y299" s="59"/>
      <c r="Z299" s="59"/>
      <c r="AA299" s="59"/>
      <c r="AB299" s="59"/>
      <c r="AC299" s="59"/>
      <c r="AD299" s="59"/>
      <c r="AE299" s="59"/>
      <c r="AF299" s="59"/>
      <c r="AG299" s="59"/>
      <c r="AH299" s="59"/>
      <c r="AI299" s="59"/>
      <c r="AJ299" s="59"/>
      <c r="AK299" s="59"/>
      <c r="AL299" s="59"/>
      <c r="AM299" s="59"/>
      <c r="AN299" s="59"/>
      <c r="AO299" s="59"/>
      <c r="AP299" s="59"/>
      <c r="AQ299" s="59"/>
      <c r="AR299" s="59"/>
      <c r="AS299" s="59"/>
      <c r="AT299" s="59"/>
      <c r="AU299" s="59"/>
      <c r="AV299" s="59"/>
      <c r="AW299" s="59"/>
      <c r="AX299" s="59"/>
      <c r="AY299" s="59"/>
      <c r="AZ299" s="59"/>
      <c r="BA299" s="59"/>
      <c r="BB299" s="59"/>
      <c r="BC299" s="59"/>
      <c r="BD299" s="60">
        <v>43209.053403159698</v>
      </c>
      <c r="BE299" s="60">
        <v>43210.3646548611</v>
      </c>
      <c r="BF299" s="59" t="s">
        <v>39</v>
      </c>
      <c r="BG299" s="60">
        <v>43210.1883403588</v>
      </c>
      <c r="BH299" s="59" t="s">
        <v>12918</v>
      </c>
      <c r="BJ299" s="60" t="str">
        <f t="shared" si="17"/>
        <v/>
      </c>
      <c r="BL299" s="118">
        <f t="shared" ca="1" si="18"/>
        <v>2</v>
      </c>
      <c r="BN299" s="60" t="s">
        <v>3111</v>
      </c>
      <c r="BP299" s="60"/>
      <c r="BR299" s="43" t="str">
        <f t="shared" si="19"/>
        <v>Terdik, Abel</v>
      </c>
      <c r="BS299" s="43" t="str">
        <f t="shared" si="20"/>
        <v>ATerdik@flowserve.com</v>
      </c>
    </row>
    <row r="300" spans="2:71" x14ac:dyDescent="0.35">
      <c r="B300" s="181" t="s">
        <v>13236</v>
      </c>
      <c r="C300" s="181">
        <v>783</v>
      </c>
      <c r="D300" s="181" t="s">
        <v>12890</v>
      </c>
      <c r="E300" s="181" t="s">
        <v>2616</v>
      </c>
      <c r="F300" s="181" t="s">
        <v>12891</v>
      </c>
      <c r="G300" s="59" t="s">
        <v>18</v>
      </c>
      <c r="H300" s="59" t="s">
        <v>38</v>
      </c>
      <c r="I300" s="59" t="s">
        <v>12892</v>
      </c>
      <c r="J300" s="59" t="s">
        <v>2616</v>
      </c>
      <c r="K300" s="59" t="s">
        <v>2655</v>
      </c>
      <c r="L300" s="59"/>
      <c r="M300" s="59"/>
      <c r="N300" s="59"/>
      <c r="O300" s="59"/>
      <c r="P300" s="59"/>
      <c r="Q300" s="59"/>
      <c r="R300" s="59"/>
      <c r="S300" s="59"/>
      <c r="T300" s="59"/>
      <c r="U300" s="59"/>
      <c r="V300" s="59"/>
      <c r="W300" s="59"/>
      <c r="X300" s="59"/>
      <c r="Y300" s="59"/>
      <c r="Z300" s="59"/>
      <c r="AA300" s="59"/>
      <c r="AB300" s="59"/>
      <c r="AC300" s="59"/>
      <c r="AD300" s="59"/>
      <c r="AE300" s="59"/>
      <c r="AF300" s="59"/>
      <c r="AG300" s="59"/>
      <c r="AH300" s="59"/>
      <c r="AI300" s="59"/>
      <c r="AJ300" s="59"/>
      <c r="AK300" s="59"/>
      <c r="AL300" s="59"/>
      <c r="AM300" s="59"/>
      <c r="AN300" s="59"/>
      <c r="AO300" s="59"/>
      <c r="AP300" s="59"/>
      <c r="AQ300" s="59"/>
      <c r="AR300" s="59"/>
      <c r="AS300" s="59"/>
      <c r="AT300" s="59"/>
      <c r="AU300" s="59"/>
      <c r="AV300" s="59"/>
      <c r="AW300" s="59"/>
      <c r="AX300" s="59"/>
      <c r="AY300" s="59"/>
      <c r="AZ300" s="59"/>
      <c r="BA300" s="59"/>
      <c r="BB300" s="59"/>
      <c r="BC300" s="59"/>
      <c r="BD300" s="60">
        <v>43209.545156446802</v>
      </c>
      <c r="BE300" s="60">
        <v>43228.535276469898</v>
      </c>
      <c r="BF300" s="59" t="s">
        <v>2951</v>
      </c>
      <c r="BG300" s="60">
        <v>43238.740372835702</v>
      </c>
      <c r="BH300" s="59" t="s">
        <v>2951</v>
      </c>
      <c r="BJ300" s="60" t="str">
        <f t="shared" ref="BJ300:BJ344" si="21">IF(ISNUMBER(SEARCH("Consul",I300)),"YES","")</f>
        <v/>
      </c>
      <c r="BL300" s="118">
        <f t="shared" ref="BL300:BL344" ca="1" si="22">IF(BE300="","NEVER",DATEDIF(BE300,$BL$2,"m"))</f>
        <v>1</v>
      </c>
      <c r="BN300" s="60" t="s">
        <v>3111</v>
      </c>
      <c r="BP300" s="60"/>
      <c r="BR300" s="43" t="str">
        <f t="shared" si="19"/>
        <v>Arnage, COE Test User</v>
      </c>
      <c r="BS300" s="43" t="str">
        <f t="shared" si="20"/>
        <v>A@B.Com</v>
      </c>
    </row>
    <row r="301" spans="2:71" x14ac:dyDescent="0.35">
      <c r="B301" s="181" t="s">
        <v>13237</v>
      </c>
      <c r="C301" s="181">
        <v>784</v>
      </c>
      <c r="D301" s="181" t="s">
        <v>12890</v>
      </c>
      <c r="E301" s="181" t="s">
        <v>2437</v>
      </c>
      <c r="F301" s="181" t="s">
        <v>12891</v>
      </c>
      <c r="G301" s="59" t="s">
        <v>18</v>
      </c>
      <c r="H301" s="59" t="s">
        <v>38</v>
      </c>
      <c r="I301" s="59" t="s">
        <v>12893</v>
      </c>
      <c r="J301" s="59" t="s">
        <v>2437</v>
      </c>
      <c r="K301" s="59" t="s">
        <v>2655</v>
      </c>
      <c r="L301" s="59"/>
      <c r="M301" s="59"/>
      <c r="N301" s="59"/>
      <c r="O301" s="59"/>
      <c r="P301" s="59"/>
      <c r="Q301" s="59"/>
      <c r="R301" s="59"/>
      <c r="S301" s="59"/>
      <c r="T301" s="59"/>
      <c r="U301" s="59"/>
      <c r="V301" s="59"/>
      <c r="W301" s="59"/>
      <c r="X301" s="59"/>
      <c r="Y301" s="59"/>
      <c r="Z301" s="59"/>
      <c r="AA301" s="59"/>
      <c r="AB301" s="59"/>
      <c r="AC301" s="59"/>
      <c r="AD301" s="59"/>
      <c r="AE301" s="59"/>
      <c r="AF301" s="59"/>
      <c r="AG301" s="59"/>
      <c r="AH301" s="59"/>
      <c r="AI301" s="59"/>
      <c r="AJ301" s="59"/>
      <c r="AK301" s="59"/>
      <c r="AL301" s="59"/>
      <c r="AM301" s="59"/>
      <c r="AN301" s="59"/>
      <c r="AO301" s="59"/>
      <c r="AP301" s="59"/>
      <c r="AQ301" s="59"/>
      <c r="AR301" s="59"/>
      <c r="AS301" s="59"/>
      <c r="AT301" s="59"/>
      <c r="AU301" s="59"/>
      <c r="AV301" s="59"/>
      <c r="AW301" s="59"/>
      <c r="AX301" s="59"/>
      <c r="AY301" s="59"/>
      <c r="AZ301" s="59"/>
      <c r="BA301" s="59"/>
      <c r="BB301" s="59"/>
      <c r="BC301" s="59"/>
      <c r="BD301" s="60">
        <v>43209.545987268502</v>
      </c>
      <c r="BE301" s="60">
        <v>43228.535902199103</v>
      </c>
      <c r="BF301" s="59" t="s">
        <v>2951</v>
      </c>
      <c r="BG301" s="60">
        <v>43238.740478275497</v>
      </c>
      <c r="BH301" s="59" t="s">
        <v>2951</v>
      </c>
      <c r="BJ301" s="60" t="str">
        <f t="shared" si="21"/>
        <v/>
      </c>
      <c r="BL301" s="118">
        <f t="shared" ca="1" si="22"/>
        <v>1</v>
      </c>
      <c r="BN301" s="60" t="s">
        <v>3111</v>
      </c>
      <c r="BP301" s="60"/>
      <c r="BR301" s="43" t="str">
        <f t="shared" si="19"/>
        <v>Bangalore, COE Test User</v>
      </c>
      <c r="BS301" s="43" t="str">
        <f t="shared" si="20"/>
        <v>A@B.Com</v>
      </c>
    </row>
    <row r="302" spans="2:71" x14ac:dyDescent="0.35">
      <c r="B302" s="181" t="s">
        <v>13238</v>
      </c>
      <c r="C302" s="181">
        <v>785</v>
      </c>
      <c r="D302" s="181" t="s">
        <v>12890</v>
      </c>
      <c r="E302" s="181" t="s">
        <v>2609</v>
      </c>
      <c r="F302" s="181" t="s">
        <v>12891</v>
      </c>
      <c r="G302" s="59" t="s">
        <v>18</v>
      </c>
      <c r="H302" s="59" t="s">
        <v>38</v>
      </c>
      <c r="I302" s="59" t="s">
        <v>12894</v>
      </c>
      <c r="J302" s="59" t="s">
        <v>2609</v>
      </c>
      <c r="K302" s="59" t="s">
        <v>2655</v>
      </c>
      <c r="L302" s="59"/>
      <c r="M302" s="59"/>
      <c r="N302" s="59"/>
      <c r="O302" s="59"/>
      <c r="P302" s="59"/>
      <c r="Q302" s="59"/>
      <c r="R302" s="59"/>
      <c r="S302" s="59"/>
      <c r="T302" s="59"/>
      <c r="U302" s="59"/>
      <c r="V302" s="59"/>
      <c r="W302" s="59"/>
      <c r="X302" s="59"/>
      <c r="Y302" s="59"/>
      <c r="Z302" s="59"/>
      <c r="AA302" s="59"/>
      <c r="AB302" s="59"/>
      <c r="AC302" s="59"/>
      <c r="AD302" s="59"/>
      <c r="AE302" s="59"/>
      <c r="AF302" s="59"/>
      <c r="AG302" s="59"/>
      <c r="AH302" s="59"/>
      <c r="AI302" s="59"/>
      <c r="AJ302" s="59"/>
      <c r="AK302" s="59"/>
      <c r="AL302" s="59"/>
      <c r="AM302" s="59"/>
      <c r="AN302" s="59"/>
      <c r="AO302" s="59"/>
      <c r="AP302" s="59"/>
      <c r="AQ302" s="59"/>
      <c r="AR302" s="59"/>
      <c r="AS302" s="59"/>
      <c r="AT302" s="59"/>
      <c r="AU302" s="59"/>
      <c r="AV302" s="59"/>
      <c r="AW302" s="59"/>
      <c r="AX302" s="59"/>
      <c r="AY302" s="59"/>
      <c r="AZ302" s="59"/>
      <c r="BA302" s="59"/>
      <c r="BB302" s="59"/>
      <c r="BC302" s="59"/>
      <c r="BD302" s="60">
        <v>43209.546683449102</v>
      </c>
      <c r="BE302" s="60">
        <v>43228.536904398097</v>
      </c>
      <c r="BF302" s="59" t="s">
        <v>2951</v>
      </c>
      <c r="BG302" s="60">
        <v>43238.7405806366</v>
      </c>
      <c r="BH302" s="59" t="s">
        <v>2951</v>
      </c>
      <c r="BJ302" s="60" t="str">
        <f t="shared" si="21"/>
        <v/>
      </c>
      <c r="BL302" s="118">
        <f t="shared" ca="1" si="22"/>
        <v>1</v>
      </c>
      <c r="BN302" s="60" t="s">
        <v>3111</v>
      </c>
      <c r="BP302" s="60"/>
      <c r="BR302" s="43" t="str">
        <f t="shared" si="19"/>
        <v>Castlemaine, COE Test User</v>
      </c>
      <c r="BS302" s="43" t="str">
        <f t="shared" si="20"/>
        <v>A@B.Com</v>
      </c>
    </row>
    <row r="303" spans="2:71" x14ac:dyDescent="0.35">
      <c r="B303" s="181" t="s">
        <v>13239</v>
      </c>
      <c r="C303" s="181">
        <v>786</v>
      </c>
      <c r="D303" s="181" t="s">
        <v>12890</v>
      </c>
      <c r="E303" s="181" t="s">
        <v>2591</v>
      </c>
      <c r="F303" s="181" t="s">
        <v>12891</v>
      </c>
      <c r="G303" s="59" t="s">
        <v>18</v>
      </c>
      <c r="H303" s="59" t="s">
        <v>38</v>
      </c>
      <c r="I303" s="59" t="s">
        <v>12895</v>
      </c>
      <c r="J303" s="59" t="s">
        <v>2591</v>
      </c>
      <c r="K303" s="59" t="s">
        <v>2655</v>
      </c>
      <c r="L303" s="59"/>
      <c r="M303" s="59"/>
      <c r="N303" s="59"/>
      <c r="O303" s="59"/>
      <c r="P303" s="59"/>
      <c r="Q303" s="59"/>
      <c r="R303" s="59"/>
      <c r="S303" s="59"/>
      <c r="T303" s="59"/>
      <c r="U303" s="59"/>
      <c r="V303" s="59"/>
      <c r="W303" s="59"/>
      <c r="X303" s="59"/>
      <c r="Y303" s="59"/>
      <c r="Z303" s="59"/>
      <c r="AA303" s="59"/>
      <c r="AB303" s="59"/>
      <c r="AC303" s="59"/>
      <c r="AD303" s="59"/>
      <c r="AE303" s="59"/>
      <c r="AF303" s="59"/>
      <c r="AG303" s="59"/>
      <c r="AH303" s="59"/>
      <c r="AI303" s="59"/>
      <c r="AJ303" s="59"/>
      <c r="AK303" s="59"/>
      <c r="AL303" s="59"/>
      <c r="AM303" s="59"/>
      <c r="AN303" s="59"/>
      <c r="AO303" s="59"/>
      <c r="AP303" s="59"/>
      <c r="AQ303" s="59"/>
      <c r="AR303" s="59"/>
      <c r="AS303" s="59"/>
      <c r="AT303" s="59"/>
      <c r="AU303" s="59"/>
      <c r="AV303" s="59"/>
      <c r="AW303" s="59"/>
      <c r="AX303" s="59"/>
      <c r="AY303" s="59"/>
      <c r="AZ303" s="59"/>
      <c r="BA303" s="59"/>
      <c r="BB303" s="59"/>
      <c r="BC303" s="59"/>
      <c r="BD303" s="60">
        <v>43209.547271724499</v>
      </c>
      <c r="BE303" s="60">
        <v>43273.616005173601</v>
      </c>
      <c r="BF303" s="59" t="s">
        <v>2951</v>
      </c>
      <c r="BG303" s="60">
        <v>43238.740668518498</v>
      </c>
      <c r="BH303" s="59" t="s">
        <v>2951</v>
      </c>
      <c r="BJ303" s="60" t="str">
        <f t="shared" si="21"/>
        <v/>
      </c>
      <c r="BL303" s="118">
        <f t="shared" ca="1" si="22"/>
        <v>0</v>
      </c>
      <c r="BN303" s="60" t="s">
        <v>3111</v>
      </c>
      <c r="BP303" s="60"/>
      <c r="BR303" s="43" t="str">
        <f t="shared" si="19"/>
        <v>Coslada, COE Test User</v>
      </c>
      <c r="BS303" s="43" t="str">
        <f t="shared" si="20"/>
        <v>A@B.Com</v>
      </c>
    </row>
    <row r="304" spans="2:71" x14ac:dyDescent="0.35">
      <c r="B304" s="181" t="s">
        <v>13240</v>
      </c>
      <c r="C304" s="181">
        <v>787</v>
      </c>
      <c r="D304" s="181" t="s">
        <v>12890</v>
      </c>
      <c r="E304" s="181" t="s">
        <v>12668</v>
      </c>
      <c r="F304" s="181" t="s">
        <v>12891</v>
      </c>
      <c r="G304" s="59" t="s">
        <v>18</v>
      </c>
      <c r="H304" s="59" t="s">
        <v>38</v>
      </c>
      <c r="I304" s="59" t="s">
        <v>12896</v>
      </c>
      <c r="J304" s="59" t="s">
        <v>12668</v>
      </c>
      <c r="K304" s="59" t="s">
        <v>2655</v>
      </c>
      <c r="L304" s="59"/>
      <c r="M304" s="59"/>
      <c r="N304" s="59"/>
      <c r="O304" s="59"/>
      <c r="P304" s="59"/>
      <c r="Q304" s="59"/>
      <c r="R304" s="59"/>
      <c r="S304" s="59"/>
      <c r="T304" s="59"/>
      <c r="U304" s="59"/>
      <c r="V304" s="59"/>
      <c r="W304" s="59"/>
      <c r="X304" s="59"/>
      <c r="Y304" s="59"/>
      <c r="Z304" s="59"/>
      <c r="AA304" s="59"/>
      <c r="AB304" s="59"/>
      <c r="AC304" s="59"/>
      <c r="AD304" s="59"/>
      <c r="AE304" s="59"/>
      <c r="AF304" s="59"/>
      <c r="AG304" s="59"/>
      <c r="AH304" s="59"/>
      <c r="AI304" s="59"/>
      <c r="AJ304" s="59"/>
      <c r="AK304" s="59"/>
      <c r="AL304" s="59"/>
      <c r="AM304" s="59"/>
      <c r="AN304" s="59"/>
      <c r="AO304" s="59"/>
      <c r="AP304" s="59"/>
      <c r="AQ304" s="59"/>
      <c r="AR304" s="59"/>
      <c r="AS304" s="59"/>
      <c r="AT304" s="59"/>
      <c r="AU304" s="59"/>
      <c r="AV304" s="59"/>
      <c r="AW304" s="59"/>
      <c r="AX304" s="59"/>
      <c r="AY304" s="59"/>
      <c r="AZ304" s="59"/>
      <c r="BA304" s="59"/>
      <c r="BB304" s="59"/>
      <c r="BC304" s="59"/>
      <c r="BD304" s="60">
        <v>43209.547880358798</v>
      </c>
      <c r="BE304" s="60">
        <v>43228.537965393502</v>
      </c>
      <c r="BF304" s="59" t="s">
        <v>2951</v>
      </c>
      <c r="BG304" s="60">
        <v>43238.740758946798</v>
      </c>
      <c r="BH304" s="59" t="s">
        <v>2951</v>
      </c>
      <c r="BJ304" s="60" t="str">
        <f t="shared" si="21"/>
        <v/>
      </c>
      <c r="BL304" s="118">
        <f t="shared" ca="1" si="22"/>
        <v>1</v>
      </c>
      <c r="BN304" s="60" t="s">
        <v>3111</v>
      </c>
      <c r="BP304" s="60"/>
      <c r="BR304" s="43" t="str">
        <f t="shared" si="19"/>
        <v>Dresser Singapore, COE Test User</v>
      </c>
      <c r="BS304" s="43" t="str">
        <f t="shared" si="20"/>
        <v>A@B.Com</v>
      </c>
    </row>
    <row r="305" spans="2:71" x14ac:dyDescent="0.35">
      <c r="B305" s="181" t="s">
        <v>13241</v>
      </c>
      <c r="C305" s="181">
        <v>788</v>
      </c>
      <c r="D305" s="181" t="s">
        <v>12890</v>
      </c>
      <c r="E305" s="181" t="s">
        <v>2521</v>
      </c>
      <c r="F305" s="181" t="s">
        <v>12891</v>
      </c>
      <c r="G305" s="59" t="s">
        <v>18</v>
      </c>
      <c r="H305" s="59" t="s">
        <v>38</v>
      </c>
      <c r="I305" s="59" t="s">
        <v>12897</v>
      </c>
      <c r="J305" s="59" t="s">
        <v>2521</v>
      </c>
      <c r="K305" s="59" t="s">
        <v>2655</v>
      </c>
      <c r="L305" s="59"/>
      <c r="M305" s="59"/>
      <c r="N305" s="59"/>
      <c r="O305" s="59"/>
      <c r="P305" s="59"/>
      <c r="Q305" s="59"/>
      <c r="R305" s="59"/>
      <c r="S305" s="59"/>
      <c r="T305" s="59"/>
      <c r="U305" s="59"/>
      <c r="V305" s="59"/>
      <c r="W305" s="59"/>
      <c r="X305" s="59"/>
      <c r="Y305" s="59"/>
      <c r="Z305" s="59"/>
      <c r="AA305" s="59"/>
      <c r="AB305" s="59"/>
      <c r="AC305" s="59"/>
      <c r="AD305" s="59"/>
      <c r="AE305" s="59"/>
      <c r="AF305" s="59"/>
      <c r="AG305" s="59"/>
      <c r="AH305" s="59"/>
      <c r="AI305" s="59"/>
      <c r="AJ305" s="59"/>
      <c r="AK305" s="59"/>
      <c r="AL305" s="59"/>
      <c r="AM305" s="59"/>
      <c r="AN305" s="59"/>
      <c r="AO305" s="59"/>
      <c r="AP305" s="59"/>
      <c r="AQ305" s="59"/>
      <c r="AR305" s="59"/>
      <c r="AS305" s="59"/>
      <c r="AT305" s="59"/>
      <c r="AU305" s="59"/>
      <c r="AV305" s="59"/>
      <c r="AW305" s="59"/>
      <c r="AX305" s="59"/>
      <c r="AY305" s="59"/>
      <c r="AZ305" s="59"/>
      <c r="BA305" s="59"/>
      <c r="BB305" s="59"/>
      <c r="BC305" s="59"/>
      <c r="BD305" s="60">
        <v>43209.548617939799</v>
      </c>
      <c r="BE305" s="60">
        <v>43273.656713969896</v>
      </c>
      <c r="BF305" s="59" t="s">
        <v>2951</v>
      </c>
      <c r="BG305" s="60">
        <v>43238.740828391201</v>
      </c>
      <c r="BH305" s="59" t="s">
        <v>2951</v>
      </c>
      <c r="BJ305" s="60" t="str">
        <f t="shared" si="21"/>
        <v/>
      </c>
      <c r="BL305" s="118">
        <f t="shared" ca="1" si="22"/>
        <v>0</v>
      </c>
      <c r="BN305" s="60" t="s">
        <v>3111</v>
      </c>
      <c r="BP305" s="60"/>
      <c r="BR305" s="43" t="str">
        <f t="shared" si="19"/>
        <v>Etten Leur, COE Test User</v>
      </c>
      <c r="BS305" s="43" t="str">
        <f t="shared" si="20"/>
        <v>A@B.Com</v>
      </c>
    </row>
    <row r="306" spans="2:71" x14ac:dyDescent="0.35">
      <c r="B306" s="181" t="s">
        <v>13242</v>
      </c>
      <c r="C306" s="181">
        <v>789</v>
      </c>
      <c r="D306" s="181" t="s">
        <v>12890</v>
      </c>
      <c r="E306" s="181" t="s">
        <v>2453</v>
      </c>
      <c r="F306" s="181" t="s">
        <v>12891</v>
      </c>
      <c r="G306" s="59" t="s">
        <v>18</v>
      </c>
      <c r="H306" s="59" t="s">
        <v>38</v>
      </c>
      <c r="I306" s="59" t="s">
        <v>12898</v>
      </c>
      <c r="J306" s="59" t="s">
        <v>2453</v>
      </c>
      <c r="K306" s="59" t="s">
        <v>2655</v>
      </c>
      <c r="L306" s="59"/>
      <c r="M306" s="59"/>
      <c r="N306" s="59"/>
      <c r="O306" s="59"/>
      <c r="P306" s="59"/>
      <c r="Q306" s="59"/>
      <c r="R306" s="59"/>
      <c r="S306" s="59"/>
      <c r="T306" s="59"/>
      <c r="U306" s="59"/>
      <c r="V306" s="59"/>
      <c r="W306" s="59"/>
      <c r="X306" s="59"/>
      <c r="Y306" s="59"/>
      <c r="Z306" s="59"/>
      <c r="AA306" s="59"/>
      <c r="AB306" s="59"/>
      <c r="AC306" s="59"/>
      <c r="AD306" s="59"/>
      <c r="AE306" s="59"/>
      <c r="AF306" s="59"/>
      <c r="AG306" s="59"/>
      <c r="AH306" s="59"/>
      <c r="AI306" s="59"/>
      <c r="AJ306" s="59"/>
      <c r="AK306" s="59"/>
      <c r="AL306" s="59"/>
      <c r="AM306" s="59"/>
      <c r="AN306" s="59"/>
      <c r="AO306" s="59"/>
      <c r="AP306" s="59"/>
      <c r="AQ306" s="59"/>
      <c r="AR306" s="59"/>
      <c r="AS306" s="59"/>
      <c r="AT306" s="59"/>
      <c r="AU306" s="59"/>
      <c r="AV306" s="59"/>
      <c r="AW306" s="59"/>
      <c r="AX306" s="59"/>
      <c r="AY306" s="59"/>
      <c r="AZ306" s="59"/>
      <c r="BA306" s="59"/>
      <c r="BB306" s="59"/>
      <c r="BC306" s="59"/>
      <c r="BD306" s="60">
        <v>43209.549207754601</v>
      </c>
      <c r="BE306" s="60">
        <v>43228.540212152802</v>
      </c>
      <c r="BF306" s="59" t="s">
        <v>2951</v>
      </c>
      <c r="BG306" s="60">
        <v>43238.740908136599</v>
      </c>
      <c r="BH306" s="59" t="s">
        <v>2951</v>
      </c>
      <c r="BJ306" s="60" t="str">
        <f t="shared" si="21"/>
        <v/>
      </c>
      <c r="BL306" s="118">
        <f t="shared" ca="1" si="22"/>
        <v>1</v>
      </c>
      <c r="BN306" s="60" t="s">
        <v>3111</v>
      </c>
      <c r="BP306" s="60"/>
      <c r="BR306" s="43" t="str">
        <f t="shared" si="19"/>
        <v>Itzehoe, COE Test User</v>
      </c>
      <c r="BS306" s="43" t="str">
        <f t="shared" si="20"/>
        <v>A@B.Com</v>
      </c>
    </row>
    <row r="307" spans="2:71" x14ac:dyDescent="0.35">
      <c r="B307" s="181" t="s">
        <v>13243</v>
      </c>
      <c r="C307" s="181">
        <v>790</v>
      </c>
      <c r="D307" s="181" t="s">
        <v>12890</v>
      </c>
      <c r="E307" s="181" t="s">
        <v>2487</v>
      </c>
      <c r="F307" s="181" t="s">
        <v>12891</v>
      </c>
      <c r="G307" s="59" t="s">
        <v>18</v>
      </c>
      <c r="H307" s="59" t="s">
        <v>38</v>
      </c>
      <c r="I307" s="59" t="s">
        <v>12899</v>
      </c>
      <c r="J307" s="59" t="s">
        <v>2487</v>
      </c>
      <c r="K307" s="59" t="s">
        <v>2655</v>
      </c>
      <c r="L307" s="59"/>
      <c r="M307" s="59"/>
      <c r="N307" s="59"/>
      <c r="O307" s="59"/>
      <c r="P307" s="59"/>
      <c r="Q307" s="59"/>
      <c r="R307" s="59"/>
      <c r="S307" s="59"/>
      <c r="T307" s="59"/>
      <c r="U307" s="59"/>
      <c r="V307" s="59"/>
      <c r="W307" s="59"/>
      <c r="X307" s="59"/>
      <c r="Y307" s="59"/>
      <c r="Z307" s="59"/>
      <c r="AA307" s="59"/>
      <c r="AB307" s="59"/>
      <c r="AC307" s="59"/>
      <c r="AD307" s="59"/>
      <c r="AE307" s="59"/>
      <c r="AF307" s="59"/>
      <c r="AG307" s="59"/>
      <c r="AH307" s="59"/>
      <c r="AI307" s="59"/>
      <c r="AJ307" s="59"/>
      <c r="AK307" s="59"/>
      <c r="AL307" s="59"/>
      <c r="AM307" s="59"/>
      <c r="AN307" s="59"/>
      <c r="AO307" s="59"/>
      <c r="AP307" s="59"/>
      <c r="AQ307" s="59"/>
      <c r="AR307" s="59"/>
      <c r="AS307" s="59"/>
      <c r="AT307" s="59"/>
      <c r="AU307" s="59"/>
      <c r="AV307" s="59"/>
      <c r="AW307" s="59"/>
      <c r="AX307" s="59"/>
      <c r="AY307" s="59"/>
      <c r="AZ307" s="59"/>
      <c r="BA307" s="59"/>
      <c r="BB307" s="59"/>
      <c r="BC307" s="59"/>
      <c r="BD307" s="60">
        <v>43209.549735532397</v>
      </c>
      <c r="BE307" s="60">
        <v>43228.540733333299</v>
      </c>
      <c r="BF307" s="59" t="s">
        <v>2951</v>
      </c>
      <c r="BG307" s="60">
        <v>43238.740976307898</v>
      </c>
      <c r="BH307" s="59" t="s">
        <v>2951</v>
      </c>
      <c r="BJ307" s="60" t="str">
        <f t="shared" si="21"/>
        <v/>
      </c>
      <c r="BL307" s="118">
        <f t="shared" ca="1" si="22"/>
        <v>1</v>
      </c>
      <c r="BN307" s="60" t="s">
        <v>3111</v>
      </c>
      <c r="BP307" s="60"/>
      <c r="BR307" s="43" t="str">
        <f t="shared" si="19"/>
        <v>Mendoza, COE Test User</v>
      </c>
      <c r="BS307" s="43" t="str">
        <f t="shared" si="20"/>
        <v>A@B.Com</v>
      </c>
    </row>
    <row r="308" spans="2:71" x14ac:dyDescent="0.35">
      <c r="B308" s="181" t="s">
        <v>13244</v>
      </c>
      <c r="C308" s="181">
        <v>791</v>
      </c>
      <c r="D308" s="181" t="s">
        <v>12890</v>
      </c>
      <c r="E308" s="181" t="s">
        <v>2560</v>
      </c>
      <c r="F308" s="181" t="s">
        <v>12891</v>
      </c>
      <c r="G308" s="59" t="s">
        <v>18</v>
      </c>
      <c r="H308" s="59" t="s">
        <v>38</v>
      </c>
      <c r="I308" s="59" t="s">
        <v>12900</v>
      </c>
      <c r="J308" s="59" t="s">
        <v>2560</v>
      </c>
      <c r="K308" s="59" t="s">
        <v>2655</v>
      </c>
      <c r="L308" s="59"/>
      <c r="M308" s="59"/>
      <c r="N308" s="59"/>
      <c r="O308" s="59"/>
      <c r="P308" s="59"/>
      <c r="Q308" s="59"/>
      <c r="R308" s="59"/>
      <c r="S308" s="59"/>
      <c r="T308" s="59"/>
      <c r="U308" s="59"/>
      <c r="V308" s="59"/>
      <c r="W308" s="59"/>
      <c r="X308" s="59"/>
      <c r="Y308" s="59"/>
      <c r="Z308" s="59"/>
      <c r="AA308" s="59"/>
      <c r="AB308" s="59"/>
      <c r="AC308" s="59"/>
      <c r="AD308" s="59"/>
      <c r="AE308" s="59"/>
      <c r="AF308" s="59"/>
      <c r="AG308" s="59"/>
      <c r="AH308" s="59"/>
      <c r="AI308" s="59"/>
      <c r="AJ308" s="59"/>
      <c r="AK308" s="59"/>
      <c r="AL308" s="59"/>
      <c r="AM308" s="59"/>
      <c r="AN308" s="59"/>
      <c r="AO308" s="59"/>
      <c r="AP308" s="59"/>
      <c r="AQ308" s="59"/>
      <c r="AR308" s="59"/>
      <c r="AS308" s="59"/>
      <c r="AT308" s="59"/>
      <c r="AU308" s="59"/>
      <c r="AV308" s="59"/>
      <c r="AW308" s="59"/>
      <c r="AX308" s="59"/>
      <c r="AY308" s="59"/>
      <c r="AZ308" s="59"/>
      <c r="BA308" s="59"/>
      <c r="BB308" s="59"/>
      <c r="BC308" s="59"/>
      <c r="BD308" s="60">
        <v>43209.550306712998</v>
      </c>
      <c r="BE308" s="60">
        <v>43228.541831747702</v>
      </c>
      <c r="BF308" s="59" t="s">
        <v>2951</v>
      </c>
      <c r="BG308" s="60">
        <v>43238.741043205999</v>
      </c>
      <c r="BH308" s="59" t="s">
        <v>2951</v>
      </c>
      <c r="BJ308" s="60" t="str">
        <f t="shared" si="21"/>
        <v/>
      </c>
      <c r="BL308" s="118">
        <f t="shared" ca="1" si="22"/>
        <v>1</v>
      </c>
      <c r="BN308" s="60" t="s">
        <v>3111</v>
      </c>
      <c r="BP308" s="60"/>
      <c r="BR308" s="43" t="str">
        <f t="shared" si="19"/>
        <v>Mexico, COE Test User</v>
      </c>
      <c r="BS308" s="43" t="str">
        <f t="shared" si="20"/>
        <v>A@B.Com</v>
      </c>
    </row>
    <row r="309" spans="2:71" x14ac:dyDescent="0.35">
      <c r="B309" s="181" t="s">
        <v>13245</v>
      </c>
      <c r="C309" s="181">
        <v>792</v>
      </c>
      <c r="D309" s="181" t="s">
        <v>12890</v>
      </c>
      <c r="E309" s="181" t="s">
        <v>2539</v>
      </c>
      <c r="F309" s="181" t="s">
        <v>12891</v>
      </c>
      <c r="G309" s="59" t="s">
        <v>18</v>
      </c>
      <c r="H309" s="59" t="s">
        <v>38</v>
      </c>
      <c r="I309" s="59" t="s">
        <v>12901</v>
      </c>
      <c r="J309" s="59" t="s">
        <v>38</v>
      </c>
      <c r="K309" s="59" t="s">
        <v>2723</v>
      </c>
      <c r="L309" s="59"/>
      <c r="M309" s="59"/>
      <c r="N309" s="59"/>
      <c r="O309" s="59"/>
      <c r="P309" s="59"/>
      <c r="Q309" s="59"/>
      <c r="R309" s="59"/>
      <c r="S309" s="59"/>
      <c r="T309" s="59"/>
      <c r="U309" s="59"/>
      <c r="V309" s="59"/>
      <c r="W309" s="59"/>
      <c r="X309" s="59"/>
      <c r="Y309" s="59"/>
      <c r="Z309" s="59"/>
      <c r="AA309" s="59"/>
      <c r="AB309" s="59"/>
      <c r="AC309" s="59"/>
      <c r="AD309" s="59"/>
      <c r="AE309" s="59"/>
      <c r="AF309" s="59"/>
      <c r="AG309" s="59"/>
      <c r="AH309" s="59"/>
      <c r="AI309" s="59"/>
      <c r="AJ309" s="59"/>
      <c r="AK309" s="59"/>
      <c r="AL309" s="59"/>
      <c r="AM309" s="59"/>
      <c r="AN309" s="59"/>
      <c r="AO309" s="59"/>
      <c r="AP309" s="59"/>
      <c r="AQ309" s="59"/>
      <c r="AR309" s="59"/>
      <c r="AS309" s="59"/>
      <c r="AT309" s="59"/>
      <c r="AU309" s="59"/>
      <c r="AV309" s="59"/>
      <c r="AW309" s="59"/>
      <c r="AX309" s="59"/>
      <c r="AY309" s="59"/>
      <c r="AZ309" s="59"/>
      <c r="BA309" s="59"/>
      <c r="BB309" s="59"/>
      <c r="BC309" s="59"/>
      <c r="BD309" s="60">
        <v>43209.550799733799</v>
      </c>
      <c r="BE309" s="60">
        <v>43228.542810648098</v>
      </c>
      <c r="BF309" s="59" t="s">
        <v>2951</v>
      </c>
      <c r="BG309" s="60">
        <v>43238.741118634302</v>
      </c>
      <c r="BH309" s="59" t="s">
        <v>2951</v>
      </c>
      <c r="BJ309" s="60" t="str">
        <f t="shared" si="21"/>
        <v/>
      </c>
      <c r="BL309" s="118">
        <f t="shared" ca="1" si="22"/>
        <v>1</v>
      </c>
      <c r="BN309" s="60" t="s">
        <v>3111</v>
      </c>
      <c r="BP309" s="60"/>
      <c r="BR309" s="43" t="str">
        <f t="shared" si="19"/>
        <v>Mezzago, COE Test User</v>
      </c>
      <c r="BS309" s="43" t="str">
        <f t="shared" si="20"/>
        <v>A@B.Com</v>
      </c>
    </row>
    <row r="310" spans="2:71" x14ac:dyDescent="0.35">
      <c r="B310" s="181" t="s">
        <v>13246</v>
      </c>
      <c r="C310" s="181">
        <v>793</v>
      </c>
      <c r="D310" s="181" t="s">
        <v>12890</v>
      </c>
      <c r="E310" s="181" t="s">
        <v>12902</v>
      </c>
      <c r="F310" s="181" t="s">
        <v>12891</v>
      </c>
      <c r="G310" s="59" t="s">
        <v>18</v>
      </c>
      <c r="H310" s="59" t="s">
        <v>38</v>
      </c>
      <c r="I310" s="59" t="s">
        <v>12903</v>
      </c>
      <c r="J310" s="59" t="s">
        <v>12902</v>
      </c>
      <c r="K310" s="59" t="s">
        <v>2655</v>
      </c>
      <c r="L310" s="59"/>
      <c r="M310" s="59"/>
      <c r="N310" s="59"/>
      <c r="O310" s="59"/>
      <c r="P310" s="59"/>
      <c r="Q310" s="59"/>
      <c r="R310" s="59"/>
      <c r="S310" s="59"/>
      <c r="T310" s="59"/>
      <c r="U310" s="59"/>
      <c r="V310" s="59"/>
      <c r="W310" s="59"/>
      <c r="X310" s="59"/>
      <c r="Y310" s="59"/>
      <c r="Z310" s="59"/>
      <c r="AA310" s="59"/>
      <c r="AB310" s="59"/>
      <c r="AC310" s="59"/>
      <c r="AD310" s="59"/>
      <c r="AE310" s="59"/>
      <c r="AF310" s="59"/>
      <c r="AG310" s="59"/>
      <c r="AH310" s="59"/>
      <c r="AI310" s="59"/>
      <c r="AJ310" s="59"/>
      <c r="AK310" s="59"/>
      <c r="AL310" s="59"/>
      <c r="AM310" s="59"/>
      <c r="AN310" s="59"/>
      <c r="AO310" s="59"/>
      <c r="AP310" s="59"/>
      <c r="AQ310" s="59"/>
      <c r="AR310" s="59"/>
      <c r="AS310" s="59"/>
      <c r="AT310" s="59"/>
      <c r="AU310" s="59"/>
      <c r="AV310" s="59"/>
      <c r="AW310" s="59"/>
      <c r="AX310" s="59"/>
      <c r="AY310" s="59"/>
      <c r="AZ310" s="59"/>
      <c r="BA310" s="59"/>
      <c r="BB310" s="59"/>
      <c r="BC310" s="59"/>
      <c r="BD310" s="60">
        <v>43209.551316782403</v>
      </c>
      <c r="BE310" s="60">
        <v>43228.544948182898</v>
      </c>
      <c r="BF310" s="59" t="s">
        <v>2951</v>
      </c>
      <c r="BG310" s="60">
        <v>43238.741187152802</v>
      </c>
      <c r="BH310" s="59" t="s">
        <v>2951</v>
      </c>
      <c r="BJ310" s="60" t="str">
        <f t="shared" si="21"/>
        <v/>
      </c>
      <c r="BL310" s="118">
        <f t="shared" ca="1" si="22"/>
        <v>1</v>
      </c>
      <c r="BN310" s="60" t="s">
        <v>3111</v>
      </c>
      <c r="BP310" s="60"/>
      <c r="BR310" s="43" t="str">
        <f t="shared" si="19"/>
        <v>Niigata, COE Test User</v>
      </c>
      <c r="BS310" s="43" t="str">
        <f t="shared" si="20"/>
        <v>A@B.Com</v>
      </c>
    </row>
    <row r="311" spans="2:71" x14ac:dyDescent="0.35">
      <c r="B311" s="181" t="s">
        <v>13247</v>
      </c>
      <c r="C311" s="181">
        <v>794</v>
      </c>
      <c r="D311" s="181" t="s">
        <v>12890</v>
      </c>
      <c r="E311" s="181" t="s">
        <v>2428</v>
      </c>
      <c r="F311" s="181" t="s">
        <v>12891</v>
      </c>
      <c r="G311" s="59" t="s">
        <v>18</v>
      </c>
      <c r="H311" s="59" t="s">
        <v>38</v>
      </c>
      <c r="I311" s="59" t="s">
        <v>12904</v>
      </c>
      <c r="J311" s="59" t="s">
        <v>2428</v>
      </c>
      <c r="K311" s="59" t="s">
        <v>2655</v>
      </c>
      <c r="L311" s="59"/>
      <c r="M311" s="59"/>
      <c r="N311" s="59"/>
      <c r="O311" s="59"/>
      <c r="P311" s="59"/>
      <c r="Q311" s="59"/>
      <c r="R311" s="59"/>
      <c r="S311" s="59"/>
      <c r="T311" s="59"/>
      <c r="U311" s="59"/>
      <c r="V311" s="59"/>
      <c r="W311" s="59"/>
      <c r="X311" s="59"/>
      <c r="Y311" s="59"/>
      <c r="Z311" s="59"/>
      <c r="AA311" s="59"/>
      <c r="AB311" s="59"/>
      <c r="AC311" s="59"/>
      <c r="AD311" s="59"/>
      <c r="AE311" s="59"/>
      <c r="AF311" s="59"/>
      <c r="AG311" s="59"/>
      <c r="AH311" s="59"/>
      <c r="AI311" s="59"/>
      <c r="AJ311" s="59"/>
      <c r="AK311" s="59"/>
      <c r="AL311" s="59"/>
      <c r="AM311" s="59"/>
      <c r="AN311" s="59"/>
      <c r="AO311" s="59"/>
      <c r="AP311" s="59"/>
      <c r="AQ311" s="59"/>
      <c r="AR311" s="59"/>
      <c r="AS311" s="59"/>
      <c r="AT311" s="59"/>
      <c r="AU311" s="59"/>
      <c r="AV311" s="59"/>
      <c r="AW311" s="59"/>
      <c r="AX311" s="59"/>
      <c r="AY311" s="59"/>
      <c r="AZ311" s="59"/>
      <c r="BA311" s="59"/>
      <c r="BB311" s="59"/>
      <c r="BC311" s="59"/>
      <c r="BD311" s="60">
        <v>43209.551898414298</v>
      </c>
      <c r="BE311" s="60">
        <v>43230.470804050899</v>
      </c>
      <c r="BF311" s="59" t="s">
        <v>2951</v>
      </c>
      <c r="BG311" s="60">
        <v>43238.7412680208</v>
      </c>
      <c r="BH311" s="59" t="s">
        <v>2951</v>
      </c>
      <c r="BJ311" s="60" t="str">
        <f t="shared" si="21"/>
        <v/>
      </c>
      <c r="BL311" s="118">
        <f t="shared" ca="1" si="22"/>
        <v>1</v>
      </c>
      <c r="BN311" s="60" t="s">
        <v>3111</v>
      </c>
      <c r="BP311" s="60"/>
      <c r="BR311" s="43" t="str">
        <f t="shared" si="19"/>
        <v>Springville, COE Test User</v>
      </c>
      <c r="BS311" s="43" t="str">
        <f t="shared" si="20"/>
        <v>A@B.Com</v>
      </c>
    </row>
    <row r="312" spans="2:71" x14ac:dyDescent="0.35">
      <c r="B312" s="181" t="s">
        <v>13248</v>
      </c>
      <c r="C312" s="181">
        <v>795</v>
      </c>
      <c r="D312" s="181" t="s">
        <v>12890</v>
      </c>
      <c r="E312" s="181" t="s">
        <v>2599</v>
      </c>
      <c r="F312" s="181" t="s">
        <v>12891</v>
      </c>
      <c r="G312" s="59" t="s">
        <v>18</v>
      </c>
      <c r="H312" s="59" t="s">
        <v>38</v>
      </c>
      <c r="I312" s="59" t="s">
        <v>12905</v>
      </c>
      <c r="J312" s="59" t="s">
        <v>2599</v>
      </c>
      <c r="K312" s="59" t="s">
        <v>2655</v>
      </c>
      <c r="L312" s="59"/>
      <c r="M312" s="59"/>
      <c r="N312" s="59"/>
      <c r="O312" s="59"/>
      <c r="P312" s="59"/>
      <c r="Q312" s="59"/>
      <c r="R312" s="59"/>
      <c r="S312" s="59"/>
      <c r="T312" s="59"/>
      <c r="U312" s="59"/>
      <c r="V312" s="59"/>
      <c r="W312" s="59"/>
      <c r="X312" s="59"/>
      <c r="Y312" s="59"/>
      <c r="Z312" s="59"/>
      <c r="AA312" s="59"/>
      <c r="AB312" s="59"/>
      <c r="AC312" s="59"/>
      <c r="AD312" s="59"/>
      <c r="AE312" s="59"/>
      <c r="AF312" s="59"/>
      <c r="AG312" s="59"/>
      <c r="AH312" s="59"/>
      <c r="AI312" s="59"/>
      <c r="AJ312" s="59"/>
      <c r="AK312" s="59"/>
      <c r="AL312" s="59"/>
      <c r="AM312" s="59"/>
      <c r="AN312" s="59"/>
      <c r="AO312" s="59"/>
      <c r="AP312" s="59"/>
      <c r="AQ312" s="59"/>
      <c r="AR312" s="59"/>
      <c r="AS312" s="59"/>
      <c r="AT312" s="59"/>
      <c r="AU312" s="59"/>
      <c r="AV312" s="59"/>
      <c r="AW312" s="59"/>
      <c r="AX312" s="59"/>
      <c r="AY312" s="59"/>
      <c r="AZ312" s="59"/>
      <c r="BA312" s="59"/>
      <c r="BB312" s="59"/>
      <c r="BC312" s="59"/>
      <c r="BD312" s="60">
        <v>43209.552438969899</v>
      </c>
      <c r="BE312" s="60">
        <v>43228.545940474498</v>
      </c>
      <c r="BF312" s="59" t="s">
        <v>2951</v>
      </c>
      <c r="BG312" s="60">
        <v>43238.741350810204</v>
      </c>
      <c r="BH312" s="59" t="s">
        <v>2951</v>
      </c>
      <c r="BJ312" s="60" t="str">
        <f t="shared" si="21"/>
        <v/>
      </c>
      <c r="BL312" s="118">
        <f t="shared" ca="1" si="22"/>
        <v>1</v>
      </c>
      <c r="BN312" s="60" t="s">
        <v>3111</v>
      </c>
      <c r="BP312" s="60"/>
      <c r="BR312" s="43" t="str">
        <f t="shared" si="19"/>
        <v>Suzhou, COE Test User</v>
      </c>
      <c r="BS312" s="43" t="str">
        <f t="shared" si="20"/>
        <v>A@B.Com</v>
      </c>
    </row>
    <row r="313" spans="2:71" x14ac:dyDescent="0.35">
      <c r="B313" s="181" t="s">
        <v>13249</v>
      </c>
      <c r="C313" s="181">
        <v>796</v>
      </c>
      <c r="D313" s="181" t="s">
        <v>12890</v>
      </c>
      <c r="E313" s="181" t="s">
        <v>2374</v>
      </c>
      <c r="F313" s="181" t="s">
        <v>12891</v>
      </c>
      <c r="G313" s="59" t="s">
        <v>18</v>
      </c>
      <c r="H313" s="59" t="s">
        <v>38</v>
      </c>
      <c r="I313" s="59" t="s">
        <v>12906</v>
      </c>
      <c r="J313" s="59" t="s">
        <v>2374</v>
      </c>
      <c r="K313" s="59" t="s">
        <v>2655</v>
      </c>
      <c r="L313" s="59"/>
      <c r="M313" s="59"/>
      <c r="N313" s="59"/>
      <c r="O313" s="59"/>
      <c r="P313" s="59"/>
      <c r="Q313" s="59"/>
      <c r="R313" s="59"/>
      <c r="S313" s="59"/>
      <c r="T313" s="59"/>
      <c r="U313" s="59"/>
      <c r="V313" s="59"/>
      <c r="W313" s="59"/>
      <c r="X313" s="59"/>
      <c r="Y313" s="59"/>
      <c r="Z313" s="59"/>
      <c r="AA313" s="59"/>
      <c r="AB313" s="59"/>
      <c r="AC313" s="59"/>
      <c r="AD313" s="59"/>
      <c r="AE313" s="59"/>
      <c r="AF313" s="59"/>
      <c r="AG313" s="59"/>
      <c r="AH313" s="59"/>
      <c r="AI313" s="59"/>
      <c r="AJ313" s="59"/>
      <c r="AK313" s="59"/>
      <c r="AL313" s="59"/>
      <c r="AM313" s="59"/>
      <c r="AN313" s="59"/>
      <c r="AO313" s="59"/>
      <c r="AP313" s="59"/>
      <c r="AQ313" s="59"/>
      <c r="AR313" s="59"/>
      <c r="AS313" s="59"/>
      <c r="AT313" s="59"/>
      <c r="AU313" s="59"/>
      <c r="AV313" s="59"/>
      <c r="AW313" s="59"/>
      <c r="AX313" s="59"/>
      <c r="AY313" s="59"/>
      <c r="AZ313" s="59"/>
      <c r="BA313" s="59"/>
      <c r="BB313" s="59"/>
      <c r="BC313" s="59"/>
      <c r="BD313" s="60">
        <v>43209.552922766197</v>
      </c>
      <c r="BE313" s="60">
        <v>43272.615350081003</v>
      </c>
      <c r="BF313" s="59" t="s">
        <v>2951</v>
      </c>
      <c r="BG313" s="60">
        <v>43238.741450115704</v>
      </c>
      <c r="BH313" s="59" t="s">
        <v>2951</v>
      </c>
      <c r="BJ313" s="60" t="str">
        <f t="shared" si="21"/>
        <v/>
      </c>
      <c r="BL313" s="118">
        <f t="shared" ca="1" si="22"/>
        <v>0</v>
      </c>
      <c r="BN313" s="60" t="s">
        <v>3111</v>
      </c>
      <c r="BP313" s="60"/>
      <c r="BR313" s="43" t="str">
        <f t="shared" si="19"/>
        <v>Taneytown, COE Test User</v>
      </c>
      <c r="BS313" s="43" t="str">
        <f t="shared" si="20"/>
        <v>A@B.Com</v>
      </c>
    </row>
    <row r="314" spans="2:71" x14ac:dyDescent="0.35">
      <c r="B314" s="181" t="s">
        <v>13250</v>
      </c>
      <c r="C314" s="181">
        <v>797</v>
      </c>
      <c r="D314" s="181" t="s">
        <v>12890</v>
      </c>
      <c r="E314" s="181" t="s">
        <v>2392</v>
      </c>
      <c r="F314" s="181" t="s">
        <v>12891</v>
      </c>
      <c r="G314" s="59" t="s">
        <v>18</v>
      </c>
      <c r="H314" s="59" t="s">
        <v>38</v>
      </c>
      <c r="I314" s="59" t="s">
        <v>12907</v>
      </c>
      <c r="J314" s="59" t="s">
        <v>2392</v>
      </c>
      <c r="K314" s="59" t="s">
        <v>2655</v>
      </c>
      <c r="L314" s="59"/>
      <c r="M314" s="59"/>
      <c r="N314" s="59"/>
      <c r="O314" s="59"/>
      <c r="P314" s="59"/>
      <c r="Q314" s="59"/>
      <c r="R314" s="59"/>
      <c r="S314" s="59"/>
      <c r="T314" s="59"/>
      <c r="U314" s="59"/>
      <c r="V314" s="59"/>
      <c r="W314" s="59"/>
      <c r="X314" s="59"/>
      <c r="Y314" s="59"/>
      <c r="Z314" s="59"/>
      <c r="AA314" s="59"/>
      <c r="AB314" s="59"/>
      <c r="AC314" s="59"/>
      <c r="AD314" s="59"/>
      <c r="AE314" s="59"/>
      <c r="AF314" s="59"/>
      <c r="AG314" s="59"/>
      <c r="AH314" s="59"/>
      <c r="AI314" s="59"/>
      <c r="AJ314" s="59"/>
      <c r="AK314" s="59"/>
      <c r="AL314" s="59"/>
      <c r="AM314" s="59"/>
      <c r="AN314" s="59"/>
      <c r="AO314" s="59"/>
      <c r="AP314" s="59"/>
      <c r="AQ314" s="59"/>
      <c r="AR314" s="59"/>
      <c r="AS314" s="59"/>
      <c r="AT314" s="59"/>
      <c r="AU314" s="59"/>
      <c r="AV314" s="59"/>
      <c r="AW314" s="59"/>
      <c r="AX314" s="59"/>
      <c r="AY314" s="59"/>
      <c r="AZ314" s="59"/>
      <c r="BA314" s="59"/>
      <c r="BB314" s="59"/>
      <c r="BC314" s="59"/>
      <c r="BD314" s="60">
        <v>43209.553392442103</v>
      </c>
      <c r="BE314" s="60">
        <v>43228.547059143501</v>
      </c>
      <c r="BF314" s="59" t="s">
        <v>2951</v>
      </c>
      <c r="BG314" s="60">
        <v>43238.741518287003</v>
      </c>
      <c r="BH314" s="59" t="s">
        <v>2951</v>
      </c>
      <c r="BJ314" s="60" t="str">
        <f t="shared" si="21"/>
        <v/>
      </c>
      <c r="BL314" s="118">
        <f t="shared" ca="1" si="22"/>
        <v>1</v>
      </c>
      <c r="BN314" s="60" t="s">
        <v>3111</v>
      </c>
      <c r="BP314" s="60"/>
      <c r="BR314" s="43" t="str">
        <f t="shared" si="19"/>
        <v>Vernon, COE Test User</v>
      </c>
      <c r="BS314" s="43" t="str">
        <f t="shared" si="20"/>
        <v>A@B.Com</v>
      </c>
    </row>
    <row r="315" spans="2:71" x14ac:dyDescent="0.35">
      <c r="B315" s="181" t="s">
        <v>13251</v>
      </c>
      <c r="C315" s="181">
        <v>798</v>
      </c>
      <c r="D315" s="181" t="s">
        <v>12890</v>
      </c>
      <c r="E315" s="181" t="s">
        <v>2515</v>
      </c>
      <c r="F315" s="181" t="s">
        <v>12891</v>
      </c>
      <c r="G315" s="59" t="s">
        <v>18</v>
      </c>
      <c r="H315" s="59" t="s">
        <v>38</v>
      </c>
      <c r="I315" s="59" t="s">
        <v>12908</v>
      </c>
      <c r="J315" s="59" t="s">
        <v>38</v>
      </c>
      <c r="K315" s="59" t="s">
        <v>2824</v>
      </c>
      <c r="L315" s="59"/>
      <c r="M315" s="59"/>
      <c r="N315" s="59"/>
      <c r="O315" s="59"/>
      <c r="P315" s="59"/>
      <c r="Q315" s="59"/>
      <c r="R315" s="59"/>
      <c r="S315" s="59"/>
      <c r="T315" s="59"/>
      <c r="U315" s="59"/>
      <c r="V315" s="59"/>
      <c r="W315" s="59"/>
      <c r="X315" s="59"/>
      <c r="Y315" s="59"/>
      <c r="Z315" s="59"/>
      <c r="AA315" s="59"/>
      <c r="AB315" s="59"/>
      <c r="AC315" s="59"/>
      <c r="AD315" s="59"/>
      <c r="AE315" s="59"/>
      <c r="AF315" s="59"/>
      <c r="AG315" s="59"/>
      <c r="AH315" s="59"/>
      <c r="AI315" s="59"/>
      <c r="AJ315" s="59"/>
      <c r="AK315" s="59"/>
      <c r="AL315" s="59"/>
      <c r="AM315" s="59"/>
      <c r="AN315" s="59"/>
      <c r="AO315" s="59"/>
      <c r="AP315" s="59"/>
      <c r="AQ315" s="59"/>
      <c r="AR315" s="59"/>
      <c r="AS315" s="59"/>
      <c r="AT315" s="59"/>
      <c r="AU315" s="59"/>
      <c r="AV315" s="59"/>
      <c r="AW315" s="59"/>
      <c r="AX315" s="59"/>
      <c r="AY315" s="59"/>
      <c r="AZ315" s="59"/>
      <c r="BA315" s="59"/>
      <c r="BB315" s="59"/>
      <c r="BC315" s="59"/>
      <c r="BD315" s="60">
        <v>43209.553944756903</v>
      </c>
      <c r="BE315" s="60">
        <v>43228.547426770798</v>
      </c>
      <c r="BF315" s="59" t="s">
        <v>2951</v>
      </c>
      <c r="BG315" s="60">
        <v>43238.7415933218</v>
      </c>
      <c r="BH315" s="59" t="s">
        <v>2951</v>
      </c>
      <c r="BJ315" s="60" t="str">
        <f t="shared" si="21"/>
        <v/>
      </c>
      <c r="BL315" s="118">
        <f t="shared" ca="1" si="22"/>
        <v>1</v>
      </c>
      <c r="BN315" s="60" t="s">
        <v>3111</v>
      </c>
      <c r="BP315" s="60"/>
      <c r="BR315" s="43" t="str">
        <f t="shared" si="19"/>
        <v>Villach, COE Test User</v>
      </c>
      <c r="BS315" s="43" t="str">
        <f t="shared" si="20"/>
        <v>A@B.Com</v>
      </c>
    </row>
    <row r="316" spans="2:71" x14ac:dyDescent="0.35">
      <c r="B316" s="181" t="s">
        <v>13252</v>
      </c>
      <c r="C316" s="181">
        <v>799</v>
      </c>
      <c r="D316" s="181" t="s">
        <v>12890</v>
      </c>
      <c r="E316" s="181" t="s">
        <v>12832</v>
      </c>
      <c r="F316" s="181" t="s">
        <v>12891</v>
      </c>
      <c r="G316" s="59" t="s">
        <v>18</v>
      </c>
      <c r="H316" s="59" t="s">
        <v>38</v>
      </c>
      <c r="I316" s="59" t="s">
        <v>12909</v>
      </c>
      <c r="J316" s="59" t="s">
        <v>12832</v>
      </c>
      <c r="K316" s="59" t="s">
        <v>2655</v>
      </c>
      <c r="L316" s="59"/>
      <c r="M316" s="59"/>
      <c r="N316" s="59"/>
      <c r="O316" s="59"/>
      <c r="P316" s="59"/>
      <c r="Q316" s="59"/>
      <c r="R316" s="59"/>
      <c r="S316" s="59"/>
      <c r="T316" s="59"/>
      <c r="U316" s="59"/>
      <c r="V316" s="59"/>
      <c r="W316" s="59"/>
      <c r="X316" s="59"/>
      <c r="Y316" s="59"/>
      <c r="Z316" s="59"/>
      <c r="AA316" s="59"/>
      <c r="AB316" s="59"/>
      <c r="AC316" s="59"/>
      <c r="AD316" s="59"/>
      <c r="AE316" s="59"/>
      <c r="AF316" s="59"/>
      <c r="AG316" s="59"/>
      <c r="AH316" s="59"/>
      <c r="AI316" s="59"/>
      <c r="AJ316" s="59"/>
      <c r="AK316" s="59"/>
      <c r="AL316" s="59"/>
      <c r="AM316" s="59"/>
      <c r="AN316" s="59"/>
      <c r="AO316" s="59"/>
      <c r="AP316" s="59"/>
      <c r="AQ316" s="59"/>
      <c r="AR316" s="59"/>
      <c r="AS316" s="59"/>
      <c r="AT316" s="59"/>
      <c r="AU316" s="59"/>
      <c r="AV316" s="59"/>
      <c r="AW316" s="59"/>
      <c r="AX316" s="59"/>
      <c r="AY316" s="59"/>
      <c r="AZ316" s="59"/>
      <c r="BA316" s="59"/>
      <c r="BB316" s="59"/>
      <c r="BC316" s="59"/>
      <c r="BD316" s="60">
        <v>43209.554564849503</v>
      </c>
      <c r="BE316" s="60">
        <v>43228.5479170486</v>
      </c>
      <c r="BF316" s="59" t="s">
        <v>2951</v>
      </c>
      <c r="BG316" s="60">
        <v>43238.741658101899</v>
      </c>
      <c r="BH316" s="59" t="s">
        <v>2951</v>
      </c>
      <c r="BJ316" s="60" t="str">
        <f t="shared" si="21"/>
        <v/>
      </c>
      <c r="BL316" s="118">
        <f t="shared" ca="1" si="22"/>
        <v>1</v>
      </c>
      <c r="BN316" s="60" t="s">
        <v>3111</v>
      </c>
      <c r="BP316" s="60"/>
      <c r="BR316" s="43" t="str">
        <f t="shared" si="19"/>
        <v>W. Chicago, COE Test User</v>
      </c>
      <c r="BS316" s="43" t="str">
        <f t="shared" si="20"/>
        <v>A@B.Com</v>
      </c>
    </row>
    <row r="317" spans="2:71" x14ac:dyDescent="0.35">
      <c r="B317" s="59" t="s">
        <v>12910</v>
      </c>
      <c r="C317" s="59">
        <v>800</v>
      </c>
      <c r="D317" s="59" t="s">
        <v>12911</v>
      </c>
      <c r="E317" s="59" t="s">
        <v>12912</v>
      </c>
      <c r="F317" s="59" t="s">
        <v>12913</v>
      </c>
      <c r="G317" s="59" t="s">
        <v>18</v>
      </c>
      <c r="H317" s="59" t="s">
        <v>38</v>
      </c>
      <c r="I317" s="59" t="s">
        <v>136</v>
      </c>
      <c r="J317" s="59" t="s">
        <v>256</v>
      </c>
      <c r="K317" s="59" t="s">
        <v>2692</v>
      </c>
      <c r="L317" s="59" t="s">
        <v>2655</v>
      </c>
      <c r="M317" s="59"/>
      <c r="N317" s="59"/>
      <c r="O317" s="59"/>
      <c r="P317" s="59"/>
      <c r="Q317" s="59"/>
      <c r="R317" s="59"/>
      <c r="S317" s="59"/>
      <c r="T317" s="59"/>
      <c r="U317" s="59"/>
      <c r="V317" s="59"/>
      <c r="W317" s="59"/>
      <c r="X317" s="59"/>
      <c r="Y317" s="59"/>
      <c r="Z317" s="59"/>
      <c r="AA317" s="59"/>
      <c r="AB317" s="59"/>
      <c r="AC317" s="59"/>
      <c r="AD317" s="59"/>
      <c r="AE317" s="59"/>
      <c r="AF317" s="59"/>
      <c r="AG317" s="59"/>
      <c r="AH317" s="59"/>
      <c r="AI317" s="59"/>
      <c r="AJ317" s="59"/>
      <c r="AK317" s="59"/>
      <c r="AL317" s="59"/>
      <c r="AM317" s="59"/>
      <c r="AN317" s="59"/>
      <c r="AO317" s="59"/>
      <c r="AP317" s="59"/>
      <c r="AQ317" s="59"/>
      <c r="AR317" s="59"/>
      <c r="AS317" s="59"/>
      <c r="AT317" s="59"/>
      <c r="AU317" s="59"/>
      <c r="AV317" s="59"/>
      <c r="AW317" s="59"/>
      <c r="AX317" s="59"/>
      <c r="AY317" s="59"/>
      <c r="AZ317" s="59"/>
      <c r="BA317" s="59"/>
      <c r="BB317" s="59"/>
      <c r="BC317" s="59"/>
      <c r="BD317" s="60">
        <v>43210.076180324097</v>
      </c>
      <c r="BE317" s="60">
        <v>43277.264802777798</v>
      </c>
      <c r="BF317" s="59" t="s">
        <v>39</v>
      </c>
      <c r="BG317" s="60">
        <v>43210.134329201399</v>
      </c>
      <c r="BH317" s="59" t="s">
        <v>12919</v>
      </c>
      <c r="BJ317" s="60" t="str">
        <f t="shared" si="21"/>
        <v/>
      </c>
      <c r="BL317" s="118">
        <f t="shared" ca="1" si="22"/>
        <v>0</v>
      </c>
      <c r="BN317" s="60" t="s">
        <v>3111</v>
      </c>
      <c r="BP317" s="60"/>
      <c r="BR317" s="43" t="str">
        <f t="shared" si="19"/>
        <v>Casiraghi, Nadia</v>
      </c>
      <c r="BS317" s="43" t="str">
        <f t="shared" si="20"/>
        <v>ncasiraghi@flowserve.com</v>
      </c>
    </row>
    <row r="318" spans="2:71" ht="40" x14ac:dyDescent="0.35">
      <c r="B318" s="59" t="s">
        <v>67</v>
      </c>
      <c r="C318" s="59">
        <v>802</v>
      </c>
      <c r="D318" s="59" t="s">
        <v>69</v>
      </c>
      <c r="E318" s="59" t="s">
        <v>68</v>
      </c>
      <c r="F318" s="59" t="s">
        <v>70</v>
      </c>
      <c r="G318" s="59" t="s">
        <v>254</v>
      </c>
      <c r="H318" s="59" t="s">
        <v>30</v>
      </c>
      <c r="I318" s="59" t="s">
        <v>13163</v>
      </c>
      <c r="J318" s="59" t="s">
        <v>256</v>
      </c>
      <c r="K318" s="59" t="s">
        <v>2684</v>
      </c>
      <c r="L318" s="59" t="s">
        <v>2665</v>
      </c>
      <c r="M318" s="59" t="s">
        <v>2707</v>
      </c>
      <c r="N318" s="59" t="s">
        <v>2708</v>
      </c>
      <c r="O318" s="59" t="s">
        <v>2709</v>
      </c>
      <c r="P318" s="59" t="s">
        <v>2710</v>
      </c>
      <c r="Q318" s="59" t="s">
        <v>2711</v>
      </c>
      <c r="R318" s="59" t="s">
        <v>2656</v>
      </c>
      <c r="S318" s="59"/>
      <c r="T318" s="59"/>
      <c r="U318" s="59"/>
      <c r="V318" s="59"/>
      <c r="W318" s="59"/>
      <c r="X318" s="59"/>
      <c r="Y318" s="59"/>
      <c r="Z318" s="59"/>
      <c r="AA318" s="59"/>
      <c r="AB318" s="59"/>
      <c r="AC318" s="59"/>
      <c r="AD318" s="59"/>
      <c r="AE318" s="59"/>
      <c r="AF318" s="59"/>
      <c r="AG318" s="59"/>
      <c r="AH318" s="59"/>
      <c r="AI318" s="59"/>
      <c r="AJ318" s="59"/>
      <c r="AK318" s="59"/>
      <c r="AL318" s="59"/>
      <c r="AM318" s="59"/>
      <c r="AN318" s="59"/>
      <c r="AO318" s="59"/>
      <c r="AP318" s="59"/>
      <c r="AQ318" s="59"/>
      <c r="AR318" s="59"/>
      <c r="AS318" s="59"/>
      <c r="AT318" s="59"/>
      <c r="AU318" s="59"/>
      <c r="AV318" s="59"/>
      <c r="AW318" s="59"/>
      <c r="AX318" s="59"/>
      <c r="AY318" s="59"/>
      <c r="AZ318" s="59"/>
      <c r="BA318" s="59"/>
      <c r="BB318" s="59"/>
      <c r="BC318" s="59"/>
      <c r="BD318" s="60">
        <v>43224.766549502303</v>
      </c>
      <c r="BE318" s="60"/>
      <c r="BF318" s="59" t="s">
        <v>2951</v>
      </c>
      <c r="BG318" s="60">
        <v>43224.766550381901</v>
      </c>
      <c r="BH318" s="59" t="s">
        <v>2951</v>
      </c>
      <c r="BJ318" s="60" t="str">
        <f t="shared" si="21"/>
        <v/>
      </c>
      <c r="BL318" s="118" t="str">
        <f t="shared" si="22"/>
        <v>NEVER</v>
      </c>
      <c r="BN318" s="60" t="s">
        <v>3111</v>
      </c>
      <c r="BP318" s="60" t="s">
        <v>3130</v>
      </c>
      <c r="BR318" s="43" t="str">
        <f t="shared" si="19"/>
        <v>Narayanan, H.</v>
      </c>
      <c r="BS318" s="43" t="str">
        <f t="shared" si="20"/>
        <v>NarayananH@flowserve.com</v>
      </c>
    </row>
    <row r="319" spans="2:71" ht="30" x14ac:dyDescent="0.35">
      <c r="B319" s="59" t="s">
        <v>396</v>
      </c>
      <c r="C319" s="59">
        <v>803</v>
      </c>
      <c r="D319" s="59" t="s">
        <v>397</v>
      </c>
      <c r="E319" s="59" t="s">
        <v>398</v>
      </c>
      <c r="F319" s="59" t="s">
        <v>399</v>
      </c>
      <c r="G319" s="59" t="s">
        <v>18</v>
      </c>
      <c r="H319" s="59" t="s">
        <v>49</v>
      </c>
      <c r="I319" s="59" t="s">
        <v>13164</v>
      </c>
      <c r="J319" s="59" t="s">
        <v>256</v>
      </c>
      <c r="K319" s="59" t="s">
        <v>2664</v>
      </c>
      <c r="L319" s="59" t="s">
        <v>2717</v>
      </c>
      <c r="M319" s="59" t="s">
        <v>2718</v>
      </c>
      <c r="N319" s="59" t="s">
        <v>2656</v>
      </c>
      <c r="O319" s="59"/>
      <c r="P319" s="59"/>
      <c r="Q319" s="59"/>
      <c r="R319" s="59"/>
      <c r="S319" s="59"/>
      <c r="T319" s="59"/>
      <c r="U319" s="59"/>
      <c r="V319" s="59"/>
      <c r="W319" s="59"/>
      <c r="X319" s="59"/>
      <c r="Y319" s="59"/>
      <c r="Z319" s="59"/>
      <c r="AA319" s="59"/>
      <c r="AB319" s="59"/>
      <c r="AC319" s="59"/>
      <c r="AD319" s="59"/>
      <c r="AE319" s="59"/>
      <c r="AF319" s="59"/>
      <c r="AG319" s="59"/>
      <c r="AH319" s="59"/>
      <c r="AI319" s="59"/>
      <c r="AJ319" s="59"/>
      <c r="AK319" s="59"/>
      <c r="AL319" s="59"/>
      <c r="AM319" s="59"/>
      <c r="AN319" s="59"/>
      <c r="AO319" s="59"/>
      <c r="AP319" s="59"/>
      <c r="AQ319" s="59"/>
      <c r="AR319" s="59"/>
      <c r="AS319" s="59"/>
      <c r="AT319" s="59"/>
      <c r="AU319" s="59"/>
      <c r="AV319" s="59"/>
      <c r="AW319" s="59"/>
      <c r="AX319" s="59"/>
      <c r="AY319" s="59"/>
      <c r="AZ319" s="59"/>
      <c r="BA319" s="59"/>
      <c r="BB319" s="59"/>
      <c r="BC319" s="59"/>
      <c r="BD319" s="60">
        <v>43224.7686467245</v>
      </c>
      <c r="BE319" s="60">
        <v>43280.618909641198</v>
      </c>
      <c r="BF319" s="59" t="s">
        <v>2951</v>
      </c>
      <c r="BG319" s="60">
        <v>43229.612346180598</v>
      </c>
      <c r="BH319" s="59" t="s">
        <v>400</v>
      </c>
      <c r="BJ319" s="60" t="str">
        <f t="shared" si="21"/>
        <v/>
      </c>
      <c r="BL319" s="118">
        <f t="shared" ca="1" si="22"/>
        <v>0</v>
      </c>
      <c r="BN319" s="60" t="s">
        <v>3111</v>
      </c>
      <c r="BP319" s="60"/>
      <c r="BR319" s="43" t="str">
        <f t="shared" si="19"/>
        <v>Dodd, Lanny</v>
      </c>
      <c r="BS319" s="43" t="str">
        <f t="shared" si="20"/>
        <v>rdodd@flowserve.com</v>
      </c>
    </row>
    <row r="320" spans="2:71" ht="70" x14ac:dyDescent="0.35">
      <c r="B320" s="59" t="s">
        <v>302</v>
      </c>
      <c r="C320" s="59">
        <v>804</v>
      </c>
      <c r="D320" s="59" t="s">
        <v>303</v>
      </c>
      <c r="E320" s="59" t="s">
        <v>304</v>
      </c>
      <c r="F320" s="59" t="s">
        <v>305</v>
      </c>
      <c r="G320" s="59" t="s">
        <v>18</v>
      </c>
      <c r="H320" s="59" t="s">
        <v>38</v>
      </c>
      <c r="I320" s="59" t="s">
        <v>13165</v>
      </c>
      <c r="J320" s="59" t="s">
        <v>256</v>
      </c>
      <c r="K320" s="59" t="s">
        <v>2693</v>
      </c>
      <c r="L320" s="59" t="s">
        <v>2694</v>
      </c>
      <c r="M320" s="59" t="s">
        <v>2707</v>
      </c>
      <c r="N320" s="59" t="s">
        <v>2708</v>
      </c>
      <c r="O320" s="59" t="s">
        <v>2709</v>
      </c>
      <c r="P320" s="59" t="s">
        <v>2710</v>
      </c>
      <c r="Q320" s="59" t="s">
        <v>2799</v>
      </c>
      <c r="R320" s="59" t="s">
        <v>2725</v>
      </c>
      <c r="S320" s="59" t="s">
        <v>2677</v>
      </c>
      <c r="T320" s="59" t="s">
        <v>2711</v>
      </c>
      <c r="U320" s="59" t="s">
        <v>2655</v>
      </c>
      <c r="V320" s="59"/>
      <c r="W320" s="59"/>
      <c r="X320" s="59"/>
      <c r="Y320" s="59"/>
      <c r="Z320" s="59"/>
      <c r="AA320" s="59"/>
      <c r="AB320" s="59"/>
      <c r="AC320" s="59"/>
      <c r="AD320" s="59"/>
      <c r="AE320" s="59"/>
      <c r="AF320" s="59"/>
      <c r="AG320" s="59"/>
      <c r="AH320" s="59"/>
      <c r="AI320" s="59"/>
      <c r="AJ320" s="59"/>
      <c r="AK320" s="59"/>
      <c r="AL320" s="59"/>
      <c r="AM320" s="59"/>
      <c r="AN320" s="59"/>
      <c r="AO320" s="59"/>
      <c r="AP320" s="59"/>
      <c r="AQ320" s="59"/>
      <c r="AR320" s="59"/>
      <c r="AS320" s="59"/>
      <c r="AT320" s="59"/>
      <c r="AU320" s="59"/>
      <c r="AV320" s="59"/>
      <c r="AW320" s="59"/>
      <c r="AX320" s="59"/>
      <c r="AY320" s="59"/>
      <c r="AZ320" s="59"/>
      <c r="BA320" s="59"/>
      <c r="BB320" s="59"/>
      <c r="BC320" s="59"/>
      <c r="BD320" s="60">
        <v>43224.771756793998</v>
      </c>
      <c r="BE320" s="60">
        <v>43281.316917824101</v>
      </c>
      <c r="BF320" s="59" t="s">
        <v>2951</v>
      </c>
      <c r="BG320" s="60">
        <v>43225.274444212999</v>
      </c>
      <c r="BH320" s="59" t="s">
        <v>13186</v>
      </c>
      <c r="BJ320" s="60" t="str">
        <f t="shared" si="21"/>
        <v/>
      </c>
      <c r="BL320" s="118">
        <f t="shared" ca="1" si="22"/>
        <v>0</v>
      </c>
      <c r="BN320" s="60" t="s">
        <v>3111</v>
      </c>
      <c r="BP320" s="60" t="s">
        <v>3130</v>
      </c>
      <c r="BR320" s="43" t="str">
        <f t="shared" si="19"/>
        <v>R, Nandakumar</v>
      </c>
      <c r="BS320" s="43" t="str">
        <f t="shared" si="20"/>
        <v>NR@Flowserve.com</v>
      </c>
    </row>
    <row r="321" spans="2:71" ht="80" x14ac:dyDescent="0.35">
      <c r="B321" s="59" t="s">
        <v>1265</v>
      </c>
      <c r="C321" s="59">
        <v>805</v>
      </c>
      <c r="D321" s="59" t="s">
        <v>1266</v>
      </c>
      <c r="E321" s="59" t="s">
        <v>1267</v>
      </c>
      <c r="F321" s="59" t="s">
        <v>1268</v>
      </c>
      <c r="G321" s="59" t="s">
        <v>18</v>
      </c>
      <c r="H321" s="59" t="s">
        <v>38</v>
      </c>
      <c r="I321" s="59" t="s">
        <v>13166</v>
      </c>
      <c r="J321" s="59" t="s">
        <v>256</v>
      </c>
      <c r="K321" s="59" t="s">
        <v>2666</v>
      </c>
      <c r="L321" s="59" t="s">
        <v>2667</v>
      </c>
      <c r="M321" s="59" t="s">
        <v>2668</v>
      </c>
      <c r="N321" s="59" t="s">
        <v>2669</v>
      </c>
      <c r="O321" s="59" t="s">
        <v>2670</v>
      </c>
      <c r="P321" s="59" t="s">
        <v>2717</v>
      </c>
      <c r="Q321" s="59" t="s">
        <v>2671</v>
      </c>
      <c r="R321" s="59" t="s">
        <v>2875</v>
      </c>
      <c r="S321" s="59" t="s">
        <v>2718</v>
      </c>
      <c r="T321" s="59" t="s">
        <v>2674</v>
      </c>
      <c r="U321" s="59" t="s">
        <v>2681</v>
      </c>
      <c r="V321" s="59" t="s">
        <v>2655</v>
      </c>
      <c r="W321" s="59"/>
      <c r="X321" s="59"/>
      <c r="Y321" s="59"/>
      <c r="Z321" s="59"/>
      <c r="AA321" s="59"/>
      <c r="AB321" s="59"/>
      <c r="AC321" s="59"/>
      <c r="AD321" s="59"/>
      <c r="AE321" s="59"/>
      <c r="AF321" s="59"/>
      <c r="AG321" s="59"/>
      <c r="AH321" s="59"/>
      <c r="AI321" s="59"/>
      <c r="AJ321" s="59"/>
      <c r="AK321" s="59"/>
      <c r="AL321" s="59"/>
      <c r="AM321" s="59"/>
      <c r="AN321" s="59"/>
      <c r="AO321" s="59"/>
      <c r="AP321" s="59"/>
      <c r="AQ321" s="59"/>
      <c r="AR321" s="59"/>
      <c r="AS321" s="59"/>
      <c r="AT321" s="59"/>
      <c r="AU321" s="59"/>
      <c r="AV321" s="59"/>
      <c r="AW321" s="59"/>
      <c r="AX321" s="59"/>
      <c r="AY321" s="59"/>
      <c r="AZ321" s="59"/>
      <c r="BA321" s="59"/>
      <c r="BB321" s="59"/>
      <c r="BC321" s="59"/>
      <c r="BD321" s="60">
        <v>43224.774085497702</v>
      </c>
      <c r="BE321" s="60">
        <v>43280.395976423599</v>
      </c>
      <c r="BF321" s="59" t="s">
        <v>2951</v>
      </c>
      <c r="BG321" s="60">
        <v>43227.499546759303</v>
      </c>
      <c r="BH321" s="59" t="s">
        <v>13185</v>
      </c>
      <c r="BJ321" s="60" t="str">
        <f t="shared" si="21"/>
        <v/>
      </c>
      <c r="BL321" s="118">
        <f t="shared" ca="1" si="22"/>
        <v>0</v>
      </c>
      <c r="BN321" s="60" t="s">
        <v>3111</v>
      </c>
      <c r="BP321" s="60" t="s">
        <v>3140</v>
      </c>
      <c r="BR321" s="43" t="str">
        <f t="shared" si="19"/>
        <v>Burk, Wendy</v>
      </c>
      <c r="BS321" s="43" t="str">
        <f t="shared" si="20"/>
        <v>WBurk@flowserve.com</v>
      </c>
    </row>
    <row r="322" spans="2:71" ht="70" x14ac:dyDescent="0.35">
      <c r="B322" s="59" t="s">
        <v>3258</v>
      </c>
      <c r="C322" s="59">
        <v>806</v>
      </c>
      <c r="D322" s="59" t="s">
        <v>3259</v>
      </c>
      <c r="E322" s="59" t="s">
        <v>1460</v>
      </c>
      <c r="F322" s="59" t="s">
        <v>3260</v>
      </c>
      <c r="G322" s="59" t="s">
        <v>18</v>
      </c>
      <c r="H322" s="59" t="s">
        <v>38</v>
      </c>
      <c r="I322" s="59" t="s">
        <v>13167</v>
      </c>
      <c r="J322" s="59" t="s">
        <v>256</v>
      </c>
      <c r="K322" s="59" t="s">
        <v>2693</v>
      </c>
      <c r="L322" s="59" t="s">
        <v>2694</v>
      </c>
      <c r="M322" s="59" t="s">
        <v>2707</v>
      </c>
      <c r="N322" s="59" t="s">
        <v>2708</v>
      </c>
      <c r="O322" s="59" t="s">
        <v>2709</v>
      </c>
      <c r="P322" s="59" t="s">
        <v>2710</v>
      </c>
      <c r="Q322" s="59" t="s">
        <v>2799</v>
      </c>
      <c r="R322" s="59" t="s">
        <v>2725</v>
      </c>
      <c r="S322" s="59" t="s">
        <v>2677</v>
      </c>
      <c r="T322" s="59" t="s">
        <v>2721</v>
      </c>
      <c r="U322" s="59" t="s">
        <v>2655</v>
      </c>
      <c r="V322" s="59" t="s">
        <v>2656</v>
      </c>
      <c r="W322" s="59"/>
      <c r="X322" s="59"/>
      <c r="Y322" s="59"/>
      <c r="Z322" s="59"/>
      <c r="AA322" s="59"/>
      <c r="AB322" s="59"/>
      <c r="AC322" s="59"/>
      <c r="AD322" s="59"/>
      <c r="AE322" s="59"/>
      <c r="AF322" s="59"/>
      <c r="AG322" s="59"/>
      <c r="AH322" s="59"/>
      <c r="AI322" s="59"/>
      <c r="AJ322" s="59"/>
      <c r="AK322" s="59"/>
      <c r="AL322" s="59"/>
      <c r="AM322" s="59"/>
      <c r="AN322" s="59"/>
      <c r="AO322" s="59"/>
      <c r="AP322" s="59"/>
      <c r="AQ322" s="59"/>
      <c r="AR322" s="59"/>
      <c r="AS322" s="59"/>
      <c r="AT322" s="59"/>
      <c r="AU322" s="59"/>
      <c r="AV322" s="59"/>
      <c r="AW322" s="59"/>
      <c r="AX322" s="59"/>
      <c r="AY322" s="59"/>
      <c r="AZ322" s="59"/>
      <c r="BA322" s="59"/>
      <c r="BB322" s="59"/>
      <c r="BC322" s="59"/>
      <c r="BD322" s="60">
        <v>43224.776612002301</v>
      </c>
      <c r="BE322" s="60">
        <v>43282.970172025503</v>
      </c>
      <c r="BF322" s="59" t="s">
        <v>2951</v>
      </c>
      <c r="BG322" s="60">
        <v>43227.014845983802</v>
      </c>
      <c r="BH322" s="59" t="s">
        <v>13187</v>
      </c>
      <c r="BJ322" s="60" t="str">
        <f t="shared" si="21"/>
        <v/>
      </c>
      <c r="BL322" s="118">
        <f t="shared" ca="1" si="22"/>
        <v>0</v>
      </c>
      <c r="BN322" s="60" t="s">
        <v>3111</v>
      </c>
      <c r="BP322" s="60"/>
      <c r="BR322" s="43" t="str">
        <f t="shared" si="19"/>
        <v>Gupta, Vishnu</v>
      </c>
      <c r="BS322" s="43" t="str">
        <f t="shared" si="20"/>
        <v>VisGupta@flowserve.com</v>
      </c>
    </row>
    <row r="323" spans="2:71" x14ac:dyDescent="0.35">
      <c r="B323" s="59" t="s">
        <v>1261</v>
      </c>
      <c r="C323" s="59">
        <v>807</v>
      </c>
      <c r="D323" s="59" t="s">
        <v>1262</v>
      </c>
      <c r="E323" s="59" t="s">
        <v>1263</v>
      </c>
      <c r="F323" s="59" t="s">
        <v>1264</v>
      </c>
      <c r="G323" s="59" t="s">
        <v>18</v>
      </c>
      <c r="H323" s="59" t="s">
        <v>49</v>
      </c>
      <c r="I323" s="59" t="s">
        <v>13168</v>
      </c>
      <c r="J323" s="59" t="s">
        <v>256</v>
      </c>
      <c r="K323" s="59" t="s">
        <v>2664</v>
      </c>
      <c r="L323" s="59" t="s">
        <v>2724</v>
      </c>
      <c r="M323" s="59" t="s">
        <v>2799</v>
      </c>
      <c r="N323" s="59" t="s">
        <v>2656</v>
      </c>
      <c r="O323" s="59"/>
      <c r="P323" s="59"/>
      <c r="Q323" s="59"/>
      <c r="R323" s="59"/>
      <c r="S323" s="59"/>
      <c r="T323" s="59"/>
      <c r="U323" s="59"/>
      <c r="V323" s="59"/>
      <c r="W323" s="59"/>
      <c r="X323" s="59"/>
      <c r="Y323" s="59"/>
      <c r="Z323" s="59"/>
      <c r="AA323" s="59"/>
      <c r="AB323" s="59"/>
      <c r="AC323" s="59"/>
      <c r="AD323" s="59"/>
      <c r="AE323" s="59"/>
      <c r="AF323" s="59"/>
      <c r="AG323" s="59"/>
      <c r="AH323" s="59"/>
      <c r="AI323" s="59"/>
      <c r="AJ323" s="59"/>
      <c r="AK323" s="59"/>
      <c r="AL323" s="59"/>
      <c r="AM323" s="59"/>
      <c r="AN323" s="59"/>
      <c r="AO323" s="59"/>
      <c r="AP323" s="59"/>
      <c r="AQ323" s="59"/>
      <c r="AR323" s="59"/>
      <c r="AS323" s="59"/>
      <c r="AT323" s="59"/>
      <c r="AU323" s="59"/>
      <c r="AV323" s="59"/>
      <c r="AW323" s="59"/>
      <c r="AX323" s="59"/>
      <c r="AY323" s="59"/>
      <c r="AZ323" s="59"/>
      <c r="BA323" s="59"/>
      <c r="BB323" s="59"/>
      <c r="BC323" s="59"/>
      <c r="BD323" s="60">
        <v>43224.778133414402</v>
      </c>
      <c r="BE323" s="60">
        <v>43280.0111972222</v>
      </c>
      <c r="BF323" s="59" t="s">
        <v>2951</v>
      </c>
      <c r="BG323" s="60">
        <v>43263.364618020802</v>
      </c>
      <c r="BH323" s="59" t="s">
        <v>2116</v>
      </c>
      <c r="BJ323" s="60" t="str">
        <f t="shared" si="21"/>
        <v/>
      </c>
      <c r="BL323" s="118">
        <f t="shared" ca="1" si="22"/>
        <v>0</v>
      </c>
      <c r="BN323" s="60" t="s">
        <v>3111</v>
      </c>
      <c r="BP323" s="60"/>
      <c r="BR323" s="43" t="str">
        <f t="shared" si="19"/>
        <v>Nayak, Vivekanand</v>
      </c>
      <c r="BS323" s="43" t="str">
        <f t="shared" si="20"/>
        <v>vnayak@flowserve.com</v>
      </c>
    </row>
    <row r="324" spans="2:71" ht="40" x14ac:dyDescent="0.35">
      <c r="B324" s="59" t="s">
        <v>644</v>
      </c>
      <c r="C324" s="59">
        <v>808</v>
      </c>
      <c r="D324" s="59" t="s">
        <v>524</v>
      </c>
      <c r="E324" s="59" t="s">
        <v>645</v>
      </c>
      <c r="F324" s="59" t="s">
        <v>646</v>
      </c>
      <c r="G324" s="59" t="s">
        <v>18</v>
      </c>
      <c r="H324" s="59" t="s">
        <v>49</v>
      </c>
      <c r="I324" s="59" t="s">
        <v>13169</v>
      </c>
      <c r="J324" s="59" t="s">
        <v>256</v>
      </c>
      <c r="K324" s="59" t="s">
        <v>2657</v>
      </c>
      <c r="L324" s="59" t="s">
        <v>2724</v>
      </c>
      <c r="M324" s="59" t="s">
        <v>2819</v>
      </c>
      <c r="N324" s="59" t="s">
        <v>2698</v>
      </c>
      <c r="O324" s="59" t="s">
        <v>2699</v>
      </c>
      <c r="P324" s="59" t="s">
        <v>2700</v>
      </c>
      <c r="Q324" s="59" t="s">
        <v>2822</v>
      </c>
      <c r="R324" s="59" t="s">
        <v>2656</v>
      </c>
      <c r="S324" s="59"/>
      <c r="T324" s="59"/>
      <c r="U324" s="59"/>
      <c r="V324" s="59"/>
      <c r="W324" s="59"/>
      <c r="X324" s="59"/>
      <c r="Y324" s="59"/>
      <c r="Z324" s="59"/>
      <c r="AA324" s="59"/>
      <c r="AB324" s="59"/>
      <c r="AC324" s="59"/>
      <c r="AD324" s="59"/>
      <c r="AE324" s="59"/>
      <c r="AF324" s="59"/>
      <c r="AG324" s="59"/>
      <c r="AH324" s="59"/>
      <c r="AI324" s="59"/>
      <c r="AJ324" s="59"/>
      <c r="AK324" s="59"/>
      <c r="AL324" s="59"/>
      <c r="AM324" s="59"/>
      <c r="AN324" s="59"/>
      <c r="AO324" s="59"/>
      <c r="AP324" s="59"/>
      <c r="AQ324" s="59"/>
      <c r="AR324" s="59"/>
      <c r="AS324" s="59"/>
      <c r="AT324" s="59"/>
      <c r="AU324" s="59"/>
      <c r="AV324" s="59"/>
      <c r="AW324" s="59"/>
      <c r="AX324" s="59"/>
      <c r="AY324" s="59"/>
      <c r="AZ324" s="59"/>
      <c r="BA324" s="59"/>
      <c r="BB324" s="59"/>
      <c r="BC324" s="59"/>
      <c r="BD324" s="60">
        <v>43224.779758645796</v>
      </c>
      <c r="BE324" s="60">
        <v>43283.2848612616</v>
      </c>
      <c r="BF324" s="59" t="s">
        <v>2951</v>
      </c>
      <c r="BG324" s="60">
        <v>43229.2072485764</v>
      </c>
      <c r="BH324" s="59" t="s">
        <v>3066</v>
      </c>
      <c r="BJ324" s="60" t="str">
        <f t="shared" si="21"/>
        <v/>
      </c>
      <c r="BL324" s="118">
        <f t="shared" ca="1" si="22"/>
        <v>0</v>
      </c>
      <c r="BN324" s="60" t="s">
        <v>3111</v>
      </c>
      <c r="BP324" s="60"/>
      <c r="BR324" s="43" t="str">
        <f t="shared" si="19"/>
        <v>Lawrence, Christian</v>
      </c>
      <c r="BS324" s="43" t="str">
        <f t="shared" si="20"/>
        <v>CLawrence@flowserve.com</v>
      </c>
    </row>
    <row r="325" spans="2:71" ht="60" x14ac:dyDescent="0.35">
      <c r="B325" s="59" t="s">
        <v>435</v>
      </c>
      <c r="C325" s="59">
        <v>809</v>
      </c>
      <c r="D325" s="59" t="s">
        <v>436</v>
      </c>
      <c r="E325" s="59" t="s">
        <v>437</v>
      </c>
      <c r="F325" s="59" t="s">
        <v>438</v>
      </c>
      <c r="G325" s="59" t="s">
        <v>18</v>
      </c>
      <c r="H325" s="59" t="s">
        <v>49</v>
      </c>
      <c r="I325" s="59" t="s">
        <v>13170</v>
      </c>
      <c r="J325" s="59" t="s">
        <v>256</v>
      </c>
      <c r="K325" s="59" t="s">
        <v>2657</v>
      </c>
      <c r="L325" s="59" t="s">
        <v>2682</v>
      </c>
      <c r="M325" s="59" t="s">
        <v>2755</v>
      </c>
      <c r="N325" s="59" t="s">
        <v>2759</v>
      </c>
      <c r="O325" s="59" t="s">
        <v>2819</v>
      </c>
      <c r="P325" s="59" t="s">
        <v>2820</v>
      </c>
      <c r="Q325" s="59" t="s">
        <v>2693</v>
      </c>
      <c r="R325" s="59" t="s">
        <v>2697</v>
      </c>
      <c r="S325" s="59" t="s">
        <v>2821</v>
      </c>
      <c r="T325" s="59" t="s">
        <v>2822</v>
      </c>
      <c r="U325" s="59"/>
      <c r="V325" s="59"/>
      <c r="W325" s="59"/>
      <c r="X325" s="59"/>
      <c r="Y325" s="59"/>
      <c r="Z325" s="59"/>
      <c r="AA325" s="59"/>
      <c r="AB325" s="59"/>
      <c r="AC325" s="59"/>
      <c r="AD325" s="59"/>
      <c r="AE325" s="59"/>
      <c r="AF325" s="59"/>
      <c r="AG325" s="59"/>
      <c r="AH325" s="59"/>
      <c r="AI325" s="59"/>
      <c r="AJ325" s="59"/>
      <c r="AK325" s="59"/>
      <c r="AL325" s="59"/>
      <c r="AM325" s="59"/>
      <c r="AN325" s="59"/>
      <c r="AO325" s="59"/>
      <c r="AP325" s="59"/>
      <c r="AQ325" s="59"/>
      <c r="AR325" s="59"/>
      <c r="AS325" s="59"/>
      <c r="AT325" s="59"/>
      <c r="AU325" s="59"/>
      <c r="AV325" s="59"/>
      <c r="AW325" s="59"/>
      <c r="AX325" s="59"/>
      <c r="AY325" s="59"/>
      <c r="AZ325" s="59"/>
      <c r="BA325" s="59"/>
      <c r="BB325" s="59"/>
      <c r="BC325" s="59"/>
      <c r="BD325" s="60">
        <v>43224.782213888902</v>
      </c>
      <c r="BE325" s="60">
        <v>43256.132688078702</v>
      </c>
      <c r="BF325" s="59" t="s">
        <v>2951</v>
      </c>
      <c r="BG325" s="60">
        <v>43256.137644907401</v>
      </c>
      <c r="BH325" s="59" t="s">
        <v>2132</v>
      </c>
      <c r="BJ325" s="60" t="str">
        <f t="shared" si="21"/>
        <v/>
      </c>
      <c r="BL325" s="118">
        <f t="shared" ca="1" si="22"/>
        <v>0</v>
      </c>
      <c r="BN325" s="60" t="s">
        <v>3111</v>
      </c>
      <c r="BP325" s="60"/>
      <c r="BR325" s="43" t="str">
        <f t="shared" ref="BR325:BR344" si="23">E325&amp;", "&amp;D325</f>
        <v>Slabbekoorn, Harry</v>
      </c>
      <c r="BS325" s="43" t="str">
        <f t="shared" ref="BS325:BS344" si="24">F325</f>
        <v>hslabbekoorn@flowserve.com</v>
      </c>
    </row>
    <row r="326" spans="2:71" ht="50" x14ac:dyDescent="0.35">
      <c r="B326" s="59" t="s">
        <v>1302</v>
      </c>
      <c r="C326" s="59">
        <v>810</v>
      </c>
      <c r="D326" s="59" t="s">
        <v>1303</v>
      </c>
      <c r="E326" s="59" t="s">
        <v>1304</v>
      </c>
      <c r="F326" s="59" t="s">
        <v>1305</v>
      </c>
      <c r="G326" s="59" t="s">
        <v>18</v>
      </c>
      <c r="H326" s="59" t="s">
        <v>49</v>
      </c>
      <c r="I326" s="59" t="s">
        <v>13171</v>
      </c>
      <c r="J326" s="59" t="s">
        <v>256</v>
      </c>
      <c r="K326" s="59" t="s">
        <v>2684</v>
      </c>
      <c r="L326" s="59" t="s">
        <v>2665</v>
      </c>
      <c r="M326" s="59" t="s">
        <v>2755</v>
      </c>
      <c r="N326" s="59" t="s">
        <v>2707</v>
      </c>
      <c r="O326" s="59" t="s">
        <v>2708</v>
      </c>
      <c r="P326" s="59" t="s">
        <v>2709</v>
      </c>
      <c r="Q326" s="59" t="s">
        <v>2710</v>
      </c>
      <c r="R326" s="59" t="s">
        <v>2725</v>
      </c>
      <c r="S326" s="59"/>
      <c r="T326" s="59"/>
      <c r="U326" s="59"/>
      <c r="V326" s="59"/>
      <c r="W326" s="59"/>
      <c r="X326" s="59"/>
      <c r="Y326" s="59"/>
      <c r="Z326" s="59"/>
      <c r="AA326" s="59"/>
      <c r="AB326" s="59"/>
      <c r="AC326" s="59"/>
      <c r="AD326" s="59"/>
      <c r="AE326" s="59"/>
      <c r="AF326" s="59"/>
      <c r="AG326" s="59"/>
      <c r="AH326" s="59"/>
      <c r="AI326" s="59"/>
      <c r="AJ326" s="59"/>
      <c r="AK326" s="59"/>
      <c r="AL326" s="59"/>
      <c r="AM326" s="59"/>
      <c r="AN326" s="59"/>
      <c r="AO326" s="59"/>
      <c r="AP326" s="59"/>
      <c r="AQ326" s="59"/>
      <c r="AR326" s="59"/>
      <c r="AS326" s="59"/>
      <c r="AT326" s="59"/>
      <c r="AU326" s="59"/>
      <c r="AV326" s="59"/>
      <c r="AW326" s="59"/>
      <c r="AX326" s="59"/>
      <c r="AY326" s="59"/>
      <c r="AZ326" s="59"/>
      <c r="BA326" s="59"/>
      <c r="BB326" s="59"/>
      <c r="BC326" s="59"/>
      <c r="BD326" s="60">
        <v>43224.784710416701</v>
      </c>
      <c r="BE326" s="60">
        <v>43283.4191965625</v>
      </c>
      <c r="BF326" s="59" t="s">
        <v>2951</v>
      </c>
      <c r="BG326" s="60">
        <v>43228.789320057898</v>
      </c>
      <c r="BH326" s="59" t="s">
        <v>1306</v>
      </c>
      <c r="BJ326" s="60" t="str">
        <f t="shared" si="21"/>
        <v/>
      </c>
      <c r="BL326" s="118">
        <f t="shared" ca="1" si="22"/>
        <v>0</v>
      </c>
      <c r="BN326" s="60" t="s">
        <v>3111</v>
      </c>
      <c r="BP326" s="60"/>
      <c r="BR326" s="43" t="str">
        <f t="shared" si="23"/>
        <v>Santhanam, Sriram</v>
      </c>
      <c r="BS326" s="43" t="str">
        <f t="shared" si="24"/>
        <v>SSriram@flowserve.com</v>
      </c>
    </row>
    <row r="327" spans="2:71" ht="70" x14ac:dyDescent="0.35">
      <c r="B327" s="59" t="s">
        <v>563</v>
      </c>
      <c r="C327" s="59">
        <v>811</v>
      </c>
      <c r="D327" s="59" t="s">
        <v>564</v>
      </c>
      <c r="E327" s="59" t="s">
        <v>565</v>
      </c>
      <c r="F327" s="59" t="s">
        <v>566</v>
      </c>
      <c r="G327" s="59" t="s">
        <v>18</v>
      </c>
      <c r="H327" s="59" t="s">
        <v>49</v>
      </c>
      <c r="I327" s="59" t="s">
        <v>13172</v>
      </c>
      <c r="J327" s="59" t="s">
        <v>256</v>
      </c>
      <c r="K327" s="59" t="s">
        <v>2664</v>
      </c>
      <c r="L327" s="59" t="s">
        <v>2724</v>
      </c>
      <c r="M327" s="59" t="s">
        <v>2755</v>
      </c>
      <c r="N327" s="59" t="s">
        <v>2838</v>
      </c>
      <c r="O327" s="59" t="s">
        <v>2839</v>
      </c>
      <c r="P327" s="59" t="s">
        <v>2840</v>
      </c>
      <c r="Q327" s="59" t="s">
        <v>2841</v>
      </c>
      <c r="R327" s="59" t="s">
        <v>2799</v>
      </c>
      <c r="S327" s="59" t="s">
        <v>2725</v>
      </c>
      <c r="T327" s="59" t="s">
        <v>2678</v>
      </c>
      <c r="U327" s="59" t="s">
        <v>2680</v>
      </c>
      <c r="V327" s="59" t="s">
        <v>2842</v>
      </c>
      <c r="W327" s="59" t="s">
        <v>2836</v>
      </c>
      <c r="X327" s="59" t="s">
        <v>2656</v>
      </c>
      <c r="Y327" s="59"/>
      <c r="Z327" s="59"/>
      <c r="AA327" s="59"/>
      <c r="AB327" s="59"/>
      <c r="AC327" s="59"/>
      <c r="AD327" s="59"/>
      <c r="AE327" s="59"/>
      <c r="AF327" s="59"/>
      <c r="AG327" s="59"/>
      <c r="AH327" s="59"/>
      <c r="AI327" s="59"/>
      <c r="AJ327" s="59"/>
      <c r="AK327" s="59"/>
      <c r="AL327" s="59"/>
      <c r="AM327" s="59"/>
      <c r="AN327" s="59"/>
      <c r="AO327" s="59"/>
      <c r="AP327" s="59"/>
      <c r="AQ327" s="59"/>
      <c r="AR327" s="59"/>
      <c r="AS327" s="59"/>
      <c r="AT327" s="59"/>
      <c r="AU327" s="59"/>
      <c r="AV327" s="59"/>
      <c r="AW327" s="59"/>
      <c r="AX327" s="59"/>
      <c r="AY327" s="59"/>
      <c r="AZ327" s="59"/>
      <c r="BA327" s="59"/>
      <c r="BB327" s="59"/>
      <c r="BC327" s="59"/>
      <c r="BD327" s="60">
        <v>43224.786613229197</v>
      </c>
      <c r="BE327" s="60">
        <v>43264.389813113397</v>
      </c>
      <c r="BF327" s="59" t="s">
        <v>2951</v>
      </c>
      <c r="BG327" s="60">
        <v>43226.925132951401</v>
      </c>
      <c r="BH327" s="59" t="s">
        <v>1788</v>
      </c>
      <c r="BJ327" s="60" t="str">
        <f t="shared" si="21"/>
        <v/>
      </c>
      <c r="BL327" s="118">
        <f t="shared" ca="1" si="22"/>
        <v>0</v>
      </c>
      <c r="BN327" s="60" t="s">
        <v>3111</v>
      </c>
      <c r="BP327" s="60"/>
      <c r="BR327" s="43" t="str">
        <f t="shared" si="23"/>
        <v>Ng, Chee Meng</v>
      </c>
      <c r="BS327" s="43" t="str">
        <f t="shared" si="24"/>
        <v>cheeng@flowserve.com</v>
      </c>
    </row>
    <row r="328" spans="2:71" ht="90" x14ac:dyDescent="0.35">
      <c r="B328" s="59" t="s">
        <v>74</v>
      </c>
      <c r="C328" s="59">
        <v>812</v>
      </c>
      <c r="D328" s="59" t="s">
        <v>75</v>
      </c>
      <c r="E328" s="59" t="s">
        <v>76</v>
      </c>
      <c r="F328" s="59" t="s">
        <v>77</v>
      </c>
      <c r="G328" s="59" t="s">
        <v>18</v>
      </c>
      <c r="H328" s="59" t="s">
        <v>49</v>
      </c>
      <c r="I328" s="59" t="s">
        <v>13333</v>
      </c>
      <c r="J328" s="59" t="s">
        <v>256</v>
      </c>
      <c r="K328" s="59" t="s">
        <v>2657</v>
      </c>
      <c r="L328" s="59" t="s">
        <v>2664</v>
      </c>
      <c r="M328" s="59" t="s">
        <v>2665</v>
      </c>
      <c r="N328" s="59" t="s">
        <v>2724</v>
      </c>
      <c r="O328" s="59" t="s">
        <v>2702</v>
      </c>
      <c r="P328" s="59" t="s">
        <v>2717</v>
      </c>
      <c r="Q328" s="59" t="s">
        <v>2718</v>
      </c>
      <c r="R328" s="59" t="s">
        <v>2813</v>
      </c>
      <c r="S328" s="59" t="s">
        <v>2719</v>
      </c>
      <c r="T328" s="59" t="s">
        <v>2720</v>
      </c>
      <c r="U328" s="59" t="s">
        <v>2721</v>
      </c>
      <c r="V328" s="59" t="s">
        <v>2722</v>
      </c>
      <c r="W328" s="59" t="s">
        <v>2798</v>
      </c>
      <c r="X328" s="59" t="s">
        <v>2656</v>
      </c>
      <c r="Y328" s="59" t="s">
        <v>2743</v>
      </c>
      <c r="Z328" s="59"/>
      <c r="AA328" s="59"/>
      <c r="AB328" s="59"/>
      <c r="AC328" s="59"/>
      <c r="AD328" s="59"/>
      <c r="AE328" s="59"/>
      <c r="AF328" s="59"/>
      <c r="AG328" s="59"/>
      <c r="AH328" s="59"/>
      <c r="AI328" s="59"/>
      <c r="AJ328" s="59"/>
      <c r="AK328" s="59"/>
      <c r="AL328" s="59"/>
      <c r="AM328" s="59"/>
      <c r="AN328" s="59"/>
      <c r="AO328" s="59"/>
      <c r="AP328" s="59"/>
      <c r="AQ328" s="59"/>
      <c r="AR328" s="59"/>
      <c r="AS328" s="59"/>
      <c r="AT328" s="59"/>
      <c r="AU328" s="59"/>
      <c r="AV328" s="59"/>
      <c r="AW328" s="59"/>
      <c r="AX328" s="59"/>
      <c r="AY328" s="59"/>
      <c r="AZ328" s="59"/>
      <c r="BA328" s="59"/>
      <c r="BB328" s="59"/>
      <c r="BC328" s="59"/>
      <c r="BD328" s="60">
        <v>43224.794976539401</v>
      </c>
      <c r="BE328" s="60">
        <v>43256.1730018171</v>
      </c>
      <c r="BF328" s="59" t="s">
        <v>2951</v>
      </c>
      <c r="BG328" s="60">
        <v>43257.390084143502</v>
      </c>
      <c r="BH328" s="59" t="s">
        <v>2951</v>
      </c>
      <c r="BJ328" s="60" t="str">
        <f t="shared" si="21"/>
        <v/>
      </c>
      <c r="BL328" s="118">
        <f t="shared" ca="1" si="22"/>
        <v>0</v>
      </c>
      <c r="BN328" s="60" t="s">
        <v>3111</v>
      </c>
      <c r="BP328" s="60"/>
      <c r="BR328" s="43" t="str">
        <f t="shared" si="23"/>
        <v>Riccardi, Alberto</v>
      </c>
      <c r="BS328" s="43" t="str">
        <f t="shared" si="24"/>
        <v>ARiccardi@flowserve.com</v>
      </c>
    </row>
    <row r="329" spans="2:71" x14ac:dyDescent="0.35">
      <c r="B329" s="59" t="s">
        <v>13175</v>
      </c>
      <c r="C329" s="59">
        <v>813</v>
      </c>
      <c r="D329" s="59" t="s">
        <v>13176</v>
      </c>
      <c r="E329" s="59" t="s">
        <v>13177</v>
      </c>
      <c r="F329" s="59" t="s">
        <v>13178</v>
      </c>
      <c r="G329" s="59" t="s">
        <v>18</v>
      </c>
      <c r="H329" s="59" t="s">
        <v>38</v>
      </c>
      <c r="I329" s="59" t="s">
        <v>13179</v>
      </c>
      <c r="J329" s="59" t="s">
        <v>256</v>
      </c>
      <c r="K329" s="59" t="s">
        <v>2871</v>
      </c>
      <c r="L329" s="59" t="s">
        <v>2872</v>
      </c>
      <c r="M329" s="59" t="s">
        <v>2655</v>
      </c>
      <c r="N329" s="59"/>
      <c r="O329" s="59"/>
      <c r="P329" s="59"/>
      <c r="Q329" s="59"/>
      <c r="R329" s="59"/>
      <c r="S329" s="59"/>
      <c r="T329" s="59"/>
      <c r="U329" s="59"/>
      <c r="V329" s="59"/>
      <c r="W329" s="59"/>
      <c r="X329" s="59"/>
      <c r="Y329" s="59"/>
      <c r="Z329" s="59"/>
      <c r="AA329" s="59"/>
      <c r="AB329" s="59"/>
      <c r="AC329" s="59"/>
      <c r="AD329" s="59"/>
      <c r="AE329" s="59"/>
      <c r="AF329" s="59"/>
      <c r="AG329" s="59"/>
      <c r="AH329" s="59"/>
      <c r="AI329" s="59"/>
      <c r="AJ329" s="59"/>
      <c r="AK329" s="59"/>
      <c r="AL329" s="59"/>
      <c r="AM329" s="59"/>
      <c r="AN329" s="59"/>
      <c r="AO329" s="59"/>
      <c r="AP329" s="59"/>
      <c r="AQ329" s="59"/>
      <c r="AR329" s="59"/>
      <c r="AS329" s="59"/>
      <c r="AT329" s="59"/>
      <c r="AU329" s="59"/>
      <c r="AV329" s="59"/>
      <c r="AW329" s="59"/>
      <c r="AX329" s="59"/>
      <c r="AY329" s="59"/>
      <c r="AZ329" s="59"/>
      <c r="BA329" s="59"/>
      <c r="BB329" s="59"/>
      <c r="BC329" s="59"/>
      <c r="BD329" s="60">
        <v>43224.9629118866</v>
      </c>
      <c r="BE329" s="60">
        <v>43279.510541203701</v>
      </c>
      <c r="BF329" s="59" t="s">
        <v>39</v>
      </c>
      <c r="BG329" s="60">
        <v>43279.510811076398</v>
      </c>
      <c r="BH329" s="59" t="s">
        <v>13188</v>
      </c>
      <c r="BJ329" s="60" t="str">
        <f t="shared" ref="BJ329:BJ333" si="25">IF(ISNUMBER(SEARCH("Consul",I329)),"YES","")</f>
        <v/>
      </c>
      <c r="BL329" s="118">
        <f t="shared" ref="BL329:BL333" ca="1" si="26">IF(BE329="","NEVER",DATEDIF(BE329,$BL$2,"m"))</f>
        <v>0</v>
      </c>
      <c r="BN329" s="60" t="s">
        <v>3111</v>
      </c>
      <c r="BP329" s="60"/>
      <c r="BR329" s="43" t="str">
        <f t="shared" si="23"/>
        <v>Zhao, Yu</v>
      </c>
      <c r="BS329" s="43" t="str">
        <f t="shared" si="24"/>
        <v>jzhao@flowserve.com</v>
      </c>
    </row>
    <row r="330" spans="2:71" x14ac:dyDescent="0.35">
      <c r="B330" s="59" t="s">
        <v>13180</v>
      </c>
      <c r="C330" s="59">
        <v>814</v>
      </c>
      <c r="D330" s="59" t="s">
        <v>13181</v>
      </c>
      <c r="E330" s="59" t="s">
        <v>13182</v>
      </c>
      <c r="F330" s="59" t="s">
        <v>13183</v>
      </c>
      <c r="G330" s="59" t="s">
        <v>254</v>
      </c>
      <c r="H330" s="59" t="s">
        <v>30</v>
      </c>
      <c r="I330" s="59" t="s">
        <v>13184</v>
      </c>
      <c r="J330" s="59" t="s">
        <v>256</v>
      </c>
      <c r="K330" s="59" t="s">
        <v>2719</v>
      </c>
      <c r="L330" s="59"/>
      <c r="M330" s="59"/>
      <c r="N330" s="59"/>
      <c r="O330" s="59"/>
      <c r="P330" s="59"/>
      <c r="Q330" s="59"/>
      <c r="R330" s="59"/>
      <c r="S330" s="59"/>
      <c r="T330" s="59"/>
      <c r="U330" s="59"/>
      <c r="V330" s="59"/>
      <c r="W330" s="59"/>
      <c r="X330" s="59"/>
      <c r="Y330" s="59"/>
      <c r="Z330" s="59"/>
      <c r="AA330" s="59"/>
      <c r="AB330" s="59"/>
      <c r="AC330" s="59"/>
      <c r="AD330" s="59"/>
      <c r="AE330" s="59"/>
      <c r="AF330" s="59"/>
      <c r="AG330" s="59"/>
      <c r="AH330" s="59"/>
      <c r="AI330" s="59"/>
      <c r="AJ330" s="59"/>
      <c r="AK330" s="59"/>
      <c r="AL330" s="59"/>
      <c r="AM330" s="59"/>
      <c r="AN330" s="59"/>
      <c r="AO330" s="59"/>
      <c r="AP330" s="59"/>
      <c r="AQ330" s="59"/>
      <c r="AR330" s="59"/>
      <c r="AS330" s="59"/>
      <c r="AT330" s="59"/>
      <c r="AU330" s="59"/>
      <c r="AV330" s="59"/>
      <c r="AW330" s="59"/>
      <c r="AX330" s="59"/>
      <c r="AY330" s="59"/>
      <c r="AZ330" s="59"/>
      <c r="BA330" s="59"/>
      <c r="BB330" s="59"/>
      <c r="BC330" s="59"/>
      <c r="BD330" s="60">
        <v>43228.216245798598</v>
      </c>
      <c r="BE330" s="60">
        <v>43280.339955787</v>
      </c>
      <c r="BF330" s="59" t="s">
        <v>39</v>
      </c>
      <c r="BG330" s="60">
        <v>43228.228053043997</v>
      </c>
      <c r="BH330" s="59" t="s">
        <v>13189</v>
      </c>
      <c r="BJ330" s="60" t="str">
        <f t="shared" si="25"/>
        <v/>
      </c>
      <c r="BL330" s="118">
        <f t="shared" ca="1" si="26"/>
        <v>0</v>
      </c>
      <c r="BN330" s="60" t="s">
        <v>3111</v>
      </c>
      <c r="BP330" s="60"/>
      <c r="BR330" s="43" t="str">
        <f t="shared" si="23"/>
        <v>Spata, Alessandra</v>
      </c>
      <c r="BS330" s="43" t="str">
        <f t="shared" si="24"/>
        <v>aspata@flowserve.com</v>
      </c>
    </row>
    <row r="331" spans="2:71" x14ac:dyDescent="0.35">
      <c r="B331" s="59" t="s">
        <v>13191</v>
      </c>
      <c r="C331" s="59">
        <v>815</v>
      </c>
      <c r="D331" s="59" t="s">
        <v>13192</v>
      </c>
      <c r="E331" s="59" t="s">
        <v>13193</v>
      </c>
      <c r="F331" s="59" t="s">
        <v>13194</v>
      </c>
      <c r="G331" s="59" t="s">
        <v>18</v>
      </c>
      <c r="H331" s="59" t="s">
        <v>49</v>
      </c>
      <c r="I331" s="59" t="s">
        <v>13195</v>
      </c>
      <c r="J331" s="59" t="s">
        <v>256</v>
      </c>
      <c r="K331" s="59" t="s">
        <v>2683</v>
      </c>
      <c r="L331" s="59" t="s">
        <v>2756</v>
      </c>
      <c r="M331" s="59" t="s">
        <v>2656</v>
      </c>
      <c r="N331" s="59"/>
      <c r="O331" s="59"/>
      <c r="P331" s="59"/>
      <c r="Q331" s="59"/>
      <c r="R331" s="59"/>
      <c r="S331" s="59"/>
      <c r="T331" s="59"/>
      <c r="U331" s="59"/>
      <c r="V331" s="59"/>
      <c r="W331" s="59"/>
      <c r="X331" s="59"/>
      <c r="Y331" s="59"/>
      <c r="Z331" s="59"/>
      <c r="AA331" s="59"/>
      <c r="AB331" s="59"/>
      <c r="AC331" s="59"/>
      <c r="AD331" s="59"/>
      <c r="AE331" s="59"/>
      <c r="AF331" s="59"/>
      <c r="AG331" s="59"/>
      <c r="AH331" s="59"/>
      <c r="AI331" s="59"/>
      <c r="AJ331" s="59"/>
      <c r="AK331" s="59"/>
      <c r="AL331" s="59"/>
      <c r="AM331" s="59"/>
      <c r="AN331" s="59"/>
      <c r="AO331" s="59"/>
      <c r="AP331" s="59"/>
      <c r="AQ331" s="59"/>
      <c r="AR331" s="59"/>
      <c r="AS331" s="59"/>
      <c r="AT331" s="59"/>
      <c r="AU331" s="59"/>
      <c r="AV331" s="59"/>
      <c r="AW331" s="59"/>
      <c r="AX331" s="59"/>
      <c r="AY331" s="59"/>
      <c r="AZ331" s="59"/>
      <c r="BA331" s="59"/>
      <c r="BB331" s="59"/>
      <c r="BC331" s="59"/>
      <c r="BD331" s="60">
        <v>43229.210198807901</v>
      </c>
      <c r="BE331" s="60">
        <v>43282.896405520798</v>
      </c>
      <c r="BF331" s="59" t="s">
        <v>39</v>
      </c>
      <c r="BG331" s="60">
        <v>43229.2219791319</v>
      </c>
      <c r="BH331" s="59" t="s">
        <v>13197</v>
      </c>
      <c r="BJ331" s="60" t="str">
        <f t="shared" si="25"/>
        <v/>
      </c>
      <c r="BL331" s="118">
        <f t="shared" ca="1" si="26"/>
        <v>0</v>
      </c>
      <c r="BN331" s="60" t="s">
        <v>3111</v>
      </c>
      <c r="BP331" s="60"/>
      <c r="BR331" s="43" t="str">
        <f t="shared" si="23"/>
        <v>Murata, Yoshiki</v>
      </c>
      <c r="BS331" s="43" t="str">
        <f t="shared" si="24"/>
        <v>YMurata@flowserve.com</v>
      </c>
    </row>
    <row r="332" spans="2:71" ht="30" x14ac:dyDescent="0.35">
      <c r="B332" s="59" t="s">
        <v>13253</v>
      </c>
      <c r="C332" s="59">
        <v>816</v>
      </c>
      <c r="D332" s="59" t="s">
        <v>186</v>
      </c>
      <c r="E332" s="59" t="s">
        <v>13254</v>
      </c>
      <c r="F332" s="59" t="s">
        <v>13255</v>
      </c>
      <c r="G332" s="59" t="s">
        <v>18</v>
      </c>
      <c r="H332" s="59" t="s">
        <v>38</v>
      </c>
      <c r="I332" s="59" t="s">
        <v>147</v>
      </c>
      <c r="J332" s="59" t="s">
        <v>256</v>
      </c>
      <c r="K332" s="59" t="s">
        <v>2745</v>
      </c>
      <c r="L332" s="59" t="s">
        <v>2746</v>
      </c>
      <c r="M332" s="59" t="s">
        <v>2655</v>
      </c>
      <c r="N332" s="59"/>
      <c r="O332" s="59"/>
      <c r="P332" s="59"/>
      <c r="Q332" s="59"/>
      <c r="R332" s="59"/>
      <c r="S332" s="59"/>
      <c r="T332" s="59"/>
      <c r="U332" s="59"/>
      <c r="V332" s="59"/>
      <c r="W332" s="59"/>
      <c r="X332" s="59"/>
      <c r="Y332" s="59"/>
      <c r="Z332" s="59"/>
      <c r="AA332" s="59"/>
      <c r="AB332" s="59"/>
      <c r="AC332" s="59"/>
      <c r="AD332" s="59"/>
      <c r="AE332" s="59"/>
      <c r="AF332" s="59"/>
      <c r="AG332" s="59"/>
      <c r="AH332" s="59"/>
      <c r="AI332" s="59"/>
      <c r="AJ332" s="59"/>
      <c r="AK332" s="59"/>
      <c r="AL332" s="59"/>
      <c r="AM332" s="59"/>
      <c r="AN332" s="59"/>
      <c r="AO332" s="59"/>
      <c r="AP332" s="59"/>
      <c r="AQ332" s="59"/>
      <c r="AR332" s="59"/>
      <c r="AS332" s="59"/>
      <c r="AT332" s="59"/>
      <c r="AU332" s="59"/>
      <c r="AV332" s="59"/>
      <c r="AW332" s="59"/>
      <c r="AX332" s="59"/>
      <c r="AY332" s="59"/>
      <c r="AZ332" s="59"/>
      <c r="BA332" s="59"/>
      <c r="BB332" s="59"/>
      <c r="BC332" s="59"/>
      <c r="BD332" s="60">
        <v>43238.113188541698</v>
      </c>
      <c r="BE332" s="60">
        <v>43283.329804710702</v>
      </c>
      <c r="BF332" s="59" t="s">
        <v>39</v>
      </c>
      <c r="BG332" s="60">
        <v>43238.362877199099</v>
      </c>
      <c r="BH332" s="59" t="s">
        <v>13258</v>
      </c>
      <c r="BJ332" s="60" t="str">
        <f t="shared" si="25"/>
        <v/>
      </c>
      <c r="BL332" s="118">
        <f t="shared" ca="1" si="26"/>
        <v>0</v>
      </c>
      <c r="BN332" s="60" t="s">
        <v>3111</v>
      </c>
      <c r="BP332" s="60"/>
      <c r="BR332" s="43" t="str">
        <f t="shared" si="23"/>
        <v>Oudine, Eric</v>
      </c>
      <c r="BS332" s="43" t="str">
        <f t="shared" si="24"/>
        <v>Eoudine@flowserve.com</v>
      </c>
    </row>
    <row r="333" spans="2:71" x14ac:dyDescent="0.35">
      <c r="B333" s="59" t="s">
        <v>13260</v>
      </c>
      <c r="C333" s="59">
        <v>817</v>
      </c>
      <c r="D333" s="59" t="s">
        <v>13261</v>
      </c>
      <c r="E333" s="59" t="s">
        <v>13262</v>
      </c>
      <c r="F333" s="59" t="s">
        <v>13263</v>
      </c>
      <c r="G333" s="59" t="s">
        <v>18</v>
      </c>
      <c r="H333" s="59" t="s">
        <v>38</v>
      </c>
      <c r="I333" s="59" t="s">
        <v>13264</v>
      </c>
      <c r="J333" s="59" t="s">
        <v>256</v>
      </c>
      <c r="K333" s="59" t="s">
        <v>2859</v>
      </c>
      <c r="L333" s="59" t="s">
        <v>2655</v>
      </c>
      <c r="M333" s="59"/>
      <c r="N333" s="59"/>
      <c r="O333" s="59"/>
      <c r="P333" s="59"/>
      <c r="Q333" s="59"/>
      <c r="R333" s="59"/>
      <c r="S333" s="59"/>
      <c r="T333" s="59"/>
      <c r="U333" s="59"/>
      <c r="V333" s="59"/>
      <c r="W333" s="59"/>
      <c r="X333" s="59"/>
      <c r="Y333" s="59"/>
      <c r="Z333" s="59"/>
      <c r="AA333" s="59"/>
      <c r="AB333" s="59"/>
      <c r="AC333" s="59"/>
      <c r="AD333" s="59"/>
      <c r="AE333" s="59"/>
      <c r="AF333" s="59"/>
      <c r="AG333" s="59"/>
      <c r="AH333" s="59"/>
      <c r="AI333" s="59"/>
      <c r="AJ333" s="59"/>
      <c r="AK333" s="59"/>
      <c r="AL333" s="59"/>
      <c r="AM333" s="59"/>
      <c r="AN333" s="59"/>
      <c r="AO333" s="59"/>
      <c r="AP333" s="59"/>
      <c r="AQ333" s="59"/>
      <c r="AR333" s="59"/>
      <c r="AS333" s="59"/>
      <c r="AT333" s="59"/>
      <c r="AU333" s="59"/>
      <c r="AV333" s="59"/>
      <c r="AW333" s="59"/>
      <c r="AX333" s="59"/>
      <c r="AY333" s="59"/>
      <c r="AZ333" s="59"/>
      <c r="BA333" s="59"/>
      <c r="BB333" s="59"/>
      <c r="BC333" s="59"/>
      <c r="BD333" s="60">
        <v>43241.116873842599</v>
      </c>
      <c r="BE333" s="60">
        <v>43250.104990243097</v>
      </c>
      <c r="BF333" s="59" t="s">
        <v>39</v>
      </c>
      <c r="BG333" s="60">
        <v>43241.931538692101</v>
      </c>
      <c r="BH333" s="59" t="s">
        <v>13265</v>
      </c>
      <c r="BJ333" s="60" t="str">
        <f t="shared" si="25"/>
        <v/>
      </c>
      <c r="BL333" s="118">
        <f t="shared" ca="1" si="26"/>
        <v>1</v>
      </c>
      <c r="BN333" s="60" t="s">
        <v>3111</v>
      </c>
      <c r="BP333" s="60"/>
      <c r="BR333" s="43" t="str">
        <f t="shared" si="23"/>
        <v>Caraan, Jean</v>
      </c>
      <c r="BS333" s="43" t="str">
        <f t="shared" si="24"/>
        <v>JCaraan@flowserve.com</v>
      </c>
    </row>
    <row r="334" spans="2:71" x14ac:dyDescent="0.35">
      <c r="B334" s="59" t="s">
        <v>13289</v>
      </c>
      <c r="C334" s="59">
        <v>818</v>
      </c>
      <c r="D334" s="59" t="s">
        <v>1384</v>
      </c>
      <c r="E334" s="59" t="s">
        <v>13290</v>
      </c>
      <c r="F334" s="59" t="s">
        <v>13291</v>
      </c>
      <c r="G334" s="59" t="s">
        <v>254</v>
      </c>
      <c r="H334" s="59" t="s">
        <v>30</v>
      </c>
      <c r="I334" s="59" t="s">
        <v>13334</v>
      </c>
      <c r="J334" s="59" t="s">
        <v>256</v>
      </c>
      <c r="K334" s="59" t="s">
        <v>2793</v>
      </c>
      <c r="L334" s="59"/>
      <c r="M334" s="59"/>
      <c r="N334" s="59"/>
      <c r="O334" s="59"/>
      <c r="P334" s="59"/>
      <c r="Q334" s="59"/>
      <c r="R334" s="59"/>
      <c r="S334" s="59"/>
      <c r="T334" s="59"/>
      <c r="U334" s="59"/>
      <c r="V334" s="59"/>
      <c r="W334" s="59"/>
      <c r="X334" s="59"/>
      <c r="Y334" s="59"/>
      <c r="Z334" s="59"/>
      <c r="AA334" s="59"/>
      <c r="AB334" s="59"/>
      <c r="AC334" s="59"/>
      <c r="AD334" s="59"/>
      <c r="AE334" s="59"/>
      <c r="AF334" s="59"/>
      <c r="AG334" s="59"/>
      <c r="AH334" s="59"/>
      <c r="AI334" s="59"/>
      <c r="AJ334" s="59"/>
      <c r="AK334" s="59"/>
      <c r="AL334" s="59"/>
      <c r="AM334" s="59"/>
      <c r="AN334" s="59"/>
      <c r="AO334" s="59"/>
      <c r="AP334" s="59"/>
      <c r="AQ334" s="59"/>
      <c r="AR334" s="59"/>
      <c r="AS334" s="59"/>
      <c r="AT334" s="59"/>
      <c r="AU334" s="59"/>
      <c r="AV334" s="59"/>
      <c r="AW334" s="59"/>
      <c r="AX334" s="59"/>
      <c r="AY334" s="59"/>
      <c r="AZ334" s="59"/>
      <c r="BA334" s="59"/>
      <c r="BB334" s="59"/>
      <c r="BC334" s="59"/>
      <c r="BD334" s="60">
        <v>43243.5700824421</v>
      </c>
      <c r="BE334" s="60">
        <v>43243.632186574097</v>
      </c>
      <c r="BF334" s="59" t="s">
        <v>2951</v>
      </c>
      <c r="BG334" s="60">
        <v>43257.438584374999</v>
      </c>
      <c r="BH334" s="59" t="s">
        <v>2951</v>
      </c>
      <c r="BJ334" s="60" t="str">
        <f t="shared" si="21"/>
        <v>YES</v>
      </c>
      <c r="BL334" s="118">
        <f t="shared" ca="1" si="22"/>
        <v>1</v>
      </c>
      <c r="BN334" s="60" t="s">
        <v>3111</v>
      </c>
      <c r="BP334" s="60"/>
      <c r="BR334" s="43" t="str">
        <f t="shared" si="23"/>
        <v>Marshall, Stephen</v>
      </c>
      <c r="BS334" s="43" t="str">
        <f t="shared" si="24"/>
        <v>stmarshall@solomonedwards.com</v>
      </c>
    </row>
    <row r="335" spans="2:71" x14ac:dyDescent="0.35">
      <c r="B335" s="59" t="s">
        <v>13292</v>
      </c>
      <c r="C335" s="59">
        <v>819</v>
      </c>
      <c r="D335" s="59" t="s">
        <v>640</v>
      </c>
      <c r="E335" s="59" t="s">
        <v>13293</v>
      </c>
      <c r="F335" s="59" t="s">
        <v>13294</v>
      </c>
      <c r="G335" s="59" t="s">
        <v>254</v>
      </c>
      <c r="H335" s="59" t="s">
        <v>30</v>
      </c>
      <c r="I335" s="59" t="s">
        <v>13334</v>
      </c>
      <c r="J335" s="59" t="s">
        <v>256</v>
      </c>
      <c r="K335" s="59" t="s">
        <v>2793</v>
      </c>
      <c r="L335" s="59"/>
      <c r="M335" s="59"/>
      <c r="N335" s="59"/>
      <c r="O335" s="59"/>
      <c r="P335" s="59"/>
      <c r="Q335" s="59"/>
      <c r="R335" s="59"/>
      <c r="S335" s="59"/>
      <c r="T335" s="59"/>
      <c r="U335" s="59"/>
      <c r="V335" s="59"/>
      <c r="W335" s="59"/>
      <c r="X335" s="59"/>
      <c r="Y335" s="59"/>
      <c r="Z335" s="59"/>
      <c r="AA335" s="59"/>
      <c r="AB335" s="59"/>
      <c r="AC335" s="59"/>
      <c r="AD335" s="59"/>
      <c r="AE335" s="59"/>
      <c r="AF335" s="59"/>
      <c r="AG335" s="59"/>
      <c r="AH335" s="59"/>
      <c r="AI335" s="59"/>
      <c r="AJ335" s="59"/>
      <c r="AK335" s="59"/>
      <c r="AL335" s="59"/>
      <c r="AM335" s="59"/>
      <c r="AN335" s="59"/>
      <c r="AO335" s="59"/>
      <c r="AP335" s="59"/>
      <c r="AQ335" s="59"/>
      <c r="AR335" s="59"/>
      <c r="AS335" s="59"/>
      <c r="AT335" s="59"/>
      <c r="AU335" s="59"/>
      <c r="AV335" s="59"/>
      <c r="AW335" s="59"/>
      <c r="AX335" s="59"/>
      <c r="AY335" s="59"/>
      <c r="AZ335" s="59"/>
      <c r="BA335" s="59"/>
      <c r="BB335" s="59"/>
      <c r="BC335" s="59"/>
      <c r="BD335" s="60">
        <v>43243.571846562503</v>
      </c>
      <c r="BE335" s="60">
        <v>43244.365210682903</v>
      </c>
      <c r="BF335" s="59" t="s">
        <v>2951</v>
      </c>
      <c r="BG335" s="60">
        <v>43257.438888159697</v>
      </c>
      <c r="BH335" s="59" t="s">
        <v>2951</v>
      </c>
      <c r="BJ335" s="60" t="str">
        <f t="shared" si="21"/>
        <v>YES</v>
      </c>
      <c r="BL335" s="118">
        <f t="shared" ca="1" si="22"/>
        <v>1</v>
      </c>
      <c r="BN335" s="60" t="s">
        <v>3111</v>
      </c>
      <c r="BP335" s="60"/>
      <c r="BR335" s="43" t="str">
        <f t="shared" si="23"/>
        <v>McClellan, Michael</v>
      </c>
      <c r="BS335" s="43" t="str">
        <f t="shared" si="24"/>
        <v>mimcclellan@solomonedwards.com</v>
      </c>
    </row>
    <row r="336" spans="2:71" x14ac:dyDescent="0.35">
      <c r="B336" s="59" t="s">
        <v>13295</v>
      </c>
      <c r="C336" s="59">
        <v>820</v>
      </c>
      <c r="D336" s="59" t="s">
        <v>13296</v>
      </c>
      <c r="E336" s="59" t="s">
        <v>689</v>
      </c>
      <c r="F336" s="59" t="s">
        <v>13297</v>
      </c>
      <c r="G336" s="59" t="s">
        <v>254</v>
      </c>
      <c r="H336" s="59" t="s">
        <v>30</v>
      </c>
      <c r="I336" s="59" t="s">
        <v>13334</v>
      </c>
      <c r="J336" s="59" t="s">
        <v>256</v>
      </c>
      <c r="K336" s="59" t="s">
        <v>2793</v>
      </c>
      <c r="L336" s="59"/>
      <c r="M336" s="59"/>
      <c r="N336" s="59"/>
      <c r="O336" s="59"/>
      <c r="P336" s="59"/>
      <c r="Q336" s="59"/>
      <c r="R336" s="59"/>
      <c r="S336" s="59"/>
      <c r="T336" s="59"/>
      <c r="U336" s="59"/>
      <c r="V336" s="59"/>
      <c r="W336" s="59"/>
      <c r="X336" s="59"/>
      <c r="Y336" s="59"/>
      <c r="Z336" s="59"/>
      <c r="AA336" s="59"/>
      <c r="AB336" s="59"/>
      <c r="AC336" s="59"/>
      <c r="AD336" s="59"/>
      <c r="AE336" s="59"/>
      <c r="AF336" s="59"/>
      <c r="AG336" s="59"/>
      <c r="AH336" s="59"/>
      <c r="AI336" s="59"/>
      <c r="AJ336" s="59"/>
      <c r="AK336" s="59"/>
      <c r="AL336" s="59"/>
      <c r="AM336" s="59"/>
      <c r="AN336" s="59"/>
      <c r="AO336" s="59"/>
      <c r="AP336" s="59"/>
      <c r="AQ336" s="59"/>
      <c r="AR336" s="59"/>
      <c r="AS336" s="59"/>
      <c r="AT336" s="59"/>
      <c r="AU336" s="59"/>
      <c r="AV336" s="59"/>
      <c r="AW336" s="59"/>
      <c r="AX336" s="59"/>
      <c r="AY336" s="59"/>
      <c r="AZ336" s="59"/>
      <c r="BA336" s="59"/>
      <c r="BB336" s="59"/>
      <c r="BC336" s="59"/>
      <c r="BD336" s="60">
        <v>43243.574815775501</v>
      </c>
      <c r="BE336" s="60"/>
      <c r="BF336" s="59" t="s">
        <v>2951</v>
      </c>
      <c r="BG336" s="60">
        <v>43257.439190358797</v>
      </c>
      <c r="BH336" s="59" t="s">
        <v>2951</v>
      </c>
      <c r="BJ336" s="60" t="str">
        <f t="shared" ref="BJ336:BJ343" si="27">IF(ISNUMBER(SEARCH("Consul",I336)),"YES","")</f>
        <v>YES</v>
      </c>
      <c r="BL336" s="118" t="str">
        <f t="shared" ref="BL336:BL343" si="28">IF(BE336="","NEVER",DATEDIF(BE336,$BL$2,"m"))</f>
        <v>NEVER</v>
      </c>
      <c r="BN336" s="60" t="s">
        <v>3111</v>
      </c>
      <c r="BP336" s="60"/>
      <c r="BR336" s="43" t="str">
        <f t="shared" si="23"/>
        <v>Perez, Caroline</v>
      </c>
      <c r="BS336" s="43" t="str">
        <f t="shared" si="24"/>
        <v>cperez@solomonedwards.com</v>
      </c>
    </row>
    <row r="337" spans="2:71" x14ac:dyDescent="0.35">
      <c r="B337" s="59" t="s">
        <v>1389</v>
      </c>
      <c r="C337" s="59">
        <v>821</v>
      </c>
      <c r="D337" s="59" t="s">
        <v>1390</v>
      </c>
      <c r="E337" s="59" t="s">
        <v>1391</v>
      </c>
      <c r="F337" s="59" t="s">
        <v>1392</v>
      </c>
      <c r="G337" s="59" t="s">
        <v>254</v>
      </c>
      <c r="H337" s="59" t="s">
        <v>30</v>
      </c>
      <c r="I337" s="59" t="s">
        <v>13334</v>
      </c>
      <c r="J337" s="59" t="s">
        <v>256</v>
      </c>
      <c r="K337" s="59" t="s">
        <v>2793</v>
      </c>
      <c r="L337" s="59"/>
      <c r="M337" s="59"/>
      <c r="N337" s="59"/>
      <c r="O337" s="59"/>
      <c r="P337" s="59"/>
      <c r="Q337" s="59"/>
      <c r="R337" s="59"/>
      <c r="S337" s="59"/>
      <c r="T337" s="59"/>
      <c r="U337" s="59"/>
      <c r="V337" s="59"/>
      <c r="W337" s="59"/>
      <c r="X337" s="59"/>
      <c r="Y337" s="59"/>
      <c r="Z337" s="59"/>
      <c r="AA337" s="59"/>
      <c r="AB337" s="59"/>
      <c r="AC337" s="59"/>
      <c r="AD337" s="59"/>
      <c r="AE337" s="59"/>
      <c r="AF337" s="59"/>
      <c r="AG337" s="59"/>
      <c r="AH337" s="59"/>
      <c r="AI337" s="59"/>
      <c r="AJ337" s="59"/>
      <c r="AK337" s="59"/>
      <c r="AL337" s="59"/>
      <c r="AM337" s="59"/>
      <c r="AN337" s="59"/>
      <c r="AO337" s="59"/>
      <c r="AP337" s="59"/>
      <c r="AQ337" s="59"/>
      <c r="AR337" s="59"/>
      <c r="AS337" s="59"/>
      <c r="AT337" s="59"/>
      <c r="AU337" s="59"/>
      <c r="AV337" s="59"/>
      <c r="AW337" s="59"/>
      <c r="AX337" s="59"/>
      <c r="AY337" s="59"/>
      <c r="AZ337" s="59"/>
      <c r="BA337" s="59"/>
      <c r="BB337" s="59"/>
      <c r="BC337" s="59"/>
      <c r="BD337" s="60">
        <v>43243.576474456</v>
      </c>
      <c r="BE337" s="60">
        <v>43251.510643368099</v>
      </c>
      <c r="BF337" s="59" t="s">
        <v>2951</v>
      </c>
      <c r="BG337" s="60">
        <v>43257.439434687498</v>
      </c>
      <c r="BH337" s="59" t="s">
        <v>2951</v>
      </c>
      <c r="BJ337" s="60" t="str">
        <f t="shared" si="27"/>
        <v>YES</v>
      </c>
      <c r="BL337" s="118">
        <f t="shared" ca="1" si="28"/>
        <v>1</v>
      </c>
      <c r="BN337" s="60" t="s">
        <v>3111</v>
      </c>
      <c r="BP337" s="60"/>
      <c r="BR337" s="43" t="str">
        <f t="shared" si="23"/>
        <v>Ramnauth, Rishi</v>
      </c>
      <c r="BS337" s="43" t="str">
        <f t="shared" si="24"/>
        <v>rramnauth@solomonedwards.com</v>
      </c>
    </row>
    <row r="338" spans="2:71" x14ac:dyDescent="0.35">
      <c r="B338" s="59" t="s">
        <v>13298</v>
      </c>
      <c r="C338" s="59">
        <v>822</v>
      </c>
      <c r="D338" s="59" t="s">
        <v>13299</v>
      </c>
      <c r="E338" s="59" t="s">
        <v>13300</v>
      </c>
      <c r="F338" s="59" t="s">
        <v>13301</v>
      </c>
      <c r="G338" s="59" t="s">
        <v>254</v>
      </c>
      <c r="H338" s="59" t="s">
        <v>30</v>
      </c>
      <c r="I338" s="59" t="s">
        <v>13334</v>
      </c>
      <c r="J338" s="59" t="s">
        <v>256</v>
      </c>
      <c r="K338" s="59" t="s">
        <v>2793</v>
      </c>
      <c r="L338" s="59"/>
      <c r="M338" s="59"/>
      <c r="N338" s="59"/>
      <c r="O338" s="59"/>
      <c r="P338" s="59"/>
      <c r="Q338" s="59"/>
      <c r="R338" s="59"/>
      <c r="S338" s="59"/>
      <c r="T338" s="59"/>
      <c r="U338" s="59"/>
      <c r="V338" s="59"/>
      <c r="W338" s="59"/>
      <c r="X338" s="59"/>
      <c r="Y338" s="59"/>
      <c r="Z338" s="59"/>
      <c r="AA338" s="59"/>
      <c r="AB338" s="59"/>
      <c r="AC338" s="59"/>
      <c r="AD338" s="59"/>
      <c r="AE338" s="59"/>
      <c r="AF338" s="59"/>
      <c r="AG338" s="59"/>
      <c r="AH338" s="59"/>
      <c r="AI338" s="59"/>
      <c r="AJ338" s="59"/>
      <c r="AK338" s="59"/>
      <c r="AL338" s="59"/>
      <c r="AM338" s="59"/>
      <c r="AN338" s="59"/>
      <c r="AO338" s="59"/>
      <c r="AP338" s="59"/>
      <c r="AQ338" s="59"/>
      <c r="AR338" s="59"/>
      <c r="AS338" s="59"/>
      <c r="AT338" s="59"/>
      <c r="AU338" s="59"/>
      <c r="AV338" s="59"/>
      <c r="AW338" s="59"/>
      <c r="AX338" s="59"/>
      <c r="AY338" s="59"/>
      <c r="AZ338" s="59"/>
      <c r="BA338" s="59"/>
      <c r="BB338" s="59"/>
      <c r="BC338" s="59"/>
      <c r="BD338" s="60">
        <v>43243.577234525503</v>
      </c>
      <c r="BE338" s="60"/>
      <c r="BF338" s="59" t="s">
        <v>2951</v>
      </c>
      <c r="BG338" s="60">
        <v>43257.439636655101</v>
      </c>
      <c r="BH338" s="59" t="s">
        <v>2951</v>
      </c>
      <c r="BJ338" s="60" t="str">
        <f t="shared" si="27"/>
        <v>YES</v>
      </c>
      <c r="BL338" s="118" t="str">
        <f t="shared" si="28"/>
        <v>NEVER</v>
      </c>
      <c r="BN338" s="60" t="s">
        <v>3111</v>
      </c>
      <c r="BP338" s="60"/>
      <c r="BR338" s="43" t="str">
        <f t="shared" si="23"/>
        <v>Stradi, Patricia</v>
      </c>
      <c r="BS338" s="43" t="str">
        <f t="shared" si="24"/>
        <v>pstradi@solomonedwards.com</v>
      </c>
    </row>
    <row r="339" spans="2:71" x14ac:dyDescent="0.35">
      <c r="B339" s="59" t="s">
        <v>13318</v>
      </c>
      <c r="C339" s="59">
        <v>823</v>
      </c>
      <c r="D339" s="59" t="s">
        <v>13319</v>
      </c>
      <c r="E339" s="59" t="s">
        <v>13320</v>
      </c>
      <c r="F339" s="59" t="s">
        <v>13321</v>
      </c>
      <c r="G339" s="59" t="s">
        <v>18</v>
      </c>
      <c r="H339" s="59" t="s">
        <v>38</v>
      </c>
      <c r="I339" s="59" t="s">
        <v>13179</v>
      </c>
      <c r="J339" s="59" t="s">
        <v>256</v>
      </c>
      <c r="K339" s="59" t="s">
        <v>2871</v>
      </c>
      <c r="L339" s="59" t="s">
        <v>2872</v>
      </c>
      <c r="M339" s="59" t="s">
        <v>2655</v>
      </c>
      <c r="N339" s="59"/>
      <c r="O339" s="59"/>
      <c r="P339" s="59"/>
      <c r="Q339" s="59"/>
      <c r="R339" s="59"/>
      <c r="S339" s="59"/>
      <c r="T339" s="59"/>
      <c r="U339" s="59"/>
      <c r="V339" s="59"/>
      <c r="W339" s="59"/>
      <c r="X339" s="59"/>
      <c r="Y339" s="59"/>
      <c r="Z339" s="59"/>
      <c r="AA339" s="59"/>
      <c r="AB339" s="59"/>
      <c r="AC339" s="59"/>
      <c r="AD339" s="59"/>
      <c r="AE339" s="59"/>
      <c r="AF339" s="59"/>
      <c r="AG339" s="59"/>
      <c r="AH339" s="59"/>
      <c r="AI339" s="59"/>
      <c r="AJ339" s="59"/>
      <c r="AK339" s="59"/>
      <c r="AL339" s="59"/>
      <c r="AM339" s="59"/>
      <c r="AN339" s="59"/>
      <c r="AO339" s="59"/>
      <c r="AP339" s="59"/>
      <c r="AQ339" s="59"/>
      <c r="AR339" s="59"/>
      <c r="AS339" s="59"/>
      <c r="AT339" s="59"/>
      <c r="AU339" s="59"/>
      <c r="AV339" s="59"/>
      <c r="AW339" s="59"/>
      <c r="AX339" s="59"/>
      <c r="AY339" s="59"/>
      <c r="AZ339" s="59"/>
      <c r="BA339" s="59"/>
      <c r="BB339" s="59"/>
      <c r="BC339" s="59"/>
      <c r="BD339" s="60">
        <v>43252.095225925899</v>
      </c>
      <c r="BE339" s="60">
        <v>43279.513199849498</v>
      </c>
      <c r="BF339" s="59" t="s">
        <v>39</v>
      </c>
      <c r="BG339" s="60">
        <v>43279.513452662002</v>
      </c>
      <c r="BH339" s="59" t="s">
        <v>13361</v>
      </c>
      <c r="BJ339" s="60" t="str">
        <f t="shared" si="27"/>
        <v/>
      </c>
      <c r="BL339" s="118">
        <f t="shared" ca="1" si="28"/>
        <v>0</v>
      </c>
      <c r="BN339" s="60" t="s">
        <v>3111</v>
      </c>
      <c r="BP339" s="60"/>
      <c r="BR339" s="43" t="str">
        <f t="shared" si="23"/>
        <v>Jaffery, Syed Zia</v>
      </c>
      <c r="BS339" s="43" t="str">
        <f t="shared" si="24"/>
        <v>sjaffery@flowserve.com</v>
      </c>
    </row>
    <row r="340" spans="2:71" ht="30" x14ac:dyDescent="0.35">
      <c r="B340" s="59" t="s">
        <v>13344</v>
      </c>
      <c r="C340" s="59">
        <v>824</v>
      </c>
      <c r="D340" s="59" t="s">
        <v>263</v>
      </c>
      <c r="E340" s="59" t="s">
        <v>13345</v>
      </c>
      <c r="F340" s="59" t="s">
        <v>13346</v>
      </c>
      <c r="G340" s="59" t="s">
        <v>18</v>
      </c>
      <c r="H340" s="59" t="s">
        <v>38</v>
      </c>
      <c r="I340" s="59" t="s">
        <v>817</v>
      </c>
      <c r="J340" s="59" t="s">
        <v>256</v>
      </c>
      <c r="K340" s="59" t="s">
        <v>2722</v>
      </c>
      <c r="L340" s="59" t="s">
        <v>2798</v>
      </c>
      <c r="M340" s="59" t="s">
        <v>2655</v>
      </c>
      <c r="N340" s="59"/>
      <c r="O340" s="59"/>
      <c r="P340" s="59"/>
      <c r="Q340" s="59"/>
      <c r="R340" s="59"/>
      <c r="S340" s="59"/>
      <c r="T340" s="59"/>
      <c r="U340" s="59"/>
      <c r="V340" s="59"/>
      <c r="W340" s="59"/>
      <c r="X340" s="59"/>
      <c r="Y340" s="59"/>
      <c r="Z340" s="59"/>
      <c r="AA340" s="59"/>
      <c r="AB340" s="59"/>
      <c r="AC340" s="59"/>
      <c r="AD340" s="59"/>
      <c r="AE340" s="59"/>
      <c r="AF340" s="59"/>
      <c r="AG340" s="59"/>
      <c r="AH340" s="59"/>
      <c r="AI340" s="59"/>
      <c r="AJ340" s="59"/>
      <c r="AK340" s="59"/>
      <c r="AL340" s="59"/>
      <c r="AM340" s="59"/>
      <c r="AN340" s="59"/>
      <c r="AO340" s="59"/>
      <c r="AP340" s="59"/>
      <c r="AQ340" s="59"/>
      <c r="AR340" s="59"/>
      <c r="AS340" s="59"/>
      <c r="AT340" s="59"/>
      <c r="AU340" s="59"/>
      <c r="AV340" s="59"/>
      <c r="AW340" s="59"/>
      <c r="AX340" s="59"/>
      <c r="AY340" s="59"/>
      <c r="AZ340" s="59"/>
      <c r="BA340" s="59"/>
      <c r="BB340" s="59"/>
      <c r="BC340" s="59"/>
      <c r="BD340" s="60">
        <v>43263.236930057901</v>
      </c>
      <c r="BE340" s="60">
        <v>43283.192883796299</v>
      </c>
      <c r="BF340" s="59" t="s">
        <v>39</v>
      </c>
      <c r="BG340" s="60">
        <v>43263.419459027798</v>
      </c>
      <c r="BH340" s="59" t="s">
        <v>2951</v>
      </c>
      <c r="BJ340" s="60" t="str">
        <f t="shared" ref="BJ340:BJ341" si="29">IF(ISNUMBER(SEARCH("Consul",I340)),"YES","")</f>
        <v/>
      </c>
      <c r="BL340" s="118">
        <f t="shared" ref="BL340:BL341" ca="1" si="30">IF(BE340="","NEVER",DATEDIF(BE340,$BL$2,"m"))</f>
        <v>0</v>
      </c>
      <c r="BN340" s="60" t="s">
        <v>3111</v>
      </c>
      <c r="BP340" s="60"/>
      <c r="BR340" s="43" t="str">
        <f t="shared" si="23"/>
        <v>Rap, David</v>
      </c>
      <c r="BS340" s="43" t="str">
        <f t="shared" si="24"/>
        <v>Drap@Flowserve.com</v>
      </c>
    </row>
    <row r="341" spans="2:71" x14ac:dyDescent="0.35">
      <c r="B341" s="59" t="s">
        <v>13347</v>
      </c>
      <c r="C341" s="59">
        <v>825</v>
      </c>
      <c r="D341" s="59" t="s">
        <v>13348</v>
      </c>
      <c r="E341" s="59" t="s">
        <v>13349</v>
      </c>
      <c r="F341" s="59" t="s">
        <v>13350</v>
      </c>
      <c r="G341" s="59" t="s">
        <v>18</v>
      </c>
      <c r="H341" s="59" t="s">
        <v>38</v>
      </c>
      <c r="I341" s="59" t="s">
        <v>117</v>
      </c>
      <c r="J341" s="59" t="s">
        <v>256</v>
      </c>
      <c r="K341" s="59" t="s">
        <v>2739</v>
      </c>
      <c r="L341" s="59" t="s">
        <v>2740</v>
      </c>
      <c r="M341" s="59" t="s">
        <v>2655</v>
      </c>
      <c r="N341" s="59"/>
      <c r="O341" s="59"/>
      <c r="P341" s="59"/>
      <c r="Q341" s="59"/>
      <c r="R341" s="59"/>
      <c r="S341" s="59"/>
      <c r="T341" s="59"/>
      <c r="U341" s="59"/>
      <c r="V341" s="59"/>
      <c r="W341" s="59"/>
      <c r="X341" s="59"/>
      <c r="Y341" s="59"/>
      <c r="Z341" s="59"/>
      <c r="AA341" s="59"/>
      <c r="AB341" s="59"/>
      <c r="AC341" s="59"/>
      <c r="AD341" s="59"/>
      <c r="AE341" s="59"/>
      <c r="AF341" s="59"/>
      <c r="AG341" s="59"/>
      <c r="AH341" s="59"/>
      <c r="AI341" s="59"/>
      <c r="AJ341" s="59"/>
      <c r="AK341" s="59"/>
      <c r="AL341" s="59"/>
      <c r="AM341" s="59"/>
      <c r="AN341" s="59"/>
      <c r="AO341" s="59"/>
      <c r="AP341" s="59"/>
      <c r="AQ341" s="59"/>
      <c r="AR341" s="59"/>
      <c r="AS341" s="59"/>
      <c r="AT341" s="59"/>
      <c r="AU341" s="59"/>
      <c r="AV341" s="59"/>
      <c r="AW341" s="59"/>
      <c r="AX341" s="59"/>
      <c r="AY341" s="59"/>
      <c r="AZ341" s="59"/>
      <c r="BA341" s="59"/>
      <c r="BB341" s="59"/>
      <c r="BC341" s="59"/>
      <c r="BD341" s="60">
        <v>43264.386411539403</v>
      </c>
      <c r="BE341" s="60">
        <v>43283.440165775501</v>
      </c>
      <c r="BF341" s="59" t="s">
        <v>2951</v>
      </c>
      <c r="BG341" s="60">
        <v>43264.411059571801</v>
      </c>
      <c r="BH341" s="59" t="s">
        <v>13355</v>
      </c>
      <c r="BJ341" s="60" t="str">
        <f t="shared" si="29"/>
        <v/>
      </c>
      <c r="BL341" s="118">
        <f t="shared" ca="1" si="30"/>
        <v>0</v>
      </c>
      <c r="BN341" s="60" t="s">
        <v>3111</v>
      </c>
      <c r="BP341" s="60" t="s">
        <v>3139</v>
      </c>
      <c r="BR341" s="43" t="str">
        <f t="shared" si="23"/>
        <v>Seka, Isabel</v>
      </c>
      <c r="BS341" s="43" t="str">
        <f t="shared" si="24"/>
        <v>LSeka@flowserve.com</v>
      </c>
    </row>
    <row r="342" spans="2:71" x14ac:dyDescent="0.35">
      <c r="B342" s="59" t="s">
        <v>13363</v>
      </c>
      <c r="C342" s="59">
        <v>827</v>
      </c>
      <c r="D342" s="59" t="s">
        <v>13364</v>
      </c>
      <c r="E342" s="59" t="s">
        <v>13365</v>
      </c>
      <c r="F342" s="59" t="s">
        <v>13366</v>
      </c>
      <c r="G342" s="59" t="s">
        <v>18</v>
      </c>
      <c r="H342" s="59" t="s">
        <v>38</v>
      </c>
      <c r="I342" s="59" t="s">
        <v>787</v>
      </c>
      <c r="J342" s="59" t="s">
        <v>256</v>
      </c>
      <c r="K342" s="59" t="s">
        <v>2709</v>
      </c>
      <c r="L342" s="59" t="s">
        <v>2725</v>
      </c>
      <c r="M342" s="59" t="s">
        <v>2655</v>
      </c>
      <c r="N342" s="59"/>
      <c r="O342" s="59"/>
      <c r="P342" s="59"/>
      <c r="Q342" s="59"/>
      <c r="R342" s="59"/>
      <c r="S342" s="59"/>
      <c r="T342" s="59"/>
      <c r="U342" s="59"/>
      <c r="V342" s="59"/>
      <c r="W342" s="59"/>
      <c r="X342" s="59"/>
      <c r="Y342" s="59"/>
      <c r="Z342" s="59"/>
      <c r="AA342" s="59"/>
      <c r="AB342" s="59"/>
      <c r="AC342" s="59"/>
      <c r="AD342" s="59"/>
      <c r="AE342" s="59"/>
      <c r="AF342" s="59"/>
      <c r="AG342" s="59"/>
      <c r="AH342" s="59"/>
      <c r="AI342" s="59"/>
      <c r="AJ342" s="59"/>
      <c r="AK342" s="59"/>
      <c r="AL342" s="59"/>
      <c r="AM342" s="59"/>
      <c r="AN342" s="59"/>
      <c r="AO342" s="59"/>
      <c r="AP342" s="59"/>
      <c r="AQ342" s="59"/>
      <c r="AR342" s="59"/>
      <c r="AS342" s="59"/>
      <c r="AT342" s="59"/>
      <c r="AU342" s="59"/>
      <c r="AV342" s="59"/>
      <c r="AW342" s="59"/>
      <c r="AX342" s="59"/>
      <c r="AY342" s="59"/>
      <c r="AZ342" s="59"/>
      <c r="BA342" s="59"/>
      <c r="BB342" s="59"/>
      <c r="BC342" s="59"/>
      <c r="BD342" s="60">
        <v>43276.501247766202</v>
      </c>
      <c r="BE342" s="60">
        <v>43283.276618055599</v>
      </c>
      <c r="BF342" s="59" t="s">
        <v>2951</v>
      </c>
      <c r="BG342" s="60">
        <v>43276.963848842599</v>
      </c>
      <c r="BH342" s="59" t="s">
        <v>13373</v>
      </c>
      <c r="BJ342" s="60" t="str">
        <f t="shared" si="27"/>
        <v/>
      </c>
      <c r="BL342" s="118">
        <f t="shared" ca="1" si="28"/>
        <v>0</v>
      </c>
      <c r="BN342" s="60" t="s">
        <v>3111</v>
      </c>
      <c r="BP342" s="60"/>
      <c r="BR342" s="43" t="str">
        <f t="shared" si="23"/>
        <v>K, Balasubramani</v>
      </c>
      <c r="BS342" s="43" t="str">
        <f t="shared" si="24"/>
        <v>BalaK@flowserve.com</v>
      </c>
    </row>
    <row r="343" spans="2:71" x14ac:dyDescent="0.35">
      <c r="B343" s="59" t="s">
        <v>13367</v>
      </c>
      <c r="C343" s="59">
        <v>828</v>
      </c>
      <c r="D343" s="59" t="s">
        <v>13368</v>
      </c>
      <c r="E343" s="59" t="s">
        <v>13369</v>
      </c>
      <c r="F343" s="59" t="s">
        <v>13370</v>
      </c>
      <c r="G343" s="59" t="s">
        <v>18</v>
      </c>
      <c r="H343" s="59" t="s">
        <v>38</v>
      </c>
      <c r="I343" s="59" t="s">
        <v>538</v>
      </c>
      <c r="J343" s="59" t="s">
        <v>256</v>
      </c>
      <c r="K343" s="59" t="s">
        <v>2813</v>
      </c>
      <c r="L343" s="59" t="s">
        <v>2655</v>
      </c>
      <c r="M343" s="59"/>
      <c r="N343" s="59"/>
      <c r="O343" s="59"/>
      <c r="P343" s="59"/>
      <c r="Q343" s="59"/>
      <c r="R343" s="59"/>
      <c r="S343" s="59"/>
      <c r="T343" s="59"/>
      <c r="U343" s="59"/>
      <c r="V343" s="59"/>
      <c r="W343" s="59"/>
      <c r="X343" s="59"/>
      <c r="Y343" s="59"/>
      <c r="Z343" s="59"/>
      <c r="AA343" s="59"/>
      <c r="AB343" s="59"/>
      <c r="AC343" s="59"/>
      <c r="AD343" s="59"/>
      <c r="AE343" s="59"/>
      <c r="AF343" s="59"/>
      <c r="AG343" s="59"/>
      <c r="AH343" s="59"/>
      <c r="AI343" s="59"/>
      <c r="AJ343" s="59"/>
      <c r="AK343" s="59"/>
      <c r="AL343" s="59"/>
      <c r="AM343" s="59"/>
      <c r="AN343" s="59"/>
      <c r="AO343" s="59"/>
      <c r="AP343" s="59"/>
      <c r="AQ343" s="59"/>
      <c r="AR343" s="59"/>
      <c r="AS343" s="59"/>
      <c r="AT343" s="59"/>
      <c r="AU343" s="59"/>
      <c r="AV343" s="59"/>
      <c r="AW343" s="59"/>
      <c r="AX343" s="59"/>
      <c r="AY343" s="59"/>
      <c r="AZ343" s="59"/>
      <c r="BA343" s="59"/>
      <c r="BB343" s="59"/>
      <c r="BC343" s="59"/>
      <c r="BD343" s="60">
        <v>43277.4461063657</v>
      </c>
      <c r="BE343" s="60">
        <v>43278.2233339468</v>
      </c>
      <c r="BF343" s="59" t="s">
        <v>2951</v>
      </c>
      <c r="BG343" s="60">
        <v>43278.074497071801</v>
      </c>
      <c r="BH343" s="59" t="s">
        <v>13374</v>
      </c>
      <c r="BJ343" s="60" t="str">
        <f t="shared" si="27"/>
        <v/>
      </c>
      <c r="BL343" s="118">
        <f t="shared" ca="1" si="28"/>
        <v>0</v>
      </c>
      <c r="BN343" s="60" t="s">
        <v>3111</v>
      </c>
      <c r="BP343" s="60"/>
      <c r="BR343" s="43" t="str">
        <f t="shared" si="23"/>
        <v>Dreher, Stefanie</v>
      </c>
      <c r="BS343" s="43" t="str">
        <f t="shared" si="24"/>
        <v>SDreher@flowserve.com</v>
      </c>
    </row>
    <row r="344" spans="2:71" x14ac:dyDescent="0.35">
      <c r="B344" s="59" t="s">
        <v>13375</v>
      </c>
      <c r="C344" s="59">
        <v>829</v>
      </c>
      <c r="D344" s="59" t="s">
        <v>13376</v>
      </c>
      <c r="E344" s="59" t="s">
        <v>13377</v>
      </c>
      <c r="F344" s="59" t="s">
        <v>13378</v>
      </c>
      <c r="G344" s="59" t="s">
        <v>18</v>
      </c>
      <c r="H344" s="59" t="s">
        <v>38</v>
      </c>
      <c r="I344" s="59" t="s">
        <v>13379</v>
      </c>
      <c r="J344" s="59" t="s">
        <v>256</v>
      </c>
      <c r="K344" s="59" t="s">
        <v>2853</v>
      </c>
      <c r="L344" s="59" t="s">
        <v>2835</v>
      </c>
      <c r="M344" s="59" t="s">
        <v>2655</v>
      </c>
      <c r="N344" s="59"/>
      <c r="O344" s="59"/>
      <c r="P344" s="59"/>
      <c r="Q344" s="59"/>
      <c r="R344" s="59"/>
      <c r="S344" s="59"/>
      <c r="T344" s="59"/>
      <c r="U344" s="59"/>
      <c r="V344" s="59"/>
      <c r="W344" s="59"/>
      <c r="X344" s="59"/>
      <c r="Y344" s="59"/>
      <c r="Z344" s="59"/>
      <c r="AA344" s="59"/>
      <c r="AB344" s="59"/>
      <c r="AC344" s="59"/>
      <c r="AD344" s="59"/>
      <c r="AE344" s="59"/>
      <c r="AF344" s="59"/>
      <c r="AG344" s="59"/>
      <c r="AH344" s="59"/>
      <c r="AI344" s="59"/>
      <c r="AJ344" s="59"/>
      <c r="AK344" s="59"/>
      <c r="AL344" s="59"/>
      <c r="AM344" s="59"/>
      <c r="AN344" s="59"/>
      <c r="AO344" s="59"/>
      <c r="AP344" s="59"/>
      <c r="AQ344" s="59"/>
      <c r="AR344" s="59"/>
      <c r="AS344" s="59"/>
      <c r="AT344" s="59"/>
      <c r="AU344" s="59"/>
      <c r="AV344" s="59"/>
      <c r="AW344" s="59"/>
      <c r="AX344" s="59"/>
      <c r="AY344" s="59"/>
      <c r="AZ344" s="59"/>
      <c r="BA344" s="59"/>
      <c r="BB344" s="59"/>
      <c r="BC344" s="59"/>
      <c r="BD344" s="60">
        <v>43283.476088692099</v>
      </c>
      <c r="BE344" s="60">
        <v>43283.508144479201</v>
      </c>
      <c r="BF344" s="59" t="s">
        <v>2951</v>
      </c>
      <c r="BG344" s="60">
        <v>43283.508149386602</v>
      </c>
      <c r="BH344" s="59" t="s">
        <v>13381</v>
      </c>
      <c r="BJ344" s="60" t="str">
        <f t="shared" si="21"/>
        <v/>
      </c>
      <c r="BL344" s="118">
        <f t="shared" ca="1" si="22"/>
        <v>0</v>
      </c>
      <c r="BN344" s="60" t="s">
        <v>3111</v>
      </c>
      <c r="BP344" s="60"/>
      <c r="BR344" s="43" t="str">
        <f t="shared" si="23"/>
        <v>Nazarova, Alena</v>
      </c>
      <c r="BS344" s="43" t="str">
        <f t="shared" si="24"/>
        <v>ANazarova@flowserve.com</v>
      </c>
    </row>
  </sheetData>
  <autoFilter ref="B3:BP344" xr:uid="{00000000-0009-0000-0000-000000000000}"/>
  <hyperlinks>
    <hyperlink ref="F4" r:id="rId1" xr:uid="{00000000-0004-0000-0000-000000000000}"/>
  </hyperlinks>
  <pageMargins left="0.5" right="0.5" top="0.5" bottom="0.5" header="0.25" footer="0.25"/>
  <pageSetup scale="48" fitToHeight="0" orientation="landscape" r:id="rId2"/>
  <headerFooter alignWithMargins="0">
    <oddHeader>&amp;L&amp;"Arial,Bold"&amp;12&amp;A</oddHeader>
    <oddFooter>&amp;Lfilename: &amp;F&amp;RPage &amp;P of &amp;N</oddFooter>
  </headerFooter>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AD201"/>
  <sheetViews>
    <sheetView showGridLines="0" tabSelected="1" zoomScale="90" zoomScaleNormal="90" workbookViewId="0">
      <pane xSplit="4" ySplit="3" topLeftCell="E49" activePane="bottomRight" state="frozen"/>
      <selection pane="topRight" activeCell="E1" sqref="E1"/>
      <selection pane="bottomLeft" activeCell="A4" sqref="A4"/>
      <selection pane="bottomRight" activeCell="F18" sqref="F18"/>
    </sheetView>
  </sheetViews>
  <sheetFormatPr defaultColWidth="20.7265625" defaultRowHeight="28" customHeight="1" outlineLevelRow="1" outlineLevelCol="1" x14ac:dyDescent="0.35"/>
  <cols>
    <col min="1" max="1" width="0.81640625" style="163" customWidth="1"/>
    <col min="2" max="2" width="11.7265625" style="6" customWidth="1"/>
    <col min="3" max="3" width="78.26953125" style="6" bestFit="1" customWidth="1"/>
    <col min="4" max="4" width="11.7265625" style="6" customWidth="1"/>
    <col min="5" max="5" width="20.7265625" style="6" customWidth="1" outlineLevel="1"/>
    <col min="6" max="6" width="60.7265625" style="6" customWidth="1" outlineLevel="1"/>
    <col min="7" max="7" width="85.7265625" style="57" customWidth="1" outlineLevel="1"/>
    <col min="8" max="9" width="20.7265625" style="6" customWidth="1"/>
    <col min="10" max="15" width="20.7265625" style="6" hidden="1" customWidth="1" outlineLevel="1"/>
    <col min="16" max="16" width="1.7265625" style="214" customWidth="1" collapsed="1"/>
    <col min="17" max="18" width="20.7265625" style="6" customWidth="1"/>
    <col min="19" max="24" width="20.7265625" style="6" hidden="1" customWidth="1" outlineLevel="1"/>
    <col min="25" max="25" width="1.7265625" style="214" customWidth="1" collapsed="1"/>
    <col min="26" max="27" width="20.7265625" style="6" customWidth="1"/>
    <col min="28" max="28" width="1.7265625" style="214" customWidth="1"/>
    <col min="29" max="30" width="20.7265625" style="6" customWidth="1"/>
    <col min="31" max="31" width="0.81640625" style="6" customWidth="1"/>
    <col min="32" max="16384" width="20.7265625" style="6"/>
  </cols>
  <sheetData>
    <row r="1" spans="2:30" ht="5.15" customHeight="1" thickBot="1" x14ac:dyDescent="0.4"/>
    <row r="2" spans="2:30" ht="28" customHeight="1" thickBot="1" x14ac:dyDescent="0.35">
      <c r="B2" s="5" t="s">
        <v>1701</v>
      </c>
      <c r="C2" s="55"/>
      <c r="D2" s="164">
        <f>IF(C191="INCLUDE THIS RU",SUBTOTAL(3,B4:B192),SUBTOTAL(3,B4:B189))</f>
        <v>185</v>
      </c>
      <c r="E2" s="56"/>
      <c r="F2" s="56"/>
      <c r="G2" s="165"/>
      <c r="H2" s="433" t="s">
        <v>3151</v>
      </c>
      <c r="I2" s="434"/>
      <c r="J2" s="435" t="s">
        <v>3148</v>
      </c>
      <c r="K2" s="436"/>
      <c r="L2" s="435" t="s">
        <v>3148</v>
      </c>
      <c r="M2" s="436"/>
      <c r="N2" s="435" t="s">
        <v>3148</v>
      </c>
      <c r="O2" s="436"/>
      <c r="P2" s="215"/>
      <c r="Q2" s="437" t="s">
        <v>3150</v>
      </c>
      <c r="R2" s="438"/>
      <c r="S2" s="427" t="s">
        <v>3149</v>
      </c>
      <c r="T2" s="428"/>
      <c r="U2" s="427" t="s">
        <v>3149</v>
      </c>
      <c r="V2" s="428"/>
      <c r="W2" s="427" t="s">
        <v>3149</v>
      </c>
      <c r="X2" s="428"/>
      <c r="Y2" s="215"/>
      <c r="Z2" s="429" t="s">
        <v>3152</v>
      </c>
      <c r="AA2" s="430"/>
      <c r="AB2" s="215"/>
      <c r="AC2" s="431" t="s">
        <v>3153</v>
      </c>
      <c r="AD2" s="432"/>
    </row>
    <row r="3" spans="2:30" ht="28" customHeight="1" thickBot="1" x14ac:dyDescent="0.35">
      <c r="B3" s="220" t="s">
        <v>1702</v>
      </c>
      <c r="C3" s="221" t="s">
        <v>1703</v>
      </c>
      <c r="D3" s="221" t="s">
        <v>1704</v>
      </c>
      <c r="E3" s="221" t="s">
        <v>3053</v>
      </c>
      <c r="F3" s="221" t="s">
        <v>1706</v>
      </c>
      <c r="G3" s="222" t="s">
        <v>2929</v>
      </c>
      <c r="H3" s="216" t="s">
        <v>1709</v>
      </c>
      <c r="I3" s="217" t="s">
        <v>1710</v>
      </c>
      <c r="J3" s="218" t="s">
        <v>1709</v>
      </c>
      <c r="K3" s="219" t="s">
        <v>1710</v>
      </c>
      <c r="L3" s="218" t="s">
        <v>1709</v>
      </c>
      <c r="M3" s="219" t="s">
        <v>1710</v>
      </c>
      <c r="N3" s="218" t="s">
        <v>1709</v>
      </c>
      <c r="O3" s="219" t="s">
        <v>1710</v>
      </c>
      <c r="P3" s="215"/>
      <c r="Q3" s="223" t="s">
        <v>1709</v>
      </c>
      <c r="R3" s="224" t="s">
        <v>1710</v>
      </c>
      <c r="S3" s="225" t="s">
        <v>1709</v>
      </c>
      <c r="T3" s="226" t="s">
        <v>1710</v>
      </c>
      <c r="U3" s="225" t="s">
        <v>1709</v>
      </c>
      <c r="V3" s="226" t="s">
        <v>1710</v>
      </c>
      <c r="W3" s="225" t="s">
        <v>1709</v>
      </c>
      <c r="X3" s="226" t="s">
        <v>1710</v>
      </c>
      <c r="Y3" s="215"/>
      <c r="Z3" s="227" t="s">
        <v>1709</v>
      </c>
      <c r="AA3" s="228" t="s">
        <v>1710</v>
      </c>
      <c r="AB3" s="215"/>
      <c r="AC3" s="229" t="s">
        <v>1709</v>
      </c>
      <c r="AD3" s="230" t="s">
        <v>1710</v>
      </c>
    </row>
    <row r="4" spans="2:30" ht="28" customHeight="1" x14ac:dyDescent="0.35">
      <c r="B4" s="166" t="s">
        <v>1815</v>
      </c>
      <c r="C4" s="167" t="s">
        <v>1816</v>
      </c>
      <c r="D4" s="167" t="s">
        <v>1791</v>
      </c>
      <c r="E4" s="167" t="s">
        <v>1817</v>
      </c>
      <c r="F4" s="167" t="s">
        <v>1818</v>
      </c>
      <c r="G4" s="168" t="s">
        <v>3054</v>
      </c>
      <c r="H4" s="185" t="s">
        <v>175</v>
      </c>
      <c r="I4" s="186" t="s">
        <v>1820</v>
      </c>
      <c r="J4" s="200"/>
      <c r="K4" s="201"/>
      <c r="L4" s="200"/>
      <c r="M4" s="201"/>
      <c r="N4" s="200"/>
      <c r="O4" s="201"/>
      <c r="P4" s="189"/>
      <c r="Q4" s="185" t="s">
        <v>214</v>
      </c>
      <c r="R4" s="186" t="s">
        <v>1821</v>
      </c>
      <c r="S4" s="200"/>
      <c r="T4" s="201"/>
      <c r="U4" s="200"/>
      <c r="V4" s="201"/>
      <c r="W4" s="200"/>
      <c r="X4" s="201"/>
      <c r="Y4" s="189"/>
      <c r="Z4" s="187" t="s">
        <v>236</v>
      </c>
      <c r="AA4" s="188" t="s">
        <v>241</v>
      </c>
      <c r="AB4" s="213"/>
      <c r="AC4" s="187" t="s">
        <v>242</v>
      </c>
      <c r="AD4" s="188" t="s">
        <v>247</v>
      </c>
    </row>
    <row r="5" spans="2:30" ht="28" customHeight="1" x14ac:dyDescent="0.35">
      <c r="B5" s="169" t="s">
        <v>1822</v>
      </c>
      <c r="C5" s="170" t="s">
        <v>1823</v>
      </c>
      <c r="D5" s="170" t="s">
        <v>1739</v>
      </c>
      <c r="E5" s="170" t="s">
        <v>1824</v>
      </c>
      <c r="F5" s="170" t="s">
        <v>1727</v>
      </c>
      <c r="G5" s="171" t="s">
        <v>3054</v>
      </c>
      <c r="H5" s="190" t="s">
        <v>1827</v>
      </c>
      <c r="I5" s="191" t="s">
        <v>192</v>
      </c>
      <c r="J5" s="185"/>
      <c r="K5" s="186"/>
      <c r="L5" s="185"/>
      <c r="M5" s="186"/>
      <c r="N5" s="185"/>
      <c r="O5" s="186"/>
      <c r="P5" s="189"/>
      <c r="Q5" s="190" t="s">
        <v>1827</v>
      </c>
      <c r="R5" s="191" t="s">
        <v>192</v>
      </c>
      <c r="S5" s="185"/>
      <c r="T5" s="186"/>
      <c r="U5" s="185"/>
      <c r="V5" s="186"/>
      <c r="W5" s="185"/>
      <c r="X5" s="186"/>
      <c r="Y5" s="189"/>
      <c r="Z5" s="192">
        <v>10143988</v>
      </c>
      <c r="AA5" s="193" t="s">
        <v>224</v>
      </c>
      <c r="AB5" s="213"/>
      <c r="AC5" s="192" t="s">
        <v>242</v>
      </c>
      <c r="AD5" s="193" t="s">
        <v>247</v>
      </c>
    </row>
    <row r="6" spans="2:30" ht="28" customHeight="1" x14ac:dyDescent="0.35">
      <c r="B6" s="169" t="s">
        <v>1828</v>
      </c>
      <c r="C6" s="170" t="s">
        <v>1829</v>
      </c>
      <c r="D6" s="170" t="s">
        <v>1739</v>
      </c>
      <c r="E6" s="170" t="s">
        <v>1726</v>
      </c>
      <c r="F6" s="170" t="s">
        <v>1727</v>
      </c>
      <c r="G6" s="171" t="s">
        <v>12878</v>
      </c>
      <c r="H6" s="190" t="s">
        <v>444</v>
      </c>
      <c r="I6" s="191" t="s">
        <v>448</v>
      </c>
      <c r="J6" s="185"/>
      <c r="K6" s="186"/>
      <c r="L6" s="185"/>
      <c r="M6" s="186"/>
      <c r="N6" s="185"/>
      <c r="O6" s="186"/>
      <c r="P6" s="189"/>
      <c r="Q6" s="190" t="s">
        <v>1827</v>
      </c>
      <c r="R6" s="191" t="s">
        <v>192</v>
      </c>
      <c r="S6" s="185"/>
      <c r="T6" s="186"/>
      <c r="U6" s="185"/>
      <c r="V6" s="186"/>
      <c r="W6" s="185"/>
      <c r="X6" s="186"/>
      <c r="Y6" s="189"/>
      <c r="Z6" s="192">
        <v>10143988</v>
      </c>
      <c r="AA6" s="193" t="s">
        <v>224</v>
      </c>
      <c r="AB6" s="213"/>
      <c r="AC6" s="192" t="s">
        <v>242</v>
      </c>
      <c r="AD6" s="193" t="s">
        <v>247</v>
      </c>
    </row>
    <row r="7" spans="2:30" ht="28" customHeight="1" x14ac:dyDescent="0.35">
      <c r="B7" s="169" t="s">
        <v>1711</v>
      </c>
      <c r="C7" s="170" t="s">
        <v>1712</v>
      </c>
      <c r="D7" s="170" t="s">
        <v>1713</v>
      </c>
      <c r="E7" s="170" t="s">
        <v>1714</v>
      </c>
      <c r="F7" s="170" t="s">
        <v>1712</v>
      </c>
      <c r="G7" s="171" t="s">
        <v>3054</v>
      </c>
      <c r="H7" s="190" t="s">
        <v>105</v>
      </c>
      <c r="I7" s="191" t="s">
        <v>109</v>
      </c>
      <c r="J7" s="185"/>
      <c r="K7" s="186"/>
      <c r="L7" s="185"/>
      <c r="M7" s="186"/>
      <c r="N7" s="185"/>
      <c r="O7" s="186"/>
      <c r="P7" s="189"/>
      <c r="Q7" s="190" t="s">
        <v>199</v>
      </c>
      <c r="R7" s="191" t="s">
        <v>1717</v>
      </c>
      <c r="S7" s="185"/>
      <c r="T7" s="186"/>
      <c r="U7" s="185"/>
      <c r="V7" s="186"/>
      <c r="W7" s="185"/>
      <c r="X7" s="186"/>
      <c r="Y7" s="189"/>
      <c r="Z7" s="192" t="s">
        <v>225</v>
      </c>
      <c r="AA7" s="193" t="s">
        <v>230</v>
      </c>
      <c r="AB7" s="213"/>
      <c r="AC7" s="192" t="s">
        <v>242</v>
      </c>
      <c r="AD7" s="193" t="s">
        <v>247</v>
      </c>
    </row>
    <row r="8" spans="2:30" ht="28" customHeight="1" x14ac:dyDescent="0.35">
      <c r="B8" s="169" t="s">
        <v>1718</v>
      </c>
      <c r="C8" s="170" t="s">
        <v>1719</v>
      </c>
      <c r="D8" s="170" t="s">
        <v>1713</v>
      </c>
      <c r="E8" s="170" t="s">
        <v>1720</v>
      </c>
      <c r="F8" s="170" t="s">
        <v>1712</v>
      </c>
      <c r="G8" s="171" t="s">
        <v>3054</v>
      </c>
      <c r="H8" s="190" t="s">
        <v>105</v>
      </c>
      <c r="I8" s="191" t="s">
        <v>109</v>
      </c>
      <c r="J8" s="185"/>
      <c r="K8" s="186"/>
      <c r="L8" s="185"/>
      <c r="M8" s="186"/>
      <c r="N8" s="185"/>
      <c r="O8" s="186"/>
      <c r="P8" s="189"/>
      <c r="Q8" s="190" t="s">
        <v>199</v>
      </c>
      <c r="R8" s="191" t="s">
        <v>1717</v>
      </c>
      <c r="S8" s="185"/>
      <c r="T8" s="186"/>
      <c r="U8" s="185"/>
      <c r="V8" s="186"/>
      <c r="W8" s="185"/>
      <c r="X8" s="186"/>
      <c r="Y8" s="189"/>
      <c r="Z8" s="192" t="s">
        <v>225</v>
      </c>
      <c r="AA8" s="193" t="s">
        <v>230</v>
      </c>
      <c r="AB8" s="213"/>
      <c r="AC8" s="192" t="s">
        <v>242</v>
      </c>
      <c r="AD8" s="193" t="s">
        <v>247</v>
      </c>
    </row>
    <row r="9" spans="2:30" ht="28" customHeight="1" x14ac:dyDescent="0.35">
      <c r="B9" s="169" t="s">
        <v>1722</v>
      </c>
      <c r="C9" s="170" t="s">
        <v>1723</v>
      </c>
      <c r="D9" s="170" t="s">
        <v>1713</v>
      </c>
      <c r="E9" s="170" t="s">
        <v>1720</v>
      </c>
      <c r="F9" s="170" t="s">
        <v>1712</v>
      </c>
      <c r="G9" s="171" t="s">
        <v>3054</v>
      </c>
      <c r="H9" s="190" t="s">
        <v>105</v>
      </c>
      <c r="I9" s="191" t="s">
        <v>109</v>
      </c>
      <c r="J9" s="185"/>
      <c r="K9" s="186"/>
      <c r="L9" s="185"/>
      <c r="M9" s="186"/>
      <c r="N9" s="185"/>
      <c r="O9" s="186"/>
      <c r="P9" s="189"/>
      <c r="Q9" s="190" t="s">
        <v>199</v>
      </c>
      <c r="R9" s="191" t="s">
        <v>1717</v>
      </c>
      <c r="S9" s="185"/>
      <c r="T9" s="186"/>
      <c r="U9" s="185"/>
      <c r="V9" s="186"/>
      <c r="W9" s="185"/>
      <c r="X9" s="186"/>
      <c r="Y9" s="189"/>
      <c r="Z9" s="192" t="s">
        <v>225</v>
      </c>
      <c r="AA9" s="193" t="s">
        <v>230</v>
      </c>
      <c r="AB9" s="213"/>
      <c r="AC9" s="192" t="s">
        <v>242</v>
      </c>
      <c r="AD9" s="193" t="s">
        <v>247</v>
      </c>
    </row>
    <row r="10" spans="2:30" ht="28" customHeight="1" x14ac:dyDescent="0.35">
      <c r="B10" s="169" t="s">
        <v>1831</v>
      </c>
      <c r="C10" s="170" t="s">
        <v>1832</v>
      </c>
      <c r="D10" s="170" t="s">
        <v>1739</v>
      </c>
      <c r="E10" s="170" t="s">
        <v>1726</v>
      </c>
      <c r="F10" s="170" t="s">
        <v>1727</v>
      </c>
      <c r="G10" s="171" t="s">
        <v>12879</v>
      </c>
      <c r="H10" s="190" t="s">
        <v>1251</v>
      </c>
      <c r="I10" s="191" t="s">
        <v>1255</v>
      </c>
      <c r="J10" s="185"/>
      <c r="K10" s="186"/>
      <c r="L10" s="185"/>
      <c r="M10" s="186"/>
      <c r="N10" s="185"/>
      <c r="O10" s="186"/>
      <c r="P10" s="189"/>
      <c r="Q10" s="190" t="s">
        <v>193</v>
      </c>
      <c r="R10" s="191" t="s">
        <v>198</v>
      </c>
      <c r="S10" s="185"/>
      <c r="T10" s="186"/>
      <c r="U10" s="185"/>
      <c r="V10" s="186"/>
      <c r="W10" s="185"/>
      <c r="X10" s="186"/>
      <c r="Y10" s="189"/>
      <c r="Z10" s="192">
        <v>10143988</v>
      </c>
      <c r="AA10" s="193" t="s">
        <v>224</v>
      </c>
      <c r="AB10" s="213"/>
      <c r="AC10" s="192" t="s">
        <v>242</v>
      </c>
      <c r="AD10" s="193" t="s">
        <v>247</v>
      </c>
    </row>
    <row r="11" spans="2:30" ht="28" customHeight="1" x14ac:dyDescent="0.35">
      <c r="B11" s="169" t="s">
        <v>1834</v>
      </c>
      <c r="C11" s="170" t="s">
        <v>1835</v>
      </c>
      <c r="D11" s="170" t="s">
        <v>1739</v>
      </c>
      <c r="E11" s="170" t="s">
        <v>1726</v>
      </c>
      <c r="F11" s="170" t="s">
        <v>1727</v>
      </c>
      <c r="G11" s="171" t="s">
        <v>12879</v>
      </c>
      <c r="H11" s="190" t="s">
        <v>955</v>
      </c>
      <c r="I11" s="191" t="s">
        <v>960</v>
      </c>
      <c r="J11" s="185"/>
      <c r="K11" s="186"/>
      <c r="L11" s="185"/>
      <c r="M11" s="186"/>
      <c r="N11" s="185"/>
      <c r="O11" s="186"/>
      <c r="P11" s="189"/>
      <c r="Q11" s="190" t="s">
        <v>193</v>
      </c>
      <c r="R11" s="191" t="s">
        <v>198</v>
      </c>
      <c r="S11" s="185"/>
      <c r="T11" s="186"/>
      <c r="U11" s="185"/>
      <c r="V11" s="186"/>
      <c r="W11" s="185"/>
      <c r="X11" s="186"/>
      <c r="Y11" s="189"/>
      <c r="Z11" s="192">
        <v>10143988</v>
      </c>
      <c r="AA11" s="193" t="s">
        <v>224</v>
      </c>
      <c r="AB11" s="213"/>
      <c r="AC11" s="192" t="s">
        <v>242</v>
      </c>
      <c r="AD11" s="193" t="s">
        <v>247</v>
      </c>
    </row>
    <row r="12" spans="2:30" ht="28" customHeight="1" x14ac:dyDescent="0.35">
      <c r="B12" s="169" t="s">
        <v>1837</v>
      </c>
      <c r="C12" s="170" t="s">
        <v>1838</v>
      </c>
      <c r="D12" s="170" t="s">
        <v>1739</v>
      </c>
      <c r="E12" s="170" t="s">
        <v>1726</v>
      </c>
      <c r="F12" s="170" t="s">
        <v>1727</v>
      </c>
      <c r="G12" s="171" t="s">
        <v>3054</v>
      </c>
      <c r="H12" s="190" t="s">
        <v>193</v>
      </c>
      <c r="I12" s="191" t="s">
        <v>198</v>
      </c>
      <c r="J12" s="185"/>
      <c r="K12" s="186"/>
      <c r="L12" s="185"/>
      <c r="M12" s="186"/>
      <c r="N12" s="185"/>
      <c r="O12" s="186"/>
      <c r="P12" s="189"/>
      <c r="Q12" s="190" t="s">
        <v>193</v>
      </c>
      <c r="R12" s="191" t="s">
        <v>198</v>
      </c>
      <c r="S12" s="185"/>
      <c r="T12" s="186"/>
      <c r="U12" s="185"/>
      <c r="V12" s="186"/>
      <c r="W12" s="185"/>
      <c r="X12" s="186"/>
      <c r="Y12" s="189"/>
      <c r="Z12" s="192">
        <v>10143988</v>
      </c>
      <c r="AA12" s="193" t="s">
        <v>224</v>
      </c>
      <c r="AB12" s="213"/>
      <c r="AC12" s="192" t="s">
        <v>242</v>
      </c>
      <c r="AD12" s="193" t="s">
        <v>247</v>
      </c>
    </row>
    <row r="13" spans="2:30" ht="28" customHeight="1" x14ac:dyDescent="0.35">
      <c r="B13" s="169" t="s">
        <v>1840</v>
      </c>
      <c r="C13" s="170" t="s">
        <v>1841</v>
      </c>
      <c r="D13" s="170" t="s">
        <v>1791</v>
      </c>
      <c r="E13" s="170" t="s">
        <v>1817</v>
      </c>
      <c r="F13" s="170" t="s">
        <v>1818</v>
      </c>
      <c r="G13" s="171" t="s">
        <v>3054</v>
      </c>
      <c r="H13" s="190" t="s">
        <v>392</v>
      </c>
      <c r="I13" s="191" t="s">
        <v>1843</v>
      </c>
      <c r="J13" s="185"/>
      <c r="K13" s="186"/>
      <c r="L13" s="185"/>
      <c r="M13" s="186"/>
      <c r="N13" s="185"/>
      <c r="O13" s="186"/>
      <c r="P13" s="189"/>
      <c r="Q13" s="190" t="s">
        <v>214</v>
      </c>
      <c r="R13" s="191" t="s">
        <v>1821</v>
      </c>
      <c r="S13" s="185"/>
      <c r="T13" s="186"/>
      <c r="U13" s="185"/>
      <c r="V13" s="186"/>
      <c r="W13" s="185"/>
      <c r="X13" s="186"/>
      <c r="Y13" s="189"/>
      <c r="Z13" s="192" t="s">
        <v>236</v>
      </c>
      <c r="AA13" s="193" t="s">
        <v>241</v>
      </c>
      <c r="AB13" s="213"/>
      <c r="AC13" s="192" t="s">
        <v>242</v>
      </c>
      <c r="AD13" s="193" t="s">
        <v>247</v>
      </c>
    </row>
    <row r="14" spans="2:30" ht="28" customHeight="1" x14ac:dyDescent="0.35">
      <c r="B14" s="169" t="s">
        <v>1844</v>
      </c>
      <c r="C14" s="170" t="s">
        <v>1845</v>
      </c>
      <c r="D14" s="170" t="s">
        <v>1791</v>
      </c>
      <c r="E14" s="170" t="s">
        <v>1817</v>
      </c>
      <c r="F14" s="170" t="s">
        <v>1818</v>
      </c>
      <c r="G14" s="171" t="s">
        <v>3054</v>
      </c>
      <c r="H14" s="190" t="s">
        <v>85</v>
      </c>
      <c r="I14" s="191" t="s">
        <v>1847</v>
      </c>
      <c r="J14" s="185"/>
      <c r="K14" s="186"/>
      <c r="L14" s="185"/>
      <c r="M14" s="186"/>
      <c r="N14" s="185"/>
      <c r="O14" s="186"/>
      <c r="P14" s="189"/>
      <c r="Q14" s="190" t="s">
        <v>214</v>
      </c>
      <c r="R14" s="191" t="s">
        <v>1821</v>
      </c>
      <c r="S14" s="185"/>
      <c r="T14" s="186"/>
      <c r="U14" s="185"/>
      <c r="V14" s="186"/>
      <c r="W14" s="185"/>
      <c r="X14" s="186"/>
      <c r="Y14" s="189"/>
      <c r="Z14" s="192" t="s">
        <v>236</v>
      </c>
      <c r="AA14" s="193" t="s">
        <v>241</v>
      </c>
      <c r="AB14" s="213"/>
      <c r="AC14" s="192" t="s">
        <v>242</v>
      </c>
      <c r="AD14" s="193" t="s">
        <v>247</v>
      </c>
    </row>
    <row r="15" spans="2:30" ht="28" customHeight="1" x14ac:dyDescent="0.35">
      <c r="B15" s="169" t="s">
        <v>1848</v>
      </c>
      <c r="C15" s="170" t="s">
        <v>1818</v>
      </c>
      <c r="D15" s="170" t="s">
        <v>1791</v>
      </c>
      <c r="E15" s="170" t="s">
        <v>1849</v>
      </c>
      <c r="F15" s="170" t="s">
        <v>1818</v>
      </c>
      <c r="G15" s="171" t="s">
        <v>3054</v>
      </c>
      <c r="H15" s="190" t="s">
        <v>85</v>
      </c>
      <c r="I15" s="191" t="s">
        <v>1847</v>
      </c>
      <c r="J15" s="185"/>
      <c r="K15" s="186"/>
      <c r="L15" s="185"/>
      <c r="M15" s="186"/>
      <c r="N15" s="185"/>
      <c r="O15" s="186"/>
      <c r="P15" s="189"/>
      <c r="Q15" s="190" t="s">
        <v>214</v>
      </c>
      <c r="R15" s="191" t="s">
        <v>1821</v>
      </c>
      <c r="S15" s="185"/>
      <c r="T15" s="186"/>
      <c r="U15" s="185"/>
      <c r="V15" s="186"/>
      <c r="W15" s="185"/>
      <c r="X15" s="186"/>
      <c r="Y15" s="189"/>
      <c r="Z15" s="192" t="s">
        <v>236</v>
      </c>
      <c r="AA15" s="193" t="s">
        <v>241</v>
      </c>
      <c r="AB15" s="213"/>
      <c r="AC15" s="192" t="s">
        <v>242</v>
      </c>
      <c r="AD15" s="193" t="s">
        <v>247</v>
      </c>
    </row>
    <row r="16" spans="2:30" ht="28" customHeight="1" x14ac:dyDescent="0.35">
      <c r="B16" s="169" t="s">
        <v>1851</v>
      </c>
      <c r="C16" s="170" t="s">
        <v>1852</v>
      </c>
      <c r="D16" s="170" t="s">
        <v>1791</v>
      </c>
      <c r="E16" s="170" t="s">
        <v>1817</v>
      </c>
      <c r="F16" s="170" t="s">
        <v>1818</v>
      </c>
      <c r="G16" s="171" t="s">
        <v>3054</v>
      </c>
      <c r="H16" s="190" t="s">
        <v>392</v>
      </c>
      <c r="I16" s="191" t="s">
        <v>1843</v>
      </c>
      <c r="J16" s="185"/>
      <c r="K16" s="186"/>
      <c r="L16" s="185"/>
      <c r="M16" s="186"/>
      <c r="N16" s="185"/>
      <c r="O16" s="186"/>
      <c r="P16" s="189"/>
      <c r="Q16" s="190" t="s">
        <v>214</v>
      </c>
      <c r="R16" s="191" t="s">
        <v>1821</v>
      </c>
      <c r="S16" s="185"/>
      <c r="T16" s="186"/>
      <c r="U16" s="185"/>
      <c r="V16" s="186"/>
      <c r="W16" s="185"/>
      <c r="X16" s="186"/>
      <c r="Y16" s="189"/>
      <c r="Z16" s="192" t="s">
        <v>236</v>
      </c>
      <c r="AA16" s="193" t="s">
        <v>241</v>
      </c>
      <c r="AB16" s="213"/>
      <c r="AC16" s="192" t="s">
        <v>242</v>
      </c>
      <c r="AD16" s="193" t="s">
        <v>247</v>
      </c>
    </row>
    <row r="17" spans="2:30" ht="28" customHeight="1" x14ac:dyDescent="0.35">
      <c r="B17" s="169" t="s">
        <v>1854</v>
      </c>
      <c r="C17" s="170" t="s">
        <v>1855</v>
      </c>
      <c r="D17" s="170" t="s">
        <v>1791</v>
      </c>
      <c r="E17" s="170" t="s">
        <v>1817</v>
      </c>
      <c r="F17" s="170" t="s">
        <v>1818</v>
      </c>
      <c r="G17" s="171" t="s">
        <v>3054</v>
      </c>
      <c r="H17" s="190" t="s">
        <v>392</v>
      </c>
      <c r="I17" s="191" t="s">
        <v>1843</v>
      </c>
      <c r="J17" s="185"/>
      <c r="K17" s="186"/>
      <c r="L17" s="185"/>
      <c r="M17" s="186"/>
      <c r="N17" s="185"/>
      <c r="O17" s="186"/>
      <c r="P17" s="189"/>
      <c r="Q17" s="190" t="s">
        <v>214</v>
      </c>
      <c r="R17" s="191" t="s">
        <v>1821</v>
      </c>
      <c r="S17" s="185"/>
      <c r="T17" s="186"/>
      <c r="U17" s="185"/>
      <c r="V17" s="186"/>
      <c r="W17" s="185"/>
      <c r="X17" s="186"/>
      <c r="Y17" s="189"/>
      <c r="Z17" s="192" t="s">
        <v>236</v>
      </c>
      <c r="AA17" s="193" t="s">
        <v>241</v>
      </c>
      <c r="AB17" s="213"/>
      <c r="AC17" s="192" t="s">
        <v>242</v>
      </c>
      <c r="AD17" s="193" t="s">
        <v>247</v>
      </c>
    </row>
    <row r="18" spans="2:30" ht="28" customHeight="1" x14ac:dyDescent="0.35">
      <c r="B18" s="169" t="s">
        <v>1856</v>
      </c>
      <c r="C18" s="170" t="s">
        <v>1857</v>
      </c>
      <c r="D18" s="170" t="s">
        <v>1791</v>
      </c>
      <c r="E18" s="170" t="s">
        <v>1817</v>
      </c>
      <c r="F18" s="170" t="s">
        <v>1818</v>
      </c>
      <c r="G18" s="171" t="s">
        <v>3054</v>
      </c>
      <c r="H18" s="190" t="s">
        <v>392</v>
      </c>
      <c r="I18" s="191" t="s">
        <v>1843</v>
      </c>
      <c r="J18" s="185"/>
      <c r="K18" s="186"/>
      <c r="L18" s="185"/>
      <c r="M18" s="186"/>
      <c r="N18" s="185"/>
      <c r="O18" s="186"/>
      <c r="P18" s="189"/>
      <c r="Q18" s="190" t="s">
        <v>214</v>
      </c>
      <c r="R18" s="191" t="s">
        <v>1821</v>
      </c>
      <c r="S18" s="185"/>
      <c r="T18" s="186"/>
      <c r="U18" s="185"/>
      <c r="V18" s="186"/>
      <c r="W18" s="185"/>
      <c r="X18" s="186"/>
      <c r="Y18" s="189"/>
      <c r="Z18" s="192" t="s">
        <v>236</v>
      </c>
      <c r="AA18" s="193" t="s">
        <v>241</v>
      </c>
      <c r="AB18" s="213"/>
      <c r="AC18" s="192" t="s">
        <v>242</v>
      </c>
      <c r="AD18" s="193" t="s">
        <v>247</v>
      </c>
    </row>
    <row r="19" spans="2:30" ht="28" customHeight="1" x14ac:dyDescent="0.35">
      <c r="B19" s="169" t="s">
        <v>1858</v>
      </c>
      <c r="C19" s="170" t="s">
        <v>1859</v>
      </c>
      <c r="D19" s="170" t="s">
        <v>1791</v>
      </c>
      <c r="E19" s="170" t="s">
        <v>1817</v>
      </c>
      <c r="F19" s="170" t="s">
        <v>1818</v>
      </c>
      <c r="G19" s="171" t="s">
        <v>3054</v>
      </c>
      <c r="H19" s="190" t="s">
        <v>85</v>
      </c>
      <c r="I19" s="191" t="s">
        <v>1847</v>
      </c>
      <c r="J19" s="185"/>
      <c r="K19" s="186"/>
      <c r="L19" s="185"/>
      <c r="M19" s="186"/>
      <c r="N19" s="185"/>
      <c r="O19" s="186"/>
      <c r="P19" s="189"/>
      <c r="Q19" s="190" t="s">
        <v>214</v>
      </c>
      <c r="R19" s="191" t="s">
        <v>1821</v>
      </c>
      <c r="S19" s="185"/>
      <c r="T19" s="186"/>
      <c r="U19" s="185"/>
      <c r="V19" s="186"/>
      <c r="W19" s="185"/>
      <c r="X19" s="186"/>
      <c r="Y19" s="189"/>
      <c r="Z19" s="192" t="s">
        <v>236</v>
      </c>
      <c r="AA19" s="193" t="s">
        <v>241</v>
      </c>
      <c r="AB19" s="213"/>
      <c r="AC19" s="192" t="s">
        <v>242</v>
      </c>
      <c r="AD19" s="193" t="s">
        <v>247</v>
      </c>
    </row>
    <row r="20" spans="2:30" ht="28" customHeight="1" x14ac:dyDescent="0.35">
      <c r="B20" s="169" t="s">
        <v>1860</v>
      </c>
      <c r="C20" s="170" t="s">
        <v>1861</v>
      </c>
      <c r="D20" s="170" t="s">
        <v>1791</v>
      </c>
      <c r="E20" s="170" t="s">
        <v>1817</v>
      </c>
      <c r="F20" s="170" t="s">
        <v>1818</v>
      </c>
      <c r="G20" s="171" t="s">
        <v>3054</v>
      </c>
      <c r="H20" s="190" t="s">
        <v>85</v>
      </c>
      <c r="I20" s="191" t="s">
        <v>1847</v>
      </c>
      <c r="J20" s="185"/>
      <c r="K20" s="186"/>
      <c r="L20" s="185"/>
      <c r="M20" s="186"/>
      <c r="N20" s="185"/>
      <c r="O20" s="186"/>
      <c r="P20" s="189"/>
      <c r="Q20" s="190" t="s">
        <v>214</v>
      </c>
      <c r="R20" s="191" t="s">
        <v>1821</v>
      </c>
      <c r="S20" s="185"/>
      <c r="T20" s="186"/>
      <c r="U20" s="185"/>
      <c r="V20" s="186"/>
      <c r="W20" s="185"/>
      <c r="X20" s="186"/>
      <c r="Y20" s="189"/>
      <c r="Z20" s="192" t="s">
        <v>236</v>
      </c>
      <c r="AA20" s="193" t="s">
        <v>241</v>
      </c>
      <c r="AB20" s="213"/>
      <c r="AC20" s="192" t="s">
        <v>242</v>
      </c>
      <c r="AD20" s="193" t="s">
        <v>247</v>
      </c>
    </row>
    <row r="21" spans="2:30" ht="28" customHeight="1" x14ac:dyDescent="0.35">
      <c r="B21" s="169" t="s">
        <v>1862</v>
      </c>
      <c r="C21" s="170" t="s">
        <v>1863</v>
      </c>
      <c r="D21" s="170" t="s">
        <v>1791</v>
      </c>
      <c r="E21" s="170" t="s">
        <v>1817</v>
      </c>
      <c r="F21" s="170" t="s">
        <v>1818</v>
      </c>
      <c r="G21" s="171" t="s">
        <v>3054</v>
      </c>
      <c r="H21" s="190" t="s">
        <v>392</v>
      </c>
      <c r="I21" s="191" t="s">
        <v>1843</v>
      </c>
      <c r="J21" s="185"/>
      <c r="K21" s="186"/>
      <c r="L21" s="185"/>
      <c r="M21" s="186"/>
      <c r="N21" s="185"/>
      <c r="O21" s="186"/>
      <c r="P21" s="189"/>
      <c r="Q21" s="190" t="s">
        <v>214</v>
      </c>
      <c r="R21" s="191" t="s">
        <v>1821</v>
      </c>
      <c r="S21" s="185"/>
      <c r="T21" s="186"/>
      <c r="U21" s="185"/>
      <c r="V21" s="186"/>
      <c r="W21" s="185"/>
      <c r="X21" s="186"/>
      <c r="Y21" s="189"/>
      <c r="Z21" s="192" t="s">
        <v>236</v>
      </c>
      <c r="AA21" s="193" t="s">
        <v>241</v>
      </c>
      <c r="AB21" s="213"/>
      <c r="AC21" s="192" t="s">
        <v>242</v>
      </c>
      <c r="AD21" s="193" t="s">
        <v>247</v>
      </c>
    </row>
    <row r="22" spans="2:30" ht="28" customHeight="1" x14ac:dyDescent="0.35">
      <c r="B22" s="169" t="s">
        <v>1864</v>
      </c>
      <c r="C22" s="170" t="s">
        <v>1865</v>
      </c>
      <c r="D22" s="170" t="s">
        <v>1791</v>
      </c>
      <c r="E22" s="170" t="s">
        <v>1817</v>
      </c>
      <c r="F22" s="170" t="s">
        <v>1818</v>
      </c>
      <c r="G22" s="171" t="s">
        <v>3054</v>
      </c>
      <c r="H22" s="190" t="s">
        <v>85</v>
      </c>
      <c r="I22" s="191" t="s">
        <v>1847</v>
      </c>
      <c r="J22" s="185"/>
      <c r="K22" s="186"/>
      <c r="L22" s="185"/>
      <c r="M22" s="186"/>
      <c r="N22" s="185"/>
      <c r="O22" s="186"/>
      <c r="P22" s="189"/>
      <c r="Q22" s="190" t="s">
        <v>214</v>
      </c>
      <c r="R22" s="191" t="s">
        <v>1821</v>
      </c>
      <c r="S22" s="185"/>
      <c r="T22" s="186"/>
      <c r="U22" s="185"/>
      <c r="V22" s="186"/>
      <c r="W22" s="185"/>
      <c r="X22" s="186"/>
      <c r="Y22" s="189"/>
      <c r="Z22" s="192" t="s">
        <v>236</v>
      </c>
      <c r="AA22" s="193" t="s">
        <v>241</v>
      </c>
      <c r="AB22" s="213"/>
      <c r="AC22" s="192" t="s">
        <v>242</v>
      </c>
      <c r="AD22" s="193" t="s">
        <v>247</v>
      </c>
    </row>
    <row r="23" spans="2:30" ht="28" customHeight="1" x14ac:dyDescent="0.35">
      <c r="B23" s="169" t="s">
        <v>1867</v>
      </c>
      <c r="C23" s="170" t="s">
        <v>1868</v>
      </c>
      <c r="D23" s="170" t="s">
        <v>1791</v>
      </c>
      <c r="E23" s="170" t="s">
        <v>1817</v>
      </c>
      <c r="F23" s="170" t="s">
        <v>1818</v>
      </c>
      <c r="G23" s="171" t="s">
        <v>3054</v>
      </c>
      <c r="H23" s="190" t="s">
        <v>338</v>
      </c>
      <c r="I23" s="191" t="s">
        <v>343</v>
      </c>
      <c r="J23" s="185"/>
      <c r="K23" s="186"/>
      <c r="L23" s="185"/>
      <c r="M23" s="186"/>
      <c r="N23" s="185"/>
      <c r="O23" s="186"/>
      <c r="P23" s="189"/>
      <c r="Q23" s="190" t="s">
        <v>214</v>
      </c>
      <c r="R23" s="191" t="s">
        <v>1821</v>
      </c>
      <c r="S23" s="185"/>
      <c r="T23" s="186"/>
      <c r="U23" s="185"/>
      <c r="V23" s="186"/>
      <c r="W23" s="185"/>
      <c r="X23" s="186"/>
      <c r="Y23" s="189"/>
      <c r="Z23" s="192" t="s">
        <v>236</v>
      </c>
      <c r="AA23" s="193" t="s">
        <v>241</v>
      </c>
      <c r="AB23" s="213"/>
      <c r="AC23" s="192" t="s">
        <v>242</v>
      </c>
      <c r="AD23" s="193" t="s">
        <v>247</v>
      </c>
    </row>
    <row r="24" spans="2:30" ht="28" customHeight="1" x14ac:dyDescent="0.35">
      <c r="B24" s="169" t="s">
        <v>1871</v>
      </c>
      <c r="C24" s="170" t="s">
        <v>1872</v>
      </c>
      <c r="D24" s="170" t="s">
        <v>1791</v>
      </c>
      <c r="E24" s="170" t="s">
        <v>1817</v>
      </c>
      <c r="F24" s="170" t="s">
        <v>1818</v>
      </c>
      <c r="G24" s="171" t="s">
        <v>3054</v>
      </c>
      <c r="H24" s="190" t="s">
        <v>338</v>
      </c>
      <c r="I24" s="191" t="s">
        <v>343</v>
      </c>
      <c r="J24" s="185"/>
      <c r="K24" s="186"/>
      <c r="L24" s="185"/>
      <c r="M24" s="186"/>
      <c r="N24" s="185"/>
      <c r="O24" s="186"/>
      <c r="P24" s="189"/>
      <c r="Q24" s="190" t="s">
        <v>214</v>
      </c>
      <c r="R24" s="191" t="s">
        <v>1821</v>
      </c>
      <c r="S24" s="185"/>
      <c r="T24" s="186"/>
      <c r="U24" s="185"/>
      <c r="V24" s="186"/>
      <c r="W24" s="185"/>
      <c r="X24" s="186"/>
      <c r="Y24" s="189"/>
      <c r="Z24" s="192" t="s">
        <v>236</v>
      </c>
      <c r="AA24" s="193" t="s">
        <v>241</v>
      </c>
      <c r="AB24" s="213"/>
      <c r="AC24" s="192" t="s">
        <v>242</v>
      </c>
      <c r="AD24" s="193" t="s">
        <v>247</v>
      </c>
    </row>
    <row r="25" spans="2:30" ht="28" customHeight="1" x14ac:dyDescent="0.35">
      <c r="B25" s="169" t="s">
        <v>1873</v>
      </c>
      <c r="C25" s="170" t="s">
        <v>1874</v>
      </c>
      <c r="D25" s="170" t="s">
        <v>1791</v>
      </c>
      <c r="E25" s="170" t="s">
        <v>1817</v>
      </c>
      <c r="F25" s="170" t="s">
        <v>1818</v>
      </c>
      <c r="G25" s="171" t="s">
        <v>3054</v>
      </c>
      <c r="H25" s="190" t="s">
        <v>45</v>
      </c>
      <c r="I25" s="191" t="s">
        <v>51</v>
      </c>
      <c r="J25" s="185"/>
      <c r="K25" s="186"/>
      <c r="L25" s="185"/>
      <c r="M25" s="186"/>
      <c r="N25" s="185"/>
      <c r="O25" s="186"/>
      <c r="P25" s="189"/>
      <c r="Q25" s="190" t="s">
        <v>214</v>
      </c>
      <c r="R25" s="191" t="s">
        <v>1821</v>
      </c>
      <c r="S25" s="185"/>
      <c r="T25" s="186"/>
      <c r="U25" s="185"/>
      <c r="V25" s="186"/>
      <c r="W25" s="185"/>
      <c r="X25" s="186"/>
      <c r="Y25" s="189"/>
      <c r="Z25" s="192" t="s">
        <v>236</v>
      </c>
      <c r="AA25" s="193" t="s">
        <v>241</v>
      </c>
      <c r="AB25" s="213"/>
      <c r="AC25" s="192" t="s">
        <v>242</v>
      </c>
      <c r="AD25" s="193" t="s">
        <v>247</v>
      </c>
    </row>
    <row r="26" spans="2:30" ht="28" customHeight="1" x14ac:dyDescent="0.35">
      <c r="B26" s="169" t="s">
        <v>1876</v>
      </c>
      <c r="C26" s="170" t="s">
        <v>1877</v>
      </c>
      <c r="D26" s="170" t="s">
        <v>1791</v>
      </c>
      <c r="E26" s="170" t="s">
        <v>1878</v>
      </c>
      <c r="F26" s="170" t="s">
        <v>1877</v>
      </c>
      <c r="G26" s="171" t="s">
        <v>3054</v>
      </c>
      <c r="H26" s="190" t="s">
        <v>45</v>
      </c>
      <c r="I26" s="191" t="s">
        <v>51</v>
      </c>
      <c r="J26" s="185"/>
      <c r="K26" s="186"/>
      <c r="L26" s="185"/>
      <c r="M26" s="186"/>
      <c r="N26" s="185"/>
      <c r="O26" s="186"/>
      <c r="P26" s="189"/>
      <c r="Q26" s="190" t="s">
        <v>214</v>
      </c>
      <c r="R26" s="191" t="s">
        <v>1821</v>
      </c>
      <c r="S26" s="185"/>
      <c r="T26" s="186"/>
      <c r="U26" s="185"/>
      <c r="V26" s="186"/>
      <c r="W26" s="185"/>
      <c r="X26" s="186"/>
      <c r="Y26" s="189"/>
      <c r="Z26" s="192" t="s">
        <v>236</v>
      </c>
      <c r="AA26" s="193" t="s">
        <v>241</v>
      </c>
      <c r="AB26" s="213"/>
      <c r="AC26" s="192" t="s">
        <v>242</v>
      </c>
      <c r="AD26" s="193" t="s">
        <v>247</v>
      </c>
    </row>
    <row r="27" spans="2:30" ht="28" customHeight="1" x14ac:dyDescent="0.35">
      <c r="B27" s="169" t="s">
        <v>1879</v>
      </c>
      <c r="C27" s="170" t="s">
        <v>1880</v>
      </c>
      <c r="D27" s="170" t="s">
        <v>1791</v>
      </c>
      <c r="E27" s="170" t="s">
        <v>1817</v>
      </c>
      <c r="F27" s="170" t="s">
        <v>1818</v>
      </c>
      <c r="G27" s="171" t="s">
        <v>3054</v>
      </c>
      <c r="H27" s="190" t="s">
        <v>45</v>
      </c>
      <c r="I27" s="191" t="s">
        <v>51</v>
      </c>
      <c r="J27" s="185"/>
      <c r="K27" s="186"/>
      <c r="L27" s="185"/>
      <c r="M27" s="186"/>
      <c r="N27" s="185"/>
      <c r="O27" s="186"/>
      <c r="P27" s="189"/>
      <c r="Q27" s="190" t="s">
        <v>214</v>
      </c>
      <c r="R27" s="191" t="s">
        <v>1821</v>
      </c>
      <c r="S27" s="185"/>
      <c r="T27" s="186"/>
      <c r="U27" s="185"/>
      <c r="V27" s="186"/>
      <c r="W27" s="185"/>
      <c r="X27" s="186"/>
      <c r="Y27" s="189"/>
      <c r="Z27" s="192" t="s">
        <v>236</v>
      </c>
      <c r="AA27" s="193" t="s">
        <v>241</v>
      </c>
      <c r="AB27" s="213"/>
      <c r="AC27" s="192" t="s">
        <v>242</v>
      </c>
      <c r="AD27" s="193" t="s">
        <v>247</v>
      </c>
    </row>
    <row r="28" spans="2:30" ht="28" customHeight="1" x14ac:dyDescent="0.35">
      <c r="B28" s="169" t="s">
        <v>1731</v>
      </c>
      <c r="C28" s="170" t="s">
        <v>1732</v>
      </c>
      <c r="D28" s="170" t="s">
        <v>1733</v>
      </c>
      <c r="E28" s="170" t="s">
        <v>1734</v>
      </c>
      <c r="F28" s="170" t="s">
        <v>1732</v>
      </c>
      <c r="G28" s="171" t="s">
        <v>3056</v>
      </c>
      <c r="H28" s="190" t="s">
        <v>381</v>
      </c>
      <c r="I28" s="191" t="s">
        <v>385</v>
      </c>
      <c r="J28" s="185" t="s">
        <v>52</v>
      </c>
      <c r="K28" s="186" t="s">
        <v>1736</v>
      </c>
      <c r="L28" s="185"/>
      <c r="M28" s="186"/>
      <c r="N28" s="185"/>
      <c r="O28" s="186"/>
      <c r="P28" s="189"/>
      <c r="Q28" s="190" t="s">
        <v>52</v>
      </c>
      <c r="R28" s="191" t="s">
        <v>1736</v>
      </c>
      <c r="S28" s="185"/>
      <c r="T28" s="186"/>
      <c r="U28" s="185"/>
      <c r="V28" s="186"/>
      <c r="W28" s="185"/>
      <c r="X28" s="186"/>
      <c r="Y28" s="189"/>
      <c r="Z28" s="192" t="s">
        <v>231</v>
      </c>
      <c r="AA28" s="193" t="s">
        <v>235</v>
      </c>
      <c r="AB28" s="213"/>
      <c r="AC28" s="192" t="s">
        <v>242</v>
      </c>
      <c r="AD28" s="193" t="s">
        <v>247</v>
      </c>
    </row>
    <row r="29" spans="2:30" ht="28" customHeight="1" x14ac:dyDescent="0.35">
      <c r="B29" s="169" t="s">
        <v>1881</v>
      </c>
      <c r="C29" s="170" t="s">
        <v>1882</v>
      </c>
      <c r="D29" s="170" t="s">
        <v>1733</v>
      </c>
      <c r="E29" s="170" t="s">
        <v>1883</v>
      </c>
      <c r="F29" s="170" t="s">
        <v>1732</v>
      </c>
      <c r="G29" s="171" t="s">
        <v>3054</v>
      </c>
      <c r="H29" s="190" t="s">
        <v>208</v>
      </c>
      <c r="I29" s="191" t="s">
        <v>213</v>
      </c>
      <c r="J29" s="185" t="s">
        <v>52</v>
      </c>
      <c r="K29" s="186" t="s">
        <v>1736</v>
      </c>
      <c r="L29" s="185"/>
      <c r="M29" s="186"/>
      <c r="N29" s="185"/>
      <c r="O29" s="186"/>
      <c r="P29" s="189"/>
      <c r="Q29" s="190" t="s">
        <v>52</v>
      </c>
      <c r="R29" s="191" t="s">
        <v>1736</v>
      </c>
      <c r="S29" s="185"/>
      <c r="T29" s="186"/>
      <c r="U29" s="185"/>
      <c r="V29" s="186"/>
      <c r="W29" s="185"/>
      <c r="X29" s="186"/>
      <c r="Y29" s="189"/>
      <c r="Z29" s="192" t="s">
        <v>231</v>
      </c>
      <c r="AA29" s="193" t="s">
        <v>235</v>
      </c>
      <c r="AB29" s="213"/>
      <c r="AC29" s="192" t="s">
        <v>242</v>
      </c>
      <c r="AD29" s="193" t="s">
        <v>247</v>
      </c>
    </row>
    <row r="30" spans="2:30" ht="28" customHeight="1" x14ac:dyDescent="0.35">
      <c r="B30" s="169" t="s">
        <v>1886</v>
      </c>
      <c r="C30" s="170" t="s">
        <v>1887</v>
      </c>
      <c r="D30" s="170" t="s">
        <v>1733</v>
      </c>
      <c r="E30" s="170" t="s">
        <v>1883</v>
      </c>
      <c r="F30" s="170" t="s">
        <v>1732</v>
      </c>
      <c r="G30" s="171" t="s">
        <v>3054</v>
      </c>
      <c r="H30" s="190" t="s">
        <v>208</v>
      </c>
      <c r="I30" s="191" t="s">
        <v>213</v>
      </c>
      <c r="J30" s="185" t="s">
        <v>52</v>
      </c>
      <c r="K30" s="186" t="s">
        <v>1736</v>
      </c>
      <c r="L30" s="185"/>
      <c r="M30" s="186"/>
      <c r="N30" s="185"/>
      <c r="O30" s="186"/>
      <c r="P30" s="189"/>
      <c r="Q30" s="190" t="s">
        <v>52</v>
      </c>
      <c r="R30" s="191" t="s">
        <v>1736</v>
      </c>
      <c r="S30" s="185"/>
      <c r="T30" s="186"/>
      <c r="U30" s="185"/>
      <c r="V30" s="186"/>
      <c r="W30" s="185"/>
      <c r="X30" s="186"/>
      <c r="Y30" s="189"/>
      <c r="Z30" s="192" t="s">
        <v>231</v>
      </c>
      <c r="AA30" s="193" t="s">
        <v>235</v>
      </c>
      <c r="AB30" s="213"/>
      <c r="AC30" s="192" t="s">
        <v>242</v>
      </c>
      <c r="AD30" s="193" t="s">
        <v>247</v>
      </c>
    </row>
    <row r="31" spans="2:30" ht="28" customHeight="1" x14ac:dyDescent="0.35">
      <c r="B31" s="169" t="s">
        <v>1889</v>
      </c>
      <c r="C31" s="170" t="s">
        <v>1890</v>
      </c>
      <c r="D31" s="170" t="s">
        <v>1733</v>
      </c>
      <c r="E31" s="170" t="s">
        <v>1883</v>
      </c>
      <c r="F31" s="170" t="s">
        <v>1732</v>
      </c>
      <c r="G31" s="171" t="s">
        <v>3054</v>
      </c>
      <c r="H31" s="190" t="s">
        <v>208</v>
      </c>
      <c r="I31" s="191" t="s">
        <v>213</v>
      </c>
      <c r="J31" s="185" t="s">
        <v>52</v>
      </c>
      <c r="K31" s="186" t="s">
        <v>1736</v>
      </c>
      <c r="L31" s="185"/>
      <c r="M31" s="186"/>
      <c r="N31" s="185"/>
      <c r="O31" s="186"/>
      <c r="P31" s="189"/>
      <c r="Q31" s="190" t="s">
        <v>52</v>
      </c>
      <c r="R31" s="191" t="s">
        <v>1736</v>
      </c>
      <c r="S31" s="185"/>
      <c r="T31" s="186"/>
      <c r="U31" s="185"/>
      <c r="V31" s="186"/>
      <c r="W31" s="185"/>
      <c r="X31" s="186"/>
      <c r="Y31" s="189"/>
      <c r="Z31" s="192" t="s">
        <v>231</v>
      </c>
      <c r="AA31" s="193" t="s">
        <v>235</v>
      </c>
      <c r="AB31" s="213"/>
      <c r="AC31" s="192" t="s">
        <v>242</v>
      </c>
      <c r="AD31" s="193" t="s">
        <v>247</v>
      </c>
    </row>
    <row r="32" spans="2:30" ht="28" customHeight="1" x14ac:dyDescent="0.35">
      <c r="B32" s="169" t="s">
        <v>1891</v>
      </c>
      <c r="C32" s="170" t="s">
        <v>1892</v>
      </c>
      <c r="D32" s="170" t="s">
        <v>1733</v>
      </c>
      <c r="E32" s="170" t="s">
        <v>1883</v>
      </c>
      <c r="F32" s="170" t="s">
        <v>1732</v>
      </c>
      <c r="G32" s="171" t="s">
        <v>3054</v>
      </c>
      <c r="H32" s="190" t="s">
        <v>208</v>
      </c>
      <c r="I32" s="191" t="s">
        <v>213</v>
      </c>
      <c r="J32" s="185" t="s">
        <v>52</v>
      </c>
      <c r="K32" s="186" t="s">
        <v>1736</v>
      </c>
      <c r="L32" s="185"/>
      <c r="M32" s="186"/>
      <c r="N32" s="185"/>
      <c r="O32" s="186"/>
      <c r="P32" s="189"/>
      <c r="Q32" s="190" t="s">
        <v>52</v>
      </c>
      <c r="R32" s="191" t="s">
        <v>1736</v>
      </c>
      <c r="S32" s="185"/>
      <c r="T32" s="186"/>
      <c r="U32" s="185"/>
      <c r="V32" s="186"/>
      <c r="W32" s="185"/>
      <c r="X32" s="186"/>
      <c r="Y32" s="189"/>
      <c r="Z32" s="192" t="s">
        <v>231</v>
      </c>
      <c r="AA32" s="193" t="s">
        <v>235</v>
      </c>
      <c r="AB32" s="213"/>
      <c r="AC32" s="192" t="s">
        <v>242</v>
      </c>
      <c r="AD32" s="193" t="s">
        <v>247</v>
      </c>
    </row>
    <row r="33" spans="2:30" ht="28" customHeight="1" x14ac:dyDescent="0.35">
      <c r="B33" s="169" t="s">
        <v>1893</v>
      </c>
      <c r="C33" s="170" t="s">
        <v>1894</v>
      </c>
      <c r="D33" s="170" t="s">
        <v>1733</v>
      </c>
      <c r="E33" s="170" t="s">
        <v>1895</v>
      </c>
      <c r="F33" s="170" t="s">
        <v>1894</v>
      </c>
      <c r="G33" s="171" t="s">
        <v>3057</v>
      </c>
      <c r="H33" s="190" t="s">
        <v>623</v>
      </c>
      <c r="I33" s="191" t="s">
        <v>627</v>
      </c>
      <c r="J33" s="185"/>
      <c r="K33" s="186"/>
      <c r="L33" s="185"/>
      <c r="M33" s="186"/>
      <c r="N33" s="185"/>
      <c r="O33" s="186"/>
      <c r="P33" s="189"/>
      <c r="Q33" s="190" t="s">
        <v>1302</v>
      </c>
      <c r="R33" s="191" t="s">
        <v>1306</v>
      </c>
      <c r="S33" s="185"/>
      <c r="T33" s="186"/>
      <c r="U33" s="185"/>
      <c r="V33" s="186"/>
      <c r="W33" s="185"/>
      <c r="X33" s="186"/>
      <c r="Y33" s="189"/>
      <c r="Z33" s="192" t="s">
        <v>231</v>
      </c>
      <c r="AA33" s="193" t="s">
        <v>235</v>
      </c>
      <c r="AB33" s="213"/>
      <c r="AC33" s="192" t="s">
        <v>242</v>
      </c>
      <c r="AD33" s="193" t="s">
        <v>247</v>
      </c>
    </row>
    <row r="34" spans="2:30" ht="28" customHeight="1" x14ac:dyDescent="0.35">
      <c r="B34" s="169" t="s">
        <v>1898</v>
      </c>
      <c r="C34" s="170" t="s">
        <v>1899</v>
      </c>
      <c r="D34" s="170" t="s">
        <v>1733</v>
      </c>
      <c r="E34" s="170" t="s">
        <v>1900</v>
      </c>
      <c r="F34" s="170" t="s">
        <v>1894</v>
      </c>
      <c r="G34" s="171" t="s">
        <v>3057</v>
      </c>
      <c r="H34" s="190" t="s">
        <v>623</v>
      </c>
      <c r="I34" s="191" t="s">
        <v>627</v>
      </c>
      <c r="J34" s="185"/>
      <c r="K34" s="186"/>
      <c r="L34" s="185"/>
      <c r="M34" s="186"/>
      <c r="N34" s="185"/>
      <c r="O34" s="186"/>
      <c r="P34" s="189"/>
      <c r="Q34" s="190" t="s">
        <v>1302</v>
      </c>
      <c r="R34" s="191" t="s">
        <v>1306</v>
      </c>
      <c r="S34" s="185"/>
      <c r="T34" s="186"/>
      <c r="U34" s="185"/>
      <c r="V34" s="186"/>
      <c r="W34" s="185"/>
      <c r="X34" s="186"/>
      <c r="Y34" s="189"/>
      <c r="Z34" s="192" t="s">
        <v>231</v>
      </c>
      <c r="AA34" s="193" t="s">
        <v>235</v>
      </c>
      <c r="AB34" s="213"/>
      <c r="AC34" s="192" t="s">
        <v>242</v>
      </c>
      <c r="AD34" s="193" t="s">
        <v>247</v>
      </c>
    </row>
    <row r="35" spans="2:30" ht="28" customHeight="1" x14ac:dyDescent="0.35">
      <c r="B35" s="169" t="s">
        <v>1901</v>
      </c>
      <c r="C35" s="170" t="s">
        <v>1902</v>
      </c>
      <c r="D35" s="170" t="s">
        <v>1733</v>
      </c>
      <c r="E35" s="170" t="s">
        <v>1883</v>
      </c>
      <c r="F35" s="170" t="s">
        <v>1732</v>
      </c>
      <c r="G35" s="171" t="s">
        <v>3054</v>
      </c>
      <c r="H35" s="190" t="s">
        <v>396</v>
      </c>
      <c r="I35" s="191" t="s">
        <v>400</v>
      </c>
      <c r="J35" s="185" t="s">
        <v>74</v>
      </c>
      <c r="K35" s="186" t="s">
        <v>78</v>
      </c>
      <c r="L35" s="185"/>
      <c r="M35" s="186"/>
      <c r="N35" s="185"/>
      <c r="O35" s="186"/>
      <c r="P35" s="189"/>
      <c r="Q35" s="190" t="s">
        <v>74</v>
      </c>
      <c r="R35" s="191" t="s">
        <v>78</v>
      </c>
      <c r="S35" s="185"/>
      <c r="T35" s="186"/>
      <c r="U35" s="185"/>
      <c r="V35" s="186"/>
      <c r="W35" s="185"/>
      <c r="X35" s="186"/>
      <c r="Y35" s="189"/>
      <c r="Z35" s="192" t="s">
        <v>231</v>
      </c>
      <c r="AA35" s="193" t="s">
        <v>235</v>
      </c>
      <c r="AB35" s="213"/>
      <c r="AC35" s="192" t="s">
        <v>242</v>
      </c>
      <c r="AD35" s="193" t="s">
        <v>247</v>
      </c>
    </row>
    <row r="36" spans="2:30" ht="28" customHeight="1" x14ac:dyDescent="0.35">
      <c r="B36" s="169" t="s">
        <v>1906</v>
      </c>
      <c r="C36" s="170" t="s">
        <v>1907</v>
      </c>
      <c r="D36" s="170" t="s">
        <v>1733</v>
      </c>
      <c r="E36" s="170" t="s">
        <v>1883</v>
      </c>
      <c r="F36" s="170" t="s">
        <v>1732</v>
      </c>
      <c r="G36" s="171" t="s">
        <v>3054</v>
      </c>
      <c r="H36" s="190" t="s">
        <v>208</v>
      </c>
      <c r="I36" s="191" t="s">
        <v>213</v>
      </c>
      <c r="J36" s="185" t="s">
        <v>52</v>
      </c>
      <c r="K36" s="186" t="s">
        <v>1736</v>
      </c>
      <c r="L36" s="185"/>
      <c r="M36" s="186"/>
      <c r="N36" s="185"/>
      <c r="O36" s="186"/>
      <c r="P36" s="189"/>
      <c r="Q36" s="190" t="s">
        <v>52</v>
      </c>
      <c r="R36" s="191" t="s">
        <v>1736</v>
      </c>
      <c r="S36" s="185"/>
      <c r="T36" s="186"/>
      <c r="U36" s="185"/>
      <c r="V36" s="186"/>
      <c r="W36" s="185"/>
      <c r="X36" s="186"/>
      <c r="Y36" s="189"/>
      <c r="Z36" s="192" t="s">
        <v>231</v>
      </c>
      <c r="AA36" s="193" t="s">
        <v>235</v>
      </c>
      <c r="AB36" s="213"/>
      <c r="AC36" s="192" t="s">
        <v>242</v>
      </c>
      <c r="AD36" s="193" t="s">
        <v>247</v>
      </c>
    </row>
    <row r="37" spans="2:30" ht="28" customHeight="1" x14ac:dyDescent="0.35">
      <c r="B37" s="169" t="s">
        <v>1909</v>
      </c>
      <c r="C37" s="170" t="s">
        <v>1910</v>
      </c>
      <c r="D37" s="170" t="s">
        <v>1733</v>
      </c>
      <c r="E37" s="170" t="s">
        <v>1878</v>
      </c>
      <c r="F37" s="170" t="s">
        <v>1910</v>
      </c>
      <c r="G37" s="171" t="s">
        <v>3054</v>
      </c>
      <c r="H37" s="190" t="s">
        <v>487</v>
      </c>
      <c r="I37" s="191" t="s">
        <v>492</v>
      </c>
      <c r="J37" s="185"/>
      <c r="K37" s="186"/>
      <c r="L37" s="185"/>
      <c r="M37" s="186"/>
      <c r="N37" s="185"/>
      <c r="O37" s="186"/>
      <c r="P37" s="189"/>
      <c r="Q37" s="190" t="s">
        <v>348</v>
      </c>
      <c r="R37" s="191" t="s">
        <v>352</v>
      </c>
      <c r="S37" s="185"/>
      <c r="T37" s="186"/>
      <c r="U37" s="185"/>
      <c r="V37" s="186"/>
      <c r="W37" s="185"/>
      <c r="X37" s="186"/>
      <c r="Y37" s="189"/>
      <c r="Z37" s="192" t="s">
        <v>231</v>
      </c>
      <c r="AA37" s="193" t="s">
        <v>235</v>
      </c>
      <c r="AB37" s="213"/>
      <c r="AC37" s="192" t="s">
        <v>242</v>
      </c>
      <c r="AD37" s="193" t="s">
        <v>247</v>
      </c>
    </row>
    <row r="38" spans="2:30" ht="28" customHeight="1" x14ac:dyDescent="0.35">
      <c r="B38" s="169" t="s">
        <v>1913</v>
      </c>
      <c r="C38" s="170" t="s">
        <v>1914</v>
      </c>
      <c r="D38" s="170" t="s">
        <v>1791</v>
      </c>
      <c r="E38" s="170" t="s">
        <v>1817</v>
      </c>
      <c r="F38" s="170" t="s">
        <v>1818</v>
      </c>
      <c r="G38" s="171" t="s">
        <v>3054</v>
      </c>
      <c r="H38" s="190" t="s">
        <v>338</v>
      </c>
      <c r="I38" s="191" t="s">
        <v>343</v>
      </c>
      <c r="J38" s="185"/>
      <c r="K38" s="186"/>
      <c r="L38" s="185"/>
      <c r="M38" s="186"/>
      <c r="N38" s="185"/>
      <c r="O38" s="186"/>
      <c r="P38" s="189"/>
      <c r="Q38" s="190" t="s">
        <v>214</v>
      </c>
      <c r="R38" s="191" t="s">
        <v>1821</v>
      </c>
      <c r="S38" s="185"/>
      <c r="T38" s="186"/>
      <c r="U38" s="185"/>
      <c r="V38" s="186"/>
      <c r="W38" s="185"/>
      <c r="X38" s="186"/>
      <c r="Y38" s="189"/>
      <c r="Z38" s="192" t="s">
        <v>236</v>
      </c>
      <c r="AA38" s="193" t="s">
        <v>241</v>
      </c>
      <c r="AB38" s="213"/>
      <c r="AC38" s="192" t="s">
        <v>242</v>
      </c>
      <c r="AD38" s="193" t="s">
        <v>247</v>
      </c>
    </row>
    <row r="39" spans="2:30" ht="28" customHeight="1" x14ac:dyDescent="0.35">
      <c r="B39" s="169" t="s">
        <v>1916</v>
      </c>
      <c r="C39" s="170" t="s">
        <v>1917</v>
      </c>
      <c r="D39" s="170" t="s">
        <v>1733</v>
      </c>
      <c r="E39" s="170" t="s">
        <v>1878</v>
      </c>
      <c r="F39" s="170" t="s">
        <v>1917</v>
      </c>
      <c r="G39" s="171" t="s">
        <v>13147</v>
      </c>
      <c r="H39" s="190" t="s">
        <v>179</v>
      </c>
      <c r="I39" s="191" t="s">
        <v>184</v>
      </c>
      <c r="J39" s="185" t="s">
        <v>1576</v>
      </c>
      <c r="K39" s="186" t="s">
        <v>3154</v>
      </c>
      <c r="L39" s="185"/>
      <c r="M39" s="186"/>
      <c r="N39" s="185"/>
      <c r="O39" s="186"/>
      <c r="P39" s="189"/>
      <c r="Q39" s="190" t="s">
        <v>348</v>
      </c>
      <c r="R39" s="191" t="s">
        <v>352</v>
      </c>
      <c r="S39" s="185"/>
      <c r="T39" s="186"/>
      <c r="U39" s="185"/>
      <c r="V39" s="186"/>
      <c r="W39" s="185"/>
      <c r="X39" s="186"/>
      <c r="Y39" s="189"/>
      <c r="Z39" s="192" t="s">
        <v>231</v>
      </c>
      <c r="AA39" s="193" t="s">
        <v>235</v>
      </c>
      <c r="AB39" s="213"/>
      <c r="AC39" s="192" t="s">
        <v>242</v>
      </c>
      <c r="AD39" s="193" t="s">
        <v>247</v>
      </c>
    </row>
    <row r="40" spans="2:30" ht="28" customHeight="1" x14ac:dyDescent="0.35">
      <c r="B40" s="169" t="s">
        <v>1919</v>
      </c>
      <c r="C40" s="170" t="s">
        <v>1920</v>
      </c>
      <c r="D40" s="170" t="s">
        <v>1733</v>
      </c>
      <c r="E40" s="170" t="s">
        <v>1883</v>
      </c>
      <c r="F40" s="170" t="s">
        <v>1732</v>
      </c>
      <c r="G40" s="171" t="s">
        <v>3054</v>
      </c>
      <c r="H40" s="190" t="s">
        <v>1158</v>
      </c>
      <c r="I40" s="191" t="s">
        <v>1163</v>
      </c>
      <c r="J40" s="185"/>
      <c r="K40" s="186"/>
      <c r="L40" s="185"/>
      <c r="M40" s="186"/>
      <c r="N40" s="185"/>
      <c r="O40" s="186"/>
      <c r="P40" s="189"/>
      <c r="Q40" s="190" t="s">
        <v>1158</v>
      </c>
      <c r="R40" s="191" t="s">
        <v>1163</v>
      </c>
      <c r="S40" s="185"/>
      <c r="T40" s="186"/>
      <c r="U40" s="185"/>
      <c r="V40" s="186"/>
      <c r="W40" s="185"/>
      <c r="X40" s="186"/>
      <c r="Y40" s="189"/>
      <c r="Z40" s="192" t="s">
        <v>231</v>
      </c>
      <c r="AA40" s="193" t="s">
        <v>235</v>
      </c>
      <c r="AB40" s="213"/>
      <c r="AC40" s="192" t="s">
        <v>242</v>
      </c>
      <c r="AD40" s="193" t="s">
        <v>247</v>
      </c>
    </row>
    <row r="41" spans="2:30" ht="28" customHeight="1" x14ac:dyDescent="0.35">
      <c r="B41" s="169" t="s">
        <v>1925</v>
      </c>
      <c r="C41" s="170" t="s">
        <v>1926</v>
      </c>
      <c r="D41" s="170" t="s">
        <v>1733</v>
      </c>
      <c r="E41" s="170" t="s">
        <v>1883</v>
      </c>
      <c r="F41" s="170" t="s">
        <v>1732</v>
      </c>
      <c r="G41" s="171" t="s">
        <v>3054</v>
      </c>
      <c r="H41" s="190" t="s">
        <v>396</v>
      </c>
      <c r="I41" s="191" t="s">
        <v>400</v>
      </c>
      <c r="J41" s="190" t="s">
        <v>74</v>
      </c>
      <c r="K41" s="191" t="s">
        <v>78</v>
      </c>
      <c r="L41" s="185"/>
      <c r="M41" s="186"/>
      <c r="N41" s="185"/>
      <c r="O41" s="186"/>
      <c r="P41" s="189"/>
      <c r="Q41" s="190" t="s">
        <v>74</v>
      </c>
      <c r="R41" s="191" t="s">
        <v>78</v>
      </c>
      <c r="S41" s="185"/>
      <c r="T41" s="186"/>
      <c r="U41" s="185"/>
      <c r="V41" s="186"/>
      <c r="W41" s="185"/>
      <c r="X41" s="186"/>
      <c r="Y41" s="189"/>
      <c r="Z41" s="192" t="s">
        <v>231</v>
      </c>
      <c r="AA41" s="193" t="s">
        <v>235</v>
      </c>
      <c r="AB41" s="213"/>
      <c r="AC41" s="192" t="s">
        <v>242</v>
      </c>
      <c r="AD41" s="193" t="s">
        <v>247</v>
      </c>
    </row>
    <row r="42" spans="2:30" ht="28" customHeight="1" x14ac:dyDescent="0.35">
      <c r="B42" s="169" t="s">
        <v>1927</v>
      </c>
      <c r="C42" s="170" t="s">
        <v>1928</v>
      </c>
      <c r="D42" s="170" t="s">
        <v>1733</v>
      </c>
      <c r="E42" s="170" t="s">
        <v>1878</v>
      </c>
      <c r="F42" s="170" t="s">
        <v>1928</v>
      </c>
      <c r="G42" s="171" t="s">
        <v>13147</v>
      </c>
      <c r="H42" s="190" t="s">
        <v>1158</v>
      </c>
      <c r="I42" s="191" t="s">
        <v>1163</v>
      </c>
      <c r="J42" s="185"/>
      <c r="K42" s="186"/>
      <c r="L42" s="185"/>
      <c r="M42" s="186"/>
      <c r="N42" s="185"/>
      <c r="O42" s="186"/>
      <c r="P42" s="189"/>
      <c r="Q42" s="190" t="s">
        <v>348</v>
      </c>
      <c r="R42" s="191" t="s">
        <v>352</v>
      </c>
      <c r="S42" s="185"/>
      <c r="T42" s="186"/>
      <c r="U42" s="185"/>
      <c r="V42" s="186"/>
      <c r="W42" s="185"/>
      <c r="X42" s="186"/>
      <c r="Y42" s="189"/>
      <c r="Z42" s="192" t="s">
        <v>231</v>
      </c>
      <c r="AA42" s="193" t="s">
        <v>235</v>
      </c>
      <c r="AB42" s="213"/>
      <c r="AC42" s="192" t="s">
        <v>242</v>
      </c>
      <c r="AD42" s="193" t="s">
        <v>247</v>
      </c>
    </row>
    <row r="43" spans="2:30" ht="28" customHeight="1" x14ac:dyDescent="0.35">
      <c r="B43" s="169" t="s">
        <v>1930</v>
      </c>
      <c r="C43" s="170" t="s">
        <v>1931</v>
      </c>
      <c r="D43" s="170" t="s">
        <v>1739</v>
      </c>
      <c r="E43" s="170" t="s">
        <v>1726</v>
      </c>
      <c r="F43" s="170" t="s">
        <v>1727</v>
      </c>
      <c r="G43" s="171" t="s">
        <v>12879</v>
      </c>
      <c r="H43" s="190" t="s">
        <v>1251</v>
      </c>
      <c r="I43" s="191" t="s">
        <v>1255</v>
      </c>
      <c r="J43" s="185"/>
      <c r="K43" s="186"/>
      <c r="L43" s="185"/>
      <c r="M43" s="186"/>
      <c r="N43" s="185"/>
      <c r="O43" s="186"/>
      <c r="P43" s="189"/>
      <c r="Q43" s="190" t="s">
        <v>193</v>
      </c>
      <c r="R43" s="191" t="s">
        <v>198</v>
      </c>
      <c r="S43" s="185"/>
      <c r="T43" s="186"/>
      <c r="U43" s="185"/>
      <c r="V43" s="186"/>
      <c r="W43" s="185"/>
      <c r="X43" s="186"/>
      <c r="Y43" s="189"/>
      <c r="Z43" s="192">
        <v>10143988</v>
      </c>
      <c r="AA43" s="193" t="s">
        <v>224</v>
      </c>
      <c r="AB43" s="213"/>
      <c r="AC43" s="192" t="s">
        <v>242</v>
      </c>
      <c r="AD43" s="193" t="s">
        <v>247</v>
      </c>
    </row>
    <row r="44" spans="2:30" ht="28" customHeight="1" x14ac:dyDescent="0.35">
      <c r="B44" s="169" t="s">
        <v>1937</v>
      </c>
      <c r="C44" s="170" t="s">
        <v>1938</v>
      </c>
      <c r="D44" s="170" t="s">
        <v>1739</v>
      </c>
      <c r="E44" s="170" t="s">
        <v>1934</v>
      </c>
      <c r="F44" s="170" t="s">
        <v>1935</v>
      </c>
      <c r="G44" s="171" t="s">
        <v>3054</v>
      </c>
      <c r="H44" s="190" t="s">
        <v>563</v>
      </c>
      <c r="I44" s="191" t="s">
        <v>1788</v>
      </c>
      <c r="J44" s="185"/>
      <c r="K44" s="186"/>
      <c r="L44" s="185"/>
      <c r="M44" s="186"/>
      <c r="N44" s="185"/>
      <c r="O44" s="186"/>
      <c r="P44" s="189"/>
      <c r="Q44" s="190" t="s">
        <v>563</v>
      </c>
      <c r="R44" s="191" t="s">
        <v>1788</v>
      </c>
      <c r="S44" s="185"/>
      <c r="T44" s="186"/>
      <c r="U44" s="185"/>
      <c r="V44" s="186"/>
      <c r="W44" s="185"/>
      <c r="X44" s="186"/>
      <c r="Y44" s="189"/>
      <c r="Z44" s="192">
        <v>10143988</v>
      </c>
      <c r="AA44" s="193" t="s">
        <v>224</v>
      </c>
      <c r="AB44" s="213"/>
      <c r="AC44" s="192" t="s">
        <v>242</v>
      </c>
      <c r="AD44" s="193" t="s">
        <v>247</v>
      </c>
    </row>
    <row r="45" spans="2:30" ht="28" customHeight="1" x14ac:dyDescent="0.35">
      <c r="B45" s="169" t="s">
        <v>1940</v>
      </c>
      <c r="C45" s="170" t="s">
        <v>1941</v>
      </c>
      <c r="D45" s="170" t="s">
        <v>1739</v>
      </c>
      <c r="E45" s="170" t="s">
        <v>1934</v>
      </c>
      <c r="F45" s="170" t="s">
        <v>1935</v>
      </c>
      <c r="G45" s="171" t="s">
        <v>3054</v>
      </c>
      <c r="H45" s="190" t="s">
        <v>563</v>
      </c>
      <c r="I45" s="191" t="s">
        <v>1788</v>
      </c>
      <c r="J45" s="185"/>
      <c r="K45" s="186"/>
      <c r="L45" s="185"/>
      <c r="M45" s="186"/>
      <c r="N45" s="185"/>
      <c r="O45" s="186"/>
      <c r="P45" s="189"/>
      <c r="Q45" s="190" t="s">
        <v>563</v>
      </c>
      <c r="R45" s="191" t="s">
        <v>1788</v>
      </c>
      <c r="S45" s="185"/>
      <c r="T45" s="186"/>
      <c r="U45" s="185"/>
      <c r="V45" s="186"/>
      <c r="W45" s="185"/>
      <c r="X45" s="186"/>
      <c r="Y45" s="189"/>
      <c r="Z45" s="192">
        <v>10143988</v>
      </c>
      <c r="AA45" s="193" t="s">
        <v>224</v>
      </c>
      <c r="AB45" s="213"/>
      <c r="AC45" s="192" t="s">
        <v>242</v>
      </c>
      <c r="AD45" s="193" t="s">
        <v>247</v>
      </c>
    </row>
    <row r="46" spans="2:30" ht="28" customHeight="1" x14ac:dyDescent="0.35">
      <c r="B46" s="169" t="s">
        <v>1942</v>
      </c>
      <c r="C46" s="170" t="s">
        <v>1943</v>
      </c>
      <c r="D46" s="170" t="s">
        <v>1739</v>
      </c>
      <c r="E46" s="170" t="s">
        <v>1934</v>
      </c>
      <c r="F46" s="170" t="s">
        <v>1935</v>
      </c>
      <c r="G46" s="171" t="s">
        <v>3054</v>
      </c>
      <c r="H46" s="190" t="s">
        <v>563</v>
      </c>
      <c r="I46" s="191" t="s">
        <v>1788</v>
      </c>
      <c r="J46" s="185"/>
      <c r="K46" s="186"/>
      <c r="L46" s="185"/>
      <c r="M46" s="186"/>
      <c r="N46" s="185"/>
      <c r="O46" s="186"/>
      <c r="P46" s="189"/>
      <c r="Q46" s="190" t="s">
        <v>563</v>
      </c>
      <c r="R46" s="191" t="s">
        <v>1788</v>
      </c>
      <c r="S46" s="185"/>
      <c r="T46" s="186"/>
      <c r="U46" s="185"/>
      <c r="V46" s="186"/>
      <c r="W46" s="185"/>
      <c r="X46" s="186"/>
      <c r="Y46" s="189"/>
      <c r="Z46" s="192">
        <v>10143988</v>
      </c>
      <c r="AA46" s="193" t="s">
        <v>224</v>
      </c>
      <c r="AB46" s="213"/>
      <c r="AC46" s="192" t="s">
        <v>242</v>
      </c>
      <c r="AD46" s="193" t="s">
        <v>247</v>
      </c>
    </row>
    <row r="47" spans="2:30" ht="28" customHeight="1" x14ac:dyDescent="0.35">
      <c r="B47" s="169" t="s">
        <v>1944</v>
      </c>
      <c r="C47" s="170" t="s">
        <v>1945</v>
      </c>
      <c r="D47" s="170" t="s">
        <v>1739</v>
      </c>
      <c r="E47" s="170" t="s">
        <v>1946</v>
      </c>
      <c r="F47" s="170" t="s">
        <v>1947</v>
      </c>
      <c r="G47" s="171" t="s">
        <v>3054</v>
      </c>
      <c r="H47" s="190" t="s">
        <v>563</v>
      </c>
      <c r="I47" s="191" t="s">
        <v>1788</v>
      </c>
      <c r="J47" s="185"/>
      <c r="K47" s="186"/>
      <c r="L47" s="185"/>
      <c r="M47" s="186"/>
      <c r="N47" s="185"/>
      <c r="O47" s="186"/>
      <c r="P47" s="189"/>
      <c r="Q47" s="190" t="s">
        <v>563</v>
      </c>
      <c r="R47" s="191" t="s">
        <v>1788</v>
      </c>
      <c r="S47" s="185"/>
      <c r="T47" s="186"/>
      <c r="U47" s="185"/>
      <c r="V47" s="186"/>
      <c r="W47" s="185"/>
      <c r="X47" s="186"/>
      <c r="Y47" s="189"/>
      <c r="Z47" s="192">
        <v>10143988</v>
      </c>
      <c r="AA47" s="193" t="s">
        <v>224</v>
      </c>
      <c r="AB47" s="213"/>
      <c r="AC47" s="192" t="s">
        <v>242</v>
      </c>
      <c r="AD47" s="193" t="s">
        <v>247</v>
      </c>
    </row>
    <row r="48" spans="2:30" ht="28" customHeight="1" x14ac:dyDescent="0.35">
      <c r="B48" s="169" t="s">
        <v>1948</v>
      </c>
      <c r="C48" s="170" t="s">
        <v>1949</v>
      </c>
      <c r="D48" s="170" t="s">
        <v>1739</v>
      </c>
      <c r="E48" s="170" t="s">
        <v>1746</v>
      </c>
      <c r="F48" s="170" t="s">
        <v>1747</v>
      </c>
      <c r="G48" s="171" t="s">
        <v>3058</v>
      </c>
      <c r="H48" s="190" t="s">
        <v>707</v>
      </c>
      <c r="I48" s="191" t="s">
        <v>1814</v>
      </c>
      <c r="J48" s="185"/>
      <c r="K48" s="186"/>
      <c r="L48" s="185"/>
      <c r="M48" s="186"/>
      <c r="N48" s="185"/>
      <c r="O48" s="186"/>
      <c r="P48" s="189"/>
      <c r="Q48" s="190" t="s">
        <v>822</v>
      </c>
      <c r="R48" s="191" t="s">
        <v>826</v>
      </c>
      <c r="S48" s="185"/>
      <c r="T48" s="186"/>
      <c r="U48" s="185"/>
      <c r="V48" s="186"/>
      <c r="W48" s="185"/>
      <c r="X48" s="186"/>
      <c r="Y48" s="189"/>
      <c r="Z48" s="192">
        <v>10143988</v>
      </c>
      <c r="AA48" s="193" t="s">
        <v>224</v>
      </c>
      <c r="AB48" s="213"/>
      <c r="AC48" s="192" t="s">
        <v>242</v>
      </c>
      <c r="AD48" s="193" t="s">
        <v>247</v>
      </c>
    </row>
    <row r="49" spans="2:30" ht="28" customHeight="1" x14ac:dyDescent="0.35">
      <c r="B49" s="169" t="s">
        <v>1951</v>
      </c>
      <c r="C49" s="170" t="s">
        <v>1952</v>
      </c>
      <c r="D49" s="170" t="s">
        <v>1739</v>
      </c>
      <c r="E49" s="170" t="s">
        <v>1746</v>
      </c>
      <c r="F49" s="170" t="s">
        <v>1747</v>
      </c>
      <c r="G49" s="171" t="s">
        <v>3058</v>
      </c>
      <c r="H49" s="190" t="s">
        <v>707</v>
      </c>
      <c r="I49" s="191" t="s">
        <v>1814</v>
      </c>
      <c r="J49" s="185"/>
      <c r="K49" s="186"/>
      <c r="L49" s="185"/>
      <c r="M49" s="186"/>
      <c r="N49" s="185"/>
      <c r="O49" s="186"/>
      <c r="P49" s="189"/>
      <c r="Q49" s="190" t="s">
        <v>822</v>
      </c>
      <c r="R49" s="191" t="s">
        <v>826</v>
      </c>
      <c r="S49" s="185"/>
      <c r="T49" s="186"/>
      <c r="U49" s="185"/>
      <c r="V49" s="186"/>
      <c r="W49" s="185"/>
      <c r="X49" s="186"/>
      <c r="Y49" s="189"/>
      <c r="Z49" s="192">
        <v>10143988</v>
      </c>
      <c r="AA49" s="193" t="s">
        <v>224</v>
      </c>
      <c r="AB49" s="213"/>
      <c r="AC49" s="192" t="s">
        <v>242</v>
      </c>
      <c r="AD49" s="193" t="s">
        <v>247</v>
      </c>
    </row>
    <row r="50" spans="2:30" ht="28" customHeight="1" x14ac:dyDescent="0.35">
      <c r="B50" s="169" t="s">
        <v>1954</v>
      </c>
      <c r="C50" s="170" t="s">
        <v>1955</v>
      </c>
      <c r="D50" s="170" t="s">
        <v>1739</v>
      </c>
      <c r="E50" s="170" t="s">
        <v>1956</v>
      </c>
      <c r="F50" s="170" t="s">
        <v>1747</v>
      </c>
      <c r="G50" s="171" t="s">
        <v>3159</v>
      </c>
      <c r="H50" s="185" t="s">
        <v>3118</v>
      </c>
      <c r="I50" s="186" t="s">
        <v>3157</v>
      </c>
      <c r="J50" s="190" t="s">
        <v>170</v>
      </c>
      <c r="K50" s="191" t="s">
        <v>3156</v>
      </c>
      <c r="L50" s="185"/>
      <c r="M50" s="186"/>
      <c r="N50" s="185"/>
      <c r="O50" s="186"/>
      <c r="P50" s="189"/>
      <c r="Q50" s="190" t="s">
        <v>170</v>
      </c>
      <c r="R50" s="191" t="s">
        <v>12880</v>
      </c>
      <c r="S50" s="185"/>
      <c r="T50" s="186"/>
      <c r="U50" s="185"/>
      <c r="V50" s="186"/>
      <c r="W50" s="185"/>
      <c r="X50" s="186"/>
      <c r="Y50" s="189"/>
      <c r="Z50" s="192">
        <v>10143988</v>
      </c>
      <c r="AA50" s="193" t="s">
        <v>224</v>
      </c>
      <c r="AB50" s="213"/>
      <c r="AC50" s="192" t="s">
        <v>242</v>
      </c>
      <c r="AD50" s="193" t="s">
        <v>247</v>
      </c>
    </row>
    <row r="51" spans="2:30" ht="28" customHeight="1" x14ac:dyDescent="0.35">
      <c r="B51" s="169" t="s">
        <v>1958</v>
      </c>
      <c r="C51" s="170" t="s">
        <v>1959</v>
      </c>
      <c r="D51" s="170" t="s">
        <v>1739</v>
      </c>
      <c r="E51" s="170" t="s">
        <v>1805</v>
      </c>
      <c r="F51" s="170" t="s">
        <v>1800</v>
      </c>
      <c r="G51" s="171" t="s">
        <v>12881</v>
      </c>
      <c r="H51" s="190" t="s">
        <v>1035</v>
      </c>
      <c r="I51" s="191" t="s">
        <v>1040</v>
      </c>
      <c r="J51" s="185"/>
      <c r="K51" s="186"/>
      <c r="L51" s="185"/>
      <c r="M51" s="186"/>
      <c r="N51" s="185"/>
      <c r="O51" s="186"/>
      <c r="P51" s="189"/>
      <c r="Q51" s="190" t="s">
        <v>170</v>
      </c>
      <c r="R51" s="191" t="s">
        <v>12880</v>
      </c>
      <c r="S51" s="185"/>
      <c r="T51" s="186"/>
      <c r="U51" s="185"/>
      <c r="V51" s="186"/>
      <c r="W51" s="185"/>
      <c r="X51" s="186"/>
      <c r="Y51" s="189"/>
      <c r="Z51" s="192">
        <v>10143988</v>
      </c>
      <c r="AA51" s="193" t="s">
        <v>224</v>
      </c>
      <c r="AB51" s="213"/>
      <c r="AC51" s="192" t="s">
        <v>242</v>
      </c>
      <c r="AD51" s="193" t="s">
        <v>247</v>
      </c>
    </row>
    <row r="52" spans="2:30" ht="28" customHeight="1" x14ac:dyDescent="0.35">
      <c r="B52" s="169" t="s">
        <v>1737</v>
      </c>
      <c r="C52" s="170" t="s">
        <v>1738</v>
      </c>
      <c r="D52" s="170" t="s">
        <v>1739</v>
      </c>
      <c r="E52" s="170" t="s">
        <v>1740</v>
      </c>
      <c r="F52" s="170" t="s">
        <v>1741</v>
      </c>
      <c r="G52" s="171" t="s">
        <v>12882</v>
      </c>
      <c r="H52" s="190" t="s">
        <v>1055</v>
      </c>
      <c r="I52" s="191" t="s">
        <v>2998</v>
      </c>
      <c r="J52" s="185"/>
      <c r="K52" s="186"/>
      <c r="L52" s="185"/>
      <c r="M52" s="186"/>
      <c r="N52" s="185"/>
      <c r="O52" s="186"/>
      <c r="P52" s="189"/>
      <c r="Q52" s="190" t="s">
        <v>170</v>
      </c>
      <c r="R52" s="191" t="s">
        <v>12880</v>
      </c>
      <c r="S52" s="185"/>
      <c r="T52" s="186"/>
      <c r="U52" s="185"/>
      <c r="V52" s="186"/>
      <c r="W52" s="185"/>
      <c r="X52" s="186"/>
      <c r="Y52" s="189"/>
      <c r="Z52" s="192">
        <v>10143988</v>
      </c>
      <c r="AA52" s="193" t="s">
        <v>224</v>
      </c>
      <c r="AB52" s="213"/>
      <c r="AC52" s="192" t="s">
        <v>242</v>
      </c>
      <c r="AD52" s="193" t="s">
        <v>247</v>
      </c>
    </row>
    <row r="53" spans="2:30" ht="28" customHeight="1" x14ac:dyDescent="0.35">
      <c r="B53" s="169" t="s">
        <v>1961</v>
      </c>
      <c r="C53" s="170" t="s">
        <v>1962</v>
      </c>
      <c r="D53" s="170" t="s">
        <v>1739</v>
      </c>
      <c r="E53" s="170" t="s">
        <v>1963</v>
      </c>
      <c r="F53" s="170" t="s">
        <v>1964</v>
      </c>
      <c r="G53" s="171" t="s">
        <v>3059</v>
      </c>
      <c r="H53" s="190" t="s">
        <v>1022</v>
      </c>
      <c r="I53" s="191" t="s">
        <v>1025</v>
      </c>
      <c r="J53" s="185"/>
      <c r="K53" s="186"/>
      <c r="L53" s="185"/>
      <c r="M53" s="186"/>
      <c r="N53" s="185"/>
      <c r="O53" s="186"/>
      <c r="P53" s="189"/>
      <c r="Q53" s="190" t="s">
        <v>1022</v>
      </c>
      <c r="R53" s="191" t="s">
        <v>1025</v>
      </c>
      <c r="S53" s="185"/>
      <c r="T53" s="186"/>
      <c r="U53" s="185"/>
      <c r="V53" s="186"/>
      <c r="W53" s="185"/>
      <c r="X53" s="186"/>
      <c r="Y53" s="189"/>
      <c r="Z53" s="192">
        <v>10143988</v>
      </c>
      <c r="AA53" s="193" t="s">
        <v>224</v>
      </c>
      <c r="AB53" s="213"/>
      <c r="AC53" s="192" t="s">
        <v>242</v>
      </c>
      <c r="AD53" s="193" t="s">
        <v>247</v>
      </c>
    </row>
    <row r="54" spans="2:30" ht="28" customHeight="1" x14ac:dyDescent="0.35">
      <c r="B54" s="169" t="s">
        <v>1744</v>
      </c>
      <c r="C54" s="170" t="s">
        <v>1745</v>
      </c>
      <c r="D54" s="170" t="s">
        <v>1739</v>
      </c>
      <c r="E54" s="170" t="s">
        <v>1746</v>
      </c>
      <c r="F54" s="170" t="s">
        <v>1747</v>
      </c>
      <c r="G54" s="171" t="s">
        <v>13357</v>
      </c>
      <c r="H54" s="185" t="s">
        <v>1142</v>
      </c>
      <c r="I54" s="186" t="s">
        <v>1146</v>
      </c>
      <c r="J54" s="185" t="s">
        <v>3118</v>
      </c>
      <c r="K54" s="186" t="s">
        <v>3157</v>
      </c>
      <c r="L54" s="185"/>
      <c r="M54" s="186"/>
      <c r="N54" s="185"/>
      <c r="O54" s="186"/>
      <c r="P54" s="189"/>
      <c r="Q54" s="190" t="s">
        <v>170</v>
      </c>
      <c r="R54" s="191" t="s">
        <v>12880</v>
      </c>
      <c r="S54" s="185"/>
      <c r="T54" s="186"/>
      <c r="U54" s="185"/>
      <c r="V54" s="186"/>
      <c r="W54" s="185"/>
      <c r="X54" s="186"/>
      <c r="Y54" s="189"/>
      <c r="Z54" s="192">
        <v>10143988</v>
      </c>
      <c r="AA54" s="193" t="s">
        <v>224</v>
      </c>
      <c r="AB54" s="213"/>
      <c r="AC54" s="192" t="s">
        <v>242</v>
      </c>
      <c r="AD54" s="193" t="s">
        <v>247</v>
      </c>
    </row>
    <row r="55" spans="2:30" ht="28" customHeight="1" x14ac:dyDescent="0.35">
      <c r="B55" s="169" t="s">
        <v>1749</v>
      </c>
      <c r="C55" s="170" t="s">
        <v>1750</v>
      </c>
      <c r="D55" s="170" t="s">
        <v>1739</v>
      </c>
      <c r="E55" s="170" t="s">
        <v>1746</v>
      </c>
      <c r="F55" s="170" t="s">
        <v>1747</v>
      </c>
      <c r="G55" s="171" t="s">
        <v>12884</v>
      </c>
      <c r="H55" s="190" t="s">
        <v>74</v>
      </c>
      <c r="I55" s="191" t="s">
        <v>78</v>
      </c>
      <c r="J55" s="185"/>
      <c r="K55" s="186"/>
      <c r="L55" s="185"/>
      <c r="M55" s="186"/>
      <c r="N55" s="185"/>
      <c r="O55" s="186"/>
      <c r="P55" s="189"/>
      <c r="Q55" s="190" t="s">
        <v>170</v>
      </c>
      <c r="R55" s="191" t="s">
        <v>12880</v>
      </c>
      <c r="S55" s="185" t="s">
        <v>74</v>
      </c>
      <c r="T55" s="186" t="s">
        <v>78</v>
      </c>
      <c r="U55" s="185"/>
      <c r="V55" s="186"/>
      <c r="W55" s="185"/>
      <c r="X55" s="186"/>
      <c r="Y55" s="189"/>
      <c r="Z55" s="192">
        <v>10143988</v>
      </c>
      <c r="AA55" s="193" t="s">
        <v>224</v>
      </c>
      <c r="AB55" s="213"/>
      <c r="AC55" s="192" t="s">
        <v>242</v>
      </c>
      <c r="AD55" s="193" t="s">
        <v>247</v>
      </c>
    </row>
    <row r="56" spans="2:30" ht="28" customHeight="1" x14ac:dyDescent="0.35">
      <c r="B56" s="169" t="s">
        <v>1965</v>
      </c>
      <c r="C56" s="170" t="s">
        <v>1966</v>
      </c>
      <c r="D56" s="170" t="s">
        <v>1739</v>
      </c>
      <c r="E56" s="170" t="s">
        <v>1740</v>
      </c>
      <c r="F56" s="170" t="s">
        <v>1741</v>
      </c>
      <c r="G56" s="171" t="s">
        <v>12881</v>
      </c>
      <c r="H56" s="190" t="s">
        <v>1009</v>
      </c>
      <c r="I56" s="191" t="s">
        <v>1014</v>
      </c>
      <c r="J56" s="185"/>
      <c r="K56" s="186"/>
      <c r="L56" s="185"/>
      <c r="M56" s="186"/>
      <c r="N56" s="185"/>
      <c r="O56" s="186"/>
      <c r="P56" s="189"/>
      <c r="Q56" s="190" t="s">
        <v>170</v>
      </c>
      <c r="R56" s="191" t="s">
        <v>12880</v>
      </c>
      <c r="S56" s="185"/>
      <c r="T56" s="186"/>
      <c r="U56" s="185"/>
      <c r="V56" s="186"/>
      <c r="W56" s="185"/>
      <c r="X56" s="186"/>
      <c r="Y56" s="189"/>
      <c r="Z56" s="192">
        <v>10143988</v>
      </c>
      <c r="AA56" s="193" t="s">
        <v>224</v>
      </c>
      <c r="AB56" s="213"/>
      <c r="AC56" s="192" t="s">
        <v>242</v>
      </c>
      <c r="AD56" s="193" t="s">
        <v>247</v>
      </c>
    </row>
    <row r="57" spans="2:30" ht="28" customHeight="1" x14ac:dyDescent="0.35">
      <c r="B57" s="169" t="s">
        <v>1968</v>
      </c>
      <c r="C57" s="170" t="s">
        <v>1969</v>
      </c>
      <c r="D57" s="170" t="s">
        <v>1739</v>
      </c>
      <c r="E57" s="170" t="s">
        <v>1746</v>
      </c>
      <c r="F57" s="170" t="s">
        <v>1747</v>
      </c>
      <c r="G57" s="171" t="s">
        <v>12881</v>
      </c>
      <c r="H57" s="190" t="s">
        <v>1015</v>
      </c>
      <c r="I57" s="191" t="s">
        <v>1020</v>
      </c>
      <c r="J57" s="185" t="s">
        <v>3118</v>
      </c>
      <c r="K57" s="186" t="s">
        <v>3157</v>
      </c>
      <c r="L57" s="185"/>
      <c r="M57" s="186"/>
      <c r="N57" s="185"/>
      <c r="O57" s="186"/>
      <c r="P57" s="189"/>
      <c r="Q57" s="190" t="s">
        <v>170</v>
      </c>
      <c r="R57" s="191" t="s">
        <v>12880</v>
      </c>
      <c r="S57" s="185"/>
      <c r="T57" s="186"/>
      <c r="U57" s="185"/>
      <c r="V57" s="186"/>
      <c r="W57" s="185"/>
      <c r="X57" s="186"/>
      <c r="Y57" s="189"/>
      <c r="Z57" s="192">
        <v>10143988</v>
      </c>
      <c r="AA57" s="193" t="s">
        <v>224</v>
      </c>
      <c r="AB57" s="213"/>
      <c r="AC57" s="192" t="s">
        <v>242</v>
      </c>
      <c r="AD57" s="193" t="s">
        <v>247</v>
      </c>
    </row>
    <row r="58" spans="2:30" ht="28" customHeight="1" x14ac:dyDescent="0.35">
      <c r="B58" s="169" t="s">
        <v>1971</v>
      </c>
      <c r="C58" s="170" t="s">
        <v>1972</v>
      </c>
      <c r="D58" s="170" t="s">
        <v>1739</v>
      </c>
      <c r="E58" s="170" t="s">
        <v>1792</v>
      </c>
      <c r="F58" s="170" t="s">
        <v>1793</v>
      </c>
      <c r="G58" s="171" t="s">
        <v>12881</v>
      </c>
      <c r="H58" s="190" t="s">
        <v>989</v>
      </c>
      <c r="I58" s="191" t="s">
        <v>993</v>
      </c>
      <c r="J58" s="185"/>
      <c r="K58" s="186"/>
      <c r="L58" s="185"/>
      <c r="M58" s="186"/>
      <c r="N58" s="185"/>
      <c r="O58" s="186"/>
      <c r="P58" s="189"/>
      <c r="Q58" s="190" t="s">
        <v>170</v>
      </c>
      <c r="R58" s="191" t="s">
        <v>12880</v>
      </c>
      <c r="S58" s="185"/>
      <c r="T58" s="186"/>
      <c r="U58" s="185"/>
      <c r="V58" s="186"/>
      <c r="W58" s="185"/>
      <c r="X58" s="186"/>
      <c r="Y58" s="189"/>
      <c r="Z58" s="192">
        <v>10143988</v>
      </c>
      <c r="AA58" s="193" t="s">
        <v>224</v>
      </c>
      <c r="AB58" s="213"/>
      <c r="AC58" s="192" t="s">
        <v>242</v>
      </c>
      <c r="AD58" s="193" t="s">
        <v>247</v>
      </c>
    </row>
    <row r="59" spans="2:30" ht="28" customHeight="1" x14ac:dyDescent="0.35">
      <c r="B59" s="169" t="s">
        <v>1755</v>
      </c>
      <c r="C59" s="170" t="s">
        <v>1756</v>
      </c>
      <c r="D59" s="170" t="s">
        <v>1739</v>
      </c>
      <c r="E59" s="170" t="s">
        <v>1746</v>
      </c>
      <c r="F59" s="170" t="s">
        <v>1747</v>
      </c>
      <c r="G59" s="171" t="s">
        <v>12883</v>
      </c>
      <c r="H59" s="185" t="s">
        <v>3118</v>
      </c>
      <c r="I59" s="186" t="s">
        <v>3157</v>
      </c>
      <c r="J59" s="185"/>
      <c r="K59" s="186"/>
      <c r="L59" s="185"/>
      <c r="M59" s="186"/>
      <c r="N59" s="185"/>
      <c r="O59" s="186"/>
      <c r="P59" s="189"/>
      <c r="Q59" s="190" t="s">
        <v>170</v>
      </c>
      <c r="R59" s="191" t="s">
        <v>12880</v>
      </c>
      <c r="S59" s="185"/>
      <c r="T59" s="186"/>
      <c r="U59" s="185"/>
      <c r="V59" s="186"/>
      <c r="W59" s="185"/>
      <c r="X59" s="186"/>
      <c r="Y59" s="189"/>
      <c r="Z59" s="192">
        <v>10143988</v>
      </c>
      <c r="AA59" s="193" t="s">
        <v>224</v>
      </c>
      <c r="AB59" s="213"/>
      <c r="AC59" s="192" t="s">
        <v>242</v>
      </c>
      <c r="AD59" s="193" t="s">
        <v>247</v>
      </c>
    </row>
    <row r="60" spans="2:30" ht="28" customHeight="1" x14ac:dyDescent="0.35">
      <c r="B60" s="169" t="s">
        <v>1760</v>
      </c>
      <c r="C60" s="170" t="s">
        <v>1761</v>
      </c>
      <c r="D60" s="170" t="s">
        <v>1739</v>
      </c>
      <c r="E60" s="170" t="s">
        <v>1746</v>
      </c>
      <c r="F60" s="170" t="s">
        <v>1747</v>
      </c>
      <c r="G60" s="171" t="s">
        <v>12883</v>
      </c>
      <c r="H60" s="185" t="s">
        <v>3118</v>
      </c>
      <c r="I60" s="186" t="s">
        <v>3157</v>
      </c>
      <c r="J60" s="185"/>
      <c r="K60" s="186"/>
      <c r="L60" s="185"/>
      <c r="M60" s="186"/>
      <c r="N60" s="185"/>
      <c r="O60" s="186"/>
      <c r="P60" s="189"/>
      <c r="Q60" s="190" t="s">
        <v>170</v>
      </c>
      <c r="R60" s="191" t="s">
        <v>12880</v>
      </c>
      <c r="S60" s="185"/>
      <c r="T60" s="186"/>
      <c r="U60" s="185"/>
      <c r="V60" s="186"/>
      <c r="W60" s="185"/>
      <c r="X60" s="186"/>
      <c r="Y60" s="189"/>
      <c r="Z60" s="192">
        <v>10143988</v>
      </c>
      <c r="AA60" s="193" t="s">
        <v>224</v>
      </c>
      <c r="AB60" s="213"/>
      <c r="AC60" s="192" t="s">
        <v>242</v>
      </c>
      <c r="AD60" s="193" t="s">
        <v>247</v>
      </c>
    </row>
    <row r="61" spans="2:30" ht="28" customHeight="1" x14ac:dyDescent="0.35">
      <c r="B61" s="169" t="s">
        <v>1764</v>
      </c>
      <c r="C61" s="170" t="s">
        <v>1765</v>
      </c>
      <c r="D61" s="170" t="s">
        <v>1739</v>
      </c>
      <c r="E61" s="170" t="s">
        <v>1746</v>
      </c>
      <c r="F61" s="170" t="s">
        <v>1747</v>
      </c>
      <c r="G61" s="171" t="s">
        <v>12883</v>
      </c>
      <c r="H61" s="185" t="s">
        <v>3118</v>
      </c>
      <c r="I61" s="186" t="s">
        <v>3157</v>
      </c>
      <c r="J61" s="185"/>
      <c r="K61" s="186"/>
      <c r="L61" s="185"/>
      <c r="M61" s="186"/>
      <c r="N61" s="185"/>
      <c r="O61" s="186"/>
      <c r="P61" s="189"/>
      <c r="Q61" s="190" t="s">
        <v>170</v>
      </c>
      <c r="R61" s="191" t="s">
        <v>12880</v>
      </c>
      <c r="S61" s="185"/>
      <c r="T61" s="186"/>
      <c r="U61" s="185"/>
      <c r="V61" s="186"/>
      <c r="W61" s="185"/>
      <c r="X61" s="186"/>
      <c r="Y61" s="189"/>
      <c r="Z61" s="192">
        <v>10143988</v>
      </c>
      <c r="AA61" s="193" t="s">
        <v>224</v>
      </c>
      <c r="AB61" s="213"/>
      <c r="AC61" s="192" t="s">
        <v>242</v>
      </c>
      <c r="AD61" s="193" t="s">
        <v>247</v>
      </c>
    </row>
    <row r="62" spans="2:30" ht="28" customHeight="1" x14ac:dyDescent="0.35">
      <c r="B62" s="169" t="s">
        <v>1768</v>
      </c>
      <c r="C62" s="170" t="s">
        <v>1769</v>
      </c>
      <c r="D62" s="170" t="s">
        <v>1739</v>
      </c>
      <c r="E62" s="170" t="s">
        <v>1746</v>
      </c>
      <c r="F62" s="170" t="s">
        <v>1747</v>
      </c>
      <c r="G62" s="171" t="s">
        <v>12883</v>
      </c>
      <c r="H62" s="185" t="s">
        <v>3118</v>
      </c>
      <c r="I62" s="186" t="s">
        <v>3157</v>
      </c>
      <c r="J62" s="185"/>
      <c r="K62" s="186"/>
      <c r="L62" s="185"/>
      <c r="M62" s="186"/>
      <c r="N62" s="185"/>
      <c r="O62" s="186"/>
      <c r="P62" s="189"/>
      <c r="Q62" s="190" t="s">
        <v>170</v>
      </c>
      <c r="R62" s="191" t="s">
        <v>12880</v>
      </c>
      <c r="S62" s="185"/>
      <c r="T62" s="186"/>
      <c r="U62" s="185"/>
      <c r="V62" s="186"/>
      <c r="W62" s="185"/>
      <c r="X62" s="186"/>
      <c r="Y62" s="189"/>
      <c r="Z62" s="192">
        <v>10143988</v>
      </c>
      <c r="AA62" s="193" t="s">
        <v>224</v>
      </c>
      <c r="AB62" s="213"/>
      <c r="AC62" s="192" t="s">
        <v>242</v>
      </c>
      <c r="AD62" s="193" t="s">
        <v>247</v>
      </c>
    </row>
    <row r="63" spans="2:30" ht="28" customHeight="1" x14ac:dyDescent="0.35">
      <c r="B63" s="169" t="s">
        <v>1771</v>
      </c>
      <c r="C63" s="170" t="s">
        <v>1772</v>
      </c>
      <c r="D63" s="170" t="s">
        <v>1739</v>
      </c>
      <c r="E63" s="170" t="s">
        <v>1746</v>
      </c>
      <c r="F63" s="170" t="s">
        <v>1747</v>
      </c>
      <c r="G63" s="171" t="s">
        <v>12883</v>
      </c>
      <c r="H63" s="185" t="s">
        <v>3118</v>
      </c>
      <c r="I63" s="186" t="s">
        <v>3157</v>
      </c>
      <c r="J63" s="185"/>
      <c r="K63" s="186"/>
      <c r="L63" s="185"/>
      <c r="M63" s="186"/>
      <c r="N63" s="185"/>
      <c r="O63" s="186"/>
      <c r="P63" s="189"/>
      <c r="Q63" s="190" t="s">
        <v>170</v>
      </c>
      <c r="R63" s="191" t="s">
        <v>12880</v>
      </c>
      <c r="S63" s="185"/>
      <c r="T63" s="186"/>
      <c r="U63" s="185"/>
      <c r="V63" s="186"/>
      <c r="W63" s="185"/>
      <c r="X63" s="186"/>
      <c r="Y63" s="189"/>
      <c r="Z63" s="192">
        <v>10143988</v>
      </c>
      <c r="AA63" s="193" t="s">
        <v>224</v>
      </c>
      <c r="AB63" s="213"/>
      <c r="AC63" s="192" t="s">
        <v>242</v>
      </c>
      <c r="AD63" s="193" t="s">
        <v>247</v>
      </c>
    </row>
    <row r="64" spans="2:30" ht="28" customHeight="1" x14ac:dyDescent="0.35">
      <c r="B64" s="169" t="s">
        <v>1973</v>
      </c>
      <c r="C64" s="170" t="s">
        <v>1777</v>
      </c>
      <c r="D64" s="170" t="s">
        <v>1713</v>
      </c>
      <c r="E64" s="170" t="s">
        <v>1974</v>
      </c>
      <c r="F64" s="170" t="s">
        <v>1777</v>
      </c>
      <c r="G64" s="171" t="s">
        <v>3162</v>
      </c>
      <c r="H64" s="190" t="s">
        <v>2946</v>
      </c>
      <c r="I64" s="191" t="s">
        <v>1994</v>
      </c>
      <c r="J64" s="185" t="s">
        <v>1572</v>
      </c>
      <c r="K64" s="186" t="s">
        <v>3155</v>
      </c>
      <c r="L64" s="185"/>
      <c r="M64" s="186"/>
      <c r="N64" s="185"/>
      <c r="O64" s="186"/>
      <c r="P64" s="189"/>
      <c r="Q64" s="190" t="s">
        <v>199</v>
      </c>
      <c r="R64" s="191" t="s">
        <v>1717</v>
      </c>
      <c r="S64" s="190" t="s">
        <v>2946</v>
      </c>
      <c r="T64" s="191" t="s">
        <v>1994</v>
      </c>
      <c r="U64" s="185"/>
      <c r="V64" s="186"/>
      <c r="W64" s="185"/>
      <c r="X64" s="186"/>
      <c r="Y64" s="189"/>
      <c r="Z64" s="192" t="s">
        <v>225</v>
      </c>
      <c r="AA64" s="193" t="s">
        <v>230</v>
      </c>
      <c r="AB64" s="213"/>
      <c r="AC64" s="192" t="s">
        <v>242</v>
      </c>
      <c r="AD64" s="193" t="s">
        <v>247</v>
      </c>
    </row>
    <row r="65" spans="2:30" ht="28" customHeight="1" x14ac:dyDescent="0.35">
      <c r="B65" s="169" t="s">
        <v>1774</v>
      </c>
      <c r="C65" s="170" t="s">
        <v>1775</v>
      </c>
      <c r="D65" s="170" t="s">
        <v>1739</v>
      </c>
      <c r="E65" s="170" t="s">
        <v>1776</v>
      </c>
      <c r="F65" s="170" t="s">
        <v>1777</v>
      </c>
      <c r="G65" s="171" t="s">
        <v>3186</v>
      </c>
      <c r="H65" s="190" t="s">
        <v>3055</v>
      </c>
      <c r="I65" s="191" t="s">
        <v>3055</v>
      </c>
      <c r="J65" s="185"/>
      <c r="K65" s="186"/>
      <c r="L65" s="185"/>
      <c r="M65" s="186"/>
      <c r="N65" s="185"/>
      <c r="O65" s="186"/>
      <c r="P65" s="189"/>
      <c r="Q65" s="190" t="s">
        <v>1606</v>
      </c>
      <c r="R65" s="191" t="s">
        <v>3011</v>
      </c>
      <c r="S65" s="185"/>
      <c r="T65" s="186"/>
      <c r="U65" s="185"/>
      <c r="V65" s="186"/>
      <c r="W65" s="185"/>
      <c r="X65" s="186"/>
      <c r="Y65" s="189"/>
      <c r="Z65" s="192">
        <v>10143988</v>
      </c>
      <c r="AA65" s="193" t="s">
        <v>224</v>
      </c>
      <c r="AB65" s="213"/>
      <c r="AC65" s="192" t="s">
        <v>242</v>
      </c>
      <c r="AD65" s="193" t="s">
        <v>247</v>
      </c>
    </row>
    <row r="66" spans="2:30" ht="28" customHeight="1" x14ac:dyDescent="0.35">
      <c r="B66" s="169" t="s">
        <v>1976</v>
      </c>
      <c r="C66" s="170" t="s">
        <v>1977</v>
      </c>
      <c r="D66" s="170" t="s">
        <v>1791</v>
      </c>
      <c r="E66" s="170" t="s">
        <v>1776</v>
      </c>
      <c r="F66" s="170" t="s">
        <v>1777</v>
      </c>
      <c r="G66" s="171" t="s">
        <v>3060</v>
      </c>
      <c r="H66" s="190" t="s">
        <v>2946</v>
      </c>
      <c r="I66" s="191" t="s">
        <v>1994</v>
      </c>
      <c r="J66" s="185"/>
      <c r="K66" s="186"/>
      <c r="L66" s="185"/>
      <c r="M66" s="186"/>
      <c r="N66" s="185"/>
      <c r="O66" s="186"/>
      <c r="P66" s="189"/>
      <c r="Q66" s="190" t="s">
        <v>2946</v>
      </c>
      <c r="R66" s="191" t="s">
        <v>1994</v>
      </c>
      <c r="S66" s="185"/>
      <c r="T66" s="186"/>
      <c r="U66" s="185"/>
      <c r="V66" s="186"/>
      <c r="W66" s="185"/>
      <c r="X66" s="186"/>
      <c r="Y66" s="189"/>
      <c r="Z66" s="192" t="s">
        <v>236</v>
      </c>
      <c r="AA66" s="193" t="s">
        <v>241</v>
      </c>
      <c r="AB66" s="213"/>
      <c r="AC66" s="192" t="s">
        <v>242</v>
      </c>
      <c r="AD66" s="193" t="s">
        <v>247</v>
      </c>
    </row>
    <row r="67" spans="2:30" ht="28" customHeight="1" x14ac:dyDescent="0.35">
      <c r="B67" s="169" t="s">
        <v>1979</v>
      </c>
      <c r="C67" s="170" t="s">
        <v>1980</v>
      </c>
      <c r="D67" s="170" t="s">
        <v>1791</v>
      </c>
      <c r="E67" s="170" t="s">
        <v>1776</v>
      </c>
      <c r="F67" s="170" t="s">
        <v>1777</v>
      </c>
      <c r="G67" s="171" t="s">
        <v>3061</v>
      </c>
      <c r="H67" s="190" t="s">
        <v>2946</v>
      </c>
      <c r="I67" s="191" t="s">
        <v>1994</v>
      </c>
      <c r="J67" s="185"/>
      <c r="K67" s="186"/>
      <c r="L67" s="185"/>
      <c r="M67" s="186"/>
      <c r="N67" s="185"/>
      <c r="O67" s="186"/>
      <c r="P67" s="189"/>
      <c r="Q67" s="190" t="s">
        <v>214</v>
      </c>
      <c r="R67" s="191" t="s">
        <v>1821</v>
      </c>
      <c r="S67" s="190" t="s">
        <v>2946</v>
      </c>
      <c r="T67" s="191" t="s">
        <v>1994</v>
      </c>
      <c r="U67" s="185"/>
      <c r="V67" s="186"/>
      <c r="W67" s="185"/>
      <c r="X67" s="186"/>
      <c r="Y67" s="189"/>
      <c r="Z67" s="192" t="s">
        <v>236</v>
      </c>
      <c r="AA67" s="193" t="s">
        <v>241</v>
      </c>
      <c r="AB67" s="213"/>
      <c r="AC67" s="192" t="s">
        <v>242</v>
      </c>
      <c r="AD67" s="193" t="s">
        <v>247</v>
      </c>
    </row>
    <row r="68" spans="2:30" ht="28" customHeight="1" x14ac:dyDescent="0.35">
      <c r="B68" s="169" t="s">
        <v>1981</v>
      </c>
      <c r="C68" s="170" t="s">
        <v>1982</v>
      </c>
      <c r="D68" s="170" t="s">
        <v>1733</v>
      </c>
      <c r="E68" s="170" t="s">
        <v>1983</v>
      </c>
      <c r="F68" s="170" t="s">
        <v>1984</v>
      </c>
      <c r="G68" s="171" t="s">
        <v>3202</v>
      </c>
      <c r="H68" s="194" t="s">
        <v>745</v>
      </c>
      <c r="I68" s="191" t="s">
        <v>2354</v>
      </c>
      <c r="J68" s="190" t="s">
        <v>52</v>
      </c>
      <c r="K68" s="191" t="s">
        <v>1736</v>
      </c>
      <c r="L68" s="185"/>
      <c r="M68" s="186"/>
      <c r="N68" s="185"/>
      <c r="O68" s="186"/>
      <c r="P68" s="189"/>
      <c r="Q68" s="190" t="s">
        <v>52</v>
      </c>
      <c r="R68" s="191" t="s">
        <v>1736</v>
      </c>
      <c r="S68" s="185"/>
      <c r="T68" s="186"/>
      <c r="U68" s="185"/>
      <c r="V68" s="186"/>
      <c r="W68" s="185"/>
      <c r="X68" s="186"/>
      <c r="Y68" s="189"/>
      <c r="Z68" s="192" t="s">
        <v>231</v>
      </c>
      <c r="AA68" s="193" t="s">
        <v>235</v>
      </c>
      <c r="AB68" s="213"/>
      <c r="AC68" s="192" t="s">
        <v>242</v>
      </c>
      <c r="AD68" s="193" t="s">
        <v>247</v>
      </c>
    </row>
    <row r="69" spans="2:30" ht="28" customHeight="1" x14ac:dyDescent="0.35">
      <c r="B69" s="169" t="s">
        <v>1986</v>
      </c>
      <c r="C69" s="170" t="s">
        <v>1987</v>
      </c>
      <c r="D69" s="170" t="s">
        <v>1791</v>
      </c>
      <c r="E69" s="170" t="s">
        <v>1983</v>
      </c>
      <c r="F69" s="170" t="s">
        <v>1984</v>
      </c>
      <c r="G69" s="171" t="s">
        <v>3203</v>
      </c>
      <c r="H69" s="194" t="s">
        <v>745</v>
      </c>
      <c r="I69" s="191" t="s">
        <v>2354</v>
      </c>
      <c r="J69" s="185"/>
      <c r="K69" s="186"/>
      <c r="L69" s="185"/>
      <c r="M69" s="186"/>
      <c r="N69" s="185"/>
      <c r="O69" s="186"/>
      <c r="P69" s="189"/>
      <c r="Q69" s="190" t="s">
        <v>832</v>
      </c>
      <c r="R69" s="191" t="s">
        <v>1990</v>
      </c>
      <c r="S69" s="185"/>
      <c r="T69" s="186"/>
      <c r="U69" s="185"/>
      <c r="V69" s="186"/>
      <c r="W69" s="185"/>
      <c r="X69" s="186"/>
      <c r="Y69" s="189"/>
      <c r="Z69" s="192" t="s">
        <v>236</v>
      </c>
      <c r="AA69" s="193" t="s">
        <v>241</v>
      </c>
      <c r="AB69" s="213"/>
      <c r="AC69" s="192" t="s">
        <v>242</v>
      </c>
      <c r="AD69" s="193" t="s">
        <v>247</v>
      </c>
    </row>
    <row r="70" spans="2:30" ht="28" customHeight="1" x14ac:dyDescent="0.35">
      <c r="B70" s="169" t="s">
        <v>1991</v>
      </c>
      <c r="C70" s="170" t="s">
        <v>1992</v>
      </c>
      <c r="D70" s="170" t="s">
        <v>1713</v>
      </c>
      <c r="E70" s="170" t="s">
        <v>1878</v>
      </c>
      <c r="F70" s="170" t="s">
        <v>1992</v>
      </c>
      <c r="G70" s="171" t="s">
        <v>3095</v>
      </c>
      <c r="H70" s="190" t="s">
        <v>585</v>
      </c>
      <c r="I70" s="191" t="s">
        <v>2934</v>
      </c>
      <c r="J70" s="190" t="s">
        <v>2946</v>
      </c>
      <c r="K70" s="191" t="s">
        <v>1994</v>
      </c>
      <c r="L70" s="185"/>
      <c r="M70" s="186"/>
      <c r="N70" s="185"/>
      <c r="O70" s="186"/>
      <c r="P70" s="189"/>
      <c r="Q70" s="190" t="s">
        <v>2946</v>
      </c>
      <c r="R70" s="191" t="s">
        <v>1994</v>
      </c>
      <c r="S70" s="185"/>
      <c r="T70" s="186"/>
      <c r="U70" s="185"/>
      <c r="V70" s="186"/>
      <c r="W70" s="185"/>
      <c r="X70" s="186"/>
      <c r="Y70" s="189"/>
      <c r="Z70" s="192" t="s">
        <v>225</v>
      </c>
      <c r="AA70" s="193" t="s">
        <v>230</v>
      </c>
      <c r="AB70" s="213"/>
      <c r="AC70" s="192" t="s">
        <v>242</v>
      </c>
      <c r="AD70" s="193" t="s">
        <v>247</v>
      </c>
    </row>
    <row r="71" spans="2:30" ht="28" customHeight="1" x14ac:dyDescent="0.35">
      <c r="B71" s="169" t="s">
        <v>1995</v>
      </c>
      <c r="C71" s="170" t="s">
        <v>1996</v>
      </c>
      <c r="D71" s="170" t="s">
        <v>1733</v>
      </c>
      <c r="E71" s="170" t="s">
        <v>1997</v>
      </c>
      <c r="F71" s="170" t="s">
        <v>1996</v>
      </c>
      <c r="G71" s="171" t="s">
        <v>3054</v>
      </c>
      <c r="H71" s="190" t="s">
        <v>455</v>
      </c>
      <c r="I71" s="191" t="s">
        <v>460</v>
      </c>
      <c r="J71" s="190" t="s">
        <v>52</v>
      </c>
      <c r="K71" s="191" t="s">
        <v>1736</v>
      </c>
      <c r="L71" s="185"/>
      <c r="M71" s="186"/>
      <c r="N71" s="185"/>
      <c r="O71" s="186"/>
      <c r="P71" s="189"/>
      <c r="Q71" s="190" t="s">
        <v>52</v>
      </c>
      <c r="R71" s="191" t="s">
        <v>1736</v>
      </c>
      <c r="S71" s="185"/>
      <c r="T71" s="186"/>
      <c r="U71" s="185"/>
      <c r="V71" s="186"/>
      <c r="W71" s="185"/>
      <c r="X71" s="186"/>
      <c r="Y71" s="189"/>
      <c r="Z71" s="192" t="s">
        <v>231</v>
      </c>
      <c r="AA71" s="193" t="s">
        <v>235</v>
      </c>
      <c r="AB71" s="213"/>
      <c r="AC71" s="192" t="s">
        <v>242</v>
      </c>
      <c r="AD71" s="193" t="s">
        <v>247</v>
      </c>
    </row>
    <row r="72" spans="2:30" ht="28" customHeight="1" x14ac:dyDescent="0.35">
      <c r="B72" s="424" t="s">
        <v>2000</v>
      </c>
      <c r="C72" s="170" t="s">
        <v>2001</v>
      </c>
      <c r="D72" s="170" t="s">
        <v>1733</v>
      </c>
      <c r="E72" s="170" t="s">
        <v>1878</v>
      </c>
      <c r="F72" s="170" t="s">
        <v>2001</v>
      </c>
      <c r="G72" s="171" t="s">
        <v>13336</v>
      </c>
      <c r="H72" s="190" t="s">
        <v>702</v>
      </c>
      <c r="I72" s="191" t="s">
        <v>706</v>
      </c>
      <c r="J72" s="185" t="s">
        <v>52</v>
      </c>
      <c r="K72" s="186" t="s">
        <v>1736</v>
      </c>
      <c r="L72" s="185"/>
      <c r="M72" s="186"/>
      <c r="N72" s="185"/>
      <c r="O72" s="186"/>
      <c r="P72" s="189"/>
      <c r="Q72" s="190" t="s">
        <v>52</v>
      </c>
      <c r="R72" s="191" t="s">
        <v>1736</v>
      </c>
      <c r="S72" s="185" t="s">
        <v>348</v>
      </c>
      <c r="T72" s="186" t="s">
        <v>352</v>
      </c>
      <c r="U72" s="185"/>
      <c r="V72" s="186"/>
      <c r="W72" s="185"/>
      <c r="X72" s="186"/>
      <c r="Y72" s="189"/>
      <c r="Z72" s="192" t="s">
        <v>231</v>
      </c>
      <c r="AA72" s="193" t="s">
        <v>235</v>
      </c>
      <c r="AB72" s="213"/>
      <c r="AC72" s="192" t="s">
        <v>242</v>
      </c>
      <c r="AD72" s="193" t="s">
        <v>247</v>
      </c>
    </row>
    <row r="73" spans="2:30" ht="28" customHeight="1" x14ac:dyDescent="0.35">
      <c r="B73" s="424" t="s">
        <v>2003</v>
      </c>
      <c r="C73" s="170" t="s">
        <v>2004</v>
      </c>
      <c r="D73" s="170" t="s">
        <v>1733</v>
      </c>
      <c r="E73" s="170" t="s">
        <v>1740</v>
      </c>
      <c r="F73" s="170" t="s">
        <v>1741</v>
      </c>
      <c r="G73" s="171" t="s">
        <v>13336</v>
      </c>
      <c r="H73" s="190" t="s">
        <v>702</v>
      </c>
      <c r="I73" s="191" t="s">
        <v>706</v>
      </c>
      <c r="J73" s="185" t="s">
        <v>52</v>
      </c>
      <c r="K73" s="186" t="s">
        <v>1736</v>
      </c>
      <c r="L73" s="185"/>
      <c r="M73" s="186"/>
      <c r="N73" s="185"/>
      <c r="O73" s="186"/>
      <c r="P73" s="189"/>
      <c r="Q73" s="190" t="s">
        <v>52</v>
      </c>
      <c r="R73" s="191" t="s">
        <v>1736</v>
      </c>
      <c r="S73" s="185" t="s">
        <v>348</v>
      </c>
      <c r="T73" s="186" t="s">
        <v>352</v>
      </c>
      <c r="U73" s="185"/>
      <c r="V73" s="186"/>
      <c r="W73" s="185"/>
      <c r="X73" s="186"/>
      <c r="Y73" s="189"/>
      <c r="Z73" s="192" t="s">
        <v>231</v>
      </c>
      <c r="AA73" s="193" t="s">
        <v>235</v>
      </c>
      <c r="AB73" s="213"/>
      <c r="AC73" s="192" t="s">
        <v>242</v>
      </c>
      <c r="AD73" s="193" t="s">
        <v>247</v>
      </c>
    </row>
    <row r="74" spans="2:30" ht="28" customHeight="1" x14ac:dyDescent="0.35">
      <c r="B74" s="169" t="s">
        <v>2006</v>
      </c>
      <c r="C74" s="170" t="s">
        <v>2007</v>
      </c>
      <c r="D74" s="170" t="s">
        <v>1791</v>
      </c>
      <c r="E74" s="170" t="s">
        <v>1740</v>
      </c>
      <c r="F74" s="170" t="s">
        <v>1741</v>
      </c>
      <c r="G74" s="171" t="s">
        <v>13311</v>
      </c>
      <c r="H74" s="190" t="s">
        <v>519</v>
      </c>
      <c r="I74" s="191" t="s">
        <v>2955</v>
      </c>
      <c r="J74" s="185"/>
      <c r="K74" s="186"/>
      <c r="L74" s="185"/>
      <c r="M74" s="186"/>
      <c r="N74" s="185"/>
      <c r="O74" s="186"/>
      <c r="P74" s="189"/>
      <c r="Q74" s="190" t="s">
        <v>63</v>
      </c>
      <c r="R74" s="191" t="s">
        <v>1796</v>
      </c>
      <c r="S74" s="190" t="s">
        <v>822</v>
      </c>
      <c r="T74" s="191" t="s">
        <v>826</v>
      </c>
      <c r="U74" s="185"/>
      <c r="V74" s="186"/>
      <c r="W74" s="185"/>
      <c r="X74" s="186"/>
      <c r="Y74" s="189"/>
      <c r="Z74" s="192" t="s">
        <v>236</v>
      </c>
      <c r="AA74" s="193" t="s">
        <v>241</v>
      </c>
      <c r="AB74" s="213"/>
      <c r="AC74" s="192" t="s">
        <v>242</v>
      </c>
      <c r="AD74" s="193" t="s">
        <v>247</v>
      </c>
    </row>
    <row r="75" spans="2:30" ht="28" customHeight="1" x14ac:dyDescent="0.35">
      <c r="B75" s="169" t="s">
        <v>2009</v>
      </c>
      <c r="C75" s="170" t="s">
        <v>2010</v>
      </c>
      <c r="D75" s="170" t="s">
        <v>1791</v>
      </c>
      <c r="E75" s="170" t="s">
        <v>1740</v>
      </c>
      <c r="F75" s="170" t="s">
        <v>1741</v>
      </c>
      <c r="G75" s="171" t="s">
        <v>13310</v>
      </c>
      <c r="H75" s="190" t="s">
        <v>519</v>
      </c>
      <c r="I75" s="191" t="s">
        <v>2955</v>
      </c>
      <c r="J75" s="185"/>
      <c r="K75" s="186"/>
      <c r="L75" s="185"/>
      <c r="M75" s="186"/>
      <c r="N75" s="185"/>
      <c r="O75" s="186"/>
      <c r="P75" s="189"/>
      <c r="Q75" s="190" t="s">
        <v>63</v>
      </c>
      <c r="R75" s="191" t="s">
        <v>1796</v>
      </c>
      <c r="S75" s="190" t="s">
        <v>822</v>
      </c>
      <c r="T75" s="191" t="s">
        <v>826</v>
      </c>
      <c r="U75" s="185"/>
      <c r="V75" s="186"/>
      <c r="W75" s="185"/>
      <c r="X75" s="186"/>
      <c r="Y75" s="189"/>
      <c r="Z75" s="192" t="s">
        <v>236</v>
      </c>
      <c r="AA75" s="193" t="s">
        <v>241</v>
      </c>
      <c r="AB75" s="213"/>
      <c r="AC75" s="192" t="s">
        <v>242</v>
      </c>
      <c r="AD75" s="193" t="s">
        <v>247</v>
      </c>
    </row>
    <row r="76" spans="2:30" ht="28" customHeight="1" x14ac:dyDescent="0.35">
      <c r="B76" s="169" t="s">
        <v>2012</v>
      </c>
      <c r="C76" s="170" t="s">
        <v>2013</v>
      </c>
      <c r="D76" s="170" t="s">
        <v>1791</v>
      </c>
      <c r="E76" s="170" t="s">
        <v>1776</v>
      </c>
      <c r="F76" s="170" t="s">
        <v>1777</v>
      </c>
      <c r="G76" s="171" t="s">
        <v>3061</v>
      </c>
      <c r="H76" s="190" t="s">
        <v>2946</v>
      </c>
      <c r="I76" s="191" t="s">
        <v>1994</v>
      </c>
      <c r="J76" s="185"/>
      <c r="K76" s="186"/>
      <c r="L76" s="185"/>
      <c r="M76" s="186"/>
      <c r="N76" s="185"/>
      <c r="O76" s="186"/>
      <c r="P76" s="189"/>
      <c r="Q76" s="190" t="s">
        <v>214</v>
      </c>
      <c r="R76" s="191" t="s">
        <v>1821</v>
      </c>
      <c r="S76" s="190" t="s">
        <v>2946</v>
      </c>
      <c r="T76" s="191" t="s">
        <v>1994</v>
      </c>
      <c r="U76" s="185"/>
      <c r="V76" s="186"/>
      <c r="W76" s="185"/>
      <c r="X76" s="186"/>
      <c r="Y76" s="189"/>
      <c r="Z76" s="192" t="s">
        <v>236</v>
      </c>
      <c r="AA76" s="193" t="s">
        <v>241</v>
      </c>
      <c r="AB76" s="213"/>
      <c r="AC76" s="192" t="s">
        <v>242</v>
      </c>
      <c r="AD76" s="193" t="s">
        <v>247</v>
      </c>
    </row>
    <row r="77" spans="2:30" ht="28" customHeight="1" x14ac:dyDescent="0.35">
      <c r="B77" s="169" t="s">
        <v>2015</v>
      </c>
      <c r="C77" s="170" t="s">
        <v>2016</v>
      </c>
      <c r="D77" s="170" t="s">
        <v>1791</v>
      </c>
      <c r="E77" s="170" t="s">
        <v>1776</v>
      </c>
      <c r="F77" s="170" t="s">
        <v>1777</v>
      </c>
      <c r="G77" s="171" t="s">
        <v>3061</v>
      </c>
      <c r="H77" s="190" t="s">
        <v>2946</v>
      </c>
      <c r="I77" s="191" t="s">
        <v>1994</v>
      </c>
      <c r="J77" s="185"/>
      <c r="K77" s="186"/>
      <c r="L77" s="185"/>
      <c r="M77" s="186"/>
      <c r="N77" s="185"/>
      <c r="O77" s="186"/>
      <c r="P77" s="189"/>
      <c r="Q77" s="190" t="s">
        <v>214</v>
      </c>
      <c r="R77" s="191" t="s">
        <v>1821</v>
      </c>
      <c r="S77" s="190" t="s">
        <v>2946</v>
      </c>
      <c r="T77" s="191" t="s">
        <v>1994</v>
      </c>
      <c r="U77" s="185"/>
      <c r="V77" s="186"/>
      <c r="W77" s="185"/>
      <c r="X77" s="186"/>
      <c r="Y77" s="189"/>
      <c r="Z77" s="192" t="s">
        <v>236</v>
      </c>
      <c r="AA77" s="193" t="s">
        <v>241</v>
      </c>
      <c r="AB77" s="213"/>
      <c r="AC77" s="192" t="s">
        <v>242</v>
      </c>
      <c r="AD77" s="193" t="s">
        <v>247</v>
      </c>
    </row>
    <row r="78" spans="2:30" ht="28" customHeight="1" x14ac:dyDescent="0.35">
      <c r="B78" s="169" t="s">
        <v>1780</v>
      </c>
      <c r="C78" s="170" t="s">
        <v>1781</v>
      </c>
      <c r="D78" s="170" t="s">
        <v>1713</v>
      </c>
      <c r="E78" s="170" t="s">
        <v>1776</v>
      </c>
      <c r="F78" s="170" t="s">
        <v>1777</v>
      </c>
      <c r="G78" s="171" t="s">
        <v>3163</v>
      </c>
      <c r="H78" s="190" t="s">
        <v>850</v>
      </c>
      <c r="I78" s="191" t="s">
        <v>3063</v>
      </c>
      <c r="J78" s="190" t="s">
        <v>2946</v>
      </c>
      <c r="K78" s="191" t="s">
        <v>1994</v>
      </c>
      <c r="L78" s="185"/>
      <c r="M78" s="186"/>
      <c r="N78" s="185"/>
      <c r="O78" s="186"/>
      <c r="P78" s="189"/>
      <c r="Q78" s="190" t="s">
        <v>199</v>
      </c>
      <c r="R78" s="191" t="s">
        <v>1717</v>
      </c>
      <c r="S78" s="190" t="s">
        <v>2946</v>
      </c>
      <c r="T78" s="191" t="s">
        <v>1994</v>
      </c>
      <c r="U78" s="185"/>
      <c r="V78" s="186"/>
      <c r="W78" s="185"/>
      <c r="X78" s="186"/>
      <c r="Y78" s="189"/>
      <c r="Z78" s="192" t="s">
        <v>225</v>
      </c>
      <c r="AA78" s="193" t="s">
        <v>230</v>
      </c>
      <c r="AB78" s="213"/>
      <c r="AC78" s="192" t="s">
        <v>242</v>
      </c>
      <c r="AD78" s="193" t="s">
        <v>247</v>
      </c>
    </row>
    <row r="79" spans="2:30" ht="28" customHeight="1" x14ac:dyDescent="0.35">
      <c r="B79" s="424" t="s">
        <v>2017</v>
      </c>
      <c r="C79" s="170" t="s">
        <v>2018</v>
      </c>
      <c r="D79" s="170" t="s">
        <v>1733</v>
      </c>
      <c r="E79" s="170" t="s">
        <v>1776</v>
      </c>
      <c r="F79" s="170" t="s">
        <v>1777</v>
      </c>
      <c r="G79" s="171" t="s">
        <v>13336</v>
      </c>
      <c r="H79" s="190" t="s">
        <v>850</v>
      </c>
      <c r="I79" s="191" t="s">
        <v>3063</v>
      </c>
      <c r="J79" s="185" t="s">
        <v>52</v>
      </c>
      <c r="K79" s="186" t="s">
        <v>1736</v>
      </c>
      <c r="L79" s="185"/>
      <c r="M79" s="186"/>
      <c r="N79" s="185"/>
      <c r="O79" s="186"/>
      <c r="P79" s="189"/>
      <c r="Q79" s="190" t="s">
        <v>52</v>
      </c>
      <c r="R79" s="191" t="s">
        <v>1736</v>
      </c>
      <c r="S79" s="185" t="s">
        <v>348</v>
      </c>
      <c r="T79" s="186" t="s">
        <v>352</v>
      </c>
      <c r="U79" s="185"/>
      <c r="V79" s="186"/>
      <c r="W79" s="185"/>
      <c r="X79" s="186"/>
      <c r="Y79" s="189"/>
      <c r="Z79" s="192" t="s">
        <v>231</v>
      </c>
      <c r="AA79" s="193" t="s">
        <v>235</v>
      </c>
      <c r="AB79" s="213"/>
      <c r="AC79" s="192" t="s">
        <v>242</v>
      </c>
      <c r="AD79" s="193" t="s">
        <v>247</v>
      </c>
    </row>
    <row r="80" spans="2:30" ht="28" customHeight="1" x14ac:dyDescent="0.35">
      <c r="B80" s="169" t="s">
        <v>1784</v>
      </c>
      <c r="C80" s="170" t="s">
        <v>1785</v>
      </c>
      <c r="D80" s="170" t="s">
        <v>1739</v>
      </c>
      <c r="E80" s="170" t="s">
        <v>1776</v>
      </c>
      <c r="F80" s="170" t="s">
        <v>1777</v>
      </c>
      <c r="G80" s="171" t="s">
        <v>3161</v>
      </c>
      <c r="H80" s="190" t="s">
        <v>850</v>
      </c>
      <c r="I80" s="191" t="s">
        <v>3063</v>
      </c>
      <c r="J80" s="190" t="s">
        <v>1606</v>
      </c>
      <c r="K80" s="191" t="s">
        <v>3011</v>
      </c>
      <c r="L80" s="185" t="s">
        <v>1576</v>
      </c>
      <c r="M80" s="186" t="s">
        <v>3154</v>
      </c>
      <c r="N80" s="185"/>
      <c r="O80" s="186"/>
      <c r="P80" s="189"/>
      <c r="Q80" s="190" t="s">
        <v>1606</v>
      </c>
      <c r="R80" s="191" t="s">
        <v>3011</v>
      </c>
      <c r="S80" s="185"/>
      <c r="T80" s="186"/>
      <c r="U80" s="185"/>
      <c r="V80" s="186"/>
      <c r="W80" s="185"/>
      <c r="X80" s="186"/>
      <c r="Y80" s="189"/>
      <c r="Z80" s="192">
        <v>10143988</v>
      </c>
      <c r="AA80" s="193" t="s">
        <v>224</v>
      </c>
      <c r="AB80" s="213"/>
      <c r="AC80" s="192" t="s">
        <v>242</v>
      </c>
      <c r="AD80" s="193" t="s">
        <v>247</v>
      </c>
    </row>
    <row r="81" spans="2:30" ht="28" customHeight="1" x14ac:dyDescent="0.35">
      <c r="B81" s="169" t="s">
        <v>2020</v>
      </c>
      <c r="C81" s="170" t="s">
        <v>2021</v>
      </c>
      <c r="D81" s="170" t="s">
        <v>1791</v>
      </c>
      <c r="E81" s="170" t="s">
        <v>1776</v>
      </c>
      <c r="F81" s="170" t="s">
        <v>1777</v>
      </c>
      <c r="G81" s="171" t="s">
        <v>3054</v>
      </c>
      <c r="H81" s="190" t="s">
        <v>850</v>
      </c>
      <c r="I81" s="191" t="s">
        <v>3063</v>
      </c>
      <c r="J81" s="185"/>
      <c r="K81" s="186"/>
      <c r="L81" s="185"/>
      <c r="M81" s="186"/>
      <c r="N81" s="185"/>
      <c r="O81" s="186"/>
      <c r="P81" s="189"/>
      <c r="Q81" s="190" t="s">
        <v>214</v>
      </c>
      <c r="R81" s="191" t="s">
        <v>1821</v>
      </c>
      <c r="S81" s="185"/>
      <c r="T81" s="186"/>
      <c r="U81" s="185"/>
      <c r="V81" s="186"/>
      <c r="W81" s="185"/>
      <c r="X81" s="186"/>
      <c r="Y81" s="189"/>
      <c r="Z81" s="192" t="s">
        <v>236</v>
      </c>
      <c r="AA81" s="193" t="s">
        <v>241</v>
      </c>
      <c r="AB81" s="213"/>
      <c r="AC81" s="192" t="s">
        <v>242</v>
      </c>
      <c r="AD81" s="193" t="s">
        <v>247</v>
      </c>
    </row>
    <row r="82" spans="2:30" ht="28" customHeight="1" x14ac:dyDescent="0.35">
      <c r="B82" s="169" t="s">
        <v>2023</v>
      </c>
      <c r="C82" s="170" t="s">
        <v>2024</v>
      </c>
      <c r="D82" s="170" t="s">
        <v>1791</v>
      </c>
      <c r="E82" s="170" t="s">
        <v>1776</v>
      </c>
      <c r="F82" s="170" t="s">
        <v>1777</v>
      </c>
      <c r="G82" s="171" t="s">
        <v>3054</v>
      </c>
      <c r="H82" s="190" t="s">
        <v>850</v>
      </c>
      <c r="I82" s="191" t="s">
        <v>3063</v>
      </c>
      <c r="J82" s="185"/>
      <c r="K82" s="186"/>
      <c r="L82" s="185"/>
      <c r="M82" s="186"/>
      <c r="N82" s="185"/>
      <c r="O82" s="186"/>
      <c r="P82" s="189"/>
      <c r="Q82" s="190" t="s">
        <v>214</v>
      </c>
      <c r="R82" s="191" t="s">
        <v>1821</v>
      </c>
      <c r="S82" s="185"/>
      <c r="T82" s="186"/>
      <c r="U82" s="185"/>
      <c r="V82" s="186"/>
      <c r="W82" s="185"/>
      <c r="X82" s="186"/>
      <c r="Y82" s="189"/>
      <c r="Z82" s="192" t="s">
        <v>236</v>
      </c>
      <c r="AA82" s="193" t="s">
        <v>241</v>
      </c>
      <c r="AB82" s="213"/>
      <c r="AC82" s="192" t="s">
        <v>242</v>
      </c>
      <c r="AD82" s="193" t="s">
        <v>247</v>
      </c>
    </row>
    <row r="83" spans="2:30" ht="28" customHeight="1" x14ac:dyDescent="0.35">
      <c r="B83" s="169" t="s">
        <v>2026</v>
      </c>
      <c r="C83" s="170" t="s">
        <v>2027</v>
      </c>
      <c r="D83" s="170" t="s">
        <v>1733</v>
      </c>
      <c r="E83" s="170" t="s">
        <v>1883</v>
      </c>
      <c r="F83" s="170" t="s">
        <v>1732</v>
      </c>
      <c r="G83" s="171" t="s">
        <v>3064</v>
      </c>
      <c r="H83" s="190" t="s">
        <v>52</v>
      </c>
      <c r="I83" s="191" t="s">
        <v>1736</v>
      </c>
      <c r="J83" s="185"/>
      <c r="K83" s="186"/>
      <c r="L83" s="185"/>
      <c r="M83" s="186"/>
      <c r="N83" s="185"/>
      <c r="O83" s="186"/>
      <c r="P83" s="189"/>
      <c r="Q83" s="190" t="s">
        <v>52</v>
      </c>
      <c r="R83" s="191" t="s">
        <v>1736</v>
      </c>
      <c r="S83" s="185"/>
      <c r="T83" s="186"/>
      <c r="U83" s="185"/>
      <c r="V83" s="186"/>
      <c r="W83" s="185"/>
      <c r="X83" s="186"/>
      <c r="Y83" s="189"/>
      <c r="Z83" s="192" t="s">
        <v>231</v>
      </c>
      <c r="AA83" s="193" t="s">
        <v>235</v>
      </c>
      <c r="AB83" s="213"/>
      <c r="AC83" s="192" t="s">
        <v>242</v>
      </c>
      <c r="AD83" s="193" t="s">
        <v>247</v>
      </c>
    </row>
    <row r="84" spans="2:30" ht="28" customHeight="1" x14ac:dyDescent="0.35">
      <c r="B84" s="169" t="s">
        <v>2029</v>
      </c>
      <c r="C84" s="170" t="s">
        <v>2030</v>
      </c>
      <c r="D84" s="170" t="s">
        <v>1791</v>
      </c>
      <c r="E84" s="170" t="s">
        <v>1817</v>
      </c>
      <c r="F84" s="170" t="s">
        <v>1818</v>
      </c>
      <c r="G84" s="171" t="s">
        <v>3054</v>
      </c>
      <c r="H84" s="190" t="s">
        <v>45</v>
      </c>
      <c r="I84" s="191" t="s">
        <v>51</v>
      </c>
      <c r="J84" s="185"/>
      <c r="K84" s="186"/>
      <c r="L84" s="185"/>
      <c r="M84" s="186"/>
      <c r="N84" s="185"/>
      <c r="O84" s="186"/>
      <c r="P84" s="189"/>
      <c r="Q84" s="190" t="s">
        <v>214</v>
      </c>
      <c r="R84" s="191" t="s">
        <v>1821</v>
      </c>
      <c r="S84" s="185"/>
      <c r="T84" s="186"/>
      <c r="U84" s="185"/>
      <c r="V84" s="186"/>
      <c r="W84" s="185"/>
      <c r="X84" s="186"/>
      <c r="Y84" s="189"/>
      <c r="Z84" s="192" t="s">
        <v>236</v>
      </c>
      <c r="AA84" s="193" t="s">
        <v>241</v>
      </c>
      <c r="AB84" s="213"/>
      <c r="AC84" s="192" t="s">
        <v>242</v>
      </c>
      <c r="AD84" s="193" t="s">
        <v>247</v>
      </c>
    </row>
    <row r="85" spans="2:30" ht="28" customHeight="1" x14ac:dyDescent="0.35">
      <c r="B85" s="169" t="s">
        <v>2031</v>
      </c>
      <c r="C85" s="170" t="s">
        <v>2032</v>
      </c>
      <c r="D85" s="170" t="s">
        <v>1791</v>
      </c>
      <c r="E85" s="170" t="s">
        <v>1817</v>
      </c>
      <c r="F85" s="170" t="s">
        <v>1818</v>
      </c>
      <c r="G85" s="171" t="s">
        <v>3054</v>
      </c>
      <c r="H85" s="190" t="s">
        <v>45</v>
      </c>
      <c r="I85" s="191" t="s">
        <v>51</v>
      </c>
      <c r="J85" s="185"/>
      <c r="K85" s="186"/>
      <c r="L85" s="185"/>
      <c r="M85" s="186"/>
      <c r="N85" s="185"/>
      <c r="O85" s="186"/>
      <c r="P85" s="189"/>
      <c r="Q85" s="190" t="s">
        <v>214</v>
      </c>
      <c r="R85" s="191" t="s">
        <v>1821</v>
      </c>
      <c r="S85" s="185"/>
      <c r="T85" s="186"/>
      <c r="U85" s="185"/>
      <c r="V85" s="186"/>
      <c r="W85" s="185"/>
      <c r="X85" s="186"/>
      <c r="Y85" s="189"/>
      <c r="Z85" s="192" t="s">
        <v>236</v>
      </c>
      <c r="AA85" s="193" t="s">
        <v>241</v>
      </c>
      <c r="AB85" s="213"/>
      <c r="AC85" s="192" t="s">
        <v>242</v>
      </c>
      <c r="AD85" s="193" t="s">
        <v>247</v>
      </c>
    </row>
    <row r="86" spans="2:30" ht="28" customHeight="1" x14ac:dyDescent="0.35">
      <c r="B86" s="169" t="s">
        <v>2033</v>
      </c>
      <c r="C86" s="170" t="s">
        <v>2034</v>
      </c>
      <c r="D86" s="170" t="s">
        <v>1791</v>
      </c>
      <c r="E86" s="170" t="s">
        <v>1817</v>
      </c>
      <c r="F86" s="170" t="s">
        <v>1818</v>
      </c>
      <c r="G86" s="171" t="s">
        <v>3054</v>
      </c>
      <c r="H86" s="190" t="s">
        <v>85</v>
      </c>
      <c r="I86" s="191" t="s">
        <v>1847</v>
      </c>
      <c r="J86" s="185"/>
      <c r="K86" s="186"/>
      <c r="L86" s="185"/>
      <c r="M86" s="186"/>
      <c r="N86" s="185"/>
      <c r="O86" s="186"/>
      <c r="P86" s="189"/>
      <c r="Q86" s="190" t="s">
        <v>214</v>
      </c>
      <c r="R86" s="191" t="s">
        <v>1821</v>
      </c>
      <c r="S86" s="185"/>
      <c r="T86" s="186"/>
      <c r="U86" s="185"/>
      <c r="V86" s="186"/>
      <c r="W86" s="185"/>
      <c r="X86" s="186"/>
      <c r="Y86" s="189"/>
      <c r="Z86" s="192" t="s">
        <v>236</v>
      </c>
      <c r="AA86" s="193" t="s">
        <v>241</v>
      </c>
      <c r="AB86" s="213"/>
      <c r="AC86" s="192" t="s">
        <v>242</v>
      </c>
      <c r="AD86" s="193" t="s">
        <v>247</v>
      </c>
    </row>
    <row r="87" spans="2:30" ht="28" customHeight="1" x14ac:dyDescent="0.35">
      <c r="B87" s="169" t="s">
        <v>2036</v>
      </c>
      <c r="C87" s="170" t="s">
        <v>2037</v>
      </c>
      <c r="D87" s="170" t="s">
        <v>1791</v>
      </c>
      <c r="E87" s="170" t="s">
        <v>1817</v>
      </c>
      <c r="F87" s="170" t="s">
        <v>1818</v>
      </c>
      <c r="G87" s="171" t="s">
        <v>3054</v>
      </c>
      <c r="H87" s="190" t="s">
        <v>85</v>
      </c>
      <c r="I87" s="191" t="s">
        <v>1847</v>
      </c>
      <c r="J87" s="185"/>
      <c r="K87" s="186"/>
      <c r="L87" s="185"/>
      <c r="M87" s="186"/>
      <c r="N87" s="185"/>
      <c r="O87" s="186"/>
      <c r="P87" s="189"/>
      <c r="Q87" s="190" t="s">
        <v>214</v>
      </c>
      <c r="R87" s="191" t="s">
        <v>1821</v>
      </c>
      <c r="S87" s="185"/>
      <c r="T87" s="186"/>
      <c r="U87" s="185"/>
      <c r="V87" s="186"/>
      <c r="W87" s="185"/>
      <c r="X87" s="186"/>
      <c r="Y87" s="189"/>
      <c r="Z87" s="192" t="s">
        <v>236</v>
      </c>
      <c r="AA87" s="193" t="s">
        <v>241</v>
      </c>
      <c r="AB87" s="213"/>
      <c r="AC87" s="192" t="s">
        <v>242</v>
      </c>
      <c r="AD87" s="193" t="s">
        <v>247</v>
      </c>
    </row>
    <row r="88" spans="2:30" ht="28" customHeight="1" x14ac:dyDescent="0.35">
      <c r="B88" s="169" t="s">
        <v>2038</v>
      </c>
      <c r="C88" s="170" t="s">
        <v>2039</v>
      </c>
      <c r="D88" s="170" t="s">
        <v>1791</v>
      </c>
      <c r="E88" s="170" t="s">
        <v>1817</v>
      </c>
      <c r="F88" s="170" t="s">
        <v>1818</v>
      </c>
      <c r="G88" s="171" t="s">
        <v>3054</v>
      </c>
      <c r="H88" s="190" t="s">
        <v>175</v>
      </c>
      <c r="I88" s="191" t="s">
        <v>1820</v>
      </c>
      <c r="J88" s="185"/>
      <c r="K88" s="186"/>
      <c r="L88" s="185"/>
      <c r="M88" s="186"/>
      <c r="N88" s="185"/>
      <c r="O88" s="186"/>
      <c r="P88" s="189"/>
      <c r="Q88" s="190" t="s">
        <v>214</v>
      </c>
      <c r="R88" s="191" t="s">
        <v>1821</v>
      </c>
      <c r="S88" s="185"/>
      <c r="T88" s="186"/>
      <c r="U88" s="185"/>
      <c r="V88" s="186"/>
      <c r="W88" s="185"/>
      <c r="X88" s="186"/>
      <c r="Y88" s="189"/>
      <c r="Z88" s="192" t="s">
        <v>236</v>
      </c>
      <c r="AA88" s="193" t="s">
        <v>241</v>
      </c>
      <c r="AB88" s="213"/>
      <c r="AC88" s="192" t="s">
        <v>242</v>
      </c>
      <c r="AD88" s="193" t="s">
        <v>247</v>
      </c>
    </row>
    <row r="89" spans="2:30" ht="28" customHeight="1" x14ac:dyDescent="0.35">
      <c r="B89" s="169" t="s">
        <v>2042</v>
      </c>
      <c r="C89" s="170" t="s">
        <v>2043</v>
      </c>
      <c r="D89" s="170" t="s">
        <v>1791</v>
      </c>
      <c r="E89" s="170" t="s">
        <v>1776</v>
      </c>
      <c r="F89" s="170" t="s">
        <v>1777</v>
      </c>
      <c r="G89" s="171" t="s">
        <v>3054</v>
      </c>
      <c r="H89" s="190" t="s">
        <v>773</v>
      </c>
      <c r="I89" s="191" t="s">
        <v>2044</v>
      </c>
      <c r="J89" s="185"/>
      <c r="K89" s="186"/>
      <c r="L89" s="185"/>
      <c r="M89" s="186"/>
      <c r="N89" s="185"/>
      <c r="O89" s="186"/>
      <c r="P89" s="189"/>
      <c r="Q89" s="190" t="s">
        <v>214</v>
      </c>
      <c r="R89" s="191" t="s">
        <v>1821</v>
      </c>
      <c r="S89" s="185"/>
      <c r="T89" s="186"/>
      <c r="U89" s="185"/>
      <c r="V89" s="186"/>
      <c r="W89" s="185"/>
      <c r="X89" s="186"/>
      <c r="Y89" s="189"/>
      <c r="Z89" s="192" t="s">
        <v>236</v>
      </c>
      <c r="AA89" s="193" t="s">
        <v>241</v>
      </c>
      <c r="AB89" s="213"/>
      <c r="AC89" s="192" t="s">
        <v>242</v>
      </c>
      <c r="AD89" s="193" t="s">
        <v>247</v>
      </c>
    </row>
    <row r="90" spans="2:30" ht="28" customHeight="1" x14ac:dyDescent="0.35">
      <c r="B90" s="169" t="s">
        <v>2045</v>
      </c>
      <c r="C90" s="170" t="s">
        <v>2046</v>
      </c>
      <c r="D90" s="170" t="s">
        <v>1791</v>
      </c>
      <c r="E90" s="170" t="s">
        <v>1776</v>
      </c>
      <c r="F90" s="170" t="s">
        <v>1777</v>
      </c>
      <c r="G90" s="171" t="s">
        <v>3054</v>
      </c>
      <c r="H90" s="190" t="s">
        <v>773</v>
      </c>
      <c r="I90" s="191" t="s">
        <v>2044</v>
      </c>
      <c r="J90" s="185"/>
      <c r="K90" s="186"/>
      <c r="L90" s="185"/>
      <c r="M90" s="186"/>
      <c r="N90" s="185"/>
      <c r="O90" s="186"/>
      <c r="P90" s="189"/>
      <c r="Q90" s="190" t="s">
        <v>214</v>
      </c>
      <c r="R90" s="191" t="s">
        <v>1821</v>
      </c>
      <c r="S90" s="185"/>
      <c r="T90" s="186"/>
      <c r="U90" s="185"/>
      <c r="V90" s="186"/>
      <c r="W90" s="185"/>
      <c r="X90" s="186"/>
      <c r="Y90" s="189"/>
      <c r="Z90" s="192" t="s">
        <v>236</v>
      </c>
      <c r="AA90" s="193" t="s">
        <v>241</v>
      </c>
      <c r="AB90" s="213"/>
      <c r="AC90" s="192" t="s">
        <v>242</v>
      </c>
      <c r="AD90" s="193" t="s">
        <v>247</v>
      </c>
    </row>
    <row r="91" spans="2:30" ht="28" customHeight="1" x14ac:dyDescent="0.35">
      <c r="B91" s="169" t="s">
        <v>1789</v>
      </c>
      <c r="C91" s="170" t="s">
        <v>1790</v>
      </c>
      <c r="D91" s="170" t="s">
        <v>1791</v>
      </c>
      <c r="E91" s="170" t="s">
        <v>1792</v>
      </c>
      <c r="F91" s="170" t="s">
        <v>1793</v>
      </c>
      <c r="G91" s="171" t="s">
        <v>3065</v>
      </c>
      <c r="H91" s="190" t="s">
        <v>644</v>
      </c>
      <c r="I91" s="191" t="s">
        <v>3066</v>
      </c>
      <c r="J91" s="185"/>
      <c r="K91" s="186"/>
      <c r="L91" s="185"/>
      <c r="M91" s="186"/>
      <c r="N91" s="185"/>
      <c r="O91" s="186"/>
      <c r="P91" s="189"/>
      <c r="Q91" s="190" t="s">
        <v>63</v>
      </c>
      <c r="R91" s="191" t="s">
        <v>1796</v>
      </c>
      <c r="S91" s="185"/>
      <c r="T91" s="186"/>
      <c r="U91" s="185"/>
      <c r="V91" s="186"/>
      <c r="W91" s="185"/>
      <c r="X91" s="186"/>
      <c r="Y91" s="189"/>
      <c r="Z91" s="192" t="s">
        <v>236</v>
      </c>
      <c r="AA91" s="193" t="s">
        <v>241</v>
      </c>
      <c r="AB91" s="213"/>
      <c r="AC91" s="192" t="s">
        <v>242</v>
      </c>
      <c r="AD91" s="193" t="s">
        <v>247</v>
      </c>
    </row>
    <row r="92" spans="2:30" ht="28" customHeight="1" x14ac:dyDescent="0.35">
      <c r="B92" s="169" t="s">
        <v>2048</v>
      </c>
      <c r="C92" s="170" t="s">
        <v>2049</v>
      </c>
      <c r="D92" s="170" t="s">
        <v>1791</v>
      </c>
      <c r="E92" s="170" t="s">
        <v>1776</v>
      </c>
      <c r="F92" s="170" t="s">
        <v>1777</v>
      </c>
      <c r="G92" s="171" t="s">
        <v>3054</v>
      </c>
      <c r="H92" s="190" t="s">
        <v>789</v>
      </c>
      <c r="I92" s="191" t="s">
        <v>2050</v>
      </c>
      <c r="J92" s="185"/>
      <c r="K92" s="186"/>
      <c r="L92" s="185"/>
      <c r="M92" s="186"/>
      <c r="N92" s="185"/>
      <c r="O92" s="186"/>
      <c r="P92" s="189"/>
      <c r="Q92" s="190" t="s">
        <v>214</v>
      </c>
      <c r="R92" s="191" t="s">
        <v>1821</v>
      </c>
      <c r="S92" s="185"/>
      <c r="T92" s="186"/>
      <c r="U92" s="185"/>
      <c r="V92" s="186"/>
      <c r="W92" s="185"/>
      <c r="X92" s="186"/>
      <c r="Y92" s="189"/>
      <c r="Z92" s="192" t="s">
        <v>236</v>
      </c>
      <c r="AA92" s="193" t="s">
        <v>241</v>
      </c>
      <c r="AB92" s="213"/>
      <c r="AC92" s="192" t="s">
        <v>242</v>
      </c>
      <c r="AD92" s="193" t="s">
        <v>247</v>
      </c>
    </row>
    <row r="93" spans="2:30" ht="28" customHeight="1" x14ac:dyDescent="0.35">
      <c r="B93" s="169" t="s">
        <v>2051</v>
      </c>
      <c r="C93" s="170" t="s">
        <v>2052</v>
      </c>
      <c r="D93" s="170" t="s">
        <v>1791</v>
      </c>
      <c r="E93" s="170" t="s">
        <v>1776</v>
      </c>
      <c r="F93" s="170" t="s">
        <v>1777</v>
      </c>
      <c r="G93" s="171" t="s">
        <v>3054</v>
      </c>
      <c r="H93" s="190" t="s">
        <v>789</v>
      </c>
      <c r="I93" s="191" t="s">
        <v>2050</v>
      </c>
      <c r="J93" s="185"/>
      <c r="K93" s="186"/>
      <c r="L93" s="185"/>
      <c r="M93" s="186"/>
      <c r="N93" s="185"/>
      <c r="O93" s="186"/>
      <c r="P93" s="189"/>
      <c r="Q93" s="190" t="s">
        <v>214</v>
      </c>
      <c r="R93" s="191" t="s">
        <v>1821</v>
      </c>
      <c r="S93" s="185"/>
      <c r="T93" s="186"/>
      <c r="U93" s="185"/>
      <c r="V93" s="186"/>
      <c r="W93" s="185"/>
      <c r="X93" s="186"/>
      <c r="Y93" s="189"/>
      <c r="Z93" s="192" t="s">
        <v>236</v>
      </c>
      <c r="AA93" s="193" t="s">
        <v>241</v>
      </c>
      <c r="AB93" s="213"/>
      <c r="AC93" s="192" t="s">
        <v>242</v>
      </c>
      <c r="AD93" s="193" t="s">
        <v>247</v>
      </c>
    </row>
    <row r="94" spans="2:30" ht="28" customHeight="1" x14ac:dyDescent="0.35">
      <c r="B94" s="169" t="s">
        <v>2054</v>
      </c>
      <c r="C94" s="170" t="s">
        <v>2055</v>
      </c>
      <c r="D94" s="170" t="s">
        <v>1739</v>
      </c>
      <c r="E94" s="170" t="s">
        <v>1776</v>
      </c>
      <c r="F94" s="170" t="s">
        <v>1777</v>
      </c>
      <c r="G94" s="171" t="s">
        <v>3212</v>
      </c>
      <c r="H94" s="185" t="s">
        <v>789</v>
      </c>
      <c r="I94" s="186" t="s">
        <v>2050</v>
      </c>
      <c r="J94" s="185"/>
      <c r="K94" s="186"/>
      <c r="L94" s="185"/>
      <c r="M94" s="186"/>
      <c r="N94" s="185"/>
      <c r="O94" s="186"/>
      <c r="P94" s="189"/>
      <c r="Q94" s="190" t="s">
        <v>1606</v>
      </c>
      <c r="R94" s="191" t="s">
        <v>3011</v>
      </c>
      <c r="S94" s="185"/>
      <c r="T94" s="186"/>
      <c r="U94" s="185"/>
      <c r="V94" s="186"/>
      <c r="W94" s="185"/>
      <c r="X94" s="186"/>
      <c r="Y94" s="189"/>
      <c r="Z94" s="192">
        <v>10143988</v>
      </c>
      <c r="AA94" s="193" t="s">
        <v>224</v>
      </c>
      <c r="AB94" s="213"/>
      <c r="AC94" s="192" t="s">
        <v>242</v>
      </c>
      <c r="AD94" s="193" t="s">
        <v>247</v>
      </c>
    </row>
    <row r="95" spans="2:30" ht="28" customHeight="1" x14ac:dyDescent="0.35">
      <c r="B95" s="169" t="s">
        <v>1797</v>
      </c>
      <c r="C95" s="170" t="s">
        <v>1798</v>
      </c>
      <c r="D95" s="170" t="s">
        <v>1739</v>
      </c>
      <c r="E95" s="170" t="s">
        <v>1799</v>
      </c>
      <c r="F95" s="170" t="s">
        <v>1800</v>
      </c>
      <c r="G95" s="171" t="s">
        <v>3217</v>
      </c>
      <c r="H95" s="190" t="s">
        <v>1552</v>
      </c>
      <c r="I95" s="191" t="s">
        <v>1556</v>
      </c>
      <c r="J95" s="185" t="s">
        <v>946</v>
      </c>
      <c r="K95" s="186" t="s">
        <v>2928</v>
      </c>
      <c r="L95" s="185"/>
      <c r="M95" s="186"/>
      <c r="N95" s="185"/>
      <c r="O95" s="186"/>
      <c r="P95" s="189"/>
      <c r="Q95" s="190" t="s">
        <v>34</v>
      </c>
      <c r="R95" s="191" t="s">
        <v>2992</v>
      </c>
      <c r="S95" s="190" t="s">
        <v>946</v>
      </c>
      <c r="T95" s="191" t="s">
        <v>2928</v>
      </c>
      <c r="U95" s="185"/>
      <c r="V95" s="186"/>
      <c r="W95" s="185"/>
      <c r="X95" s="186"/>
      <c r="Y95" s="189"/>
      <c r="Z95" s="192">
        <v>10143988</v>
      </c>
      <c r="AA95" s="193" t="s">
        <v>224</v>
      </c>
      <c r="AB95" s="213"/>
      <c r="AC95" s="192" t="s">
        <v>242</v>
      </c>
      <c r="AD95" s="193" t="s">
        <v>247</v>
      </c>
    </row>
    <row r="96" spans="2:30" ht="28" customHeight="1" x14ac:dyDescent="0.35">
      <c r="B96" s="169" t="s">
        <v>2058</v>
      </c>
      <c r="C96" s="170" t="s">
        <v>2059</v>
      </c>
      <c r="D96" s="170" t="s">
        <v>1791</v>
      </c>
      <c r="E96" s="170" t="s">
        <v>1805</v>
      </c>
      <c r="F96" s="170" t="s">
        <v>1800</v>
      </c>
      <c r="G96" s="171" t="s">
        <v>3054</v>
      </c>
      <c r="H96" s="190" t="s">
        <v>777</v>
      </c>
      <c r="I96" s="191" t="s">
        <v>782</v>
      </c>
      <c r="J96" s="185"/>
      <c r="K96" s="186"/>
      <c r="L96" s="185"/>
      <c r="M96" s="186"/>
      <c r="N96" s="185"/>
      <c r="O96" s="186"/>
      <c r="P96" s="189"/>
      <c r="Q96" s="190" t="s">
        <v>63</v>
      </c>
      <c r="R96" s="191" t="s">
        <v>1796</v>
      </c>
      <c r="S96" s="185"/>
      <c r="T96" s="186"/>
      <c r="U96" s="185"/>
      <c r="V96" s="186"/>
      <c r="W96" s="185"/>
      <c r="X96" s="186"/>
      <c r="Y96" s="189"/>
      <c r="Z96" s="192" t="s">
        <v>236</v>
      </c>
      <c r="AA96" s="193" t="s">
        <v>241</v>
      </c>
      <c r="AB96" s="213"/>
      <c r="AC96" s="192" t="s">
        <v>242</v>
      </c>
      <c r="AD96" s="193" t="s">
        <v>247</v>
      </c>
    </row>
    <row r="97" spans="2:30" ht="28" customHeight="1" x14ac:dyDescent="0.35">
      <c r="B97" s="169" t="s">
        <v>2062</v>
      </c>
      <c r="C97" s="170" t="s">
        <v>2063</v>
      </c>
      <c r="D97" s="170" t="s">
        <v>1791</v>
      </c>
      <c r="E97" s="170" t="s">
        <v>1805</v>
      </c>
      <c r="F97" s="170" t="s">
        <v>1800</v>
      </c>
      <c r="G97" s="171" t="s">
        <v>3054</v>
      </c>
      <c r="H97" s="190" t="s">
        <v>777</v>
      </c>
      <c r="I97" s="191" t="s">
        <v>782</v>
      </c>
      <c r="J97" s="185"/>
      <c r="K97" s="186"/>
      <c r="L97" s="185"/>
      <c r="M97" s="186"/>
      <c r="N97" s="185"/>
      <c r="O97" s="186"/>
      <c r="P97" s="189"/>
      <c r="Q97" s="190" t="s">
        <v>63</v>
      </c>
      <c r="R97" s="191" t="s">
        <v>1796</v>
      </c>
      <c r="S97" s="185"/>
      <c r="T97" s="186"/>
      <c r="U97" s="185"/>
      <c r="V97" s="186"/>
      <c r="W97" s="185"/>
      <c r="X97" s="186"/>
      <c r="Y97" s="189"/>
      <c r="Z97" s="192" t="s">
        <v>236</v>
      </c>
      <c r="AA97" s="193" t="s">
        <v>241</v>
      </c>
      <c r="AB97" s="213"/>
      <c r="AC97" s="192" t="s">
        <v>242</v>
      </c>
      <c r="AD97" s="193" t="s">
        <v>247</v>
      </c>
    </row>
    <row r="98" spans="2:30" ht="28" customHeight="1" x14ac:dyDescent="0.35">
      <c r="B98" s="169" t="s">
        <v>1803</v>
      </c>
      <c r="C98" s="170" t="s">
        <v>1804</v>
      </c>
      <c r="D98" s="170" t="s">
        <v>1739</v>
      </c>
      <c r="E98" s="170" t="s">
        <v>1805</v>
      </c>
      <c r="F98" s="170" t="s">
        <v>1800</v>
      </c>
      <c r="G98" s="171" t="s">
        <v>3217</v>
      </c>
      <c r="H98" s="190" t="s">
        <v>1552</v>
      </c>
      <c r="I98" s="191" t="s">
        <v>1556</v>
      </c>
      <c r="J98" s="185" t="s">
        <v>946</v>
      </c>
      <c r="K98" s="186" t="s">
        <v>2928</v>
      </c>
      <c r="L98" s="185"/>
      <c r="M98" s="186"/>
      <c r="N98" s="185"/>
      <c r="O98" s="186"/>
      <c r="P98" s="189"/>
      <c r="Q98" s="190" t="s">
        <v>34</v>
      </c>
      <c r="R98" s="191" t="s">
        <v>2992</v>
      </c>
      <c r="S98" s="190" t="s">
        <v>946</v>
      </c>
      <c r="T98" s="191" t="s">
        <v>2928</v>
      </c>
      <c r="U98" s="185"/>
      <c r="V98" s="186"/>
      <c r="W98" s="185"/>
      <c r="X98" s="186"/>
      <c r="Y98" s="189"/>
      <c r="Z98" s="192">
        <v>10143988</v>
      </c>
      <c r="AA98" s="193" t="s">
        <v>224</v>
      </c>
      <c r="AB98" s="213"/>
      <c r="AC98" s="192" t="s">
        <v>242</v>
      </c>
      <c r="AD98" s="193" t="s">
        <v>247</v>
      </c>
    </row>
    <row r="99" spans="2:30" ht="28" customHeight="1" x14ac:dyDescent="0.35">
      <c r="B99" s="424" t="s">
        <v>2064</v>
      </c>
      <c r="C99" s="170" t="s">
        <v>2065</v>
      </c>
      <c r="D99" s="170" t="s">
        <v>1733</v>
      </c>
      <c r="E99" s="170" t="s">
        <v>2066</v>
      </c>
      <c r="F99" s="170" t="s">
        <v>1996</v>
      </c>
      <c r="G99" s="171" t="s">
        <v>13337</v>
      </c>
      <c r="H99" s="190" t="s">
        <v>1295</v>
      </c>
      <c r="I99" s="191" t="s">
        <v>2068</v>
      </c>
      <c r="J99" s="190" t="s">
        <v>74</v>
      </c>
      <c r="K99" s="191" t="s">
        <v>78</v>
      </c>
      <c r="L99" s="185"/>
      <c r="M99" s="186"/>
      <c r="N99" s="185"/>
      <c r="O99" s="186"/>
      <c r="P99" s="189"/>
      <c r="Q99" s="190" t="s">
        <v>74</v>
      </c>
      <c r="R99" s="191" t="s">
        <v>78</v>
      </c>
      <c r="S99" s="185" t="s">
        <v>348</v>
      </c>
      <c r="T99" s="186" t="s">
        <v>352</v>
      </c>
      <c r="U99" s="185"/>
      <c r="V99" s="186"/>
      <c r="W99" s="185"/>
      <c r="X99" s="186"/>
      <c r="Y99" s="189"/>
      <c r="Z99" s="192" t="s">
        <v>231</v>
      </c>
      <c r="AA99" s="193" t="s">
        <v>235</v>
      </c>
      <c r="AB99" s="213"/>
      <c r="AC99" s="192" t="s">
        <v>242</v>
      </c>
      <c r="AD99" s="193" t="s">
        <v>247</v>
      </c>
    </row>
    <row r="100" spans="2:30" ht="28" customHeight="1" x14ac:dyDescent="0.35">
      <c r="B100" s="169" t="s">
        <v>2069</v>
      </c>
      <c r="C100" s="170" t="s">
        <v>2070</v>
      </c>
      <c r="D100" s="170" t="s">
        <v>1791</v>
      </c>
      <c r="E100" s="170" t="s">
        <v>2066</v>
      </c>
      <c r="F100" s="170" t="s">
        <v>1996</v>
      </c>
      <c r="G100" s="171" t="s">
        <v>3054</v>
      </c>
      <c r="H100" s="190" t="s">
        <v>606</v>
      </c>
      <c r="I100" s="191" t="s">
        <v>611</v>
      </c>
      <c r="J100" s="185"/>
      <c r="K100" s="186"/>
      <c r="L100" s="185"/>
      <c r="M100" s="186"/>
      <c r="N100" s="185"/>
      <c r="O100" s="186"/>
      <c r="P100" s="189"/>
      <c r="Q100" s="190" t="s">
        <v>63</v>
      </c>
      <c r="R100" s="191" t="s">
        <v>1796</v>
      </c>
      <c r="S100" s="185"/>
      <c r="T100" s="186"/>
      <c r="U100" s="185"/>
      <c r="V100" s="186"/>
      <c r="W100" s="185"/>
      <c r="X100" s="186"/>
      <c r="Y100" s="189"/>
      <c r="Z100" s="192" t="s">
        <v>236</v>
      </c>
      <c r="AA100" s="193" t="s">
        <v>241</v>
      </c>
      <c r="AB100" s="213"/>
      <c r="AC100" s="192" t="s">
        <v>242</v>
      </c>
      <c r="AD100" s="193" t="s">
        <v>247</v>
      </c>
    </row>
    <row r="101" spans="2:30" ht="28" customHeight="1" x14ac:dyDescent="0.35">
      <c r="B101" s="169" t="s">
        <v>2072</v>
      </c>
      <c r="C101" s="170" t="s">
        <v>2073</v>
      </c>
      <c r="D101" s="170" t="s">
        <v>1791</v>
      </c>
      <c r="E101" s="170" t="s">
        <v>2066</v>
      </c>
      <c r="F101" s="170" t="s">
        <v>1996</v>
      </c>
      <c r="G101" s="171" t="s">
        <v>3054</v>
      </c>
      <c r="H101" s="190" t="s">
        <v>606</v>
      </c>
      <c r="I101" s="191" t="s">
        <v>611</v>
      </c>
      <c r="J101" s="185"/>
      <c r="K101" s="186"/>
      <c r="L101" s="185"/>
      <c r="M101" s="186"/>
      <c r="N101" s="185"/>
      <c r="O101" s="186"/>
      <c r="P101" s="189"/>
      <c r="Q101" s="190" t="s">
        <v>63</v>
      </c>
      <c r="R101" s="191" t="s">
        <v>1796</v>
      </c>
      <c r="S101" s="185"/>
      <c r="T101" s="186"/>
      <c r="U101" s="185"/>
      <c r="V101" s="186"/>
      <c r="W101" s="185"/>
      <c r="X101" s="186"/>
      <c r="Y101" s="189"/>
      <c r="Z101" s="192" t="s">
        <v>236</v>
      </c>
      <c r="AA101" s="193" t="s">
        <v>241</v>
      </c>
      <c r="AB101" s="213"/>
      <c r="AC101" s="192" t="s">
        <v>242</v>
      </c>
      <c r="AD101" s="193" t="s">
        <v>247</v>
      </c>
    </row>
    <row r="102" spans="2:30" ht="28" customHeight="1" x14ac:dyDescent="0.35">
      <c r="B102" s="169" t="s">
        <v>2074</v>
      </c>
      <c r="C102" s="170" t="s">
        <v>2075</v>
      </c>
      <c r="D102" s="170" t="s">
        <v>1739</v>
      </c>
      <c r="E102" s="170" t="s">
        <v>1746</v>
      </c>
      <c r="F102" s="170" t="s">
        <v>1747</v>
      </c>
      <c r="G102" s="171" t="s">
        <v>3067</v>
      </c>
      <c r="H102" s="190" t="s">
        <v>541</v>
      </c>
      <c r="I102" s="191" t="s">
        <v>2078</v>
      </c>
      <c r="J102" s="185" t="s">
        <v>3118</v>
      </c>
      <c r="K102" s="186" t="s">
        <v>3157</v>
      </c>
      <c r="L102" s="190" t="s">
        <v>946</v>
      </c>
      <c r="M102" s="191" t="s">
        <v>2928</v>
      </c>
      <c r="N102" s="190" t="s">
        <v>170</v>
      </c>
      <c r="O102" s="191" t="s">
        <v>3156</v>
      </c>
      <c r="P102" s="189"/>
      <c r="Q102" s="190" t="s">
        <v>170</v>
      </c>
      <c r="R102" s="191" t="s">
        <v>12880</v>
      </c>
      <c r="S102" s="190" t="s">
        <v>946</v>
      </c>
      <c r="T102" s="191" t="s">
        <v>2928</v>
      </c>
      <c r="U102" s="185"/>
      <c r="V102" s="186"/>
      <c r="W102" s="185"/>
      <c r="X102" s="186"/>
      <c r="Y102" s="189"/>
      <c r="Z102" s="192">
        <v>10143988</v>
      </c>
      <c r="AA102" s="193" t="s">
        <v>224</v>
      </c>
      <c r="AB102" s="213"/>
      <c r="AC102" s="192" t="s">
        <v>242</v>
      </c>
      <c r="AD102" s="193" t="s">
        <v>247</v>
      </c>
    </row>
    <row r="103" spans="2:30" ht="28" customHeight="1" x14ac:dyDescent="0.35">
      <c r="B103" s="169" t="s">
        <v>2079</v>
      </c>
      <c r="C103" s="170" t="s">
        <v>2080</v>
      </c>
      <c r="D103" s="170" t="s">
        <v>1733</v>
      </c>
      <c r="E103" s="170" t="s">
        <v>2066</v>
      </c>
      <c r="F103" s="170" t="s">
        <v>1996</v>
      </c>
      <c r="G103" s="171" t="s">
        <v>3106</v>
      </c>
      <c r="H103" s="190" t="s">
        <v>707</v>
      </c>
      <c r="I103" s="191" t="s">
        <v>1814</v>
      </c>
      <c r="J103" s="190" t="s">
        <v>52</v>
      </c>
      <c r="K103" s="191" t="s">
        <v>1736</v>
      </c>
      <c r="L103" s="185"/>
      <c r="M103" s="186"/>
      <c r="N103" s="185"/>
      <c r="O103" s="186"/>
      <c r="P103" s="189"/>
      <c r="Q103" s="190" t="s">
        <v>52</v>
      </c>
      <c r="R103" s="191" t="s">
        <v>1736</v>
      </c>
      <c r="S103" s="185"/>
      <c r="T103" s="186"/>
      <c r="U103" s="185"/>
      <c r="V103" s="186"/>
      <c r="W103" s="185"/>
      <c r="X103" s="186"/>
      <c r="Y103" s="189"/>
      <c r="Z103" s="192" t="s">
        <v>231</v>
      </c>
      <c r="AA103" s="193" t="s">
        <v>235</v>
      </c>
      <c r="AB103" s="213"/>
      <c r="AC103" s="192" t="s">
        <v>242</v>
      </c>
      <c r="AD103" s="193" t="s">
        <v>247</v>
      </c>
    </row>
    <row r="104" spans="2:30" ht="28" customHeight="1" x14ac:dyDescent="0.35">
      <c r="B104" s="169" t="s">
        <v>2082</v>
      </c>
      <c r="C104" s="170" t="s">
        <v>2083</v>
      </c>
      <c r="D104" s="170" t="s">
        <v>1791</v>
      </c>
      <c r="E104" s="170" t="s">
        <v>2066</v>
      </c>
      <c r="F104" s="170" t="s">
        <v>1996</v>
      </c>
      <c r="G104" s="171" t="s">
        <v>12935</v>
      </c>
      <c r="H104" s="190" t="s">
        <v>707</v>
      </c>
      <c r="I104" s="191" t="s">
        <v>1814</v>
      </c>
      <c r="J104" s="185"/>
      <c r="K104" s="186"/>
      <c r="L104" s="185"/>
      <c r="M104" s="186"/>
      <c r="N104" s="185"/>
      <c r="O104" s="186"/>
      <c r="P104" s="189"/>
      <c r="Q104" s="190" t="s">
        <v>63</v>
      </c>
      <c r="R104" s="191" t="s">
        <v>1796</v>
      </c>
      <c r="S104" s="185"/>
      <c r="T104" s="186"/>
      <c r="U104" s="185"/>
      <c r="V104" s="186"/>
      <c r="W104" s="185"/>
      <c r="X104" s="186"/>
      <c r="Y104" s="189"/>
      <c r="Z104" s="192" t="s">
        <v>236</v>
      </c>
      <c r="AA104" s="193" t="s">
        <v>241</v>
      </c>
      <c r="AB104" s="213"/>
      <c r="AC104" s="192" t="s">
        <v>242</v>
      </c>
      <c r="AD104" s="193" t="s">
        <v>247</v>
      </c>
    </row>
    <row r="105" spans="2:30" ht="28" customHeight="1" x14ac:dyDescent="0.35">
      <c r="B105" s="169" t="s">
        <v>2086</v>
      </c>
      <c r="C105" s="170" t="s">
        <v>2087</v>
      </c>
      <c r="D105" s="170" t="s">
        <v>1791</v>
      </c>
      <c r="E105" s="170" t="s">
        <v>2066</v>
      </c>
      <c r="F105" s="170" t="s">
        <v>1996</v>
      </c>
      <c r="G105" s="171" t="s">
        <v>3058</v>
      </c>
      <c r="H105" s="190" t="s">
        <v>707</v>
      </c>
      <c r="I105" s="191" t="s">
        <v>1814</v>
      </c>
      <c r="J105" s="190" t="s">
        <v>822</v>
      </c>
      <c r="K105" s="191" t="s">
        <v>826</v>
      </c>
      <c r="L105" s="185"/>
      <c r="M105" s="186"/>
      <c r="N105" s="185"/>
      <c r="O105" s="186"/>
      <c r="P105" s="189"/>
      <c r="Q105" s="190" t="s">
        <v>822</v>
      </c>
      <c r="R105" s="191" t="s">
        <v>826</v>
      </c>
      <c r="S105" s="185"/>
      <c r="T105" s="186"/>
      <c r="U105" s="185"/>
      <c r="V105" s="186"/>
      <c r="W105" s="185"/>
      <c r="X105" s="186"/>
      <c r="Y105" s="189"/>
      <c r="Z105" s="192" t="s">
        <v>236</v>
      </c>
      <c r="AA105" s="193" t="s">
        <v>241</v>
      </c>
      <c r="AB105" s="213"/>
      <c r="AC105" s="192" t="s">
        <v>242</v>
      </c>
      <c r="AD105" s="193" t="s">
        <v>247</v>
      </c>
    </row>
    <row r="106" spans="2:30" ht="28" customHeight="1" x14ac:dyDescent="0.35">
      <c r="B106" s="169" t="s">
        <v>2089</v>
      </c>
      <c r="C106" s="170" t="s">
        <v>1741</v>
      </c>
      <c r="D106" s="170" t="s">
        <v>1713</v>
      </c>
      <c r="E106" s="170" t="s">
        <v>2090</v>
      </c>
      <c r="F106" s="170" t="s">
        <v>1741</v>
      </c>
      <c r="G106" s="171" t="s">
        <v>3054</v>
      </c>
      <c r="H106" s="190" t="s">
        <v>203</v>
      </c>
      <c r="I106" s="191" t="s">
        <v>207</v>
      </c>
      <c r="J106" s="190" t="s">
        <v>58</v>
      </c>
      <c r="K106" s="191" t="s">
        <v>62</v>
      </c>
      <c r="L106" s="185"/>
      <c r="M106" s="186"/>
      <c r="N106" s="185"/>
      <c r="O106" s="186"/>
      <c r="P106" s="189"/>
      <c r="Q106" s="190" t="s">
        <v>58</v>
      </c>
      <c r="R106" s="191" t="s">
        <v>62</v>
      </c>
      <c r="S106" s="185"/>
      <c r="T106" s="186"/>
      <c r="U106" s="185"/>
      <c r="V106" s="186"/>
      <c r="W106" s="185"/>
      <c r="X106" s="186"/>
      <c r="Y106" s="189"/>
      <c r="Z106" s="192" t="s">
        <v>225</v>
      </c>
      <c r="AA106" s="193" t="s">
        <v>230</v>
      </c>
      <c r="AB106" s="213"/>
      <c r="AC106" s="192" t="s">
        <v>242</v>
      </c>
      <c r="AD106" s="193" t="s">
        <v>247</v>
      </c>
    </row>
    <row r="107" spans="2:30" ht="28" customHeight="1" x14ac:dyDescent="0.35">
      <c r="B107" s="169" t="s">
        <v>2093</v>
      </c>
      <c r="C107" s="170" t="s">
        <v>2094</v>
      </c>
      <c r="D107" s="170" t="s">
        <v>1791</v>
      </c>
      <c r="E107" s="170" t="s">
        <v>1740</v>
      </c>
      <c r="F107" s="170" t="s">
        <v>1741</v>
      </c>
      <c r="G107" s="171" t="s">
        <v>3054</v>
      </c>
      <c r="H107" s="190" t="s">
        <v>556</v>
      </c>
      <c r="I107" s="191" t="s">
        <v>560</v>
      </c>
      <c r="J107" s="190" t="s">
        <v>435</v>
      </c>
      <c r="K107" s="191" t="s">
        <v>2132</v>
      </c>
      <c r="L107" s="185"/>
      <c r="M107" s="186"/>
      <c r="N107" s="185"/>
      <c r="O107" s="186"/>
      <c r="P107" s="189"/>
      <c r="Q107" s="190" t="s">
        <v>63</v>
      </c>
      <c r="R107" s="191" t="s">
        <v>1796</v>
      </c>
      <c r="S107" s="190" t="s">
        <v>435</v>
      </c>
      <c r="T107" s="191" t="s">
        <v>2132</v>
      </c>
      <c r="U107" s="185"/>
      <c r="V107" s="186"/>
      <c r="W107" s="185"/>
      <c r="X107" s="186"/>
      <c r="Y107" s="189"/>
      <c r="Z107" s="192" t="s">
        <v>236</v>
      </c>
      <c r="AA107" s="193" t="s">
        <v>241</v>
      </c>
      <c r="AB107" s="213"/>
      <c r="AC107" s="192" t="s">
        <v>242</v>
      </c>
      <c r="AD107" s="193" t="s">
        <v>247</v>
      </c>
    </row>
    <row r="108" spans="2:30" ht="28" customHeight="1" x14ac:dyDescent="0.35">
      <c r="B108" s="169" t="s">
        <v>2097</v>
      </c>
      <c r="C108" s="170" t="s">
        <v>2098</v>
      </c>
      <c r="D108" s="170" t="s">
        <v>1791</v>
      </c>
      <c r="E108" s="170" t="s">
        <v>1740</v>
      </c>
      <c r="F108" s="170" t="s">
        <v>1741</v>
      </c>
      <c r="G108" s="171" t="s">
        <v>13311</v>
      </c>
      <c r="H108" s="190" t="s">
        <v>519</v>
      </c>
      <c r="I108" s="191" t="s">
        <v>2955</v>
      </c>
      <c r="J108" s="185"/>
      <c r="K108" s="186"/>
      <c r="L108" s="185"/>
      <c r="M108" s="186"/>
      <c r="N108" s="185"/>
      <c r="O108" s="186"/>
      <c r="P108" s="189"/>
      <c r="Q108" s="190" t="s">
        <v>63</v>
      </c>
      <c r="R108" s="191" t="s">
        <v>1796</v>
      </c>
      <c r="S108" s="190" t="s">
        <v>822</v>
      </c>
      <c r="T108" s="191" t="s">
        <v>826</v>
      </c>
      <c r="U108" s="185"/>
      <c r="V108" s="186"/>
      <c r="W108" s="185"/>
      <c r="X108" s="186"/>
      <c r="Y108" s="189"/>
      <c r="Z108" s="192" t="s">
        <v>236</v>
      </c>
      <c r="AA108" s="193" t="s">
        <v>241</v>
      </c>
      <c r="AB108" s="213"/>
      <c r="AC108" s="192" t="s">
        <v>242</v>
      </c>
      <c r="AD108" s="193" t="s">
        <v>247</v>
      </c>
    </row>
    <row r="109" spans="2:30" ht="28" customHeight="1" x14ac:dyDescent="0.35">
      <c r="B109" s="169" t="s">
        <v>2099</v>
      </c>
      <c r="C109" s="170" t="s">
        <v>2100</v>
      </c>
      <c r="D109" s="170" t="s">
        <v>1791</v>
      </c>
      <c r="E109" s="170" t="s">
        <v>1740</v>
      </c>
      <c r="F109" s="170" t="s">
        <v>1741</v>
      </c>
      <c r="G109" s="171" t="s">
        <v>3054</v>
      </c>
      <c r="H109" s="190" t="s">
        <v>1289</v>
      </c>
      <c r="I109" s="191" t="s">
        <v>1294</v>
      </c>
      <c r="J109" s="185"/>
      <c r="K109" s="186"/>
      <c r="L109" s="185"/>
      <c r="M109" s="186"/>
      <c r="N109" s="185"/>
      <c r="O109" s="186"/>
      <c r="P109" s="189"/>
      <c r="Q109" s="190" t="s">
        <v>214</v>
      </c>
      <c r="R109" s="191" t="s">
        <v>1821</v>
      </c>
      <c r="S109" s="185"/>
      <c r="T109" s="186"/>
      <c r="U109" s="185"/>
      <c r="V109" s="186"/>
      <c r="W109" s="185"/>
      <c r="X109" s="186"/>
      <c r="Y109" s="189"/>
      <c r="Z109" s="192" t="s">
        <v>236</v>
      </c>
      <c r="AA109" s="193" t="s">
        <v>241</v>
      </c>
      <c r="AB109" s="213"/>
      <c r="AC109" s="192" t="s">
        <v>242</v>
      </c>
      <c r="AD109" s="193" t="s">
        <v>247</v>
      </c>
    </row>
    <row r="110" spans="2:30" ht="28" customHeight="1" x14ac:dyDescent="0.35">
      <c r="B110" s="169" t="s">
        <v>2103</v>
      </c>
      <c r="C110" s="170" t="s">
        <v>2104</v>
      </c>
      <c r="D110" s="170" t="s">
        <v>1791</v>
      </c>
      <c r="E110" s="170" t="s">
        <v>1878</v>
      </c>
      <c r="F110" s="170" t="s">
        <v>2104</v>
      </c>
      <c r="G110" s="171" t="s">
        <v>3054</v>
      </c>
      <c r="H110" s="190" t="s">
        <v>556</v>
      </c>
      <c r="I110" s="191" t="s">
        <v>560</v>
      </c>
      <c r="J110" s="190" t="s">
        <v>435</v>
      </c>
      <c r="K110" s="191" t="s">
        <v>2132</v>
      </c>
      <c r="L110" s="185"/>
      <c r="M110" s="186"/>
      <c r="N110" s="185"/>
      <c r="O110" s="186"/>
      <c r="P110" s="189"/>
      <c r="Q110" s="190" t="s">
        <v>214</v>
      </c>
      <c r="R110" s="191" t="s">
        <v>1821</v>
      </c>
      <c r="S110" s="190" t="s">
        <v>435</v>
      </c>
      <c r="T110" s="191" t="s">
        <v>2132</v>
      </c>
      <c r="U110" s="185"/>
      <c r="V110" s="186"/>
      <c r="W110" s="185"/>
      <c r="X110" s="186"/>
      <c r="Y110" s="189"/>
      <c r="Z110" s="192" t="s">
        <v>236</v>
      </c>
      <c r="AA110" s="193" t="s">
        <v>241</v>
      </c>
      <c r="AB110" s="213"/>
      <c r="AC110" s="192" t="s">
        <v>242</v>
      </c>
      <c r="AD110" s="193" t="s">
        <v>247</v>
      </c>
    </row>
    <row r="111" spans="2:30" ht="28" customHeight="1" x14ac:dyDescent="0.35">
      <c r="B111" s="169" t="s">
        <v>2106</v>
      </c>
      <c r="C111" s="170" t="s">
        <v>2107</v>
      </c>
      <c r="D111" s="170" t="s">
        <v>1713</v>
      </c>
      <c r="E111" s="170" t="s">
        <v>1900</v>
      </c>
      <c r="F111" s="170" t="s">
        <v>1894</v>
      </c>
      <c r="G111" s="171" t="s">
        <v>3057</v>
      </c>
      <c r="H111" s="190" t="s">
        <v>79</v>
      </c>
      <c r="I111" s="191" t="s">
        <v>84</v>
      </c>
      <c r="J111" s="185"/>
      <c r="K111" s="186"/>
      <c r="L111" s="185"/>
      <c r="M111" s="186"/>
      <c r="N111" s="185"/>
      <c r="O111" s="186"/>
      <c r="P111" s="189"/>
      <c r="Q111" s="190" t="s">
        <v>1302</v>
      </c>
      <c r="R111" s="191" t="s">
        <v>1306</v>
      </c>
      <c r="S111" s="185"/>
      <c r="T111" s="186"/>
      <c r="U111" s="185"/>
      <c r="V111" s="186"/>
      <c r="W111" s="185"/>
      <c r="X111" s="186"/>
      <c r="Y111" s="189"/>
      <c r="Z111" s="192" t="s">
        <v>225</v>
      </c>
      <c r="AA111" s="193" t="s">
        <v>230</v>
      </c>
      <c r="AB111" s="213"/>
      <c r="AC111" s="192" t="s">
        <v>242</v>
      </c>
      <c r="AD111" s="193" t="s">
        <v>247</v>
      </c>
    </row>
    <row r="112" spans="2:30" ht="28" customHeight="1" x14ac:dyDescent="0.35">
      <c r="B112" s="169" t="s">
        <v>2110</v>
      </c>
      <c r="C112" s="170" t="s">
        <v>2111</v>
      </c>
      <c r="D112" s="170" t="s">
        <v>1733</v>
      </c>
      <c r="E112" s="170" t="s">
        <v>1900</v>
      </c>
      <c r="F112" s="170" t="s">
        <v>1894</v>
      </c>
      <c r="G112" s="171" t="s">
        <v>3057</v>
      </c>
      <c r="H112" s="190" t="s">
        <v>727</v>
      </c>
      <c r="I112" s="191" t="s">
        <v>730</v>
      </c>
      <c r="J112" s="185"/>
      <c r="K112" s="186"/>
      <c r="L112" s="185"/>
      <c r="M112" s="186"/>
      <c r="N112" s="185"/>
      <c r="O112" s="186"/>
      <c r="P112" s="189"/>
      <c r="Q112" s="190" t="s">
        <v>1302</v>
      </c>
      <c r="R112" s="191" t="s">
        <v>1306</v>
      </c>
      <c r="S112" s="185"/>
      <c r="T112" s="186"/>
      <c r="U112" s="185"/>
      <c r="V112" s="186"/>
      <c r="W112" s="185"/>
      <c r="X112" s="186"/>
      <c r="Y112" s="189"/>
      <c r="Z112" s="192" t="s">
        <v>231</v>
      </c>
      <c r="AA112" s="193" t="s">
        <v>235</v>
      </c>
      <c r="AB112" s="213"/>
      <c r="AC112" s="192" t="s">
        <v>242</v>
      </c>
      <c r="AD112" s="193" t="s">
        <v>247</v>
      </c>
    </row>
    <row r="113" spans="2:30" ht="28" customHeight="1" x14ac:dyDescent="0.35">
      <c r="B113" s="169" t="s">
        <v>2113</v>
      </c>
      <c r="C113" s="170" t="s">
        <v>2114</v>
      </c>
      <c r="D113" s="170" t="s">
        <v>1739</v>
      </c>
      <c r="E113" s="170" t="s">
        <v>1900</v>
      </c>
      <c r="F113" s="170" t="s">
        <v>1894</v>
      </c>
      <c r="G113" s="171" t="s">
        <v>3054</v>
      </c>
      <c r="H113" s="190" t="s">
        <v>1261</v>
      </c>
      <c r="I113" s="191" t="s">
        <v>2116</v>
      </c>
      <c r="J113" s="190" t="s">
        <v>563</v>
      </c>
      <c r="K113" s="191" t="s">
        <v>1788</v>
      </c>
      <c r="L113" s="185"/>
      <c r="M113" s="186"/>
      <c r="N113" s="185"/>
      <c r="O113" s="186"/>
      <c r="P113" s="189"/>
      <c r="Q113" s="190" t="s">
        <v>563</v>
      </c>
      <c r="R113" s="191" t="s">
        <v>1788</v>
      </c>
      <c r="S113" s="185"/>
      <c r="T113" s="186"/>
      <c r="U113" s="185"/>
      <c r="V113" s="186"/>
      <c r="W113" s="185"/>
      <c r="X113" s="186"/>
      <c r="Y113" s="189"/>
      <c r="Z113" s="192">
        <v>10143988</v>
      </c>
      <c r="AA113" s="193" t="s">
        <v>224</v>
      </c>
      <c r="AB113" s="213"/>
      <c r="AC113" s="192" t="s">
        <v>242</v>
      </c>
      <c r="AD113" s="193" t="s">
        <v>247</v>
      </c>
    </row>
    <row r="114" spans="2:30" ht="28" customHeight="1" x14ac:dyDescent="0.35">
      <c r="B114" s="169" t="s">
        <v>2117</v>
      </c>
      <c r="C114" s="170" t="s">
        <v>2118</v>
      </c>
      <c r="D114" s="170" t="s">
        <v>1739</v>
      </c>
      <c r="E114" s="170" t="s">
        <v>1900</v>
      </c>
      <c r="F114" s="170" t="s">
        <v>1894</v>
      </c>
      <c r="G114" s="171" t="s">
        <v>3054</v>
      </c>
      <c r="H114" s="190" t="s">
        <v>79</v>
      </c>
      <c r="I114" s="191" t="s">
        <v>84</v>
      </c>
      <c r="J114" s="190" t="s">
        <v>563</v>
      </c>
      <c r="K114" s="191" t="s">
        <v>1788</v>
      </c>
      <c r="L114" s="185"/>
      <c r="M114" s="186"/>
      <c r="N114" s="185"/>
      <c r="O114" s="186"/>
      <c r="P114" s="189"/>
      <c r="Q114" s="190" t="s">
        <v>563</v>
      </c>
      <c r="R114" s="191" t="s">
        <v>1788</v>
      </c>
      <c r="S114" s="185" t="s">
        <v>1302</v>
      </c>
      <c r="T114" s="186" t="s">
        <v>1306</v>
      </c>
      <c r="U114" s="185"/>
      <c r="V114" s="186"/>
      <c r="W114" s="185"/>
      <c r="X114" s="186"/>
      <c r="Y114" s="189"/>
      <c r="Z114" s="192">
        <v>10143988</v>
      </c>
      <c r="AA114" s="193" t="s">
        <v>224</v>
      </c>
      <c r="AB114" s="213"/>
      <c r="AC114" s="192" t="s">
        <v>242</v>
      </c>
      <c r="AD114" s="193" t="s">
        <v>247</v>
      </c>
    </row>
    <row r="115" spans="2:30" ht="28" customHeight="1" x14ac:dyDescent="0.35">
      <c r="B115" s="169" t="s">
        <v>2123</v>
      </c>
      <c r="C115" s="170" t="s">
        <v>2124</v>
      </c>
      <c r="D115" s="170" t="s">
        <v>1791</v>
      </c>
      <c r="E115" s="170" t="s">
        <v>1934</v>
      </c>
      <c r="F115" s="170" t="s">
        <v>1935</v>
      </c>
      <c r="G115" s="171" t="s">
        <v>3054</v>
      </c>
      <c r="H115" s="190" t="s">
        <v>1050</v>
      </c>
      <c r="I115" s="191" t="s">
        <v>2997</v>
      </c>
      <c r="J115" s="185"/>
      <c r="K115" s="186"/>
      <c r="L115" s="185"/>
      <c r="M115" s="186"/>
      <c r="N115" s="185"/>
      <c r="O115" s="186"/>
      <c r="P115" s="189"/>
      <c r="Q115" s="190" t="s">
        <v>832</v>
      </c>
      <c r="R115" s="191" t="s">
        <v>1990</v>
      </c>
      <c r="S115" s="185"/>
      <c r="T115" s="186"/>
      <c r="U115" s="185"/>
      <c r="V115" s="186"/>
      <c r="W115" s="185"/>
      <c r="X115" s="186"/>
      <c r="Y115" s="189"/>
      <c r="Z115" s="192" t="s">
        <v>236</v>
      </c>
      <c r="AA115" s="193" t="s">
        <v>241</v>
      </c>
      <c r="AB115" s="213"/>
      <c r="AC115" s="192" t="s">
        <v>242</v>
      </c>
      <c r="AD115" s="193" t="s">
        <v>247</v>
      </c>
    </row>
    <row r="116" spans="2:30" ht="28" customHeight="1" x14ac:dyDescent="0.35">
      <c r="B116" s="169" t="s">
        <v>2127</v>
      </c>
      <c r="C116" s="170" t="s">
        <v>2128</v>
      </c>
      <c r="D116" s="170" t="s">
        <v>1791</v>
      </c>
      <c r="E116" s="170" t="s">
        <v>1934</v>
      </c>
      <c r="F116" s="170" t="s">
        <v>1935</v>
      </c>
      <c r="G116" s="171" t="s">
        <v>3054</v>
      </c>
      <c r="H116" s="190" t="s">
        <v>1050</v>
      </c>
      <c r="I116" s="191" t="s">
        <v>2997</v>
      </c>
      <c r="J116" s="185"/>
      <c r="K116" s="186"/>
      <c r="L116" s="185"/>
      <c r="M116" s="186"/>
      <c r="N116" s="185"/>
      <c r="O116" s="186"/>
      <c r="P116" s="189"/>
      <c r="Q116" s="190" t="s">
        <v>832</v>
      </c>
      <c r="R116" s="191" t="s">
        <v>1990</v>
      </c>
      <c r="S116" s="185"/>
      <c r="T116" s="186"/>
      <c r="U116" s="185"/>
      <c r="V116" s="186"/>
      <c r="W116" s="185"/>
      <c r="X116" s="186"/>
      <c r="Y116" s="189"/>
      <c r="Z116" s="192" t="s">
        <v>236</v>
      </c>
      <c r="AA116" s="193" t="s">
        <v>241</v>
      </c>
      <c r="AB116" s="213"/>
      <c r="AC116" s="192" t="s">
        <v>242</v>
      </c>
      <c r="AD116" s="193" t="s">
        <v>247</v>
      </c>
    </row>
    <row r="117" spans="2:30" ht="28" customHeight="1" x14ac:dyDescent="0.35">
      <c r="B117" s="424" t="s">
        <v>2133</v>
      </c>
      <c r="C117" s="170" t="s">
        <v>2134</v>
      </c>
      <c r="D117" s="170" t="s">
        <v>1733</v>
      </c>
      <c r="E117" s="170" t="s">
        <v>1792</v>
      </c>
      <c r="F117" s="170" t="s">
        <v>1793</v>
      </c>
      <c r="G117" s="171" t="s">
        <v>13338</v>
      </c>
      <c r="H117" s="190" t="s">
        <v>1158</v>
      </c>
      <c r="I117" s="191" t="s">
        <v>1163</v>
      </c>
      <c r="J117" s="185"/>
      <c r="K117" s="186"/>
      <c r="L117" s="185"/>
      <c r="M117" s="186"/>
      <c r="N117" s="185"/>
      <c r="O117" s="186"/>
      <c r="P117" s="189"/>
      <c r="Q117" s="190" t="s">
        <v>348</v>
      </c>
      <c r="R117" s="191" t="s">
        <v>352</v>
      </c>
      <c r="S117" s="185" t="s">
        <v>1158</v>
      </c>
      <c r="T117" s="186" t="s">
        <v>1163</v>
      </c>
      <c r="U117" s="185"/>
      <c r="V117" s="186"/>
      <c r="W117" s="185"/>
      <c r="X117" s="186"/>
      <c r="Y117" s="189"/>
      <c r="Z117" s="192" t="s">
        <v>231</v>
      </c>
      <c r="AA117" s="193" t="s">
        <v>235</v>
      </c>
      <c r="AB117" s="213"/>
      <c r="AC117" s="192" t="s">
        <v>242</v>
      </c>
      <c r="AD117" s="193" t="s">
        <v>247</v>
      </c>
    </row>
    <row r="118" spans="2:30" ht="28" customHeight="1" x14ac:dyDescent="0.35">
      <c r="B118" s="169" t="s">
        <v>2135</v>
      </c>
      <c r="C118" s="170" t="s">
        <v>2136</v>
      </c>
      <c r="D118" s="170" t="s">
        <v>1733</v>
      </c>
      <c r="E118" s="170" t="s">
        <v>2137</v>
      </c>
      <c r="F118" s="170" t="s">
        <v>1793</v>
      </c>
      <c r="G118" s="171" t="s">
        <v>3054</v>
      </c>
      <c r="H118" s="190" t="s">
        <v>74</v>
      </c>
      <c r="I118" s="191" t="s">
        <v>78</v>
      </c>
      <c r="J118" s="185"/>
      <c r="K118" s="186"/>
      <c r="L118" s="185"/>
      <c r="M118" s="186"/>
      <c r="N118" s="185"/>
      <c r="O118" s="186"/>
      <c r="P118" s="189"/>
      <c r="Q118" s="190" t="s">
        <v>74</v>
      </c>
      <c r="R118" s="191" t="s">
        <v>78</v>
      </c>
      <c r="S118" s="185"/>
      <c r="T118" s="186"/>
      <c r="U118" s="185"/>
      <c r="V118" s="186"/>
      <c r="W118" s="185"/>
      <c r="X118" s="186"/>
      <c r="Y118" s="189"/>
      <c r="Z118" s="192" t="s">
        <v>231</v>
      </c>
      <c r="AA118" s="193" t="s">
        <v>235</v>
      </c>
      <c r="AB118" s="213"/>
      <c r="AC118" s="192" t="s">
        <v>242</v>
      </c>
      <c r="AD118" s="193" t="s">
        <v>247</v>
      </c>
    </row>
    <row r="119" spans="2:30" ht="28" customHeight="1" x14ac:dyDescent="0.35">
      <c r="B119" s="169" t="s">
        <v>2139</v>
      </c>
      <c r="C119" s="170" t="s">
        <v>2140</v>
      </c>
      <c r="D119" s="170" t="s">
        <v>1733</v>
      </c>
      <c r="E119" s="170" t="s">
        <v>1792</v>
      </c>
      <c r="F119" s="170" t="s">
        <v>1793</v>
      </c>
      <c r="G119" s="171" t="s">
        <v>3054</v>
      </c>
      <c r="H119" s="190" t="s">
        <v>74</v>
      </c>
      <c r="I119" s="191" t="s">
        <v>78</v>
      </c>
      <c r="J119" s="185"/>
      <c r="K119" s="186"/>
      <c r="L119" s="185"/>
      <c r="M119" s="186"/>
      <c r="N119" s="185"/>
      <c r="O119" s="186"/>
      <c r="P119" s="189"/>
      <c r="Q119" s="190" t="s">
        <v>74</v>
      </c>
      <c r="R119" s="191" t="s">
        <v>78</v>
      </c>
      <c r="S119" s="185"/>
      <c r="T119" s="186"/>
      <c r="U119" s="185"/>
      <c r="V119" s="186"/>
      <c r="W119" s="185"/>
      <c r="X119" s="186"/>
      <c r="Y119" s="189"/>
      <c r="Z119" s="192" t="s">
        <v>231</v>
      </c>
      <c r="AA119" s="193" t="s">
        <v>235</v>
      </c>
      <c r="AB119" s="213"/>
      <c r="AC119" s="192" t="s">
        <v>242</v>
      </c>
      <c r="AD119" s="193" t="s">
        <v>247</v>
      </c>
    </row>
    <row r="120" spans="2:30" ht="28" customHeight="1" x14ac:dyDescent="0.35">
      <c r="B120" s="169" t="s">
        <v>2142</v>
      </c>
      <c r="C120" s="170" t="s">
        <v>2143</v>
      </c>
      <c r="D120" s="170" t="s">
        <v>1713</v>
      </c>
      <c r="E120" s="170" t="s">
        <v>1878</v>
      </c>
      <c r="F120" s="170" t="s">
        <v>2143</v>
      </c>
      <c r="G120" s="171" t="s">
        <v>3054</v>
      </c>
      <c r="H120" s="190" t="s">
        <v>58</v>
      </c>
      <c r="I120" s="191" t="s">
        <v>62</v>
      </c>
      <c r="J120" s="185"/>
      <c r="K120" s="186"/>
      <c r="L120" s="185"/>
      <c r="M120" s="186"/>
      <c r="N120" s="185"/>
      <c r="O120" s="186"/>
      <c r="P120" s="189"/>
      <c r="Q120" s="190" t="s">
        <v>58</v>
      </c>
      <c r="R120" s="191" t="s">
        <v>62</v>
      </c>
      <c r="S120" s="185"/>
      <c r="T120" s="186"/>
      <c r="U120" s="185"/>
      <c r="V120" s="186"/>
      <c r="W120" s="185"/>
      <c r="X120" s="186"/>
      <c r="Y120" s="189"/>
      <c r="Z120" s="192" t="s">
        <v>225</v>
      </c>
      <c r="AA120" s="193" t="s">
        <v>230</v>
      </c>
      <c r="AB120" s="213"/>
      <c r="AC120" s="192" t="s">
        <v>242</v>
      </c>
      <c r="AD120" s="193" t="s">
        <v>247</v>
      </c>
    </row>
    <row r="121" spans="2:30" ht="28" customHeight="1" x14ac:dyDescent="0.35">
      <c r="B121" s="169" t="s">
        <v>2145</v>
      </c>
      <c r="C121" s="170" t="s">
        <v>2146</v>
      </c>
      <c r="D121" s="170" t="s">
        <v>1791</v>
      </c>
      <c r="E121" s="170" t="s">
        <v>1792</v>
      </c>
      <c r="F121" s="170" t="s">
        <v>1793</v>
      </c>
      <c r="G121" s="171" t="s">
        <v>3054</v>
      </c>
      <c r="H121" s="190" t="s">
        <v>74</v>
      </c>
      <c r="I121" s="191" t="s">
        <v>78</v>
      </c>
      <c r="J121" s="185"/>
      <c r="K121" s="186"/>
      <c r="L121" s="185"/>
      <c r="M121" s="186"/>
      <c r="N121" s="185"/>
      <c r="O121" s="186"/>
      <c r="P121" s="189"/>
      <c r="Q121" s="190" t="s">
        <v>63</v>
      </c>
      <c r="R121" s="191" t="s">
        <v>1796</v>
      </c>
      <c r="S121" s="185" t="s">
        <v>74</v>
      </c>
      <c r="T121" s="186" t="s">
        <v>78</v>
      </c>
      <c r="U121" s="185"/>
      <c r="V121" s="186"/>
      <c r="W121" s="185"/>
      <c r="X121" s="186"/>
      <c r="Y121" s="189"/>
      <c r="Z121" s="192" t="s">
        <v>236</v>
      </c>
      <c r="AA121" s="193" t="s">
        <v>241</v>
      </c>
      <c r="AB121" s="213"/>
      <c r="AC121" s="192" t="s">
        <v>242</v>
      </c>
      <c r="AD121" s="193" t="s">
        <v>247</v>
      </c>
    </row>
    <row r="122" spans="2:30" ht="28" customHeight="1" x14ac:dyDescent="0.35">
      <c r="B122" s="169" t="s">
        <v>2147</v>
      </c>
      <c r="C122" s="170" t="s">
        <v>2148</v>
      </c>
      <c r="D122" s="170" t="s">
        <v>1791</v>
      </c>
      <c r="E122" s="170" t="s">
        <v>2149</v>
      </c>
      <c r="F122" s="170" t="s">
        <v>2150</v>
      </c>
      <c r="G122" s="171" t="s">
        <v>3170</v>
      </c>
      <c r="H122" s="190" t="s">
        <v>334</v>
      </c>
      <c r="I122" s="191" t="s">
        <v>3051</v>
      </c>
      <c r="J122" s="185" t="s">
        <v>921</v>
      </c>
      <c r="K122" s="186" t="s">
        <v>2165</v>
      </c>
      <c r="L122" s="185"/>
      <c r="M122" s="186"/>
      <c r="N122" s="185"/>
      <c r="O122" s="186"/>
      <c r="P122" s="189"/>
      <c r="Q122" s="190" t="s">
        <v>832</v>
      </c>
      <c r="R122" s="191" t="s">
        <v>1990</v>
      </c>
      <c r="S122" s="185"/>
      <c r="T122" s="186"/>
      <c r="U122" s="185"/>
      <c r="V122" s="186"/>
      <c r="W122" s="185"/>
      <c r="X122" s="186"/>
      <c r="Y122" s="189"/>
      <c r="Z122" s="192" t="s">
        <v>236</v>
      </c>
      <c r="AA122" s="193" t="s">
        <v>241</v>
      </c>
      <c r="AB122" s="213"/>
      <c r="AC122" s="192" t="s">
        <v>242</v>
      </c>
      <c r="AD122" s="193" t="s">
        <v>247</v>
      </c>
    </row>
    <row r="123" spans="2:30" ht="28" customHeight="1" x14ac:dyDescent="0.35">
      <c r="B123" s="169" t="s">
        <v>2154</v>
      </c>
      <c r="C123" s="170" t="s">
        <v>2150</v>
      </c>
      <c r="D123" s="170" t="s">
        <v>1713</v>
      </c>
      <c r="E123" s="170" t="s">
        <v>2155</v>
      </c>
      <c r="F123" s="170" t="s">
        <v>2150</v>
      </c>
      <c r="G123" s="171" t="s">
        <v>13335</v>
      </c>
      <c r="H123" s="194" t="s">
        <v>13191</v>
      </c>
      <c r="I123" s="191" t="s">
        <v>13197</v>
      </c>
      <c r="J123" s="185"/>
      <c r="K123" s="186"/>
      <c r="L123" s="185"/>
      <c r="M123" s="186"/>
      <c r="N123" s="185"/>
      <c r="O123" s="186"/>
      <c r="P123" s="189"/>
      <c r="Q123" s="190" t="s">
        <v>199</v>
      </c>
      <c r="R123" s="191" t="s">
        <v>1717</v>
      </c>
      <c r="S123" s="185"/>
      <c r="T123" s="186"/>
      <c r="U123" s="185"/>
      <c r="V123" s="186"/>
      <c r="W123" s="185"/>
      <c r="X123" s="186"/>
      <c r="Y123" s="189"/>
      <c r="Z123" s="192" t="s">
        <v>225</v>
      </c>
      <c r="AA123" s="193" t="s">
        <v>230</v>
      </c>
      <c r="AB123" s="213"/>
      <c r="AC123" s="192" t="s">
        <v>242</v>
      </c>
      <c r="AD123" s="193" t="s">
        <v>247</v>
      </c>
    </row>
    <row r="124" spans="2:30" ht="28" customHeight="1" x14ac:dyDescent="0.35">
      <c r="B124" s="169" t="s">
        <v>2158</v>
      </c>
      <c r="C124" s="170" t="s">
        <v>2159</v>
      </c>
      <c r="D124" s="170" t="s">
        <v>1791</v>
      </c>
      <c r="E124" s="170" t="s">
        <v>1934</v>
      </c>
      <c r="F124" s="170" t="s">
        <v>1935</v>
      </c>
      <c r="G124" s="171" t="s">
        <v>3054</v>
      </c>
      <c r="H124" s="190" t="s">
        <v>320</v>
      </c>
      <c r="I124" s="191" t="s">
        <v>325</v>
      </c>
      <c r="J124" s="185"/>
      <c r="K124" s="186"/>
      <c r="L124" s="185"/>
      <c r="M124" s="186"/>
      <c r="N124" s="185"/>
      <c r="O124" s="186"/>
      <c r="P124" s="189"/>
      <c r="Q124" s="190" t="s">
        <v>832</v>
      </c>
      <c r="R124" s="191" t="s">
        <v>1990</v>
      </c>
      <c r="S124" s="185"/>
      <c r="T124" s="186"/>
      <c r="U124" s="185"/>
      <c r="V124" s="186"/>
      <c r="W124" s="185"/>
      <c r="X124" s="186"/>
      <c r="Y124" s="189"/>
      <c r="Z124" s="192" t="s">
        <v>236</v>
      </c>
      <c r="AA124" s="193" t="s">
        <v>241</v>
      </c>
      <c r="AB124" s="213"/>
      <c r="AC124" s="192" t="s">
        <v>242</v>
      </c>
      <c r="AD124" s="193" t="s">
        <v>247</v>
      </c>
    </row>
    <row r="125" spans="2:30" ht="28" customHeight="1" x14ac:dyDescent="0.35">
      <c r="B125" s="169" t="s">
        <v>2162</v>
      </c>
      <c r="C125" s="170" t="s">
        <v>2163</v>
      </c>
      <c r="D125" s="170" t="s">
        <v>1791</v>
      </c>
      <c r="E125" s="170" t="s">
        <v>1934</v>
      </c>
      <c r="F125" s="170" t="s">
        <v>1935</v>
      </c>
      <c r="G125" s="171" t="s">
        <v>3054</v>
      </c>
      <c r="H125" s="190" t="s">
        <v>921</v>
      </c>
      <c r="I125" s="191" t="s">
        <v>2165</v>
      </c>
      <c r="J125" s="185" t="s">
        <v>1572</v>
      </c>
      <c r="K125" s="186" t="s">
        <v>3155</v>
      </c>
      <c r="L125" s="185"/>
      <c r="M125" s="186"/>
      <c r="N125" s="185"/>
      <c r="O125" s="186"/>
      <c r="P125" s="189"/>
      <c r="Q125" s="190" t="s">
        <v>832</v>
      </c>
      <c r="R125" s="191" t="s">
        <v>1990</v>
      </c>
      <c r="S125" s="185"/>
      <c r="T125" s="186"/>
      <c r="U125" s="185"/>
      <c r="V125" s="186"/>
      <c r="W125" s="185"/>
      <c r="X125" s="186"/>
      <c r="Y125" s="189"/>
      <c r="Z125" s="192" t="s">
        <v>236</v>
      </c>
      <c r="AA125" s="193" t="s">
        <v>241</v>
      </c>
      <c r="AB125" s="213"/>
      <c r="AC125" s="192" t="s">
        <v>242</v>
      </c>
      <c r="AD125" s="193" t="s">
        <v>247</v>
      </c>
    </row>
    <row r="126" spans="2:30" ht="28" customHeight="1" x14ac:dyDescent="0.35">
      <c r="B126" s="169" t="s">
        <v>2166</v>
      </c>
      <c r="C126" s="170" t="s">
        <v>2167</v>
      </c>
      <c r="D126" s="170" t="s">
        <v>1791</v>
      </c>
      <c r="E126" s="170" t="s">
        <v>1934</v>
      </c>
      <c r="F126" s="170" t="s">
        <v>1935</v>
      </c>
      <c r="G126" s="171" t="s">
        <v>3054</v>
      </c>
      <c r="H126" s="190" t="s">
        <v>921</v>
      </c>
      <c r="I126" s="191" t="s">
        <v>2165</v>
      </c>
      <c r="J126" s="185"/>
      <c r="K126" s="186"/>
      <c r="L126" s="185"/>
      <c r="M126" s="186"/>
      <c r="N126" s="185"/>
      <c r="O126" s="186"/>
      <c r="P126" s="189"/>
      <c r="Q126" s="190" t="s">
        <v>832</v>
      </c>
      <c r="R126" s="191" t="s">
        <v>1990</v>
      </c>
      <c r="S126" s="185"/>
      <c r="T126" s="186"/>
      <c r="U126" s="185"/>
      <c r="V126" s="186"/>
      <c r="W126" s="185"/>
      <c r="X126" s="186"/>
      <c r="Y126" s="189"/>
      <c r="Z126" s="192" t="s">
        <v>236</v>
      </c>
      <c r="AA126" s="193" t="s">
        <v>241</v>
      </c>
      <c r="AB126" s="213"/>
      <c r="AC126" s="192" t="s">
        <v>242</v>
      </c>
      <c r="AD126" s="193" t="s">
        <v>247</v>
      </c>
    </row>
    <row r="127" spans="2:30" ht="28" customHeight="1" x14ac:dyDescent="0.35">
      <c r="B127" s="169" t="s">
        <v>2169</v>
      </c>
      <c r="C127" s="170" t="s">
        <v>1809</v>
      </c>
      <c r="D127" s="170" t="s">
        <v>1713</v>
      </c>
      <c r="E127" s="170" t="s">
        <v>2170</v>
      </c>
      <c r="F127" s="170" t="s">
        <v>1809</v>
      </c>
      <c r="G127" s="171" t="s">
        <v>3164</v>
      </c>
      <c r="H127" s="190" t="s">
        <v>757</v>
      </c>
      <c r="I127" s="191" t="s">
        <v>761</v>
      </c>
      <c r="J127" s="185" t="s">
        <v>1606</v>
      </c>
      <c r="K127" s="186" t="s">
        <v>3011</v>
      </c>
      <c r="L127" s="194" t="s">
        <v>1596</v>
      </c>
      <c r="M127" s="191" t="s">
        <v>1600</v>
      </c>
      <c r="N127" s="185"/>
      <c r="O127" s="186"/>
      <c r="P127" s="189"/>
      <c r="Q127" s="190" t="s">
        <v>199</v>
      </c>
      <c r="R127" s="191" t="s">
        <v>1717</v>
      </c>
      <c r="S127" s="190" t="s">
        <v>757</v>
      </c>
      <c r="T127" s="191" t="s">
        <v>761</v>
      </c>
      <c r="U127" s="185"/>
      <c r="V127" s="186"/>
      <c r="W127" s="185"/>
      <c r="X127" s="186"/>
      <c r="Y127" s="189"/>
      <c r="Z127" s="192" t="s">
        <v>225</v>
      </c>
      <c r="AA127" s="193" t="s">
        <v>230</v>
      </c>
      <c r="AB127" s="213"/>
      <c r="AC127" s="192" t="s">
        <v>242</v>
      </c>
      <c r="AD127" s="193" t="s">
        <v>247</v>
      </c>
    </row>
    <row r="128" spans="2:30" ht="28" customHeight="1" x14ac:dyDescent="0.35">
      <c r="B128" s="169" t="s">
        <v>1806</v>
      </c>
      <c r="C128" s="170" t="s">
        <v>1807</v>
      </c>
      <c r="D128" s="170" t="s">
        <v>1739</v>
      </c>
      <c r="E128" s="170" t="s">
        <v>1808</v>
      </c>
      <c r="F128" s="170" t="s">
        <v>1809</v>
      </c>
      <c r="G128" s="171" t="s">
        <v>3089</v>
      </c>
      <c r="H128" s="190" t="s">
        <v>1606</v>
      </c>
      <c r="I128" s="191" t="s">
        <v>3011</v>
      </c>
      <c r="J128" s="185" t="s">
        <v>1596</v>
      </c>
      <c r="K128" s="186" t="s">
        <v>1600</v>
      </c>
      <c r="L128" s="185"/>
      <c r="M128" s="186"/>
      <c r="N128" s="185"/>
      <c r="O128" s="186"/>
      <c r="P128" s="189"/>
      <c r="Q128" s="190" t="s">
        <v>757</v>
      </c>
      <c r="R128" s="191" t="s">
        <v>761</v>
      </c>
      <c r="S128" s="190" t="s">
        <v>1606</v>
      </c>
      <c r="T128" s="191" t="s">
        <v>3011</v>
      </c>
      <c r="U128" s="185"/>
      <c r="V128" s="186"/>
      <c r="W128" s="185"/>
      <c r="X128" s="186"/>
      <c r="Y128" s="189"/>
      <c r="Z128" s="192">
        <v>10143988</v>
      </c>
      <c r="AA128" s="193" t="s">
        <v>224</v>
      </c>
      <c r="AB128" s="213"/>
      <c r="AC128" s="192" t="s">
        <v>242</v>
      </c>
      <c r="AD128" s="193" t="s">
        <v>247</v>
      </c>
    </row>
    <row r="129" spans="2:30" ht="28" customHeight="1" x14ac:dyDescent="0.35">
      <c r="B129" s="169" t="s">
        <v>2172</v>
      </c>
      <c r="C129" s="170" t="s">
        <v>2173</v>
      </c>
      <c r="D129" s="170" t="s">
        <v>1791</v>
      </c>
      <c r="E129" s="170" t="s">
        <v>1808</v>
      </c>
      <c r="F129" s="170" t="s">
        <v>1809</v>
      </c>
      <c r="G129" s="171" t="s">
        <v>13359</v>
      </c>
      <c r="H129" s="185" t="s">
        <v>1596</v>
      </c>
      <c r="I129" s="186" t="s">
        <v>1600</v>
      </c>
      <c r="J129" s="190" t="s">
        <v>1606</v>
      </c>
      <c r="K129" s="191" t="s">
        <v>3011</v>
      </c>
      <c r="L129" s="185"/>
      <c r="M129" s="186"/>
      <c r="N129" s="185"/>
      <c r="O129" s="186"/>
      <c r="P129" s="189"/>
      <c r="Q129" s="190" t="s">
        <v>214</v>
      </c>
      <c r="R129" s="191" t="s">
        <v>1821</v>
      </c>
      <c r="S129" s="185" t="s">
        <v>757</v>
      </c>
      <c r="T129" s="186" t="s">
        <v>761</v>
      </c>
      <c r="U129" s="185"/>
      <c r="V129" s="186"/>
      <c r="W129" s="185"/>
      <c r="X129" s="186"/>
      <c r="Y129" s="189"/>
      <c r="Z129" s="192" t="s">
        <v>236</v>
      </c>
      <c r="AA129" s="193" t="s">
        <v>241</v>
      </c>
      <c r="AB129" s="213"/>
      <c r="AC129" s="192" t="s">
        <v>242</v>
      </c>
      <c r="AD129" s="193" t="s">
        <v>247</v>
      </c>
    </row>
    <row r="130" spans="2:30" ht="28" customHeight="1" x14ac:dyDescent="0.35">
      <c r="B130" s="169" t="s">
        <v>2175</v>
      </c>
      <c r="C130" s="170" t="s">
        <v>2176</v>
      </c>
      <c r="D130" s="170" t="s">
        <v>1791</v>
      </c>
      <c r="E130" s="170" t="s">
        <v>1808</v>
      </c>
      <c r="F130" s="170" t="s">
        <v>1809</v>
      </c>
      <c r="G130" s="171" t="s">
        <v>13359</v>
      </c>
      <c r="H130" s="185" t="s">
        <v>1596</v>
      </c>
      <c r="I130" s="186" t="s">
        <v>1600</v>
      </c>
      <c r="J130" s="190" t="s">
        <v>1606</v>
      </c>
      <c r="K130" s="191" t="s">
        <v>3011</v>
      </c>
      <c r="L130" s="185"/>
      <c r="M130" s="186"/>
      <c r="N130" s="185"/>
      <c r="O130" s="186"/>
      <c r="P130" s="189"/>
      <c r="Q130" s="190" t="s">
        <v>214</v>
      </c>
      <c r="R130" s="191" t="s">
        <v>1821</v>
      </c>
      <c r="S130" s="185" t="s">
        <v>757</v>
      </c>
      <c r="T130" s="186" t="s">
        <v>761</v>
      </c>
      <c r="U130" s="185"/>
      <c r="V130" s="186"/>
      <c r="W130" s="185"/>
      <c r="X130" s="186"/>
      <c r="Y130" s="189"/>
      <c r="Z130" s="192" t="s">
        <v>236</v>
      </c>
      <c r="AA130" s="193" t="s">
        <v>241</v>
      </c>
      <c r="AB130" s="213"/>
      <c r="AC130" s="192" t="s">
        <v>242</v>
      </c>
      <c r="AD130" s="193" t="s">
        <v>247</v>
      </c>
    </row>
    <row r="131" spans="2:30" ht="28" customHeight="1" x14ac:dyDescent="0.35">
      <c r="B131" s="169" t="s">
        <v>2178</v>
      </c>
      <c r="C131" s="170" t="s">
        <v>2179</v>
      </c>
      <c r="D131" s="170" t="s">
        <v>1733</v>
      </c>
      <c r="E131" s="170" t="s">
        <v>1808</v>
      </c>
      <c r="F131" s="170" t="s">
        <v>1809</v>
      </c>
      <c r="G131" s="171" t="s">
        <v>3054</v>
      </c>
      <c r="H131" s="190" t="s">
        <v>648</v>
      </c>
      <c r="I131" s="191" t="s">
        <v>3070</v>
      </c>
      <c r="J131" s="190" t="s">
        <v>52</v>
      </c>
      <c r="K131" s="191" t="s">
        <v>1736</v>
      </c>
      <c r="L131" s="185"/>
      <c r="M131" s="186"/>
      <c r="N131" s="185"/>
      <c r="O131" s="186"/>
      <c r="P131" s="189"/>
      <c r="Q131" s="190" t="s">
        <v>52</v>
      </c>
      <c r="R131" s="191" t="s">
        <v>1736</v>
      </c>
      <c r="S131" s="185"/>
      <c r="T131" s="186"/>
      <c r="U131" s="185"/>
      <c r="V131" s="186"/>
      <c r="W131" s="185"/>
      <c r="X131" s="186"/>
      <c r="Y131" s="189"/>
      <c r="Z131" s="192" t="s">
        <v>231</v>
      </c>
      <c r="AA131" s="193" t="s">
        <v>235</v>
      </c>
      <c r="AB131" s="213"/>
      <c r="AC131" s="192" t="s">
        <v>242</v>
      </c>
      <c r="AD131" s="193" t="s">
        <v>247</v>
      </c>
    </row>
    <row r="132" spans="2:30" ht="28" customHeight="1" x14ac:dyDescent="0.35">
      <c r="B132" s="169" t="s">
        <v>2181</v>
      </c>
      <c r="C132" s="170" t="s">
        <v>2182</v>
      </c>
      <c r="D132" s="170" t="s">
        <v>1791</v>
      </c>
      <c r="E132" s="170" t="s">
        <v>1808</v>
      </c>
      <c r="F132" s="170" t="s">
        <v>1809</v>
      </c>
      <c r="G132" s="171" t="s">
        <v>3054</v>
      </c>
      <c r="H132" s="190" t="s">
        <v>648</v>
      </c>
      <c r="I132" s="191" t="s">
        <v>3070</v>
      </c>
      <c r="J132" s="185"/>
      <c r="K132" s="186"/>
      <c r="L132" s="185"/>
      <c r="M132" s="186"/>
      <c r="N132" s="185"/>
      <c r="O132" s="186"/>
      <c r="P132" s="189"/>
      <c r="Q132" s="190" t="s">
        <v>214</v>
      </c>
      <c r="R132" s="191" t="s">
        <v>1821</v>
      </c>
      <c r="S132" s="185"/>
      <c r="T132" s="186"/>
      <c r="U132" s="185"/>
      <c r="V132" s="186"/>
      <c r="W132" s="185"/>
      <c r="X132" s="186"/>
      <c r="Y132" s="189"/>
      <c r="Z132" s="192" t="s">
        <v>236</v>
      </c>
      <c r="AA132" s="193" t="s">
        <v>241</v>
      </c>
      <c r="AB132" s="213"/>
      <c r="AC132" s="192" t="s">
        <v>242</v>
      </c>
      <c r="AD132" s="193" t="s">
        <v>247</v>
      </c>
    </row>
    <row r="133" spans="2:30" ht="28" customHeight="1" x14ac:dyDescent="0.35">
      <c r="B133" s="169" t="s">
        <v>2185</v>
      </c>
      <c r="C133" s="170" t="s">
        <v>2186</v>
      </c>
      <c r="D133" s="170" t="s">
        <v>1791</v>
      </c>
      <c r="E133" s="170" t="s">
        <v>1808</v>
      </c>
      <c r="F133" s="170" t="s">
        <v>1809</v>
      </c>
      <c r="G133" s="171" t="s">
        <v>3054</v>
      </c>
      <c r="H133" s="190" t="s">
        <v>648</v>
      </c>
      <c r="I133" s="191" t="s">
        <v>3070</v>
      </c>
      <c r="J133" s="185"/>
      <c r="K133" s="186"/>
      <c r="L133" s="185"/>
      <c r="M133" s="186"/>
      <c r="N133" s="185"/>
      <c r="O133" s="186"/>
      <c r="P133" s="189"/>
      <c r="Q133" s="190" t="s">
        <v>214</v>
      </c>
      <c r="R133" s="191" t="s">
        <v>1821</v>
      </c>
      <c r="S133" s="185"/>
      <c r="T133" s="186"/>
      <c r="U133" s="185"/>
      <c r="V133" s="186"/>
      <c r="W133" s="185"/>
      <c r="X133" s="186"/>
      <c r="Y133" s="189"/>
      <c r="Z133" s="192" t="s">
        <v>236</v>
      </c>
      <c r="AA133" s="193" t="s">
        <v>241</v>
      </c>
      <c r="AB133" s="213"/>
      <c r="AC133" s="192" t="s">
        <v>242</v>
      </c>
      <c r="AD133" s="193" t="s">
        <v>247</v>
      </c>
    </row>
    <row r="134" spans="2:30" ht="28" customHeight="1" x14ac:dyDescent="0.35">
      <c r="B134" s="169" t="s">
        <v>2188</v>
      </c>
      <c r="C134" s="170" t="s">
        <v>2189</v>
      </c>
      <c r="D134" s="170" t="s">
        <v>1791</v>
      </c>
      <c r="E134" s="170" t="s">
        <v>1808</v>
      </c>
      <c r="F134" s="170" t="s">
        <v>1809</v>
      </c>
      <c r="G134" s="171" t="s">
        <v>3054</v>
      </c>
      <c r="H134" s="190" t="s">
        <v>648</v>
      </c>
      <c r="I134" s="191" t="s">
        <v>3070</v>
      </c>
      <c r="J134" s="185"/>
      <c r="K134" s="186"/>
      <c r="L134" s="185"/>
      <c r="M134" s="186"/>
      <c r="N134" s="185"/>
      <c r="O134" s="186"/>
      <c r="P134" s="189"/>
      <c r="Q134" s="190" t="s">
        <v>214</v>
      </c>
      <c r="R134" s="191" t="s">
        <v>1821</v>
      </c>
      <c r="S134" s="185"/>
      <c r="T134" s="186"/>
      <c r="U134" s="185"/>
      <c r="V134" s="186"/>
      <c r="W134" s="185"/>
      <c r="X134" s="186"/>
      <c r="Y134" s="189"/>
      <c r="Z134" s="192" t="s">
        <v>236</v>
      </c>
      <c r="AA134" s="193" t="s">
        <v>241</v>
      </c>
      <c r="AB134" s="213"/>
      <c r="AC134" s="192" t="s">
        <v>242</v>
      </c>
      <c r="AD134" s="193" t="s">
        <v>247</v>
      </c>
    </row>
    <row r="135" spans="2:30" ht="28" customHeight="1" x14ac:dyDescent="0.35">
      <c r="B135" s="169" t="s">
        <v>2191</v>
      </c>
      <c r="C135" s="170" t="s">
        <v>2192</v>
      </c>
      <c r="D135" s="170" t="s">
        <v>1791</v>
      </c>
      <c r="E135" s="170" t="s">
        <v>1792</v>
      </c>
      <c r="F135" s="170" t="s">
        <v>1793</v>
      </c>
      <c r="G135" s="171" t="s">
        <v>3065</v>
      </c>
      <c r="H135" s="190" t="s">
        <v>644</v>
      </c>
      <c r="I135" s="191" t="s">
        <v>3066</v>
      </c>
      <c r="J135" s="185"/>
      <c r="K135" s="186"/>
      <c r="L135" s="185"/>
      <c r="M135" s="186"/>
      <c r="N135" s="185"/>
      <c r="O135" s="186"/>
      <c r="P135" s="189"/>
      <c r="Q135" s="190" t="s">
        <v>63</v>
      </c>
      <c r="R135" s="191" t="s">
        <v>1796</v>
      </c>
      <c r="S135" s="185"/>
      <c r="T135" s="186"/>
      <c r="U135" s="185"/>
      <c r="V135" s="186"/>
      <c r="W135" s="185"/>
      <c r="X135" s="186"/>
      <c r="Y135" s="189"/>
      <c r="Z135" s="192" t="s">
        <v>236</v>
      </c>
      <c r="AA135" s="193" t="s">
        <v>241</v>
      </c>
      <c r="AB135" s="213"/>
      <c r="AC135" s="192" t="s">
        <v>242</v>
      </c>
      <c r="AD135" s="193" t="s">
        <v>247</v>
      </c>
    </row>
    <row r="136" spans="2:30" ht="28" customHeight="1" x14ac:dyDescent="0.35">
      <c r="B136" s="169" t="s">
        <v>2194</v>
      </c>
      <c r="C136" s="170" t="s">
        <v>2195</v>
      </c>
      <c r="D136" s="170" t="s">
        <v>1791</v>
      </c>
      <c r="E136" s="170" t="s">
        <v>1983</v>
      </c>
      <c r="F136" s="170" t="s">
        <v>1984</v>
      </c>
      <c r="G136" s="171" t="s">
        <v>3203</v>
      </c>
      <c r="H136" s="194" t="s">
        <v>745</v>
      </c>
      <c r="I136" s="191" t="s">
        <v>2354</v>
      </c>
      <c r="J136" s="185"/>
      <c r="K136" s="186"/>
      <c r="L136" s="185"/>
      <c r="M136" s="186"/>
      <c r="N136" s="185"/>
      <c r="O136" s="186"/>
      <c r="P136" s="189"/>
      <c r="Q136" s="190" t="s">
        <v>832</v>
      </c>
      <c r="R136" s="191" t="s">
        <v>1990</v>
      </c>
      <c r="S136" s="185"/>
      <c r="T136" s="186"/>
      <c r="U136" s="185"/>
      <c r="V136" s="186"/>
      <c r="W136" s="185"/>
      <c r="X136" s="186"/>
      <c r="Y136" s="189"/>
      <c r="Z136" s="192" t="s">
        <v>236</v>
      </c>
      <c r="AA136" s="193" t="s">
        <v>241</v>
      </c>
      <c r="AB136" s="213"/>
      <c r="AC136" s="192" t="s">
        <v>242</v>
      </c>
      <c r="AD136" s="193" t="s">
        <v>247</v>
      </c>
    </row>
    <row r="137" spans="2:30" ht="28" customHeight="1" x14ac:dyDescent="0.35">
      <c r="B137" s="169" t="s">
        <v>2199</v>
      </c>
      <c r="C137" s="170" t="s">
        <v>2200</v>
      </c>
      <c r="D137" s="170" t="s">
        <v>1791</v>
      </c>
      <c r="E137" s="170" t="s">
        <v>1776</v>
      </c>
      <c r="F137" s="170" t="s">
        <v>1777</v>
      </c>
      <c r="G137" s="171" t="s">
        <v>3054</v>
      </c>
      <c r="H137" s="190" t="s">
        <v>1074</v>
      </c>
      <c r="I137" s="191" t="s">
        <v>2986</v>
      </c>
      <c r="J137" s="185"/>
      <c r="K137" s="186"/>
      <c r="L137" s="185"/>
      <c r="M137" s="186"/>
      <c r="N137" s="185"/>
      <c r="O137" s="186"/>
      <c r="P137" s="189"/>
      <c r="Q137" s="190" t="s">
        <v>214</v>
      </c>
      <c r="R137" s="191" t="s">
        <v>1821</v>
      </c>
      <c r="S137" s="185"/>
      <c r="T137" s="186"/>
      <c r="U137" s="185"/>
      <c r="V137" s="186"/>
      <c r="W137" s="185"/>
      <c r="X137" s="186"/>
      <c r="Y137" s="189"/>
      <c r="Z137" s="192" t="s">
        <v>236</v>
      </c>
      <c r="AA137" s="193" t="s">
        <v>241</v>
      </c>
      <c r="AB137" s="213"/>
      <c r="AC137" s="192" t="s">
        <v>242</v>
      </c>
      <c r="AD137" s="193" t="s">
        <v>247</v>
      </c>
    </row>
    <row r="138" spans="2:30" ht="28" customHeight="1" x14ac:dyDescent="0.35">
      <c r="B138" s="169" t="s">
        <v>1811</v>
      </c>
      <c r="C138" s="170" t="s">
        <v>1812</v>
      </c>
      <c r="D138" s="170" t="s">
        <v>1791</v>
      </c>
      <c r="E138" s="170" t="s">
        <v>1740</v>
      </c>
      <c r="F138" s="170" t="s">
        <v>1741</v>
      </c>
      <c r="G138" s="171" t="s">
        <v>3054</v>
      </c>
      <c r="H138" s="190" t="s">
        <v>1311</v>
      </c>
      <c r="I138" s="191" t="s">
        <v>1316</v>
      </c>
      <c r="J138" s="185"/>
      <c r="K138" s="186"/>
      <c r="L138" s="185"/>
      <c r="M138" s="186"/>
      <c r="N138" s="185"/>
      <c r="O138" s="186"/>
      <c r="P138" s="189"/>
      <c r="Q138" s="190" t="s">
        <v>63</v>
      </c>
      <c r="R138" s="191" t="s">
        <v>1796</v>
      </c>
      <c r="S138" s="185"/>
      <c r="T138" s="186"/>
      <c r="U138" s="185"/>
      <c r="V138" s="186"/>
      <c r="W138" s="185"/>
      <c r="X138" s="186"/>
      <c r="Y138" s="189"/>
      <c r="Z138" s="192" t="s">
        <v>236</v>
      </c>
      <c r="AA138" s="193" t="s">
        <v>241</v>
      </c>
      <c r="AB138" s="213"/>
      <c r="AC138" s="192" t="s">
        <v>242</v>
      </c>
      <c r="AD138" s="193" t="s">
        <v>247</v>
      </c>
    </row>
    <row r="139" spans="2:30" ht="28" customHeight="1" x14ac:dyDescent="0.35">
      <c r="B139" s="169" t="s">
        <v>2203</v>
      </c>
      <c r="C139" s="170" t="s">
        <v>2204</v>
      </c>
      <c r="D139" s="170" t="s">
        <v>1791</v>
      </c>
      <c r="E139" s="170" t="s">
        <v>1900</v>
      </c>
      <c r="F139" s="170" t="s">
        <v>1894</v>
      </c>
      <c r="G139" s="171" t="s">
        <v>3054</v>
      </c>
      <c r="H139" s="190" t="s">
        <v>930</v>
      </c>
      <c r="I139" s="191" t="s">
        <v>935</v>
      </c>
      <c r="J139" s="190" t="s">
        <v>435</v>
      </c>
      <c r="K139" s="191" t="s">
        <v>2132</v>
      </c>
      <c r="L139" s="185"/>
      <c r="M139" s="186"/>
      <c r="N139" s="185"/>
      <c r="O139" s="186"/>
      <c r="P139" s="189"/>
      <c r="Q139" s="190" t="s">
        <v>63</v>
      </c>
      <c r="R139" s="191" t="s">
        <v>1796</v>
      </c>
      <c r="S139" s="190" t="s">
        <v>435</v>
      </c>
      <c r="T139" s="191" t="s">
        <v>2132</v>
      </c>
      <c r="U139" s="185"/>
      <c r="V139" s="186"/>
      <c r="W139" s="185"/>
      <c r="X139" s="186"/>
      <c r="Y139" s="189"/>
      <c r="Z139" s="192" t="s">
        <v>236</v>
      </c>
      <c r="AA139" s="193" t="s">
        <v>241</v>
      </c>
      <c r="AB139" s="213"/>
      <c r="AC139" s="192" t="s">
        <v>242</v>
      </c>
      <c r="AD139" s="193" t="s">
        <v>247</v>
      </c>
    </row>
    <row r="140" spans="2:30" ht="28" customHeight="1" x14ac:dyDescent="0.35">
      <c r="B140" s="169" t="s">
        <v>2207</v>
      </c>
      <c r="C140" s="170" t="s">
        <v>2208</v>
      </c>
      <c r="D140" s="170" t="s">
        <v>1733</v>
      </c>
      <c r="E140" s="170" t="s">
        <v>1900</v>
      </c>
      <c r="F140" s="170" t="s">
        <v>1894</v>
      </c>
      <c r="G140" s="171" t="s">
        <v>3054</v>
      </c>
      <c r="H140" s="190" t="s">
        <v>859</v>
      </c>
      <c r="I140" s="191" t="s">
        <v>864</v>
      </c>
      <c r="J140" s="190" t="s">
        <v>52</v>
      </c>
      <c r="K140" s="191" t="s">
        <v>1736</v>
      </c>
      <c r="L140" s="185"/>
      <c r="M140" s="186"/>
      <c r="N140" s="185"/>
      <c r="O140" s="186"/>
      <c r="P140" s="189"/>
      <c r="Q140" s="190" t="s">
        <v>52</v>
      </c>
      <c r="R140" s="191" t="s">
        <v>1736</v>
      </c>
      <c r="S140" s="185"/>
      <c r="T140" s="186"/>
      <c r="U140" s="185"/>
      <c r="V140" s="186"/>
      <c r="W140" s="185"/>
      <c r="X140" s="186"/>
      <c r="Y140" s="189"/>
      <c r="Z140" s="192" t="s">
        <v>231</v>
      </c>
      <c r="AA140" s="193" t="s">
        <v>235</v>
      </c>
      <c r="AB140" s="213"/>
      <c r="AC140" s="192" t="s">
        <v>242</v>
      </c>
      <c r="AD140" s="193" t="s">
        <v>247</v>
      </c>
    </row>
    <row r="141" spans="2:30" ht="28" customHeight="1" x14ac:dyDescent="0.35">
      <c r="B141" s="424" t="s">
        <v>2210</v>
      </c>
      <c r="C141" s="170" t="s">
        <v>2211</v>
      </c>
      <c r="D141" s="170" t="s">
        <v>1733</v>
      </c>
      <c r="E141" s="170" t="s">
        <v>1900</v>
      </c>
      <c r="F141" s="170" t="s">
        <v>1894</v>
      </c>
      <c r="G141" s="171" t="s">
        <v>13339</v>
      </c>
      <c r="H141" s="190" t="s">
        <v>672</v>
      </c>
      <c r="I141" s="191" t="s">
        <v>677</v>
      </c>
      <c r="J141" s="190" t="s">
        <v>74</v>
      </c>
      <c r="K141" s="191" t="s">
        <v>78</v>
      </c>
      <c r="L141" s="185" t="s">
        <v>52</v>
      </c>
      <c r="M141" s="186" t="s">
        <v>1736</v>
      </c>
      <c r="N141" s="185"/>
      <c r="O141" s="186"/>
      <c r="P141" s="189"/>
      <c r="Q141" s="190" t="s">
        <v>52</v>
      </c>
      <c r="R141" s="191" t="s">
        <v>1736</v>
      </c>
      <c r="S141" s="185" t="s">
        <v>74</v>
      </c>
      <c r="T141" s="186" t="s">
        <v>78</v>
      </c>
      <c r="U141" s="185"/>
      <c r="V141" s="186"/>
      <c r="W141" s="185"/>
      <c r="X141" s="186"/>
      <c r="Y141" s="189"/>
      <c r="Z141" s="192" t="s">
        <v>231</v>
      </c>
      <c r="AA141" s="193" t="s">
        <v>235</v>
      </c>
      <c r="AB141" s="213"/>
      <c r="AC141" s="192" t="s">
        <v>242</v>
      </c>
      <c r="AD141" s="193" t="s">
        <v>247</v>
      </c>
    </row>
    <row r="142" spans="2:30" ht="28" customHeight="1" x14ac:dyDescent="0.35">
      <c r="B142" s="169" t="s">
        <v>2214</v>
      </c>
      <c r="C142" s="170" t="s">
        <v>2215</v>
      </c>
      <c r="D142" s="170" t="s">
        <v>1791</v>
      </c>
      <c r="E142" s="170" t="s">
        <v>1878</v>
      </c>
      <c r="F142" s="170" t="s">
        <v>2215</v>
      </c>
      <c r="G142" s="171" t="s">
        <v>3054</v>
      </c>
      <c r="H142" s="190" t="s">
        <v>967</v>
      </c>
      <c r="I142" s="191" t="s">
        <v>972</v>
      </c>
      <c r="J142" s="190" t="s">
        <v>435</v>
      </c>
      <c r="K142" s="191" t="s">
        <v>2132</v>
      </c>
      <c r="L142" s="185"/>
      <c r="M142" s="186"/>
      <c r="N142" s="185"/>
      <c r="O142" s="186"/>
      <c r="P142" s="189"/>
      <c r="Q142" s="190" t="s">
        <v>435</v>
      </c>
      <c r="R142" s="191" t="s">
        <v>2132</v>
      </c>
      <c r="S142" s="185"/>
      <c r="T142" s="186"/>
      <c r="U142" s="185"/>
      <c r="V142" s="186"/>
      <c r="W142" s="185"/>
      <c r="X142" s="186"/>
      <c r="Y142" s="189"/>
      <c r="Z142" s="192" t="s">
        <v>236</v>
      </c>
      <c r="AA142" s="193" t="s">
        <v>241</v>
      </c>
      <c r="AB142" s="213"/>
      <c r="AC142" s="192" t="s">
        <v>242</v>
      </c>
      <c r="AD142" s="193" t="s">
        <v>247</v>
      </c>
    </row>
    <row r="143" spans="2:30" ht="28" customHeight="1" x14ac:dyDescent="0.35">
      <c r="B143" s="169" t="s">
        <v>2217</v>
      </c>
      <c r="C143" s="170" t="s">
        <v>2218</v>
      </c>
      <c r="D143" s="170" t="s">
        <v>1791</v>
      </c>
      <c r="E143" s="170" t="s">
        <v>1900</v>
      </c>
      <c r="F143" s="170" t="s">
        <v>1894</v>
      </c>
      <c r="G143" s="171" t="s">
        <v>3054</v>
      </c>
      <c r="H143" s="190" t="s">
        <v>678</v>
      </c>
      <c r="I143" s="191" t="s">
        <v>3071</v>
      </c>
      <c r="J143" s="185"/>
      <c r="K143" s="186"/>
      <c r="L143" s="185"/>
      <c r="M143" s="186"/>
      <c r="N143" s="185"/>
      <c r="O143" s="186"/>
      <c r="P143" s="189"/>
      <c r="Q143" s="190" t="s">
        <v>63</v>
      </c>
      <c r="R143" s="191" t="s">
        <v>1796</v>
      </c>
      <c r="S143" s="185"/>
      <c r="T143" s="186"/>
      <c r="U143" s="185"/>
      <c r="V143" s="186"/>
      <c r="W143" s="185"/>
      <c r="X143" s="186"/>
      <c r="Y143" s="189"/>
      <c r="Z143" s="192" t="s">
        <v>236</v>
      </c>
      <c r="AA143" s="193" t="s">
        <v>241</v>
      </c>
      <c r="AB143" s="213"/>
      <c r="AC143" s="192" t="s">
        <v>242</v>
      </c>
      <c r="AD143" s="193" t="s">
        <v>247</v>
      </c>
    </row>
    <row r="144" spans="2:30" ht="28" customHeight="1" x14ac:dyDescent="0.35">
      <c r="B144" s="169" t="s">
        <v>2222</v>
      </c>
      <c r="C144" s="170" t="s">
        <v>2223</v>
      </c>
      <c r="D144" s="170" t="s">
        <v>1733</v>
      </c>
      <c r="E144" s="170" t="s">
        <v>1934</v>
      </c>
      <c r="F144" s="170" t="s">
        <v>1935</v>
      </c>
      <c r="G144" s="171" t="s">
        <v>3072</v>
      </c>
      <c r="H144" s="190" t="s">
        <v>563</v>
      </c>
      <c r="I144" s="191" t="s">
        <v>1788</v>
      </c>
      <c r="J144" s="190" t="s">
        <v>52</v>
      </c>
      <c r="K144" s="191" t="s">
        <v>1736</v>
      </c>
      <c r="L144" s="185"/>
      <c r="M144" s="186"/>
      <c r="N144" s="185"/>
      <c r="O144" s="186"/>
      <c r="P144" s="189"/>
      <c r="Q144" s="190" t="s">
        <v>52</v>
      </c>
      <c r="R144" s="191" t="s">
        <v>1736</v>
      </c>
      <c r="S144" s="185"/>
      <c r="T144" s="186"/>
      <c r="U144" s="185"/>
      <c r="V144" s="186"/>
      <c r="W144" s="185"/>
      <c r="X144" s="186"/>
      <c r="Y144" s="189"/>
      <c r="Z144" s="192" t="s">
        <v>231</v>
      </c>
      <c r="AA144" s="193" t="s">
        <v>235</v>
      </c>
      <c r="AB144" s="213"/>
      <c r="AC144" s="192" t="s">
        <v>242</v>
      </c>
      <c r="AD144" s="193" t="s">
        <v>247</v>
      </c>
    </row>
    <row r="145" spans="2:30" ht="28" customHeight="1" x14ac:dyDescent="0.35">
      <c r="B145" s="169" t="s">
        <v>2227</v>
      </c>
      <c r="C145" s="170" t="s">
        <v>1935</v>
      </c>
      <c r="D145" s="170" t="s">
        <v>1791</v>
      </c>
      <c r="E145" s="170" t="s">
        <v>2228</v>
      </c>
      <c r="F145" s="170" t="s">
        <v>1935</v>
      </c>
      <c r="G145" s="171" t="s">
        <v>3171</v>
      </c>
      <c r="H145" s="190" t="s">
        <v>921</v>
      </c>
      <c r="I145" s="191" t="s">
        <v>2165</v>
      </c>
      <c r="J145" s="185"/>
      <c r="K145" s="186"/>
      <c r="L145" s="185"/>
      <c r="M145" s="186"/>
      <c r="N145" s="185"/>
      <c r="O145" s="186"/>
      <c r="P145" s="189"/>
      <c r="Q145" s="190" t="s">
        <v>832</v>
      </c>
      <c r="R145" s="191" t="s">
        <v>1990</v>
      </c>
      <c r="S145" s="185"/>
      <c r="T145" s="186"/>
      <c r="U145" s="185"/>
      <c r="V145" s="186"/>
      <c r="W145" s="185"/>
      <c r="X145" s="186"/>
      <c r="Y145" s="189"/>
      <c r="Z145" s="192" t="s">
        <v>236</v>
      </c>
      <c r="AA145" s="193" t="s">
        <v>241</v>
      </c>
      <c r="AB145" s="213"/>
      <c r="AC145" s="192" t="s">
        <v>242</v>
      </c>
      <c r="AD145" s="193" t="s">
        <v>247</v>
      </c>
    </row>
    <row r="146" spans="2:30" ht="28" customHeight="1" x14ac:dyDescent="0.35">
      <c r="B146" s="169" t="s">
        <v>2232</v>
      </c>
      <c r="C146" s="170" t="s">
        <v>2233</v>
      </c>
      <c r="D146" s="170" t="s">
        <v>1791</v>
      </c>
      <c r="E146" s="170" t="s">
        <v>1934</v>
      </c>
      <c r="F146" s="170" t="s">
        <v>1935</v>
      </c>
      <c r="G146" s="171" t="s">
        <v>3054</v>
      </c>
      <c r="H146" s="190" t="s">
        <v>334</v>
      </c>
      <c r="I146" s="191" t="s">
        <v>3051</v>
      </c>
      <c r="J146" s="185" t="s">
        <v>1576</v>
      </c>
      <c r="K146" s="186" t="s">
        <v>3154</v>
      </c>
      <c r="L146" s="185"/>
      <c r="M146" s="186"/>
      <c r="N146" s="185"/>
      <c r="O146" s="186"/>
      <c r="P146" s="189"/>
      <c r="Q146" s="190" t="s">
        <v>832</v>
      </c>
      <c r="R146" s="191" t="s">
        <v>1990</v>
      </c>
      <c r="S146" s="185"/>
      <c r="T146" s="186"/>
      <c r="U146" s="185"/>
      <c r="V146" s="186"/>
      <c r="W146" s="185"/>
      <c r="X146" s="186"/>
      <c r="Y146" s="189"/>
      <c r="Z146" s="192" t="s">
        <v>236</v>
      </c>
      <c r="AA146" s="193" t="s">
        <v>241</v>
      </c>
      <c r="AB146" s="213"/>
      <c r="AC146" s="192" t="s">
        <v>242</v>
      </c>
      <c r="AD146" s="193" t="s">
        <v>247</v>
      </c>
    </row>
    <row r="147" spans="2:30" ht="28" customHeight="1" x14ac:dyDescent="0.35">
      <c r="B147" s="169" t="s">
        <v>2236</v>
      </c>
      <c r="C147" s="170" t="s">
        <v>2237</v>
      </c>
      <c r="D147" s="170" t="s">
        <v>1791</v>
      </c>
      <c r="E147" s="170" t="s">
        <v>1934</v>
      </c>
      <c r="F147" s="170" t="s">
        <v>1935</v>
      </c>
      <c r="G147" s="171" t="s">
        <v>3054</v>
      </c>
      <c r="H147" s="190" t="s">
        <v>334</v>
      </c>
      <c r="I147" s="191" t="s">
        <v>3051</v>
      </c>
      <c r="J147" s="185"/>
      <c r="K147" s="186"/>
      <c r="L147" s="185"/>
      <c r="M147" s="186"/>
      <c r="N147" s="185"/>
      <c r="O147" s="186"/>
      <c r="P147" s="189"/>
      <c r="Q147" s="190" t="s">
        <v>832</v>
      </c>
      <c r="R147" s="191" t="s">
        <v>1990</v>
      </c>
      <c r="S147" s="185"/>
      <c r="T147" s="186"/>
      <c r="U147" s="185"/>
      <c r="V147" s="186"/>
      <c r="W147" s="185"/>
      <c r="X147" s="186"/>
      <c r="Y147" s="189"/>
      <c r="Z147" s="192" t="s">
        <v>236</v>
      </c>
      <c r="AA147" s="193" t="s">
        <v>241</v>
      </c>
      <c r="AB147" s="213"/>
      <c r="AC147" s="192" t="s">
        <v>242</v>
      </c>
      <c r="AD147" s="193" t="s">
        <v>247</v>
      </c>
    </row>
    <row r="148" spans="2:30" ht="28" customHeight="1" x14ac:dyDescent="0.35">
      <c r="B148" s="169" t="s">
        <v>2239</v>
      </c>
      <c r="C148" s="170" t="s">
        <v>2240</v>
      </c>
      <c r="D148" s="170" t="s">
        <v>1791</v>
      </c>
      <c r="E148" s="170" t="s">
        <v>1934</v>
      </c>
      <c r="F148" s="170" t="s">
        <v>1935</v>
      </c>
      <c r="G148" s="171" t="s">
        <v>3172</v>
      </c>
      <c r="H148" s="185" t="s">
        <v>581</v>
      </c>
      <c r="I148" s="186" t="s">
        <v>2153</v>
      </c>
      <c r="J148" s="185"/>
      <c r="K148" s="186"/>
      <c r="L148" s="185"/>
      <c r="M148" s="186"/>
      <c r="N148" s="185"/>
      <c r="O148" s="186"/>
      <c r="P148" s="189"/>
      <c r="Q148" s="190" t="s">
        <v>832</v>
      </c>
      <c r="R148" s="191" t="s">
        <v>1990</v>
      </c>
      <c r="S148" s="185"/>
      <c r="T148" s="186"/>
      <c r="U148" s="185"/>
      <c r="V148" s="186"/>
      <c r="W148" s="185"/>
      <c r="X148" s="186"/>
      <c r="Y148" s="189"/>
      <c r="Z148" s="192" t="s">
        <v>236</v>
      </c>
      <c r="AA148" s="193" t="s">
        <v>241</v>
      </c>
      <c r="AB148" s="213"/>
      <c r="AC148" s="192" t="s">
        <v>242</v>
      </c>
      <c r="AD148" s="193" t="s">
        <v>247</v>
      </c>
    </row>
    <row r="149" spans="2:30" ht="28" customHeight="1" x14ac:dyDescent="0.35">
      <c r="B149" s="169" t="s">
        <v>2241</v>
      </c>
      <c r="C149" s="170" t="s">
        <v>2242</v>
      </c>
      <c r="D149" s="170" t="s">
        <v>1791</v>
      </c>
      <c r="E149" s="170" t="s">
        <v>1792</v>
      </c>
      <c r="F149" s="170" t="s">
        <v>1793</v>
      </c>
      <c r="G149" s="171" t="s">
        <v>3054</v>
      </c>
      <c r="H149" s="190" t="s">
        <v>601</v>
      </c>
      <c r="I149" s="191" t="s">
        <v>2245</v>
      </c>
      <c r="J149" s="185"/>
      <c r="K149" s="186"/>
      <c r="L149" s="185"/>
      <c r="M149" s="186"/>
      <c r="N149" s="185"/>
      <c r="O149" s="186"/>
      <c r="P149" s="189"/>
      <c r="Q149" s="190" t="s">
        <v>63</v>
      </c>
      <c r="R149" s="191" t="s">
        <v>1796</v>
      </c>
      <c r="S149" s="185"/>
      <c r="T149" s="186"/>
      <c r="U149" s="185"/>
      <c r="V149" s="186"/>
      <c r="W149" s="185"/>
      <c r="X149" s="186"/>
      <c r="Y149" s="189"/>
      <c r="Z149" s="192" t="s">
        <v>236</v>
      </c>
      <c r="AA149" s="193" t="s">
        <v>241</v>
      </c>
      <c r="AB149" s="213"/>
      <c r="AC149" s="192" t="s">
        <v>242</v>
      </c>
      <c r="AD149" s="193" t="s">
        <v>247</v>
      </c>
    </row>
    <row r="150" spans="2:30" ht="28" customHeight="1" x14ac:dyDescent="0.35">
      <c r="B150" s="169" t="s">
        <v>2246</v>
      </c>
      <c r="C150" s="170" t="s">
        <v>2247</v>
      </c>
      <c r="D150" s="170" t="s">
        <v>1733</v>
      </c>
      <c r="E150" s="170" t="s">
        <v>1792</v>
      </c>
      <c r="F150" s="170" t="s">
        <v>1793</v>
      </c>
      <c r="G150" s="171" t="s">
        <v>3054</v>
      </c>
      <c r="H150" s="190" t="s">
        <v>601</v>
      </c>
      <c r="I150" s="191" t="s">
        <v>2245</v>
      </c>
      <c r="J150" s="190" t="s">
        <v>52</v>
      </c>
      <c r="K150" s="191" t="s">
        <v>1736</v>
      </c>
      <c r="L150" s="185"/>
      <c r="M150" s="186"/>
      <c r="N150" s="185"/>
      <c r="O150" s="186"/>
      <c r="P150" s="189"/>
      <c r="Q150" s="190" t="s">
        <v>52</v>
      </c>
      <c r="R150" s="191" t="s">
        <v>1736</v>
      </c>
      <c r="S150" s="185"/>
      <c r="T150" s="186"/>
      <c r="U150" s="185"/>
      <c r="V150" s="186"/>
      <c r="W150" s="185"/>
      <c r="X150" s="186"/>
      <c r="Y150" s="189"/>
      <c r="Z150" s="192" t="s">
        <v>231</v>
      </c>
      <c r="AA150" s="193" t="s">
        <v>235</v>
      </c>
      <c r="AB150" s="213"/>
      <c r="AC150" s="192" t="s">
        <v>242</v>
      </c>
      <c r="AD150" s="193" t="s">
        <v>247</v>
      </c>
    </row>
    <row r="151" spans="2:30" ht="28" customHeight="1" x14ac:dyDescent="0.35">
      <c r="B151" s="169" t="s">
        <v>2249</v>
      </c>
      <c r="C151" s="170" t="s">
        <v>2250</v>
      </c>
      <c r="D151" s="170" t="s">
        <v>1739</v>
      </c>
      <c r="E151" s="170" t="s">
        <v>1963</v>
      </c>
      <c r="F151" s="170" t="s">
        <v>1964</v>
      </c>
      <c r="G151" s="171" t="s">
        <v>3054</v>
      </c>
      <c r="H151" s="190" t="s">
        <v>2946</v>
      </c>
      <c r="I151" s="191" t="s">
        <v>1994</v>
      </c>
      <c r="J151" s="190" t="s">
        <v>1022</v>
      </c>
      <c r="K151" s="191" t="s">
        <v>1025</v>
      </c>
      <c r="L151" s="185"/>
      <c r="M151" s="186"/>
      <c r="N151" s="185"/>
      <c r="O151" s="186"/>
      <c r="P151" s="189"/>
      <c r="Q151" s="190" t="s">
        <v>1022</v>
      </c>
      <c r="R151" s="191" t="s">
        <v>1025</v>
      </c>
      <c r="S151" s="185"/>
      <c r="T151" s="186"/>
      <c r="U151" s="185"/>
      <c r="V151" s="186"/>
      <c r="W151" s="185"/>
      <c r="X151" s="186"/>
      <c r="Y151" s="189"/>
      <c r="Z151" s="192">
        <v>10143988</v>
      </c>
      <c r="AA151" s="193" t="s">
        <v>224</v>
      </c>
      <c r="AB151" s="213"/>
      <c r="AC151" s="192" t="s">
        <v>242</v>
      </c>
      <c r="AD151" s="193" t="s">
        <v>247</v>
      </c>
    </row>
    <row r="152" spans="2:30" ht="28" customHeight="1" x14ac:dyDescent="0.35">
      <c r="B152" s="169" t="s">
        <v>2252</v>
      </c>
      <c r="C152" s="170" t="s">
        <v>1964</v>
      </c>
      <c r="D152" s="170" t="s">
        <v>1713</v>
      </c>
      <c r="E152" s="170" t="s">
        <v>2253</v>
      </c>
      <c r="F152" s="170" t="s">
        <v>1964</v>
      </c>
      <c r="G152" s="171" t="s">
        <v>3165</v>
      </c>
      <c r="H152" s="190" t="s">
        <v>2946</v>
      </c>
      <c r="I152" s="191" t="s">
        <v>1994</v>
      </c>
      <c r="J152" s="185"/>
      <c r="K152" s="186"/>
      <c r="L152" s="185"/>
      <c r="M152" s="186"/>
      <c r="N152" s="185"/>
      <c r="O152" s="186"/>
      <c r="P152" s="189"/>
      <c r="Q152" s="190" t="s">
        <v>58</v>
      </c>
      <c r="R152" s="191" t="s">
        <v>62</v>
      </c>
      <c r="S152" s="190" t="s">
        <v>2946</v>
      </c>
      <c r="T152" s="191" t="s">
        <v>1994</v>
      </c>
      <c r="U152" s="185"/>
      <c r="V152" s="186"/>
      <c r="W152" s="185"/>
      <c r="X152" s="186"/>
      <c r="Y152" s="189"/>
      <c r="Z152" s="192" t="s">
        <v>225</v>
      </c>
      <c r="AA152" s="193" t="s">
        <v>230</v>
      </c>
      <c r="AB152" s="213"/>
      <c r="AC152" s="192" t="s">
        <v>242</v>
      </c>
      <c r="AD152" s="193" t="s">
        <v>247</v>
      </c>
    </row>
    <row r="153" spans="2:30" ht="28" customHeight="1" x14ac:dyDescent="0.35">
      <c r="B153" s="169" t="s">
        <v>2255</v>
      </c>
      <c r="C153" s="170" t="s">
        <v>2256</v>
      </c>
      <c r="D153" s="170" t="s">
        <v>1791</v>
      </c>
      <c r="E153" s="170" t="s">
        <v>1963</v>
      </c>
      <c r="F153" s="170" t="s">
        <v>1964</v>
      </c>
      <c r="G153" s="171" t="s">
        <v>3054</v>
      </c>
      <c r="H153" s="190" t="s">
        <v>410</v>
      </c>
      <c r="I153" s="191" t="s">
        <v>415</v>
      </c>
      <c r="J153" s="185"/>
      <c r="K153" s="186"/>
      <c r="L153" s="185"/>
      <c r="M153" s="186"/>
      <c r="N153" s="185"/>
      <c r="O153" s="186"/>
      <c r="P153" s="189"/>
      <c r="Q153" s="190" t="s">
        <v>63</v>
      </c>
      <c r="R153" s="191" t="s">
        <v>1796</v>
      </c>
      <c r="S153" s="185"/>
      <c r="T153" s="186"/>
      <c r="U153" s="185"/>
      <c r="V153" s="186"/>
      <c r="W153" s="185"/>
      <c r="X153" s="186"/>
      <c r="Y153" s="189"/>
      <c r="Z153" s="192" t="s">
        <v>236</v>
      </c>
      <c r="AA153" s="193" t="s">
        <v>241</v>
      </c>
      <c r="AB153" s="213"/>
      <c r="AC153" s="192" t="s">
        <v>242</v>
      </c>
      <c r="AD153" s="193" t="s">
        <v>247</v>
      </c>
    </row>
    <row r="154" spans="2:30" ht="28" customHeight="1" x14ac:dyDescent="0.35">
      <c r="B154" s="424" t="s">
        <v>2258</v>
      </c>
      <c r="C154" s="170" t="s">
        <v>2259</v>
      </c>
      <c r="D154" s="170" t="s">
        <v>1733</v>
      </c>
      <c r="E154" s="170" t="s">
        <v>1792</v>
      </c>
      <c r="F154" s="170" t="s">
        <v>1793</v>
      </c>
      <c r="G154" s="171" t="s">
        <v>13336</v>
      </c>
      <c r="H154" s="190" t="s">
        <v>468</v>
      </c>
      <c r="I154" s="191" t="s">
        <v>472</v>
      </c>
      <c r="J154" s="185" t="s">
        <v>52</v>
      </c>
      <c r="K154" s="186" t="s">
        <v>1736</v>
      </c>
      <c r="L154" s="185"/>
      <c r="M154" s="186"/>
      <c r="N154" s="185"/>
      <c r="O154" s="186"/>
      <c r="P154" s="189"/>
      <c r="Q154" s="190" t="s">
        <v>52</v>
      </c>
      <c r="R154" s="191" t="s">
        <v>1736</v>
      </c>
      <c r="S154" s="185" t="s">
        <v>348</v>
      </c>
      <c r="T154" s="186" t="s">
        <v>352</v>
      </c>
      <c r="U154" s="185"/>
      <c r="V154" s="186"/>
      <c r="W154" s="185"/>
      <c r="X154" s="186"/>
      <c r="Y154" s="189"/>
      <c r="Z154" s="192" t="s">
        <v>231</v>
      </c>
      <c r="AA154" s="193" t="s">
        <v>235</v>
      </c>
      <c r="AB154" s="213"/>
      <c r="AC154" s="192" t="s">
        <v>242</v>
      </c>
      <c r="AD154" s="193" t="s">
        <v>247</v>
      </c>
    </row>
    <row r="155" spans="2:30" ht="28" customHeight="1" x14ac:dyDescent="0.35">
      <c r="B155" s="424" t="s">
        <v>2262</v>
      </c>
      <c r="C155" s="170" t="s">
        <v>2263</v>
      </c>
      <c r="D155" s="170" t="s">
        <v>1733</v>
      </c>
      <c r="E155" s="170" t="s">
        <v>1746</v>
      </c>
      <c r="F155" s="170" t="s">
        <v>1747</v>
      </c>
      <c r="G155" s="171" t="s">
        <v>13340</v>
      </c>
      <c r="H155" s="190" t="s">
        <v>468</v>
      </c>
      <c r="I155" s="191" t="s">
        <v>472</v>
      </c>
      <c r="J155" s="190" t="s">
        <v>1158</v>
      </c>
      <c r="K155" s="191" t="s">
        <v>1163</v>
      </c>
      <c r="L155" s="185"/>
      <c r="M155" s="186"/>
      <c r="N155" s="185"/>
      <c r="O155" s="186"/>
      <c r="P155" s="189"/>
      <c r="Q155" s="190" t="s">
        <v>348</v>
      </c>
      <c r="R155" s="191" t="s">
        <v>352</v>
      </c>
      <c r="S155" s="185" t="s">
        <v>1158</v>
      </c>
      <c r="T155" s="186" t="s">
        <v>1163</v>
      </c>
      <c r="U155" s="185"/>
      <c r="V155" s="186"/>
      <c r="W155" s="185"/>
      <c r="X155" s="186"/>
      <c r="Y155" s="189"/>
      <c r="Z155" s="192" t="s">
        <v>231</v>
      </c>
      <c r="AA155" s="193" t="s">
        <v>235</v>
      </c>
      <c r="AB155" s="213"/>
      <c r="AC155" s="192" t="s">
        <v>242</v>
      </c>
      <c r="AD155" s="193" t="s">
        <v>247</v>
      </c>
    </row>
    <row r="156" spans="2:30" ht="28" customHeight="1" x14ac:dyDescent="0.35">
      <c r="B156" s="169" t="s">
        <v>2265</v>
      </c>
      <c r="C156" s="170" t="s">
        <v>2266</v>
      </c>
      <c r="D156" s="170" t="s">
        <v>1713</v>
      </c>
      <c r="E156" s="170" t="s">
        <v>1740</v>
      </c>
      <c r="F156" s="170" t="s">
        <v>1741</v>
      </c>
      <c r="G156" s="171" t="s">
        <v>3095</v>
      </c>
      <c r="H156" s="190" t="s">
        <v>585</v>
      </c>
      <c r="I156" s="191" t="s">
        <v>2934</v>
      </c>
      <c r="J156" s="190" t="s">
        <v>2946</v>
      </c>
      <c r="K156" s="191" t="s">
        <v>1994</v>
      </c>
      <c r="L156" s="185"/>
      <c r="M156" s="186"/>
      <c r="N156" s="185"/>
      <c r="O156" s="186"/>
      <c r="P156" s="189"/>
      <c r="Q156" s="190" t="s">
        <v>2946</v>
      </c>
      <c r="R156" s="191" t="s">
        <v>1994</v>
      </c>
      <c r="S156" s="185"/>
      <c r="T156" s="186"/>
      <c r="U156" s="185"/>
      <c r="V156" s="186"/>
      <c r="W156" s="185"/>
      <c r="X156" s="186"/>
      <c r="Y156" s="189"/>
      <c r="Z156" s="192" t="s">
        <v>225</v>
      </c>
      <c r="AA156" s="193" t="s">
        <v>230</v>
      </c>
      <c r="AB156" s="213"/>
      <c r="AC156" s="192" t="s">
        <v>242</v>
      </c>
      <c r="AD156" s="193" t="s">
        <v>247</v>
      </c>
    </row>
    <row r="157" spans="2:30" ht="28" customHeight="1" x14ac:dyDescent="0.35">
      <c r="B157" s="169" t="s">
        <v>2268</v>
      </c>
      <c r="C157" s="170" t="s">
        <v>2269</v>
      </c>
      <c r="D157" s="170" t="s">
        <v>1791</v>
      </c>
      <c r="E157" s="170" t="s">
        <v>1934</v>
      </c>
      <c r="F157" s="170" t="s">
        <v>1935</v>
      </c>
      <c r="G157" s="171" t="s">
        <v>3054</v>
      </c>
      <c r="H157" s="190" t="s">
        <v>766</v>
      </c>
      <c r="I157" s="191" t="s">
        <v>771</v>
      </c>
      <c r="J157" s="185"/>
      <c r="K157" s="186"/>
      <c r="L157" s="185"/>
      <c r="M157" s="186"/>
      <c r="N157" s="185"/>
      <c r="O157" s="186"/>
      <c r="P157" s="189"/>
      <c r="Q157" s="190" t="s">
        <v>832</v>
      </c>
      <c r="R157" s="191" t="s">
        <v>1990</v>
      </c>
      <c r="S157" s="185"/>
      <c r="T157" s="186"/>
      <c r="U157" s="185"/>
      <c r="V157" s="186"/>
      <c r="W157" s="185"/>
      <c r="X157" s="186"/>
      <c r="Y157" s="189"/>
      <c r="Z157" s="192" t="s">
        <v>236</v>
      </c>
      <c r="AA157" s="193" t="s">
        <v>241</v>
      </c>
      <c r="AB157" s="213"/>
      <c r="AC157" s="192" t="s">
        <v>242</v>
      </c>
      <c r="AD157" s="193" t="s">
        <v>247</v>
      </c>
    </row>
    <row r="158" spans="2:30" ht="28" customHeight="1" x14ac:dyDescent="0.35">
      <c r="B158" s="169" t="s">
        <v>2271</v>
      </c>
      <c r="C158" s="170" t="s">
        <v>2272</v>
      </c>
      <c r="D158" s="170" t="s">
        <v>1791</v>
      </c>
      <c r="E158" s="170" t="s">
        <v>1934</v>
      </c>
      <c r="F158" s="170" t="s">
        <v>1935</v>
      </c>
      <c r="G158" s="171" t="s">
        <v>3054</v>
      </c>
      <c r="H158" s="190" t="s">
        <v>766</v>
      </c>
      <c r="I158" s="191" t="s">
        <v>771</v>
      </c>
      <c r="J158" s="185"/>
      <c r="K158" s="186"/>
      <c r="L158" s="185"/>
      <c r="M158" s="186"/>
      <c r="N158" s="185"/>
      <c r="O158" s="186"/>
      <c r="P158" s="189"/>
      <c r="Q158" s="190" t="s">
        <v>832</v>
      </c>
      <c r="R158" s="191" t="s">
        <v>1990</v>
      </c>
      <c r="S158" s="185"/>
      <c r="T158" s="186"/>
      <c r="U158" s="185"/>
      <c r="V158" s="186"/>
      <c r="W158" s="185"/>
      <c r="X158" s="186"/>
      <c r="Y158" s="189"/>
      <c r="Z158" s="192" t="s">
        <v>236</v>
      </c>
      <c r="AA158" s="193" t="s">
        <v>241</v>
      </c>
      <c r="AB158" s="213"/>
      <c r="AC158" s="192" t="s">
        <v>242</v>
      </c>
      <c r="AD158" s="193" t="s">
        <v>247</v>
      </c>
    </row>
    <row r="159" spans="2:30" ht="28" customHeight="1" x14ac:dyDescent="0.35">
      <c r="B159" s="169" t="s">
        <v>2274</v>
      </c>
      <c r="C159" s="170" t="s">
        <v>2275</v>
      </c>
      <c r="D159" s="170" t="s">
        <v>1733</v>
      </c>
      <c r="E159" s="170" t="s">
        <v>1934</v>
      </c>
      <c r="F159" s="170" t="s">
        <v>1935</v>
      </c>
      <c r="G159" s="171" t="s">
        <v>3072</v>
      </c>
      <c r="H159" s="190" t="s">
        <v>563</v>
      </c>
      <c r="I159" s="191" t="s">
        <v>1788</v>
      </c>
      <c r="J159" s="190" t="s">
        <v>52</v>
      </c>
      <c r="K159" s="191" t="s">
        <v>1736</v>
      </c>
      <c r="L159" s="185"/>
      <c r="M159" s="186"/>
      <c r="N159" s="185"/>
      <c r="O159" s="186"/>
      <c r="P159" s="189"/>
      <c r="Q159" s="190" t="s">
        <v>52</v>
      </c>
      <c r="R159" s="191" t="s">
        <v>1736</v>
      </c>
      <c r="S159" s="185"/>
      <c r="T159" s="186"/>
      <c r="U159" s="185"/>
      <c r="V159" s="186"/>
      <c r="W159" s="185"/>
      <c r="X159" s="186"/>
      <c r="Y159" s="189"/>
      <c r="Z159" s="192" t="s">
        <v>231</v>
      </c>
      <c r="AA159" s="193" t="s">
        <v>235</v>
      </c>
      <c r="AB159" s="213"/>
      <c r="AC159" s="192" t="s">
        <v>242</v>
      </c>
      <c r="AD159" s="193" t="s">
        <v>247</v>
      </c>
    </row>
    <row r="160" spans="2:30" ht="28" customHeight="1" x14ac:dyDescent="0.35">
      <c r="B160" s="169" t="s">
        <v>2276</v>
      </c>
      <c r="C160" s="170" t="s">
        <v>2277</v>
      </c>
      <c r="D160" s="170" t="s">
        <v>1791</v>
      </c>
      <c r="E160" s="170" t="s">
        <v>1934</v>
      </c>
      <c r="F160" s="170" t="s">
        <v>1935</v>
      </c>
      <c r="G160" s="171" t="s">
        <v>3054</v>
      </c>
      <c r="H160" s="190" t="s">
        <v>334</v>
      </c>
      <c r="I160" s="191" t="s">
        <v>3051</v>
      </c>
      <c r="J160" s="185"/>
      <c r="K160" s="186"/>
      <c r="L160" s="185"/>
      <c r="M160" s="186"/>
      <c r="N160" s="185"/>
      <c r="O160" s="186"/>
      <c r="P160" s="189"/>
      <c r="Q160" s="190" t="s">
        <v>832</v>
      </c>
      <c r="R160" s="191" t="s">
        <v>1990</v>
      </c>
      <c r="S160" s="185"/>
      <c r="T160" s="186"/>
      <c r="U160" s="185"/>
      <c r="V160" s="186"/>
      <c r="W160" s="185"/>
      <c r="X160" s="186"/>
      <c r="Y160" s="189"/>
      <c r="Z160" s="192" t="s">
        <v>236</v>
      </c>
      <c r="AA160" s="193" t="s">
        <v>241</v>
      </c>
      <c r="AB160" s="213"/>
      <c r="AC160" s="192" t="s">
        <v>242</v>
      </c>
      <c r="AD160" s="193" t="s">
        <v>247</v>
      </c>
    </row>
    <row r="161" spans="2:30" ht="28" customHeight="1" x14ac:dyDescent="0.35">
      <c r="B161" s="169" t="s">
        <v>2278</v>
      </c>
      <c r="C161" s="170" t="s">
        <v>2279</v>
      </c>
      <c r="D161" s="170" t="s">
        <v>1791</v>
      </c>
      <c r="E161" s="170" t="s">
        <v>1963</v>
      </c>
      <c r="F161" s="170" t="s">
        <v>1964</v>
      </c>
      <c r="G161" s="171" t="s">
        <v>3054</v>
      </c>
      <c r="H161" s="190" t="s">
        <v>410</v>
      </c>
      <c r="I161" s="191" t="s">
        <v>415</v>
      </c>
      <c r="J161" s="185"/>
      <c r="K161" s="186"/>
      <c r="L161" s="185"/>
      <c r="M161" s="186"/>
      <c r="N161" s="185"/>
      <c r="O161" s="186"/>
      <c r="P161" s="189"/>
      <c r="Q161" s="190" t="s">
        <v>63</v>
      </c>
      <c r="R161" s="191" t="s">
        <v>1796</v>
      </c>
      <c r="S161" s="185"/>
      <c r="T161" s="186"/>
      <c r="U161" s="185"/>
      <c r="V161" s="186"/>
      <c r="W161" s="185"/>
      <c r="X161" s="186"/>
      <c r="Y161" s="189"/>
      <c r="Z161" s="192" t="s">
        <v>236</v>
      </c>
      <c r="AA161" s="193" t="s">
        <v>241</v>
      </c>
      <c r="AB161" s="213"/>
      <c r="AC161" s="192" t="s">
        <v>242</v>
      </c>
      <c r="AD161" s="193" t="s">
        <v>247</v>
      </c>
    </row>
    <row r="162" spans="2:30" ht="28" customHeight="1" x14ac:dyDescent="0.35">
      <c r="B162" s="169" t="s">
        <v>2281</v>
      </c>
      <c r="C162" s="170" t="s">
        <v>2282</v>
      </c>
      <c r="D162" s="170" t="s">
        <v>1791</v>
      </c>
      <c r="E162" s="170" t="s">
        <v>1792</v>
      </c>
      <c r="F162" s="170" t="s">
        <v>1793</v>
      </c>
      <c r="G162" s="171" t="s">
        <v>3054</v>
      </c>
      <c r="H162" s="190" t="s">
        <v>644</v>
      </c>
      <c r="I162" s="191" t="s">
        <v>3066</v>
      </c>
      <c r="J162" s="190" t="s">
        <v>435</v>
      </c>
      <c r="K162" s="191" t="s">
        <v>2132</v>
      </c>
      <c r="L162" s="185"/>
      <c r="M162" s="186"/>
      <c r="N162" s="185"/>
      <c r="O162" s="186"/>
      <c r="P162" s="189"/>
      <c r="Q162" s="190" t="s">
        <v>435</v>
      </c>
      <c r="R162" s="191" t="s">
        <v>2132</v>
      </c>
      <c r="S162" s="185"/>
      <c r="T162" s="186"/>
      <c r="U162" s="185"/>
      <c r="V162" s="186"/>
      <c r="W162" s="185"/>
      <c r="X162" s="186"/>
      <c r="Y162" s="189"/>
      <c r="Z162" s="192" t="s">
        <v>236</v>
      </c>
      <c r="AA162" s="193" t="s">
        <v>241</v>
      </c>
      <c r="AB162" s="213"/>
      <c r="AC162" s="192" t="s">
        <v>242</v>
      </c>
      <c r="AD162" s="193" t="s">
        <v>247</v>
      </c>
    </row>
    <row r="163" spans="2:30" ht="28" customHeight="1" x14ac:dyDescent="0.35">
      <c r="B163" s="169" t="s">
        <v>2285</v>
      </c>
      <c r="C163" s="170" t="s">
        <v>2286</v>
      </c>
      <c r="D163" s="170" t="s">
        <v>1733</v>
      </c>
      <c r="E163" s="170" t="s">
        <v>1792</v>
      </c>
      <c r="F163" s="170" t="s">
        <v>1793</v>
      </c>
      <c r="G163" s="171" t="s">
        <v>3076</v>
      </c>
      <c r="H163" s="194" t="s">
        <v>2996</v>
      </c>
      <c r="I163" s="191" t="s">
        <v>573</v>
      </c>
      <c r="J163" s="185" t="s">
        <v>2288</v>
      </c>
      <c r="K163" s="186" t="s">
        <v>2289</v>
      </c>
      <c r="L163" s="190" t="s">
        <v>74</v>
      </c>
      <c r="M163" s="191" t="s">
        <v>78</v>
      </c>
      <c r="N163" s="185"/>
      <c r="O163" s="186"/>
      <c r="P163" s="189"/>
      <c r="Q163" s="190" t="s">
        <v>74</v>
      </c>
      <c r="R163" s="191" t="s">
        <v>78</v>
      </c>
      <c r="S163" s="185"/>
      <c r="T163" s="186"/>
      <c r="U163" s="185"/>
      <c r="V163" s="186"/>
      <c r="W163" s="185"/>
      <c r="X163" s="186"/>
      <c r="Y163" s="189"/>
      <c r="Z163" s="192" t="s">
        <v>231</v>
      </c>
      <c r="AA163" s="193" t="s">
        <v>235</v>
      </c>
      <c r="AB163" s="213"/>
      <c r="AC163" s="192" t="s">
        <v>242</v>
      </c>
      <c r="AD163" s="193" t="s">
        <v>247</v>
      </c>
    </row>
    <row r="164" spans="2:30" ht="28" customHeight="1" x14ac:dyDescent="0.35">
      <c r="B164" s="424" t="s">
        <v>2290</v>
      </c>
      <c r="C164" s="170" t="s">
        <v>2291</v>
      </c>
      <c r="D164" s="170" t="s">
        <v>1733</v>
      </c>
      <c r="E164" s="170" t="s">
        <v>1792</v>
      </c>
      <c r="F164" s="170" t="s">
        <v>1793</v>
      </c>
      <c r="G164" s="171" t="s">
        <v>13341</v>
      </c>
      <c r="H164" s="194" t="s">
        <v>2996</v>
      </c>
      <c r="I164" s="191" t="s">
        <v>573</v>
      </c>
      <c r="J164" s="185" t="s">
        <v>2288</v>
      </c>
      <c r="K164" s="186" t="s">
        <v>2289</v>
      </c>
      <c r="L164" s="190" t="s">
        <v>74</v>
      </c>
      <c r="M164" s="191" t="s">
        <v>78</v>
      </c>
      <c r="N164" s="185"/>
      <c r="O164" s="186"/>
      <c r="P164" s="189"/>
      <c r="Q164" s="190" t="s">
        <v>74</v>
      </c>
      <c r="R164" s="191" t="s">
        <v>78</v>
      </c>
      <c r="S164" s="185" t="s">
        <v>348</v>
      </c>
      <c r="T164" s="186" t="s">
        <v>352</v>
      </c>
      <c r="U164" s="185"/>
      <c r="V164" s="186"/>
      <c r="W164" s="185"/>
      <c r="X164" s="186"/>
      <c r="Y164" s="189"/>
      <c r="Z164" s="192" t="s">
        <v>231</v>
      </c>
      <c r="AA164" s="193" t="s">
        <v>235</v>
      </c>
      <c r="AB164" s="213"/>
      <c r="AC164" s="192" t="s">
        <v>242</v>
      </c>
      <c r="AD164" s="193" t="s">
        <v>247</v>
      </c>
    </row>
    <row r="165" spans="2:30" ht="28" customHeight="1" x14ac:dyDescent="0.35">
      <c r="B165" s="169" t="s">
        <v>2292</v>
      </c>
      <c r="C165" s="170" t="s">
        <v>2293</v>
      </c>
      <c r="D165" s="170" t="s">
        <v>1791</v>
      </c>
      <c r="E165" s="170" t="s">
        <v>1792</v>
      </c>
      <c r="F165" s="170" t="s">
        <v>1793</v>
      </c>
      <c r="G165" s="171" t="s">
        <v>3054</v>
      </c>
      <c r="H165" s="190" t="s">
        <v>644</v>
      </c>
      <c r="I165" s="191" t="s">
        <v>3066</v>
      </c>
      <c r="J165" s="185"/>
      <c r="K165" s="186"/>
      <c r="L165" s="185"/>
      <c r="M165" s="186"/>
      <c r="N165" s="185"/>
      <c r="O165" s="186"/>
      <c r="P165" s="189"/>
      <c r="Q165" s="190" t="s">
        <v>63</v>
      </c>
      <c r="R165" s="191" t="s">
        <v>1796</v>
      </c>
      <c r="S165" s="185"/>
      <c r="T165" s="186"/>
      <c r="U165" s="185"/>
      <c r="V165" s="186"/>
      <c r="W165" s="185"/>
      <c r="X165" s="186"/>
      <c r="Y165" s="189"/>
      <c r="Z165" s="192" t="s">
        <v>236</v>
      </c>
      <c r="AA165" s="193" t="s">
        <v>241</v>
      </c>
      <c r="AB165" s="213"/>
      <c r="AC165" s="192" t="s">
        <v>242</v>
      </c>
      <c r="AD165" s="193" t="s">
        <v>247</v>
      </c>
    </row>
    <row r="166" spans="2:30" ht="28" customHeight="1" x14ac:dyDescent="0.35">
      <c r="B166" s="169" t="s">
        <v>2295</v>
      </c>
      <c r="C166" s="170" t="s">
        <v>2296</v>
      </c>
      <c r="D166" s="170" t="s">
        <v>1739</v>
      </c>
      <c r="E166" s="170" t="s">
        <v>1792</v>
      </c>
      <c r="F166" s="170" t="s">
        <v>1793</v>
      </c>
      <c r="G166" s="171" t="s">
        <v>3054</v>
      </c>
      <c r="H166" s="190" t="s">
        <v>644</v>
      </c>
      <c r="I166" s="191" t="s">
        <v>3066</v>
      </c>
      <c r="J166" s="185"/>
      <c r="K166" s="186"/>
      <c r="L166" s="185"/>
      <c r="M166" s="186"/>
      <c r="N166" s="185"/>
      <c r="O166" s="186"/>
      <c r="P166" s="189"/>
      <c r="Q166" s="190" t="s">
        <v>435</v>
      </c>
      <c r="R166" s="191" t="s">
        <v>2132</v>
      </c>
      <c r="S166" s="185"/>
      <c r="T166" s="186"/>
      <c r="U166" s="185"/>
      <c r="V166" s="186"/>
      <c r="W166" s="185"/>
      <c r="X166" s="186"/>
      <c r="Y166" s="189"/>
      <c r="Z166" s="192">
        <v>10143988</v>
      </c>
      <c r="AA166" s="193" t="s">
        <v>224</v>
      </c>
      <c r="AB166" s="213"/>
      <c r="AC166" s="192" t="s">
        <v>242</v>
      </c>
      <c r="AD166" s="193" t="s">
        <v>247</v>
      </c>
    </row>
    <row r="167" spans="2:30" ht="28" customHeight="1" x14ac:dyDescent="0.35">
      <c r="B167" s="169" t="s">
        <v>2301</v>
      </c>
      <c r="C167" s="170" t="s">
        <v>2302</v>
      </c>
      <c r="D167" s="170" t="s">
        <v>1791</v>
      </c>
      <c r="E167" s="170" t="s">
        <v>1776</v>
      </c>
      <c r="F167" s="170" t="s">
        <v>1777</v>
      </c>
      <c r="G167" s="171" t="s">
        <v>3054</v>
      </c>
      <c r="H167" s="190" t="s">
        <v>789</v>
      </c>
      <c r="I167" s="191" t="s">
        <v>2050</v>
      </c>
      <c r="J167" s="185"/>
      <c r="K167" s="186"/>
      <c r="L167" s="185"/>
      <c r="M167" s="186"/>
      <c r="N167" s="185"/>
      <c r="O167" s="186"/>
      <c r="P167" s="189"/>
      <c r="Q167" s="190" t="s">
        <v>214</v>
      </c>
      <c r="R167" s="191" t="s">
        <v>1821</v>
      </c>
      <c r="S167" s="185"/>
      <c r="T167" s="186"/>
      <c r="U167" s="185"/>
      <c r="V167" s="186"/>
      <c r="W167" s="185"/>
      <c r="X167" s="186"/>
      <c r="Y167" s="189"/>
      <c r="Z167" s="192" t="s">
        <v>236</v>
      </c>
      <c r="AA167" s="193" t="s">
        <v>241</v>
      </c>
      <c r="AB167" s="213"/>
      <c r="AC167" s="192" t="s">
        <v>242</v>
      </c>
      <c r="AD167" s="193" t="s">
        <v>247</v>
      </c>
    </row>
    <row r="168" spans="2:30" ht="28" customHeight="1" x14ac:dyDescent="0.35">
      <c r="B168" s="169" t="s">
        <v>2304</v>
      </c>
      <c r="C168" s="170" t="s">
        <v>2305</v>
      </c>
      <c r="D168" s="170" t="s">
        <v>1791</v>
      </c>
      <c r="E168" s="170" t="s">
        <v>1776</v>
      </c>
      <c r="F168" s="170" t="s">
        <v>1777</v>
      </c>
      <c r="G168" s="171" t="s">
        <v>3054</v>
      </c>
      <c r="H168" s="190" t="s">
        <v>789</v>
      </c>
      <c r="I168" s="191" t="s">
        <v>2050</v>
      </c>
      <c r="J168" s="185"/>
      <c r="K168" s="186"/>
      <c r="L168" s="185"/>
      <c r="M168" s="186"/>
      <c r="N168" s="185"/>
      <c r="O168" s="186"/>
      <c r="P168" s="189"/>
      <c r="Q168" s="190" t="s">
        <v>214</v>
      </c>
      <c r="R168" s="191" t="s">
        <v>1821</v>
      </c>
      <c r="S168" s="185"/>
      <c r="T168" s="186"/>
      <c r="U168" s="185"/>
      <c r="V168" s="186"/>
      <c r="W168" s="185"/>
      <c r="X168" s="186"/>
      <c r="Y168" s="189"/>
      <c r="Z168" s="192" t="s">
        <v>236</v>
      </c>
      <c r="AA168" s="193" t="s">
        <v>241</v>
      </c>
      <c r="AB168" s="213"/>
      <c r="AC168" s="192" t="s">
        <v>242</v>
      </c>
      <c r="AD168" s="193" t="s">
        <v>247</v>
      </c>
    </row>
    <row r="169" spans="2:30" ht="28" customHeight="1" x14ac:dyDescent="0.35">
      <c r="B169" s="169" t="s">
        <v>2307</v>
      </c>
      <c r="C169" s="170" t="s">
        <v>2308</v>
      </c>
      <c r="D169" s="170" t="s">
        <v>1791</v>
      </c>
      <c r="E169" s="170" t="s">
        <v>1934</v>
      </c>
      <c r="F169" s="170" t="s">
        <v>1935</v>
      </c>
      <c r="G169" s="171" t="s">
        <v>3054</v>
      </c>
      <c r="H169" s="190" t="s">
        <v>581</v>
      </c>
      <c r="I169" s="191" t="s">
        <v>2153</v>
      </c>
      <c r="J169" s="185"/>
      <c r="K169" s="186"/>
      <c r="L169" s="185"/>
      <c r="M169" s="186"/>
      <c r="N169" s="185"/>
      <c r="O169" s="186"/>
      <c r="P169" s="189"/>
      <c r="Q169" s="190" t="s">
        <v>832</v>
      </c>
      <c r="R169" s="191" t="s">
        <v>1990</v>
      </c>
      <c r="S169" s="185"/>
      <c r="T169" s="186"/>
      <c r="U169" s="185"/>
      <c r="V169" s="186"/>
      <c r="W169" s="185"/>
      <c r="X169" s="186"/>
      <c r="Y169" s="189"/>
      <c r="Z169" s="192" t="s">
        <v>236</v>
      </c>
      <c r="AA169" s="193" t="s">
        <v>241</v>
      </c>
      <c r="AB169" s="213"/>
      <c r="AC169" s="192" t="s">
        <v>242</v>
      </c>
      <c r="AD169" s="193" t="s">
        <v>247</v>
      </c>
    </row>
    <row r="170" spans="2:30" ht="28" customHeight="1" x14ac:dyDescent="0.35">
      <c r="B170" s="169" t="s">
        <v>2310</v>
      </c>
      <c r="C170" s="170" t="s">
        <v>2311</v>
      </c>
      <c r="D170" s="170" t="s">
        <v>1791</v>
      </c>
      <c r="E170" s="170" t="s">
        <v>1740</v>
      </c>
      <c r="F170" s="170" t="s">
        <v>1741</v>
      </c>
      <c r="G170" s="171" t="s">
        <v>3058</v>
      </c>
      <c r="H170" s="190" t="s">
        <v>879</v>
      </c>
      <c r="I170" s="191" t="s">
        <v>2313</v>
      </c>
      <c r="J170" s="190" t="s">
        <v>822</v>
      </c>
      <c r="K170" s="191" t="s">
        <v>826</v>
      </c>
      <c r="L170" s="185"/>
      <c r="M170" s="186"/>
      <c r="N170" s="185"/>
      <c r="O170" s="186"/>
      <c r="P170" s="189"/>
      <c r="Q170" s="190" t="s">
        <v>822</v>
      </c>
      <c r="R170" s="191" t="s">
        <v>826</v>
      </c>
      <c r="S170" s="185"/>
      <c r="T170" s="186"/>
      <c r="U170" s="185"/>
      <c r="V170" s="186"/>
      <c r="W170" s="185"/>
      <c r="X170" s="186"/>
      <c r="Y170" s="189"/>
      <c r="Z170" s="192" t="s">
        <v>236</v>
      </c>
      <c r="AA170" s="193" t="s">
        <v>241</v>
      </c>
      <c r="AB170" s="213"/>
      <c r="AC170" s="192" t="s">
        <v>242</v>
      </c>
      <c r="AD170" s="193" t="s">
        <v>247</v>
      </c>
    </row>
    <row r="171" spans="2:30" ht="28" customHeight="1" x14ac:dyDescent="0.35">
      <c r="B171" s="169" t="s">
        <v>2314</v>
      </c>
      <c r="C171" s="170" t="s">
        <v>2315</v>
      </c>
      <c r="D171" s="170" t="s">
        <v>1791</v>
      </c>
      <c r="E171" s="170" t="s">
        <v>1740</v>
      </c>
      <c r="F171" s="170" t="s">
        <v>1741</v>
      </c>
      <c r="G171" s="171" t="s">
        <v>3058</v>
      </c>
      <c r="H171" s="190" t="s">
        <v>879</v>
      </c>
      <c r="I171" s="191" t="s">
        <v>2313</v>
      </c>
      <c r="J171" s="190" t="s">
        <v>822</v>
      </c>
      <c r="K171" s="191" t="s">
        <v>826</v>
      </c>
      <c r="L171" s="185"/>
      <c r="M171" s="186"/>
      <c r="N171" s="185"/>
      <c r="O171" s="186"/>
      <c r="P171" s="189"/>
      <c r="Q171" s="190" t="s">
        <v>822</v>
      </c>
      <c r="R171" s="191" t="s">
        <v>826</v>
      </c>
      <c r="S171" s="185"/>
      <c r="T171" s="186"/>
      <c r="U171" s="185"/>
      <c r="V171" s="186"/>
      <c r="W171" s="185"/>
      <c r="X171" s="186"/>
      <c r="Y171" s="189"/>
      <c r="Z171" s="192" t="s">
        <v>236</v>
      </c>
      <c r="AA171" s="193" t="s">
        <v>241</v>
      </c>
      <c r="AB171" s="213"/>
      <c r="AC171" s="192" t="s">
        <v>242</v>
      </c>
      <c r="AD171" s="193" t="s">
        <v>247</v>
      </c>
    </row>
    <row r="172" spans="2:30" ht="28" customHeight="1" x14ac:dyDescent="0.35">
      <c r="B172" s="169" t="s">
        <v>2317</v>
      </c>
      <c r="C172" s="170" t="s">
        <v>2318</v>
      </c>
      <c r="D172" s="170" t="s">
        <v>1791</v>
      </c>
      <c r="E172" s="170" t="s">
        <v>1776</v>
      </c>
      <c r="F172" s="170" t="s">
        <v>1777</v>
      </c>
      <c r="G172" s="171" t="s">
        <v>3054</v>
      </c>
      <c r="H172" s="190" t="s">
        <v>789</v>
      </c>
      <c r="I172" s="191" t="s">
        <v>2050</v>
      </c>
      <c r="J172" s="185"/>
      <c r="K172" s="186"/>
      <c r="L172" s="185"/>
      <c r="M172" s="186"/>
      <c r="N172" s="185"/>
      <c r="O172" s="186"/>
      <c r="P172" s="189"/>
      <c r="Q172" s="190" t="s">
        <v>214</v>
      </c>
      <c r="R172" s="191" t="s">
        <v>1821</v>
      </c>
      <c r="S172" s="185"/>
      <c r="T172" s="186"/>
      <c r="U172" s="185"/>
      <c r="V172" s="186"/>
      <c r="W172" s="185"/>
      <c r="X172" s="186"/>
      <c r="Y172" s="189"/>
      <c r="Z172" s="192" t="s">
        <v>236</v>
      </c>
      <c r="AA172" s="193" t="s">
        <v>241</v>
      </c>
      <c r="AB172" s="213"/>
      <c r="AC172" s="192" t="s">
        <v>242</v>
      </c>
      <c r="AD172" s="193" t="s">
        <v>247</v>
      </c>
    </row>
    <row r="173" spans="2:30" ht="28" customHeight="1" x14ac:dyDescent="0.35">
      <c r="B173" s="169" t="s">
        <v>2320</v>
      </c>
      <c r="C173" s="170" t="s">
        <v>2321</v>
      </c>
      <c r="D173" s="170" t="s">
        <v>1791</v>
      </c>
      <c r="E173" s="170" t="s">
        <v>1776</v>
      </c>
      <c r="F173" s="170" t="s">
        <v>1777</v>
      </c>
      <c r="G173" s="171" t="s">
        <v>3054</v>
      </c>
      <c r="H173" s="190" t="s">
        <v>789</v>
      </c>
      <c r="I173" s="191" t="s">
        <v>2050</v>
      </c>
      <c r="J173" s="185"/>
      <c r="K173" s="186"/>
      <c r="L173" s="185"/>
      <c r="M173" s="186"/>
      <c r="N173" s="185"/>
      <c r="O173" s="186"/>
      <c r="P173" s="189"/>
      <c r="Q173" s="190" t="s">
        <v>214</v>
      </c>
      <c r="R173" s="191" t="s">
        <v>1821</v>
      </c>
      <c r="S173" s="185"/>
      <c r="T173" s="186"/>
      <c r="U173" s="185"/>
      <c r="V173" s="186"/>
      <c r="W173" s="185"/>
      <c r="X173" s="186"/>
      <c r="Y173" s="189"/>
      <c r="Z173" s="192" t="s">
        <v>236</v>
      </c>
      <c r="AA173" s="193" t="s">
        <v>241</v>
      </c>
      <c r="AB173" s="213"/>
      <c r="AC173" s="192" t="s">
        <v>242</v>
      </c>
      <c r="AD173" s="193" t="s">
        <v>247</v>
      </c>
    </row>
    <row r="174" spans="2:30" ht="28" customHeight="1" x14ac:dyDescent="0.35">
      <c r="B174" s="169" t="s">
        <v>2323</v>
      </c>
      <c r="C174" s="170" t="s">
        <v>2324</v>
      </c>
      <c r="D174" s="170" t="s">
        <v>1791</v>
      </c>
      <c r="E174" s="170" t="s">
        <v>1792</v>
      </c>
      <c r="F174" s="170" t="s">
        <v>1793</v>
      </c>
      <c r="G174" s="171" t="s">
        <v>13309</v>
      </c>
      <c r="H174" s="190" t="s">
        <v>822</v>
      </c>
      <c r="I174" s="191" t="s">
        <v>826</v>
      </c>
      <c r="J174" s="190" t="s">
        <v>435</v>
      </c>
      <c r="K174" s="191" t="s">
        <v>2132</v>
      </c>
      <c r="L174" s="185"/>
      <c r="M174" s="186"/>
      <c r="N174" s="185"/>
      <c r="O174" s="186"/>
      <c r="P174" s="189"/>
      <c r="Q174" s="190" t="s">
        <v>435</v>
      </c>
      <c r="R174" s="191" t="s">
        <v>2132</v>
      </c>
      <c r="S174" s="185"/>
      <c r="T174" s="186"/>
      <c r="U174" s="185"/>
      <c r="V174" s="186"/>
      <c r="W174" s="185"/>
      <c r="X174" s="186"/>
      <c r="Y174" s="189"/>
      <c r="Z174" s="192" t="s">
        <v>236</v>
      </c>
      <c r="AA174" s="193" t="s">
        <v>241</v>
      </c>
      <c r="AB174" s="213"/>
      <c r="AC174" s="192" t="s">
        <v>242</v>
      </c>
      <c r="AD174" s="193" t="s">
        <v>247</v>
      </c>
    </row>
    <row r="175" spans="2:30" ht="28" customHeight="1" x14ac:dyDescent="0.35">
      <c r="B175" s="169" t="s">
        <v>2325</v>
      </c>
      <c r="C175" s="170" t="s">
        <v>2326</v>
      </c>
      <c r="D175" s="170" t="s">
        <v>1733</v>
      </c>
      <c r="E175" s="170" t="s">
        <v>1946</v>
      </c>
      <c r="F175" s="170" t="s">
        <v>1947</v>
      </c>
      <c r="G175" s="171" t="s">
        <v>3054</v>
      </c>
      <c r="H175" s="190" t="s">
        <v>185</v>
      </c>
      <c r="I175" s="191" t="s">
        <v>188</v>
      </c>
      <c r="J175" s="185" t="s">
        <v>1572</v>
      </c>
      <c r="K175" s="186" t="s">
        <v>3155</v>
      </c>
      <c r="L175" s="185"/>
      <c r="M175" s="186"/>
      <c r="N175" s="185"/>
      <c r="O175" s="186"/>
      <c r="P175" s="189"/>
      <c r="Q175" s="190" t="s">
        <v>185</v>
      </c>
      <c r="R175" s="191" t="s">
        <v>188</v>
      </c>
      <c r="S175" s="185"/>
      <c r="T175" s="186"/>
      <c r="U175" s="185"/>
      <c r="V175" s="186"/>
      <c r="W175" s="185"/>
      <c r="X175" s="186"/>
      <c r="Y175" s="189"/>
      <c r="Z175" s="192" t="s">
        <v>231</v>
      </c>
      <c r="AA175" s="193" t="s">
        <v>235</v>
      </c>
      <c r="AB175" s="213"/>
      <c r="AC175" s="192" t="s">
        <v>242</v>
      </c>
      <c r="AD175" s="193" t="s">
        <v>247</v>
      </c>
    </row>
    <row r="176" spans="2:30" ht="28" customHeight="1" x14ac:dyDescent="0.35">
      <c r="B176" s="169" t="s">
        <v>2328</v>
      </c>
      <c r="C176" s="170" t="s">
        <v>1947</v>
      </c>
      <c r="D176" s="170" t="s">
        <v>1733</v>
      </c>
      <c r="E176" s="170" t="s">
        <v>2329</v>
      </c>
      <c r="F176" s="170" t="s">
        <v>1947</v>
      </c>
      <c r="G176" s="171" t="s">
        <v>3054</v>
      </c>
      <c r="H176" s="190" t="s">
        <v>185</v>
      </c>
      <c r="I176" s="191" t="s">
        <v>188</v>
      </c>
      <c r="J176" s="185"/>
      <c r="K176" s="186"/>
      <c r="L176" s="185"/>
      <c r="M176" s="186"/>
      <c r="N176" s="185"/>
      <c r="O176" s="186"/>
      <c r="P176" s="189"/>
      <c r="Q176" s="190" t="s">
        <v>185</v>
      </c>
      <c r="R176" s="191" t="s">
        <v>188</v>
      </c>
      <c r="S176" s="185"/>
      <c r="T176" s="186"/>
      <c r="U176" s="185"/>
      <c r="V176" s="186"/>
      <c r="W176" s="185"/>
      <c r="X176" s="186"/>
      <c r="Y176" s="189"/>
      <c r="Z176" s="192" t="s">
        <v>231</v>
      </c>
      <c r="AA176" s="193" t="s">
        <v>235</v>
      </c>
      <c r="AB176" s="213"/>
      <c r="AC176" s="192" t="s">
        <v>242</v>
      </c>
      <c r="AD176" s="193" t="s">
        <v>247</v>
      </c>
    </row>
    <row r="177" spans="2:30" ht="28" customHeight="1" x14ac:dyDescent="0.35">
      <c r="B177" s="169" t="s">
        <v>2331</v>
      </c>
      <c r="C177" s="170" t="s">
        <v>2332</v>
      </c>
      <c r="D177" s="170" t="s">
        <v>1713</v>
      </c>
      <c r="E177" s="170" t="s">
        <v>1946</v>
      </c>
      <c r="F177" s="170" t="s">
        <v>1947</v>
      </c>
      <c r="G177" s="171" t="s">
        <v>3218</v>
      </c>
      <c r="H177" s="190" t="s">
        <v>893</v>
      </c>
      <c r="I177" s="191" t="s">
        <v>2334</v>
      </c>
      <c r="J177" s="185"/>
      <c r="K177" s="186"/>
      <c r="L177" s="185"/>
      <c r="M177" s="186"/>
      <c r="N177" s="185"/>
      <c r="O177" s="186"/>
      <c r="P177" s="189"/>
      <c r="Q177" s="190" t="s">
        <v>893</v>
      </c>
      <c r="R177" s="191" t="s">
        <v>2334</v>
      </c>
      <c r="S177" s="185"/>
      <c r="T177" s="186"/>
      <c r="U177" s="185"/>
      <c r="V177" s="186"/>
      <c r="W177" s="185"/>
      <c r="X177" s="186"/>
      <c r="Y177" s="189"/>
      <c r="Z177" s="192" t="s">
        <v>225</v>
      </c>
      <c r="AA177" s="193" t="s">
        <v>230</v>
      </c>
      <c r="AB177" s="213"/>
      <c r="AC177" s="192" t="s">
        <v>242</v>
      </c>
      <c r="AD177" s="193" t="s">
        <v>247</v>
      </c>
    </row>
    <row r="178" spans="2:30" ht="28" customHeight="1" x14ac:dyDescent="0.35">
      <c r="B178" s="169" t="s">
        <v>2335</v>
      </c>
      <c r="C178" s="170" t="s">
        <v>2336</v>
      </c>
      <c r="D178" s="170" t="s">
        <v>1791</v>
      </c>
      <c r="E178" s="170" t="s">
        <v>1946</v>
      </c>
      <c r="F178" s="170" t="s">
        <v>1947</v>
      </c>
      <c r="G178" s="171" t="s">
        <v>3173</v>
      </c>
      <c r="H178" s="185" t="s">
        <v>893</v>
      </c>
      <c r="I178" s="186" t="s">
        <v>2334</v>
      </c>
      <c r="J178" s="185"/>
      <c r="K178" s="186"/>
      <c r="L178" s="185"/>
      <c r="M178" s="186"/>
      <c r="N178" s="185"/>
      <c r="O178" s="186"/>
      <c r="P178" s="189"/>
      <c r="Q178" s="190" t="s">
        <v>832</v>
      </c>
      <c r="R178" s="191" t="s">
        <v>1990</v>
      </c>
      <c r="S178" s="185"/>
      <c r="T178" s="186"/>
      <c r="U178" s="185"/>
      <c r="V178" s="186"/>
      <c r="W178" s="185"/>
      <c r="X178" s="186"/>
      <c r="Y178" s="189"/>
      <c r="Z178" s="192" t="s">
        <v>236</v>
      </c>
      <c r="AA178" s="193" t="s">
        <v>241</v>
      </c>
      <c r="AB178" s="213"/>
      <c r="AC178" s="192" t="s">
        <v>242</v>
      </c>
      <c r="AD178" s="193" t="s">
        <v>247</v>
      </c>
    </row>
    <row r="179" spans="2:30" ht="28" customHeight="1" x14ac:dyDescent="0.35">
      <c r="B179" s="169" t="s">
        <v>2337</v>
      </c>
      <c r="C179" s="170" t="s">
        <v>2338</v>
      </c>
      <c r="D179" s="170" t="s">
        <v>1791</v>
      </c>
      <c r="E179" s="170" t="s">
        <v>1946</v>
      </c>
      <c r="F179" s="170" t="s">
        <v>1947</v>
      </c>
      <c r="G179" s="171" t="s">
        <v>3173</v>
      </c>
      <c r="H179" s="185" t="s">
        <v>893</v>
      </c>
      <c r="I179" s="186" t="s">
        <v>2334</v>
      </c>
      <c r="J179" s="185" t="s">
        <v>589</v>
      </c>
      <c r="K179" s="186" t="s">
        <v>594</v>
      </c>
      <c r="L179" s="185"/>
      <c r="M179" s="186"/>
      <c r="N179" s="185"/>
      <c r="O179" s="186"/>
      <c r="P179" s="189"/>
      <c r="Q179" s="190" t="s">
        <v>832</v>
      </c>
      <c r="R179" s="191" t="s">
        <v>1990</v>
      </c>
      <c r="S179" s="185"/>
      <c r="T179" s="186"/>
      <c r="U179" s="185"/>
      <c r="V179" s="186"/>
      <c r="W179" s="185"/>
      <c r="X179" s="186"/>
      <c r="Y179" s="189"/>
      <c r="Z179" s="192" t="s">
        <v>236</v>
      </c>
      <c r="AA179" s="193" t="s">
        <v>241</v>
      </c>
      <c r="AB179" s="213"/>
      <c r="AC179" s="192" t="s">
        <v>242</v>
      </c>
      <c r="AD179" s="193" t="s">
        <v>247</v>
      </c>
    </row>
    <row r="180" spans="2:30" ht="28" customHeight="1" x14ac:dyDescent="0.35">
      <c r="B180" s="169" t="s">
        <v>2339</v>
      </c>
      <c r="C180" s="170" t="s">
        <v>2340</v>
      </c>
      <c r="D180" s="170" t="s">
        <v>1791</v>
      </c>
      <c r="E180" s="170" t="s">
        <v>1946</v>
      </c>
      <c r="F180" s="170" t="s">
        <v>1947</v>
      </c>
      <c r="G180" s="171" t="s">
        <v>3174</v>
      </c>
      <c r="H180" s="185" t="s">
        <v>893</v>
      </c>
      <c r="I180" s="186" t="s">
        <v>2334</v>
      </c>
      <c r="J180" s="185" t="s">
        <v>1576</v>
      </c>
      <c r="K180" s="186" t="s">
        <v>3154</v>
      </c>
      <c r="L180" s="185"/>
      <c r="M180" s="186"/>
      <c r="N180" s="185"/>
      <c r="O180" s="186"/>
      <c r="P180" s="189"/>
      <c r="Q180" s="190" t="s">
        <v>832</v>
      </c>
      <c r="R180" s="191" t="s">
        <v>1990</v>
      </c>
      <c r="S180" s="185"/>
      <c r="T180" s="186"/>
      <c r="U180" s="185"/>
      <c r="V180" s="186"/>
      <c r="W180" s="185"/>
      <c r="X180" s="186"/>
      <c r="Y180" s="189"/>
      <c r="Z180" s="192" t="s">
        <v>236</v>
      </c>
      <c r="AA180" s="193" t="s">
        <v>241</v>
      </c>
      <c r="AB180" s="213"/>
      <c r="AC180" s="192" t="s">
        <v>242</v>
      </c>
      <c r="AD180" s="193" t="s">
        <v>247</v>
      </c>
    </row>
    <row r="181" spans="2:30" ht="28" customHeight="1" x14ac:dyDescent="0.35">
      <c r="B181" s="169" t="s">
        <v>2341</v>
      </c>
      <c r="C181" s="170" t="s">
        <v>2342</v>
      </c>
      <c r="D181" s="170" t="s">
        <v>1739</v>
      </c>
      <c r="E181" s="170" t="s">
        <v>1946</v>
      </c>
      <c r="F181" s="170" t="s">
        <v>1947</v>
      </c>
      <c r="G181" s="171" t="s">
        <v>3054</v>
      </c>
      <c r="H181" s="190" t="s">
        <v>893</v>
      </c>
      <c r="I181" s="191" t="s">
        <v>2334</v>
      </c>
      <c r="J181" s="190" t="s">
        <v>563</v>
      </c>
      <c r="K181" s="191" t="s">
        <v>1788</v>
      </c>
      <c r="L181" s="185" t="s">
        <v>1576</v>
      </c>
      <c r="M181" s="186" t="s">
        <v>3154</v>
      </c>
      <c r="N181" s="185"/>
      <c r="O181" s="186"/>
      <c r="P181" s="189"/>
      <c r="Q181" s="190" t="s">
        <v>563</v>
      </c>
      <c r="R181" s="191" t="s">
        <v>1788</v>
      </c>
      <c r="S181" s="190" t="s">
        <v>563</v>
      </c>
      <c r="T181" s="191" t="s">
        <v>1788</v>
      </c>
      <c r="U181" s="185"/>
      <c r="V181" s="186"/>
      <c r="W181" s="185"/>
      <c r="X181" s="186"/>
      <c r="Y181" s="189"/>
      <c r="Z181" s="192">
        <v>10143988</v>
      </c>
      <c r="AA181" s="193" t="s">
        <v>224</v>
      </c>
      <c r="AB181" s="213"/>
      <c r="AC181" s="192" t="s">
        <v>242</v>
      </c>
      <c r="AD181" s="193" t="s">
        <v>247</v>
      </c>
    </row>
    <row r="182" spans="2:30" ht="28" customHeight="1" x14ac:dyDescent="0.35">
      <c r="B182" s="169" t="s">
        <v>2343</v>
      </c>
      <c r="C182" s="170" t="s">
        <v>2344</v>
      </c>
      <c r="D182" s="170" t="s">
        <v>1733</v>
      </c>
      <c r="E182" s="170" t="s">
        <v>1946</v>
      </c>
      <c r="F182" s="170" t="s">
        <v>1947</v>
      </c>
      <c r="G182" s="171" t="s">
        <v>3054</v>
      </c>
      <c r="H182" s="190" t="s">
        <v>185</v>
      </c>
      <c r="I182" s="191" t="s">
        <v>188</v>
      </c>
      <c r="J182" s="185"/>
      <c r="K182" s="186"/>
      <c r="L182" s="185"/>
      <c r="M182" s="186"/>
      <c r="N182" s="185"/>
      <c r="O182" s="186"/>
      <c r="P182" s="189"/>
      <c r="Q182" s="190" t="s">
        <v>185</v>
      </c>
      <c r="R182" s="191" t="s">
        <v>188</v>
      </c>
      <c r="S182" s="185"/>
      <c r="T182" s="186"/>
      <c r="U182" s="185"/>
      <c r="V182" s="186"/>
      <c r="W182" s="185"/>
      <c r="X182" s="186"/>
      <c r="Y182" s="189"/>
      <c r="Z182" s="192" t="s">
        <v>231</v>
      </c>
      <c r="AA182" s="193" t="s">
        <v>235</v>
      </c>
      <c r="AB182" s="213"/>
      <c r="AC182" s="192" t="s">
        <v>242</v>
      </c>
      <c r="AD182" s="193" t="s">
        <v>247</v>
      </c>
    </row>
    <row r="183" spans="2:30" ht="28" customHeight="1" x14ac:dyDescent="0.35">
      <c r="B183" s="169" t="s">
        <v>2345</v>
      </c>
      <c r="C183" s="170" t="s">
        <v>2346</v>
      </c>
      <c r="D183" s="170" t="s">
        <v>1733</v>
      </c>
      <c r="E183" s="170" t="s">
        <v>2066</v>
      </c>
      <c r="F183" s="170" t="s">
        <v>1996</v>
      </c>
      <c r="G183" s="171" t="s">
        <v>3054</v>
      </c>
      <c r="H183" s="190" t="s">
        <v>523</v>
      </c>
      <c r="I183" s="191" t="s">
        <v>528</v>
      </c>
      <c r="J183" s="185"/>
      <c r="K183" s="186"/>
      <c r="L183" s="185"/>
      <c r="M183" s="186"/>
      <c r="N183" s="185"/>
      <c r="O183" s="186"/>
      <c r="P183" s="189"/>
      <c r="Q183" s="190" t="s">
        <v>348</v>
      </c>
      <c r="R183" s="191" t="s">
        <v>352</v>
      </c>
      <c r="S183" s="185"/>
      <c r="T183" s="186"/>
      <c r="U183" s="185"/>
      <c r="V183" s="186"/>
      <c r="W183" s="185"/>
      <c r="X183" s="186"/>
      <c r="Y183" s="189"/>
      <c r="Z183" s="192" t="s">
        <v>231</v>
      </c>
      <c r="AA183" s="193" t="s">
        <v>235</v>
      </c>
      <c r="AB183" s="213"/>
      <c r="AC183" s="192" t="s">
        <v>242</v>
      </c>
      <c r="AD183" s="193" t="s">
        <v>247</v>
      </c>
    </row>
    <row r="184" spans="2:30" ht="28" customHeight="1" x14ac:dyDescent="0.35">
      <c r="B184" s="169" t="s">
        <v>2347</v>
      </c>
      <c r="C184" s="170" t="s">
        <v>2348</v>
      </c>
      <c r="D184" s="170" t="s">
        <v>1733</v>
      </c>
      <c r="E184" s="170" t="s">
        <v>1946</v>
      </c>
      <c r="F184" s="170" t="s">
        <v>1947</v>
      </c>
      <c r="G184" s="171" t="s">
        <v>3054</v>
      </c>
      <c r="H184" s="190" t="s">
        <v>185</v>
      </c>
      <c r="I184" s="191" t="s">
        <v>188</v>
      </c>
      <c r="J184" s="185"/>
      <c r="K184" s="186"/>
      <c r="L184" s="185"/>
      <c r="M184" s="186"/>
      <c r="N184" s="185"/>
      <c r="O184" s="186"/>
      <c r="P184" s="189"/>
      <c r="Q184" s="190" t="s">
        <v>185</v>
      </c>
      <c r="R184" s="191" t="s">
        <v>188</v>
      </c>
      <c r="S184" s="185"/>
      <c r="T184" s="186"/>
      <c r="U184" s="185"/>
      <c r="V184" s="186"/>
      <c r="W184" s="185"/>
      <c r="X184" s="186"/>
      <c r="Y184" s="189"/>
      <c r="Z184" s="192" t="s">
        <v>231</v>
      </c>
      <c r="AA184" s="193" t="s">
        <v>235</v>
      </c>
      <c r="AB184" s="213"/>
      <c r="AC184" s="192" t="s">
        <v>242</v>
      </c>
      <c r="AD184" s="193" t="s">
        <v>247</v>
      </c>
    </row>
    <row r="185" spans="2:30" ht="28" customHeight="1" x14ac:dyDescent="0.35">
      <c r="B185" s="169" t="s">
        <v>2349</v>
      </c>
      <c r="C185" s="170" t="s">
        <v>2350</v>
      </c>
      <c r="D185" s="170" t="s">
        <v>1733</v>
      </c>
      <c r="E185" s="170" t="s">
        <v>1946</v>
      </c>
      <c r="F185" s="170" t="s">
        <v>1947</v>
      </c>
      <c r="G185" s="171" t="s">
        <v>3054</v>
      </c>
      <c r="H185" s="190" t="s">
        <v>185</v>
      </c>
      <c r="I185" s="191" t="s">
        <v>188</v>
      </c>
      <c r="J185" s="185"/>
      <c r="K185" s="186"/>
      <c r="L185" s="185"/>
      <c r="M185" s="186"/>
      <c r="N185" s="185"/>
      <c r="O185" s="186"/>
      <c r="P185" s="189"/>
      <c r="Q185" s="190" t="s">
        <v>185</v>
      </c>
      <c r="R185" s="191" t="s">
        <v>188</v>
      </c>
      <c r="S185" s="185"/>
      <c r="T185" s="186"/>
      <c r="U185" s="185"/>
      <c r="V185" s="186"/>
      <c r="W185" s="185"/>
      <c r="X185" s="186"/>
      <c r="Y185" s="189"/>
      <c r="Z185" s="192" t="s">
        <v>231</v>
      </c>
      <c r="AA185" s="193" t="s">
        <v>235</v>
      </c>
      <c r="AB185" s="213"/>
      <c r="AC185" s="192" t="s">
        <v>242</v>
      </c>
      <c r="AD185" s="193" t="s">
        <v>247</v>
      </c>
    </row>
    <row r="186" spans="2:30" ht="28" customHeight="1" x14ac:dyDescent="0.35">
      <c r="B186" s="169" t="s">
        <v>2352</v>
      </c>
      <c r="C186" s="170" t="s">
        <v>1984</v>
      </c>
      <c r="D186" s="170" t="s">
        <v>1739</v>
      </c>
      <c r="E186" s="170" t="s">
        <v>2353</v>
      </c>
      <c r="F186" s="170" t="s">
        <v>1984</v>
      </c>
      <c r="G186" s="171" t="s">
        <v>3203</v>
      </c>
      <c r="H186" s="194" t="s">
        <v>745</v>
      </c>
      <c r="I186" s="191" t="s">
        <v>2354</v>
      </c>
      <c r="J186" s="190" t="s">
        <v>563</v>
      </c>
      <c r="K186" s="191" t="s">
        <v>1788</v>
      </c>
      <c r="L186" s="185"/>
      <c r="M186" s="186"/>
      <c r="N186" s="185"/>
      <c r="O186" s="186"/>
      <c r="P186" s="189"/>
      <c r="Q186" s="190" t="s">
        <v>563</v>
      </c>
      <c r="R186" s="191" t="s">
        <v>1788</v>
      </c>
      <c r="S186" s="185"/>
      <c r="T186" s="186"/>
      <c r="U186" s="185"/>
      <c r="V186" s="186"/>
      <c r="W186" s="185"/>
      <c r="X186" s="186"/>
      <c r="Y186" s="189"/>
      <c r="Z186" s="192">
        <v>10143988</v>
      </c>
      <c r="AA186" s="193" t="s">
        <v>224</v>
      </c>
      <c r="AB186" s="213"/>
      <c r="AC186" s="192" t="s">
        <v>242</v>
      </c>
      <c r="AD186" s="193" t="s">
        <v>247</v>
      </c>
    </row>
    <row r="187" spans="2:30" ht="28" customHeight="1" x14ac:dyDescent="0.35">
      <c r="B187" s="169" t="s">
        <v>2355</v>
      </c>
      <c r="C187" s="170" t="s">
        <v>2356</v>
      </c>
      <c r="D187" s="170" t="s">
        <v>1791</v>
      </c>
      <c r="E187" s="170" t="s">
        <v>1776</v>
      </c>
      <c r="F187" s="170" t="s">
        <v>1777</v>
      </c>
      <c r="G187" s="171" t="s">
        <v>3054</v>
      </c>
      <c r="H187" s="190" t="s">
        <v>1074</v>
      </c>
      <c r="I187" s="191" t="s">
        <v>2986</v>
      </c>
      <c r="J187" s="185" t="s">
        <v>1576</v>
      </c>
      <c r="K187" s="186" t="s">
        <v>3154</v>
      </c>
      <c r="L187" s="185"/>
      <c r="M187" s="186"/>
      <c r="N187" s="185"/>
      <c r="O187" s="186"/>
      <c r="P187" s="189"/>
      <c r="Q187" s="190" t="s">
        <v>214</v>
      </c>
      <c r="R187" s="191" t="s">
        <v>1821</v>
      </c>
      <c r="S187" s="185"/>
      <c r="T187" s="186"/>
      <c r="U187" s="185"/>
      <c r="V187" s="186"/>
      <c r="W187" s="185"/>
      <c r="X187" s="186"/>
      <c r="Y187" s="189"/>
      <c r="Z187" s="192" t="s">
        <v>236</v>
      </c>
      <c r="AA187" s="193" t="s">
        <v>241</v>
      </c>
      <c r="AB187" s="213"/>
      <c r="AC187" s="192" t="s">
        <v>242</v>
      </c>
      <c r="AD187" s="193" t="s">
        <v>247</v>
      </c>
    </row>
    <row r="188" spans="2:30" ht="28" customHeight="1" x14ac:dyDescent="0.35">
      <c r="B188" s="169" t="s">
        <v>2358</v>
      </c>
      <c r="C188" s="170" t="s">
        <v>2359</v>
      </c>
      <c r="D188" s="170" t="s">
        <v>1739</v>
      </c>
      <c r="E188" s="170" t="s">
        <v>1746</v>
      </c>
      <c r="F188" s="170" t="s">
        <v>1747</v>
      </c>
      <c r="G188" s="171" t="s">
        <v>3067</v>
      </c>
      <c r="H188" s="190" t="s">
        <v>541</v>
      </c>
      <c r="I188" s="191" t="s">
        <v>2078</v>
      </c>
      <c r="J188" s="185" t="s">
        <v>3118</v>
      </c>
      <c r="K188" s="186" t="s">
        <v>3157</v>
      </c>
      <c r="L188" s="190" t="s">
        <v>170</v>
      </c>
      <c r="M188" s="191" t="s">
        <v>3156</v>
      </c>
      <c r="N188" s="185"/>
      <c r="O188" s="186"/>
      <c r="P188" s="189"/>
      <c r="Q188" s="190" t="s">
        <v>170</v>
      </c>
      <c r="R188" s="191" t="s">
        <v>12880</v>
      </c>
      <c r="S188" s="185"/>
      <c r="T188" s="186"/>
      <c r="U188" s="185"/>
      <c r="V188" s="186"/>
      <c r="W188" s="185"/>
      <c r="X188" s="186"/>
      <c r="Y188" s="189"/>
      <c r="Z188" s="192">
        <v>10143988</v>
      </c>
      <c r="AA188" s="193" t="s">
        <v>224</v>
      </c>
      <c r="AB188" s="213"/>
      <c r="AC188" s="192" t="s">
        <v>242</v>
      </c>
      <c r="AD188" s="193" t="s">
        <v>247</v>
      </c>
    </row>
    <row r="189" spans="2:30" ht="7" customHeight="1" thickBot="1" x14ac:dyDescent="0.4">
      <c r="B189" s="172"/>
      <c r="C189" s="173"/>
      <c r="D189" s="173"/>
      <c r="E189" s="173"/>
      <c r="F189" s="173"/>
      <c r="G189" s="174"/>
      <c r="H189" s="195"/>
      <c r="I189" s="196"/>
      <c r="J189" s="195"/>
      <c r="K189" s="196"/>
      <c r="L189" s="195"/>
      <c r="M189" s="196"/>
      <c r="N189" s="195"/>
      <c r="O189" s="196"/>
      <c r="P189" s="189"/>
      <c r="Q189" s="195"/>
      <c r="R189" s="196"/>
      <c r="S189" s="195"/>
      <c r="T189" s="196"/>
      <c r="U189" s="195"/>
      <c r="V189" s="196"/>
      <c r="W189" s="195"/>
      <c r="X189" s="196"/>
      <c r="Y189" s="189"/>
      <c r="Z189" s="197"/>
      <c r="AA189" s="198"/>
      <c r="AB189" s="213"/>
      <c r="AC189" s="197"/>
      <c r="AD189" s="198"/>
    </row>
    <row r="190" spans="2:30" ht="28" customHeight="1" x14ac:dyDescent="0.35">
      <c r="H190" s="199"/>
      <c r="I190" s="199"/>
      <c r="J190" s="199"/>
      <c r="K190" s="199"/>
      <c r="L190" s="199"/>
      <c r="M190" s="199"/>
      <c r="N190" s="199"/>
      <c r="O190" s="199"/>
      <c r="P190" s="189"/>
      <c r="Q190" s="199"/>
      <c r="R190" s="199"/>
      <c r="S190" s="199"/>
      <c r="T190" s="199"/>
      <c r="U190" s="199"/>
      <c r="V190" s="199"/>
      <c r="W190" s="199"/>
      <c r="X190" s="199"/>
      <c r="Y190" s="189"/>
      <c r="Z190" s="199"/>
      <c r="AA190" s="199"/>
      <c r="AB190" s="189"/>
      <c r="AC190" s="199"/>
      <c r="AD190" s="199"/>
    </row>
    <row r="191" spans="2:30" ht="28" customHeight="1" thickBot="1" x14ac:dyDescent="0.4">
      <c r="C191" s="369" t="s">
        <v>13161</v>
      </c>
      <c r="H191" s="199"/>
      <c r="I191" s="199"/>
      <c r="J191" s="199"/>
      <c r="K191" s="199"/>
      <c r="L191" s="199"/>
      <c r="M191" s="199"/>
      <c r="N191" s="199"/>
      <c r="O191" s="199"/>
      <c r="P191" s="189"/>
      <c r="Q191" s="199"/>
      <c r="R191" s="199"/>
      <c r="S191" s="199"/>
      <c r="T191" s="199"/>
      <c r="U191" s="199"/>
      <c r="V191" s="199"/>
      <c r="W191" s="199"/>
      <c r="X191" s="199"/>
      <c r="Y191" s="189"/>
      <c r="Z191" s="199"/>
      <c r="AA191" s="199"/>
      <c r="AB191" s="189"/>
      <c r="AC191" s="199"/>
      <c r="AD191" s="199"/>
    </row>
    <row r="192" spans="2:30" ht="28" customHeight="1" thickBot="1" x14ac:dyDescent="0.4">
      <c r="B192" s="364" t="s">
        <v>1724</v>
      </c>
      <c r="C192" s="365" t="s">
        <v>1725</v>
      </c>
      <c r="D192" s="365" t="s">
        <v>1713</v>
      </c>
      <c r="E192" s="365" t="s">
        <v>1726</v>
      </c>
      <c r="F192" s="365" t="s">
        <v>1727</v>
      </c>
      <c r="G192" s="366" t="s">
        <v>3074</v>
      </c>
      <c r="H192" s="367" t="s">
        <v>3055</v>
      </c>
      <c r="I192" s="368" t="s">
        <v>3055</v>
      </c>
      <c r="J192" s="367"/>
      <c r="K192" s="368"/>
      <c r="L192" s="367"/>
      <c r="M192" s="368"/>
      <c r="N192" s="367"/>
      <c r="O192" s="368"/>
      <c r="P192" s="189"/>
      <c r="Q192" s="367" t="s">
        <v>199</v>
      </c>
      <c r="R192" s="368" t="s">
        <v>1717</v>
      </c>
      <c r="S192" s="367"/>
      <c r="T192" s="368"/>
      <c r="U192" s="367"/>
      <c r="V192" s="368"/>
      <c r="W192" s="367"/>
      <c r="X192" s="368"/>
      <c r="Y192" s="189"/>
      <c r="Z192" s="362" t="s">
        <v>225</v>
      </c>
      <c r="AA192" s="363" t="s">
        <v>230</v>
      </c>
      <c r="AB192" s="213"/>
      <c r="AC192" s="362" t="s">
        <v>242</v>
      </c>
      <c r="AD192" s="363" t="s">
        <v>247</v>
      </c>
    </row>
    <row r="193" spans="2:30" ht="28" customHeight="1" outlineLevel="1" x14ac:dyDescent="0.35">
      <c r="B193" s="267"/>
      <c r="C193" s="267"/>
      <c r="D193" s="267"/>
      <c r="E193" s="267"/>
      <c r="F193" s="267"/>
      <c r="G193" s="361"/>
      <c r="H193" s="189"/>
      <c r="I193" s="189"/>
      <c r="J193" s="189"/>
      <c r="K193" s="189"/>
      <c r="L193" s="189"/>
      <c r="M193" s="189"/>
      <c r="N193" s="189"/>
      <c r="O193" s="189"/>
      <c r="P193" s="189"/>
      <c r="Q193" s="189"/>
      <c r="R193" s="189"/>
      <c r="S193" s="189"/>
      <c r="T193" s="189"/>
      <c r="U193" s="189"/>
      <c r="V193" s="189"/>
      <c r="W193" s="189"/>
      <c r="X193" s="189"/>
      <c r="Y193" s="189"/>
      <c r="Z193" s="213"/>
      <c r="AA193" s="213"/>
      <c r="AB193" s="213"/>
      <c r="AC193" s="213"/>
      <c r="AD193" s="213"/>
    </row>
    <row r="194" spans="2:30" ht="28" customHeight="1" outlineLevel="1" thickBot="1" x14ac:dyDescent="0.4">
      <c r="B194" s="295" t="s">
        <v>12938</v>
      </c>
      <c r="C194" s="267"/>
      <c r="D194" s="267"/>
      <c r="E194" s="267"/>
      <c r="F194" s="267"/>
      <c r="G194" s="361"/>
      <c r="H194" s="189"/>
      <c r="I194" s="189"/>
      <c r="J194" s="189"/>
      <c r="K194" s="189"/>
      <c r="L194" s="189"/>
      <c r="M194" s="189"/>
      <c r="N194" s="189"/>
      <c r="O194" s="189"/>
      <c r="P194" s="189"/>
      <c r="Q194" s="189"/>
      <c r="R194" s="189"/>
      <c r="S194" s="189"/>
      <c r="T194" s="189"/>
      <c r="U194" s="189"/>
      <c r="V194" s="189"/>
      <c r="W194" s="189"/>
      <c r="X194" s="189"/>
      <c r="Y194" s="189"/>
      <c r="Z194" s="213"/>
      <c r="AA194" s="213"/>
      <c r="AB194" s="213"/>
      <c r="AC194" s="213"/>
      <c r="AD194" s="213"/>
    </row>
    <row r="195" spans="2:30" ht="28" customHeight="1" outlineLevel="1" x14ac:dyDescent="0.35">
      <c r="B195" s="175" t="s">
        <v>1922</v>
      </c>
      <c r="C195" s="176" t="s">
        <v>1923</v>
      </c>
      <c r="D195" s="176" t="s">
        <v>1733</v>
      </c>
      <c r="E195" s="176" t="s">
        <v>1883</v>
      </c>
      <c r="F195" s="176" t="s">
        <v>1732</v>
      </c>
      <c r="G195" s="177" t="s">
        <v>3074</v>
      </c>
      <c r="H195" s="200" t="s">
        <v>396</v>
      </c>
      <c r="I195" s="201" t="s">
        <v>400</v>
      </c>
      <c r="J195" s="189"/>
      <c r="K195" s="189"/>
      <c r="L195" s="189"/>
      <c r="M195" s="189"/>
      <c r="N195" s="189"/>
      <c r="O195" s="189"/>
      <c r="P195" s="189"/>
      <c r="Q195" s="200" t="s">
        <v>74</v>
      </c>
      <c r="R195" s="201" t="s">
        <v>78</v>
      </c>
      <c r="S195" s="189"/>
      <c r="T195" s="189"/>
      <c r="U195" s="189"/>
      <c r="V195" s="189"/>
      <c r="W195" s="189"/>
      <c r="X195" s="189"/>
      <c r="Y195" s="189"/>
      <c r="Z195" s="202" t="s">
        <v>231</v>
      </c>
      <c r="AA195" s="203" t="s">
        <v>235</v>
      </c>
      <c r="AB195" s="213"/>
      <c r="AC195" s="202" t="s">
        <v>242</v>
      </c>
      <c r="AD195" s="203" t="s">
        <v>247</v>
      </c>
    </row>
    <row r="196" spans="2:30" ht="28" customHeight="1" outlineLevel="1" x14ac:dyDescent="0.35">
      <c r="B196" s="169" t="s">
        <v>1932</v>
      </c>
      <c r="C196" s="170" t="s">
        <v>1933</v>
      </c>
      <c r="D196" s="170" t="s">
        <v>1739</v>
      </c>
      <c r="E196" s="170" t="s">
        <v>1934</v>
      </c>
      <c r="F196" s="170" t="s">
        <v>1935</v>
      </c>
      <c r="G196" s="171" t="s">
        <v>3074</v>
      </c>
      <c r="H196" s="190" t="s">
        <v>563</v>
      </c>
      <c r="I196" s="191" t="s">
        <v>1788</v>
      </c>
      <c r="J196" s="189"/>
      <c r="K196" s="189"/>
      <c r="L196" s="189"/>
      <c r="M196" s="189"/>
      <c r="N196" s="189"/>
      <c r="O196" s="189"/>
      <c r="P196" s="189"/>
      <c r="Q196" s="190" t="s">
        <v>563</v>
      </c>
      <c r="R196" s="191" t="s">
        <v>1788</v>
      </c>
      <c r="S196" s="189"/>
      <c r="T196" s="189"/>
      <c r="U196" s="189"/>
      <c r="V196" s="189"/>
      <c r="W196" s="189"/>
      <c r="X196" s="189"/>
      <c r="Y196" s="189"/>
      <c r="Z196" s="192">
        <v>10143988</v>
      </c>
      <c r="AA196" s="193" t="s">
        <v>224</v>
      </c>
      <c r="AB196" s="213"/>
      <c r="AC196" s="192" t="s">
        <v>242</v>
      </c>
      <c r="AD196" s="193" t="s">
        <v>247</v>
      </c>
    </row>
    <row r="197" spans="2:30" ht="28" customHeight="1" outlineLevel="1" x14ac:dyDescent="0.35">
      <c r="B197" s="169" t="s">
        <v>2120</v>
      </c>
      <c r="C197" s="170" t="s">
        <v>2121</v>
      </c>
      <c r="D197" s="170" t="s">
        <v>1733</v>
      </c>
      <c r="E197" s="170" t="s">
        <v>1900</v>
      </c>
      <c r="F197" s="170" t="s">
        <v>1894</v>
      </c>
      <c r="G197" s="171" t="s">
        <v>3074</v>
      </c>
      <c r="H197" s="190" t="s">
        <v>1261</v>
      </c>
      <c r="I197" s="191" t="s">
        <v>2116</v>
      </c>
      <c r="J197" s="189"/>
      <c r="K197" s="189"/>
      <c r="L197" s="189"/>
      <c r="M197" s="189"/>
      <c r="N197" s="189"/>
      <c r="O197" s="189"/>
      <c r="P197" s="189"/>
      <c r="Q197" s="190" t="s">
        <v>1302</v>
      </c>
      <c r="R197" s="191" t="s">
        <v>1306</v>
      </c>
      <c r="S197" s="189"/>
      <c r="T197" s="189"/>
      <c r="U197" s="189"/>
      <c r="V197" s="189"/>
      <c r="W197" s="189"/>
      <c r="X197" s="189"/>
      <c r="Y197" s="189"/>
      <c r="Z197" s="192" t="s">
        <v>231</v>
      </c>
      <c r="AA197" s="193" t="s">
        <v>235</v>
      </c>
      <c r="AB197" s="213"/>
      <c r="AC197" s="192" t="s">
        <v>242</v>
      </c>
      <c r="AD197" s="193" t="s">
        <v>247</v>
      </c>
    </row>
    <row r="198" spans="2:30" ht="28" customHeight="1" outlineLevel="1" x14ac:dyDescent="0.35">
      <c r="B198" s="169" t="s">
        <v>2129</v>
      </c>
      <c r="C198" s="170" t="s">
        <v>2130</v>
      </c>
      <c r="D198" s="170" t="s">
        <v>1791</v>
      </c>
      <c r="E198" s="170" t="s">
        <v>1792</v>
      </c>
      <c r="F198" s="170" t="s">
        <v>1793</v>
      </c>
      <c r="G198" s="171" t="s">
        <v>3074</v>
      </c>
      <c r="H198" s="190" t="s">
        <v>74</v>
      </c>
      <c r="I198" s="191" t="s">
        <v>78</v>
      </c>
      <c r="J198" s="189"/>
      <c r="K198" s="189"/>
      <c r="L198" s="189"/>
      <c r="M198" s="189"/>
      <c r="N198" s="189"/>
      <c r="O198" s="189"/>
      <c r="P198" s="189"/>
      <c r="Q198" s="190" t="s">
        <v>435</v>
      </c>
      <c r="R198" s="191" t="s">
        <v>2132</v>
      </c>
      <c r="S198" s="189"/>
      <c r="T198" s="189"/>
      <c r="U198" s="189"/>
      <c r="V198" s="189"/>
      <c r="W198" s="189"/>
      <c r="X198" s="189"/>
      <c r="Y198" s="189"/>
      <c r="Z198" s="192" t="s">
        <v>236</v>
      </c>
      <c r="AA198" s="193" t="s">
        <v>241</v>
      </c>
      <c r="AB198" s="213"/>
      <c r="AC198" s="192" t="s">
        <v>242</v>
      </c>
      <c r="AD198" s="193" t="s">
        <v>247</v>
      </c>
    </row>
    <row r="199" spans="2:30" ht="28" customHeight="1" outlineLevel="1" x14ac:dyDescent="0.35">
      <c r="B199" s="169" t="s">
        <v>2229</v>
      </c>
      <c r="C199" s="170" t="s">
        <v>2230</v>
      </c>
      <c r="D199" s="170" t="s">
        <v>1713</v>
      </c>
      <c r="E199" s="170" t="s">
        <v>1934</v>
      </c>
      <c r="F199" s="170" t="s">
        <v>1935</v>
      </c>
      <c r="G199" s="171" t="s">
        <v>3074</v>
      </c>
      <c r="H199" s="190" t="s">
        <v>3055</v>
      </c>
      <c r="I199" s="191" t="s">
        <v>3055</v>
      </c>
      <c r="J199" s="189"/>
      <c r="K199" s="189"/>
      <c r="L199" s="189"/>
      <c r="M199" s="189"/>
      <c r="N199" s="189"/>
      <c r="O199" s="189"/>
      <c r="P199" s="189"/>
      <c r="Q199" s="190" t="s">
        <v>3055</v>
      </c>
      <c r="R199" s="191" t="s">
        <v>3055</v>
      </c>
      <c r="S199" s="189"/>
      <c r="T199" s="189"/>
      <c r="U199" s="189"/>
      <c r="V199" s="189"/>
      <c r="W199" s="189"/>
      <c r="X199" s="189"/>
      <c r="Y199" s="189"/>
      <c r="Z199" s="192" t="s">
        <v>225</v>
      </c>
      <c r="AA199" s="193" t="s">
        <v>230</v>
      </c>
      <c r="AB199" s="213"/>
      <c r="AC199" s="192" t="s">
        <v>242</v>
      </c>
      <c r="AD199" s="193" t="s">
        <v>247</v>
      </c>
    </row>
    <row r="200" spans="2:30" ht="28" customHeight="1" outlineLevel="1" x14ac:dyDescent="0.35">
      <c r="B200" s="169" t="s">
        <v>2581</v>
      </c>
      <c r="C200" s="170" t="s">
        <v>2580</v>
      </c>
      <c r="D200" s="170" t="s">
        <v>1739</v>
      </c>
      <c r="E200" s="170"/>
      <c r="F200" s="170"/>
      <c r="G200" s="171" t="s">
        <v>12947</v>
      </c>
      <c r="H200" s="190" t="s">
        <v>3055</v>
      </c>
      <c r="I200" s="191" t="s">
        <v>3055</v>
      </c>
      <c r="J200" s="189"/>
      <c r="K200" s="189"/>
      <c r="L200" s="189"/>
      <c r="M200" s="189"/>
      <c r="N200" s="189"/>
      <c r="O200" s="189"/>
      <c r="P200" s="189"/>
      <c r="Q200" s="190" t="s">
        <v>3055</v>
      </c>
      <c r="R200" s="191" t="s">
        <v>3055</v>
      </c>
      <c r="S200" s="189"/>
      <c r="T200" s="189"/>
      <c r="U200" s="189"/>
      <c r="V200" s="189"/>
      <c r="W200" s="189"/>
      <c r="X200" s="189"/>
      <c r="Y200" s="189"/>
      <c r="Z200" s="192">
        <v>10143988</v>
      </c>
      <c r="AA200" s="193" t="s">
        <v>224</v>
      </c>
      <c r="AB200" s="213"/>
      <c r="AC200" s="192" t="s">
        <v>242</v>
      </c>
      <c r="AD200" s="193" t="s">
        <v>247</v>
      </c>
    </row>
    <row r="201" spans="2:30" ht="28" customHeight="1" outlineLevel="1" thickBot="1" x14ac:dyDescent="0.4">
      <c r="B201" s="172" t="s">
        <v>2298</v>
      </c>
      <c r="C201" s="173" t="s">
        <v>2299</v>
      </c>
      <c r="D201" s="173" t="s">
        <v>1739</v>
      </c>
      <c r="E201" s="173" t="s">
        <v>1792</v>
      </c>
      <c r="F201" s="173" t="s">
        <v>1793</v>
      </c>
      <c r="G201" s="174" t="s">
        <v>3074</v>
      </c>
      <c r="H201" s="195" t="s">
        <v>644</v>
      </c>
      <c r="I201" s="196" t="s">
        <v>3066</v>
      </c>
      <c r="J201" s="189"/>
      <c r="K201" s="189"/>
      <c r="L201" s="189"/>
      <c r="M201" s="189"/>
      <c r="N201" s="189"/>
      <c r="O201" s="189"/>
      <c r="P201" s="189"/>
      <c r="Q201" s="195" t="s">
        <v>435</v>
      </c>
      <c r="R201" s="196" t="s">
        <v>2132</v>
      </c>
      <c r="S201" s="189"/>
      <c r="T201" s="189"/>
      <c r="U201" s="189"/>
      <c r="V201" s="189"/>
      <c r="W201" s="189"/>
      <c r="X201" s="189"/>
      <c r="Y201" s="189"/>
      <c r="Z201" s="197">
        <v>10143988</v>
      </c>
      <c r="AA201" s="198" t="s">
        <v>224</v>
      </c>
      <c r="AB201" s="213"/>
      <c r="AC201" s="197" t="s">
        <v>242</v>
      </c>
      <c r="AD201" s="198" t="s">
        <v>247</v>
      </c>
    </row>
  </sheetData>
  <autoFilter ref="A3:AE188" xr:uid="{00000000-0009-0000-0000-000001000000}"/>
  <mergeCells count="10">
    <mergeCell ref="U2:V2"/>
    <mergeCell ref="W2:X2"/>
    <mergeCell ref="Z2:AA2"/>
    <mergeCell ref="AC2:AD2"/>
    <mergeCell ref="H2:I2"/>
    <mergeCell ref="J2:K2"/>
    <mergeCell ref="L2:M2"/>
    <mergeCell ref="N2:O2"/>
    <mergeCell ref="Q2:R2"/>
    <mergeCell ref="S2:T2"/>
  </mergeCells>
  <conditionalFormatting sqref="H4:I49 H51:I53 H55:I58 P80 P81:R93 H181:I185 H128:I128 H64:I67 P94 P65 P181 H137:I147 H187:I188 P178:R180 P177 P4:R64 P182:R188 Y4:Y188 H192:I199 P192:R199 Y192:Y199 J193:O199 S193:X199 H70:I126 P66:R79 P95:R176 H149:I177 H131:I135">
    <cfRule type="cellIs" dxfId="154" priority="123" operator="equal">
      <formula>"NONE"</formula>
    </cfRule>
  </conditionalFormatting>
  <conditionalFormatting sqref="Y201 P201:R201 H201:I201">
    <cfRule type="cellIs" dxfId="153" priority="122" operator="equal">
      <formula>"NONE"</formula>
    </cfRule>
  </conditionalFormatting>
  <conditionalFormatting sqref="J201:K201">
    <cfRule type="cellIs" dxfId="152" priority="121" operator="equal">
      <formula>"NONE"</formula>
    </cfRule>
  </conditionalFormatting>
  <conditionalFormatting sqref="L201:M201">
    <cfRule type="cellIs" dxfId="151" priority="120" operator="equal">
      <formula>"NONE"</formula>
    </cfRule>
  </conditionalFormatting>
  <conditionalFormatting sqref="N201:O201">
    <cfRule type="cellIs" dxfId="150" priority="119" operator="equal">
      <formula>"NONE"</formula>
    </cfRule>
  </conditionalFormatting>
  <conditionalFormatting sqref="S201:T201">
    <cfRule type="cellIs" dxfId="149" priority="118" operator="equal">
      <formula>"NONE"</formula>
    </cfRule>
  </conditionalFormatting>
  <conditionalFormatting sqref="U201:V201">
    <cfRule type="cellIs" dxfId="148" priority="117" operator="equal">
      <formula>"NONE"</formula>
    </cfRule>
  </conditionalFormatting>
  <conditionalFormatting sqref="W201:X201">
    <cfRule type="cellIs" dxfId="147" priority="116" operator="equal">
      <formula>"NONE"</formula>
    </cfRule>
  </conditionalFormatting>
  <conditionalFormatting sqref="J4:O40 L41:O41 J42:O49 J51:O53 N188:O188 J104:O104 J55:O67 L54:O54 L50:O50 J115:O122 L113:O114 L151:O151 J182:O185 L181:O181 L186:O186 J69:O69 L68:O68 N70:O70 L78:O78 J108:O109 J127:K127 N127:O127 J157:O158 L71:O71 L103:O103 J132:O138 J143:O143 J145:O149 N144:O144 N150:O150 L155:O155 J160:O161 N159:O159 J163:K169 N80:O80 L162:O162 L105:O107 J111:O112 N110:O110 J128:O128 L139:O139 N140:O142 J172:O173 L165:O170 N171:O171 J187:O187 L174:O174 J124:O126 J123:K123 N123:O123 J175:O180 H94:O94 J81:O93 J95:O98 J72:O77 J79:O79 J152:O154 J100:O101 L99:O99 N164:O164 J102:K102 J188:K188 L129:O131">
    <cfRule type="expression" dxfId="146" priority="115">
      <formula>ISBLANK(H4)</formula>
    </cfRule>
  </conditionalFormatting>
  <conditionalFormatting sqref="S4:X63 S96:X97 U95:X95 S99:X101 U98:X98 S103:X106 U102:X102 U67:X67 U127:X128 W74:X77 S109:X109 W110:X110 U107:X108 S129:X138 S140:X151 U139:X139 S65:X66 U64:X64 U78:X78 S124:X126 U123:X123 U152:X152 S182:X188 U181:X181 S68:X73 S79:X94 S153:X180 S111:X122">
    <cfRule type="expression" dxfId="145" priority="114">
      <formula>ISBLANK(S4)</formula>
    </cfRule>
  </conditionalFormatting>
  <conditionalFormatting sqref="J41:K41">
    <cfRule type="cellIs" dxfId="144" priority="113" operator="equal">
      <formula>"NONE"</formula>
    </cfRule>
  </conditionalFormatting>
  <conditionalFormatting sqref="S95:T95">
    <cfRule type="cellIs" dxfId="143" priority="112" operator="equal">
      <formula>"NONE"</formula>
    </cfRule>
  </conditionalFormatting>
  <conditionalFormatting sqref="H50:I50">
    <cfRule type="expression" dxfId="142" priority="111">
      <formula>ISBLANK(H50)</formula>
    </cfRule>
  </conditionalFormatting>
  <conditionalFormatting sqref="J50:K50">
    <cfRule type="cellIs" dxfId="141" priority="110" operator="equal">
      <formula>"NONE"</formula>
    </cfRule>
  </conditionalFormatting>
  <conditionalFormatting sqref="H54:I54">
    <cfRule type="expression" dxfId="140" priority="109">
      <formula>ISBLANK(H54)</formula>
    </cfRule>
  </conditionalFormatting>
  <conditionalFormatting sqref="H59:H63">
    <cfRule type="expression" dxfId="139" priority="108">
      <formula>ISBLANK(H59)</formula>
    </cfRule>
  </conditionalFormatting>
  <conditionalFormatting sqref="L188:M188">
    <cfRule type="cellIs" dxfId="138" priority="107" operator="equal">
      <formula>"NONE"</formula>
    </cfRule>
  </conditionalFormatting>
  <conditionalFormatting sqref="N102:O102">
    <cfRule type="cellIs" dxfId="137" priority="106" operator="equal">
      <formula>"NONE"</formula>
    </cfRule>
  </conditionalFormatting>
  <conditionalFormatting sqref="L102:M102">
    <cfRule type="cellIs" dxfId="136" priority="105" operator="equal">
      <formula>"NONE"</formula>
    </cfRule>
  </conditionalFormatting>
  <conditionalFormatting sqref="S98:T98">
    <cfRule type="cellIs" dxfId="135" priority="104" operator="equal">
      <formula>"NONE"</formula>
    </cfRule>
  </conditionalFormatting>
  <conditionalFormatting sqref="S102:T102">
    <cfRule type="cellIs" dxfId="134" priority="103" operator="equal">
      <formula>"NONE"</formula>
    </cfRule>
  </conditionalFormatting>
  <conditionalFormatting sqref="J113:K113">
    <cfRule type="cellIs" dxfId="133" priority="102" operator="equal">
      <formula>"NONE"</formula>
    </cfRule>
  </conditionalFormatting>
  <conditionalFormatting sqref="J114:K114">
    <cfRule type="cellIs" dxfId="132" priority="101" operator="equal">
      <formula>"NONE"</formula>
    </cfRule>
  </conditionalFormatting>
  <conditionalFormatting sqref="J151:K151">
    <cfRule type="cellIs" dxfId="131" priority="100" operator="equal">
      <formula>"NONE"</formula>
    </cfRule>
  </conditionalFormatting>
  <conditionalFormatting sqref="J181:K181">
    <cfRule type="cellIs" dxfId="130" priority="99" operator="equal">
      <formula>"NONE"</formula>
    </cfRule>
  </conditionalFormatting>
  <conditionalFormatting sqref="J186:K186">
    <cfRule type="cellIs" dxfId="129" priority="98" operator="equal">
      <formula>"NONE"</formula>
    </cfRule>
  </conditionalFormatting>
  <conditionalFormatting sqref="S67:T67">
    <cfRule type="cellIs" dxfId="128" priority="97" operator="equal">
      <formula>"NONE"</formula>
    </cfRule>
  </conditionalFormatting>
  <conditionalFormatting sqref="J68:K68">
    <cfRule type="cellIs" dxfId="127" priority="96" operator="equal">
      <formula>"NONE"</formula>
    </cfRule>
  </conditionalFormatting>
  <conditionalFormatting sqref="J78:K78">
    <cfRule type="cellIs" dxfId="126" priority="95" operator="equal">
      <formula>"NONE"</formula>
    </cfRule>
  </conditionalFormatting>
  <conditionalFormatting sqref="J106:K106">
    <cfRule type="cellIs" dxfId="125" priority="94" operator="equal">
      <formula>"NONE"</formula>
    </cfRule>
  </conditionalFormatting>
  <conditionalFormatting sqref="N156:O156">
    <cfRule type="expression" dxfId="124" priority="93">
      <formula>ISBLANK(N156)</formula>
    </cfRule>
  </conditionalFormatting>
  <conditionalFormatting sqref="J71:K71">
    <cfRule type="cellIs" dxfId="123" priority="92" operator="equal">
      <formula>"NONE"</formula>
    </cfRule>
  </conditionalFormatting>
  <conditionalFormatting sqref="J103:K103">
    <cfRule type="cellIs" dxfId="122" priority="91" operator="equal">
      <formula>"NONE"</formula>
    </cfRule>
  </conditionalFormatting>
  <conditionalFormatting sqref="J131:K131">
    <cfRule type="cellIs" dxfId="121" priority="90" operator="equal">
      <formula>"NONE"</formula>
    </cfRule>
  </conditionalFormatting>
  <conditionalFormatting sqref="L140:M140">
    <cfRule type="expression" dxfId="120" priority="89">
      <formula>ISBLANK(L140)</formula>
    </cfRule>
  </conditionalFormatting>
  <conditionalFormatting sqref="J140:K140">
    <cfRule type="cellIs" dxfId="119" priority="88" operator="equal">
      <formula>"NONE"</formula>
    </cfRule>
  </conditionalFormatting>
  <conditionalFormatting sqref="J141:K141">
    <cfRule type="cellIs" dxfId="118" priority="87" operator="equal">
      <formula>"NONE"</formula>
    </cfRule>
  </conditionalFormatting>
  <conditionalFormatting sqref="L150:M150">
    <cfRule type="expression" dxfId="117" priority="83">
      <formula>ISBLANK(L150)</formula>
    </cfRule>
  </conditionalFormatting>
  <conditionalFormatting sqref="L144:M144">
    <cfRule type="expression" dxfId="116" priority="85">
      <formula>ISBLANK(L144)</formula>
    </cfRule>
  </conditionalFormatting>
  <conditionalFormatting sqref="J144:K144">
    <cfRule type="cellIs" dxfId="115" priority="84" operator="equal">
      <formula>"NONE"</formula>
    </cfRule>
  </conditionalFormatting>
  <conditionalFormatting sqref="J150:K150">
    <cfRule type="cellIs" dxfId="114" priority="82" operator="equal">
      <formula>"NONE"</formula>
    </cfRule>
  </conditionalFormatting>
  <conditionalFormatting sqref="J155:K155">
    <cfRule type="cellIs" dxfId="113" priority="81" operator="equal">
      <formula>"NONE"</formula>
    </cfRule>
  </conditionalFormatting>
  <conditionalFormatting sqref="L159:M159">
    <cfRule type="expression" dxfId="112" priority="80">
      <formula>ISBLANK(L159)</formula>
    </cfRule>
  </conditionalFormatting>
  <conditionalFormatting sqref="J159:K159">
    <cfRule type="cellIs" dxfId="111" priority="79" operator="equal">
      <formula>"NONE"</formula>
    </cfRule>
  </conditionalFormatting>
  <conditionalFormatting sqref="L163:M163">
    <cfRule type="cellIs" dxfId="110" priority="78" operator="equal">
      <formula>"NONE"</formula>
    </cfRule>
  </conditionalFormatting>
  <conditionalFormatting sqref="N163:O163">
    <cfRule type="expression" dxfId="109" priority="77">
      <formula>ISBLANK(N163)</formula>
    </cfRule>
  </conditionalFormatting>
  <conditionalFormatting sqref="S128:T128">
    <cfRule type="cellIs" dxfId="108" priority="76" operator="equal">
      <formula>"NONE"</formula>
    </cfRule>
  </conditionalFormatting>
  <conditionalFormatting sqref="Q80:R80">
    <cfRule type="cellIs" dxfId="107" priority="75" operator="equal">
      <formula>"NONE"</formula>
    </cfRule>
  </conditionalFormatting>
  <conditionalFormatting sqref="S74:T74">
    <cfRule type="cellIs" dxfId="106" priority="74" operator="equal">
      <formula>"NONE"</formula>
    </cfRule>
  </conditionalFormatting>
  <conditionalFormatting sqref="U74:V74">
    <cfRule type="expression" dxfId="105" priority="73">
      <formula>ISBLANK(U74)</formula>
    </cfRule>
  </conditionalFormatting>
  <conditionalFormatting sqref="S75:T75">
    <cfRule type="cellIs" dxfId="104" priority="72" operator="equal">
      <formula>"NONE"</formula>
    </cfRule>
  </conditionalFormatting>
  <conditionalFormatting sqref="U75:V75">
    <cfRule type="expression" dxfId="103" priority="71">
      <formula>ISBLANK(U75)</formula>
    </cfRule>
  </conditionalFormatting>
  <conditionalFormatting sqref="S76:T76">
    <cfRule type="cellIs" dxfId="102" priority="70" operator="equal">
      <formula>"NONE"</formula>
    </cfRule>
  </conditionalFormatting>
  <conditionalFormatting sqref="U76:V76">
    <cfRule type="expression" dxfId="101" priority="69">
      <formula>ISBLANK(U76)</formula>
    </cfRule>
  </conditionalFormatting>
  <conditionalFormatting sqref="S77:T77">
    <cfRule type="cellIs" dxfId="100" priority="68" operator="equal">
      <formula>"NONE"</formula>
    </cfRule>
  </conditionalFormatting>
  <conditionalFormatting sqref="U77:V77">
    <cfRule type="expression" dxfId="99" priority="67">
      <formula>ISBLANK(U77)</formula>
    </cfRule>
  </conditionalFormatting>
  <conditionalFormatting sqref="J162:K162">
    <cfRule type="cellIs" dxfId="98" priority="66" operator="equal">
      <formula>"NONE"</formula>
    </cfRule>
  </conditionalFormatting>
  <conditionalFormatting sqref="J105:K105">
    <cfRule type="cellIs" dxfId="97" priority="65" operator="equal">
      <formula>"NONE"</formula>
    </cfRule>
  </conditionalFormatting>
  <conditionalFormatting sqref="J107:K107">
    <cfRule type="cellIs" dxfId="96" priority="64" operator="equal">
      <formula>"NONE"</formula>
    </cfRule>
  </conditionalFormatting>
  <conditionalFormatting sqref="S107:T107">
    <cfRule type="cellIs" dxfId="95" priority="63" operator="equal">
      <formula>"NONE"</formula>
    </cfRule>
  </conditionalFormatting>
  <conditionalFormatting sqref="L110:M110">
    <cfRule type="expression" dxfId="94" priority="62">
      <formula>ISBLANK(L110)</formula>
    </cfRule>
  </conditionalFormatting>
  <conditionalFormatting sqref="J110:K110">
    <cfRule type="cellIs" dxfId="93" priority="61" operator="equal">
      <formula>"NONE"</formula>
    </cfRule>
  </conditionalFormatting>
  <conditionalFormatting sqref="U110:V110">
    <cfRule type="expression" dxfId="92" priority="60">
      <formula>ISBLANK(U110)</formula>
    </cfRule>
  </conditionalFormatting>
  <conditionalFormatting sqref="S110:T110">
    <cfRule type="cellIs" dxfId="91" priority="59" operator="equal">
      <formula>"NONE"</formula>
    </cfRule>
  </conditionalFormatting>
  <conditionalFormatting sqref="S108:T108">
    <cfRule type="cellIs" dxfId="90" priority="58" operator="equal">
      <formula>"NONE"</formula>
    </cfRule>
  </conditionalFormatting>
  <conditionalFormatting sqref="J139:K139">
    <cfRule type="cellIs" dxfId="89" priority="57" operator="equal">
      <formula>"NONE"</formula>
    </cfRule>
  </conditionalFormatting>
  <conditionalFormatting sqref="S139:T139">
    <cfRule type="cellIs" dxfId="88" priority="56" operator="equal">
      <formula>"NONE"</formula>
    </cfRule>
  </conditionalFormatting>
  <conditionalFormatting sqref="L142:M142">
    <cfRule type="expression" dxfId="87" priority="55">
      <formula>ISBLANK(L142)</formula>
    </cfRule>
  </conditionalFormatting>
  <conditionalFormatting sqref="J142:K142">
    <cfRule type="cellIs" dxfId="86" priority="54" operator="equal">
      <formula>"NONE"</formula>
    </cfRule>
  </conditionalFormatting>
  <conditionalFormatting sqref="J170:K170">
    <cfRule type="cellIs" dxfId="85" priority="53" operator="equal">
      <formula>"NONE"</formula>
    </cfRule>
  </conditionalFormatting>
  <conditionalFormatting sqref="L171:M171">
    <cfRule type="expression" dxfId="84" priority="52">
      <formula>ISBLANK(L171)</formula>
    </cfRule>
  </conditionalFormatting>
  <conditionalFormatting sqref="J171:K171">
    <cfRule type="cellIs" dxfId="83" priority="51" operator="equal">
      <formula>"NONE"</formula>
    </cfRule>
  </conditionalFormatting>
  <conditionalFormatting sqref="J174:K174">
    <cfRule type="cellIs" dxfId="82" priority="50" operator="equal">
      <formula>"NONE"</formula>
    </cfRule>
  </conditionalFormatting>
  <conditionalFormatting sqref="S64:T64">
    <cfRule type="cellIs" dxfId="81" priority="49" operator="equal">
      <formula>"NONE"</formula>
    </cfRule>
  </conditionalFormatting>
  <conditionalFormatting sqref="S78:T78">
    <cfRule type="cellIs" dxfId="80" priority="48" operator="equal">
      <formula>"NONE"</formula>
    </cfRule>
  </conditionalFormatting>
  <conditionalFormatting sqref="S127:T127">
    <cfRule type="cellIs" dxfId="79" priority="47" operator="equal">
      <formula>"NONE"</formula>
    </cfRule>
  </conditionalFormatting>
  <conditionalFormatting sqref="S123:T123">
    <cfRule type="expression" dxfId="78" priority="46">
      <formula>ISBLANK(S123)</formula>
    </cfRule>
  </conditionalFormatting>
  <conditionalFormatting sqref="H127:I127">
    <cfRule type="cellIs" dxfId="77" priority="45" operator="equal">
      <formula>"NONE"</formula>
    </cfRule>
  </conditionalFormatting>
  <conditionalFormatting sqref="L127:M127">
    <cfRule type="cellIs" dxfId="76" priority="44" operator="equal">
      <formula>"NONE"</formula>
    </cfRule>
  </conditionalFormatting>
  <conditionalFormatting sqref="L123:M123">
    <cfRule type="expression" dxfId="75" priority="43">
      <formula>ISBLANK(L123)</formula>
    </cfRule>
  </conditionalFormatting>
  <conditionalFormatting sqref="S152:T152">
    <cfRule type="cellIs" dxfId="74" priority="42" operator="equal">
      <formula>"NONE"</formula>
    </cfRule>
  </conditionalFormatting>
  <conditionalFormatting sqref="H178:I178">
    <cfRule type="expression" dxfId="73" priority="41">
      <formula>ISBLANK(H178)</formula>
    </cfRule>
  </conditionalFormatting>
  <conditionalFormatting sqref="H180:I180">
    <cfRule type="expression" dxfId="72" priority="40">
      <formula>ISBLANK(H180)</formula>
    </cfRule>
  </conditionalFormatting>
  <conditionalFormatting sqref="H148:I148">
    <cfRule type="expression" dxfId="71" priority="39">
      <formula>ISBLANK(H148)</formula>
    </cfRule>
  </conditionalFormatting>
  <conditionalFormatting sqref="H179:I179">
    <cfRule type="expression" dxfId="70" priority="38">
      <formula>ISBLANK(H179)</formula>
    </cfRule>
  </conditionalFormatting>
  <conditionalFormatting sqref="Q94:R94">
    <cfRule type="cellIs" dxfId="69" priority="37" operator="equal">
      <formula>"NONE"</formula>
    </cfRule>
  </conditionalFormatting>
  <conditionalFormatting sqref="Q65:R65">
    <cfRule type="cellIs" dxfId="68" priority="36" operator="equal">
      <formula>"NONE"</formula>
    </cfRule>
  </conditionalFormatting>
  <conditionalFormatting sqref="J80:K80">
    <cfRule type="cellIs" dxfId="67" priority="35" operator="equal">
      <formula>"NONE"</formula>
    </cfRule>
  </conditionalFormatting>
  <conditionalFormatting sqref="L80:M80">
    <cfRule type="expression" dxfId="66" priority="34">
      <formula>ISBLANK(L80)</formula>
    </cfRule>
  </conditionalFormatting>
  <conditionalFormatting sqref="S181:T181">
    <cfRule type="cellIs" dxfId="65" priority="33" operator="equal">
      <formula>"NONE"</formula>
    </cfRule>
  </conditionalFormatting>
  <conditionalFormatting sqref="J70:K70">
    <cfRule type="cellIs" dxfId="64" priority="32" operator="equal">
      <formula>"NONE"</formula>
    </cfRule>
  </conditionalFormatting>
  <conditionalFormatting sqref="J156:K156">
    <cfRule type="cellIs" dxfId="63" priority="31" operator="equal">
      <formula>"NONE"</formula>
    </cfRule>
  </conditionalFormatting>
  <conditionalFormatting sqref="L156:M156">
    <cfRule type="expression" dxfId="62" priority="30">
      <formula>ISBLANK(L156)</formula>
    </cfRule>
  </conditionalFormatting>
  <conditionalFormatting sqref="L70:M70">
    <cfRule type="expression" dxfId="61" priority="29">
      <formula>ISBLANK(L70)</formula>
    </cfRule>
  </conditionalFormatting>
  <conditionalFormatting sqref="H68:I68">
    <cfRule type="cellIs" dxfId="60" priority="28" operator="equal">
      <formula>"NONE"</formula>
    </cfRule>
  </conditionalFormatting>
  <conditionalFormatting sqref="H69:I69">
    <cfRule type="cellIs" dxfId="59" priority="27" operator="equal">
      <formula>"NONE"</formula>
    </cfRule>
  </conditionalFormatting>
  <conditionalFormatting sqref="H136:I136">
    <cfRule type="cellIs" dxfId="58" priority="26" operator="equal">
      <formula>"NONE"</formula>
    </cfRule>
  </conditionalFormatting>
  <conditionalFormatting sqref="H186:I186">
    <cfRule type="cellIs" dxfId="57" priority="25" operator="equal">
      <formula>"NONE"</formula>
    </cfRule>
  </conditionalFormatting>
  <conditionalFormatting sqref="J54:K54">
    <cfRule type="expression" dxfId="56" priority="24">
      <formula>ISBLANK(J54)</formula>
    </cfRule>
  </conditionalFormatting>
  <conditionalFormatting sqref="Q177:R177">
    <cfRule type="cellIs" dxfId="55" priority="23" operator="equal">
      <formula>"NONE"</formula>
    </cfRule>
  </conditionalFormatting>
  <conditionalFormatting sqref="Q181:R181">
    <cfRule type="cellIs" dxfId="54" priority="22" operator="equal">
      <formula>"NONE"</formula>
    </cfRule>
  </conditionalFormatting>
  <conditionalFormatting sqref="Y200 H200:I200 P200:R200">
    <cfRule type="cellIs" dxfId="53" priority="21" operator="equal">
      <formula>"NONE"</formula>
    </cfRule>
  </conditionalFormatting>
  <conditionalFormatting sqref="J200:K200">
    <cfRule type="cellIs" dxfId="52" priority="20" operator="equal">
      <formula>"NONE"</formula>
    </cfRule>
  </conditionalFormatting>
  <conditionalFormatting sqref="L200:M200">
    <cfRule type="cellIs" dxfId="51" priority="19" operator="equal">
      <formula>"NONE"</formula>
    </cfRule>
  </conditionalFormatting>
  <conditionalFormatting sqref="N200:O200">
    <cfRule type="cellIs" dxfId="50" priority="18" operator="equal">
      <formula>"NONE"</formula>
    </cfRule>
  </conditionalFormatting>
  <conditionalFormatting sqref="S200:T200">
    <cfRule type="cellIs" dxfId="49" priority="17" operator="equal">
      <formula>"NONE"</formula>
    </cfRule>
  </conditionalFormatting>
  <conditionalFormatting sqref="U200:V200">
    <cfRule type="cellIs" dxfId="48" priority="16" operator="equal">
      <formula>"NONE"</formula>
    </cfRule>
  </conditionalFormatting>
  <conditionalFormatting sqref="W200:X200">
    <cfRule type="cellIs" dxfId="47" priority="15" operator="equal">
      <formula>"NONE"</formula>
    </cfRule>
  </conditionalFormatting>
  <conditionalFormatting sqref="J192:O192">
    <cfRule type="expression" dxfId="46" priority="14">
      <formula>ISBLANK(J192)</formula>
    </cfRule>
  </conditionalFormatting>
  <conditionalFormatting sqref="S192:X192">
    <cfRule type="expression" dxfId="45" priority="13">
      <formula>ISBLANK(S192)</formula>
    </cfRule>
  </conditionalFormatting>
  <conditionalFormatting sqref="L141:M141">
    <cfRule type="expression" dxfId="44" priority="12">
      <formula>ISBLANK(L141)</formula>
    </cfRule>
  </conditionalFormatting>
  <conditionalFormatting sqref="J99:K99">
    <cfRule type="cellIs" dxfId="43" priority="11" operator="equal">
      <formula>"NONE"</formula>
    </cfRule>
  </conditionalFormatting>
  <conditionalFormatting sqref="L164:M164">
    <cfRule type="cellIs" dxfId="42" priority="10" operator="equal">
      <formula>"NONE"</formula>
    </cfRule>
  </conditionalFormatting>
  <conditionalFormatting sqref="I59">
    <cfRule type="expression" dxfId="41" priority="9">
      <formula>ISBLANK(I59)</formula>
    </cfRule>
  </conditionalFormatting>
  <conditionalFormatting sqref="I60">
    <cfRule type="expression" dxfId="40" priority="8">
      <formula>ISBLANK(I60)</formula>
    </cfRule>
  </conditionalFormatting>
  <conditionalFormatting sqref="I61">
    <cfRule type="expression" dxfId="39" priority="7">
      <formula>ISBLANK(I61)</formula>
    </cfRule>
  </conditionalFormatting>
  <conditionalFormatting sqref="I62">
    <cfRule type="expression" dxfId="38" priority="6">
      <formula>ISBLANK(I62)</formula>
    </cfRule>
  </conditionalFormatting>
  <conditionalFormatting sqref="I63">
    <cfRule type="expression" dxfId="37" priority="5">
      <formula>ISBLANK(I63)</formula>
    </cfRule>
  </conditionalFormatting>
  <conditionalFormatting sqref="H129:I129">
    <cfRule type="expression" dxfId="36" priority="4">
      <formula>ISBLANK(H129)</formula>
    </cfRule>
  </conditionalFormatting>
  <conditionalFormatting sqref="H130:I130">
    <cfRule type="expression" dxfId="35" priority="3">
      <formula>ISBLANK(H130)</formula>
    </cfRule>
  </conditionalFormatting>
  <conditionalFormatting sqref="J129:K129">
    <cfRule type="cellIs" dxfId="34" priority="2" operator="equal">
      <formula>"NONE"</formula>
    </cfRule>
  </conditionalFormatting>
  <conditionalFormatting sqref="J130:K130">
    <cfRule type="cellIs" dxfId="33" priority="1" operator="equal">
      <formula>"NONE"</formula>
    </cfRule>
  </conditionalFormatting>
  <dataValidations disablePrompts="1" count="1">
    <dataValidation type="list" allowBlank="1" showInputMessage="1" showErrorMessage="1" sqref="C191" xr:uid="{00000000-0002-0000-0100-000000000000}">
      <formula1>"INCLUDE THIS RU,DON'T INCLUDE THIS RU"</formula1>
    </dataValidation>
  </dataValidations>
  <printOptions horizontalCentered="1"/>
  <pageMargins left="0.25" right="0.25" top="0.75" bottom="0.5" header="0.25" footer="0.25"/>
  <pageSetup scale="54" fitToHeight="0" orientation="landscape" r:id="rId1"/>
  <headerFooter>
    <oddHeader>&amp;L&amp;"Arial,Bold"&amp;14&amp;A</oddHeader>
    <oddFooter>&amp;Lfilename: &amp;F</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1"/>
  </sheetPr>
  <dimension ref="E5:E7"/>
  <sheetViews>
    <sheetView showGridLines="0" zoomScale="110" zoomScaleNormal="110" workbookViewId="0"/>
  </sheetViews>
  <sheetFormatPr defaultColWidth="9.1796875" defaultRowHeight="17.5" x14ac:dyDescent="0.35"/>
  <cols>
    <col min="1" max="4" width="9.1796875" style="121"/>
    <col min="5" max="5" width="23.453125" style="120" bestFit="1" customWidth="1"/>
    <col min="6" max="16384" width="9.1796875" style="121"/>
  </cols>
  <sheetData>
    <row r="5" spans="5:5" x14ac:dyDescent="0.35">
      <c r="E5" s="120" t="s">
        <v>3012</v>
      </c>
    </row>
    <row r="7" spans="5:5" x14ac:dyDescent="0.35">
      <c r="E7" s="120" t="s">
        <v>3013</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R215"/>
  <sheetViews>
    <sheetView showGridLines="0" zoomScaleNormal="100" workbookViewId="0">
      <pane xSplit="1" ySplit="4" topLeftCell="I5" activePane="bottomRight" state="frozen"/>
      <selection pane="topRight" activeCell="B1" sqref="B1"/>
      <selection pane="bottomLeft" activeCell="A5" sqref="A5"/>
      <selection pane="bottomRight" activeCell="A5" sqref="A5"/>
    </sheetView>
  </sheetViews>
  <sheetFormatPr defaultColWidth="10.7265625" defaultRowHeight="19" customHeight="1" outlineLevelCol="1" x14ac:dyDescent="0.35"/>
  <cols>
    <col min="1" max="1" width="80.453125" style="314" bestFit="1" customWidth="1"/>
    <col min="2" max="2" width="70.81640625" style="314" customWidth="1" outlineLevel="1"/>
    <col min="3" max="3" width="10.7265625" style="314" customWidth="1" outlineLevel="1"/>
    <col min="4" max="4" width="70.81640625" style="314" customWidth="1" outlineLevel="1"/>
    <col min="5" max="7" width="10.7265625" style="314" customWidth="1" outlineLevel="1"/>
    <col min="8" max="8" width="10.7265625" style="316"/>
    <col min="9" max="9" width="17.26953125" style="316" bestFit="1" customWidth="1"/>
    <col min="10" max="10" width="17.81640625" style="314" customWidth="1" outlineLevel="1"/>
    <col min="11" max="11" width="83" style="314" customWidth="1" outlineLevel="1"/>
    <col min="12" max="12" width="74.81640625" style="314" customWidth="1" outlineLevel="1"/>
    <col min="13" max="13" width="18.7265625" style="314" customWidth="1"/>
    <col min="14" max="14" width="10.7265625" style="314"/>
    <col min="15" max="15" width="18.7265625" style="314" customWidth="1"/>
    <col min="16" max="16384" width="10.7265625" style="314"/>
  </cols>
  <sheetData>
    <row r="1" spans="1:18" ht="5.15" customHeight="1" x14ac:dyDescent="0.35">
      <c r="D1" s="315"/>
    </row>
    <row r="2" spans="1:18" ht="19" customHeight="1" thickBot="1" x14ac:dyDescent="0.4">
      <c r="A2" s="315" t="s">
        <v>2361</v>
      </c>
      <c r="B2" s="287" t="s">
        <v>13160</v>
      </c>
      <c r="D2" s="317"/>
      <c r="H2" s="318">
        <f>SUBTOTAL(3,A5:A206)</f>
        <v>202</v>
      </c>
      <c r="I2" s="288" t="s">
        <v>12934</v>
      </c>
    </row>
    <row r="3" spans="1:18" ht="19" customHeight="1" thickBot="1" x14ac:dyDescent="0.4">
      <c r="A3" s="327" t="s">
        <v>2362</v>
      </c>
      <c r="B3" s="328"/>
      <c r="C3" s="329" t="s">
        <v>2365</v>
      </c>
      <c r="D3" s="328"/>
      <c r="E3" s="329"/>
      <c r="F3" s="329"/>
      <c r="G3" s="329"/>
      <c r="H3" s="329"/>
      <c r="I3" s="329"/>
      <c r="J3" s="329" t="s">
        <v>7</v>
      </c>
      <c r="K3" s="329" t="s">
        <v>12873</v>
      </c>
      <c r="L3" s="329" t="s">
        <v>12872</v>
      </c>
      <c r="M3" s="329" t="s">
        <v>2368</v>
      </c>
      <c r="N3" s="329" t="s">
        <v>2369</v>
      </c>
      <c r="O3" s="329" t="s">
        <v>2370</v>
      </c>
      <c r="P3" s="329" t="s">
        <v>1704</v>
      </c>
      <c r="Q3" s="329" t="s">
        <v>2371</v>
      </c>
      <c r="R3" s="330" t="s">
        <v>12871</v>
      </c>
    </row>
    <row r="4" spans="1:18" ht="19" customHeight="1" x14ac:dyDescent="0.35">
      <c r="A4" s="319" t="s">
        <v>12870</v>
      </c>
      <c r="B4" s="319"/>
      <c r="D4" s="319"/>
    </row>
    <row r="5" spans="1:18" ht="19" customHeight="1" x14ac:dyDescent="0.35">
      <c r="A5" s="331" t="s">
        <v>12933</v>
      </c>
      <c r="B5" s="332" t="s">
        <v>12869</v>
      </c>
      <c r="C5" s="333" t="str">
        <f t="shared" ref="C5:C13" si="0">LEFT(A5,6)</f>
        <v>RU1100</v>
      </c>
      <c r="D5" s="332" t="s">
        <v>12869</v>
      </c>
      <c r="E5" s="334" t="s">
        <v>1824</v>
      </c>
      <c r="F5" s="334" t="s">
        <v>12868</v>
      </c>
      <c r="G5" s="334" t="s">
        <v>12868</v>
      </c>
      <c r="H5" s="335" t="s">
        <v>12868</v>
      </c>
      <c r="I5" s="335" t="s">
        <v>2374</v>
      </c>
      <c r="J5" s="334" t="str">
        <f t="shared" ref="J5:J68" si="1">C5&amp;" : "&amp;H5</f>
        <v>RU1100 : CoE_1</v>
      </c>
      <c r="K5" s="334" t="str">
        <f t="shared" ref="K5:K68" si="2">J5&amp;" : "&amp;B5</f>
        <v>RU1100 : CoE_1 : FPD ENG'D TANEYTOWN MD (IPO)</v>
      </c>
      <c r="L5" s="334" t="str">
        <f t="shared" ref="L5:L68" si="3">B5&amp;" : "&amp;H5</f>
        <v>FPD ENG'D TANEYTOWN MD (IPO) : CoE_1</v>
      </c>
      <c r="M5" s="333" t="s">
        <v>2374</v>
      </c>
      <c r="N5" s="333" t="s">
        <v>2375</v>
      </c>
      <c r="O5" s="333" t="s">
        <v>2376</v>
      </c>
      <c r="P5" s="333" t="s">
        <v>1739</v>
      </c>
      <c r="Q5" s="333" t="s">
        <v>2377</v>
      </c>
      <c r="R5" s="333" t="s">
        <v>12633</v>
      </c>
    </row>
    <row r="6" spans="1:18" ht="19" customHeight="1" x14ac:dyDescent="0.35">
      <c r="A6" s="336" t="s">
        <v>1829</v>
      </c>
      <c r="B6" s="337" t="s">
        <v>12867</v>
      </c>
      <c r="C6" s="338" t="str">
        <f t="shared" si="0"/>
        <v>RU1105</v>
      </c>
      <c r="D6" s="337" t="s">
        <v>12867</v>
      </c>
      <c r="E6" s="339" t="s">
        <v>1824</v>
      </c>
      <c r="F6" s="339" t="s">
        <v>12627</v>
      </c>
      <c r="G6" s="339" t="s">
        <v>12626</v>
      </c>
      <c r="H6" s="340" t="s">
        <v>13159</v>
      </c>
      <c r="I6" s="340" t="s">
        <v>2374</v>
      </c>
      <c r="J6" s="339" t="str">
        <f t="shared" si="1"/>
        <v>RU1105 : SS_CoE 1</v>
      </c>
      <c r="K6" s="339" t="str">
        <f t="shared" si="2"/>
        <v>RU1105 : SS_CoE 1 : FPD ENG'D HASTINGS NE (IPO)</v>
      </c>
      <c r="L6" s="339" t="str">
        <f t="shared" si="3"/>
        <v>FPD ENG'D HASTINGS NE (IPO) : SS_CoE 1</v>
      </c>
      <c r="M6" s="338" t="s">
        <v>2379</v>
      </c>
      <c r="N6" s="338" t="s">
        <v>2380</v>
      </c>
      <c r="O6" s="338" t="s">
        <v>2376</v>
      </c>
      <c r="P6" s="338" t="s">
        <v>1739</v>
      </c>
      <c r="Q6" s="338" t="s">
        <v>2377</v>
      </c>
      <c r="R6" s="338" t="s">
        <v>12633</v>
      </c>
    </row>
    <row r="7" spans="1:18" ht="19" customHeight="1" x14ac:dyDescent="0.35">
      <c r="A7" s="336" t="s">
        <v>1835</v>
      </c>
      <c r="B7" s="337" t="s">
        <v>12866</v>
      </c>
      <c r="C7" s="338" t="str">
        <f t="shared" si="0"/>
        <v>RU1370</v>
      </c>
      <c r="D7" s="337" t="s">
        <v>12866</v>
      </c>
      <c r="E7" s="339" t="s">
        <v>1824</v>
      </c>
      <c r="F7" s="339" t="s">
        <v>12627</v>
      </c>
      <c r="G7" s="339" t="s">
        <v>12626</v>
      </c>
      <c r="H7" s="340" t="s">
        <v>13159</v>
      </c>
      <c r="I7" s="340" t="s">
        <v>2374</v>
      </c>
      <c r="J7" s="339" t="str">
        <f t="shared" si="1"/>
        <v>RU1370 : SS_CoE 1</v>
      </c>
      <c r="K7" s="339" t="str">
        <f t="shared" si="2"/>
        <v>RU1370 : SS_CoE 1 : INNOVATIVE MAG-DRIVE CHICAGO (IPO)</v>
      </c>
      <c r="L7" s="339" t="str">
        <f t="shared" si="3"/>
        <v>INNOVATIVE MAG-DRIVE CHICAGO (IPO) : SS_CoE 1</v>
      </c>
      <c r="M7" s="339" t="s">
        <v>12865</v>
      </c>
      <c r="N7" s="338" t="s">
        <v>2382</v>
      </c>
      <c r="O7" s="338" t="s">
        <v>2376</v>
      </c>
      <c r="P7" s="338" t="s">
        <v>1739</v>
      </c>
      <c r="Q7" s="338" t="s">
        <v>2377</v>
      </c>
      <c r="R7" s="338" t="s">
        <v>12633</v>
      </c>
    </row>
    <row r="8" spans="1:18" ht="19" customHeight="1" x14ac:dyDescent="0.35">
      <c r="A8" s="336" t="s">
        <v>1838</v>
      </c>
      <c r="B8" s="337" t="s">
        <v>12864</v>
      </c>
      <c r="C8" s="338" t="str">
        <f t="shared" si="0"/>
        <v>RU1405</v>
      </c>
      <c r="D8" s="337" t="s">
        <v>12864</v>
      </c>
      <c r="E8" s="339" t="s">
        <v>1824</v>
      </c>
      <c r="F8" s="339" t="s">
        <v>12627</v>
      </c>
      <c r="G8" s="339" t="s">
        <v>12626</v>
      </c>
      <c r="H8" s="340" t="s">
        <v>13159</v>
      </c>
      <c r="I8" s="340" t="s">
        <v>2374</v>
      </c>
      <c r="J8" s="339" t="str">
        <f t="shared" si="1"/>
        <v>RU1405 : SS_CoE 1</v>
      </c>
      <c r="K8" s="339" t="str">
        <f t="shared" si="2"/>
        <v>RU1405 : SS_CoE 1 : FPD IND'L CHESAPEAKE VA (IPO)</v>
      </c>
      <c r="L8" s="339" t="str">
        <f t="shared" si="3"/>
        <v>FPD IND'L CHESAPEAKE VA (IPO) : SS_CoE 1</v>
      </c>
      <c r="M8" s="338" t="s">
        <v>2384</v>
      </c>
      <c r="N8" s="338" t="s">
        <v>2385</v>
      </c>
      <c r="O8" s="338" t="s">
        <v>2376</v>
      </c>
      <c r="P8" s="338" t="s">
        <v>1739</v>
      </c>
      <c r="Q8" s="338" t="s">
        <v>2377</v>
      </c>
      <c r="R8" s="338" t="s">
        <v>12633</v>
      </c>
    </row>
    <row r="9" spans="1:18" ht="19" customHeight="1" x14ac:dyDescent="0.35">
      <c r="A9" s="336" t="s">
        <v>1931</v>
      </c>
      <c r="B9" s="337" t="s">
        <v>12863</v>
      </c>
      <c r="C9" s="338" t="str">
        <f t="shared" si="0"/>
        <v>RU7803</v>
      </c>
      <c r="D9" s="337" t="s">
        <v>12863</v>
      </c>
      <c r="E9" s="339" t="s">
        <v>1824</v>
      </c>
      <c r="F9" s="339" t="s">
        <v>12627</v>
      </c>
      <c r="G9" s="339" t="s">
        <v>12626</v>
      </c>
      <c r="H9" s="340" t="s">
        <v>13159</v>
      </c>
      <c r="I9" s="340" t="s">
        <v>2374</v>
      </c>
      <c r="J9" s="339" t="str">
        <f t="shared" si="1"/>
        <v>RU7803 : SS_CoE 1</v>
      </c>
      <c r="K9" s="339" t="str">
        <f t="shared" si="2"/>
        <v>RU7803 : SS_CoE 1 : SFS CANADA (NEW) (IPO)</v>
      </c>
      <c r="L9" s="339" t="str">
        <f t="shared" si="3"/>
        <v>SFS CANADA (NEW) (IPO) : SS_CoE 1</v>
      </c>
      <c r="M9" s="339" t="s">
        <v>12862</v>
      </c>
      <c r="N9" s="338" t="s">
        <v>2387</v>
      </c>
      <c r="O9" s="338" t="s">
        <v>2388</v>
      </c>
      <c r="P9" s="338" t="s">
        <v>1739</v>
      </c>
      <c r="Q9" s="338" t="s">
        <v>2377</v>
      </c>
      <c r="R9" s="338" t="s">
        <v>12633</v>
      </c>
    </row>
    <row r="10" spans="1:18" ht="19" customHeight="1" x14ac:dyDescent="0.35">
      <c r="A10" s="336" t="s">
        <v>1832</v>
      </c>
      <c r="B10" s="337" t="s">
        <v>12861</v>
      </c>
      <c r="C10" s="338" t="str">
        <f t="shared" si="0"/>
        <v>RU1320</v>
      </c>
      <c r="D10" s="337" t="s">
        <v>12861</v>
      </c>
      <c r="E10" s="339" t="s">
        <v>1824</v>
      </c>
      <c r="F10" s="339" t="s">
        <v>12627</v>
      </c>
      <c r="G10" s="339" t="s">
        <v>12626</v>
      </c>
      <c r="H10" s="340" t="s">
        <v>13159</v>
      </c>
      <c r="I10" s="340" t="s">
        <v>2374</v>
      </c>
      <c r="J10" s="339" t="str">
        <f t="shared" si="1"/>
        <v>RU1320 : SS_CoE 1</v>
      </c>
      <c r="K10" s="339" t="str">
        <f t="shared" si="2"/>
        <v>RU1320 : SS_CoE 1 : SIHI PUMPS INC (IPO)</v>
      </c>
      <c r="L10" s="339" t="str">
        <f t="shared" si="3"/>
        <v>SIHI PUMPS INC (IPO) : SS_CoE 1</v>
      </c>
      <c r="M10" s="339" t="s">
        <v>12860</v>
      </c>
      <c r="N10" s="338" t="s">
        <v>2390</v>
      </c>
      <c r="O10" s="338" t="s">
        <v>2376</v>
      </c>
      <c r="P10" s="338" t="s">
        <v>1739</v>
      </c>
      <c r="Q10" s="338" t="s">
        <v>2377</v>
      </c>
      <c r="R10" s="338" t="s">
        <v>12633</v>
      </c>
    </row>
    <row r="11" spans="1:18" ht="19" customHeight="1" x14ac:dyDescent="0.35">
      <c r="A11" s="336" t="s">
        <v>2391</v>
      </c>
      <c r="B11" s="337" t="s">
        <v>12859</v>
      </c>
      <c r="C11" s="338" t="str">
        <f t="shared" si="0"/>
        <v>RU1200</v>
      </c>
      <c r="D11" s="337" t="s">
        <v>12859</v>
      </c>
      <c r="E11" s="339" t="s">
        <v>1714</v>
      </c>
      <c r="F11" s="339" t="s">
        <v>12858</v>
      </c>
      <c r="G11" s="339" t="s">
        <v>12858</v>
      </c>
      <c r="H11" s="340" t="s">
        <v>12858</v>
      </c>
      <c r="I11" s="340" t="s">
        <v>2392</v>
      </c>
      <c r="J11" s="339" t="str">
        <f t="shared" si="1"/>
        <v>RU1200 : CoE_2</v>
      </c>
      <c r="K11" s="339" t="str">
        <f t="shared" si="2"/>
        <v>RU1200 : CoE_2 : FPD ENG'D CPO VERNON (EPO)</v>
      </c>
      <c r="L11" s="339" t="str">
        <f t="shared" si="3"/>
        <v>FPD ENG'D CPO VERNON (EPO) : CoE_2</v>
      </c>
      <c r="M11" s="338" t="s">
        <v>2392</v>
      </c>
      <c r="N11" s="338" t="s">
        <v>2393</v>
      </c>
      <c r="O11" s="338" t="s">
        <v>2376</v>
      </c>
      <c r="P11" s="338" t="s">
        <v>1713</v>
      </c>
      <c r="Q11" s="338" t="s">
        <v>2377</v>
      </c>
      <c r="R11" s="338" t="s">
        <v>12633</v>
      </c>
    </row>
    <row r="12" spans="1:18" ht="19" customHeight="1" x14ac:dyDescent="0.35">
      <c r="A12" s="336" t="s">
        <v>1719</v>
      </c>
      <c r="B12" s="337" t="s">
        <v>12857</v>
      </c>
      <c r="C12" s="338" t="str">
        <f t="shared" si="0"/>
        <v>RU1205</v>
      </c>
      <c r="D12" s="337" t="s">
        <v>12857</v>
      </c>
      <c r="E12" s="339" t="s">
        <v>1714</v>
      </c>
      <c r="F12" s="339" t="s">
        <v>12627</v>
      </c>
      <c r="G12" s="339" t="s">
        <v>12626</v>
      </c>
      <c r="H12" s="340" t="str">
        <f>G12&amp;"_"&amp;E12</f>
        <v>SS_CoE 2</v>
      </c>
      <c r="I12" s="340" t="s">
        <v>2392</v>
      </c>
      <c r="J12" s="339" t="str">
        <f t="shared" si="1"/>
        <v>RU1205 : SS_CoE 2</v>
      </c>
      <c r="K12" s="339" t="str">
        <f t="shared" si="2"/>
        <v>RU1205 : SS_CoE 2 : FPD ENG'D NPO VERNON (EPO)</v>
      </c>
      <c r="L12" s="339" t="str">
        <f t="shared" si="3"/>
        <v>FPD ENG'D NPO VERNON (EPO) : SS_CoE 2</v>
      </c>
      <c r="M12" s="338" t="s">
        <v>2392</v>
      </c>
      <c r="N12" s="338" t="s">
        <v>2393</v>
      </c>
      <c r="O12" s="338" t="s">
        <v>2376</v>
      </c>
      <c r="P12" s="338" t="s">
        <v>1713</v>
      </c>
      <c r="Q12" s="338" t="s">
        <v>2377</v>
      </c>
      <c r="R12" s="338" t="s">
        <v>12633</v>
      </c>
    </row>
    <row r="13" spans="1:18" ht="19" customHeight="1" x14ac:dyDescent="0.35">
      <c r="A13" s="336" t="s">
        <v>1723</v>
      </c>
      <c r="B13" s="337" t="s">
        <v>12856</v>
      </c>
      <c r="C13" s="338" t="str">
        <f t="shared" si="0"/>
        <v>RU1225</v>
      </c>
      <c r="D13" s="337" t="s">
        <v>12856</v>
      </c>
      <c r="E13" s="339" t="s">
        <v>1714</v>
      </c>
      <c r="F13" s="339" t="s">
        <v>12627</v>
      </c>
      <c r="G13" s="339" t="s">
        <v>12626</v>
      </c>
      <c r="H13" s="340" t="str">
        <f>G13&amp;"_"&amp;E13</f>
        <v>SS_CoE 2</v>
      </c>
      <c r="I13" s="340" t="s">
        <v>2392</v>
      </c>
      <c r="J13" s="339" t="str">
        <f t="shared" si="1"/>
        <v>RU1225 : SS_CoE 2</v>
      </c>
      <c r="K13" s="339" t="str">
        <f t="shared" si="2"/>
        <v>RU1225 : SS_CoE 2 : FPD ENG'D CHARLOTTE NUCLEAR (EPO)</v>
      </c>
      <c r="L13" s="339" t="str">
        <f t="shared" si="3"/>
        <v>FPD ENG'D CHARLOTTE NUCLEAR (EPO) : SS_CoE 2</v>
      </c>
      <c r="M13" s="338" t="s">
        <v>2394</v>
      </c>
      <c r="N13" s="338" t="s">
        <v>2395</v>
      </c>
      <c r="O13" s="338" t="s">
        <v>2376</v>
      </c>
      <c r="P13" s="338" t="s">
        <v>1713</v>
      </c>
      <c r="Q13" s="338" t="s">
        <v>2377</v>
      </c>
      <c r="R13" s="338" t="s">
        <v>12633</v>
      </c>
    </row>
    <row r="14" spans="1:18" ht="19" customHeight="1" x14ac:dyDescent="0.35">
      <c r="A14" s="336" t="s">
        <v>1725</v>
      </c>
      <c r="B14" s="337" t="s">
        <v>13158</v>
      </c>
      <c r="C14" s="338" t="s">
        <v>1724</v>
      </c>
      <c r="D14" s="337" t="s">
        <v>13158</v>
      </c>
      <c r="E14" s="339" t="s">
        <v>1714</v>
      </c>
      <c r="F14" s="339" t="s">
        <v>12627</v>
      </c>
      <c r="G14" s="339" t="s">
        <v>12626</v>
      </c>
      <c r="H14" s="340" t="str">
        <f>G14&amp;"_"&amp;E14</f>
        <v>SS_CoE 2</v>
      </c>
      <c r="I14" s="340" t="s">
        <v>2392</v>
      </c>
      <c r="J14" s="339" t="str">
        <f t="shared" si="1"/>
        <v>RU1350 : SS_CoE 2</v>
      </c>
      <c r="K14" s="339" t="str">
        <f t="shared" si="2"/>
        <v>RU1350 : SS_CoE 2 : LAWRENCE PUMPS INC. - US (EPO)</v>
      </c>
      <c r="L14" s="339" t="str">
        <f t="shared" si="3"/>
        <v>LAWRENCE PUMPS INC. - US (EPO) : SS_CoE 2</v>
      </c>
      <c r="M14" s="339" t="s">
        <v>645</v>
      </c>
      <c r="N14" s="339" t="s">
        <v>12855</v>
      </c>
      <c r="O14" s="338" t="s">
        <v>2376</v>
      </c>
      <c r="P14" s="338" t="s">
        <v>1713</v>
      </c>
      <c r="Q14" s="338" t="s">
        <v>2377</v>
      </c>
      <c r="R14" s="338" t="s">
        <v>12633</v>
      </c>
    </row>
    <row r="15" spans="1:18" ht="19" customHeight="1" x14ac:dyDescent="0.35">
      <c r="A15" s="336" t="s">
        <v>2396</v>
      </c>
      <c r="B15" s="337" t="s">
        <v>12854</v>
      </c>
      <c r="C15" s="338" t="str">
        <f t="shared" ref="C15:C46" si="4">LEFT(A15,6)</f>
        <v>RU1615</v>
      </c>
      <c r="D15" s="337" t="s">
        <v>12854</v>
      </c>
      <c r="E15" s="339" t="s">
        <v>1849</v>
      </c>
      <c r="F15" s="339" t="s">
        <v>12853</v>
      </c>
      <c r="G15" s="339" t="s">
        <v>12853</v>
      </c>
      <c r="H15" s="340" t="s">
        <v>12853</v>
      </c>
      <c r="I15" s="340" t="s">
        <v>12832</v>
      </c>
      <c r="J15" s="339" t="str">
        <f t="shared" si="1"/>
        <v>RU1615 : CoE_3</v>
      </c>
      <c r="K15" s="339" t="str">
        <f t="shared" si="2"/>
        <v>RU1615 : CoE_3 : SRG PUMP W. CHICAGO IL (ELGIN) (AMSS)</v>
      </c>
      <c r="L15" s="339" t="str">
        <f t="shared" si="3"/>
        <v>SRG PUMP W. CHICAGO IL (ELGIN) (AMSS) : CoE_3</v>
      </c>
      <c r="M15" s="338" t="s">
        <v>2381</v>
      </c>
      <c r="N15" s="338" t="s">
        <v>2382</v>
      </c>
      <c r="O15" s="338" t="s">
        <v>2376</v>
      </c>
      <c r="P15" s="338" t="s">
        <v>1791</v>
      </c>
      <c r="Q15" s="338" t="s">
        <v>2377</v>
      </c>
      <c r="R15" s="338" t="s">
        <v>12633</v>
      </c>
    </row>
    <row r="16" spans="1:18" ht="19" customHeight="1" x14ac:dyDescent="0.35">
      <c r="A16" s="336" t="s">
        <v>1816</v>
      </c>
      <c r="B16" s="337" t="s">
        <v>12852</v>
      </c>
      <c r="C16" s="338" t="str">
        <f t="shared" si="4"/>
        <v>RU1015</v>
      </c>
      <c r="D16" s="337" t="s">
        <v>12852</v>
      </c>
      <c r="E16" s="339" t="s">
        <v>1849</v>
      </c>
      <c r="F16" s="339" t="s">
        <v>12627</v>
      </c>
      <c r="G16" s="339" t="s">
        <v>12626</v>
      </c>
      <c r="H16" s="340" t="str">
        <f t="shared" ref="H16:H35" si="5">G16&amp;"_"&amp;E16</f>
        <v>SS_CoE 3</v>
      </c>
      <c r="I16" s="341" t="s">
        <v>12832</v>
      </c>
      <c r="J16" s="339" t="str">
        <f t="shared" si="1"/>
        <v>RU1015 : SS_CoE 3</v>
      </c>
      <c r="K16" s="339" t="str">
        <f t="shared" si="2"/>
        <v>RU1015 : SS_CoE 3 : FPD ENG'D MOOSIC PARTS DISTR (AMSS)</v>
      </c>
      <c r="L16" s="339" t="str">
        <f t="shared" si="3"/>
        <v>FPD ENG'D MOOSIC PARTS DISTR (AMSS) : SS_CoE 3</v>
      </c>
      <c r="M16" s="338" t="s">
        <v>2398</v>
      </c>
      <c r="N16" s="338" t="s">
        <v>2399</v>
      </c>
      <c r="O16" s="338" t="s">
        <v>2376</v>
      </c>
      <c r="P16" s="338" t="s">
        <v>1791</v>
      </c>
      <c r="Q16" s="338" t="s">
        <v>2377</v>
      </c>
      <c r="R16" s="338" t="s">
        <v>12633</v>
      </c>
    </row>
    <row r="17" spans="1:18" ht="19" customHeight="1" x14ac:dyDescent="0.35">
      <c r="A17" s="336" t="s">
        <v>1857</v>
      </c>
      <c r="B17" s="337" t="s">
        <v>12851</v>
      </c>
      <c r="C17" s="338" t="str">
        <f t="shared" si="4"/>
        <v>RU1710</v>
      </c>
      <c r="D17" s="337" t="s">
        <v>12851</v>
      </c>
      <c r="E17" s="339" t="s">
        <v>1849</v>
      </c>
      <c r="F17" s="339" t="s">
        <v>12627</v>
      </c>
      <c r="G17" s="339" t="s">
        <v>12626</v>
      </c>
      <c r="H17" s="340" t="str">
        <f t="shared" si="5"/>
        <v>SS_CoE 3</v>
      </c>
      <c r="I17" s="341" t="s">
        <v>12832</v>
      </c>
      <c r="J17" s="339" t="str">
        <f t="shared" si="1"/>
        <v>RU1710 : SS_CoE 3</v>
      </c>
      <c r="K17" s="339" t="str">
        <f t="shared" si="2"/>
        <v>RU1710 : SS_CoE 3 : SRG PUMP DEER PARK TX (IDP) (AMSS)</v>
      </c>
      <c r="L17" s="339" t="str">
        <f t="shared" si="3"/>
        <v>SRG PUMP DEER PARK TX (IDP) (AMSS) : SS_CoE 3</v>
      </c>
      <c r="M17" s="338" t="s">
        <v>2400</v>
      </c>
      <c r="N17" s="338" t="s">
        <v>2401</v>
      </c>
      <c r="O17" s="338" t="s">
        <v>2376</v>
      </c>
      <c r="P17" s="338" t="s">
        <v>1791</v>
      </c>
      <c r="Q17" s="338" t="s">
        <v>2377</v>
      </c>
      <c r="R17" s="338" t="s">
        <v>12633</v>
      </c>
    </row>
    <row r="18" spans="1:18" ht="19" customHeight="1" x14ac:dyDescent="0.35">
      <c r="A18" s="336" t="s">
        <v>1855</v>
      </c>
      <c r="B18" s="337" t="s">
        <v>12850</v>
      </c>
      <c r="C18" s="338" t="str">
        <f t="shared" si="4"/>
        <v>RU1705</v>
      </c>
      <c r="D18" s="337" t="s">
        <v>12850</v>
      </c>
      <c r="E18" s="339" t="s">
        <v>1849</v>
      </c>
      <c r="F18" s="339" t="s">
        <v>12627</v>
      </c>
      <c r="G18" s="339" t="s">
        <v>12626</v>
      </c>
      <c r="H18" s="340" t="str">
        <f t="shared" si="5"/>
        <v>SS_CoE 3</v>
      </c>
      <c r="I18" s="341" t="s">
        <v>12832</v>
      </c>
      <c r="J18" s="339" t="str">
        <f t="shared" si="1"/>
        <v>RU1705 : SS_CoE 3</v>
      </c>
      <c r="K18" s="339" t="str">
        <f t="shared" si="2"/>
        <v>RU1705 : SS_CoE 3 : SRG PUMP BATON ROUGE LA (IDP) (AMSS)</v>
      </c>
      <c r="L18" s="339" t="str">
        <f t="shared" si="3"/>
        <v>SRG PUMP BATON ROUGE LA (IDP) (AMSS) : SS_CoE 3</v>
      </c>
      <c r="M18" s="338" t="s">
        <v>2402</v>
      </c>
      <c r="N18" s="338" t="s">
        <v>2403</v>
      </c>
      <c r="O18" s="338" t="s">
        <v>2376</v>
      </c>
      <c r="P18" s="338" t="s">
        <v>1791</v>
      </c>
      <c r="Q18" s="338" t="s">
        <v>2377</v>
      </c>
      <c r="R18" s="338" t="s">
        <v>12633</v>
      </c>
    </row>
    <row r="19" spans="1:18" ht="19" customHeight="1" x14ac:dyDescent="0.35">
      <c r="A19" s="336" t="s">
        <v>2034</v>
      </c>
      <c r="B19" s="337" t="s">
        <v>12849</v>
      </c>
      <c r="C19" s="338" t="str">
        <f t="shared" si="4"/>
        <v>RU8090</v>
      </c>
      <c r="D19" s="337" t="s">
        <v>12849</v>
      </c>
      <c r="E19" s="339" t="s">
        <v>1849</v>
      </c>
      <c r="F19" s="339" t="s">
        <v>12627</v>
      </c>
      <c r="G19" s="339" t="s">
        <v>12626</v>
      </c>
      <c r="H19" s="340" t="str">
        <f t="shared" si="5"/>
        <v>SS_CoE 3</v>
      </c>
      <c r="I19" s="341" t="s">
        <v>12832</v>
      </c>
      <c r="J19" s="339" t="str">
        <f t="shared" si="1"/>
        <v>RU8090 : SS_CoE 3</v>
      </c>
      <c r="K19" s="339" t="str">
        <f t="shared" si="2"/>
        <v>RU8090 : SS_CoE 3 : SRG PUMP LEDUC CANADA (AMSS)</v>
      </c>
      <c r="L19" s="339" t="str">
        <f t="shared" si="3"/>
        <v>SRG PUMP LEDUC CANADA (AMSS) : SS_CoE 3</v>
      </c>
      <c r="M19" s="338" t="s">
        <v>2404</v>
      </c>
      <c r="N19" s="338" t="s">
        <v>2405</v>
      </c>
      <c r="O19" s="338" t="s">
        <v>2388</v>
      </c>
      <c r="P19" s="338" t="s">
        <v>1791</v>
      </c>
      <c r="Q19" s="338" t="s">
        <v>2377</v>
      </c>
      <c r="R19" s="338" t="s">
        <v>12633</v>
      </c>
    </row>
    <row r="20" spans="1:18" ht="19" customHeight="1" x14ac:dyDescent="0.35">
      <c r="A20" s="336" t="s">
        <v>1852</v>
      </c>
      <c r="B20" s="337" t="s">
        <v>12848</v>
      </c>
      <c r="C20" s="338" t="str">
        <f t="shared" si="4"/>
        <v>RU1700</v>
      </c>
      <c r="D20" s="337" t="s">
        <v>12848</v>
      </c>
      <c r="E20" s="339" t="s">
        <v>1849</v>
      </c>
      <c r="F20" s="339" t="s">
        <v>12627</v>
      </c>
      <c r="G20" s="339" t="s">
        <v>12626</v>
      </c>
      <c r="H20" s="340" t="str">
        <f t="shared" si="5"/>
        <v>SS_CoE 3</v>
      </c>
      <c r="I20" s="341" t="s">
        <v>12832</v>
      </c>
      <c r="J20" s="339" t="str">
        <f t="shared" si="1"/>
        <v>RU1700 : SS_CoE 3</v>
      </c>
      <c r="K20" s="339" t="str">
        <f t="shared" si="2"/>
        <v>RU1700 : SS_CoE 3 : SRG PUMP GREER SC (IDP) (AMSS)</v>
      </c>
      <c r="L20" s="339" t="str">
        <f t="shared" si="3"/>
        <v>SRG PUMP GREER SC (IDP) (AMSS) : SS_CoE 3</v>
      </c>
      <c r="M20" s="338" t="s">
        <v>2406</v>
      </c>
      <c r="N20" s="338" t="s">
        <v>2407</v>
      </c>
      <c r="O20" s="338" t="s">
        <v>2376</v>
      </c>
      <c r="P20" s="338" t="s">
        <v>1791</v>
      </c>
      <c r="Q20" s="338" t="s">
        <v>2377</v>
      </c>
      <c r="R20" s="338" t="s">
        <v>12633</v>
      </c>
    </row>
    <row r="21" spans="1:18" ht="19" customHeight="1" x14ac:dyDescent="0.35">
      <c r="A21" s="336" t="s">
        <v>1841</v>
      </c>
      <c r="B21" s="337" t="s">
        <v>12847</v>
      </c>
      <c r="C21" s="338" t="str">
        <f t="shared" si="4"/>
        <v>RU1600</v>
      </c>
      <c r="D21" s="337" t="s">
        <v>12847</v>
      </c>
      <c r="E21" s="339" t="s">
        <v>1849</v>
      </c>
      <c r="F21" s="339" t="s">
        <v>12627</v>
      </c>
      <c r="G21" s="339" t="s">
        <v>12626</v>
      </c>
      <c r="H21" s="340" t="str">
        <f t="shared" si="5"/>
        <v>SS_CoE 3</v>
      </c>
      <c r="I21" s="341" t="s">
        <v>12832</v>
      </c>
      <c r="J21" s="339" t="str">
        <f t="shared" si="1"/>
        <v>RU1600 : SS_CoE 3</v>
      </c>
      <c r="K21" s="339" t="str">
        <f t="shared" si="2"/>
        <v>RU1600 : SS_CoE 3 : SRG PUMP BEAUMONT TX (AMSS)</v>
      </c>
      <c r="L21" s="339" t="str">
        <f t="shared" si="3"/>
        <v>SRG PUMP BEAUMONT TX (AMSS) : SS_CoE 3</v>
      </c>
      <c r="M21" s="338" t="s">
        <v>2408</v>
      </c>
      <c r="N21" s="338" t="s">
        <v>2401</v>
      </c>
      <c r="O21" s="338" t="s">
        <v>2376</v>
      </c>
      <c r="P21" s="338" t="s">
        <v>1791</v>
      </c>
      <c r="Q21" s="338" t="s">
        <v>2377</v>
      </c>
      <c r="R21" s="338" t="s">
        <v>12633</v>
      </c>
    </row>
    <row r="22" spans="1:18" ht="19" customHeight="1" x14ac:dyDescent="0.35">
      <c r="A22" s="336" t="s">
        <v>1845</v>
      </c>
      <c r="B22" s="337" t="s">
        <v>12846</v>
      </c>
      <c r="C22" s="338" t="str">
        <f t="shared" si="4"/>
        <v>RU1610</v>
      </c>
      <c r="D22" s="337" t="s">
        <v>12846</v>
      </c>
      <c r="E22" s="339" t="s">
        <v>1849</v>
      </c>
      <c r="F22" s="339" t="s">
        <v>12627</v>
      </c>
      <c r="G22" s="339" t="s">
        <v>12626</v>
      </c>
      <c r="H22" s="340" t="str">
        <f t="shared" si="5"/>
        <v>SS_CoE 3</v>
      </c>
      <c r="I22" s="341" t="s">
        <v>12832</v>
      </c>
      <c r="J22" s="339" t="str">
        <f t="shared" si="1"/>
        <v>RU1610 : SS_CoE 3</v>
      </c>
      <c r="K22" s="339" t="str">
        <f t="shared" si="2"/>
        <v>RU1610 : SS_CoE 3 : SRG PUMP RANCHO DOMINGUEZ CA (AMSS)</v>
      </c>
      <c r="L22" s="339" t="str">
        <f t="shared" si="3"/>
        <v>SRG PUMP RANCHO DOMINGUEZ CA (AMSS) : SS_CoE 3</v>
      </c>
      <c r="M22" s="338" t="s">
        <v>2409</v>
      </c>
      <c r="N22" s="338" t="s">
        <v>2393</v>
      </c>
      <c r="O22" s="338" t="s">
        <v>2376</v>
      </c>
      <c r="P22" s="338" t="s">
        <v>1791</v>
      </c>
      <c r="Q22" s="338" t="s">
        <v>2377</v>
      </c>
      <c r="R22" s="338" t="s">
        <v>12633</v>
      </c>
    </row>
    <row r="23" spans="1:18" ht="19" customHeight="1" x14ac:dyDescent="0.35">
      <c r="A23" s="336" t="s">
        <v>1861</v>
      </c>
      <c r="B23" s="337" t="s">
        <v>12845</v>
      </c>
      <c r="C23" s="338" t="str">
        <f t="shared" si="4"/>
        <v>RU1725</v>
      </c>
      <c r="D23" s="337" t="s">
        <v>12845</v>
      </c>
      <c r="E23" s="339" t="s">
        <v>1849</v>
      </c>
      <c r="F23" s="339" t="s">
        <v>12627</v>
      </c>
      <c r="G23" s="339" t="s">
        <v>12626</v>
      </c>
      <c r="H23" s="340" t="str">
        <f t="shared" si="5"/>
        <v>SS_CoE 3</v>
      </c>
      <c r="I23" s="341" t="s">
        <v>12832</v>
      </c>
      <c r="J23" s="339" t="str">
        <f t="shared" si="1"/>
        <v>RU1725 : SS_CoE 3</v>
      </c>
      <c r="K23" s="339" t="str">
        <f t="shared" si="2"/>
        <v>RU1725 : SS_CoE 3 : SRG PUMP VANCOUVER WA (IDP) (AMSS)</v>
      </c>
      <c r="L23" s="339" t="str">
        <f t="shared" si="3"/>
        <v>SRG PUMP VANCOUVER WA (IDP) (AMSS) : SS_CoE 3</v>
      </c>
      <c r="M23" s="338" t="s">
        <v>2410</v>
      </c>
      <c r="N23" s="338" t="s">
        <v>2411</v>
      </c>
      <c r="O23" s="338" t="s">
        <v>2376</v>
      </c>
      <c r="P23" s="338" t="s">
        <v>1791</v>
      </c>
      <c r="Q23" s="338" t="s">
        <v>2377</v>
      </c>
      <c r="R23" s="338" t="s">
        <v>12633</v>
      </c>
    </row>
    <row r="24" spans="1:18" ht="19" customHeight="1" x14ac:dyDescent="0.35">
      <c r="A24" s="336" t="s">
        <v>1859</v>
      </c>
      <c r="B24" s="337" t="s">
        <v>12844</v>
      </c>
      <c r="C24" s="338" t="str">
        <f t="shared" si="4"/>
        <v>RU1720</v>
      </c>
      <c r="D24" s="337" t="s">
        <v>12844</v>
      </c>
      <c r="E24" s="339" t="s">
        <v>1849</v>
      </c>
      <c r="F24" s="339" t="s">
        <v>12627</v>
      </c>
      <c r="G24" s="339" t="s">
        <v>12626</v>
      </c>
      <c r="H24" s="340" t="str">
        <f t="shared" si="5"/>
        <v>SS_CoE 3</v>
      </c>
      <c r="I24" s="341" t="s">
        <v>12832</v>
      </c>
      <c r="J24" s="339" t="str">
        <f t="shared" si="1"/>
        <v>RU1720 : SS_CoE 3</v>
      </c>
      <c r="K24" s="339" t="str">
        <f t="shared" si="2"/>
        <v>RU1720 : SS_CoE 3 : SRG PUMP FAIRFIELD NJ (IDP) (AMSS)</v>
      </c>
      <c r="L24" s="339" t="str">
        <f t="shared" si="3"/>
        <v>SRG PUMP FAIRFIELD NJ (IDP) (AMSS) : SS_CoE 3</v>
      </c>
      <c r="M24" s="338" t="s">
        <v>2412</v>
      </c>
      <c r="N24" s="338" t="s">
        <v>2413</v>
      </c>
      <c r="O24" s="338" t="s">
        <v>2376</v>
      </c>
      <c r="P24" s="338" t="s">
        <v>1791</v>
      </c>
      <c r="Q24" s="338" t="s">
        <v>2377</v>
      </c>
      <c r="R24" s="338" t="s">
        <v>12633</v>
      </c>
    </row>
    <row r="25" spans="1:18" ht="19" customHeight="1" x14ac:dyDescent="0.35">
      <c r="A25" s="336" t="s">
        <v>1863</v>
      </c>
      <c r="B25" s="337" t="s">
        <v>12843</v>
      </c>
      <c r="C25" s="338" t="str">
        <f t="shared" si="4"/>
        <v>RU1727</v>
      </c>
      <c r="D25" s="337" t="s">
        <v>12843</v>
      </c>
      <c r="E25" s="339" t="s">
        <v>1849</v>
      </c>
      <c r="F25" s="339" t="s">
        <v>12627</v>
      </c>
      <c r="G25" s="339" t="s">
        <v>12626</v>
      </c>
      <c r="H25" s="340" t="str">
        <f t="shared" si="5"/>
        <v>SS_CoE 3</v>
      </c>
      <c r="I25" s="341" t="s">
        <v>12832</v>
      </c>
      <c r="J25" s="339" t="str">
        <f t="shared" si="1"/>
        <v>RU1727 : SS_CoE 3</v>
      </c>
      <c r="K25" s="339" t="str">
        <f t="shared" si="2"/>
        <v>RU1727 : SS_CoE 3 : SRG PUMP CORPUS CHRISTI TX (AMSS)</v>
      </c>
      <c r="L25" s="339" t="str">
        <f t="shared" si="3"/>
        <v>SRG PUMP CORPUS CHRISTI TX (AMSS) : SS_CoE 3</v>
      </c>
      <c r="M25" s="338" t="s">
        <v>2414</v>
      </c>
      <c r="N25" s="338" t="s">
        <v>2401</v>
      </c>
      <c r="O25" s="338" t="s">
        <v>2376</v>
      </c>
      <c r="P25" s="338" t="s">
        <v>1791</v>
      </c>
      <c r="Q25" s="338" t="s">
        <v>2377</v>
      </c>
      <c r="R25" s="338" t="s">
        <v>12633</v>
      </c>
    </row>
    <row r="26" spans="1:18" ht="19" customHeight="1" x14ac:dyDescent="0.35">
      <c r="A26" s="336" t="s">
        <v>2037</v>
      </c>
      <c r="B26" s="337" t="s">
        <v>12842</v>
      </c>
      <c r="C26" s="338" t="str">
        <f t="shared" si="4"/>
        <v>RU8095</v>
      </c>
      <c r="D26" s="337" t="s">
        <v>12842</v>
      </c>
      <c r="E26" s="339" t="s">
        <v>1849</v>
      </c>
      <c r="F26" s="339" t="s">
        <v>12627</v>
      </c>
      <c r="G26" s="339" t="s">
        <v>12626</v>
      </c>
      <c r="H26" s="340" t="str">
        <f t="shared" si="5"/>
        <v>SS_CoE 3</v>
      </c>
      <c r="I26" s="341" t="s">
        <v>12832</v>
      </c>
      <c r="J26" s="339" t="str">
        <f t="shared" si="1"/>
        <v>RU8095 : SS_CoE 3</v>
      </c>
      <c r="K26" s="339" t="str">
        <f t="shared" si="2"/>
        <v>RU8095 : SS_CoE 3 : SRG PUMP SARNIA CANADA (AMSS)</v>
      </c>
      <c r="L26" s="339" t="str">
        <f t="shared" si="3"/>
        <v>SRG PUMP SARNIA CANADA (AMSS) : SS_CoE 3</v>
      </c>
      <c r="M26" s="338" t="s">
        <v>2415</v>
      </c>
      <c r="N26" s="338" t="s">
        <v>2387</v>
      </c>
      <c r="O26" s="338" t="s">
        <v>2388</v>
      </c>
      <c r="P26" s="338" t="s">
        <v>1791</v>
      </c>
      <c r="Q26" s="338" t="s">
        <v>2377</v>
      </c>
      <c r="R26" s="338" t="s">
        <v>12633</v>
      </c>
    </row>
    <row r="27" spans="1:18" ht="19" customHeight="1" x14ac:dyDescent="0.35">
      <c r="A27" s="336" t="s">
        <v>2030</v>
      </c>
      <c r="B27" s="337" t="s">
        <v>12841</v>
      </c>
      <c r="C27" s="338" t="str">
        <f t="shared" si="4"/>
        <v>RU8079</v>
      </c>
      <c r="D27" s="337" t="s">
        <v>12841</v>
      </c>
      <c r="E27" s="339" t="s">
        <v>1849</v>
      </c>
      <c r="F27" s="339" t="s">
        <v>12627</v>
      </c>
      <c r="G27" s="339" t="s">
        <v>12626</v>
      </c>
      <c r="H27" s="340" t="str">
        <f t="shared" si="5"/>
        <v>SS_CoE 3</v>
      </c>
      <c r="I27" s="341" t="s">
        <v>12832</v>
      </c>
      <c r="J27" s="339" t="str">
        <f t="shared" si="1"/>
        <v>RU8079 : SS_CoE 3</v>
      </c>
      <c r="K27" s="339" t="str">
        <f t="shared" si="2"/>
        <v>RU8079 : SS_CoE 3 : SEAL CANADA - EDMONTON (AMSS)</v>
      </c>
      <c r="L27" s="339" t="str">
        <f t="shared" si="3"/>
        <v>SEAL CANADA - EDMONTON (AMSS) : SS_CoE 3</v>
      </c>
      <c r="M27" s="338" t="s">
        <v>2416</v>
      </c>
      <c r="N27" s="338" t="s">
        <v>2405</v>
      </c>
      <c r="O27" s="338" t="s">
        <v>2376</v>
      </c>
      <c r="P27" s="338" t="s">
        <v>1791</v>
      </c>
      <c r="Q27" s="338" t="s">
        <v>2377</v>
      </c>
      <c r="R27" s="338" t="s">
        <v>12633</v>
      </c>
    </row>
    <row r="28" spans="1:18" ht="19" customHeight="1" x14ac:dyDescent="0.35">
      <c r="A28" s="336" t="s">
        <v>2032</v>
      </c>
      <c r="B28" s="337" t="s">
        <v>12840</v>
      </c>
      <c r="C28" s="338" t="str">
        <f t="shared" si="4"/>
        <v>RU8080</v>
      </c>
      <c r="D28" s="337" t="s">
        <v>12840</v>
      </c>
      <c r="E28" s="339" t="s">
        <v>1849</v>
      </c>
      <c r="F28" s="339" t="s">
        <v>12627</v>
      </c>
      <c r="G28" s="339" t="s">
        <v>12626</v>
      </c>
      <c r="H28" s="340" t="str">
        <f t="shared" si="5"/>
        <v>SS_CoE 3</v>
      </c>
      <c r="I28" s="341" t="s">
        <v>12832</v>
      </c>
      <c r="J28" s="339" t="str">
        <f t="shared" si="1"/>
        <v>RU8080 : SS_CoE 3</v>
      </c>
      <c r="K28" s="339" t="str">
        <f t="shared" si="2"/>
        <v>RU8080 : SS_CoE 3 : SEAL CANADA - SCARBOROUGH (AMSS)</v>
      </c>
      <c r="L28" s="339" t="str">
        <f t="shared" si="3"/>
        <v>SEAL CANADA - SCARBOROUGH (AMSS) : SS_CoE 3</v>
      </c>
      <c r="M28" s="338" t="s">
        <v>2417</v>
      </c>
      <c r="N28" s="338" t="s">
        <v>2387</v>
      </c>
      <c r="O28" s="338" t="s">
        <v>2388</v>
      </c>
      <c r="P28" s="338" t="s">
        <v>1791</v>
      </c>
      <c r="Q28" s="338" t="s">
        <v>2377</v>
      </c>
      <c r="R28" s="338" t="s">
        <v>12633</v>
      </c>
    </row>
    <row r="29" spans="1:18" ht="19" customHeight="1" x14ac:dyDescent="0.35">
      <c r="A29" s="336" t="s">
        <v>1880</v>
      </c>
      <c r="B29" s="337" t="s">
        <v>12839</v>
      </c>
      <c r="C29" s="338" t="str">
        <f t="shared" si="4"/>
        <v>RU3100</v>
      </c>
      <c r="D29" s="337" t="s">
        <v>12839</v>
      </c>
      <c r="E29" s="339" t="s">
        <v>1849</v>
      </c>
      <c r="F29" s="339" t="s">
        <v>12627</v>
      </c>
      <c r="G29" s="339" t="s">
        <v>12626</v>
      </c>
      <c r="H29" s="340" t="str">
        <f t="shared" si="5"/>
        <v>SS_CoE 3</v>
      </c>
      <c r="I29" s="341" t="s">
        <v>12832</v>
      </c>
      <c r="J29" s="339" t="str">
        <f t="shared" si="1"/>
        <v>RU3100 : SS_CoE 3</v>
      </c>
      <c r="K29" s="339" t="str">
        <f t="shared" si="2"/>
        <v>RU3100 : SS_CoE 3 : SEAL US - PAC SEAL (AMSS)</v>
      </c>
      <c r="L29" s="339" t="str">
        <f t="shared" si="3"/>
        <v>SEAL US - PAC SEAL (AMSS) : SS_CoE 3</v>
      </c>
      <c r="M29" s="338" t="s">
        <v>2418</v>
      </c>
      <c r="N29" s="338" t="s">
        <v>2382</v>
      </c>
      <c r="O29" s="338" t="s">
        <v>2376</v>
      </c>
      <c r="P29" s="338" t="s">
        <v>1791</v>
      </c>
      <c r="Q29" s="338" t="s">
        <v>2377</v>
      </c>
      <c r="R29" s="338" t="s">
        <v>12633</v>
      </c>
    </row>
    <row r="30" spans="1:18" ht="19" customHeight="1" x14ac:dyDescent="0.35">
      <c r="A30" s="336" t="s">
        <v>2039</v>
      </c>
      <c r="B30" s="337" t="s">
        <v>12838</v>
      </c>
      <c r="C30" s="338" t="str">
        <f t="shared" si="4"/>
        <v>RU8115</v>
      </c>
      <c r="D30" s="337" t="s">
        <v>12838</v>
      </c>
      <c r="E30" s="339" t="s">
        <v>1849</v>
      </c>
      <c r="F30" s="339" t="s">
        <v>12627</v>
      </c>
      <c r="G30" s="339" t="s">
        <v>12626</v>
      </c>
      <c r="H30" s="340" t="str">
        <f t="shared" si="5"/>
        <v>SS_CoE 3</v>
      </c>
      <c r="I30" s="341" t="s">
        <v>12832</v>
      </c>
      <c r="J30" s="339" t="str">
        <f t="shared" si="1"/>
        <v>RU8115 : SS_CoE 3</v>
      </c>
      <c r="K30" s="339" t="str">
        <f t="shared" si="2"/>
        <v>RU8115 : SS_CoE 3 : SRG PUMP WOODBRIDGE PMC CANADA (AMSS)</v>
      </c>
      <c r="L30" s="339" t="str">
        <f t="shared" si="3"/>
        <v>SRG PUMP WOODBRIDGE PMC CANADA (AMSS) : SS_CoE 3</v>
      </c>
      <c r="M30" s="338" t="s">
        <v>2418</v>
      </c>
      <c r="N30" s="338" t="s">
        <v>2387</v>
      </c>
      <c r="O30" s="338" t="s">
        <v>2388</v>
      </c>
      <c r="P30" s="338" t="s">
        <v>1791</v>
      </c>
      <c r="Q30" s="338" t="s">
        <v>2377</v>
      </c>
      <c r="R30" s="338" t="s">
        <v>12633</v>
      </c>
    </row>
    <row r="31" spans="1:18" ht="19" customHeight="1" x14ac:dyDescent="0.35">
      <c r="A31" s="336" t="s">
        <v>1865</v>
      </c>
      <c r="B31" s="337" t="s">
        <v>12837</v>
      </c>
      <c r="C31" s="338" t="str">
        <f t="shared" si="4"/>
        <v>RU1736</v>
      </c>
      <c r="D31" s="337" t="s">
        <v>12837</v>
      </c>
      <c r="E31" s="339" t="s">
        <v>1849</v>
      </c>
      <c r="F31" s="339" t="s">
        <v>12627</v>
      </c>
      <c r="G31" s="339" t="s">
        <v>12626</v>
      </c>
      <c r="H31" s="340" t="str">
        <f t="shared" si="5"/>
        <v>SS_CoE 3</v>
      </c>
      <c r="I31" s="341" t="s">
        <v>12832</v>
      </c>
      <c r="J31" s="339" t="str">
        <f t="shared" si="1"/>
        <v>RU1736 : SS_CoE 3</v>
      </c>
      <c r="K31" s="339" t="str">
        <f t="shared" si="2"/>
        <v>RU1736 : SS_CoE 3 : SRG PUMP KINGSPORT TN(EASTMAN) (AMSS)</v>
      </c>
      <c r="L31" s="339" t="str">
        <f t="shared" si="3"/>
        <v>SRG PUMP KINGSPORT TN(EASTMAN) (AMSS) : SS_CoE 3</v>
      </c>
      <c r="M31" s="338" t="s">
        <v>2419</v>
      </c>
      <c r="N31" s="338" t="s">
        <v>2420</v>
      </c>
      <c r="O31" s="338" t="s">
        <v>2376</v>
      </c>
      <c r="P31" s="338" t="s">
        <v>1791</v>
      </c>
      <c r="Q31" s="338" t="s">
        <v>2377</v>
      </c>
      <c r="R31" s="338" t="s">
        <v>12633</v>
      </c>
    </row>
    <row r="32" spans="1:18" ht="19" customHeight="1" x14ac:dyDescent="0.35">
      <c r="A32" s="336" t="s">
        <v>1874</v>
      </c>
      <c r="B32" s="337" t="s">
        <v>12836</v>
      </c>
      <c r="C32" s="338" t="str">
        <f t="shared" si="4"/>
        <v>RU3041</v>
      </c>
      <c r="D32" s="337" t="s">
        <v>12836</v>
      </c>
      <c r="E32" s="339" t="s">
        <v>1849</v>
      </c>
      <c r="F32" s="339" t="s">
        <v>12627</v>
      </c>
      <c r="G32" s="339" t="s">
        <v>12626</v>
      </c>
      <c r="H32" s="340" t="str">
        <f t="shared" si="5"/>
        <v>SS_CoE 3</v>
      </c>
      <c r="I32" s="341" t="s">
        <v>12832</v>
      </c>
      <c r="J32" s="339" t="str">
        <f t="shared" si="1"/>
        <v>RU3041 : SS_CoE 3</v>
      </c>
      <c r="K32" s="339" t="str">
        <f t="shared" si="2"/>
        <v>RU3041 : SS_CoE 3 : SEAL US - TULSA (AMSS)</v>
      </c>
      <c r="L32" s="339" t="str">
        <f t="shared" si="3"/>
        <v>SEAL US - TULSA (AMSS) : SS_CoE 3</v>
      </c>
      <c r="M32" s="338" t="s">
        <v>2421</v>
      </c>
      <c r="N32" s="338" t="s">
        <v>2422</v>
      </c>
      <c r="O32" s="338" t="s">
        <v>2376</v>
      </c>
      <c r="P32" s="338" t="s">
        <v>1791</v>
      </c>
      <c r="Q32" s="338" t="s">
        <v>2377</v>
      </c>
      <c r="R32" s="338" t="s">
        <v>12633</v>
      </c>
    </row>
    <row r="33" spans="1:18" ht="19" customHeight="1" x14ac:dyDescent="0.35">
      <c r="A33" s="336" t="s">
        <v>1868</v>
      </c>
      <c r="B33" s="337" t="s">
        <v>12835</v>
      </c>
      <c r="C33" s="338" t="str">
        <f t="shared" si="4"/>
        <v>RU1970</v>
      </c>
      <c r="D33" s="337" t="s">
        <v>12835</v>
      </c>
      <c r="E33" s="339" t="s">
        <v>1849</v>
      </c>
      <c r="F33" s="339" t="s">
        <v>12627</v>
      </c>
      <c r="G33" s="339" t="s">
        <v>12626</v>
      </c>
      <c r="H33" s="340" t="str">
        <f t="shared" si="5"/>
        <v>SS_CoE 3</v>
      </c>
      <c r="I33" s="341" t="s">
        <v>12832</v>
      </c>
      <c r="J33" s="339" t="str">
        <f t="shared" si="1"/>
        <v>RU1970 : SS_CoE 3</v>
      </c>
      <c r="K33" s="339" t="str">
        <f t="shared" si="2"/>
        <v>RU1970 : SS_CoE 3 : FPD NA INTEGRATED SOLUTIONS OPERATIONS (AMSS)</v>
      </c>
      <c r="L33" s="339" t="str">
        <f t="shared" si="3"/>
        <v>FPD NA INTEGRATED SOLUTIONS OPERATIONS (AMSS) : SS_CoE 3</v>
      </c>
      <c r="M33" s="338" t="s">
        <v>2423</v>
      </c>
      <c r="N33" s="338" t="s">
        <v>2401</v>
      </c>
      <c r="O33" s="338" t="s">
        <v>2376</v>
      </c>
      <c r="P33" s="338" t="s">
        <v>1791</v>
      </c>
      <c r="Q33" s="338" t="s">
        <v>2377</v>
      </c>
      <c r="R33" s="338" t="s">
        <v>12633</v>
      </c>
    </row>
    <row r="34" spans="1:18" ht="19" customHeight="1" x14ac:dyDescent="0.35">
      <c r="A34" s="336" t="s">
        <v>1914</v>
      </c>
      <c r="B34" s="337" t="s">
        <v>12834</v>
      </c>
      <c r="C34" s="338" t="str">
        <f t="shared" si="4"/>
        <v>RU5130</v>
      </c>
      <c r="D34" s="337" t="s">
        <v>12834</v>
      </c>
      <c r="E34" s="339" t="s">
        <v>1849</v>
      </c>
      <c r="F34" s="339" t="s">
        <v>12627</v>
      </c>
      <c r="G34" s="339" t="s">
        <v>12626</v>
      </c>
      <c r="H34" s="340" t="str">
        <f t="shared" si="5"/>
        <v>SS_CoE 3</v>
      </c>
      <c r="I34" s="341" t="s">
        <v>12832</v>
      </c>
      <c r="J34" s="339" t="str">
        <f t="shared" si="1"/>
        <v>RU5130 : SS_CoE 3</v>
      </c>
      <c r="K34" s="339" t="str">
        <f t="shared" si="2"/>
        <v>RU5130 : SS_CoE 3 : DAYTON TITANIUM FOUNDRY OPS (AMSS)</v>
      </c>
      <c r="L34" s="339" t="str">
        <f t="shared" si="3"/>
        <v>DAYTON TITANIUM FOUNDRY OPS (AMSS) : SS_CoE 3</v>
      </c>
      <c r="M34" s="338" t="s">
        <v>2424</v>
      </c>
      <c r="N34" s="338" t="s">
        <v>2425</v>
      </c>
      <c r="O34" s="338" t="s">
        <v>2376</v>
      </c>
      <c r="P34" s="338" t="s">
        <v>1791</v>
      </c>
      <c r="Q34" s="338" t="s">
        <v>2377</v>
      </c>
      <c r="R34" s="338" t="s">
        <v>12633</v>
      </c>
    </row>
    <row r="35" spans="1:18" ht="19" customHeight="1" x14ac:dyDescent="0.35">
      <c r="A35" s="336" t="s">
        <v>1872</v>
      </c>
      <c r="B35" s="337" t="s">
        <v>12833</v>
      </c>
      <c r="C35" s="338" t="str">
        <f t="shared" si="4"/>
        <v>RU1972</v>
      </c>
      <c r="D35" s="337" t="s">
        <v>12833</v>
      </c>
      <c r="E35" s="339" t="s">
        <v>1849</v>
      </c>
      <c r="F35" s="339" t="s">
        <v>12627</v>
      </c>
      <c r="G35" s="339" t="s">
        <v>12626</v>
      </c>
      <c r="H35" s="340" t="str">
        <f t="shared" si="5"/>
        <v>SS_CoE 3</v>
      </c>
      <c r="I35" s="341" t="s">
        <v>12832</v>
      </c>
      <c r="J35" s="339" t="str">
        <f t="shared" si="1"/>
        <v>RU1972 : SS_CoE 3</v>
      </c>
      <c r="K35" s="339" t="str">
        <f t="shared" si="2"/>
        <v>RU1972 : SS_CoE 3 : FSG FEDD WIRELESS (AMSS)</v>
      </c>
      <c r="L35" s="339" t="str">
        <f t="shared" si="3"/>
        <v>FSG FEDD WIRELESS (AMSS) : SS_CoE 3</v>
      </c>
      <c r="M35" s="338" t="s">
        <v>2426</v>
      </c>
      <c r="N35" s="338" t="s">
        <v>2401</v>
      </c>
      <c r="O35" s="338" t="s">
        <v>2376</v>
      </c>
      <c r="P35" s="338" t="s">
        <v>1791</v>
      </c>
      <c r="Q35" s="338" t="s">
        <v>2377</v>
      </c>
      <c r="R35" s="338" t="s">
        <v>12633</v>
      </c>
    </row>
    <row r="36" spans="1:18" ht="19" customHeight="1" x14ac:dyDescent="0.35">
      <c r="A36" s="336" t="s">
        <v>2427</v>
      </c>
      <c r="B36" s="337" t="s">
        <v>12831</v>
      </c>
      <c r="C36" s="338" t="str">
        <f t="shared" si="4"/>
        <v>RU5000</v>
      </c>
      <c r="D36" s="337" t="s">
        <v>12831</v>
      </c>
      <c r="E36" s="339" t="s">
        <v>1734</v>
      </c>
      <c r="F36" s="339" t="s">
        <v>12830</v>
      </c>
      <c r="G36" s="339" t="s">
        <v>12830</v>
      </c>
      <c r="H36" s="340" t="s">
        <v>12830</v>
      </c>
      <c r="I36" s="340" t="s">
        <v>2428</v>
      </c>
      <c r="J36" s="339" t="str">
        <f t="shared" si="1"/>
        <v>RU5000 : CoE_4</v>
      </c>
      <c r="K36" s="339" t="str">
        <f t="shared" si="2"/>
        <v>RU5000 : CoE_4 : SPRINGVILLE FCD CONTROL (FCO)</v>
      </c>
      <c r="L36" s="339" t="str">
        <f t="shared" si="3"/>
        <v>SPRINGVILLE FCD CONTROL (FCO) : CoE_4</v>
      </c>
      <c r="M36" s="342" t="s">
        <v>2428</v>
      </c>
      <c r="N36" s="338" t="s">
        <v>2429</v>
      </c>
      <c r="O36" s="338" t="s">
        <v>2376</v>
      </c>
      <c r="P36" s="338" t="s">
        <v>1733</v>
      </c>
      <c r="Q36" s="338" t="s">
        <v>2377</v>
      </c>
      <c r="R36" s="338" t="s">
        <v>12633</v>
      </c>
    </row>
    <row r="37" spans="1:18" ht="19" customHeight="1" x14ac:dyDescent="0.35">
      <c r="A37" s="336" t="s">
        <v>1926</v>
      </c>
      <c r="B37" s="337" t="s">
        <v>12829</v>
      </c>
      <c r="C37" s="338" t="str">
        <f t="shared" si="4"/>
        <v>RU5215</v>
      </c>
      <c r="D37" s="337" t="s">
        <v>12829</v>
      </c>
      <c r="E37" s="339" t="s">
        <v>1734</v>
      </c>
      <c r="F37" s="339" t="s">
        <v>12627</v>
      </c>
      <c r="G37" s="339" t="s">
        <v>12626</v>
      </c>
      <c r="H37" s="340" t="str">
        <f t="shared" ref="H37:H46" si="6">G37&amp;"_"&amp;E37</f>
        <v>SS_CoE 4</v>
      </c>
      <c r="I37" s="340" t="s">
        <v>2428</v>
      </c>
      <c r="J37" s="339" t="str">
        <f t="shared" si="1"/>
        <v>RU5215 : SS_CoE 4</v>
      </c>
      <c r="K37" s="339" t="str">
        <f t="shared" si="2"/>
        <v>RU5215 : SS_CoE 4 : SULPHUR SPRINGS FCD ON/OFF NORDSTROM (FCO)</v>
      </c>
      <c r="L37" s="339" t="str">
        <f t="shared" si="3"/>
        <v>SULPHUR SPRINGS FCD ON/OFF NORDSTROM (FCO) : SS_CoE 4</v>
      </c>
      <c r="M37" s="338" t="s">
        <v>2431</v>
      </c>
      <c r="N37" s="338" t="s">
        <v>2401</v>
      </c>
      <c r="O37" s="338" t="s">
        <v>2376</v>
      </c>
      <c r="P37" s="338" t="s">
        <v>1733</v>
      </c>
      <c r="Q37" s="338" t="s">
        <v>2377</v>
      </c>
      <c r="R37" s="338" t="s">
        <v>12633</v>
      </c>
    </row>
    <row r="38" spans="1:18" ht="19" customHeight="1" x14ac:dyDescent="0.35">
      <c r="A38" s="336" t="s">
        <v>1923</v>
      </c>
      <c r="B38" s="337" t="s">
        <v>13157</v>
      </c>
      <c r="C38" s="338" t="str">
        <f t="shared" si="4"/>
        <v>RU5205</v>
      </c>
      <c r="D38" s="337" t="s">
        <v>13157</v>
      </c>
      <c r="E38" s="339" t="s">
        <v>1734</v>
      </c>
      <c r="F38" s="339" t="s">
        <v>12627</v>
      </c>
      <c r="G38" s="339" t="s">
        <v>12626</v>
      </c>
      <c r="H38" s="340" t="str">
        <f t="shared" si="6"/>
        <v>SS_CoE 4</v>
      </c>
      <c r="I38" s="340" t="s">
        <v>2428</v>
      </c>
      <c r="J38" s="339" t="str">
        <f t="shared" si="1"/>
        <v>RU5205 : SS_CoE 4</v>
      </c>
      <c r="K38" s="339" t="str">
        <f t="shared" si="2"/>
        <v>RU5205 : SS_CoE 4 : SULPHUR SPRINGS FCD ON/OFF VOGT (FCO)</v>
      </c>
      <c r="L38" s="339" t="str">
        <f t="shared" si="3"/>
        <v>SULPHUR SPRINGS FCD ON/OFF VOGT (FCO) : SS_CoE 4</v>
      </c>
      <c r="M38" s="338" t="s">
        <v>2431</v>
      </c>
      <c r="N38" s="338" t="s">
        <v>2401</v>
      </c>
      <c r="O38" s="338" t="s">
        <v>2376</v>
      </c>
      <c r="P38" s="338" t="s">
        <v>1733</v>
      </c>
      <c r="Q38" s="338" t="s">
        <v>2377</v>
      </c>
      <c r="R38" s="338" t="s">
        <v>12633</v>
      </c>
    </row>
    <row r="39" spans="1:18" ht="19" customHeight="1" x14ac:dyDescent="0.35">
      <c r="A39" s="336" t="s">
        <v>1882</v>
      </c>
      <c r="B39" s="337" t="s">
        <v>12828</v>
      </c>
      <c r="C39" s="338" t="str">
        <f t="shared" si="4"/>
        <v>RU5020</v>
      </c>
      <c r="D39" s="337" t="s">
        <v>12828</v>
      </c>
      <c r="E39" s="339" t="s">
        <v>1734</v>
      </c>
      <c r="F39" s="339" t="s">
        <v>12627</v>
      </c>
      <c r="G39" s="339" t="s">
        <v>12626</v>
      </c>
      <c r="H39" s="340" t="str">
        <f t="shared" si="6"/>
        <v>SS_CoE 4</v>
      </c>
      <c r="I39" s="340" t="s">
        <v>2428</v>
      </c>
      <c r="J39" s="339" t="str">
        <f t="shared" si="1"/>
        <v>RU5020 : SS_CoE 4</v>
      </c>
      <c r="K39" s="339" t="str">
        <f t="shared" si="2"/>
        <v>RU5020 : SS_CoE 4 : PASADENA (HOUSTON) FCD CONTROL QRC (FCO)</v>
      </c>
      <c r="L39" s="339" t="str">
        <f t="shared" si="3"/>
        <v>PASADENA (HOUSTON) FCD CONTROL QRC (FCO) : SS_CoE 4</v>
      </c>
      <c r="M39" s="338" t="s">
        <v>2433</v>
      </c>
      <c r="N39" s="338" t="s">
        <v>2401</v>
      </c>
      <c r="O39" s="338" t="s">
        <v>2376</v>
      </c>
      <c r="P39" s="338" t="s">
        <v>1733</v>
      </c>
      <c r="Q39" s="338" t="s">
        <v>2377</v>
      </c>
      <c r="R39" s="338" t="s">
        <v>12633</v>
      </c>
    </row>
    <row r="40" spans="1:18" ht="19" customHeight="1" x14ac:dyDescent="0.35">
      <c r="A40" s="336" t="s">
        <v>1902</v>
      </c>
      <c r="B40" s="337" t="s">
        <v>13156</v>
      </c>
      <c r="C40" s="338" t="str">
        <f t="shared" si="4"/>
        <v>RU5062</v>
      </c>
      <c r="D40" s="337" t="s">
        <v>13156</v>
      </c>
      <c r="E40" s="339" t="s">
        <v>1734</v>
      </c>
      <c r="F40" s="339" t="s">
        <v>12627</v>
      </c>
      <c r="G40" s="339" t="s">
        <v>12626</v>
      </c>
      <c r="H40" s="340" t="str">
        <f t="shared" si="6"/>
        <v>SS_CoE 4</v>
      </c>
      <c r="I40" s="340" t="s">
        <v>2428</v>
      </c>
      <c r="J40" s="339" t="str">
        <f t="shared" si="1"/>
        <v>RU5062 : SS_CoE 4</v>
      </c>
      <c r="K40" s="339" t="str">
        <f t="shared" si="2"/>
        <v>RU5062 : SS_CoE 4 : PASADENA (HOUSTON) FCD ON/OFF VALBART US OPNS (FCO)</v>
      </c>
      <c r="L40" s="339" t="str">
        <f t="shared" si="3"/>
        <v>PASADENA (HOUSTON) FCD ON/OFF VALBART US OPNS (FCO) : SS_CoE 4</v>
      </c>
      <c r="M40" s="338" t="s">
        <v>2433</v>
      </c>
      <c r="N40" s="338" t="s">
        <v>2401</v>
      </c>
      <c r="O40" s="338" t="s">
        <v>2376</v>
      </c>
      <c r="P40" s="338" t="s">
        <v>1733</v>
      </c>
      <c r="Q40" s="338" t="s">
        <v>2377</v>
      </c>
      <c r="R40" s="338" t="s">
        <v>12633</v>
      </c>
    </row>
    <row r="41" spans="1:18" ht="19" customHeight="1" x14ac:dyDescent="0.35">
      <c r="A41" s="336" t="s">
        <v>1907</v>
      </c>
      <c r="B41" s="337" t="s">
        <v>12827</v>
      </c>
      <c r="C41" s="338" t="str">
        <f t="shared" si="4"/>
        <v>RU5085</v>
      </c>
      <c r="D41" s="337" t="s">
        <v>12827</v>
      </c>
      <c r="E41" s="339" t="s">
        <v>1734</v>
      </c>
      <c r="F41" s="339" t="s">
        <v>12627</v>
      </c>
      <c r="G41" s="339" t="s">
        <v>12626</v>
      </c>
      <c r="H41" s="340" t="str">
        <f t="shared" si="6"/>
        <v>SS_CoE 4</v>
      </c>
      <c r="I41" s="340" t="s">
        <v>2428</v>
      </c>
      <c r="J41" s="339" t="str">
        <f t="shared" si="1"/>
        <v>RU5085 : SS_CoE 4</v>
      </c>
      <c r="K41" s="339" t="str">
        <f t="shared" si="2"/>
        <v>RU5085 : SS_CoE 4 : BOOTHWYN-PHILADELPHIA FCD CONTROL QRC (FCO)</v>
      </c>
      <c r="L41" s="339" t="str">
        <f t="shared" si="3"/>
        <v>BOOTHWYN-PHILADELPHIA FCD CONTROL QRC (FCO) : SS_CoE 4</v>
      </c>
      <c r="M41" s="338" t="s">
        <v>2435</v>
      </c>
      <c r="N41" s="338" t="s">
        <v>2399</v>
      </c>
      <c r="O41" s="338" t="s">
        <v>2376</v>
      </c>
      <c r="P41" s="338" t="s">
        <v>1733</v>
      </c>
      <c r="Q41" s="338" t="s">
        <v>2377</v>
      </c>
      <c r="R41" s="338" t="s">
        <v>12633</v>
      </c>
    </row>
    <row r="42" spans="1:18" ht="19" customHeight="1" x14ac:dyDescent="0.35">
      <c r="A42" s="336" t="s">
        <v>1892</v>
      </c>
      <c r="B42" s="337" t="s">
        <v>12826</v>
      </c>
      <c r="C42" s="338" t="str">
        <f t="shared" si="4"/>
        <v>RU5045</v>
      </c>
      <c r="D42" s="337" t="s">
        <v>12826</v>
      </c>
      <c r="E42" s="339" t="s">
        <v>1734</v>
      </c>
      <c r="F42" s="339" t="s">
        <v>12627</v>
      </c>
      <c r="G42" s="339" t="s">
        <v>12626</v>
      </c>
      <c r="H42" s="340" t="str">
        <f t="shared" si="6"/>
        <v>SS_CoE 4</v>
      </c>
      <c r="I42" s="340" t="s">
        <v>2428</v>
      </c>
      <c r="J42" s="339" t="str">
        <f t="shared" si="1"/>
        <v>RU5045 : SS_CoE 4</v>
      </c>
      <c r="K42" s="339" t="str">
        <f t="shared" si="2"/>
        <v>RU5045 : SS_CoE 4 : BATON ROUGE FCD CONTROL QRC (FCO)</v>
      </c>
      <c r="L42" s="339" t="str">
        <f t="shared" si="3"/>
        <v>BATON ROUGE FCD CONTROL QRC (FCO) : SS_CoE 4</v>
      </c>
      <c r="M42" s="338" t="s">
        <v>2402</v>
      </c>
      <c r="N42" s="338" t="s">
        <v>2403</v>
      </c>
      <c r="O42" s="338" t="s">
        <v>2376</v>
      </c>
      <c r="P42" s="338" t="s">
        <v>1733</v>
      </c>
      <c r="Q42" s="338" t="s">
        <v>2377</v>
      </c>
      <c r="R42" s="338" t="s">
        <v>12633</v>
      </c>
    </row>
    <row r="43" spans="1:18" ht="19" customHeight="1" x14ac:dyDescent="0.35">
      <c r="A43" s="336" t="s">
        <v>1890</v>
      </c>
      <c r="B43" s="337" t="s">
        <v>12825</v>
      </c>
      <c r="C43" s="338" t="str">
        <f t="shared" si="4"/>
        <v>RU5042</v>
      </c>
      <c r="D43" s="337" t="s">
        <v>12825</v>
      </c>
      <c r="E43" s="339" t="s">
        <v>1734</v>
      </c>
      <c r="F43" s="339" t="s">
        <v>12627</v>
      </c>
      <c r="G43" s="339" t="s">
        <v>12626</v>
      </c>
      <c r="H43" s="340" t="str">
        <f t="shared" si="6"/>
        <v>SS_CoE 4</v>
      </c>
      <c r="I43" s="340" t="s">
        <v>2428</v>
      </c>
      <c r="J43" s="339" t="str">
        <f t="shared" si="1"/>
        <v>RU5042 : SS_CoE 4</v>
      </c>
      <c r="K43" s="339" t="str">
        <f t="shared" si="2"/>
        <v>RU5042 : SS_CoE 4 : CHICAGO (PORTAGE) FCD CONTROL QRC (FCO)</v>
      </c>
      <c r="L43" s="339" t="str">
        <f t="shared" si="3"/>
        <v>CHICAGO (PORTAGE) FCD CONTROL QRC (FCO) : SS_CoE 4</v>
      </c>
      <c r="M43" s="338" t="s">
        <v>2381</v>
      </c>
      <c r="N43" s="338" t="s">
        <v>2382</v>
      </c>
      <c r="O43" s="338" t="s">
        <v>2376</v>
      </c>
      <c r="P43" s="338" t="s">
        <v>1733</v>
      </c>
      <c r="Q43" s="338" t="s">
        <v>2377</v>
      </c>
      <c r="R43" s="338" t="s">
        <v>12633</v>
      </c>
    </row>
    <row r="44" spans="1:18" ht="19" customHeight="1" x14ac:dyDescent="0.35">
      <c r="A44" s="336" t="s">
        <v>2027</v>
      </c>
      <c r="B44" s="337" t="s">
        <v>12824</v>
      </c>
      <c r="C44" s="338" t="str">
        <f t="shared" si="4"/>
        <v>RU8075</v>
      </c>
      <c r="D44" s="337" t="s">
        <v>12824</v>
      </c>
      <c r="E44" s="339" t="s">
        <v>1734</v>
      </c>
      <c r="F44" s="339" t="s">
        <v>12627</v>
      </c>
      <c r="G44" s="339" t="s">
        <v>12626</v>
      </c>
      <c r="H44" s="340" t="str">
        <f t="shared" si="6"/>
        <v>SS_CoE 4</v>
      </c>
      <c r="I44" s="340" t="s">
        <v>2428</v>
      </c>
      <c r="J44" s="339" t="str">
        <f t="shared" si="1"/>
        <v>RU8075 : SS_CoE 4</v>
      </c>
      <c r="K44" s="339" t="str">
        <f t="shared" si="2"/>
        <v>RU8075 : SS_CoE 4 : EDMONTON FCD CONTROL QRC (FCO)</v>
      </c>
      <c r="L44" s="339" t="str">
        <f t="shared" si="3"/>
        <v>EDMONTON FCD CONTROL QRC (FCO) : SS_CoE 4</v>
      </c>
      <c r="M44" s="338" t="s">
        <v>2416</v>
      </c>
      <c r="N44" s="338" t="s">
        <v>2405</v>
      </c>
      <c r="O44" s="338" t="s">
        <v>2388</v>
      </c>
      <c r="P44" s="338" t="s">
        <v>1733</v>
      </c>
      <c r="Q44" s="338" t="s">
        <v>2377</v>
      </c>
      <c r="R44" s="338" t="s">
        <v>12633</v>
      </c>
    </row>
    <row r="45" spans="1:18" ht="19" customHeight="1" x14ac:dyDescent="0.35">
      <c r="A45" s="336" t="s">
        <v>1887</v>
      </c>
      <c r="B45" s="337" t="s">
        <v>12823</v>
      </c>
      <c r="C45" s="338" t="str">
        <f t="shared" si="4"/>
        <v>RU5030</v>
      </c>
      <c r="D45" s="337" t="s">
        <v>12823</v>
      </c>
      <c r="E45" s="339" t="s">
        <v>1734</v>
      </c>
      <c r="F45" s="339" t="s">
        <v>12627</v>
      </c>
      <c r="G45" s="339" t="s">
        <v>12626</v>
      </c>
      <c r="H45" s="340" t="str">
        <f t="shared" si="6"/>
        <v>SS_CoE 4</v>
      </c>
      <c r="I45" s="340" t="s">
        <v>2428</v>
      </c>
      <c r="J45" s="339" t="str">
        <f t="shared" si="1"/>
        <v>RU5030 : SS_CoE 4</v>
      </c>
      <c r="K45" s="339" t="str">
        <f t="shared" si="2"/>
        <v>RU5030 : SS_CoE 4 : KINGSPORT EASTMAN FCD CONTROL QRC (FCO)</v>
      </c>
      <c r="L45" s="339" t="str">
        <f t="shared" si="3"/>
        <v>KINGSPORT EASTMAN FCD CONTROL QRC (FCO) : SS_CoE 4</v>
      </c>
      <c r="M45" s="338" t="s">
        <v>2419</v>
      </c>
      <c r="N45" s="338" t="s">
        <v>2420</v>
      </c>
      <c r="O45" s="338" t="s">
        <v>2376</v>
      </c>
      <c r="P45" s="338" t="s">
        <v>1733</v>
      </c>
      <c r="Q45" s="338" t="s">
        <v>2377</v>
      </c>
      <c r="R45" s="338" t="s">
        <v>12633</v>
      </c>
    </row>
    <row r="46" spans="1:18" ht="19" customHeight="1" x14ac:dyDescent="0.35">
      <c r="A46" s="336" t="s">
        <v>1920</v>
      </c>
      <c r="B46" s="337" t="s">
        <v>12822</v>
      </c>
      <c r="C46" s="338" t="str">
        <f t="shared" si="4"/>
        <v>RU5201</v>
      </c>
      <c r="D46" s="337" t="s">
        <v>12822</v>
      </c>
      <c r="E46" s="339" t="s">
        <v>1734</v>
      </c>
      <c r="F46" s="339" t="s">
        <v>12627</v>
      </c>
      <c r="G46" s="339" t="s">
        <v>12626</v>
      </c>
      <c r="H46" s="340" t="str">
        <f t="shared" si="6"/>
        <v>SS_CoE 4</v>
      </c>
      <c r="I46" s="340" t="s">
        <v>2428</v>
      </c>
      <c r="J46" s="339" t="str">
        <f t="shared" si="1"/>
        <v>RU5201 : SS_CoE 4</v>
      </c>
      <c r="K46" s="339" t="str">
        <f t="shared" si="2"/>
        <v>RU5201 : SS_CoE 4 : HOUSTON FCD AUTOMATION VAC (FCO)</v>
      </c>
      <c r="L46" s="339" t="str">
        <f t="shared" si="3"/>
        <v>HOUSTON FCD AUTOMATION VAC (FCO) : SS_CoE 4</v>
      </c>
      <c r="M46" s="338" t="s">
        <v>2426</v>
      </c>
      <c r="N46" s="338" t="s">
        <v>2401</v>
      </c>
      <c r="O46" s="338" t="s">
        <v>2376</v>
      </c>
      <c r="P46" s="338" t="s">
        <v>1733</v>
      </c>
      <c r="Q46" s="338" t="s">
        <v>2377</v>
      </c>
      <c r="R46" s="338" t="s">
        <v>12633</v>
      </c>
    </row>
    <row r="47" spans="1:18" ht="19" customHeight="1" x14ac:dyDescent="0.35">
      <c r="A47" s="336" t="s">
        <v>2436</v>
      </c>
      <c r="B47" s="337" t="s">
        <v>12821</v>
      </c>
      <c r="C47" s="338" t="str">
        <f t="shared" ref="C47:C73" si="7">LEFT(A47,6)</f>
        <v>RU5050</v>
      </c>
      <c r="D47" s="337" t="s">
        <v>12821</v>
      </c>
      <c r="E47" s="339" t="s">
        <v>1895</v>
      </c>
      <c r="F47" s="339" t="s">
        <v>12820</v>
      </c>
      <c r="G47" s="339" t="s">
        <v>12820</v>
      </c>
      <c r="H47" s="340" t="s">
        <v>12820</v>
      </c>
      <c r="I47" s="340" t="s">
        <v>2437</v>
      </c>
      <c r="J47" s="339" t="str">
        <f t="shared" si="1"/>
        <v>RU5050 : CoE_5</v>
      </c>
      <c r="K47" s="339" t="str">
        <f t="shared" si="2"/>
        <v>RU5050 : CoE_5 : WHITEFIELD-BANGALORE FCD INDIA CONTROL (FCO)</v>
      </c>
      <c r="L47" s="339" t="str">
        <f t="shared" si="3"/>
        <v>WHITEFIELD-BANGALORE FCD INDIA CONTROL (FCO) : CoE_5</v>
      </c>
      <c r="M47" s="342" t="s">
        <v>2437</v>
      </c>
      <c r="N47" s="338"/>
      <c r="O47" s="338" t="s">
        <v>2438</v>
      </c>
      <c r="P47" s="338" t="s">
        <v>1733</v>
      </c>
      <c r="Q47" s="338" t="s">
        <v>2439</v>
      </c>
      <c r="R47" s="338" t="s">
        <v>2439</v>
      </c>
    </row>
    <row r="48" spans="1:18" ht="19" customHeight="1" x14ac:dyDescent="0.35">
      <c r="A48" s="336" t="s">
        <v>2440</v>
      </c>
      <c r="B48" s="337" t="s">
        <v>12819</v>
      </c>
      <c r="C48" s="338" t="str">
        <f t="shared" si="7"/>
        <v>RU8268</v>
      </c>
      <c r="D48" s="337" t="s">
        <v>12819</v>
      </c>
      <c r="E48" s="339" t="s">
        <v>1895</v>
      </c>
      <c r="F48" s="339" t="s">
        <v>12627</v>
      </c>
      <c r="G48" s="339" t="s">
        <v>12626</v>
      </c>
      <c r="H48" s="340" t="str">
        <f t="shared" ref="H48:H58" si="8">G48&amp;"_"&amp;E48</f>
        <v>SS_CoE 5</v>
      </c>
      <c r="I48" s="340" t="s">
        <v>2437</v>
      </c>
      <c r="J48" s="339" t="str">
        <f t="shared" si="1"/>
        <v>RU8268 : SS_CoE 5</v>
      </c>
      <c r="K48" s="339" t="str">
        <f t="shared" si="2"/>
        <v>RU8268 : SS_CoE 5 : VEERASANDRA-BANGALORE FCD INDIA CHEM QRC (FCO)</v>
      </c>
      <c r="L48" s="339" t="str">
        <f t="shared" si="3"/>
        <v>VEERASANDRA-BANGALORE FCD INDIA CHEM QRC (FCO) : SS_CoE 5</v>
      </c>
      <c r="M48" s="338" t="s">
        <v>2437</v>
      </c>
      <c r="N48" s="338"/>
      <c r="O48" s="338" t="s">
        <v>2438</v>
      </c>
      <c r="P48" s="338" t="s">
        <v>1733</v>
      </c>
      <c r="Q48" s="338" t="s">
        <v>2439</v>
      </c>
      <c r="R48" s="338" t="s">
        <v>2439</v>
      </c>
    </row>
    <row r="49" spans="1:18" ht="19" customHeight="1" x14ac:dyDescent="0.35">
      <c r="A49" s="336" t="s">
        <v>1899</v>
      </c>
      <c r="B49" s="337" t="s">
        <v>12818</v>
      </c>
      <c r="C49" s="338" t="str">
        <f t="shared" si="7"/>
        <v>RU5052</v>
      </c>
      <c r="D49" s="337" t="s">
        <v>12818</v>
      </c>
      <c r="E49" s="339" t="s">
        <v>1895</v>
      </c>
      <c r="F49" s="339" t="s">
        <v>12627</v>
      </c>
      <c r="G49" s="339" t="s">
        <v>12626</v>
      </c>
      <c r="H49" s="340" t="str">
        <f t="shared" si="8"/>
        <v>SS_CoE 5</v>
      </c>
      <c r="I49" s="340" t="s">
        <v>2437</v>
      </c>
      <c r="J49" s="339" t="str">
        <f t="shared" si="1"/>
        <v>RU5052 : SS_CoE 5</v>
      </c>
      <c r="K49" s="339" t="str">
        <f t="shared" si="2"/>
        <v>RU5052 : SS_CoE 5 : VEERASANDRA-BANGALORE FCD INDIA HDA (FCO)</v>
      </c>
      <c r="L49" s="339" t="str">
        <f t="shared" si="3"/>
        <v>VEERASANDRA-BANGALORE FCD INDIA HDA (FCO) : SS_CoE 5</v>
      </c>
      <c r="M49" s="338" t="s">
        <v>2437</v>
      </c>
      <c r="N49" s="338"/>
      <c r="O49" s="338" t="s">
        <v>2438</v>
      </c>
      <c r="P49" s="338" t="s">
        <v>1733</v>
      </c>
      <c r="Q49" s="338" t="s">
        <v>2439</v>
      </c>
      <c r="R49" s="338" t="s">
        <v>2439</v>
      </c>
    </row>
    <row r="50" spans="1:18" ht="19" customHeight="1" x14ac:dyDescent="0.35">
      <c r="A50" s="336" t="s">
        <v>2107</v>
      </c>
      <c r="B50" s="337" t="s">
        <v>12817</v>
      </c>
      <c r="C50" s="338" t="str">
        <f t="shared" si="7"/>
        <v>RU8265</v>
      </c>
      <c r="D50" s="337" t="s">
        <v>12817</v>
      </c>
      <c r="E50" s="339" t="s">
        <v>1895</v>
      </c>
      <c r="F50" s="339" t="s">
        <v>12627</v>
      </c>
      <c r="G50" s="339" t="s">
        <v>12626</v>
      </c>
      <c r="H50" s="340" t="str">
        <f t="shared" si="8"/>
        <v>SS_CoE 5</v>
      </c>
      <c r="I50" s="340" t="s">
        <v>2437</v>
      </c>
      <c r="J50" s="339" t="str">
        <f t="shared" si="1"/>
        <v>RU8265 : SS_CoE 5</v>
      </c>
      <c r="K50" s="339" t="str">
        <f t="shared" si="2"/>
        <v>RU8265 : SS_CoE 5 : FPD COIMBATORE INDIA (EPO)</v>
      </c>
      <c r="L50" s="339" t="str">
        <f t="shared" si="3"/>
        <v>FPD COIMBATORE INDIA (EPO) : SS_CoE 5</v>
      </c>
      <c r="M50" s="338" t="s">
        <v>2442</v>
      </c>
      <c r="N50" s="338"/>
      <c r="O50" s="338" t="s">
        <v>2438</v>
      </c>
      <c r="P50" s="338" t="s">
        <v>1713</v>
      </c>
      <c r="Q50" s="338" t="s">
        <v>2439</v>
      </c>
      <c r="R50" s="338" t="s">
        <v>2439</v>
      </c>
    </row>
    <row r="51" spans="1:18" ht="19" customHeight="1" x14ac:dyDescent="0.35">
      <c r="A51" s="336" t="s">
        <v>2118</v>
      </c>
      <c r="B51" s="337" t="s">
        <v>12816</v>
      </c>
      <c r="C51" s="338" t="str">
        <f t="shared" si="7"/>
        <v>RU8279</v>
      </c>
      <c r="D51" s="337" t="s">
        <v>12816</v>
      </c>
      <c r="E51" s="339" t="s">
        <v>1895</v>
      </c>
      <c r="F51" s="339" t="s">
        <v>12627</v>
      </c>
      <c r="G51" s="339" t="s">
        <v>12626</v>
      </c>
      <c r="H51" s="340" t="str">
        <f t="shared" si="8"/>
        <v>SS_CoE 5</v>
      </c>
      <c r="I51" s="340" t="s">
        <v>2437</v>
      </c>
      <c r="J51" s="339" t="str">
        <f t="shared" si="1"/>
        <v>RU8279 : SS_CoE 5</v>
      </c>
      <c r="K51" s="339" t="str">
        <f t="shared" si="2"/>
        <v>RU8279 : SS_CoE 5 : IPO COIMBATORE (IPO)</v>
      </c>
      <c r="L51" s="339" t="str">
        <f t="shared" si="3"/>
        <v>IPO COIMBATORE (IPO) : SS_CoE 5</v>
      </c>
      <c r="M51" s="338" t="s">
        <v>2442</v>
      </c>
      <c r="N51" s="338"/>
      <c r="O51" s="338" t="s">
        <v>2438</v>
      </c>
      <c r="P51" s="338" t="s">
        <v>1739</v>
      </c>
      <c r="Q51" s="338" t="s">
        <v>2439</v>
      </c>
      <c r="R51" s="338" t="s">
        <v>2439</v>
      </c>
    </row>
    <row r="52" spans="1:18" ht="19" customHeight="1" x14ac:dyDescent="0.35">
      <c r="A52" s="336" t="s">
        <v>2211</v>
      </c>
      <c r="B52" s="337" t="s">
        <v>12815</v>
      </c>
      <c r="C52" s="338" t="str">
        <f t="shared" si="7"/>
        <v>RU8357</v>
      </c>
      <c r="D52" s="337" t="s">
        <v>12815</v>
      </c>
      <c r="E52" s="339" t="s">
        <v>1895</v>
      </c>
      <c r="F52" s="339" t="s">
        <v>12627</v>
      </c>
      <c r="G52" s="339" t="s">
        <v>12626</v>
      </c>
      <c r="H52" s="340" t="str">
        <f t="shared" si="8"/>
        <v>SS_CoE 5</v>
      </c>
      <c r="I52" s="340" t="s">
        <v>2437</v>
      </c>
      <c r="J52" s="339" t="str">
        <f t="shared" si="1"/>
        <v>RU8357 : SS_CoE 5</v>
      </c>
      <c r="K52" s="339" t="str">
        <f t="shared" si="2"/>
        <v>RU8357 : SS_CoE 5 : DUBAI FCD ON/OFF JEBEL ALI QRC (FCO)</v>
      </c>
      <c r="L52" s="339" t="str">
        <f t="shared" si="3"/>
        <v>DUBAI FCD ON/OFF JEBEL ALI QRC (FCO) : SS_CoE 5</v>
      </c>
      <c r="M52" s="338" t="s">
        <v>2444</v>
      </c>
      <c r="N52" s="338"/>
      <c r="O52" s="338" t="s">
        <v>2445</v>
      </c>
      <c r="P52" s="338" t="s">
        <v>1733</v>
      </c>
      <c r="Q52" s="338" t="s">
        <v>2439</v>
      </c>
      <c r="R52" s="338" t="s">
        <v>2439</v>
      </c>
    </row>
    <row r="53" spans="1:18" ht="19" customHeight="1" x14ac:dyDescent="0.35">
      <c r="A53" s="336" t="s">
        <v>2218</v>
      </c>
      <c r="B53" s="337" t="s">
        <v>12814</v>
      </c>
      <c r="C53" s="338" t="str">
        <f t="shared" si="7"/>
        <v>RU8359</v>
      </c>
      <c r="D53" s="337" t="s">
        <v>12814</v>
      </c>
      <c r="E53" s="339" t="s">
        <v>1895</v>
      </c>
      <c r="F53" s="339" t="s">
        <v>12627</v>
      </c>
      <c r="G53" s="339" t="s">
        <v>12626</v>
      </c>
      <c r="H53" s="340" t="str">
        <f t="shared" si="8"/>
        <v>SS_CoE 5</v>
      </c>
      <c r="I53" s="340" t="s">
        <v>2437</v>
      </c>
      <c r="J53" s="339" t="str">
        <f t="shared" si="1"/>
        <v>RU8359 : SS_CoE 5</v>
      </c>
      <c r="K53" s="339" t="str">
        <f t="shared" si="2"/>
        <v>RU8359 : SS_CoE 5 : FSD DUBAI GULF FZE - QRC (AMSS)</v>
      </c>
      <c r="L53" s="339" t="str">
        <f t="shared" si="3"/>
        <v>FSD DUBAI GULF FZE - QRC (AMSS) : SS_CoE 5</v>
      </c>
      <c r="M53" s="339" t="s">
        <v>12813</v>
      </c>
      <c r="N53" s="338"/>
      <c r="O53" s="338" t="s">
        <v>2445</v>
      </c>
      <c r="P53" s="338" t="s">
        <v>1791</v>
      </c>
      <c r="Q53" s="338" t="s">
        <v>2439</v>
      </c>
      <c r="R53" s="338" t="s">
        <v>2439</v>
      </c>
    </row>
    <row r="54" spans="1:18" ht="19" customHeight="1" x14ac:dyDescent="0.35">
      <c r="A54" s="336" t="s">
        <v>2208</v>
      </c>
      <c r="B54" s="337" t="s">
        <v>12812</v>
      </c>
      <c r="C54" s="338" t="str">
        <f t="shared" si="7"/>
        <v>RU8356</v>
      </c>
      <c r="D54" s="337" t="s">
        <v>12812</v>
      </c>
      <c r="E54" s="339" t="s">
        <v>1895</v>
      </c>
      <c r="F54" s="339" t="s">
        <v>12627</v>
      </c>
      <c r="G54" s="339" t="s">
        <v>12626</v>
      </c>
      <c r="H54" s="340" t="str">
        <f t="shared" si="8"/>
        <v>SS_CoE 5</v>
      </c>
      <c r="I54" s="340" t="s">
        <v>2437</v>
      </c>
      <c r="J54" s="339" t="str">
        <f t="shared" si="1"/>
        <v>RU8356 : SS_CoE 5</v>
      </c>
      <c r="K54" s="339" t="str">
        <f t="shared" si="2"/>
        <v>RU8356 : SS_CoE 5 : FLOWSERVE ABAHSAIN FLOW CONTROL COMPANY LIMITED (60%) (FCO)</v>
      </c>
      <c r="L54" s="339" t="str">
        <f t="shared" si="3"/>
        <v>FLOWSERVE ABAHSAIN FLOW CONTROL COMPANY LIMITED (60%) (FCO) : SS_CoE 5</v>
      </c>
      <c r="M54" s="338" t="s">
        <v>2447</v>
      </c>
      <c r="N54" s="338"/>
      <c r="O54" s="338" t="s">
        <v>2448</v>
      </c>
      <c r="P54" s="338" t="s">
        <v>1733</v>
      </c>
      <c r="Q54" s="338" t="s">
        <v>2439</v>
      </c>
      <c r="R54" s="338" t="s">
        <v>2439</v>
      </c>
    </row>
    <row r="55" spans="1:18" ht="19" customHeight="1" x14ac:dyDescent="0.35">
      <c r="A55" s="336" t="s">
        <v>2204</v>
      </c>
      <c r="B55" s="337" t="s">
        <v>12811</v>
      </c>
      <c r="C55" s="338" t="str">
        <f t="shared" si="7"/>
        <v>RU8355</v>
      </c>
      <c r="D55" s="337" t="s">
        <v>12811</v>
      </c>
      <c r="E55" s="339" t="s">
        <v>1895</v>
      </c>
      <c r="F55" s="339" t="s">
        <v>12627</v>
      </c>
      <c r="G55" s="339" t="s">
        <v>12626</v>
      </c>
      <c r="H55" s="340" t="str">
        <f t="shared" si="8"/>
        <v>SS_CoE 5</v>
      </c>
      <c r="I55" s="340" t="s">
        <v>2437</v>
      </c>
      <c r="J55" s="339" t="str">
        <f t="shared" si="1"/>
        <v>RU8355 : SS_CoE 5</v>
      </c>
      <c r="K55" s="339" t="str">
        <f t="shared" si="2"/>
        <v>RU8355 : SS_CoE 5 : SEAL SAUDI JV - AL KHOBAR (AMSS)</v>
      </c>
      <c r="L55" s="339" t="str">
        <f t="shared" si="3"/>
        <v>SEAL SAUDI JV - AL KHOBAR (AMSS) : SS_CoE 5</v>
      </c>
      <c r="M55" s="339" t="s">
        <v>12810</v>
      </c>
      <c r="N55" s="338"/>
      <c r="O55" s="338" t="s">
        <v>2448</v>
      </c>
      <c r="P55" s="338" t="s">
        <v>1791</v>
      </c>
      <c r="Q55" s="338" t="s">
        <v>2439</v>
      </c>
      <c r="R55" s="338" t="s">
        <v>2439</v>
      </c>
    </row>
    <row r="56" spans="1:18" ht="19" customHeight="1" x14ac:dyDescent="0.35">
      <c r="A56" s="336" t="s">
        <v>2111</v>
      </c>
      <c r="B56" s="337" t="s">
        <v>12809</v>
      </c>
      <c r="C56" s="338" t="str">
        <f t="shared" si="7"/>
        <v>RU8271</v>
      </c>
      <c r="D56" s="337" t="s">
        <v>12809</v>
      </c>
      <c r="E56" s="339" t="s">
        <v>1895</v>
      </c>
      <c r="F56" s="339" t="s">
        <v>12627</v>
      </c>
      <c r="G56" s="339" t="s">
        <v>12626</v>
      </c>
      <c r="H56" s="340" t="str">
        <f t="shared" si="8"/>
        <v>SS_CoE 5</v>
      </c>
      <c r="I56" s="340" t="s">
        <v>2437</v>
      </c>
      <c r="J56" s="339" t="str">
        <f t="shared" si="1"/>
        <v>RU8271 : SS_CoE 5</v>
      </c>
      <c r="K56" s="339" t="str">
        <f t="shared" si="2"/>
        <v>RU8271 : SS_CoE 5 : CHENNAI FCD INDIA MM NAGAR (FCO)</v>
      </c>
      <c r="L56" s="339" t="str">
        <f t="shared" si="3"/>
        <v>CHENNAI FCD INDIA MM NAGAR (FCO) : SS_CoE 5</v>
      </c>
      <c r="M56" s="338" t="s">
        <v>2449</v>
      </c>
      <c r="N56" s="338"/>
      <c r="O56" s="338" t="s">
        <v>2438</v>
      </c>
      <c r="P56" s="338" t="s">
        <v>1733</v>
      </c>
      <c r="Q56" s="338" t="s">
        <v>2439</v>
      </c>
      <c r="R56" s="338" t="s">
        <v>2439</v>
      </c>
    </row>
    <row r="57" spans="1:18" ht="19" customHeight="1" x14ac:dyDescent="0.35">
      <c r="A57" s="336" t="s">
        <v>2114</v>
      </c>
      <c r="B57" s="337" t="s">
        <v>13155</v>
      </c>
      <c r="C57" s="338" t="str">
        <f t="shared" si="7"/>
        <v>RU8275</v>
      </c>
      <c r="D57" s="337" t="s">
        <v>13155</v>
      </c>
      <c r="E57" s="339" t="s">
        <v>1895</v>
      </c>
      <c r="F57" s="339" t="s">
        <v>12627</v>
      </c>
      <c r="G57" s="339" t="s">
        <v>12626</v>
      </c>
      <c r="H57" s="340" t="str">
        <f t="shared" si="8"/>
        <v>SS_CoE 5</v>
      </c>
      <c r="I57" s="340" t="s">
        <v>2437</v>
      </c>
      <c r="J57" s="339" t="str">
        <f t="shared" si="1"/>
        <v>RU8275 : SS_CoE 5</v>
      </c>
      <c r="K57" s="339" t="str">
        <f t="shared" si="2"/>
        <v>RU8275 : SS_CoE 5 : FPD IND'L HUBLI INDIA (IPO)</v>
      </c>
      <c r="L57" s="339" t="str">
        <f t="shared" si="3"/>
        <v>FPD IND'L HUBLI INDIA (IPO) : SS_CoE 5</v>
      </c>
      <c r="M57" s="338" t="s">
        <v>2451</v>
      </c>
      <c r="N57" s="338"/>
      <c r="O57" s="338" t="s">
        <v>2438</v>
      </c>
      <c r="P57" s="338" t="s">
        <v>1739</v>
      </c>
      <c r="Q57" s="338" t="s">
        <v>2439</v>
      </c>
      <c r="R57" s="338" t="s">
        <v>2439</v>
      </c>
    </row>
    <row r="58" spans="1:18" ht="19" customHeight="1" x14ac:dyDescent="0.35">
      <c r="A58" s="336" t="s">
        <v>2121</v>
      </c>
      <c r="B58" s="337" t="s">
        <v>12808</v>
      </c>
      <c r="C58" s="338" t="str">
        <f t="shared" si="7"/>
        <v>RU8280</v>
      </c>
      <c r="D58" s="337" t="s">
        <v>12808</v>
      </c>
      <c r="E58" s="339" t="s">
        <v>1895</v>
      </c>
      <c r="F58" s="339" t="s">
        <v>12627</v>
      </c>
      <c r="G58" s="339" t="s">
        <v>12626</v>
      </c>
      <c r="H58" s="340" t="str">
        <f t="shared" si="8"/>
        <v>SS_CoE 5</v>
      </c>
      <c r="I58" s="340" t="s">
        <v>2437</v>
      </c>
      <c r="J58" s="339" t="str">
        <f t="shared" si="1"/>
        <v>RU8280 : SS_CoE 5</v>
      </c>
      <c r="K58" s="339" t="str">
        <f t="shared" si="2"/>
        <v>RU8280 : SS_CoE 5 : HUBLI FCD INDIA MANUAL VLVS JV (FCO)</v>
      </c>
      <c r="L58" s="339" t="str">
        <f t="shared" si="3"/>
        <v>HUBLI FCD INDIA MANUAL VLVS JV (FCO) : SS_CoE 5</v>
      </c>
      <c r="M58" s="338" t="s">
        <v>2451</v>
      </c>
      <c r="N58" s="338"/>
      <c r="O58" s="338" t="s">
        <v>2438</v>
      </c>
      <c r="P58" s="338" t="s">
        <v>1733</v>
      </c>
      <c r="Q58" s="338" t="s">
        <v>2439</v>
      </c>
      <c r="R58" s="338" t="s">
        <v>2439</v>
      </c>
    </row>
    <row r="59" spans="1:18" ht="19" customHeight="1" x14ac:dyDescent="0.35">
      <c r="A59" s="336" t="s">
        <v>13154</v>
      </c>
      <c r="B59" s="337" t="s">
        <v>12807</v>
      </c>
      <c r="C59" s="338" t="str">
        <f t="shared" si="7"/>
        <v>RU7866</v>
      </c>
      <c r="D59" s="337" t="s">
        <v>12807</v>
      </c>
      <c r="E59" s="339" t="s">
        <v>1956</v>
      </c>
      <c r="F59" s="339" t="s">
        <v>12806</v>
      </c>
      <c r="G59" s="339" t="s">
        <v>12806</v>
      </c>
      <c r="H59" s="339" t="s">
        <v>12806</v>
      </c>
      <c r="I59" s="340" t="s">
        <v>2453</v>
      </c>
      <c r="J59" s="339" t="str">
        <f t="shared" si="1"/>
        <v>RU7866 : CoE_6</v>
      </c>
      <c r="K59" s="343" t="str">
        <f t="shared" si="2"/>
        <v>RU7866 : CoE_6 : LIQUID RING VACUUM PUMPS (IPO)</v>
      </c>
      <c r="L59" s="339" t="str">
        <f t="shared" si="3"/>
        <v>LIQUID RING VACUUM PUMPS (IPO) : CoE_6</v>
      </c>
      <c r="M59" s="342" t="s">
        <v>2453</v>
      </c>
      <c r="N59" s="338"/>
      <c r="O59" s="338" t="s">
        <v>2454</v>
      </c>
      <c r="P59" s="338" t="s">
        <v>1739</v>
      </c>
      <c r="Q59" s="338" t="s">
        <v>2455</v>
      </c>
      <c r="R59" s="338" t="s">
        <v>2455</v>
      </c>
    </row>
    <row r="60" spans="1:18" ht="19" customHeight="1" x14ac:dyDescent="0.35">
      <c r="A60" s="336" t="s">
        <v>1969</v>
      </c>
      <c r="B60" s="337" t="s">
        <v>12805</v>
      </c>
      <c r="C60" s="338" t="str">
        <f t="shared" si="7"/>
        <v>RU7914</v>
      </c>
      <c r="D60" s="337" t="s">
        <v>12805</v>
      </c>
      <c r="E60" s="339" t="s">
        <v>1956</v>
      </c>
      <c r="F60" s="339" t="s">
        <v>12627</v>
      </c>
      <c r="G60" s="339" t="s">
        <v>12626</v>
      </c>
      <c r="H60" s="340" t="str">
        <f t="shared" ref="H60:H75" si="9">G60&amp;"_"&amp;E60</f>
        <v>SS_CoE 6</v>
      </c>
      <c r="I60" s="340" t="s">
        <v>2453</v>
      </c>
      <c r="J60" s="339" t="str">
        <f t="shared" si="1"/>
        <v>RU7914 : SS_CoE 6</v>
      </c>
      <c r="K60" s="343" t="str">
        <f t="shared" si="2"/>
        <v>RU7914 : SS_CoE 6 : STERLING FLUID SYSTEMS (Austria) GMBH (IPO)</v>
      </c>
      <c r="L60" s="339" t="str">
        <f t="shared" si="3"/>
        <v>STERLING FLUID SYSTEMS (Austria) GMBH (IPO) : SS_CoE 6</v>
      </c>
      <c r="M60" s="339" t="s">
        <v>2457</v>
      </c>
      <c r="N60" s="338"/>
      <c r="O60" s="338" t="s">
        <v>2457</v>
      </c>
      <c r="P60" s="338" t="s">
        <v>1739</v>
      </c>
      <c r="Q60" s="338" t="s">
        <v>2455</v>
      </c>
      <c r="R60" s="338" t="s">
        <v>2455</v>
      </c>
    </row>
    <row r="61" spans="1:18" ht="19" customHeight="1" x14ac:dyDescent="0.35">
      <c r="A61" s="336" t="s">
        <v>1745</v>
      </c>
      <c r="B61" s="337" t="s">
        <v>12804</v>
      </c>
      <c r="C61" s="338" t="str">
        <f t="shared" si="7"/>
        <v>RU7899</v>
      </c>
      <c r="D61" s="337" t="s">
        <v>12804</v>
      </c>
      <c r="E61" s="339" t="s">
        <v>1956</v>
      </c>
      <c r="F61" s="339" t="s">
        <v>12627</v>
      </c>
      <c r="G61" s="339" t="s">
        <v>12626</v>
      </c>
      <c r="H61" s="340" t="str">
        <f t="shared" si="9"/>
        <v>SS_CoE 6</v>
      </c>
      <c r="I61" s="340" t="s">
        <v>2453</v>
      </c>
      <c r="J61" s="339" t="str">
        <f t="shared" si="1"/>
        <v>RU7899 : SS_CoE 6</v>
      </c>
      <c r="K61" s="343" t="str">
        <f t="shared" si="2"/>
        <v>RU7899 : SS_CoE 6 : FLS SIHI (SCHWEIZ) GMBH (IPO)</v>
      </c>
      <c r="L61" s="339" t="str">
        <f t="shared" si="3"/>
        <v>FLS SIHI (SCHWEIZ) GMBH (IPO) : SS_CoE 6</v>
      </c>
      <c r="M61" s="339" t="s">
        <v>2459</v>
      </c>
      <c r="N61" s="338"/>
      <c r="O61" s="338" t="s">
        <v>2459</v>
      </c>
      <c r="P61" s="338" t="s">
        <v>1739</v>
      </c>
      <c r="Q61" s="338" t="s">
        <v>2455</v>
      </c>
      <c r="R61" s="338" t="s">
        <v>2455</v>
      </c>
    </row>
    <row r="62" spans="1:18" ht="19" customHeight="1" x14ac:dyDescent="0.35">
      <c r="A62" s="336" t="s">
        <v>1772</v>
      </c>
      <c r="B62" s="337" t="s">
        <v>12803</v>
      </c>
      <c r="C62" s="338" t="str">
        <f t="shared" si="7"/>
        <v>RU7935</v>
      </c>
      <c r="D62" s="337" t="s">
        <v>12803</v>
      </c>
      <c r="E62" s="339" t="s">
        <v>1956</v>
      </c>
      <c r="F62" s="339" t="s">
        <v>12627</v>
      </c>
      <c r="G62" s="339" t="s">
        <v>12626</v>
      </c>
      <c r="H62" s="340" t="str">
        <f t="shared" si="9"/>
        <v>SS_CoE 6</v>
      </c>
      <c r="I62" s="340" t="s">
        <v>2453</v>
      </c>
      <c r="J62" s="339" t="str">
        <f t="shared" si="1"/>
        <v>RU7935 : SS_CoE 6</v>
      </c>
      <c r="K62" s="343" t="str">
        <f t="shared" si="2"/>
        <v>RU7935 : SS_CoE 6 : SFS (CZECH REPUBLIC) S.R.O. (IPO)</v>
      </c>
      <c r="L62" s="339" t="str">
        <f t="shared" si="3"/>
        <v>SFS (CZECH REPUBLIC) S.R.O. (IPO) : SS_CoE 6</v>
      </c>
      <c r="M62" s="339" t="s">
        <v>12802</v>
      </c>
      <c r="N62" s="338"/>
      <c r="O62" s="338" t="s">
        <v>2463</v>
      </c>
      <c r="P62" s="338" t="s">
        <v>1739</v>
      </c>
      <c r="Q62" s="338" t="s">
        <v>2455</v>
      </c>
      <c r="R62" s="338" t="s">
        <v>2455</v>
      </c>
    </row>
    <row r="63" spans="1:18" ht="19" customHeight="1" x14ac:dyDescent="0.35">
      <c r="A63" s="336" t="s">
        <v>1769</v>
      </c>
      <c r="B63" s="337" t="s">
        <v>12801</v>
      </c>
      <c r="C63" s="338" t="str">
        <f t="shared" si="7"/>
        <v>RU7932</v>
      </c>
      <c r="D63" s="337" t="s">
        <v>12801</v>
      </c>
      <c r="E63" s="339" t="s">
        <v>1956</v>
      </c>
      <c r="F63" s="339" t="s">
        <v>12627</v>
      </c>
      <c r="G63" s="339" t="s">
        <v>12626</v>
      </c>
      <c r="H63" s="340" t="str">
        <f t="shared" si="9"/>
        <v>SS_CoE 6</v>
      </c>
      <c r="I63" s="340" t="s">
        <v>2453</v>
      </c>
      <c r="J63" s="339" t="str">
        <f t="shared" si="1"/>
        <v>RU7932 : SS_CoE 6</v>
      </c>
      <c r="K63" s="343" t="str">
        <f t="shared" si="2"/>
        <v>RU7932 : SS_CoE 6 : STERLING FLUID SYSTEMS (POLSKA) SP.ZO.O. (IPO)</v>
      </c>
      <c r="L63" s="339" t="str">
        <f t="shared" si="3"/>
        <v>STERLING FLUID SYSTEMS (POLSKA) SP.ZO.O. (IPO) : SS_CoE 6</v>
      </c>
      <c r="M63" s="339" t="s">
        <v>2465</v>
      </c>
      <c r="N63" s="338"/>
      <c r="O63" s="338" t="s">
        <v>2465</v>
      </c>
      <c r="P63" s="338" t="s">
        <v>1739</v>
      </c>
      <c r="Q63" s="338" t="s">
        <v>2455</v>
      </c>
      <c r="R63" s="338" t="s">
        <v>2455</v>
      </c>
    </row>
    <row r="64" spans="1:18" ht="19" customHeight="1" x14ac:dyDescent="0.35">
      <c r="A64" s="336" t="s">
        <v>1761</v>
      </c>
      <c r="B64" s="337" t="s">
        <v>12800</v>
      </c>
      <c r="C64" s="338" t="str">
        <f t="shared" si="7"/>
        <v>RU7926</v>
      </c>
      <c r="D64" s="337" t="s">
        <v>12800</v>
      </c>
      <c r="E64" s="339" t="s">
        <v>1956</v>
      </c>
      <c r="F64" s="339" t="s">
        <v>12627</v>
      </c>
      <c r="G64" s="339" t="s">
        <v>12626</v>
      </c>
      <c r="H64" s="340" t="str">
        <f t="shared" si="9"/>
        <v>SS_CoE 6</v>
      </c>
      <c r="I64" s="340" t="s">
        <v>2453</v>
      </c>
      <c r="J64" s="339" t="str">
        <f t="shared" si="1"/>
        <v>RU7926 : SS_CoE 6</v>
      </c>
      <c r="K64" s="343" t="str">
        <f t="shared" si="2"/>
        <v>RU7926 : SS_CoE 6 : STERLING FLUID SYSTEMS (ROMANIA) (IPO)</v>
      </c>
      <c r="L64" s="339" t="str">
        <f t="shared" si="3"/>
        <v>STERLING FLUID SYSTEMS (ROMANIA) (IPO) : SS_CoE 6</v>
      </c>
      <c r="M64" s="339" t="s">
        <v>2467</v>
      </c>
      <c r="N64" s="338"/>
      <c r="O64" s="338" t="s">
        <v>2467</v>
      </c>
      <c r="P64" s="338" t="s">
        <v>1739</v>
      </c>
      <c r="Q64" s="338" t="s">
        <v>2455</v>
      </c>
      <c r="R64" s="338" t="s">
        <v>2455</v>
      </c>
    </row>
    <row r="65" spans="1:18" ht="19" customHeight="1" x14ac:dyDescent="0.35">
      <c r="A65" s="336" t="s">
        <v>1765</v>
      </c>
      <c r="B65" s="337" t="s">
        <v>12799</v>
      </c>
      <c r="C65" s="338" t="str">
        <f t="shared" si="7"/>
        <v>RU7929</v>
      </c>
      <c r="D65" s="337" t="s">
        <v>12799</v>
      </c>
      <c r="E65" s="339" t="s">
        <v>1956</v>
      </c>
      <c r="F65" s="339" t="s">
        <v>12627</v>
      </c>
      <c r="G65" s="339" t="s">
        <v>12626</v>
      </c>
      <c r="H65" s="340" t="str">
        <f t="shared" si="9"/>
        <v>SS_CoE 6</v>
      </c>
      <c r="I65" s="340" t="s">
        <v>2453</v>
      </c>
      <c r="J65" s="339" t="str">
        <f t="shared" si="1"/>
        <v>RU7929 : SS_CoE 6</v>
      </c>
      <c r="K65" s="343" t="str">
        <f t="shared" si="2"/>
        <v>RU7929 : SS_CoE 6 : FLS SIHI BULGARIA (IPO)</v>
      </c>
      <c r="L65" s="339" t="str">
        <f t="shared" si="3"/>
        <v>FLS SIHI BULGARIA (IPO) : SS_CoE 6</v>
      </c>
      <c r="M65" s="339" t="s">
        <v>2469</v>
      </c>
      <c r="N65" s="338"/>
      <c r="O65" s="338" t="s">
        <v>2469</v>
      </c>
      <c r="P65" s="338" t="s">
        <v>1739</v>
      </c>
      <c r="Q65" s="338" t="s">
        <v>2455</v>
      </c>
      <c r="R65" s="338" t="s">
        <v>2455</v>
      </c>
    </row>
    <row r="66" spans="1:18" ht="19" customHeight="1" x14ac:dyDescent="0.35">
      <c r="A66" s="336" t="s">
        <v>2470</v>
      </c>
      <c r="B66" s="337" t="s">
        <v>12798</v>
      </c>
      <c r="C66" s="338" t="str">
        <f t="shared" si="7"/>
        <v>RU7872</v>
      </c>
      <c r="D66" s="337" t="s">
        <v>12798</v>
      </c>
      <c r="E66" s="339" t="s">
        <v>1956</v>
      </c>
      <c r="F66" s="339" t="s">
        <v>12627</v>
      </c>
      <c r="G66" s="339" t="s">
        <v>12626</v>
      </c>
      <c r="H66" s="340" t="str">
        <f t="shared" si="9"/>
        <v>SS_CoE 6</v>
      </c>
      <c r="I66" s="340" t="s">
        <v>2453</v>
      </c>
      <c r="J66" s="339" t="str">
        <f t="shared" si="1"/>
        <v>RU7872 : SS_CoE 6</v>
      </c>
      <c r="K66" s="339" t="str">
        <f t="shared" si="2"/>
        <v>RU7872 : SS_CoE 6 : SPECIAL VACUUM (IPO)</v>
      </c>
      <c r="L66" s="339" t="str">
        <f t="shared" si="3"/>
        <v>SPECIAL VACUUM (IPO) : SS_CoE 6</v>
      </c>
      <c r="M66" s="339" t="s">
        <v>12797</v>
      </c>
      <c r="N66" s="338"/>
      <c r="O66" s="338" t="s">
        <v>2454</v>
      </c>
      <c r="P66" s="338" t="s">
        <v>1739</v>
      </c>
      <c r="Q66" s="338" t="s">
        <v>2455</v>
      </c>
      <c r="R66" s="338" t="s">
        <v>2455</v>
      </c>
    </row>
    <row r="67" spans="1:18" ht="19" customHeight="1" x14ac:dyDescent="0.35">
      <c r="A67" s="336" t="s">
        <v>2473</v>
      </c>
      <c r="B67" s="337" t="s">
        <v>12796</v>
      </c>
      <c r="C67" s="338" t="str">
        <f t="shared" si="7"/>
        <v>RU7851</v>
      </c>
      <c r="D67" s="337" t="s">
        <v>12796</v>
      </c>
      <c r="E67" s="339" t="s">
        <v>1956</v>
      </c>
      <c r="F67" s="339" t="s">
        <v>12627</v>
      </c>
      <c r="G67" s="339" t="s">
        <v>12626</v>
      </c>
      <c r="H67" s="340" t="str">
        <f t="shared" si="9"/>
        <v>SS_CoE 6</v>
      </c>
      <c r="I67" s="340" t="s">
        <v>2453</v>
      </c>
      <c r="J67" s="339" t="str">
        <f t="shared" si="1"/>
        <v>RU7851 : SS_CoE 6</v>
      </c>
      <c r="K67" s="339" t="str">
        <f t="shared" si="2"/>
        <v>RU7851 : SS_CoE 6 : PROCESS PUMP BUSINESS UNIT (IPO)</v>
      </c>
      <c r="L67" s="339" t="str">
        <f t="shared" si="3"/>
        <v>PROCESS PUMP BUSINESS UNIT (IPO) : SS_CoE 6</v>
      </c>
      <c r="M67" s="338"/>
      <c r="N67" s="338"/>
      <c r="O67" s="338" t="s">
        <v>2454</v>
      </c>
      <c r="P67" s="338" t="s">
        <v>1739</v>
      </c>
      <c r="Q67" s="338" t="s">
        <v>2455</v>
      </c>
      <c r="R67" s="338" t="s">
        <v>2455</v>
      </c>
    </row>
    <row r="68" spans="1:18" ht="19" customHeight="1" x14ac:dyDescent="0.35">
      <c r="A68" s="336" t="s">
        <v>2475</v>
      </c>
      <c r="B68" s="337" t="s">
        <v>12795</v>
      </c>
      <c r="C68" s="338" t="str">
        <f t="shared" si="7"/>
        <v>RU7848</v>
      </c>
      <c r="D68" s="337" t="s">
        <v>12795</v>
      </c>
      <c r="E68" s="339" t="s">
        <v>1956</v>
      </c>
      <c r="F68" s="339" t="s">
        <v>12627</v>
      </c>
      <c r="G68" s="339" t="s">
        <v>12626</v>
      </c>
      <c r="H68" s="340" t="str">
        <f t="shared" si="9"/>
        <v>SS_CoE 6</v>
      </c>
      <c r="I68" s="340" t="s">
        <v>2453</v>
      </c>
      <c r="J68" s="339" t="str">
        <f t="shared" si="1"/>
        <v>RU7848 : SS_CoE 6</v>
      </c>
      <c r="K68" s="339" t="str">
        <f t="shared" si="2"/>
        <v>RU7848 : SS_CoE 6 : SERVICE LARGE PUMPS (IPO)</v>
      </c>
      <c r="L68" s="339" t="str">
        <f t="shared" si="3"/>
        <v>SERVICE LARGE PUMPS (IPO) : SS_CoE 6</v>
      </c>
      <c r="M68" s="338"/>
      <c r="N68" s="338"/>
      <c r="O68" s="338" t="s">
        <v>2454</v>
      </c>
      <c r="P68" s="338" t="s">
        <v>1739</v>
      </c>
      <c r="Q68" s="338" t="s">
        <v>2455</v>
      </c>
      <c r="R68" s="338" t="s">
        <v>2455</v>
      </c>
    </row>
    <row r="69" spans="1:18" ht="19" customHeight="1" x14ac:dyDescent="0.35">
      <c r="A69" s="336" t="s">
        <v>2477</v>
      </c>
      <c r="B69" s="337" t="s">
        <v>12794</v>
      </c>
      <c r="C69" s="338" t="str">
        <f t="shared" si="7"/>
        <v>RU7863</v>
      </c>
      <c r="D69" s="337" t="s">
        <v>12794</v>
      </c>
      <c r="E69" s="339" t="s">
        <v>1956</v>
      </c>
      <c r="F69" s="339" t="s">
        <v>12627</v>
      </c>
      <c r="G69" s="339" t="s">
        <v>12626</v>
      </c>
      <c r="H69" s="340" t="str">
        <f t="shared" si="9"/>
        <v>SS_CoE 6</v>
      </c>
      <c r="I69" s="340" t="s">
        <v>2453</v>
      </c>
      <c r="J69" s="339" t="str">
        <f t="shared" ref="J69:J132" si="10">C69&amp;" : "&amp;H69</f>
        <v>RU7863 : SS_CoE 6</v>
      </c>
      <c r="K69" s="339" t="str">
        <f t="shared" ref="K69:K132" si="11">J69&amp;" : "&amp;B69</f>
        <v>RU7863 : SS_CoE 6 : SATCHEM NEW (IPO)</v>
      </c>
      <c r="L69" s="339" t="str">
        <f t="shared" ref="L69:L132" si="12">B69&amp;" : "&amp;H69</f>
        <v>SATCHEM NEW (IPO) : SS_CoE 6</v>
      </c>
      <c r="M69" s="338"/>
      <c r="N69" s="338"/>
      <c r="O69" s="338" t="s">
        <v>2454</v>
      </c>
      <c r="P69" s="338" t="s">
        <v>1739</v>
      </c>
      <c r="Q69" s="338" t="s">
        <v>2455</v>
      </c>
      <c r="R69" s="338" t="s">
        <v>2455</v>
      </c>
    </row>
    <row r="70" spans="1:18" ht="19" customHeight="1" x14ac:dyDescent="0.35">
      <c r="A70" s="336" t="s">
        <v>2479</v>
      </c>
      <c r="B70" s="337" t="s">
        <v>12793</v>
      </c>
      <c r="C70" s="338" t="str">
        <f t="shared" si="7"/>
        <v>RU7857</v>
      </c>
      <c r="D70" s="337" t="s">
        <v>12793</v>
      </c>
      <c r="E70" s="339" t="s">
        <v>1956</v>
      </c>
      <c r="F70" s="339" t="s">
        <v>12627</v>
      </c>
      <c r="G70" s="339" t="s">
        <v>12626</v>
      </c>
      <c r="H70" s="340" t="str">
        <f t="shared" si="9"/>
        <v>SS_CoE 6</v>
      </c>
      <c r="I70" s="340" t="s">
        <v>2453</v>
      </c>
      <c r="J70" s="339" t="str">
        <f t="shared" si="10"/>
        <v>RU7857 : SS_CoE 6</v>
      </c>
      <c r="K70" s="339" t="str">
        <f t="shared" si="11"/>
        <v>RU7857 : SS_CoE 6 : ITZEHOE (SALES &amp; MARKETING) (IPO)</v>
      </c>
      <c r="L70" s="339" t="str">
        <f t="shared" si="12"/>
        <v>ITZEHOE (SALES &amp; MARKETING) (IPO) : SS_CoE 6</v>
      </c>
      <c r="M70" s="338"/>
      <c r="N70" s="338"/>
      <c r="O70" s="338" t="s">
        <v>2454</v>
      </c>
      <c r="P70" s="338" t="s">
        <v>1739</v>
      </c>
      <c r="Q70" s="338" t="s">
        <v>2455</v>
      </c>
      <c r="R70" s="338" t="s">
        <v>2455</v>
      </c>
    </row>
    <row r="71" spans="1:18" ht="19" customHeight="1" x14ac:dyDescent="0.35">
      <c r="A71" s="336" t="s">
        <v>2075</v>
      </c>
      <c r="B71" s="337" t="s">
        <v>12792</v>
      </c>
      <c r="C71" s="338" t="str">
        <f t="shared" si="7"/>
        <v>RU8195</v>
      </c>
      <c r="D71" s="337" t="s">
        <v>12792</v>
      </c>
      <c r="E71" s="339" t="s">
        <v>1956</v>
      </c>
      <c r="F71" s="339" t="s">
        <v>12627</v>
      </c>
      <c r="G71" s="339" t="s">
        <v>12626</v>
      </c>
      <c r="H71" s="340" t="str">
        <f t="shared" si="9"/>
        <v>SS_CoE 6</v>
      </c>
      <c r="I71" s="340" t="s">
        <v>2453</v>
      </c>
      <c r="J71" s="339" t="str">
        <f t="shared" si="10"/>
        <v>RU8195 : SS_CoE 6</v>
      </c>
      <c r="K71" s="343" t="str">
        <f t="shared" si="11"/>
        <v>RU8195 : SS_CoE 6 : FPD INDL PLUEGER HAMBURGGERMANY (IPO)</v>
      </c>
      <c r="L71" s="339" t="str">
        <f t="shared" si="12"/>
        <v>FPD INDL PLUEGER HAMBURGGERMANY (IPO) : SS_CoE 6</v>
      </c>
      <c r="M71" s="338" t="s">
        <v>2482</v>
      </c>
      <c r="N71" s="338"/>
      <c r="O71" s="338" t="s">
        <v>2454</v>
      </c>
      <c r="P71" s="338" t="s">
        <v>1739</v>
      </c>
      <c r="Q71" s="338" t="s">
        <v>2455</v>
      </c>
      <c r="R71" s="338" t="s">
        <v>2455</v>
      </c>
    </row>
    <row r="72" spans="1:18" ht="19" customHeight="1" x14ac:dyDescent="0.35">
      <c r="A72" s="336" t="s">
        <v>2359</v>
      </c>
      <c r="B72" s="337" t="s">
        <v>12791</v>
      </c>
      <c r="C72" s="338" t="str">
        <f t="shared" si="7"/>
        <v>RU8943</v>
      </c>
      <c r="D72" s="337" t="s">
        <v>12791</v>
      </c>
      <c r="E72" s="339" t="s">
        <v>1956</v>
      </c>
      <c r="F72" s="339" t="s">
        <v>12627</v>
      </c>
      <c r="G72" s="339" t="s">
        <v>12626</v>
      </c>
      <c r="H72" s="340" t="str">
        <f t="shared" si="9"/>
        <v>SS_CoE 6</v>
      </c>
      <c r="I72" s="340" t="s">
        <v>2453</v>
      </c>
      <c r="J72" s="339" t="str">
        <f t="shared" si="10"/>
        <v>RU8943 : SS_CoE 6</v>
      </c>
      <c r="K72" s="343" t="str">
        <f t="shared" si="11"/>
        <v>RU8943 : SS_CoE 6 : FLOWSERVE HAMBURG THRUSTER (IPO)</v>
      </c>
      <c r="L72" s="339" t="str">
        <f t="shared" si="12"/>
        <v>FLOWSERVE HAMBURG THRUSTER (IPO) : SS_CoE 6</v>
      </c>
      <c r="M72" s="339" t="s">
        <v>12790</v>
      </c>
      <c r="N72" s="338"/>
      <c r="O72" s="338" t="s">
        <v>2454</v>
      </c>
      <c r="P72" s="338" t="s">
        <v>1739</v>
      </c>
      <c r="Q72" s="338" t="s">
        <v>2455</v>
      </c>
      <c r="R72" s="338" t="s">
        <v>2455</v>
      </c>
    </row>
    <row r="73" spans="1:18" ht="19" customHeight="1" x14ac:dyDescent="0.35">
      <c r="A73" s="336" t="s">
        <v>1756</v>
      </c>
      <c r="B73" s="337" t="s">
        <v>12789</v>
      </c>
      <c r="C73" s="338" t="str">
        <f t="shared" si="7"/>
        <v>RU7923</v>
      </c>
      <c r="D73" s="337" t="s">
        <v>12789</v>
      </c>
      <c r="E73" s="339" t="s">
        <v>1956</v>
      </c>
      <c r="F73" s="339" t="s">
        <v>12627</v>
      </c>
      <c r="G73" s="339" t="s">
        <v>12626</v>
      </c>
      <c r="H73" s="340" t="str">
        <f t="shared" si="9"/>
        <v>SS_CoE 6</v>
      </c>
      <c r="I73" s="340" t="s">
        <v>2453</v>
      </c>
      <c r="J73" s="339" t="str">
        <f t="shared" si="10"/>
        <v>RU7923 : SS_CoE 6</v>
      </c>
      <c r="K73" s="339" t="str">
        <f t="shared" si="11"/>
        <v>RU7923 : SS_CoE 6 : STERLING FLUID SYSTEMS (HUNGARIA) (IPO)</v>
      </c>
      <c r="L73" s="339" t="str">
        <f t="shared" si="12"/>
        <v>STERLING FLUID SYSTEMS (HUNGARIA) (IPO) : SS_CoE 6</v>
      </c>
      <c r="M73" s="339" t="s">
        <v>12788</v>
      </c>
      <c r="N73" s="338"/>
      <c r="O73" s="338" t="s">
        <v>2483</v>
      </c>
      <c r="P73" s="338" t="s">
        <v>1739</v>
      </c>
      <c r="Q73" s="338" t="s">
        <v>2455</v>
      </c>
      <c r="R73" s="338" t="s">
        <v>2455</v>
      </c>
    </row>
    <row r="74" spans="1:18" ht="19" customHeight="1" x14ac:dyDescent="0.35">
      <c r="A74" s="336" t="s">
        <v>1949</v>
      </c>
      <c r="B74" s="337" t="s">
        <v>12787</v>
      </c>
      <c r="C74" s="338" t="s">
        <v>1948</v>
      </c>
      <c r="D74" s="337" t="s">
        <v>12787</v>
      </c>
      <c r="E74" s="339" t="s">
        <v>1956</v>
      </c>
      <c r="F74" s="339" t="s">
        <v>12627</v>
      </c>
      <c r="G74" s="339" t="s">
        <v>12626</v>
      </c>
      <c r="H74" s="340" t="str">
        <f t="shared" si="9"/>
        <v>SS_CoE 6</v>
      </c>
      <c r="I74" s="340" t="s">
        <v>2453</v>
      </c>
      <c r="J74" s="339" t="str">
        <f t="shared" si="10"/>
        <v>RU7845 : SS_CoE 6</v>
      </c>
      <c r="K74" s="339" t="str">
        <f t="shared" si="11"/>
        <v>RU7845 : SS_CoE 6 : LUDWIGSHAFEN HALBERG (IPO)</v>
      </c>
      <c r="L74" s="339" t="str">
        <f t="shared" si="12"/>
        <v>LUDWIGSHAFEN HALBERG (IPO) : SS_CoE 6</v>
      </c>
      <c r="M74" s="339" t="s">
        <v>2472</v>
      </c>
      <c r="N74" s="338"/>
      <c r="O74" s="338" t="s">
        <v>2454</v>
      </c>
      <c r="P74" s="338" t="s">
        <v>1739</v>
      </c>
      <c r="Q74" s="338" t="s">
        <v>2455</v>
      </c>
      <c r="R74" s="338" t="s">
        <v>2455</v>
      </c>
    </row>
    <row r="75" spans="1:18" ht="19" customHeight="1" x14ac:dyDescent="0.35">
      <c r="A75" s="344" t="str">
        <f>C75&amp;" - "&amp;D75</f>
        <v>RU7846 - FLS HALBERG (IPO)</v>
      </c>
      <c r="B75" s="345" t="str">
        <f>D75</f>
        <v>FLS HALBERG (IPO)</v>
      </c>
      <c r="C75" s="346" t="s">
        <v>1951</v>
      </c>
      <c r="D75" s="337" t="s">
        <v>12621</v>
      </c>
      <c r="E75" s="347" t="s">
        <v>1956</v>
      </c>
      <c r="F75" s="347" t="s">
        <v>12627</v>
      </c>
      <c r="G75" s="347" t="s">
        <v>12626</v>
      </c>
      <c r="H75" s="341" t="str">
        <f t="shared" si="9"/>
        <v>SS_CoE 6</v>
      </c>
      <c r="I75" s="341" t="s">
        <v>2453</v>
      </c>
      <c r="J75" s="347" t="str">
        <f t="shared" si="10"/>
        <v>RU7846 : SS_CoE 6</v>
      </c>
      <c r="K75" s="347" t="str">
        <f t="shared" si="11"/>
        <v>RU7846 : SS_CoE 6 : FLS HALBERG (IPO)</v>
      </c>
      <c r="L75" s="347" t="str">
        <f t="shared" si="12"/>
        <v>FLS HALBERG (IPO) : SS_CoE 6</v>
      </c>
      <c r="M75" s="347" t="s">
        <v>2472</v>
      </c>
      <c r="N75" s="346"/>
      <c r="O75" s="346" t="s">
        <v>2454</v>
      </c>
      <c r="P75" s="346" t="s">
        <v>1739</v>
      </c>
      <c r="Q75" s="346" t="s">
        <v>2455</v>
      </c>
      <c r="R75" s="346" t="s">
        <v>2455</v>
      </c>
    </row>
    <row r="76" spans="1:18" ht="19" customHeight="1" x14ac:dyDescent="0.35">
      <c r="A76" s="336" t="s">
        <v>2486</v>
      </c>
      <c r="B76" s="337" t="s">
        <v>12786</v>
      </c>
      <c r="C76" s="338" t="str">
        <f t="shared" ref="C76:C116" si="13">LEFT(A76,6)</f>
        <v>RU8000</v>
      </c>
      <c r="D76" s="337" t="s">
        <v>12786</v>
      </c>
      <c r="E76" s="339" t="s">
        <v>1974</v>
      </c>
      <c r="F76" s="339" t="s">
        <v>12785</v>
      </c>
      <c r="G76" s="339" t="s">
        <v>12785</v>
      </c>
      <c r="H76" s="340" t="s">
        <v>12785</v>
      </c>
      <c r="I76" s="340" t="s">
        <v>2487</v>
      </c>
      <c r="J76" s="339" t="str">
        <f t="shared" si="10"/>
        <v>RU8000 : CoE_7</v>
      </c>
      <c r="K76" s="339" t="str">
        <f t="shared" si="11"/>
        <v>RU8000 : CoE_7 : FPD ENG'D ARGENTINA - MENDOZA (EPO)</v>
      </c>
      <c r="L76" s="339" t="str">
        <f t="shared" si="12"/>
        <v>FPD ENG'D ARGENTINA - MENDOZA (EPO) : CoE_7</v>
      </c>
      <c r="M76" s="342" t="s">
        <v>12784</v>
      </c>
      <c r="N76" s="338"/>
      <c r="O76" s="338" t="s">
        <v>2488</v>
      </c>
      <c r="P76" s="338" t="s">
        <v>1713</v>
      </c>
      <c r="Q76" s="338" t="s">
        <v>2489</v>
      </c>
      <c r="R76" s="338" t="s">
        <v>12633</v>
      </c>
    </row>
    <row r="77" spans="1:18" ht="19" customHeight="1" x14ac:dyDescent="0.35">
      <c r="A77" s="336" t="s">
        <v>1775</v>
      </c>
      <c r="B77" s="337" t="s">
        <v>12783</v>
      </c>
      <c r="C77" s="338" t="str">
        <f t="shared" si="13"/>
        <v>RU8002</v>
      </c>
      <c r="D77" s="337" t="s">
        <v>12783</v>
      </c>
      <c r="E77" s="339" t="s">
        <v>1974</v>
      </c>
      <c r="F77" s="339" t="s">
        <v>12627</v>
      </c>
      <c r="G77" s="339" t="s">
        <v>12626</v>
      </c>
      <c r="H77" s="340" t="str">
        <f t="shared" ref="H77:H98" si="14">G77&amp;"_"&amp;E77</f>
        <v>SS_CoE 7</v>
      </c>
      <c r="I77" s="340" t="s">
        <v>2487</v>
      </c>
      <c r="J77" s="339" t="str">
        <f t="shared" si="10"/>
        <v>RU8002 : SS_CoE 7</v>
      </c>
      <c r="K77" s="339" t="str">
        <f t="shared" si="11"/>
        <v>RU8002 : SS_CoE 7 : INDUSTRIAL ARGENTINA (IPO)</v>
      </c>
      <c r="L77" s="339" t="str">
        <f t="shared" si="12"/>
        <v>INDUSTRIAL ARGENTINA (IPO) : SS_CoE 7</v>
      </c>
      <c r="M77" s="339" t="s">
        <v>12759</v>
      </c>
      <c r="N77" s="338"/>
      <c r="O77" s="338" t="s">
        <v>2488</v>
      </c>
      <c r="P77" s="338" t="s">
        <v>1739</v>
      </c>
      <c r="Q77" s="338" t="s">
        <v>2489</v>
      </c>
      <c r="R77" s="338" t="s">
        <v>12633</v>
      </c>
    </row>
    <row r="78" spans="1:18" ht="19" customHeight="1" x14ac:dyDescent="0.35">
      <c r="A78" s="336" t="s">
        <v>1977</v>
      </c>
      <c r="B78" s="337" t="s">
        <v>12782</v>
      </c>
      <c r="C78" s="338" t="str">
        <f t="shared" si="13"/>
        <v>RU8005</v>
      </c>
      <c r="D78" s="337" t="s">
        <v>12782</v>
      </c>
      <c r="E78" s="339" t="s">
        <v>1974</v>
      </c>
      <c r="F78" s="339" t="s">
        <v>12627</v>
      </c>
      <c r="G78" s="339" t="s">
        <v>12626</v>
      </c>
      <c r="H78" s="340" t="str">
        <f t="shared" si="14"/>
        <v>SS_CoE 7</v>
      </c>
      <c r="I78" s="340" t="s">
        <v>2487</v>
      </c>
      <c r="J78" s="339" t="str">
        <f t="shared" si="10"/>
        <v>RU8005 : SS_CoE 7</v>
      </c>
      <c r="K78" s="339" t="str">
        <f t="shared" si="11"/>
        <v>RU8005 : SS_CoE 7 : SEAL ARGENTINA - MENDOZA (AMSS)</v>
      </c>
      <c r="L78" s="339" t="str">
        <f t="shared" si="12"/>
        <v>SEAL ARGENTINA - MENDOZA (AMSS) : SS_CoE 7</v>
      </c>
      <c r="M78" s="339" t="s">
        <v>12781</v>
      </c>
      <c r="N78" s="338"/>
      <c r="O78" s="338" t="s">
        <v>2488</v>
      </c>
      <c r="P78" s="338" t="s">
        <v>1791</v>
      </c>
      <c r="Q78" s="338" t="s">
        <v>2489</v>
      </c>
      <c r="R78" s="338" t="s">
        <v>12633</v>
      </c>
    </row>
    <row r="79" spans="1:18" ht="19" customHeight="1" x14ac:dyDescent="0.35">
      <c r="A79" s="336" t="s">
        <v>2043</v>
      </c>
      <c r="B79" s="337" t="s">
        <v>12780</v>
      </c>
      <c r="C79" s="338" t="str">
        <f t="shared" si="13"/>
        <v>RU8120</v>
      </c>
      <c r="D79" s="337" t="s">
        <v>12780</v>
      </c>
      <c r="E79" s="339" t="s">
        <v>1974</v>
      </c>
      <c r="F79" s="339" t="s">
        <v>12627</v>
      </c>
      <c r="G79" s="339" t="s">
        <v>12626</v>
      </c>
      <c r="H79" s="340" t="str">
        <f t="shared" si="14"/>
        <v>SS_CoE 7</v>
      </c>
      <c r="I79" s="340" t="s">
        <v>2487</v>
      </c>
      <c r="J79" s="339" t="str">
        <f t="shared" si="10"/>
        <v>RU8120 : SS_CoE 7</v>
      </c>
      <c r="K79" s="339" t="str">
        <f t="shared" si="11"/>
        <v>RU8120 : SS_CoE 7 : FPD ENG'D CHILE-SANTIAGO (AMSS)</v>
      </c>
      <c r="L79" s="339" t="str">
        <f t="shared" si="12"/>
        <v>FPD ENG'D CHILE-SANTIAGO (AMSS) : SS_CoE 7</v>
      </c>
      <c r="M79" s="339" t="s">
        <v>12779</v>
      </c>
      <c r="N79" s="338"/>
      <c r="O79" s="338" t="s">
        <v>2490</v>
      </c>
      <c r="P79" s="338" t="s">
        <v>1791</v>
      </c>
      <c r="Q79" s="338" t="s">
        <v>2489</v>
      </c>
      <c r="R79" s="338" t="s">
        <v>12633</v>
      </c>
    </row>
    <row r="80" spans="1:18" ht="19" customHeight="1" x14ac:dyDescent="0.35">
      <c r="A80" s="336" t="s">
        <v>2046</v>
      </c>
      <c r="B80" s="337" t="s">
        <v>12778</v>
      </c>
      <c r="C80" s="338" t="str">
        <f t="shared" si="13"/>
        <v>RU8125</v>
      </c>
      <c r="D80" s="337" t="s">
        <v>12778</v>
      </c>
      <c r="E80" s="339" t="s">
        <v>1974</v>
      </c>
      <c r="F80" s="339" t="s">
        <v>12627</v>
      </c>
      <c r="G80" s="339" t="s">
        <v>12626</v>
      </c>
      <c r="H80" s="340" t="str">
        <f t="shared" si="14"/>
        <v>SS_CoE 7</v>
      </c>
      <c r="I80" s="340" t="s">
        <v>2487</v>
      </c>
      <c r="J80" s="339" t="str">
        <f t="shared" si="10"/>
        <v>RU8125 : SS_CoE 7</v>
      </c>
      <c r="K80" s="339" t="str">
        <f t="shared" si="11"/>
        <v>RU8125 : SS_CoE 7 : FSD CHILE - SANTIAGO (AMSS)</v>
      </c>
      <c r="L80" s="339" t="str">
        <f t="shared" si="12"/>
        <v>FSD CHILE - SANTIAGO (AMSS) : SS_CoE 7</v>
      </c>
      <c r="M80" s="339" t="s">
        <v>12777</v>
      </c>
      <c r="N80" s="338"/>
      <c r="O80" s="338" t="s">
        <v>2490</v>
      </c>
      <c r="P80" s="338" t="s">
        <v>1791</v>
      </c>
      <c r="Q80" s="338" t="s">
        <v>2489</v>
      </c>
      <c r="R80" s="338" t="s">
        <v>12633</v>
      </c>
    </row>
    <row r="81" spans="1:18" ht="19" customHeight="1" x14ac:dyDescent="0.35">
      <c r="A81" s="336" t="s">
        <v>1980</v>
      </c>
      <c r="B81" s="337" t="s">
        <v>12776</v>
      </c>
      <c r="C81" s="338" t="str">
        <f t="shared" si="13"/>
        <v>RU8010</v>
      </c>
      <c r="D81" s="337" t="s">
        <v>12776</v>
      </c>
      <c r="E81" s="339" t="s">
        <v>1974</v>
      </c>
      <c r="F81" s="339" t="s">
        <v>12627</v>
      </c>
      <c r="G81" s="339" t="s">
        <v>12626</v>
      </c>
      <c r="H81" s="340" t="str">
        <f t="shared" si="14"/>
        <v>SS_CoE 7</v>
      </c>
      <c r="I81" s="340" t="s">
        <v>2487</v>
      </c>
      <c r="J81" s="339" t="str">
        <f t="shared" si="10"/>
        <v>RU8010 : SS_CoE 7</v>
      </c>
      <c r="K81" s="339" t="str">
        <f t="shared" si="11"/>
        <v>RU8010 : SS_CoE 7 : PUMP QRC BUENOS AIRES (AMSS)</v>
      </c>
      <c r="L81" s="339" t="str">
        <f t="shared" si="12"/>
        <v>PUMP QRC BUENOS AIRES (AMSS) : SS_CoE 7</v>
      </c>
      <c r="M81" s="338" t="s">
        <v>2491</v>
      </c>
      <c r="N81" s="338"/>
      <c r="O81" s="338" t="s">
        <v>2488</v>
      </c>
      <c r="P81" s="338" t="s">
        <v>1791</v>
      </c>
      <c r="Q81" s="338" t="s">
        <v>2489</v>
      </c>
      <c r="R81" s="338" t="s">
        <v>12633</v>
      </c>
    </row>
    <row r="82" spans="1:18" ht="19" customHeight="1" x14ac:dyDescent="0.35">
      <c r="A82" s="336" t="s">
        <v>2052</v>
      </c>
      <c r="B82" s="337" t="s">
        <v>12775</v>
      </c>
      <c r="C82" s="338" t="str">
        <f t="shared" si="13"/>
        <v>RU8130</v>
      </c>
      <c r="D82" s="337" t="s">
        <v>12775</v>
      </c>
      <c r="E82" s="339" t="s">
        <v>1974</v>
      </c>
      <c r="F82" s="339" t="s">
        <v>12627</v>
      </c>
      <c r="G82" s="339" t="s">
        <v>12626</v>
      </c>
      <c r="H82" s="340" t="str">
        <f t="shared" si="14"/>
        <v>SS_CoE 7</v>
      </c>
      <c r="I82" s="340" t="s">
        <v>2487</v>
      </c>
      <c r="J82" s="339" t="str">
        <f t="shared" si="10"/>
        <v>RU8130 : SS_CoE 7</v>
      </c>
      <c r="K82" s="339" t="str">
        <f t="shared" si="11"/>
        <v>RU8130 : SS_CoE 7 : FPD ENG'D COLOMBIA (AMSS)</v>
      </c>
      <c r="L82" s="339" t="str">
        <f t="shared" si="12"/>
        <v>FPD ENG'D COLOMBIA (AMSS) : SS_CoE 7</v>
      </c>
      <c r="M82" s="339" t="s">
        <v>12774</v>
      </c>
      <c r="N82" s="338"/>
      <c r="O82" s="338" t="s">
        <v>2493</v>
      </c>
      <c r="P82" s="338" t="s">
        <v>1791</v>
      </c>
      <c r="Q82" s="338" t="s">
        <v>2489</v>
      </c>
      <c r="R82" s="338" t="s">
        <v>12633</v>
      </c>
    </row>
    <row r="83" spans="1:18" ht="19" customHeight="1" x14ac:dyDescent="0.35">
      <c r="A83" s="336" t="s">
        <v>2049</v>
      </c>
      <c r="B83" s="337" t="s">
        <v>12773</v>
      </c>
      <c r="C83" s="338" t="str">
        <f t="shared" si="13"/>
        <v>RU8129</v>
      </c>
      <c r="D83" s="337" t="s">
        <v>12773</v>
      </c>
      <c r="E83" s="339" t="s">
        <v>1974</v>
      </c>
      <c r="F83" s="339" t="s">
        <v>12627</v>
      </c>
      <c r="G83" s="339" t="s">
        <v>12626</v>
      </c>
      <c r="H83" s="340" t="str">
        <f t="shared" si="14"/>
        <v>SS_CoE 7</v>
      </c>
      <c r="I83" s="340" t="s">
        <v>2487</v>
      </c>
      <c r="J83" s="339" t="str">
        <f t="shared" si="10"/>
        <v>RU8129 : SS_CoE 7</v>
      </c>
      <c r="K83" s="339" t="str">
        <f t="shared" si="11"/>
        <v>RU8129 : SS_CoE 7 : FSD COLUMBIA (AMSS)</v>
      </c>
      <c r="L83" s="339" t="str">
        <f t="shared" si="12"/>
        <v>FSD COLUMBIA (AMSS) : SS_CoE 7</v>
      </c>
      <c r="M83" s="339" t="s">
        <v>12772</v>
      </c>
      <c r="N83" s="338"/>
      <c r="O83" s="338" t="s">
        <v>2493</v>
      </c>
      <c r="P83" s="338" t="s">
        <v>1791</v>
      </c>
      <c r="Q83" s="338" t="s">
        <v>2489</v>
      </c>
      <c r="R83" s="338" t="s">
        <v>12633</v>
      </c>
    </row>
    <row r="84" spans="1:18" ht="19" customHeight="1" x14ac:dyDescent="0.35">
      <c r="A84" s="336" t="s">
        <v>2200</v>
      </c>
      <c r="B84" s="337" t="s">
        <v>12771</v>
      </c>
      <c r="C84" s="338" t="str">
        <f t="shared" si="13"/>
        <v>RU8351</v>
      </c>
      <c r="D84" s="337" t="s">
        <v>12771</v>
      </c>
      <c r="E84" s="339" t="s">
        <v>1974</v>
      </c>
      <c r="F84" s="339" t="s">
        <v>12627</v>
      </c>
      <c r="G84" s="339" t="s">
        <v>12626</v>
      </c>
      <c r="H84" s="340" t="str">
        <f t="shared" si="14"/>
        <v>SS_CoE 7</v>
      </c>
      <c r="I84" s="340" t="s">
        <v>2487</v>
      </c>
      <c r="J84" s="339" t="str">
        <f t="shared" si="10"/>
        <v>RU8351 : SS_CoE 7</v>
      </c>
      <c r="K84" s="339" t="str">
        <f t="shared" si="11"/>
        <v>RU8351 : SS_CoE 7 : FSD PERU - LIMA (AMSS)</v>
      </c>
      <c r="L84" s="339" t="str">
        <f t="shared" si="12"/>
        <v>FSD PERU - LIMA (AMSS) : SS_CoE 7</v>
      </c>
      <c r="M84" s="339" t="s">
        <v>2495</v>
      </c>
      <c r="N84" s="338"/>
      <c r="O84" s="338" t="s">
        <v>2495</v>
      </c>
      <c r="P84" s="338" t="s">
        <v>1791</v>
      </c>
      <c r="Q84" s="338" t="s">
        <v>2489</v>
      </c>
      <c r="R84" s="338" t="s">
        <v>12633</v>
      </c>
    </row>
    <row r="85" spans="1:18" ht="19" customHeight="1" x14ac:dyDescent="0.35">
      <c r="A85" s="336" t="s">
        <v>2016</v>
      </c>
      <c r="B85" s="337" t="s">
        <v>12770</v>
      </c>
      <c r="C85" s="338" t="str">
        <f t="shared" si="13"/>
        <v>RU8059</v>
      </c>
      <c r="D85" s="337" t="s">
        <v>12770</v>
      </c>
      <c r="E85" s="339" t="s">
        <v>1974</v>
      </c>
      <c r="F85" s="339" t="s">
        <v>12627</v>
      </c>
      <c r="G85" s="339" t="s">
        <v>12626</v>
      </c>
      <c r="H85" s="340" t="str">
        <f t="shared" si="14"/>
        <v>SS_CoE 7</v>
      </c>
      <c r="I85" s="340" t="s">
        <v>2487</v>
      </c>
      <c r="J85" s="339" t="str">
        <f t="shared" si="10"/>
        <v>RU8059 : SS_CoE 7</v>
      </c>
      <c r="K85" s="339" t="str">
        <f t="shared" si="11"/>
        <v>RU8059 : SS_CoE 7 : S&amp;S BOLIVIA (AMSS)</v>
      </c>
      <c r="L85" s="339" t="str">
        <f t="shared" si="12"/>
        <v>S&amp;S BOLIVIA (AMSS) : SS_CoE 7</v>
      </c>
      <c r="M85" s="339" t="s">
        <v>12769</v>
      </c>
      <c r="N85" s="338"/>
      <c r="O85" s="338" t="s">
        <v>2497</v>
      </c>
      <c r="P85" s="338" t="s">
        <v>1791</v>
      </c>
      <c r="Q85" s="338" t="s">
        <v>2489</v>
      </c>
      <c r="R85" s="338" t="s">
        <v>12633</v>
      </c>
    </row>
    <row r="86" spans="1:18" ht="19" customHeight="1" x14ac:dyDescent="0.35">
      <c r="A86" s="336" t="s">
        <v>2013</v>
      </c>
      <c r="B86" s="337" t="s">
        <v>12768</v>
      </c>
      <c r="C86" s="338" t="str">
        <f t="shared" si="13"/>
        <v>RU8057</v>
      </c>
      <c r="D86" s="337" t="s">
        <v>12768</v>
      </c>
      <c r="E86" s="339" t="s">
        <v>1974</v>
      </c>
      <c r="F86" s="339" t="s">
        <v>12627</v>
      </c>
      <c r="G86" s="339" t="s">
        <v>12626</v>
      </c>
      <c r="H86" s="340" t="str">
        <f t="shared" si="14"/>
        <v>SS_CoE 7</v>
      </c>
      <c r="I86" s="340" t="s">
        <v>2487</v>
      </c>
      <c r="J86" s="339" t="str">
        <f t="shared" si="10"/>
        <v>RU8057 : SS_CoE 7</v>
      </c>
      <c r="K86" s="339" t="str">
        <f t="shared" si="11"/>
        <v>RU8057 : SS_CoE 7 : SEAL BOLIVIA (AMSS)</v>
      </c>
      <c r="L86" s="339" t="str">
        <f t="shared" si="12"/>
        <v>SEAL BOLIVIA (AMSS) : SS_CoE 7</v>
      </c>
      <c r="M86" s="339" t="s">
        <v>12767</v>
      </c>
      <c r="N86" s="338"/>
      <c r="O86" s="338" t="s">
        <v>2497</v>
      </c>
      <c r="P86" s="338" t="s">
        <v>1791</v>
      </c>
      <c r="Q86" s="338" t="s">
        <v>2489</v>
      </c>
      <c r="R86" s="338" t="s">
        <v>12633</v>
      </c>
    </row>
    <row r="87" spans="1:18" ht="19" customHeight="1" x14ac:dyDescent="0.35">
      <c r="A87" s="336" t="s">
        <v>2321</v>
      </c>
      <c r="B87" s="337" t="s">
        <v>12766</v>
      </c>
      <c r="C87" s="338" t="str">
        <f t="shared" si="13"/>
        <v>RU8525</v>
      </c>
      <c r="D87" s="337" t="s">
        <v>12766</v>
      </c>
      <c r="E87" s="339" t="s">
        <v>1974</v>
      </c>
      <c r="F87" s="339" t="s">
        <v>12627</v>
      </c>
      <c r="G87" s="339" t="s">
        <v>12626</v>
      </c>
      <c r="H87" s="340" t="str">
        <f t="shared" si="14"/>
        <v>SS_CoE 7</v>
      </c>
      <c r="I87" s="340" t="s">
        <v>2487</v>
      </c>
      <c r="J87" s="339" t="str">
        <f t="shared" si="10"/>
        <v>RU8525 : SS_CoE 7</v>
      </c>
      <c r="K87" s="339" t="str">
        <f t="shared" si="11"/>
        <v>RU8525 : SS_CoE 7 : ECUADOR SERVICE &amp; SOLUTIONS (AMSS)</v>
      </c>
      <c r="L87" s="339" t="str">
        <f t="shared" si="12"/>
        <v>ECUADOR SERVICE &amp; SOLUTIONS (AMSS) : SS_CoE 7</v>
      </c>
      <c r="M87" s="339" t="s">
        <v>12765</v>
      </c>
      <c r="N87" s="338"/>
      <c r="O87" s="338" t="s">
        <v>2499</v>
      </c>
      <c r="P87" s="338" t="s">
        <v>1791</v>
      </c>
      <c r="Q87" s="338" t="s">
        <v>2489</v>
      </c>
      <c r="R87" s="338" t="s">
        <v>12633</v>
      </c>
    </row>
    <row r="88" spans="1:18" ht="19" customHeight="1" x14ac:dyDescent="0.35">
      <c r="A88" s="336" t="s">
        <v>2302</v>
      </c>
      <c r="B88" s="337" t="s">
        <v>12764</v>
      </c>
      <c r="C88" s="338" t="str">
        <f t="shared" si="13"/>
        <v>RU8482</v>
      </c>
      <c r="D88" s="337" t="s">
        <v>12764</v>
      </c>
      <c r="E88" s="339" t="s">
        <v>1974</v>
      </c>
      <c r="F88" s="339" t="s">
        <v>12627</v>
      </c>
      <c r="G88" s="339" t="s">
        <v>12626</v>
      </c>
      <c r="H88" s="340" t="str">
        <f t="shared" si="14"/>
        <v>SS_CoE 7</v>
      </c>
      <c r="I88" s="340" t="s">
        <v>2487</v>
      </c>
      <c r="J88" s="339" t="str">
        <f t="shared" si="10"/>
        <v>RU8482 : SS_CoE 7</v>
      </c>
      <c r="K88" s="339" t="str">
        <f t="shared" si="11"/>
        <v>RU8482 : SS_CoE 7 : USD INPUT ENTITY OF ENG'D VENEZULA (AMSS)</v>
      </c>
      <c r="L88" s="339" t="str">
        <f t="shared" si="12"/>
        <v>USD INPUT ENTITY OF ENG'D VENEZULA (AMSS) : SS_CoE 7</v>
      </c>
      <c r="M88" s="339" t="s">
        <v>2501</v>
      </c>
      <c r="N88" s="338"/>
      <c r="O88" s="338" t="s">
        <v>2501</v>
      </c>
      <c r="P88" s="338" t="s">
        <v>1791</v>
      </c>
      <c r="Q88" s="338" t="s">
        <v>2489</v>
      </c>
      <c r="R88" s="338" t="s">
        <v>12633</v>
      </c>
    </row>
    <row r="89" spans="1:18" ht="19" customHeight="1" x14ac:dyDescent="0.35">
      <c r="A89" s="336" t="s">
        <v>2318</v>
      </c>
      <c r="B89" s="337" t="s">
        <v>12763</v>
      </c>
      <c r="C89" s="338" t="str">
        <f t="shared" si="13"/>
        <v>RU8520</v>
      </c>
      <c r="D89" s="337" t="s">
        <v>12763</v>
      </c>
      <c r="E89" s="339" t="s">
        <v>1974</v>
      </c>
      <c r="F89" s="339" t="s">
        <v>12627</v>
      </c>
      <c r="G89" s="339" t="s">
        <v>12626</v>
      </c>
      <c r="H89" s="340" t="str">
        <f t="shared" si="14"/>
        <v>SS_CoE 7</v>
      </c>
      <c r="I89" s="340" t="s">
        <v>2487</v>
      </c>
      <c r="J89" s="339" t="str">
        <f t="shared" si="10"/>
        <v>RU8520 : SS_CoE 7</v>
      </c>
      <c r="K89" s="339" t="str">
        <f t="shared" si="11"/>
        <v>RU8520 : SS_CoE 7 : ECUADOR SEAL OPERATIONS (AMSS)</v>
      </c>
      <c r="L89" s="339" t="str">
        <f t="shared" si="12"/>
        <v>ECUADOR SEAL OPERATIONS (AMSS) : SS_CoE 7</v>
      </c>
      <c r="M89" s="339" t="s">
        <v>12762</v>
      </c>
      <c r="N89" s="338"/>
      <c r="O89" s="338" t="s">
        <v>2499</v>
      </c>
      <c r="P89" s="338" t="s">
        <v>1791</v>
      </c>
      <c r="Q89" s="338" t="s">
        <v>2489</v>
      </c>
      <c r="R89" s="338" t="s">
        <v>12633</v>
      </c>
    </row>
    <row r="90" spans="1:18" ht="19" customHeight="1" x14ac:dyDescent="0.35">
      <c r="A90" s="336" t="s">
        <v>2305</v>
      </c>
      <c r="B90" s="337" t="s">
        <v>12761</v>
      </c>
      <c r="C90" s="338" t="str">
        <f t="shared" si="13"/>
        <v>RU8492</v>
      </c>
      <c r="D90" s="337" t="s">
        <v>12761</v>
      </c>
      <c r="E90" s="339" t="s">
        <v>1974</v>
      </c>
      <c r="F90" s="339" t="s">
        <v>12627</v>
      </c>
      <c r="G90" s="339" t="s">
        <v>12626</v>
      </c>
      <c r="H90" s="340" t="str">
        <f t="shared" si="14"/>
        <v>SS_CoE 7</v>
      </c>
      <c r="I90" s="340" t="s">
        <v>2487</v>
      </c>
      <c r="J90" s="339" t="str">
        <f t="shared" si="10"/>
        <v>RU8492 : SS_CoE 7</v>
      </c>
      <c r="K90" s="339" t="str">
        <f t="shared" si="11"/>
        <v>RU8492 : SS_CoE 7 : SEAL_SVENF_USD (AMSS)</v>
      </c>
      <c r="L90" s="339" t="str">
        <f t="shared" si="12"/>
        <v>SEAL_SVENF_USD (AMSS) : SS_CoE 7</v>
      </c>
      <c r="M90" s="338"/>
      <c r="N90" s="338"/>
      <c r="O90" s="338" t="s">
        <v>2501</v>
      </c>
      <c r="P90" s="338" t="s">
        <v>1791</v>
      </c>
      <c r="Q90" s="338" t="s">
        <v>2489</v>
      </c>
      <c r="R90" s="338" t="s">
        <v>12633</v>
      </c>
    </row>
    <row r="91" spans="1:18" ht="19" customHeight="1" x14ac:dyDescent="0.35">
      <c r="A91" s="336" t="s">
        <v>2502</v>
      </c>
      <c r="B91" s="337" t="s">
        <v>12760</v>
      </c>
      <c r="C91" s="338" t="str">
        <f t="shared" si="13"/>
        <v>RU8012</v>
      </c>
      <c r="D91" s="337" t="s">
        <v>12760</v>
      </c>
      <c r="E91" s="339" t="s">
        <v>1974</v>
      </c>
      <c r="F91" s="339" t="s">
        <v>12627</v>
      </c>
      <c r="G91" s="339" t="s">
        <v>12626</v>
      </c>
      <c r="H91" s="340" t="str">
        <f t="shared" si="14"/>
        <v>SS_CoE 7</v>
      </c>
      <c r="I91" s="340" t="s">
        <v>2487</v>
      </c>
      <c r="J91" s="339" t="str">
        <f t="shared" si="10"/>
        <v>RU8012 : SS_CoE 7</v>
      </c>
      <c r="K91" s="339" t="str">
        <f t="shared" si="11"/>
        <v>RU8012 : SS_CoE 7 : EMCOMET SA (ARGENTINA) (EPO)</v>
      </c>
      <c r="L91" s="339" t="str">
        <f t="shared" si="12"/>
        <v>EMCOMET SA (ARGENTINA) (EPO) : SS_CoE 7</v>
      </c>
      <c r="M91" s="339" t="s">
        <v>12759</v>
      </c>
      <c r="N91" s="338"/>
      <c r="O91" s="338" t="s">
        <v>2488</v>
      </c>
      <c r="P91" s="338" t="s">
        <v>1713</v>
      </c>
      <c r="Q91" s="338" t="s">
        <v>2489</v>
      </c>
      <c r="R91" s="338" t="s">
        <v>12633</v>
      </c>
    </row>
    <row r="92" spans="1:18" ht="19" customHeight="1" x14ac:dyDescent="0.35">
      <c r="A92" s="336" t="s">
        <v>1781</v>
      </c>
      <c r="B92" s="337" t="s">
        <v>12758</v>
      </c>
      <c r="C92" s="338" t="str">
        <f t="shared" si="13"/>
        <v>RU8060</v>
      </c>
      <c r="D92" s="337" t="s">
        <v>12758</v>
      </c>
      <c r="E92" s="339" t="s">
        <v>1974</v>
      </c>
      <c r="F92" s="339" t="s">
        <v>12627</v>
      </c>
      <c r="G92" s="339" t="s">
        <v>12626</v>
      </c>
      <c r="H92" s="340" t="str">
        <f t="shared" si="14"/>
        <v>SS_CoE 7</v>
      </c>
      <c r="I92" s="340" t="s">
        <v>2487</v>
      </c>
      <c r="J92" s="339" t="str">
        <f t="shared" si="10"/>
        <v>RU8060 : SS_CoE 7</v>
      </c>
      <c r="K92" s="339" t="str">
        <f t="shared" si="11"/>
        <v>RU8060 : SS_CoE 7 : FPD ENG'D BRAZIL (EPO)</v>
      </c>
      <c r="L92" s="339" t="str">
        <f t="shared" si="12"/>
        <v>FPD ENG'D BRAZIL (EPO) : SS_CoE 7</v>
      </c>
      <c r="M92" s="339" t="s">
        <v>12753</v>
      </c>
      <c r="N92" s="338"/>
      <c r="O92" s="338" t="s">
        <v>2505</v>
      </c>
      <c r="P92" s="338" t="s">
        <v>1713</v>
      </c>
      <c r="Q92" s="338" t="s">
        <v>2489</v>
      </c>
      <c r="R92" s="338" t="s">
        <v>12633</v>
      </c>
    </row>
    <row r="93" spans="1:18" ht="19" customHeight="1" x14ac:dyDescent="0.35">
      <c r="A93" s="336" t="s">
        <v>1785</v>
      </c>
      <c r="B93" s="337" t="s">
        <v>12757</v>
      </c>
      <c r="C93" s="338" t="str">
        <f t="shared" si="13"/>
        <v>RU8062</v>
      </c>
      <c r="D93" s="337" t="s">
        <v>12757</v>
      </c>
      <c r="E93" s="339" t="s">
        <v>1974</v>
      </c>
      <c r="F93" s="339" t="s">
        <v>12627</v>
      </c>
      <c r="G93" s="339" t="s">
        <v>12626</v>
      </c>
      <c r="H93" s="340" t="str">
        <f t="shared" si="14"/>
        <v>SS_CoE 7</v>
      </c>
      <c r="I93" s="340" t="s">
        <v>2487</v>
      </c>
      <c r="J93" s="339" t="str">
        <f t="shared" si="10"/>
        <v>RU8062 : SS_CoE 7</v>
      </c>
      <c r="K93" s="339" t="str">
        <f t="shared" si="11"/>
        <v>RU8062 : SS_CoE 7 : INDUSTRIAL BRAZIL (IPO)</v>
      </c>
      <c r="L93" s="339" t="str">
        <f t="shared" si="12"/>
        <v>INDUSTRIAL BRAZIL (IPO) : SS_CoE 7</v>
      </c>
      <c r="M93" s="339" t="s">
        <v>12753</v>
      </c>
      <c r="N93" s="338"/>
      <c r="O93" s="338" t="s">
        <v>2505</v>
      </c>
      <c r="P93" s="338" t="s">
        <v>1739</v>
      </c>
      <c r="Q93" s="338" t="s">
        <v>2489</v>
      </c>
      <c r="R93" s="338" t="s">
        <v>12633</v>
      </c>
    </row>
    <row r="94" spans="1:18" ht="19" customHeight="1" x14ac:dyDescent="0.35">
      <c r="A94" s="336" t="s">
        <v>2055</v>
      </c>
      <c r="B94" s="337" t="s">
        <v>12756</v>
      </c>
      <c r="C94" s="338" t="str">
        <f t="shared" si="13"/>
        <v>RU8132</v>
      </c>
      <c r="D94" s="337" t="s">
        <v>12756</v>
      </c>
      <c r="E94" s="339" t="s">
        <v>1974</v>
      </c>
      <c r="F94" s="339" t="s">
        <v>12627</v>
      </c>
      <c r="G94" s="339" t="s">
        <v>12626</v>
      </c>
      <c r="H94" s="340" t="str">
        <f t="shared" si="14"/>
        <v>SS_CoE 7</v>
      </c>
      <c r="I94" s="340" t="s">
        <v>2487</v>
      </c>
      <c r="J94" s="339" t="str">
        <f t="shared" si="10"/>
        <v>RU8132 : SS_CoE 7</v>
      </c>
      <c r="K94" s="339" t="str">
        <f t="shared" si="11"/>
        <v>RU8132 : SS_CoE 7 : INDUSTRIAL COLOMBIA (IPO)</v>
      </c>
      <c r="L94" s="339" t="str">
        <f t="shared" si="12"/>
        <v>INDUSTRIAL COLOMBIA (IPO) : SS_CoE 7</v>
      </c>
      <c r="M94" s="339" t="s">
        <v>12755</v>
      </c>
      <c r="N94" s="338"/>
      <c r="O94" s="338" t="s">
        <v>2493</v>
      </c>
      <c r="P94" s="338" t="s">
        <v>1739</v>
      </c>
      <c r="Q94" s="338" t="s">
        <v>2489</v>
      </c>
      <c r="R94" s="338" t="s">
        <v>12633</v>
      </c>
    </row>
    <row r="95" spans="1:18" ht="19" customHeight="1" x14ac:dyDescent="0.35">
      <c r="A95" s="336" t="s">
        <v>2021</v>
      </c>
      <c r="B95" s="337" t="s">
        <v>12754</v>
      </c>
      <c r="C95" s="338" t="str">
        <f t="shared" si="13"/>
        <v>RU8065</v>
      </c>
      <c r="D95" s="337" t="s">
        <v>12754</v>
      </c>
      <c r="E95" s="339" t="s">
        <v>1974</v>
      </c>
      <c r="F95" s="339" t="s">
        <v>12627</v>
      </c>
      <c r="G95" s="339" t="s">
        <v>12626</v>
      </c>
      <c r="H95" s="340" t="str">
        <f t="shared" si="14"/>
        <v>SS_CoE 7</v>
      </c>
      <c r="I95" s="340" t="s">
        <v>2487</v>
      </c>
      <c r="J95" s="339" t="str">
        <f t="shared" si="10"/>
        <v>RU8065 : SS_CoE 7</v>
      </c>
      <c r="K95" s="339" t="str">
        <f t="shared" si="11"/>
        <v>RU8065 : SS_CoE 7 : FSD BRAZIL - SAO PAULO (AMSS)</v>
      </c>
      <c r="L95" s="339" t="str">
        <f t="shared" si="12"/>
        <v>FSD BRAZIL - SAO PAULO (AMSS) : SS_CoE 7</v>
      </c>
      <c r="M95" s="339" t="s">
        <v>12753</v>
      </c>
      <c r="N95" s="338"/>
      <c r="O95" s="338" t="s">
        <v>2505</v>
      </c>
      <c r="P95" s="338" t="s">
        <v>1791</v>
      </c>
      <c r="Q95" s="338" t="s">
        <v>2489</v>
      </c>
      <c r="R95" s="338" t="s">
        <v>12633</v>
      </c>
    </row>
    <row r="96" spans="1:18" ht="19" customHeight="1" x14ac:dyDescent="0.35">
      <c r="A96" s="336" t="s">
        <v>2018</v>
      </c>
      <c r="B96" s="337" t="s">
        <v>12752</v>
      </c>
      <c r="C96" s="338" t="str">
        <f t="shared" si="13"/>
        <v>RU8061</v>
      </c>
      <c r="D96" s="337" t="s">
        <v>12752</v>
      </c>
      <c r="E96" s="339" t="s">
        <v>1974</v>
      </c>
      <c r="F96" s="339" t="s">
        <v>12627</v>
      </c>
      <c r="G96" s="339" t="s">
        <v>12626</v>
      </c>
      <c r="H96" s="340" t="str">
        <f t="shared" si="14"/>
        <v>SS_CoE 7</v>
      </c>
      <c r="I96" s="340" t="s">
        <v>2487</v>
      </c>
      <c r="J96" s="339" t="str">
        <f t="shared" si="10"/>
        <v>RU8061 : SS_CoE 7</v>
      </c>
      <c r="K96" s="339" t="str">
        <f t="shared" si="11"/>
        <v>RU8061 : SS_CoE 7 : SAO PAULO FCD PROCESS WRCSTR BRZ QRC (FCO)</v>
      </c>
      <c r="L96" s="339" t="str">
        <f t="shared" si="12"/>
        <v>SAO PAULO FCD PROCESS WRCSTR BRZ QRC (FCO) : SS_CoE 7</v>
      </c>
      <c r="M96" s="338" t="s">
        <v>2507</v>
      </c>
      <c r="N96" s="338"/>
      <c r="O96" s="338" t="s">
        <v>2505</v>
      </c>
      <c r="P96" s="338" t="s">
        <v>1733</v>
      </c>
      <c r="Q96" s="338" t="s">
        <v>2489</v>
      </c>
      <c r="R96" s="338" t="s">
        <v>12633</v>
      </c>
    </row>
    <row r="97" spans="1:18" ht="19" customHeight="1" x14ac:dyDescent="0.35">
      <c r="A97" s="336" t="s">
        <v>2356</v>
      </c>
      <c r="B97" s="337" t="s">
        <v>12751</v>
      </c>
      <c r="C97" s="338" t="str">
        <f t="shared" si="13"/>
        <v>RU8941</v>
      </c>
      <c r="D97" s="337" t="s">
        <v>12751</v>
      </c>
      <c r="E97" s="339" t="s">
        <v>1974</v>
      </c>
      <c r="F97" s="339" t="s">
        <v>12627</v>
      </c>
      <c r="G97" s="339" t="s">
        <v>12626</v>
      </c>
      <c r="H97" s="340" t="str">
        <f t="shared" si="14"/>
        <v>SS_CoE 7</v>
      </c>
      <c r="I97" s="340" t="s">
        <v>2487</v>
      </c>
      <c r="J97" s="339" t="str">
        <f t="shared" si="10"/>
        <v>RU8941 : SS_CoE 7</v>
      </c>
      <c r="K97" s="339" t="str">
        <f t="shared" si="11"/>
        <v>RU8941 : SS_CoE 7 : FLOWSERVE PERU PUMPS (AMSS)</v>
      </c>
      <c r="L97" s="339" t="str">
        <f t="shared" si="12"/>
        <v>FLOWSERVE PERU PUMPS (AMSS) : SS_CoE 7</v>
      </c>
      <c r="M97" s="339" t="s">
        <v>12750</v>
      </c>
      <c r="N97" s="338"/>
      <c r="O97" s="338" t="s">
        <v>2495</v>
      </c>
      <c r="P97" s="338" t="s">
        <v>1791</v>
      </c>
      <c r="Q97" s="338" t="s">
        <v>2489</v>
      </c>
      <c r="R97" s="338" t="s">
        <v>12633</v>
      </c>
    </row>
    <row r="98" spans="1:18" ht="19" customHeight="1" x14ac:dyDescent="0.35">
      <c r="A98" s="336" t="s">
        <v>2024</v>
      </c>
      <c r="B98" s="337" t="s">
        <v>12749</v>
      </c>
      <c r="C98" s="338" t="str">
        <f t="shared" si="13"/>
        <v>RU8067</v>
      </c>
      <c r="D98" s="337" t="s">
        <v>12749</v>
      </c>
      <c r="E98" s="339" t="s">
        <v>1974</v>
      </c>
      <c r="F98" s="339" t="s">
        <v>12627</v>
      </c>
      <c r="G98" s="339" t="s">
        <v>12626</v>
      </c>
      <c r="H98" s="340" t="str">
        <f t="shared" si="14"/>
        <v>SS_CoE 7</v>
      </c>
      <c r="I98" s="340" t="s">
        <v>2487</v>
      </c>
      <c r="J98" s="339" t="str">
        <f t="shared" si="10"/>
        <v>RU8067 : SS_CoE 7</v>
      </c>
      <c r="K98" s="339" t="str">
        <f t="shared" si="11"/>
        <v>RU8067 : SS_CoE 7 : SRG PUMP RIO DE JANEIRO BRAZIL (AMSS)</v>
      </c>
      <c r="L98" s="339" t="str">
        <f t="shared" si="12"/>
        <v>SRG PUMP RIO DE JANEIRO BRAZIL (AMSS) : SS_CoE 7</v>
      </c>
      <c r="M98" s="339" t="s">
        <v>2505</v>
      </c>
      <c r="N98" s="338"/>
      <c r="O98" s="338" t="s">
        <v>2505</v>
      </c>
      <c r="P98" s="338" t="s">
        <v>1791</v>
      </c>
      <c r="Q98" s="338" t="s">
        <v>2489</v>
      </c>
      <c r="R98" s="338" t="s">
        <v>12633</v>
      </c>
    </row>
    <row r="99" spans="1:18" ht="19" customHeight="1" x14ac:dyDescent="0.35">
      <c r="A99" s="336" t="s">
        <v>2513</v>
      </c>
      <c r="B99" s="337" t="s">
        <v>12748</v>
      </c>
      <c r="C99" s="338" t="str">
        <f t="shared" si="13"/>
        <v>RU8031</v>
      </c>
      <c r="D99" s="337" t="s">
        <v>12748</v>
      </c>
      <c r="E99" s="339" t="s">
        <v>1997</v>
      </c>
      <c r="F99" s="339" t="s">
        <v>12747</v>
      </c>
      <c r="G99" s="339" t="s">
        <v>12747</v>
      </c>
      <c r="H99" s="340" t="s">
        <v>12747</v>
      </c>
      <c r="I99" s="340" t="s">
        <v>2515</v>
      </c>
      <c r="J99" s="339" t="str">
        <f t="shared" si="10"/>
        <v>RU8031 : CoE_8</v>
      </c>
      <c r="K99" s="339" t="str">
        <f t="shared" si="11"/>
        <v>RU8031 : CoE_8 : VILLACH FCD CONTROL SCHMIDT ARMATUREN (FCO)</v>
      </c>
      <c r="L99" s="339" t="str">
        <f t="shared" si="12"/>
        <v>VILLACH FCD CONTROL SCHMIDT ARMATUREN (FCO) : CoE_8</v>
      </c>
      <c r="M99" s="342" t="s">
        <v>2515</v>
      </c>
      <c r="N99" s="338"/>
      <c r="O99" s="338" t="s">
        <v>2457</v>
      </c>
      <c r="P99" s="338" t="s">
        <v>1733</v>
      </c>
      <c r="Q99" s="338" t="s">
        <v>2455</v>
      </c>
      <c r="R99" s="338" t="s">
        <v>2455</v>
      </c>
    </row>
    <row r="100" spans="1:18" ht="19" customHeight="1" x14ac:dyDescent="0.35">
      <c r="A100" s="336" t="s">
        <v>2070</v>
      </c>
      <c r="B100" s="337" t="s">
        <v>12745</v>
      </c>
      <c r="C100" s="338" t="str">
        <f t="shared" si="13"/>
        <v>RU8190</v>
      </c>
      <c r="D100" s="337" t="s">
        <v>12745</v>
      </c>
      <c r="E100" s="339" t="s">
        <v>1997</v>
      </c>
      <c r="F100" s="339" t="s">
        <v>12627</v>
      </c>
      <c r="G100" s="339" t="s">
        <v>12626</v>
      </c>
      <c r="H100" s="340" t="str">
        <f t="shared" ref="H100:H105" si="15">G100&amp;"_"&amp;E100</f>
        <v>SS_CoE 8</v>
      </c>
      <c r="I100" s="340" t="s">
        <v>2515</v>
      </c>
      <c r="J100" s="339" t="str">
        <f t="shared" si="10"/>
        <v>RU8190 : SS_CoE 8</v>
      </c>
      <c r="K100" s="339" t="str">
        <f t="shared" si="11"/>
        <v>RU8190 : SS_CoE 8 : SEAL GERMANY - DORTMUND (AMSS)</v>
      </c>
      <c r="L100" s="339" t="str">
        <f t="shared" si="12"/>
        <v>SEAL GERMANY - DORTMUND (AMSS) : SS_CoE 8</v>
      </c>
      <c r="M100" s="338" t="s">
        <v>2516</v>
      </c>
      <c r="N100" s="338"/>
      <c r="O100" s="338" t="s">
        <v>2454</v>
      </c>
      <c r="P100" s="338" t="s">
        <v>1791</v>
      </c>
      <c r="Q100" s="338" t="s">
        <v>2455</v>
      </c>
      <c r="R100" s="338" t="s">
        <v>2455</v>
      </c>
    </row>
    <row r="101" spans="1:18" ht="19" customHeight="1" x14ac:dyDescent="0.35">
      <c r="A101" s="336" t="s">
        <v>2073</v>
      </c>
      <c r="B101" s="337" t="s">
        <v>12744</v>
      </c>
      <c r="C101" s="338" t="str">
        <f t="shared" si="13"/>
        <v>RU8191</v>
      </c>
      <c r="D101" s="337" t="s">
        <v>12744</v>
      </c>
      <c r="E101" s="339" t="s">
        <v>1997</v>
      </c>
      <c r="F101" s="339" t="s">
        <v>12627</v>
      </c>
      <c r="G101" s="339" t="s">
        <v>12626</v>
      </c>
      <c r="H101" s="340" t="str">
        <f t="shared" si="15"/>
        <v>SS_CoE 8</v>
      </c>
      <c r="I101" s="340" t="s">
        <v>2515</v>
      </c>
      <c r="J101" s="339" t="str">
        <f t="shared" si="10"/>
        <v>RU8191 : SS_CoE 8</v>
      </c>
      <c r="K101" s="339" t="str">
        <f t="shared" si="11"/>
        <v>RU8191 : SS_CoE 8 : SEAL ESSEN - QRC (AMSS)</v>
      </c>
      <c r="L101" s="339" t="str">
        <f t="shared" si="12"/>
        <v>SEAL ESSEN - QRC (AMSS) : SS_CoE 8</v>
      </c>
      <c r="M101" s="338" t="s">
        <v>2517</v>
      </c>
      <c r="N101" s="338"/>
      <c r="O101" s="338" t="s">
        <v>2454</v>
      </c>
      <c r="P101" s="338" t="s">
        <v>1791</v>
      </c>
      <c r="Q101" s="338" t="s">
        <v>2455</v>
      </c>
      <c r="R101" s="338" t="s">
        <v>2455</v>
      </c>
    </row>
    <row r="102" spans="1:18" ht="19" customHeight="1" x14ac:dyDescent="0.35">
      <c r="A102" s="336" t="s">
        <v>2346</v>
      </c>
      <c r="B102" s="337" t="s">
        <v>12743</v>
      </c>
      <c r="C102" s="338" t="str">
        <f t="shared" si="13"/>
        <v>RU8830</v>
      </c>
      <c r="D102" s="337" t="s">
        <v>12743</v>
      </c>
      <c r="E102" s="339" t="s">
        <v>1997</v>
      </c>
      <c r="F102" s="339" t="s">
        <v>12627</v>
      </c>
      <c r="G102" s="339" t="s">
        <v>12626</v>
      </c>
      <c r="H102" s="340" t="str">
        <f t="shared" si="15"/>
        <v>SS_CoE 8</v>
      </c>
      <c r="I102" s="340" t="s">
        <v>2515</v>
      </c>
      <c r="J102" s="339" t="str">
        <f t="shared" si="10"/>
        <v>RU8830 : SS_CoE 8</v>
      </c>
      <c r="K102" s="339" t="str">
        <f t="shared" si="11"/>
        <v>RU8830 : SS_CoE 8 : AHAUS FCD PROCESS MANUAL VLVS (FCO)</v>
      </c>
      <c r="L102" s="339" t="str">
        <f t="shared" si="12"/>
        <v>AHAUS FCD PROCESS MANUAL VLVS (FCO) : SS_CoE 8</v>
      </c>
      <c r="M102" s="338" t="s">
        <v>2518</v>
      </c>
      <c r="N102" s="338"/>
      <c r="O102" s="338" t="s">
        <v>2454</v>
      </c>
      <c r="P102" s="338" t="s">
        <v>1733</v>
      </c>
      <c r="Q102" s="338" t="s">
        <v>2455</v>
      </c>
      <c r="R102" s="338" t="s">
        <v>2455</v>
      </c>
    </row>
    <row r="103" spans="1:18" ht="19" customHeight="1" x14ac:dyDescent="0.35">
      <c r="A103" s="336" t="s">
        <v>2080</v>
      </c>
      <c r="B103" s="337" t="s">
        <v>12742</v>
      </c>
      <c r="C103" s="338" t="str">
        <f t="shared" si="13"/>
        <v>RU8200</v>
      </c>
      <c r="D103" s="337" t="s">
        <v>12742</v>
      </c>
      <c r="E103" s="339" t="s">
        <v>1997</v>
      </c>
      <c r="F103" s="339" t="s">
        <v>12627</v>
      </c>
      <c r="G103" s="339" t="s">
        <v>12626</v>
      </c>
      <c r="H103" s="340" t="str">
        <f t="shared" si="15"/>
        <v>SS_CoE 8</v>
      </c>
      <c r="I103" s="340" t="s">
        <v>2515</v>
      </c>
      <c r="J103" s="339" t="str">
        <f t="shared" si="10"/>
        <v>RU8200 : SS_CoE 8</v>
      </c>
      <c r="K103" s="339" t="str">
        <f t="shared" si="11"/>
        <v>RU8200 : SS_CoE 8 : ESSEN FCD CONTROL KAMMER (FCO)</v>
      </c>
      <c r="L103" s="339" t="str">
        <f t="shared" si="12"/>
        <v>ESSEN FCD CONTROL KAMMER (FCO) : SS_CoE 8</v>
      </c>
      <c r="M103" s="338" t="s">
        <v>2517</v>
      </c>
      <c r="N103" s="338"/>
      <c r="O103" s="338" t="s">
        <v>2454</v>
      </c>
      <c r="P103" s="338" t="s">
        <v>1733</v>
      </c>
      <c r="Q103" s="338" t="s">
        <v>2455</v>
      </c>
      <c r="R103" s="338" t="s">
        <v>2455</v>
      </c>
    </row>
    <row r="104" spans="1:18" ht="19" customHeight="1" x14ac:dyDescent="0.35">
      <c r="A104" s="336" t="s">
        <v>2083</v>
      </c>
      <c r="B104" s="337" t="s">
        <v>12741</v>
      </c>
      <c r="C104" s="338" t="str">
        <f t="shared" si="13"/>
        <v>RU8205</v>
      </c>
      <c r="D104" s="337" t="s">
        <v>12741</v>
      </c>
      <c r="E104" s="339" t="s">
        <v>1997</v>
      </c>
      <c r="F104" s="339" t="s">
        <v>12627</v>
      </c>
      <c r="G104" s="339" t="s">
        <v>12626</v>
      </c>
      <c r="H104" s="340" t="str">
        <f t="shared" si="15"/>
        <v>SS_CoE 8</v>
      </c>
      <c r="I104" s="340" t="s">
        <v>2515</v>
      </c>
      <c r="J104" s="339" t="str">
        <f t="shared" si="10"/>
        <v>RU8205 : SS_CoE 8</v>
      </c>
      <c r="K104" s="339" t="str">
        <f t="shared" si="11"/>
        <v>RU8205 : SS_CoE 8 : SEAL GERMANY - LEIPZIG (AMSS)</v>
      </c>
      <c r="L104" s="339" t="str">
        <f t="shared" si="12"/>
        <v>SEAL GERMANY - LEIPZIG (AMSS) : SS_CoE 8</v>
      </c>
      <c r="M104" s="338" t="s">
        <v>2519</v>
      </c>
      <c r="N104" s="338"/>
      <c r="O104" s="338" t="s">
        <v>2454</v>
      </c>
      <c r="P104" s="338" t="s">
        <v>1791</v>
      </c>
      <c r="Q104" s="338" t="s">
        <v>2455</v>
      </c>
      <c r="R104" s="338" t="s">
        <v>2455</v>
      </c>
    </row>
    <row r="105" spans="1:18" ht="19" customHeight="1" x14ac:dyDescent="0.35">
      <c r="A105" s="336" t="s">
        <v>2087</v>
      </c>
      <c r="B105" s="337" t="s">
        <v>12740</v>
      </c>
      <c r="C105" s="338" t="str">
        <f t="shared" si="13"/>
        <v>RU8210</v>
      </c>
      <c r="D105" s="337" t="s">
        <v>12740</v>
      </c>
      <c r="E105" s="339" t="s">
        <v>1997</v>
      </c>
      <c r="F105" s="339" t="s">
        <v>12627</v>
      </c>
      <c r="G105" s="339" t="s">
        <v>12626</v>
      </c>
      <c r="H105" s="340" t="str">
        <f t="shared" si="15"/>
        <v>SS_CoE 8</v>
      </c>
      <c r="I105" s="340" t="s">
        <v>2515</v>
      </c>
      <c r="J105" s="339" t="str">
        <f t="shared" si="10"/>
        <v>RU8210 : SS_CoE 8</v>
      </c>
      <c r="K105" s="339" t="str">
        <f t="shared" si="11"/>
        <v>RU8210 : SS_CoE 8 : SRG PUMP LEIPZIG GERMANY (AMSS)</v>
      </c>
      <c r="L105" s="339" t="str">
        <f t="shared" si="12"/>
        <v>SRG PUMP LEIPZIG GERMANY (AMSS) : SS_CoE 8</v>
      </c>
      <c r="M105" s="339" t="s">
        <v>12739</v>
      </c>
      <c r="N105" s="338"/>
      <c r="O105" s="338" t="s">
        <v>2454</v>
      </c>
      <c r="P105" s="338" t="s">
        <v>1791</v>
      </c>
      <c r="Q105" s="338" t="s">
        <v>2455</v>
      </c>
      <c r="R105" s="338" t="s">
        <v>2455</v>
      </c>
    </row>
    <row r="106" spans="1:18" ht="19" customHeight="1" x14ac:dyDescent="0.35">
      <c r="A106" s="336" t="s">
        <v>2520</v>
      </c>
      <c r="B106" s="337" t="s">
        <v>12738</v>
      </c>
      <c r="C106" s="338" t="str">
        <f t="shared" si="13"/>
        <v>RU8225</v>
      </c>
      <c r="D106" s="337" t="s">
        <v>12738</v>
      </c>
      <c r="E106" s="339" t="s">
        <v>2090</v>
      </c>
      <c r="F106" s="339" t="s">
        <v>12737</v>
      </c>
      <c r="G106" s="339" t="s">
        <v>12737</v>
      </c>
      <c r="H106" s="340" t="s">
        <v>12737</v>
      </c>
      <c r="I106" s="340" t="s">
        <v>2521</v>
      </c>
      <c r="J106" s="339" t="str">
        <f t="shared" si="10"/>
        <v>RU8225 : CoE_9</v>
      </c>
      <c r="K106" s="339" t="str">
        <f t="shared" si="11"/>
        <v>RU8225 : CoE_9 : FPD ENGD ETTEN LEUR HOLLAND (EPO)</v>
      </c>
      <c r="L106" s="339" t="str">
        <f t="shared" si="12"/>
        <v>FPD ENGD ETTEN LEUR HOLLAND (EPO) : CoE_9</v>
      </c>
      <c r="M106" s="338" t="s">
        <v>2521</v>
      </c>
      <c r="N106" s="338"/>
      <c r="O106" s="338" t="s">
        <v>2522</v>
      </c>
      <c r="P106" s="338" t="s">
        <v>1713</v>
      </c>
      <c r="Q106" s="338" t="s">
        <v>2455</v>
      </c>
      <c r="R106" s="338" t="s">
        <v>2455</v>
      </c>
    </row>
    <row r="107" spans="1:18" ht="19" customHeight="1" x14ac:dyDescent="0.35">
      <c r="A107" s="336" t="s">
        <v>2004</v>
      </c>
      <c r="B107" s="337" t="s">
        <v>12736</v>
      </c>
      <c r="C107" s="338" t="str">
        <f t="shared" si="13"/>
        <v>RU8034</v>
      </c>
      <c r="D107" s="337" t="s">
        <v>12736</v>
      </c>
      <c r="E107" s="339" t="s">
        <v>2090</v>
      </c>
      <c r="F107" s="339" t="s">
        <v>12627</v>
      </c>
      <c r="G107" s="339" t="s">
        <v>12626</v>
      </c>
      <c r="H107" s="340" t="str">
        <f t="shared" ref="H107:H117" si="16">G107&amp;"_"&amp;E107</f>
        <v>SS_CoE 9</v>
      </c>
      <c r="I107" s="340" t="s">
        <v>2521</v>
      </c>
      <c r="J107" s="339" t="str">
        <f t="shared" si="10"/>
        <v>RU8034 : SS_CoE 9</v>
      </c>
      <c r="K107" s="339" t="str">
        <f t="shared" si="11"/>
        <v>RU8034 : SS_CoE 9 : ANTWERP FCD PROCESS BELGIUM QRC (FCO)</v>
      </c>
      <c r="L107" s="339" t="str">
        <f t="shared" si="12"/>
        <v>ANTWERP FCD PROCESS BELGIUM QRC (FCO) : SS_CoE 9</v>
      </c>
      <c r="M107" s="339" t="s">
        <v>2523</v>
      </c>
      <c r="N107" s="338"/>
      <c r="O107" s="338" t="s">
        <v>2524</v>
      </c>
      <c r="P107" s="338" t="s">
        <v>1733</v>
      </c>
      <c r="Q107" s="338" t="s">
        <v>2455</v>
      </c>
      <c r="R107" s="338" t="s">
        <v>2455</v>
      </c>
    </row>
    <row r="108" spans="1:18" ht="19" customHeight="1" x14ac:dyDescent="0.35">
      <c r="A108" s="336" t="s">
        <v>2007</v>
      </c>
      <c r="B108" s="337" t="s">
        <v>12735</v>
      </c>
      <c r="C108" s="338" t="str">
        <f t="shared" si="13"/>
        <v>RU8035</v>
      </c>
      <c r="D108" s="337" t="s">
        <v>12735</v>
      </c>
      <c r="E108" s="339" t="s">
        <v>2090</v>
      </c>
      <c r="F108" s="339" t="s">
        <v>12627</v>
      </c>
      <c r="G108" s="339" t="s">
        <v>12626</v>
      </c>
      <c r="H108" s="340" t="str">
        <f t="shared" si="16"/>
        <v>SS_CoE 9</v>
      </c>
      <c r="I108" s="340" t="s">
        <v>2521</v>
      </c>
      <c r="J108" s="339" t="str">
        <f t="shared" si="10"/>
        <v>RU8035 : SS_CoE 9</v>
      </c>
      <c r="K108" s="339" t="str">
        <f t="shared" si="11"/>
        <v>RU8035 : SS_CoE 9 : SRG PUMP ANTWERP BELGIUM (AMSS)</v>
      </c>
      <c r="L108" s="339" t="str">
        <f t="shared" si="12"/>
        <v>SRG PUMP ANTWERP BELGIUM (AMSS) : SS_CoE 9</v>
      </c>
      <c r="M108" s="339" t="s">
        <v>2524</v>
      </c>
      <c r="N108" s="338"/>
      <c r="O108" s="338" t="s">
        <v>2524</v>
      </c>
      <c r="P108" s="338" t="s">
        <v>1791</v>
      </c>
      <c r="Q108" s="338" t="s">
        <v>2455</v>
      </c>
      <c r="R108" s="338" t="s">
        <v>2455</v>
      </c>
    </row>
    <row r="109" spans="1:18" ht="19" customHeight="1" x14ac:dyDescent="0.35">
      <c r="A109" s="336" t="s">
        <v>2010</v>
      </c>
      <c r="B109" s="337" t="s">
        <v>12734</v>
      </c>
      <c r="C109" s="338" t="str">
        <f t="shared" si="13"/>
        <v>RU8045</v>
      </c>
      <c r="D109" s="337" t="s">
        <v>12734</v>
      </c>
      <c r="E109" s="339" t="s">
        <v>2090</v>
      </c>
      <c r="F109" s="339" t="s">
        <v>12627</v>
      </c>
      <c r="G109" s="339" t="s">
        <v>12626</v>
      </c>
      <c r="H109" s="340" t="str">
        <f t="shared" si="16"/>
        <v>SS_CoE 9</v>
      </c>
      <c r="I109" s="340" t="s">
        <v>2521</v>
      </c>
      <c r="J109" s="339" t="str">
        <f t="shared" si="10"/>
        <v>RU8045 : SS_CoE 9</v>
      </c>
      <c r="K109" s="339" t="str">
        <f t="shared" si="11"/>
        <v>RU8045 : SS_CoE 9 : SEAL BELGIUM - ANTWERP (AMSS)</v>
      </c>
      <c r="L109" s="339" t="str">
        <f t="shared" si="12"/>
        <v>SEAL BELGIUM - ANTWERP (AMSS) : SS_CoE 9</v>
      </c>
      <c r="M109" s="339" t="s">
        <v>2523</v>
      </c>
      <c r="N109" s="338"/>
      <c r="O109" s="338" t="s">
        <v>2524</v>
      </c>
      <c r="P109" s="338" t="s">
        <v>1791</v>
      </c>
      <c r="Q109" s="338" t="s">
        <v>2455</v>
      </c>
      <c r="R109" s="338" t="s">
        <v>2455</v>
      </c>
    </row>
    <row r="110" spans="1:18" ht="19" customHeight="1" x14ac:dyDescent="0.35">
      <c r="A110" s="336" t="s">
        <v>2098</v>
      </c>
      <c r="B110" s="337" t="s">
        <v>12733</v>
      </c>
      <c r="C110" s="338" t="str">
        <f t="shared" si="13"/>
        <v>RU8237</v>
      </c>
      <c r="D110" s="337" t="s">
        <v>12733</v>
      </c>
      <c r="E110" s="339" t="s">
        <v>2090</v>
      </c>
      <c r="F110" s="339" t="s">
        <v>12627</v>
      </c>
      <c r="G110" s="339" t="s">
        <v>12626</v>
      </c>
      <c r="H110" s="340" t="str">
        <f t="shared" si="16"/>
        <v>SS_CoE 9</v>
      </c>
      <c r="I110" s="340" t="s">
        <v>2521</v>
      </c>
      <c r="J110" s="339" t="str">
        <f t="shared" si="10"/>
        <v>RU8237 : SS_CoE 9</v>
      </c>
      <c r="K110" s="339" t="str">
        <f t="shared" si="11"/>
        <v>RU8237 : SS_CoE 9 : TERNEUZEN QRC (AMSS)</v>
      </c>
      <c r="L110" s="339" t="str">
        <f t="shared" si="12"/>
        <v>TERNEUZEN QRC (AMSS) : SS_CoE 9</v>
      </c>
      <c r="M110" s="338" t="s">
        <v>2526</v>
      </c>
      <c r="N110" s="338"/>
      <c r="O110" s="338" t="s">
        <v>2522</v>
      </c>
      <c r="P110" s="338" t="s">
        <v>1791</v>
      </c>
      <c r="Q110" s="338" t="s">
        <v>2455</v>
      </c>
      <c r="R110" s="338" t="s">
        <v>2455</v>
      </c>
    </row>
    <row r="111" spans="1:18" ht="19" customHeight="1" x14ac:dyDescent="0.35">
      <c r="A111" s="336" t="s">
        <v>2100</v>
      </c>
      <c r="B111" s="337" t="s">
        <v>12732</v>
      </c>
      <c r="C111" s="338" t="str">
        <f t="shared" si="13"/>
        <v>RU8247</v>
      </c>
      <c r="D111" s="337" t="s">
        <v>12732</v>
      </c>
      <c r="E111" s="339" t="s">
        <v>2090</v>
      </c>
      <c r="F111" s="339" t="s">
        <v>12627</v>
      </c>
      <c r="G111" s="339" t="s">
        <v>12626</v>
      </c>
      <c r="H111" s="340" t="str">
        <f t="shared" si="16"/>
        <v>SS_CoE 9</v>
      </c>
      <c r="I111" s="340" t="s">
        <v>2521</v>
      </c>
      <c r="J111" s="339" t="str">
        <f t="shared" si="10"/>
        <v>RU8247 : SS_CoE 9</v>
      </c>
      <c r="K111" s="339" t="str">
        <f t="shared" si="11"/>
        <v>RU8247 : SS_CoE 9 : FPD EMA INTEGRATED OPERATIONS (AMSS)</v>
      </c>
      <c r="L111" s="339" t="str">
        <f t="shared" si="12"/>
        <v>FPD EMA INTEGRATED OPERATIONS (AMSS) : SS_CoE 9</v>
      </c>
      <c r="M111" s="338"/>
      <c r="N111" s="338"/>
      <c r="O111" s="338" t="s">
        <v>2527</v>
      </c>
      <c r="P111" s="338" t="s">
        <v>1791</v>
      </c>
      <c r="Q111" s="338" t="s">
        <v>2455</v>
      </c>
      <c r="R111" s="338" t="s">
        <v>2455</v>
      </c>
    </row>
    <row r="112" spans="1:18" ht="19" customHeight="1" x14ac:dyDescent="0.35">
      <c r="A112" s="336" t="s">
        <v>1738</v>
      </c>
      <c r="B112" s="337" t="s">
        <v>12731</v>
      </c>
      <c r="C112" s="338" t="str">
        <f t="shared" si="13"/>
        <v>RU7887</v>
      </c>
      <c r="D112" s="337" t="s">
        <v>12731</v>
      </c>
      <c r="E112" s="339" t="s">
        <v>2090</v>
      </c>
      <c r="F112" s="339" t="s">
        <v>12627</v>
      </c>
      <c r="G112" s="339" t="s">
        <v>12626</v>
      </c>
      <c r="H112" s="340" t="str">
        <f t="shared" si="16"/>
        <v>SS_CoE 9</v>
      </c>
      <c r="I112" s="340" t="s">
        <v>2521</v>
      </c>
      <c r="J112" s="339" t="str">
        <f t="shared" si="10"/>
        <v>RU7887 : SS_CoE 9</v>
      </c>
      <c r="K112" s="339" t="str">
        <f t="shared" si="11"/>
        <v>RU7887 : SS_CoE 9 : STERLING SIHI (NETHERLANDS) (IPO)</v>
      </c>
      <c r="L112" s="339" t="str">
        <f t="shared" si="12"/>
        <v>STERLING SIHI (NETHERLANDS) (IPO) : SS_CoE 9</v>
      </c>
      <c r="M112" s="339" t="s">
        <v>2522</v>
      </c>
      <c r="N112" s="338"/>
      <c r="O112" s="338" t="s">
        <v>2529</v>
      </c>
      <c r="P112" s="338" t="s">
        <v>1739</v>
      </c>
      <c r="Q112" s="338" t="s">
        <v>2455</v>
      </c>
      <c r="R112" s="338" t="s">
        <v>2455</v>
      </c>
    </row>
    <row r="113" spans="1:18" ht="19" customHeight="1" x14ac:dyDescent="0.35">
      <c r="A113" s="336" t="s">
        <v>1812</v>
      </c>
      <c r="B113" s="337" t="s">
        <v>12730</v>
      </c>
      <c r="C113" s="338" t="str">
        <f t="shared" si="13"/>
        <v>RU8354</v>
      </c>
      <c r="D113" s="337" t="s">
        <v>12730</v>
      </c>
      <c r="E113" s="339" t="s">
        <v>2090</v>
      </c>
      <c r="F113" s="339" t="s">
        <v>12627</v>
      </c>
      <c r="G113" s="339" t="s">
        <v>12626</v>
      </c>
      <c r="H113" s="340" t="str">
        <f t="shared" si="16"/>
        <v>SS_CoE 9</v>
      </c>
      <c r="I113" s="340" t="s">
        <v>2521</v>
      </c>
      <c r="J113" s="339" t="str">
        <f t="shared" si="10"/>
        <v>RU8354 : SS_CoE 9</v>
      </c>
      <c r="K113" s="339" t="str">
        <f t="shared" si="11"/>
        <v>RU8354 : SS_CoE 9 : SEAL CZECH - OLOMOUC (AMSS)</v>
      </c>
      <c r="L113" s="339" t="str">
        <f t="shared" si="12"/>
        <v>SEAL CZECH - OLOMOUC (AMSS) : SS_CoE 9</v>
      </c>
      <c r="M113" s="338" t="s">
        <v>2462</v>
      </c>
      <c r="N113" s="338"/>
      <c r="O113" s="338" t="s">
        <v>2463</v>
      </c>
      <c r="P113" s="338" t="s">
        <v>1791</v>
      </c>
      <c r="Q113" s="338" t="s">
        <v>2455</v>
      </c>
      <c r="R113" s="338" t="s">
        <v>2455</v>
      </c>
    </row>
    <row r="114" spans="1:18" ht="19" customHeight="1" x14ac:dyDescent="0.35">
      <c r="A114" s="336" t="s">
        <v>1966</v>
      </c>
      <c r="B114" s="337" t="s">
        <v>12729</v>
      </c>
      <c r="C114" s="338" t="str">
        <f t="shared" si="13"/>
        <v>RU7908</v>
      </c>
      <c r="D114" s="337" t="s">
        <v>12729</v>
      </c>
      <c r="E114" s="339" t="s">
        <v>2090</v>
      </c>
      <c r="F114" s="339" t="s">
        <v>12627</v>
      </c>
      <c r="G114" s="339" t="s">
        <v>12626</v>
      </c>
      <c r="H114" s="340" t="str">
        <f t="shared" si="16"/>
        <v>SS_CoE 9</v>
      </c>
      <c r="I114" s="340" t="s">
        <v>2521</v>
      </c>
      <c r="J114" s="339" t="str">
        <f t="shared" si="10"/>
        <v>RU7908 : SS_CoE 9</v>
      </c>
      <c r="K114" s="339" t="str">
        <f t="shared" si="11"/>
        <v>RU7908 : SS_CoE 9 : FLOWSERVE SIHI (Belgium) (IPO)</v>
      </c>
      <c r="L114" s="339" t="str">
        <f t="shared" si="12"/>
        <v>FLOWSERVE SIHI (Belgium) (IPO) : SS_CoE 9</v>
      </c>
      <c r="M114" s="339" t="s">
        <v>2524</v>
      </c>
      <c r="N114" s="338"/>
      <c r="O114" s="338" t="s">
        <v>2530</v>
      </c>
      <c r="P114" s="338" t="s">
        <v>1739</v>
      </c>
      <c r="Q114" s="338" t="s">
        <v>2455</v>
      </c>
      <c r="R114" s="338" t="s">
        <v>2455</v>
      </c>
    </row>
    <row r="115" spans="1:18" ht="19" customHeight="1" x14ac:dyDescent="0.35">
      <c r="A115" s="336" t="s">
        <v>2311</v>
      </c>
      <c r="B115" s="337" t="s">
        <v>12728</v>
      </c>
      <c r="C115" s="338" t="str">
        <f t="shared" si="13"/>
        <v>RU8500</v>
      </c>
      <c r="D115" s="337" t="s">
        <v>12728</v>
      </c>
      <c r="E115" s="339" t="s">
        <v>2090</v>
      </c>
      <c r="F115" s="339" t="s">
        <v>12627</v>
      </c>
      <c r="G115" s="339" t="s">
        <v>12626</v>
      </c>
      <c r="H115" s="340" t="str">
        <f t="shared" si="16"/>
        <v>SS_CoE 9</v>
      </c>
      <c r="I115" s="340" t="s">
        <v>2521</v>
      </c>
      <c r="J115" s="339" t="str">
        <f t="shared" si="10"/>
        <v>RU8500 : SS_CoE 9</v>
      </c>
      <c r="K115" s="339" t="str">
        <f t="shared" si="11"/>
        <v>RU8500 : SS_CoE 9 : FPD RUSSIA - MOSCOW (AMSS)</v>
      </c>
      <c r="L115" s="339" t="str">
        <f t="shared" si="12"/>
        <v>FPD RUSSIA - MOSCOW (AMSS) : SS_CoE 9</v>
      </c>
      <c r="M115" s="338" t="s">
        <v>2531</v>
      </c>
      <c r="N115" s="338"/>
      <c r="O115" s="338" t="s">
        <v>2532</v>
      </c>
      <c r="P115" s="338" t="s">
        <v>1791</v>
      </c>
      <c r="Q115" s="338" t="s">
        <v>2455</v>
      </c>
      <c r="R115" s="338" t="s">
        <v>2455</v>
      </c>
    </row>
    <row r="116" spans="1:18" ht="19" customHeight="1" x14ac:dyDescent="0.35">
      <c r="A116" s="336" t="s">
        <v>2315</v>
      </c>
      <c r="B116" s="337" t="s">
        <v>12727</v>
      </c>
      <c r="C116" s="338" t="str">
        <f t="shared" si="13"/>
        <v>RU8503</v>
      </c>
      <c r="D116" s="337" t="s">
        <v>12727</v>
      </c>
      <c r="E116" s="339" t="s">
        <v>2090</v>
      </c>
      <c r="F116" s="339" t="s">
        <v>12627</v>
      </c>
      <c r="G116" s="339" t="s">
        <v>12626</v>
      </c>
      <c r="H116" s="340" t="str">
        <f t="shared" si="16"/>
        <v>SS_CoE 9</v>
      </c>
      <c r="I116" s="340" t="s">
        <v>2521</v>
      </c>
      <c r="J116" s="339" t="str">
        <f t="shared" si="10"/>
        <v>RU8503 : SS_CoE 9</v>
      </c>
      <c r="K116" s="339" t="str">
        <f t="shared" si="11"/>
        <v>RU8503 : SS_CoE 9 : FLOWSERVE KAZAKHSTAN LLP (AMSS)</v>
      </c>
      <c r="L116" s="339" t="str">
        <f t="shared" si="12"/>
        <v>FLOWSERVE KAZAKHSTAN LLP (AMSS) : SS_CoE 9</v>
      </c>
      <c r="M116" s="339" t="s">
        <v>2534</v>
      </c>
      <c r="N116" s="338"/>
      <c r="O116" s="338" t="s">
        <v>2534</v>
      </c>
      <c r="P116" s="338" t="s">
        <v>1791</v>
      </c>
      <c r="Q116" s="338" t="s">
        <v>2455</v>
      </c>
      <c r="R116" s="338" t="s">
        <v>2455</v>
      </c>
    </row>
    <row r="117" spans="1:18" ht="19" customHeight="1" x14ac:dyDescent="0.35">
      <c r="A117" s="336" t="str">
        <f>C117&amp;" - "&amp;D117</f>
        <v>RU8245 - FPD ENG'D HENGELO HOLLAND (EPO) (Discontinued)</v>
      </c>
      <c r="B117" s="337" t="str">
        <f>D117</f>
        <v>FPD ENG'D HENGELO HOLLAND (EPO) (Discontinued)</v>
      </c>
      <c r="C117" s="338" t="s">
        <v>2537</v>
      </c>
      <c r="D117" s="337" t="s">
        <v>13153</v>
      </c>
      <c r="E117" s="339" t="s">
        <v>2090</v>
      </c>
      <c r="F117" s="339" t="s">
        <v>12627</v>
      </c>
      <c r="G117" s="339" t="s">
        <v>12626</v>
      </c>
      <c r="H117" s="340" t="str">
        <f t="shared" si="16"/>
        <v>SS_CoE 9</v>
      </c>
      <c r="I117" s="340" t="s">
        <v>2521</v>
      </c>
      <c r="J117" s="339" t="str">
        <f t="shared" si="10"/>
        <v>RU8245 : SS_CoE 9</v>
      </c>
      <c r="K117" s="339" t="str">
        <f t="shared" si="11"/>
        <v>RU8245 : SS_CoE 9 : FPD ENG'D HENGELO HOLLAND (EPO) (Discontinued)</v>
      </c>
      <c r="L117" s="339" t="str">
        <f t="shared" si="12"/>
        <v>FPD ENG'D HENGELO HOLLAND (EPO) (Discontinued) : SS_CoE 9</v>
      </c>
      <c r="M117" s="339"/>
      <c r="N117" s="338"/>
      <c r="O117" s="338" t="s">
        <v>12876</v>
      </c>
      <c r="P117" s="338"/>
      <c r="Q117" s="338" t="s">
        <v>2455</v>
      </c>
      <c r="R117" s="338" t="s">
        <v>2455</v>
      </c>
    </row>
    <row r="118" spans="1:18" ht="19" customHeight="1" x14ac:dyDescent="0.35">
      <c r="A118" s="336" t="s">
        <v>12932</v>
      </c>
      <c r="B118" s="337" t="s">
        <v>12726</v>
      </c>
      <c r="C118" s="338" t="str">
        <f t="shared" ref="C118:C135" si="17">LEFT(A118,6)</f>
        <v>RU8293</v>
      </c>
      <c r="D118" s="337" t="s">
        <v>12726</v>
      </c>
      <c r="E118" s="339" t="s">
        <v>2137</v>
      </c>
      <c r="F118" s="339" t="s">
        <v>12725</v>
      </c>
      <c r="G118" s="339" t="s">
        <v>12725</v>
      </c>
      <c r="H118" s="340" t="s">
        <v>12725</v>
      </c>
      <c r="I118" s="340" t="s">
        <v>2539</v>
      </c>
      <c r="J118" s="339" t="str">
        <f t="shared" si="10"/>
        <v>RU8293 : CoE_10</v>
      </c>
      <c r="K118" s="339" t="str">
        <f t="shared" si="11"/>
        <v>RU8293 : CoE_10 : MEZZAGO FCD ON/OFF VALBART (FCO)</v>
      </c>
      <c r="L118" s="339" t="str">
        <f t="shared" si="12"/>
        <v>MEZZAGO FCD ON/OFF VALBART (FCO) : CoE_10</v>
      </c>
      <c r="M118" s="339" t="s">
        <v>2539</v>
      </c>
      <c r="N118" s="338"/>
      <c r="O118" s="338" t="s">
        <v>2485</v>
      </c>
      <c r="P118" s="338" t="s">
        <v>1733</v>
      </c>
      <c r="Q118" s="338" t="s">
        <v>2455</v>
      </c>
      <c r="R118" s="338" t="s">
        <v>2455</v>
      </c>
    </row>
    <row r="119" spans="1:18" ht="19" customHeight="1" x14ac:dyDescent="0.35">
      <c r="A119" s="344" t="s">
        <v>2001</v>
      </c>
      <c r="B119" s="345" t="s">
        <v>12631</v>
      </c>
      <c r="C119" s="338" t="str">
        <f t="shared" si="17"/>
        <v>RU8033</v>
      </c>
      <c r="D119" s="345" t="s">
        <v>12631</v>
      </c>
      <c r="E119" s="339" t="s">
        <v>2137</v>
      </c>
      <c r="F119" s="339" t="s">
        <v>12725</v>
      </c>
      <c r="G119" s="339" t="s">
        <v>12626</v>
      </c>
      <c r="H119" s="340" t="str">
        <f t="shared" ref="H119:H139" si="18">G119&amp;"_"&amp;E119</f>
        <v>SS_CoE 10</v>
      </c>
      <c r="I119" s="340" t="s">
        <v>2539</v>
      </c>
      <c r="J119" s="339" t="str">
        <f t="shared" si="10"/>
        <v>RU8033 : SS_CoE 10</v>
      </c>
      <c r="K119" s="339" t="str">
        <f t="shared" si="11"/>
        <v>RU8033 : SS_CoE 10 : ROOSENDAAL FCD PROCESS BENELUX QRC (FCO)</v>
      </c>
      <c r="L119" s="339" t="str">
        <f t="shared" si="12"/>
        <v>ROOSENDAAL FCD PROCESS BENELUX QRC (FCO) : SS_CoE 10</v>
      </c>
      <c r="M119" s="338" t="s">
        <v>2640</v>
      </c>
      <c r="N119" s="338"/>
      <c r="O119" s="338" t="s">
        <v>2522</v>
      </c>
      <c r="P119" s="338" t="s">
        <v>1733</v>
      </c>
      <c r="Q119" s="338" t="s">
        <v>2455</v>
      </c>
      <c r="R119" s="338" t="s">
        <v>2455</v>
      </c>
    </row>
    <row r="120" spans="1:18" ht="19" customHeight="1" x14ac:dyDescent="0.35">
      <c r="A120" s="348" t="s">
        <v>2065</v>
      </c>
      <c r="B120" s="349" t="s">
        <v>12746</v>
      </c>
      <c r="C120" s="350" t="str">
        <f t="shared" si="17"/>
        <v>RU8179</v>
      </c>
      <c r="D120" s="349" t="s">
        <v>12746</v>
      </c>
      <c r="E120" s="351" t="s">
        <v>2137</v>
      </c>
      <c r="F120" s="351" t="s">
        <v>12627</v>
      </c>
      <c r="G120" s="351" t="s">
        <v>12626</v>
      </c>
      <c r="H120" s="352" t="str">
        <f t="shared" si="18"/>
        <v>SS_CoE 10</v>
      </c>
      <c r="I120" s="352" t="s">
        <v>2539</v>
      </c>
      <c r="J120" s="351" t="str">
        <f t="shared" si="10"/>
        <v>RU8179 : SS_CoE 10</v>
      </c>
      <c r="K120" s="351" t="str">
        <f t="shared" si="11"/>
        <v>RU8179 : SS_CoE 10 : ETTLINGEN FCD PROCESS ARGUS (FCO)</v>
      </c>
      <c r="L120" s="351" t="str">
        <f t="shared" si="12"/>
        <v>ETTLINGEN FCD PROCESS ARGUS (FCO) : SS_CoE 10</v>
      </c>
      <c r="M120" s="350" t="s">
        <v>2514</v>
      </c>
      <c r="N120" s="350"/>
      <c r="O120" s="350" t="s">
        <v>2454</v>
      </c>
      <c r="P120" s="350" t="s">
        <v>1733</v>
      </c>
      <c r="Q120" s="350" t="s">
        <v>2455</v>
      </c>
      <c r="R120" s="350" t="s">
        <v>2455</v>
      </c>
    </row>
    <row r="121" spans="1:18" ht="19" customHeight="1" x14ac:dyDescent="0.35">
      <c r="A121" s="336" t="s">
        <v>2146</v>
      </c>
      <c r="B121" s="337" t="s">
        <v>12724</v>
      </c>
      <c r="C121" s="338" t="str">
        <f t="shared" si="17"/>
        <v>RU8315</v>
      </c>
      <c r="D121" s="337" t="s">
        <v>12724</v>
      </c>
      <c r="E121" s="339" t="s">
        <v>2137</v>
      </c>
      <c r="F121" s="339" t="s">
        <v>12627</v>
      </c>
      <c r="G121" s="339" t="s">
        <v>12626</v>
      </c>
      <c r="H121" s="340" t="str">
        <f t="shared" si="18"/>
        <v>SS_CoE 10</v>
      </c>
      <c r="I121" s="340" t="s">
        <v>2539</v>
      </c>
      <c r="J121" s="339" t="str">
        <f t="shared" si="10"/>
        <v>RU8315 : SS_CoE 10</v>
      </c>
      <c r="K121" s="339" t="str">
        <f t="shared" si="11"/>
        <v>RU8315 : SS_CoE 10 : SEAL ITALY - MILANO (AMSS)</v>
      </c>
      <c r="L121" s="339" t="str">
        <f t="shared" si="12"/>
        <v>SEAL ITALY - MILANO (AMSS) : SS_CoE 10</v>
      </c>
      <c r="M121" s="338" t="s">
        <v>2540</v>
      </c>
      <c r="N121" s="338"/>
      <c r="O121" s="338" t="s">
        <v>2485</v>
      </c>
      <c r="P121" s="338" t="s">
        <v>1791</v>
      </c>
      <c r="Q121" s="338" t="s">
        <v>2455</v>
      </c>
      <c r="R121" s="338" t="s">
        <v>2455</v>
      </c>
    </row>
    <row r="122" spans="1:18" ht="19" customHeight="1" x14ac:dyDescent="0.35">
      <c r="A122" s="336" t="s">
        <v>2140</v>
      </c>
      <c r="B122" s="337" t="s">
        <v>12723</v>
      </c>
      <c r="C122" s="338" t="str">
        <f t="shared" si="17"/>
        <v>RU8295</v>
      </c>
      <c r="D122" s="337" t="s">
        <v>12723</v>
      </c>
      <c r="E122" s="339" t="s">
        <v>2137</v>
      </c>
      <c r="F122" s="339" t="s">
        <v>12627</v>
      </c>
      <c r="G122" s="339" t="s">
        <v>12626</v>
      </c>
      <c r="H122" s="340" t="str">
        <f t="shared" si="18"/>
        <v>SS_CoE 10</v>
      </c>
      <c r="I122" s="340" t="s">
        <v>2539</v>
      </c>
      <c r="J122" s="339" t="str">
        <f t="shared" si="10"/>
        <v>RU8295 : SS_CoE 10</v>
      </c>
      <c r="K122" s="339" t="str">
        <f t="shared" si="11"/>
        <v>RU8295 : SS_CoE 10 : CORMANO (MILAN) FCD ON/OFF AUTO VLVS (FCO)</v>
      </c>
      <c r="L122" s="339" t="str">
        <f t="shared" si="12"/>
        <v>CORMANO (MILAN) FCD ON/OFF AUTO VLVS (FCO) : SS_CoE 10</v>
      </c>
      <c r="M122" s="338" t="s">
        <v>2541</v>
      </c>
      <c r="N122" s="338"/>
      <c r="O122" s="338" t="s">
        <v>2485</v>
      </c>
      <c r="P122" s="338" t="s">
        <v>1733</v>
      </c>
      <c r="Q122" s="338" t="s">
        <v>2455</v>
      </c>
      <c r="R122" s="338" t="s">
        <v>2455</v>
      </c>
    </row>
    <row r="123" spans="1:18" ht="19" customHeight="1" x14ac:dyDescent="0.35">
      <c r="A123" s="336" t="s">
        <v>2134</v>
      </c>
      <c r="B123" s="337" t="s">
        <v>12722</v>
      </c>
      <c r="C123" s="338" t="str">
        <f t="shared" si="17"/>
        <v>RU8291</v>
      </c>
      <c r="D123" s="337" t="s">
        <v>12722</v>
      </c>
      <c r="E123" s="339" t="s">
        <v>2137</v>
      </c>
      <c r="F123" s="339" t="s">
        <v>12627</v>
      </c>
      <c r="G123" s="339" t="s">
        <v>12626</v>
      </c>
      <c r="H123" s="340" t="str">
        <f t="shared" si="18"/>
        <v>SS_CoE 10</v>
      </c>
      <c r="I123" s="340" t="s">
        <v>2539</v>
      </c>
      <c r="J123" s="339" t="str">
        <f t="shared" si="10"/>
        <v>RU8291 : SS_CoE 10</v>
      </c>
      <c r="K123" s="339" t="str">
        <f t="shared" si="11"/>
        <v>RU8291 : SS_CoE 10 : PIACENZA FCD AUTOMATION LFPS (FCO)</v>
      </c>
      <c r="L123" s="339" t="str">
        <f t="shared" si="12"/>
        <v>PIACENZA FCD AUTOMATION LFPS (FCO) : SS_CoE 10</v>
      </c>
      <c r="M123" s="338" t="s">
        <v>2542</v>
      </c>
      <c r="N123" s="338"/>
      <c r="O123" s="338" t="s">
        <v>2485</v>
      </c>
      <c r="P123" s="338" t="s">
        <v>1733</v>
      </c>
      <c r="Q123" s="338" t="s">
        <v>2455</v>
      </c>
      <c r="R123" s="338" t="s">
        <v>2455</v>
      </c>
    </row>
    <row r="124" spans="1:18" ht="19" customHeight="1" x14ac:dyDescent="0.35">
      <c r="A124" s="336" t="s">
        <v>2543</v>
      </c>
      <c r="B124" s="337" t="s">
        <v>12721</v>
      </c>
      <c r="C124" s="338" t="str">
        <f t="shared" si="17"/>
        <v>RU8458</v>
      </c>
      <c r="D124" s="337" t="s">
        <v>12721</v>
      </c>
      <c r="E124" s="339" t="s">
        <v>2137</v>
      </c>
      <c r="F124" s="339" t="s">
        <v>12627</v>
      </c>
      <c r="G124" s="339" t="s">
        <v>12626</v>
      </c>
      <c r="H124" s="340" t="str">
        <f t="shared" si="18"/>
        <v>SS_CoE 10</v>
      </c>
      <c r="I124" s="340" t="s">
        <v>2539</v>
      </c>
      <c r="J124" s="339" t="str">
        <f t="shared" si="10"/>
        <v>RU8458 : SS_CoE 10</v>
      </c>
      <c r="K124" s="339" t="str">
        <f t="shared" si="11"/>
        <v>RU8458 : SS_CoE 10 : HAYWARD'S HEATH FCD ON/OFF SERCK AUDCO (FCO)</v>
      </c>
      <c r="L124" s="339" t="str">
        <f t="shared" si="12"/>
        <v>HAYWARD'S HEATH FCD ON/OFF SERCK AUDCO (FCO) : SS_CoE 10</v>
      </c>
      <c r="M124" s="338" t="s">
        <v>2544</v>
      </c>
      <c r="N124" s="338"/>
      <c r="O124" s="338" t="s">
        <v>2545</v>
      </c>
      <c r="P124" s="338" t="s">
        <v>1733</v>
      </c>
      <c r="Q124" s="338" t="s">
        <v>2455</v>
      </c>
      <c r="R124" s="338" t="s">
        <v>2455</v>
      </c>
    </row>
    <row r="125" spans="1:18" ht="19" customHeight="1" x14ac:dyDescent="0.35">
      <c r="A125" s="336" t="s">
        <v>2291</v>
      </c>
      <c r="B125" s="337" t="s">
        <v>12720</v>
      </c>
      <c r="C125" s="338" t="str">
        <f t="shared" si="17"/>
        <v>RU8459</v>
      </c>
      <c r="D125" s="337" t="s">
        <v>12720</v>
      </c>
      <c r="E125" s="339" t="s">
        <v>2137</v>
      </c>
      <c r="F125" s="339" t="s">
        <v>12627</v>
      </c>
      <c r="G125" s="339" t="s">
        <v>12626</v>
      </c>
      <c r="H125" s="340" t="str">
        <f t="shared" si="18"/>
        <v>SS_CoE 10</v>
      </c>
      <c r="I125" s="340" t="s">
        <v>2539</v>
      </c>
      <c r="J125" s="339" t="str">
        <f t="shared" si="10"/>
        <v>RU8459 : SS_CoE 10</v>
      </c>
      <c r="K125" s="339" t="str">
        <f t="shared" si="11"/>
        <v>RU8459 : SS_CoE 10 : HAYWARD'S HEATH FCD PROCESS FFC (FCO)</v>
      </c>
      <c r="L125" s="339" t="str">
        <f t="shared" si="12"/>
        <v>HAYWARD'S HEATH FCD PROCESS FFC (FCO) : SS_CoE 10</v>
      </c>
      <c r="M125" s="338" t="s">
        <v>2544</v>
      </c>
      <c r="N125" s="338"/>
      <c r="O125" s="338" t="s">
        <v>2545</v>
      </c>
      <c r="P125" s="338" t="s">
        <v>1733</v>
      </c>
      <c r="Q125" s="338" t="s">
        <v>2455</v>
      </c>
      <c r="R125" s="338" t="s">
        <v>2455</v>
      </c>
    </row>
    <row r="126" spans="1:18" ht="19" customHeight="1" x14ac:dyDescent="0.35">
      <c r="A126" s="336" t="s">
        <v>2242</v>
      </c>
      <c r="B126" s="337" t="s">
        <v>12719</v>
      </c>
      <c r="C126" s="338" t="str">
        <f t="shared" si="17"/>
        <v>RU8389</v>
      </c>
      <c r="D126" s="337" t="s">
        <v>12719</v>
      </c>
      <c r="E126" s="339" t="s">
        <v>2137</v>
      </c>
      <c r="F126" s="339" t="s">
        <v>12627</v>
      </c>
      <c r="G126" s="339" t="s">
        <v>12626</v>
      </c>
      <c r="H126" s="340" t="str">
        <f t="shared" si="18"/>
        <v>SS_CoE 10</v>
      </c>
      <c r="I126" s="340" t="s">
        <v>2539</v>
      </c>
      <c r="J126" s="339" t="str">
        <f t="shared" si="10"/>
        <v>RU8389 : SS_CoE 10</v>
      </c>
      <c r="K126" s="339" t="str">
        <f t="shared" si="11"/>
        <v>RU8389 : SS_CoE 10 : SEAL SOUTH AFRICA - JOHANNESBURG (AMSS)</v>
      </c>
      <c r="L126" s="339" t="str">
        <f t="shared" si="12"/>
        <v>SEAL SOUTH AFRICA - JOHANNESBURG (AMSS) : SS_CoE 10</v>
      </c>
      <c r="M126" s="338" t="s">
        <v>2547</v>
      </c>
      <c r="N126" s="338"/>
      <c r="O126" s="338" t="s">
        <v>2548</v>
      </c>
      <c r="P126" s="338" t="s">
        <v>1791</v>
      </c>
      <c r="Q126" s="338" t="s">
        <v>2455</v>
      </c>
      <c r="R126" s="338" t="s">
        <v>2455</v>
      </c>
    </row>
    <row r="127" spans="1:18" ht="19" customHeight="1" x14ac:dyDescent="0.35">
      <c r="A127" s="336" t="s">
        <v>2192</v>
      </c>
      <c r="B127" s="337" t="s">
        <v>12718</v>
      </c>
      <c r="C127" s="338" t="str">
        <f t="shared" si="17"/>
        <v>RU8348</v>
      </c>
      <c r="D127" s="337" t="s">
        <v>12718</v>
      </c>
      <c r="E127" s="339" t="s">
        <v>2137</v>
      </c>
      <c r="F127" s="339" t="s">
        <v>12627</v>
      </c>
      <c r="G127" s="339" t="s">
        <v>12626</v>
      </c>
      <c r="H127" s="340" t="str">
        <f t="shared" si="18"/>
        <v>SS_CoE 10</v>
      </c>
      <c r="I127" s="340" t="s">
        <v>2539</v>
      </c>
      <c r="J127" s="339" t="str">
        <f t="shared" si="10"/>
        <v>RU8348 : SS_CoE 10</v>
      </c>
      <c r="K127" s="339" t="str">
        <f t="shared" si="11"/>
        <v>RU8348 : SS_CoE 10 : SEAL NORWAY QRC (NOK) (AMSS)</v>
      </c>
      <c r="L127" s="339" t="str">
        <f t="shared" si="12"/>
        <v>SEAL NORWAY QRC (NOK) (AMSS) : SS_CoE 10</v>
      </c>
      <c r="M127" s="339" t="s">
        <v>2550</v>
      </c>
      <c r="N127" s="338"/>
      <c r="O127" s="338" t="s">
        <v>2550</v>
      </c>
      <c r="P127" s="338" t="s">
        <v>1791</v>
      </c>
      <c r="Q127" s="338" t="s">
        <v>2455</v>
      </c>
      <c r="R127" s="338" t="s">
        <v>2455</v>
      </c>
    </row>
    <row r="128" spans="1:18" ht="19" customHeight="1" x14ac:dyDescent="0.35">
      <c r="A128" s="336" t="s">
        <v>1790</v>
      </c>
      <c r="B128" s="337" t="s">
        <v>12717</v>
      </c>
      <c r="C128" s="338" t="str">
        <f t="shared" si="17"/>
        <v>RU8128</v>
      </c>
      <c r="D128" s="337" t="s">
        <v>12717</v>
      </c>
      <c r="E128" s="339" t="s">
        <v>2137</v>
      </c>
      <c r="F128" s="339" t="s">
        <v>12627</v>
      </c>
      <c r="G128" s="339" t="s">
        <v>12626</v>
      </c>
      <c r="H128" s="340" t="str">
        <f t="shared" si="18"/>
        <v>SS_CoE 10</v>
      </c>
      <c r="I128" s="340" t="s">
        <v>2539</v>
      </c>
      <c r="J128" s="339" t="str">
        <f t="shared" si="10"/>
        <v>RU8128 : SS_CoE 10</v>
      </c>
      <c r="K128" s="339" t="str">
        <f t="shared" si="11"/>
        <v>RU8128 : SS_CoE 10 : SEAL FINLAND - QRC (AMSS)</v>
      </c>
      <c r="L128" s="339" t="str">
        <f t="shared" si="12"/>
        <v>SEAL FINLAND - QRC (AMSS) : SS_CoE 10</v>
      </c>
      <c r="M128" s="339" t="s">
        <v>2552</v>
      </c>
      <c r="N128" s="338"/>
      <c r="O128" s="338" t="s">
        <v>2552</v>
      </c>
      <c r="P128" s="338" t="s">
        <v>1791</v>
      </c>
      <c r="Q128" s="338" t="s">
        <v>2455</v>
      </c>
      <c r="R128" s="338" t="s">
        <v>2455</v>
      </c>
    </row>
    <row r="129" spans="1:18" ht="19" customHeight="1" x14ac:dyDescent="0.35">
      <c r="A129" s="336" t="s">
        <v>2282</v>
      </c>
      <c r="B129" s="337" t="s">
        <v>12716</v>
      </c>
      <c r="C129" s="338" t="str">
        <f t="shared" si="17"/>
        <v>RU8455</v>
      </c>
      <c r="D129" s="337" t="s">
        <v>12716</v>
      </c>
      <c r="E129" s="339" t="s">
        <v>2137</v>
      </c>
      <c r="F129" s="339" t="s">
        <v>12627</v>
      </c>
      <c r="G129" s="339" t="s">
        <v>12626</v>
      </c>
      <c r="H129" s="340" t="str">
        <f t="shared" si="18"/>
        <v>SS_CoE 10</v>
      </c>
      <c r="I129" s="340" t="s">
        <v>2539</v>
      </c>
      <c r="J129" s="339" t="str">
        <f t="shared" si="10"/>
        <v>RU8455 : SS_CoE 10</v>
      </c>
      <c r="K129" s="339" t="str">
        <f t="shared" si="11"/>
        <v>RU8455 : SS_CoE 10 : FPD ENG'D NEWCASTLE UK (AMSS)</v>
      </c>
      <c r="L129" s="339" t="str">
        <f t="shared" si="12"/>
        <v>FPD ENG'D NEWCASTLE UK (AMSS) : SS_CoE 10</v>
      </c>
      <c r="M129" s="338" t="s">
        <v>2553</v>
      </c>
      <c r="N129" s="338"/>
      <c r="O129" s="338" t="s">
        <v>2545</v>
      </c>
      <c r="P129" s="338" t="s">
        <v>1791</v>
      </c>
      <c r="Q129" s="338" t="s">
        <v>2455</v>
      </c>
      <c r="R129" s="338" t="s">
        <v>2455</v>
      </c>
    </row>
    <row r="130" spans="1:18" ht="19" customHeight="1" x14ac:dyDescent="0.35">
      <c r="A130" s="336" t="s">
        <v>2293</v>
      </c>
      <c r="B130" s="337" t="s">
        <v>12715</v>
      </c>
      <c r="C130" s="338" t="str">
        <f t="shared" si="17"/>
        <v>RU8460</v>
      </c>
      <c r="D130" s="337" t="s">
        <v>12715</v>
      </c>
      <c r="E130" s="339" t="s">
        <v>2137</v>
      </c>
      <c r="F130" s="339" t="s">
        <v>12627</v>
      </c>
      <c r="G130" s="339" t="s">
        <v>12626</v>
      </c>
      <c r="H130" s="340" t="str">
        <f t="shared" si="18"/>
        <v>SS_CoE 10</v>
      </c>
      <c r="I130" s="340" t="s">
        <v>2539</v>
      </c>
      <c r="J130" s="339" t="str">
        <f t="shared" si="10"/>
        <v>RU8460 : SS_CoE 10</v>
      </c>
      <c r="K130" s="339" t="str">
        <f t="shared" si="11"/>
        <v>RU8460 : SS_CoE 10 : SEAL UK - MANCHESTER (AMSS)</v>
      </c>
      <c r="L130" s="339" t="str">
        <f t="shared" si="12"/>
        <v>SEAL UK - MANCHESTER (AMSS) : SS_CoE 10</v>
      </c>
      <c r="M130" s="338" t="s">
        <v>2554</v>
      </c>
      <c r="N130" s="338"/>
      <c r="O130" s="338" t="s">
        <v>2545</v>
      </c>
      <c r="P130" s="338" t="s">
        <v>1791</v>
      </c>
      <c r="Q130" s="338" t="s">
        <v>2455</v>
      </c>
      <c r="R130" s="338" t="s">
        <v>2455</v>
      </c>
    </row>
    <row r="131" spans="1:18" ht="19" customHeight="1" x14ac:dyDescent="0.35">
      <c r="A131" s="336" t="s">
        <v>2259</v>
      </c>
      <c r="B131" s="337" t="s">
        <v>12714</v>
      </c>
      <c r="C131" s="338" t="str">
        <f t="shared" si="17"/>
        <v>RU8416</v>
      </c>
      <c r="D131" s="337" t="s">
        <v>12714</v>
      </c>
      <c r="E131" s="339" t="s">
        <v>2137</v>
      </c>
      <c r="F131" s="339" t="s">
        <v>12627</v>
      </c>
      <c r="G131" s="339" t="s">
        <v>12626</v>
      </c>
      <c r="H131" s="340" t="str">
        <f t="shared" si="18"/>
        <v>SS_CoE 10</v>
      </c>
      <c r="I131" s="340" t="s">
        <v>2539</v>
      </c>
      <c r="J131" s="339" t="str">
        <f t="shared" si="10"/>
        <v>RU8416 : SS_CoE 10</v>
      </c>
      <c r="K131" s="339" t="str">
        <f t="shared" si="11"/>
        <v>RU8416 : SS_CoE 10 : LINKOPING FCD PROCESS NAF AB (FCO)</v>
      </c>
      <c r="L131" s="339" t="str">
        <f t="shared" si="12"/>
        <v>LINKOPING FCD PROCESS NAF AB (FCO) : SS_CoE 10</v>
      </c>
      <c r="M131" s="338" t="s">
        <v>2555</v>
      </c>
      <c r="N131" s="338"/>
      <c r="O131" s="338" t="s">
        <v>2461</v>
      </c>
      <c r="P131" s="338" t="s">
        <v>1733</v>
      </c>
      <c r="Q131" s="338" t="s">
        <v>2455</v>
      </c>
      <c r="R131" s="338" t="s">
        <v>2455</v>
      </c>
    </row>
    <row r="132" spans="1:18" ht="19" customHeight="1" x14ac:dyDescent="0.35">
      <c r="A132" s="336" t="s">
        <v>2296</v>
      </c>
      <c r="B132" s="337" t="s">
        <v>12713</v>
      </c>
      <c r="C132" s="338" t="str">
        <f t="shared" si="17"/>
        <v>RU8470</v>
      </c>
      <c r="D132" s="337" t="s">
        <v>12713</v>
      </c>
      <c r="E132" s="339" t="s">
        <v>2137</v>
      </c>
      <c r="F132" s="339" t="s">
        <v>12627</v>
      </c>
      <c r="G132" s="339" t="s">
        <v>12626</v>
      </c>
      <c r="H132" s="340" t="str">
        <f t="shared" si="18"/>
        <v>SS_CoE 10</v>
      </c>
      <c r="I132" s="340" t="s">
        <v>2539</v>
      </c>
      <c r="J132" s="339" t="str">
        <f t="shared" si="10"/>
        <v>RU8470 : SS_CoE 10</v>
      </c>
      <c r="K132" s="339" t="str">
        <f t="shared" si="11"/>
        <v>RU8470 : SS_CoE 10 : FPD IND'L NEWARK UK (IPO)</v>
      </c>
      <c r="L132" s="339" t="str">
        <f t="shared" si="12"/>
        <v>FPD IND'L NEWARK UK (IPO) : SS_CoE 10</v>
      </c>
      <c r="M132" s="338" t="s">
        <v>2557</v>
      </c>
      <c r="N132" s="338"/>
      <c r="O132" s="338" t="s">
        <v>2545</v>
      </c>
      <c r="P132" s="338" t="s">
        <v>1739</v>
      </c>
      <c r="Q132" s="338" t="s">
        <v>2455</v>
      </c>
      <c r="R132" s="338" t="s">
        <v>2455</v>
      </c>
    </row>
    <row r="133" spans="1:18" ht="19" customHeight="1" x14ac:dyDescent="0.35">
      <c r="A133" s="336" t="s">
        <v>2247</v>
      </c>
      <c r="B133" s="337" t="s">
        <v>12712</v>
      </c>
      <c r="C133" s="338" t="str">
        <f t="shared" si="17"/>
        <v>RU8390</v>
      </c>
      <c r="D133" s="337" t="s">
        <v>12712</v>
      </c>
      <c r="E133" s="339" t="s">
        <v>2137</v>
      </c>
      <c r="F133" s="339" t="s">
        <v>12627</v>
      </c>
      <c r="G133" s="339" t="s">
        <v>12626</v>
      </c>
      <c r="H133" s="340" t="str">
        <f t="shared" si="18"/>
        <v>SS_CoE 10</v>
      </c>
      <c r="I133" s="340" t="s">
        <v>2539</v>
      </c>
      <c r="J133" s="339" t="str">
        <f t="shared" ref="J133:J196" si="19">C133&amp;" : "&amp;H133</f>
        <v>RU8390 : SS_CoE 10</v>
      </c>
      <c r="K133" s="339" t="str">
        <f t="shared" ref="K133:K196" si="20">J133&amp;" : "&amp;B133</f>
        <v>RU8390 : SS_CoE 10 : JOHANNESBURG FCD CONTROL (FCO)</v>
      </c>
      <c r="L133" s="339" t="str">
        <f t="shared" ref="L133:L196" si="21">B133&amp;" : "&amp;H133</f>
        <v>JOHANNESBURG FCD CONTROL (FCO) : SS_CoE 10</v>
      </c>
      <c r="M133" s="338" t="s">
        <v>2547</v>
      </c>
      <c r="N133" s="338"/>
      <c r="O133" s="338" t="s">
        <v>2548</v>
      </c>
      <c r="P133" s="338" t="s">
        <v>1733</v>
      </c>
      <c r="Q133" s="338" t="s">
        <v>2455</v>
      </c>
      <c r="R133" s="338" t="s">
        <v>2455</v>
      </c>
    </row>
    <row r="134" spans="1:18" ht="19" customHeight="1" x14ac:dyDescent="0.35">
      <c r="A134" s="336" t="s">
        <v>1972</v>
      </c>
      <c r="B134" s="337" t="s">
        <v>12711</v>
      </c>
      <c r="C134" s="338" t="str">
        <f t="shared" si="17"/>
        <v>RU7917</v>
      </c>
      <c r="D134" s="337" t="s">
        <v>12711</v>
      </c>
      <c r="E134" s="339" t="s">
        <v>2137</v>
      </c>
      <c r="F134" s="339" t="s">
        <v>12627</v>
      </c>
      <c r="G134" s="339" t="s">
        <v>12626</v>
      </c>
      <c r="H134" s="340" t="str">
        <f t="shared" si="18"/>
        <v>SS_CoE 10</v>
      </c>
      <c r="I134" s="340" t="s">
        <v>2539</v>
      </c>
      <c r="J134" s="339" t="str">
        <f t="shared" si="19"/>
        <v>RU7917 : SS_CoE 10</v>
      </c>
      <c r="K134" s="339" t="str">
        <f t="shared" si="20"/>
        <v>RU7917 : SS_CoE 10 : STERLING FLUID SYSTEMS (UK) LIMITED (IPO)</v>
      </c>
      <c r="L134" s="339" t="str">
        <f t="shared" si="21"/>
        <v>STERLING FLUID SYSTEMS (UK) LIMITED (IPO) : SS_CoE 10</v>
      </c>
      <c r="M134" s="338" t="s">
        <v>2554</v>
      </c>
      <c r="N134" s="338"/>
      <c r="O134" s="338" t="s">
        <v>2545</v>
      </c>
      <c r="P134" s="338" t="s">
        <v>1739</v>
      </c>
      <c r="Q134" s="338" t="s">
        <v>2455</v>
      </c>
      <c r="R134" s="338" t="s">
        <v>2455</v>
      </c>
    </row>
    <row r="135" spans="1:18" ht="19" customHeight="1" x14ac:dyDescent="0.35">
      <c r="A135" s="336" t="s">
        <v>2324</v>
      </c>
      <c r="B135" s="337" t="s">
        <v>12710</v>
      </c>
      <c r="C135" s="338" t="str">
        <f t="shared" si="17"/>
        <v>RU8681</v>
      </c>
      <c r="D135" s="337" t="s">
        <v>12710</v>
      </c>
      <c r="E135" s="339" t="s">
        <v>2137</v>
      </c>
      <c r="F135" s="339" t="s">
        <v>12627</v>
      </c>
      <c r="G135" s="339" t="s">
        <v>12626</v>
      </c>
      <c r="H135" s="340" t="str">
        <f t="shared" si="18"/>
        <v>SS_CoE 10</v>
      </c>
      <c r="I135" s="340" t="s">
        <v>2539</v>
      </c>
      <c r="J135" s="339" t="str">
        <f t="shared" si="19"/>
        <v>RU8681 : SS_CoE 10</v>
      </c>
      <c r="K135" s="339" t="str">
        <f t="shared" si="20"/>
        <v>RU8681 : SS_CoE 10 : FLS MOROCCO QRC (AMSS)</v>
      </c>
      <c r="L135" s="339" t="str">
        <f t="shared" si="21"/>
        <v>FLS MOROCCO QRC (AMSS) : SS_CoE 10</v>
      </c>
      <c r="M135" s="338" t="s">
        <v>12709</v>
      </c>
      <c r="N135" s="338"/>
      <c r="O135" s="338" t="s">
        <v>12708</v>
      </c>
      <c r="P135" s="338" t="s">
        <v>1791</v>
      </c>
      <c r="Q135" s="338" t="s">
        <v>2455</v>
      </c>
      <c r="R135" s="338" t="s">
        <v>2455</v>
      </c>
    </row>
    <row r="136" spans="1:18" ht="19" customHeight="1" x14ac:dyDescent="0.35">
      <c r="A136" s="336" t="s">
        <v>1750</v>
      </c>
      <c r="B136" s="337" t="s">
        <v>12707</v>
      </c>
      <c r="C136" s="338" t="s">
        <v>1749</v>
      </c>
      <c r="D136" s="337" t="s">
        <v>12707</v>
      </c>
      <c r="E136" s="339" t="s">
        <v>2137</v>
      </c>
      <c r="F136" s="339" t="s">
        <v>12627</v>
      </c>
      <c r="G136" s="339" t="s">
        <v>12626</v>
      </c>
      <c r="H136" s="340" t="str">
        <f t="shared" si="18"/>
        <v>SS_CoE 10</v>
      </c>
      <c r="I136" s="340" t="s">
        <v>2539</v>
      </c>
      <c r="J136" s="339" t="str">
        <f t="shared" si="19"/>
        <v>RU7905 : SS_CoE 10</v>
      </c>
      <c r="K136" s="339" t="str">
        <f t="shared" si="20"/>
        <v>RU7905 : SS_CoE 10 : STERLING ITALY NEW (IPO)</v>
      </c>
      <c r="L136" s="339" t="str">
        <f t="shared" si="21"/>
        <v>STERLING ITALY NEW (IPO) : SS_CoE 10</v>
      </c>
      <c r="M136" s="339" t="s">
        <v>2485</v>
      </c>
      <c r="N136" s="338"/>
      <c r="O136" s="338" t="s">
        <v>2485</v>
      </c>
      <c r="P136" s="338" t="s">
        <v>1739</v>
      </c>
      <c r="Q136" s="338" t="s">
        <v>2455</v>
      </c>
      <c r="R136" s="338" t="s">
        <v>2455</v>
      </c>
    </row>
    <row r="137" spans="1:18" ht="19" customHeight="1" x14ac:dyDescent="0.35">
      <c r="A137" s="336" t="s">
        <v>2263</v>
      </c>
      <c r="B137" s="337" t="s">
        <v>12706</v>
      </c>
      <c r="C137" s="338" t="str">
        <f>LEFT(A137,6)</f>
        <v>RU8418</v>
      </c>
      <c r="D137" s="337" t="s">
        <v>12706</v>
      </c>
      <c r="E137" s="339" t="s">
        <v>2137</v>
      </c>
      <c r="F137" s="339" t="s">
        <v>12627</v>
      </c>
      <c r="G137" s="339" t="s">
        <v>12626</v>
      </c>
      <c r="H137" s="340" t="str">
        <f t="shared" si="18"/>
        <v>SS_CoE 10</v>
      </c>
      <c r="I137" s="340" t="s">
        <v>2539</v>
      </c>
      <c r="J137" s="339" t="str">
        <f t="shared" si="19"/>
        <v>RU8418 : SS_CoE 10</v>
      </c>
      <c r="K137" s="339" t="str">
        <f t="shared" si="20"/>
        <v>RU8418 : SS_CoE 10 : SOLNA FCD AUTOMATION PMV (FCO)</v>
      </c>
      <c r="L137" s="339" t="str">
        <f t="shared" si="21"/>
        <v>SOLNA FCD AUTOMATION PMV (FCO) : SS_CoE 10</v>
      </c>
      <c r="M137" s="338" t="s">
        <v>2460</v>
      </c>
      <c r="N137" s="338"/>
      <c r="O137" s="338" t="s">
        <v>2461</v>
      </c>
      <c r="P137" s="338" t="s">
        <v>1733</v>
      </c>
      <c r="Q137" s="338" t="s">
        <v>2455</v>
      </c>
      <c r="R137" s="338" t="s">
        <v>2455</v>
      </c>
    </row>
    <row r="138" spans="1:18" ht="19" customHeight="1" x14ac:dyDescent="0.35">
      <c r="A138" s="344" t="str">
        <f>C138&amp;" - "&amp;D138</f>
        <v>RU8290 - SRG PUMP AUGUSTA ITALY (AMSS)</v>
      </c>
      <c r="B138" s="345" t="str">
        <f>D138</f>
        <v>SRG PUMP AUGUSTA ITALY (AMSS)</v>
      </c>
      <c r="C138" s="346" t="s">
        <v>2129</v>
      </c>
      <c r="D138" s="337" t="s">
        <v>12620</v>
      </c>
      <c r="E138" s="347" t="s">
        <v>2137</v>
      </c>
      <c r="F138" s="347" t="s">
        <v>12627</v>
      </c>
      <c r="G138" s="347" t="s">
        <v>12626</v>
      </c>
      <c r="H138" s="341" t="str">
        <f t="shared" si="18"/>
        <v>SS_CoE 10</v>
      </c>
      <c r="I138" s="341" t="s">
        <v>2539</v>
      </c>
      <c r="J138" s="347" t="str">
        <f t="shared" si="19"/>
        <v>RU8290 : SS_CoE 10</v>
      </c>
      <c r="K138" s="347" t="str">
        <f t="shared" si="20"/>
        <v>RU8290 : SS_CoE 10 : SRG PUMP AUGUSTA ITALY (AMSS)</v>
      </c>
      <c r="L138" s="347" t="str">
        <f t="shared" si="21"/>
        <v>SRG PUMP AUGUSTA ITALY (AMSS) : SS_CoE 10</v>
      </c>
      <c r="M138" s="346"/>
      <c r="N138" s="346"/>
      <c r="O138" s="346" t="s">
        <v>2485</v>
      </c>
      <c r="P138" s="346" t="s">
        <v>1791</v>
      </c>
      <c r="Q138" s="346" t="s">
        <v>2455</v>
      </c>
      <c r="R138" s="346" t="s">
        <v>2455</v>
      </c>
    </row>
    <row r="139" spans="1:18" ht="19" customHeight="1" x14ac:dyDescent="0.35">
      <c r="A139" s="344" t="str">
        <f>C139&amp;" - "&amp;D139</f>
        <v>RU8477 - FLS UK IPO (IPO)</v>
      </c>
      <c r="B139" s="345" t="str">
        <f>D139</f>
        <v>FLS UK IPO (IPO)</v>
      </c>
      <c r="C139" s="346" t="s">
        <v>2298</v>
      </c>
      <c r="D139" s="337" t="s">
        <v>12619</v>
      </c>
      <c r="E139" s="347" t="s">
        <v>2137</v>
      </c>
      <c r="F139" s="347" t="s">
        <v>12627</v>
      </c>
      <c r="G139" s="347" t="s">
        <v>12626</v>
      </c>
      <c r="H139" s="341" t="str">
        <f t="shared" si="18"/>
        <v>SS_CoE 10</v>
      </c>
      <c r="I139" s="341" t="s">
        <v>2539</v>
      </c>
      <c r="J139" s="347" t="str">
        <f t="shared" si="19"/>
        <v>RU8477 : SS_CoE 10</v>
      </c>
      <c r="K139" s="347" t="str">
        <f t="shared" si="20"/>
        <v>RU8477 : SS_CoE 10 : FLS UK IPO (IPO)</v>
      </c>
      <c r="L139" s="347" t="str">
        <f t="shared" si="21"/>
        <v>FLS UK IPO (IPO) : SS_CoE 10</v>
      </c>
      <c r="M139" s="346"/>
      <c r="N139" s="346"/>
      <c r="O139" s="346" t="s">
        <v>12875</v>
      </c>
      <c r="P139" s="346" t="s">
        <v>1739</v>
      </c>
      <c r="Q139" s="346" t="s">
        <v>2455</v>
      </c>
      <c r="R139" s="346" t="s">
        <v>2455</v>
      </c>
    </row>
    <row r="140" spans="1:18" ht="19" customHeight="1" x14ac:dyDescent="0.35">
      <c r="A140" s="336" t="s">
        <v>2558</v>
      </c>
      <c r="B140" s="337" t="s">
        <v>12705</v>
      </c>
      <c r="C140" s="338" t="str">
        <f t="shared" ref="C140:C174" si="22">LEFT(A140,6)</f>
        <v>RU8330</v>
      </c>
      <c r="D140" s="337" t="s">
        <v>12705</v>
      </c>
      <c r="E140" s="339" t="s">
        <v>2170</v>
      </c>
      <c r="F140" s="339" t="s">
        <v>12704</v>
      </c>
      <c r="G140" s="339" t="s">
        <v>12704</v>
      </c>
      <c r="H140" s="340" t="s">
        <v>12704</v>
      </c>
      <c r="I140" s="340" t="s">
        <v>2560</v>
      </c>
      <c r="J140" s="339" t="str">
        <f t="shared" si="19"/>
        <v>RU8330 : CoE_11</v>
      </c>
      <c r="K140" s="339" t="str">
        <f t="shared" si="20"/>
        <v>RU8330 : CoE_11 : FPD ENG'D MEXICO (EPO)</v>
      </c>
      <c r="L140" s="339" t="str">
        <f t="shared" si="21"/>
        <v>FPD ENG'D MEXICO (EPO) : CoE_11</v>
      </c>
      <c r="M140" s="339" t="s">
        <v>2560</v>
      </c>
      <c r="N140" s="338"/>
      <c r="O140" s="338" t="s">
        <v>2560</v>
      </c>
      <c r="P140" s="338" t="s">
        <v>1713</v>
      </c>
      <c r="Q140" s="338" t="s">
        <v>2489</v>
      </c>
      <c r="R140" s="338" t="s">
        <v>12633</v>
      </c>
    </row>
    <row r="141" spans="1:18" ht="19" customHeight="1" x14ac:dyDescent="0.35">
      <c r="A141" s="336" t="s">
        <v>1807</v>
      </c>
      <c r="B141" s="337" t="s">
        <v>12703</v>
      </c>
      <c r="C141" s="338" t="str">
        <f t="shared" si="22"/>
        <v>RU8333</v>
      </c>
      <c r="D141" s="337" t="s">
        <v>12703</v>
      </c>
      <c r="E141" s="339" t="s">
        <v>2170</v>
      </c>
      <c r="F141" s="339" t="s">
        <v>12627</v>
      </c>
      <c r="G141" s="339" t="s">
        <v>12626</v>
      </c>
      <c r="H141" s="340" t="str">
        <f t="shared" ref="H141:H147" si="23">G141&amp;"_"&amp;E141</f>
        <v>SS_CoE 11</v>
      </c>
      <c r="I141" s="340" t="s">
        <v>2560</v>
      </c>
      <c r="J141" s="339" t="str">
        <f t="shared" si="19"/>
        <v>RU8333 : SS_CoE 11</v>
      </c>
      <c r="K141" s="339" t="str">
        <f t="shared" si="20"/>
        <v>RU8333 : SS_CoE 11 : INDUSTRIAL - MEXICO (IPO)</v>
      </c>
      <c r="L141" s="339" t="str">
        <f t="shared" si="21"/>
        <v>INDUSTRIAL - MEXICO (IPO) : SS_CoE 11</v>
      </c>
      <c r="M141" s="339" t="s">
        <v>12702</v>
      </c>
      <c r="N141" s="338"/>
      <c r="O141" s="338" t="s">
        <v>2560</v>
      </c>
      <c r="P141" s="338" t="s">
        <v>1739</v>
      </c>
      <c r="Q141" s="338" t="s">
        <v>2489</v>
      </c>
      <c r="R141" s="338" t="s">
        <v>12633</v>
      </c>
    </row>
    <row r="142" spans="1:18" ht="19" customHeight="1" x14ac:dyDescent="0.35">
      <c r="A142" s="336" t="s">
        <v>2173</v>
      </c>
      <c r="B142" s="337" t="s">
        <v>12701</v>
      </c>
      <c r="C142" s="338" t="str">
        <f t="shared" si="22"/>
        <v>RU8334</v>
      </c>
      <c r="D142" s="337" t="s">
        <v>12701</v>
      </c>
      <c r="E142" s="339" t="s">
        <v>2170</v>
      </c>
      <c r="F142" s="339" t="s">
        <v>12627</v>
      </c>
      <c r="G142" s="339" t="s">
        <v>12626</v>
      </c>
      <c r="H142" s="340" t="str">
        <f t="shared" si="23"/>
        <v>SS_CoE 11</v>
      </c>
      <c r="I142" s="340" t="s">
        <v>2560</v>
      </c>
      <c r="J142" s="339" t="str">
        <f t="shared" si="19"/>
        <v>RU8334 : SS_CoE 11</v>
      </c>
      <c r="K142" s="339" t="str">
        <f t="shared" si="20"/>
        <v>RU8334 : SS_CoE 11 : LATIN AMERICA PARTS GROUP (AMSS)</v>
      </c>
      <c r="L142" s="339" t="str">
        <f t="shared" si="21"/>
        <v>LATIN AMERICA PARTS GROUP (AMSS) : SS_CoE 11</v>
      </c>
      <c r="M142" s="339" t="s">
        <v>12700</v>
      </c>
      <c r="N142" s="338"/>
      <c r="O142" s="338" t="s">
        <v>2561</v>
      </c>
      <c r="P142" s="338" t="s">
        <v>1791</v>
      </c>
      <c r="Q142" s="338" t="s">
        <v>2489</v>
      </c>
      <c r="R142" s="338" t="s">
        <v>12633</v>
      </c>
    </row>
    <row r="143" spans="1:18" ht="19" customHeight="1" x14ac:dyDescent="0.35">
      <c r="A143" s="336" t="s">
        <v>2189</v>
      </c>
      <c r="B143" s="337" t="s">
        <v>12699</v>
      </c>
      <c r="C143" s="338" t="str">
        <f t="shared" si="22"/>
        <v>RU8345</v>
      </c>
      <c r="D143" s="337" t="s">
        <v>12699</v>
      </c>
      <c r="E143" s="339" t="s">
        <v>2170</v>
      </c>
      <c r="F143" s="339" t="s">
        <v>12627</v>
      </c>
      <c r="G143" s="339" t="s">
        <v>12626</v>
      </c>
      <c r="H143" s="340" t="str">
        <f t="shared" si="23"/>
        <v>SS_CoE 11</v>
      </c>
      <c r="I143" s="340" t="s">
        <v>2560</v>
      </c>
      <c r="J143" s="339" t="str">
        <f t="shared" si="19"/>
        <v>RU8345 : SS_CoE 11</v>
      </c>
      <c r="K143" s="339" t="str">
        <f t="shared" si="20"/>
        <v>RU8345 : SS_CoE 11 : FSD MEXICO - MTO TLAXCALA (AMSS)</v>
      </c>
      <c r="L143" s="339" t="str">
        <f t="shared" si="21"/>
        <v>FSD MEXICO - MTO TLAXCALA (AMSS) : SS_CoE 11</v>
      </c>
      <c r="M143" s="338" t="s">
        <v>2562</v>
      </c>
      <c r="N143" s="338"/>
      <c r="O143" s="338" t="s">
        <v>2560</v>
      </c>
      <c r="P143" s="338" t="s">
        <v>1791</v>
      </c>
      <c r="Q143" s="338" t="s">
        <v>2489</v>
      </c>
      <c r="R143" s="338" t="s">
        <v>12633</v>
      </c>
    </row>
    <row r="144" spans="1:18" ht="19" customHeight="1" x14ac:dyDescent="0.35">
      <c r="A144" s="336" t="s">
        <v>2176</v>
      </c>
      <c r="B144" s="337" t="s">
        <v>12698</v>
      </c>
      <c r="C144" s="338" t="str">
        <f t="shared" si="22"/>
        <v>RU8335</v>
      </c>
      <c r="D144" s="337" t="s">
        <v>12698</v>
      </c>
      <c r="E144" s="339" t="s">
        <v>2170</v>
      </c>
      <c r="F144" s="339" t="s">
        <v>12627</v>
      </c>
      <c r="G144" s="339" t="s">
        <v>12626</v>
      </c>
      <c r="H144" s="340" t="str">
        <f t="shared" si="23"/>
        <v>SS_CoE 11</v>
      </c>
      <c r="I144" s="340" t="s">
        <v>2560</v>
      </c>
      <c r="J144" s="339" t="str">
        <f t="shared" si="19"/>
        <v>RU8335 : SS_CoE 11</v>
      </c>
      <c r="K144" s="339" t="str">
        <f t="shared" si="20"/>
        <v>RU8335 : SS_CoE 11 : SRG PUMP SANTA CLARA MEXICO (AMSS)</v>
      </c>
      <c r="L144" s="339" t="str">
        <f t="shared" si="21"/>
        <v>SRG PUMP SANTA CLARA MEXICO (AMSS) : SS_CoE 11</v>
      </c>
      <c r="M144" s="339" t="s">
        <v>2560</v>
      </c>
      <c r="N144" s="338"/>
      <c r="O144" s="338" t="s">
        <v>2560</v>
      </c>
      <c r="P144" s="338" t="s">
        <v>1791</v>
      </c>
      <c r="Q144" s="338" t="s">
        <v>2489</v>
      </c>
      <c r="R144" s="338" t="s">
        <v>12633</v>
      </c>
    </row>
    <row r="145" spans="1:18" ht="19" customHeight="1" x14ac:dyDescent="0.35">
      <c r="A145" s="336" t="s">
        <v>2179</v>
      </c>
      <c r="B145" s="337" t="s">
        <v>12697</v>
      </c>
      <c r="C145" s="338" t="str">
        <f t="shared" si="22"/>
        <v>RU8336</v>
      </c>
      <c r="D145" s="337" t="s">
        <v>12697</v>
      </c>
      <c r="E145" s="339" t="s">
        <v>2170</v>
      </c>
      <c r="F145" s="339" t="s">
        <v>12627</v>
      </c>
      <c r="G145" s="339" t="s">
        <v>12626</v>
      </c>
      <c r="H145" s="340" t="str">
        <f t="shared" si="23"/>
        <v>SS_CoE 11</v>
      </c>
      <c r="I145" s="340" t="s">
        <v>2560</v>
      </c>
      <c r="J145" s="339" t="str">
        <f t="shared" si="19"/>
        <v>RU8336 : SS_CoE 11</v>
      </c>
      <c r="K145" s="339" t="str">
        <f t="shared" si="20"/>
        <v>RU8336 : SS_CoE 11 : TLAXCALA FCD CONTROL (FCO)</v>
      </c>
      <c r="L145" s="339" t="str">
        <f t="shared" si="21"/>
        <v>TLAXCALA FCD CONTROL (FCO) : SS_CoE 11</v>
      </c>
      <c r="M145" s="339" t="s">
        <v>2560</v>
      </c>
      <c r="N145" s="338"/>
      <c r="O145" s="338" t="s">
        <v>2560</v>
      </c>
      <c r="P145" s="338" t="s">
        <v>1733</v>
      </c>
      <c r="Q145" s="338" t="s">
        <v>2489</v>
      </c>
      <c r="R145" s="338" t="s">
        <v>12633</v>
      </c>
    </row>
    <row r="146" spans="1:18" ht="19" customHeight="1" x14ac:dyDescent="0.35">
      <c r="A146" s="336" t="s">
        <v>2186</v>
      </c>
      <c r="B146" s="337" t="s">
        <v>12696</v>
      </c>
      <c r="C146" s="338" t="str">
        <f t="shared" si="22"/>
        <v>RU8341</v>
      </c>
      <c r="D146" s="337" t="s">
        <v>12696</v>
      </c>
      <c r="E146" s="339" t="s">
        <v>2170</v>
      </c>
      <c r="F146" s="339" t="s">
        <v>12627</v>
      </c>
      <c r="G146" s="339" t="s">
        <v>12626</v>
      </c>
      <c r="H146" s="340" t="str">
        <f t="shared" si="23"/>
        <v>SS_CoE 11</v>
      </c>
      <c r="I146" s="340" t="s">
        <v>2560</v>
      </c>
      <c r="J146" s="339" t="str">
        <f t="shared" si="19"/>
        <v>RU8341 : SS_CoE 11</v>
      </c>
      <c r="K146" s="339" t="str">
        <f t="shared" si="20"/>
        <v>RU8341 : SS_CoE 11 : EMCOMET OPERATION IN TLAXCALA MEXICO (AMSS)</v>
      </c>
      <c r="L146" s="339" t="str">
        <f t="shared" si="21"/>
        <v>EMCOMET OPERATION IN TLAXCALA MEXICO (AMSS) : SS_CoE 11</v>
      </c>
      <c r="M146" s="339" t="s">
        <v>2560</v>
      </c>
      <c r="N146" s="338"/>
      <c r="O146" s="338" t="s">
        <v>2560</v>
      </c>
      <c r="P146" s="338" t="s">
        <v>1791</v>
      </c>
      <c r="Q146" s="338" t="s">
        <v>2489</v>
      </c>
      <c r="R146" s="338" t="s">
        <v>12633</v>
      </c>
    </row>
    <row r="147" spans="1:18" ht="19" customHeight="1" x14ac:dyDescent="0.35">
      <c r="A147" s="336" t="s">
        <v>2182</v>
      </c>
      <c r="B147" s="337" t="s">
        <v>12695</v>
      </c>
      <c r="C147" s="338" t="str">
        <f t="shared" si="22"/>
        <v>RU8337</v>
      </c>
      <c r="D147" s="337" t="s">
        <v>12695</v>
      </c>
      <c r="E147" s="339" t="s">
        <v>2170</v>
      </c>
      <c r="F147" s="339" t="s">
        <v>12627</v>
      </c>
      <c r="G147" s="339" t="s">
        <v>12626</v>
      </c>
      <c r="H147" s="340" t="str">
        <f t="shared" si="23"/>
        <v>SS_CoE 11</v>
      </c>
      <c r="I147" s="340" t="s">
        <v>2560</v>
      </c>
      <c r="J147" s="339" t="str">
        <f t="shared" si="19"/>
        <v>RU8337 : SS_CoE 11</v>
      </c>
      <c r="K147" s="339" t="str">
        <f t="shared" si="20"/>
        <v>RU8337 : SS_CoE 11 : SEAL_MEX_PACSEAL (AMSS)</v>
      </c>
      <c r="L147" s="339" t="str">
        <f t="shared" si="21"/>
        <v>SEAL_MEX_PACSEAL (AMSS) : SS_CoE 11</v>
      </c>
      <c r="M147" s="339" t="s">
        <v>2560</v>
      </c>
      <c r="N147" s="338"/>
      <c r="O147" s="338" t="s">
        <v>2560</v>
      </c>
      <c r="P147" s="338" t="s">
        <v>1791</v>
      </c>
      <c r="Q147" s="338" t="s">
        <v>2489</v>
      </c>
      <c r="R147" s="338" t="s">
        <v>12633</v>
      </c>
    </row>
    <row r="148" spans="1:18" ht="19" customHeight="1" x14ac:dyDescent="0.35">
      <c r="A148" s="336" t="s">
        <v>2563</v>
      </c>
      <c r="B148" s="337" t="s">
        <v>12694</v>
      </c>
      <c r="C148" s="338" t="str">
        <f t="shared" si="22"/>
        <v>RU8370</v>
      </c>
      <c r="D148" s="337" t="s">
        <v>12694</v>
      </c>
      <c r="E148" s="339" t="s">
        <v>2228</v>
      </c>
      <c r="F148" s="339" t="s">
        <v>12693</v>
      </c>
      <c r="G148" s="339" t="s">
        <v>12693</v>
      </c>
      <c r="H148" s="340" t="s">
        <v>12693</v>
      </c>
      <c r="I148" s="340" t="s">
        <v>12668</v>
      </c>
      <c r="J148" s="339" t="str">
        <f t="shared" si="19"/>
        <v>RU8370 : CoE_12</v>
      </c>
      <c r="K148" s="339" t="str">
        <f t="shared" si="20"/>
        <v>RU8370 : CoE_12 : FPD ENG'D DRESSER SINGAPORE (AMSS)</v>
      </c>
      <c r="L148" s="339" t="str">
        <f t="shared" si="21"/>
        <v>FPD ENG'D DRESSER SINGAPORE (AMSS) : CoE_12</v>
      </c>
      <c r="M148" s="342" t="s">
        <v>12668</v>
      </c>
      <c r="N148" s="338"/>
      <c r="O148" s="338" t="s">
        <v>2564</v>
      </c>
      <c r="P148" s="338" t="s">
        <v>1791</v>
      </c>
      <c r="Q148" s="338" t="s">
        <v>2439</v>
      </c>
      <c r="R148" s="338" t="s">
        <v>2439</v>
      </c>
    </row>
    <row r="149" spans="1:18" ht="19" customHeight="1" x14ac:dyDescent="0.35">
      <c r="A149" s="336" t="s">
        <v>2223</v>
      </c>
      <c r="B149" s="337" t="s">
        <v>12692</v>
      </c>
      <c r="C149" s="338" t="str">
        <f t="shared" si="22"/>
        <v>RU8365</v>
      </c>
      <c r="D149" s="337" t="s">
        <v>12692</v>
      </c>
      <c r="E149" s="339" t="s">
        <v>2228</v>
      </c>
      <c r="F149" s="339" t="s">
        <v>12627</v>
      </c>
      <c r="G149" s="339" t="s">
        <v>12626</v>
      </c>
      <c r="H149" s="340" t="str">
        <f t="shared" ref="H149:H168" si="24">G149&amp;"_"&amp;E149</f>
        <v>SS_CoE 12</v>
      </c>
      <c r="I149" s="340" t="s">
        <v>12668</v>
      </c>
      <c r="J149" s="339" t="str">
        <f t="shared" si="19"/>
        <v>RU8365 : SS_CoE 12</v>
      </c>
      <c r="K149" s="339" t="str">
        <f t="shared" si="20"/>
        <v>RU8365 : SS_CoE 12 : SINGAPORE-TUAS FCD CONTROL (FCO)</v>
      </c>
      <c r="L149" s="339" t="str">
        <f t="shared" si="21"/>
        <v>SINGAPORE-TUAS FCD CONTROL (FCO) : SS_CoE 12</v>
      </c>
      <c r="M149" s="338" t="s">
        <v>2565</v>
      </c>
      <c r="N149" s="338"/>
      <c r="O149" s="338" t="s">
        <v>2564</v>
      </c>
      <c r="P149" s="338" t="s">
        <v>1733</v>
      </c>
      <c r="Q149" s="338" t="s">
        <v>2439</v>
      </c>
      <c r="R149" s="338" t="s">
        <v>2439</v>
      </c>
    </row>
    <row r="150" spans="1:18" ht="19" customHeight="1" x14ac:dyDescent="0.35">
      <c r="A150" s="336" t="s">
        <v>2240</v>
      </c>
      <c r="B150" s="337" t="s">
        <v>12691</v>
      </c>
      <c r="C150" s="338" t="str">
        <f t="shared" si="22"/>
        <v>RU8380</v>
      </c>
      <c r="D150" s="337" t="s">
        <v>12691</v>
      </c>
      <c r="E150" s="339" t="s">
        <v>2228</v>
      </c>
      <c r="F150" s="339" t="s">
        <v>12627</v>
      </c>
      <c r="G150" s="339" t="s">
        <v>12626</v>
      </c>
      <c r="H150" s="340" t="str">
        <f t="shared" si="24"/>
        <v>SS_CoE 12</v>
      </c>
      <c r="I150" s="340" t="s">
        <v>12668</v>
      </c>
      <c r="J150" s="339" t="str">
        <f t="shared" si="19"/>
        <v>RU8380 : SS_CoE 12</v>
      </c>
      <c r="K150" s="339" t="str">
        <f t="shared" si="20"/>
        <v>RU8380 : SS_CoE 12 : SEAL SINGAPORE - KOLAM AYER (AMSS)</v>
      </c>
      <c r="L150" s="339" t="str">
        <f t="shared" si="21"/>
        <v>SEAL SINGAPORE - KOLAM AYER (AMSS) : SS_CoE 12</v>
      </c>
      <c r="M150" s="338" t="s">
        <v>2566</v>
      </c>
      <c r="N150" s="338"/>
      <c r="O150" s="338" t="s">
        <v>2564</v>
      </c>
      <c r="P150" s="338" t="s">
        <v>1791</v>
      </c>
      <c r="Q150" s="338" t="s">
        <v>2439</v>
      </c>
      <c r="R150" s="338" t="s">
        <v>2439</v>
      </c>
    </row>
    <row r="151" spans="1:18" ht="19" customHeight="1" x14ac:dyDescent="0.35">
      <c r="A151" s="336" t="s">
        <v>1941</v>
      </c>
      <c r="B151" s="337" t="s">
        <v>12690</v>
      </c>
      <c r="C151" s="338" t="str">
        <f t="shared" si="22"/>
        <v>RU7818</v>
      </c>
      <c r="D151" s="337" t="s">
        <v>12690</v>
      </c>
      <c r="E151" s="339" t="s">
        <v>2228</v>
      </c>
      <c r="F151" s="339" t="s">
        <v>12627</v>
      </c>
      <c r="G151" s="339" t="s">
        <v>12626</v>
      </c>
      <c r="H151" s="340" t="str">
        <f t="shared" si="24"/>
        <v>SS_CoE 12</v>
      </c>
      <c r="I151" s="340" t="s">
        <v>12668</v>
      </c>
      <c r="J151" s="339" t="str">
        <f t="shared" si="19"/>
        <v>RU7818 : SS_CoE 12</v>
      </c>
      <c r="K151" s="339" t="str">
        <f t="shared" si="20"/>
        <v>RU7818 : SS_CoE 12 : SIHI PUMPS MALAYSIA (IPO)</v>
      </c>
      <c r="L151" s="339" t="str">
        <f t="shared" si="21"/>
        <v>SIHI PUMPS MALAYSIA (IPO) : SS_CoE 12</v>
      </c>
      <c r="M151" s="339" t="s">
        <v>2577</v>
      </c>
      <c r="N151" s="338"/>
      <c r="O151" s="338" t="s">
        <v>2568</v>
      </c>
      <c r="P151" s="338" t="s">
        <v>1739</v>
      </c>
      <c r="Q151" s="338" t="s">
        <v>2439</v>
      </c>
      <c r="R151" s="338" t="s">
        <v>2439</v>
      </c>
    </row>
    <row r="152" spans="1:18" ht="19" customHeight="1" x14ac:dyDescent="0.35">
      <c r="A152" s="336" t="s">
        <v>1943</v>
      </c>
      <c r="B152" s="337" t="s">
        <v>12689</v>
      </c>
      <c r="C152" s="338" t="str">
        <f t="shared" si="22"/>
        <v>RU7821</v>
      </c>
      <c r="D152" s="337" t="s">
        <v>12689</v>
      </c>
      <c r="E152" s="339" t="s">
        <v>2228</v>
      </c>
      <c r="F152" s="339" t="s">
        <v>12627</v>
      </c>
      <c r="G152" s="339" t="s">
        <v>12626</v>
      </c>
      <c r="H152" s="340" t="str">
        <f t="shared" si="24"/>
        <v>SS_CoE 12</v>
      </c>
      <c r="I152" s="340" t="s">
        <v>12668</v>
      </c>
      <c r="J152" s="339" t="str">
        <f t="shared" si="19"/>
        <v>RU7821 : SS_CoE 12</v>
      </c>
      <c r="K152" s="339" t="str">
        <f t="shared" si="20"/>
        <v>RU7821 : SS_CoE 12 : SIHI PUMPS AND SERVICES (THAILAND) LTD (IPO)</v>
      </c>
      <c r="L152" s="339" t="str">
        <f t="shared" si="21"/>
        <v>SIHI PUMPS AND SERVICES (THAILAND) LTD (IPO) : SS_CoE 12</v>
      </c>
      <c r="M152" s="339" t="s">
        <v>2570</v>
      </c>
      <c r="N152" s="338"/>
      <c r="O152" s="338" t="s">
        <v>2570</v>
      </c>
      <c r="P152" s="338" t="s">
        <v>1739</v>
      </c>
      <c r="Q152" s="338" t="s">
        <v>2439</v>
      </c>
      <c r="R152" s="338" t="s">
        <v>2439</v>
      </c>
    </row>
    <row r="153" spans="1:18" ht="19" customHeight="1" x14ac:dyDescent="0.35">
      <c r="A153" s="336" t="s">
        <v>1938</v>
      </c>
      <c r="B153" s="337" t="s">
        <v>12688</v>
      </c>
      <c r="C153" s="338" t="str">
        <f t="shared" si="22"/>
        <v>RU7815</v>
      </c>
      <c r="D153" s="337" t="s">
        <v>12688</v>
      </c>
      <c r="E153" s="339" t="s">
        <v>2228</v>
      </c>
      <c r="F153" s="339" t="s">
        <v>12627</v>
      </c>
      <c r="G153" s="339" t="s">
        <v>12626</v>
      </c>
      <c r="H153" s="340" t="str">
        <f t="shared" si="24"/>
        <v>SS_CoE 12</v>
      </c>
      <c r="I153" s="340" t="s">
        <v>12668</v>
      </c>
      <c r="J153" s="339" t="str">
        <f t="shared" si="19"/>
        <v>RU7815 : SS_CoE 12</v>
      </c>
      <c r="K153" s="339" t="str">
        <f t="shared" si="20"/>
        <v>RU7815 : SS_CoE 12 : SIHI PUMPS (Asia) PTE LTD (IPO)</v>
      </c>
      <c r="L153" s="339" t="str">
        <f t="shared" si="21"/>
        <v>SIHI PUMPS (Asia) PTE LTD (IPO) : SS_CoE 12</v>
      </c>
      <c r="M153" s="339" t="s">
        <v>12687</v>
      </c>
      <c r="N153" s="338"/>
      <c r="O153" s="338" t="s">
        <v>2571</v>
      </c>
      <c r="P153" s="338" t="s">
        <v>1739</v>
      </c>
      <c r="Q153" s="338" t="s">
        <v>2439</v>
      </c>
      <c r="R153" s="338" t="s">
        <v>2439</v>
      </c>
    </row>
    <row r="154" spans="1:18" ht="19" customHeight="1" x14ac:dyDescent="0.35">
      <c r="A154" s="336" t="s">
        <v>1933</v>
      </c>
      <c r="B154" s="337" t="s">
        <v>12686</v>
      </c>
      <c r="C154" s="338" t="str">
        <f t="shared" si="22"/>
        <v>RU7809</v>
      </c>
      <c r="D154" s="337" t="s">
        <v>12686</v>
      </c>
      <c r="E154" s="339" t="s">
        <v>2228</v>
      </c>
      <c r="F154" s="339" t="s">
        <v>12627</v>
      </c>
      <c r="G154" s="339" t="s">
        <v>12626</v>
      </c>
      <c r="H154" s="340" t="str">
        <f t="shared" si="24"/>
        <v>SS_CoE 12</v>
      </c>
      <c r="I154" s="340" t="s">
        <v>12668</v>
      </c>
      <c r="J154" s="339" t="str">
        <f t="shared" si="19"/>
        <v>RU7809 : SS_CoE 12</v>
      </c>
      <c r="K154" s="339" t="str">
        <f t="shared" si="20"/>
        <v>RU7809 : SS_CoE 12 : SIHI PUMPS (TAIWAN) CO.LTD (IPO)</v>
      </c>
      <c r="L154" s="339" t="str">
        <f t="shared" si="21"/>
        <v>SIHI PUMPS (TAIWAN) CO.LTD (IPO) : SS_CoE 12</v>
      </c>
      <c r="M154" s="339" t="s">
        <v>2573</v>
      </c>
      <c r="N154" s="338"/>
      <c r="O154" s="338" t="s">
        <v>2573</v>
      </c>
      <c r="P154" s="338" t="s">
        <v>1739</v>
      </c>
      <c r="Q154" s="338" t="s">
        <v>2439</v>
      </c>
      <c r="R154" s="338" t="s">
        <v>2439</v>
      </c>
    </row>
    <row r="155" spans="1:18" ht="19" customHeight="1" x14ac:dyDescent="0.35">
      <c r="A155" s="336" t="s">
        <v>2230</v>
      </c>
      <c r="B155" s="337" t="s">
        <v>12685</v>
      </c>
      <c r="C155" s="338" t="str">
        <f t="shared" si="22"/>
        <v>RU8372</v>
      </c>
      <c r="D155" s="337" t="s">
        <v>12685</v>
      </c>
      <c r="E155" s="339" t="s">
        <v>2228</v>
      </c>
      <c r="F155" s="339" t="s">
        <v>12627</v>
      </c>
      <c r="G155" s="339" t="s">
        <v>12626</v>
      </c>
      <c r="H155" s="340" t="str">
        <f t="shared" si="24"/>
        <v>SS_CoE 12</v>
      </c>
      <c r="I155" s="340" t="s">
        <v>12668</v>
      </c>
      <c r="J155" s="339" t="str">
        <f t="shared" si="19"/>
        <v>RU8372 : SS_CoE 12</v>
      </c>
      <c r="K155" s="339" t="str">
        <f t="shared" si="20"/>
        <v>RU8372 : SS_CoE 12 : LAWRENCE PUMPS ASIA RPT POST SING MERGER (EPO)</v>
      </c>
      <c r="L155" s="339" t="str">
        <f t="shared" si="21"/>
        <v>LAWRENCE PUMPS ASIA RPT POST SING MERGER (EPO) : SS_CoE 12</v>
      </c>
      <c r="M155" s="339" t="s">
        <v>12684</v>
      </c>
      <c r="N155" s="338"/>
      <c r="O155" s="338" t="s">
        <v>2574</v>
      </c>
      <c r="P155" s="338" t="s">
        <v>1713</v>
      </c>
      <c r="Q155" s="338" t="s">
        <v>2439</v>
      </c>
      <c r="R155" s="338" t="s">
        <v>2439</v>
      </c>
    </row>
    <row r="156" spans="1:18" ht="19" customHeight="1" x14ac:dyDescent="0.35">
      <c r="A156" s="336" t="s">
        <v>2237</v>
      </c>
      <c r="B156" s="337" t="s">
        <v>12683</v>
      </c>
      <c r="C156" s="338" t="str">
        <f t="shared" si="22"/>
        <v>RU8377</v>
      </c>
      <c r="D156" s="337" t="s">
        <v>12683</v>
      </c>
      <c r="E156" s="339" t="s">
        <v>2228</v>
      </c>
      <c r="F156" s="339" t="s">
        <v>12627</v>
      </c>
      <c r="G156" s="339" t="s">
        <v>12626</v>
      </c>
      <c r="H156" s="340" t="str">
        <f t="shared" si="24"/>
        <v>SS_CoE 12</v>
      </c>
      <c r="I156" s="340" t="s">
        <v>12668</v>
      </c>
      <c r="J156" s="339" t="str">
        <f t="shared" si="19"/>
        <v>RU8377 : SS_CoE 12</v>
      </c>
      <c r="K156" s="339" t="str">
        <f t="shared" si="20"/>
        <v>RU8377 : SS_CoE 12 : QRC CHEONAN KOREA (AMSS)</v>
      </c>
      <c r="L156" s="339" t="str">
        <f t="shared" si="21"/>
        <v>QRC CHEONAN KOREA (AMSS) : SS_CoE 12</v>
      </c>
      <c r="M156" s="339" t="s">
        <v>2576</v>
      </c>
      <c r="N156" s="338"/>
      <c r="O156" s="338" t="s">
        <v>2576</v>
      </c>
      <c r="P156" s="338" t="s">
        <v>1791</v>
      </c>
      <c r="Q156" s="338" t="s">
        <v>2439</v>
      </c>
      <c r="R156" s="338" t="s">
        <v>2439</v>
      </c>
    </row>
    <row r="157" spans="1:18" ht="19" customHeight="1" x14ac:dyDescent="0.35">
      <c r="A157" s="336" t="s">
        <v>2159</v>
      </c>
      <c r="B157" s="337" t="s">
        <v>12682</v>
      </c>
      <c r="C157" s="338" t="str">
        <f t="shared" si="22"/>
        <v>RU8325</v>
      </c>
      <c r="D157" s="337" t="s">
        <v>12682</v>
      </c>
      <c r="E157" s="339" t="s">
        <v>2228</v>
      </c>
      <c r="F157" s="339" t="s">
        <v>12627</v>
      </c>
      <c r="G157" s="339" t="s">
        <v>12626</v>
      </c>
      <c r="H157" s="340" t="str">
        <f t="shared" si="24"/>
        <v>SS_CoE 12</v>
      </c>
      <c r="I157" s="340" t="s">
        <v>12668</v>
      </c>
      <c r="J157" s="339" t="str">
        <f t="shared" si="19"/>
        <v>RU8325 : SS_CoE 12</v>
      </c>
      <c r="K157" s="339" t="str">
        <f t="shared" si="20"/>
        <v>RU8325 : SS_CoE 12 : SEAL MALAYSIA - SELANGOR (AMSS)</v>
      </c>
      <c r="L157" s="339" t="str">
        <f t="shared" si="21"/>
        <v>SEAL MALAYSIA - SELANGOR (AMSS) : SS_CoE 12</v>
      </c>
      <c r="M157" s="338" t="s">
        <v>2567</v>
      </c>
      <c r="N157" s="338"/>
      <c r="O157" s="338" t="s">
        <v>2577</v>
      </c>
      <c r="P157" s="338" t="s">
        <v>1791</v>
      </c>
      <c r="Q157" s="338" t="s">
        <v>2439</v>
      </c>
      <c r="R157" s="338" t="s">
        <v>2439</v>
      </c>
    </row>
    <row r="158" spans="1:18" ht="19" customHeight="1" x14ac:dyDescent="0.35">
      <c r="A158" s="336" t="s">
        <v>2277</v>
      </c>
      <c r="B158" s="337" t="s">
        <v>12681</v>
      </c>
      <c r="C158" s="338" t="str">
        <f t="shared" si="22"/>
        <v>RU8440</v>
      </c>
      <c r="D158" s="337" t="s">
        <v>12681</v>
      </c>
      <c r="E158" s="339" t="s">
        <v>2228</v>
      </c>
      <c r="F158" s="339" t="s">
        <v>12627</v>
      </c>
      <c r="G158" s="339" t="s">
        <v>12626</v>
      </c>
      <c r="H158" s="340" t="str">
        <f t="shared" si="24"/>
        <v>SS_CoE 12</v>
      </c>
      <c r="I158" s="340" t="s">
        <v>12668</v>
      </c>
      <c r="J158" s="339" t="str">
        <f t="shared" si="19"/>
        <v>RU8440 : SS_CoE 12</v>
      </c>
      <c r="K158" s="339" t="str">
        <f t="shared" si="20"/>
        <v>RU8440 : SS_CoE 12 : SEAL TAIWAN (AMSS)</v>
      </c>
      <c r="L158" s="339" t="str">
        <f t="shared" si="21"/>
        <v>SEAL TAIWAN (AMSS) : SS_CoE 12</v>
      </c>
      <c r="M158" s="339" t="s">
        <v>2573</v>
      </c>
      <c r="N158" s="338"/>
      <c r="O158" s="338" t="s">
        <v>2573</v>
      </c>
      <c r="P158" s="338" t="s">
        <v>1791</v>
      </c>
      <c r="Q158" s="338" t="s">
        <v>2439</v>
      </c>
      <c r="R158" s="338" t="s">
        <v>2439</v>
      </c>
    </row>
    <row r="159" spans="1:18" ht="19" customHeight="1" x14ac:dyDescent="0.35">
      <c r="A159" s="336" t="s">
        <v>2233</v>
      </c>
      <c r="B159" s="337" t="s">
        <v>12680</v>
      </c>
      <c r="C159" s="338" t="str">
        <f t="shared" si="22"/>
        <v>RU8375</v>
      </c>
      <c r="D159" s="337" t="s">
        <v>12680</v>
      </c>
      <c r="E159" s="339" t="s">
        <v>2228</v>
      </c>
      <c r="F159" s="339" t="s">
        <v>12627</v>
      </c>
      <c r="G159" s="339" t="s">
        <v>12626</v>
      </c>
      <c r="H159" s="340" t="str">
        <f t="shared" si="24"/>
        <v>SS_CoE 12</v>
      </c>
      <c r="I159" s="340" t="s">
        <v>12668</v>
      </c>
      <c r="J159" s="339" t="str">
        <f t="shared" si="19"/>
        <v>RU8375 : SS_CoE 12</v>
      </c>
      <c r="K159" s="339" t="str">
        <f t="shared" si="20"/>
        <v>RU8375 : SS_CoE 12 : FSG TAIWAN PUMP QRC KAOHSIUNG (AMSS)</v>
      </c>
      <c r="L159" s="339" t="str">
        <f t="shared" si="21"/>
        <v>FSG TAIWAN PUMP QRC KAOHSIUNG (AMSS) : SS_CoE 12</v>
      </c>
      <c r="M159" s="339" t="s">
        <v>12679</v>
      </c>
      <c r="N159" s="338"/>
      <c r="O159" s="338" t="s">
        <v>2573</v>
      </c>
      <c r="P159" s="338" t="s">
        <v>1791</v>
      </c>
      <c r="Q159" s="338" t="s">
        <v>2439</v>
      </c>
      <c r="R159" s="338" t="s">
        <v>2439</v>
      </c>
    </row>
    <row r="160" spans="1:18" ht="19" customHeight="1" x14ac:dyDescent="0.35">
      <c r="A160" s="336" t="s">
        <v>2163</v>
      </c>
      <c r="B160" s="337" t="s">
        <v>12678</v>
      </c>
      <c r="C160" s="338" t="str">
        <f t="shared" si="22"/>
        <v>RU8328</v>
      </c>
      <c r="D160" s="337" t="s">
        <v>12678</v>
      </c>
      <c r="E160" s="339" t="s">
        <v>2228</v>
      </c>
      <c r="F160" s="339" t="s">
        <v>12627</v>
      </c>
      <c r="G160" s="339" t="s">
        <v>12626</v>
      </c>
      <c r="H160" s="340" t="str">
        <f t="shared" si="24"/>
        <v>SS_CoE 12</v>
      </c>
      <c r="I160" s="340" t="s">
        <v>12668</v>
      </c>
      <c r="J160" s="339" t="str">
        <f t="shared" si="19"/>
        <v>RU8328 : SS_CoE 12</v>
      </c>
      <c r="K160" s="339" t="str">
        <f t="shared" si="20"/>
        <v>RU8328 : SS_CoE 12 : QRC KUANTAN MALAYSIA (AMSS)</v>
      </c>
      <c r="L160" s="339" t="str">
        <f t="shared" si="21"/>
        <v>QRC KUANTAN MALAYSIA (AMSS) : SS_CoE 12</v>
      </c>
      <c r="M160" s="339" t="s">
        <v>2577</v>
      </c>
      <c r="N160" s="338"/>
      <c r="O160" s="338" t="s">
        <v>2577</v>
      </c>
      <c r="P160" s="338" t="s">
        <v>1791</v>
      </c>
      <c r="Q160" s="338" t="s">
        <v>2439</v>
      </c>
      <c r="R160" s="338" t="s">
        <v>2439</v>
      </c>
    </row>
    <row r="161" spans="1:18" ht="19" customHeight="1" x14ac:dyDescent="0.35">
      <c r="A161" s="336" t="s">
        <v>2269</v>
      </c>
      <c r="B161" s="337" t="s">
        <v>12677</v>
      </c>
      <c r="C161" s="338" t="str">
        <f t="shared" si="22"/>
        <v>RU8435</v>
      </c>
      <c r="D161" s="337" t="s">
        <v>12677</v>
      </c>
      <c r="E161" s="339" t="s">
        <v>2228</v>
      </c>
      <c r="F161" s="339" t="s">
        <v>12627</v>
      </c>
      <c r="G161" s="339" t="s">
        <v>12626</v>
      </c>
      <c r="H161" s="340" t="str">
        <f t="shared" si="24"/>
        <v>SS_CoE 12</v>
      </c>
      <c r="I161" s="340" t="s">
        <v>12668</v>
      </c>
      <c r="J161" s="339" t="str">
        <f t="shared" si="19"/>
        <v>RU8435 : SS_CoE 12</v>
      </c>
      <c r="K161" s="339" t="str">
        <f t="shared" si="20"/>
        <v>RU8435 : SS_CoE 12 : QRC RAYONG THAILAND (AMSS)</v>
      </c>
      <c r="L161" s="339" t="str">
        <f t="shared" si="21"/>
        <v>QRC RAYONG THAILAND (AMSS) : SS_CoE 12</v>
      </c>
      <c r="M161" s="339" t="s">
        <v>2570</v>
      </c>
      <c r="N161" s="338"/>
      <c r="O161" s="338" t="s">
        <v>2570</v>
      </c>
      <c r="P161" s="338" t="s">
        <v>1791</v>
      </c>
      <c r="Q161" s="338" t="s">
        <v>2439</v>
      </c>
      <c r="R161" s="338" t="s">
        <v>2439</v>
      </c>
    </row>
    <row r="162" spans="1:18" ht="19" customHeight="1" x14ac:dyDescent="0.35">
      <c r="A162" s="336" t="s">
        <v>2128</v>
      </c>
      <c r="B162" s="337" t="s">
        <v>12676</v>
      </c>
      <c r="C162" s="338" t="str">
        <f t="shared" si="22"/>
        <v>RU8285</v>
      </c>
      <c r="D162" s="337" t="s">
        <v>12676</v>
      </c>
      <c r="E162" s="339" t="s">
        <v>2228</v>
      </c>
      <c r="F162" s="339" t="s">
        <v>12627</v>
      </c>
      <c r="G162" s="339" t="s">
        <v>12626</v>
      </c>
      <c r="H162" s="340" t="str">
        <f t="shared" si="24"/>
        <v>SS_CoE 12</v>
      </c>
      <c r="I162" s="340" t="s">
        <v>12668</v>
      </c>
      <c r="J162" s="339" t="str">
        <f t="shared" si="19"/>
        <v>RU8285 : SS_CoE 12</v>
      </c>
      <c r="K162" s="339" t="str">
        <f t="shared" si="20"/>
        <v>RU8285 : SS_CoE 12 : FSD INDONESIA - JAKARTA (AMSS)</v>
      </c>
      <c r="L162" s="339" t="str">
        <f t="shared" si="21"/>
        <v>FSD INDONESIA - JAKARTA (AMSS) : SS_CoE 12</v>
      </c>
      <c r="M162" s="338" t="s">
        <v>2578</v>
      </c>
      <c r="N162" s="338"/>
      <c r="O162" s="338" t="s">
        <v>2579</v>
      </c>
      <c r="P162" s="338" t="s">
        <v>1791</v>
      </c>
      <c r="Q162" s="338" t="s">
        <v>2439</v>
      </c>
      <c r="R162" s="338" t="s">
        <v>2439</v>
      </c>
    </row>
    <row r="163" spans="1:18" ht="19" customHeight="1" x14ac:dyDescent="0.35">
      <c r="A163" s="336" t="s">
        <v>2272</v>
      </c>
      <c r="B163" s="337" t="s">
        <v>12675</v>
      </c>
      <c r="C163" s="338" t="str">
        <f t="shared" si="22"/>
        <v>RU8436</v>
      </c>
      <c r="D163" s="337" t="s">
        <v>12675</v>
      </c>
      <c r="E163" s="339" t="s">
        <v>2228</v>
      </c>
      <c r="F163" s="339" t="s">
        <v>12627</v>
      </c>
      <c r="G163" s="339" t="s">
        <v>12626</v>
      </c>
      <c r="H163" s="340" t="str">
        <f t="shared" si="24"/>
        <v>SS_CoE 12</v>
      </c>
      <c r="I163" s="340" t="s">
        <v>12668</v>
      </c>
      <c r="J163" s="339" t="str">
        <f t="shared" si="19"/>
        <v>RU8436 : SS_CoE 12</v>
      </c>
      <c r="K163" s="339" t="str">
        <f t="shared" si="20"/>
        <v>RU8436 : SS_CoE 12 : SEAL THAILAND (AMSS)</v>
      </c>
      <c r="L163" s="339" t="str">
        <f t="shared" si="21"/>
        <v>SEAL THAILAND (AMSS) : SS_CoE 12</v>
      </c>
      <c r="M163" s="339" t="s">
        <v>2570</v>
      </c>
      <c r="N163" s="338"/>
      <c r="O163" s="338" t="s">
        <v>2570</v>
      </c>
      <c r="P163" s="338" t="s">
        <v>1791</v>
      </c>
      <c r="Q163" s="338" t="s">
        <v>2439</v>
      </c>
      <c r="R163" s="338" t="s">
        <v>2439</v>
      </c>
    </row>
    <row r="164" spans="1:18" ht="19" customHeight="1" x14ac:dyDescent="0.35">
      <c r="A164" s="336" t="s">
        <v>2580</v>
      </c>
      <c r="B164" s="337" t="s">
        <v>12674</v>
      </c>
      <c r="C164" s="338" t="str">
        <f t="shared" si="22"/>
        <v>RU8398</v>
      </c>
      <c r="D164" s="337" t="s">
        <v>12674</v>
      </c>
      <c r="E164" s="339" t="s">
        <v>2228</v>
      </c>
      <c r="F164" s="339" t="s">
        <v>12627</v>
      </c>
      <c r="G164" s="339" t="s">
        <v>12626</v>
      </c>
      <c r="H164" s="340" t="str">
        <f t="shared" si="24"/>
        <v>SS_CoE 12</v>
      </c>
      <c r="I164" s="340" t="s">
        <v>12668</v>
      </c>
      <c r="J164" s="339" t="str">
        <f t="shared" si="19"/>
        <v>RU8398 : SS_CoE 12</v>
      </c>
      <c r="K164" s="339" t="str">
        <f t="shared" si="20"/>
        <v>RU8398 : SS_CoE 12 : SINGAPORE IPO (IPO)</v>
      </c>
      <c r="L164" s="339" t="str">
        <f t="shared" si="21"/>
        <v>SINGAPORE IPO (IPO) : SS_CoE 12</v>
      </c>
      <c r="M164" s="339" t="s">
        <v>2564</v>
      </c>
      <c r="N164" s="338"/>
      <c r="O164" s="338" t="s">
        <v>2564</v>
      </c>
      <c r="P164" s="338" t="s">
        <v>1739</v>
      </c>
      <c r="Q164" s="338" t="s">
        <v>2439</v>
      </c>
      <c r="R164" s="338" t="s">
        <v>2439</v>
      </c>
    </row>
    <row r="165" spans="1:18" ht="19" customHeight="1" x14ac:dyDescent="0.35">
      <c r="A165" s="336" t="s">
        <v>2167</v>
      </c>
      <c r="B165" s="337" t="s">
        <v>12673</v>
      </c>
      <c r="C165" s="338" t="str">
        <f t="shared" si="22"/>
        <v>RU8329</v>
      </c>
      <c r="D165" s="337" t="s">
        <v>12673</v>
      </c>
      <c r="E165" s="339" t="s">
        <v>2228</v>
      </c>
      <c r="F165" s="339" t="s">
        <v>12627</v>
      </c>
      <c r="G165" s="339" t="s">
        <v>12626</v>
      </c>
      <c r="H165" s="340" t="str">
        <f t="shared" si="24"/>
        <v>SS_CoE 12</v>
      </c>
      <c r="I165" s="340" t="s">
        <v>12668</v>
      </c>
      <c r="J165" s="339" t="str">
        <f t="shared" si="19"/>
        <v>RU8329 : SS_CoE 12</v>
      </c>
      <c r="K165" s="339" t="str">
        <f t="shared" si="20"/>
        <v>RU8329 : SS_CoE 12 : QRC CAVITE PHILIPPINES (AMSS)</v>
      </c>
      <c r="L165" s="339" t="str">
        <f t="shared" si="21"/>
        <v>QRC CAVITE PHILIPPINES (AMSS) : SS_CoE 12</v>
      </c>
      <c r="M165" s="339" t="s">
        <v>2583</v>
      </c>
      <c r="N165" s="338"/>
      <c r="O165" s="338" t="s">
        <v>2583</v>
      </c>
      <c r="P165" s="338" t="s">
        <v>1791</v>
      </c>
      <c r="Q165" s="338" t="s">
        <v>2439</v>
      </c>
      <c r="R165" s="338" t="s">
        <v>2439</v>
      </c>
    </row>
    <row r="166" spans="1:18" ht="19" customHeight="1" x14ac:dyDescent="0.35">
      <c r="A166" s="336" t="s">
        <v>2124</v>
      </c>
      <c r="B166" s="337" t="s">
        <v>12672</v>
      </c>
      <c r="C166" s="338" t="str">
        <f t="shared" si="22"/>
        <v>RU8282</v>
      </c>
      <c r="D166" s="337" t="s">
        <v>12672</v>
      </c>
      <c r="E166" s="339" t="s">
        <v>2228</v>
      </c>
      <c r="F166" s="339" t="s">
        <v>12627</v>
      </c>
      <c r="G166" s="339" t="s">
        <v>12626</v>
      </c>
      <c r="H166" s="340" t="str">
        <f t="shared" si="24"/>
        <v>SS_CoE 12</v>
      </c>
      <c r="I166" s="340" t="s">
        <v>12668</v>
      </c>
      <c r="J166" s="339" t="str">
        <f t="shared" si="19"/>
        <v>RU8282 : SS_CoE 12</v>
      </c>
      <c r="K166" s="339" t="str">
        <f t="shared" si="20"/>
        <v>RU8282 : SS_CoE 12 : FSG PUMP QRC - JAKARTA (AMSS)</v>
      </c>
      <c r="L166" s="339" t="str">
        <f t="shared" si="21"/>
        <v>FSG PUMP QRC - JAKARTA (AMSS) : SS_CoE 12</v>
      </c>
      <c r="M166" s="339" t="s">
        <v>2578</v>
      </c>
      <c r="N166" s="338"/>
      <c r="O166" s="338" t="s">
        <v>2579</v>
      </c>
      <c r="P166" s="338" t="s">
        <v>1791</v>
      </c>
      <c r="Q166" s="338" t="s">
        <v>2439</v>
      </c>
      <c r="R166" s="338" t="s">
        <v>2439</v>
      </c>
    </row>
    <row r="167" spans="1:18" ht="19" customHeight="1" x14ac:dyDescent="0.35">
      <c r="A167" s="336" t="s">
        <v>2275</v>
      </c>
      <c r="B167" s="337" t="s">
        <v>12671</v>
      </c>
      <c r="C167" s="338" t="str">
        <f t="shared" si="22"/>
        <v>RU8438</v>
      </c>
      <c r="D167" s="337" t="s">
        <v>12671</v>
      </c>
      <c r="E167" s="339" t="s">
        <v>2228</v>
      </c>
      <c r="F167" s="339" t="s">
        <v>12627</v>
      </c>
      <c r="G167" s="339" t="s">
        <v>12626</v>
      </c>
      <c r="H167" s="340" t="str">
        <f t="shared" si="24"/>
        <v>SS_CoE 12</v>
      </c>
      <c r="I167" s="340" t="s">
        <v>12668</v>
      </c>
      <c r="J167" s="339" t="str">
        <f t="shared" si="19"/>
        <v>RU8438 : SS_CoE 12</v>
      </c>
      <c r="K167" s="339" t="str">
        <f t="shared" si="20"/>
        <v>RU8438 : SS_CoE 12 : KAOHSIUNG-TAIWAN FCD CONTROL QRC (FCO)</v>
      </c>
      <c r="L167" s="339" t="str">
        <f t="shared" si="21"/>
        <v>KAOHSIUNG-TAIWAN FCD CONTROL QRC (FCO) : SS_CoE 12</v>
      </c>
      <c r="M167" s="339" t="s">
        <v>12670</v>
      </c>
      <c r="N167" s="338"/>
      <c r="O167" s="338" t="s">
        <v>2573</v>
      </c>
      <c r="P167" s="338" t="s">
        <v>1733</v>
      </c>
      <c r="Q167" s="338" t="s">
        <v>2439</v>
      </c>
      <c r="R167" s="338" t="s">
        <v>2439</v>
      </c>
    </row>
    <row r="168" spans="1:18" ht="19" customHeight="1" x14ac:dyDescent="0.35">
      <c r="A168" s="336" t="s">
        <v>2308</v>
      </c>
      <c r="B168" s="337" t="s">
        <v>12669</v>
      </c>
      <c r="C168" s="338" t="str">
        <f t="shared" si="22"/>
        <v>RU8494</v>
      </c>
      <c r="D168" s="337" t="s">
        <v>12669</v>
      </c>
      <c r="E168" s="339" t="s">
        <v>2228</v>
      </c>
      <c r="F168" s="339" t="s">
        <v>12627</v>
      </c>
      <c r="G168" s="339" t="s">
        <v>12626</v>
      </c>
      <c r="H168" s="340" t="str">
        <f t="shared" si="24"/>
        <v>SS_CoE 12</v>
      </c>
      <c r="I168" s="340" t="s">
        <v>12668</v>
      </c>
      <c r="J168" s="339" t="str">
        <f t="shared" si="19"/>
        <v>RU8494 : SS_CoE 12</v>
      </c>
      <c r="K168" s="339" t="str">
        <f t="shared" si="20"/>
        <v>RU8494 : SS_CoE 12 : FLOWSERVE VIETNAM CO LLC (AMSS)</v>
      </c>
      <c r="L168" s="339" t="str">
        <f t="shared" si="21"/>
        <v>FLOWSERVE VIETNAM CO LLC (AMSS) : SS_CoE 12</v>
      </c>
      <c r="M168" s="339" t="s">
        <v>2585</v>
      </c>
      <c r="N168" s="338"/>
      <c r="O168" s="338" t="s">
        <v>2585</v>
      </c>
      <c r="P168" s="338" t="s">
        <v>1791</v>
      </c>
      <c r="Q168" s="338" t="s">
        <v>2439</v>
      </c>
      <c r="R168" s="338" t="s">
        <v>2439</v>
      </c>
    </row>
    <row r="169" spans="1:18" ht="19" customHeight="1" x14ac:dyDescent="0.35">
      <c r="A169" s="336" t="s">
        <v>2586</v>
      </c>
      <c r="B169" s="337" t="s">
        <v>12667</v>
      </c>
      <c r="C169" s="338" t="str">
        <f t="shared" si="22"/>
        <v>RU8321</v>
      </c>
      <c r="D169" s="337" t="s">
        <v>12667</v>
      </c>
      <c r="E169" s="339" t="s">
        <v>2155</v>
      </c>
      <c r="F169" s="339" t="s">
        <v>12666</v>
      </c>
      <c r="G169" s="339" t="s">
        <v>12666</v>
      </c>
      <c r="H169" s="340" t="s">
        <v>12666</v>
      </c>
      <c r="I169" s="340" t="s">
        <v>13152</v>
      </c>
      <c r="J169" s="339" t="str">
        <f t="shared" si="19"/>
        <v>RU8321 : CoE_13</v>
      </c>
      <c r="K169" s="339" t="str">
        <f t="shared" si="20"/>
        <v>RU8321 : CoE_13 : FPD NIIGATA WORTHINGTON - JAPAN (EPO)</v>
      </c>
      <c r="L169" s="339" t="str">
        <f t="shared" si="21"/>
        <v>FPD NIIGATA WORTHINGTON - JAPAN (EPO) : CoE_13</v>
      </c>
      <c r="M169" s="342" t="s">
        <v>2587</v>
      </c>
      <c r="N169" s="338"/>
      <c r="O169" s="338" t="s">
        <v>2588</v>
      </c>
      <c r="P169" s="338" t="s">
        <v>1713</v>
      </c>
      <c r="Q169" s="338" t="s">
        <v>2439</v>
      </c>
      <c r="R169" s="338" t="s">
        <v>2439</v>
      </c>
    </row>
    <row r="170" spans="1:18" ht="19" customHeight="1" x14ac:dyDescent="0.35">
      <c r="A170" s="336" t="s">
        <v>2148</v>
      </c>
      <c r="B170" s="337" t="s">
        <v>12665</v>
      </c>
      <c r="C170" s="338" t="str">
        <f t="shared" si="22"/>
        <v>RU8320</v>
      </c>
      <c r="D170" s="337" t="s">
        <v>12665</v>
      </c>
      <c r="E170" s="339" t="s">
        <v>2155</v>
      </c>
      <c r="F170" s="339" t="s">
        <v>12627</v>
      </c>
      <c r="G170" s="339" t="s">
        <v>12626</v>
      </c>
      <c r="H170" s="340" t="str">
        <f>G170&amp;"_"&amp;E170</f>
        <v>SS_CoE 13</v>
      </c>
      <c r="I170" s="340" t="s">
        <v>13152</v>
      </c>
      <c r="J170" s="339" t="str">
        <f t="shared" si="19"/>
        <v>RU8320 : SS_CoE 13</v>
      </c>
      <c r="K170" s="339" t="str">
        <f t="shared" si="20"/>
        <v>RU8320 : SS_CoE 13 : SEAL JAPAN - OSAKA (AMSS)</v>
      </c>
      <c r="L170" s="339" t="str">
        <f t="shared" si="21"/>
        <v>SEAL JAPAN - OSAKA (AMSS) : SS_CoE 13</v>
      </c>
      <c r="M170" s="338" t="s">
        <v>2589</v>
      </c>
      <c r="N170" s="338"/>
      <c r="O170" s="338" t="s">
        <v>2588</v>
      </c>
      <c r="P170" s="338" t="s">
        <v>1791</v>
      </c>
      <c r="Q170" s="338" t="s">
        <v>2439</v>
      </c>
      <c r="R170" s="338" t="s">
        <v>2439</v>
      </c>
    </row>
    <row r="171" spans="1:18" ht="19" customHeight="1" x14ac:dyDescent="0.35">
      <c r="A171" s="336" t="s">
        <v>2590</v>
      </c>
      <c r="B171" s="337" t="s">
        <v>12664</v>
      </c>
      <c r="C171" s="338" t="str">
        <f t="shared" si="22"/>
        <v>RU8405</v>
      </c>
      <c r="D171" s="337" t="s">
        <v>12664</v>
      </c>
      <c r="E171" s="339" t="s">
        <v>2253</v>
      </c>
      <c r="F171" s="339" t="s">
        <v>12663</v>
      </c>
      <c r="G171" s="339" t="s">
        <v>12663</v>
      </c>
      <c r="H171" s="340" t="s">
        <v>12663</v>
      </c>
      <c r="I171" s="340" t="s">
        <v>2591</v>
      </c>
      <c r="J171" s="339" t="str">
        <f t="shared" si="19"/>
        <v>RU8405 : CoE_14</v>
      </c>
      <c r="K171" s="339" t="str">
        <f t="shared" si="20"/>
        <v>RU8405 : CoE_14 : FPD ENG'D COSLADA SPAIN (EPO)</v>
      </c>
      <c r="L171" s="339" t="str">
        <f t="shared" si="21"/>
        <v>FPD ENG'D COSLADA SPAIN (EPO) : CoE_14</v>
      </c>
      <c r="M171" s="338" t="s">
        <v>2591</v>
      </c>
      <c r="N171" s="338"/>
      <c r="O171" s="338" t="s">
        <v>2592</v>
      </c>
      <c r="P171" s="338" t="s">
        <v>1713</v>
      </c>
      <c r="Q171" s="338" t="s">
        <v>2455</v>
      </c>
      <c r="R171" s="338" t="s">
        <v>2455</v>
      </c>
    </row>
    <row r="172" spans="1:18" ht="19" customHeight="1" x14ac:dyDescent="0.35">
      <c r="A172" s="336" t="s">
        <v>2279</v>
      </c>
      <c r="B172" s="337" t="s">
        <v>12662</v>
      </c>
      <c r="C172" s="338" t="str">
        <f t="shared" si="22"/>
        <v>RU8449</v>
      </c>
      <c r="D172" s="337" t="s">
        <v>12662</v>
      </c>
      <c r="E172" s="339" t="s">
        <v>2253</v>
      </c>
      <c r="F172" s="339" t="s">
        <v>12627</v>
      </c>
      <c r="G172" s="339" t="s">
        <v>12626</v>
      </c>
      <c r="H172" s="340" t="str">
        <f>G172&amp;"_"&amp;E172</f>
        <v>SS_CoE 14</v>
      </c>
      <c r="I172" s="340" t="s">
        <v>2591</v>
      </c>
      <c r="J172" s="339" t="str">
        <f t="shared" si="19"/>
        <v>RU8449 : SS_CoE 14</v>
      </c>
      <c r="K172" s="339" t="str">
        <f t="shared" si="20"/>
        <v>RU8449 : SS_CoE 14 : SEAL TURKEY QRC (AMSS)</v>
      </c>
      <c r="L172" s="339" t="str">
        <f t="shared" si="21"/>
        <v>SEAL TURKEY QRC (AMSS) : SS_CoE 14</v>
      </c>
      <c r="M172" s="338" t="s">
        <v>2593</v>
      </c>
      <c r="N172" s="338"/>
      <c r="O172" s="338" t="s">
        <v>2594</v>
      </c>
      <c r="P172" s="338" t="s">
        <v>1791</v>
      </c>
      <c r="Q172" s="338" t="s">
        <v>2455</v>
      </c>
      <c r="R172" s="338" t="s">
        <v>2455</v>
      </c>
    </row>
    <row r="173" spans="1:18" ht="19" customHeight="1" x14ac:dyDescent="0.35">
      <c r="A173" s="336" t="s">
        <v>1962</v>
      </c>
      <c r="B173" s="337" t="s">
        <v>12661</v>
      </c>
      <c r="C173" s="338" t="str">
        <f t="shared" si="22"/>
        <v>RU7890</v>
      </c>
      <c r="D173" s="337" t="s">
        <v>12661</v>
      </c>
      <c r="E173" s="339" t="s">
        <v>2253</v>
      </c>
      <c r="F173" s="339" t="s">
        <v>12627</v>
      </c>
      <c r="G173" s="339" t="s">
        <v>12626</v>
      </c>
      <c r="H173" s="340" t="str">
        <f>G173&amp;"_"&amp;E173</f>
        <v>SS_CoE 14</v>
      </c>
      <c r="I173" s="340" t="s">
        <v>2591</v>
      </c>
      <c r="J173" s="339" t="str">
        <f t="shared" si="19"/>
        <v>RU7890 : SS_CoE 14</v>
      </c>
      <c r="K173" s="339" t="str">
        <f t="shared" si="20"/>
        <v>RU7890 : SS_CoE 14 : FLOWSERVE SIHI (Spain) S.L. (IPO)</v>
      </c>
      <c r="L173" s="339" t="str">
        <f t="shared" si="21"/>
        <v>FLOWSERVE SIHI (Spain) S.L. (IPO) : SS_CoE 14</v>
      </c>
      <c r="M173" s="338" t="s">
        <v>2595</v>
      </c>
      <c r="N173" s="338"/>
      <c r="O173" s="338" t="s">
        <v>2596</v>
      </c>
      <c r="P173" s="338" t="s">
        <v>1739</v>
      </c>
      <c r="Q173" s="338" t="s">
        <v>2455</v>
      </c>
      <c r="R173" s="338" t="s">
        <v>2455</v>
      </c>
    </row>
    <row r="174" spans="1:18" ht="19" customHeight="1" x14ac:dyDescent="0.35">
      <c r="A174" s="336" t="s">
        <v>2256</v>
      </c>
      <c r="B174" s="337" t="s">
        <v>12660</v>
      </c>
      <c r="C174" s="338" t="str">
        <f t="shared" si="22"/>
        <v>RU8410</v>
      </c>
      <c r="D174" s="337" t="s">
        <v>12660</v>
      </c>
      <c r="E174" s="339" t="s">
        <v>2253</v>
      </c>
      <c r="F174" s="339" t="s">
        <v>12627</v>
      </c>
      <c r="G174" s="339" t="s">
        <v>12626</v>
      </c>
      <c r="H174" s="340" t="str">
        <f>G174&amp;"_"&amp;E174</f>
        <v>SS_CoE 14</v>
      </c>
      <c r="I174" s="340" t="s">
        <v>2591</v>
      </c>
      <c r="J174" s="339" t="str">
        <f t="shared" si="19"/>
        <v>RU8410 : SS_CoE 14</v>
      </c>
      <c r="K174" s="339" t="str">
        <f t="shared" si="20"/>
        <v>RU8410 : SS_CoE 14 : SEAL SPAIN - MADRID (AMSS)</v>
      </c>
      <c r="L174" s="339" t="str">
        <f t="shared" si="21"/>
        <v>SEAL SPAIN - MADRID (AMSS) : SS_CoE 14</v>
      </c>
      <c r="M174" s="338" t="s">
        <v>2597</v>
      </c>
      <c r="N174" s="338"/>
      <c r="O174" s="338" t="s">
        <v>2592</v>
      </c>
      <c r="P174" s="338" t="s">
        <v>1791</v>
      </c>
      <c r="Q174" s="338" t="s">
        <v>2455</v>
      </c>
      <c r="R174" s="338" t="s">
        <v>2455</v>
      </c>
    </row>
    <row r="175" spans="1:18" ht="19" customHeight="1" x14ac:dyDescent="0.35">
      <c r="A175" s="353" t="s">
        <v>2250</v>
      </c>
      <c r="B175" s="354" t="s">
        <v>13151</v>
      </c>
      <c r="C175" s="355" t="s">
        <v>2249</v>
      </c>
      <c r="D175" s="356" t="s">
        <v>13151</v>
      </c>
      <c r="E175" s="357" t="s">
        <v>2253</v>
      </c>
      <c r="F175" s="357" t="s">
        <v>12627</v>
      </c>
      <c r="G175" s="357" t="s">
        <v>12626</v>
      </c>
      <c r="H175" s="358" t="str">
        <f>G175&amp;"_"&amp;E175</f>
        <v>SS_CoE 14</v>
      </c>
      <c r="I175" s="358" t="s">
        <v>2591</v>
      </c>
      <c r="J175" s="357" t="str">
        <f t="shared" si="19"/>
        <v>RU8395 : SS_CoE 14</v>
      </c>
      <c r="K175" s="357" t="str">
        <f t="shared" si="20"/>
        <v>RU8395 : SS_CoE 14 : FPD IND'L ARGANDA SPAIN (IPO)</v>
      </c>
      <c r="L175" s="357" t="str">
        <f t="shared" si="21"/>
        <v>FPD IND'L ARGANDA SPAIN (IPO) : SS_CoE 14</v>
      </c>
      <c r="M175" s="355"/>
      <c r="N175" s="355"/>
      <c r="O175" s="355" t="s">
        <v>2592</v>
      </c>
      <c r="P175" s="357" t="s">
        <v>1739</v>
      </c>
      <c r="Q175" s="355" t="s">
        <v>2455</v>
      </c>
      <c r="R175" s="355" t="s">
        <v>2455</v>
      </c>
    </row>
    <row r="176" spans="1:18" ht="19" customHeight="1" x14ac:dyDescent="0.35">
      <c r="A176" s="336" t="s">
        <v>2598</v>
      </c>
      <c r="B176" s="337" t="s">
        <v>12659</v>
      </c>
      <c r="C176" s="338" t="str">
        <f t="shared" ref="C176:C206" si="25">LEFT(A176,6)</f>
        <v>RU8702</v>
      </c>
      <c r="D176" s="337" t="s">
        <v>12659</v>
      </c>
      <c r="E176" s="339" t="s">
        <v>2329</v>
      </c>
      <c r="F176" s="339" t="s">
        <v>12658</v>
      </c>
      <c r="G176" s="339" t="s">
        <v>12658</v>
      </c>
      <c r="H176" s="340" t="s">
        <v>12658</v>
      </c>
      <c r="I176" s="340" t="s">
        <v>2599</v>
      </c>
      <c r="J176" s="339" t="str">
        <f t="shared" si="19"/>
        <v>RU8702 : CoE_16</v>
      </c>
      <c r="K176" s="339" t="str">
        <f t="shared" si="20"/>
        <v>RU8702 : CoE_16 : SUZHOU FCD CHINA PROCESS (FCO)</v>
      </c>
      <c r="L176" s="339" t="str">
        <f t="shared" si="21"/>
        <v>SUZHOU FCD CHINA PROCESS (FCO) : CoE_16</v>
      </c>
      <c r="M176" s="338" t="s">
        <v>2599</v>
      </c>
      <c r="N176" s="338"/>
      <c r="O176" s="338" t="s">
        <v>2600</v>
      </c>
      <c r="P176" s="338" t="s">
        <v>1733</v>
      </c>
      <c r="Q176" s="338" t="s">
        <v>2439</v>
      </c>
      <c r="R176" s="338" t="s">
        <v>2439</v>
      </c>
    </row>
    <row r="177" spans="1:18" ht="19" customHeight="1" x14ac:dyDescent="0.35">
      <c r="A177" s="336" t="s">
        <v>2348</v>
      </c>
      <c r="B177" s="337" t="s">
        <v>12657</v>
      </c>
      <c r="C177" s="338" t="str">
        <f t="shared" si="25"/>
        <v>RU8832</v>
      </c>
      <c r="D177" s="337" t="s">
        <v>12657</v>
      </c>
      <c r="E177" s="339" t="s">
        <v>2329</v>
      </c>
      <c r="F177" s="339" t="s">
        <v>12627</v>
      </c>
      <c r="G177" s="339" t="s">
        <v>12626</v>
      </c>
      <c r="H177" s="340" t="str">
        <f t="shared" ref="H177:H187" si="26">G177&amp;"_"&amp;E177</f>
        <v>SS_CoE 16</v>
      </c>
      <c r="I177" s="340" t="s">
        <v>2599</v>
      </c>
      <c r="J177" s="339" t="str">
        <f t="shared" si="19"/>
        <v>RU8832 : SS_CoE 16</v>
      </c>
      <c r="K177" s="339" t="str">
        <f t="shared" si="20"/>
        <v>RU8832 : SS_CoE 16 : SUZHOU FCD CHINA AUTOMATION (FCO)</v>
      </c>
      <c r="L177" s="339" t="str">
        <f t="shared" si="21"/>
        <v>SUZHOU FCD CHINA AUTOMATION (FCO) : SS_CoE 16</v>
      </c>
      <c r="M177" s="338" t="s">
        <v>2599</v>
      </c>
      <c r="N177" s="338"/>
      <c r="O177" s="338" t="s">
        <v>2600</v>
      </c>
      <c r="P177" s="338" t="s">
        <v>1733</v>
      </c>
      <c r="Q177" s="338" t="s">
        <v>2439</v>
      </c>
      <c r="R177" s="338" t="s">
        <v>2439</v>
      </c>
    </row>
    <row r="178" spans="1:18" ht="19" customHeight="1" x14ac:dyDescent="0.35">
      <c r="A178" s="336" t="s">
        <v>2326</v>
      </c>
      <c r="B178" s="337" t="s">
        <v>12656</v>
      </c>
      <c r="C178" s="338" t="str">
        <f t="shared" si="25"/>
        <v>RU8701</v>
      </c>
      <c r="D178" s="337" t="s">
        <v>12656</v>
      </c>
      <c r="E178" s="339" t="s">
        <v>2329</v>
      </c>
      <c r="F178" s="339" t="s">
        <v>12627</v>
      </c>
      <c r="G178" s="339" t="s">
        <v>12626</v>
      </c>
      <c r="H178" s="340" t="str">
        <f t="shared" si="26"/>
        <v>SS_CoE 16</v>
      </c>
      <c r="I178" s="340" t="s">
        <v>2599</v>
      </c>
      <c r="J178" s="339" t="str">
        <f t="shared" si="19"/>
        <v>RU8701 : SS_CoE 16</v>
      </c>
      <c r="K178" s="339" t="str">
        <f t="shared" si="20"/>
        <v>RU8701 : SS_CoE 16 : SUZHOU FCD CHINA CONTROL (FCO)</v>
      </c>
      <c r="L178" s="339" t="str">
        <f t="shared" si="21"/>
        <v>SUZHOU FCD CHINA CONTROL (FCO) : SS_CoE 16</v>
      </c>
      <c r="M178" s="338" t="s">
        <v>2599</v>
      </c>
      <c r="N178" s="338"/>
      <c r="O178" s="338" t="s">
        <v>2600</v>
      </c>
      <c r="P178" s="338" t="s">
        <v>1733</v>
      </c>
      <c r="Q178" s="338" t="s">
        <v>2439</v>
      </c>
      <c r="R178" s="338" t="s">
        <v>2439</v>
      </c>
    </row>
    <row r="179" spans="1:18" ht="19" customHeight="1" x14ac:dyDescent="0.35">
      <c r="A179" s="336" t="s">
        <v>2350</v>
      </c>
      <c r="B179" s="337" t="s">
        <v>12655</v>
      </c>
      <c r="C179" s="338" t="str">
        <f t="shared" si="25"/>
        <v>RU8833</v>
      </c>
      <c r="D179" s="337" t="s">
        <v>12655</v>
      </c>
      <c r="E179" s="339" t="s">
        <v>2329</v>
      </c>
      <c r="F179" s="339" t="s">
        <v>12627</v>
      </c>
      <c r="G179" s="339" t="s">
        <v>12626</v>
      </c>
      <c r="H179" s="340" t="str">
        <f t="shared" si="26"/>
        <v>SS_CoE 16</v>
      </c>
      <c r="I179" s="340" t="s">
        <v>2599</v>
      </c>
      <c r="J179" s="339" t="str">
        <f t="shared" si="19"/>
        <v>RU8833 : SS_CoE 16</v>
      </c>
      <c r="K179" s="339" t="str">
        <f t="shared" si="20"/>
        <v>RU8833 : SS_CoE 16 : SUZHOU FCD CHINA GGC (FCO)</v>
      </c>
      <c r="L179" s="339" t="str">
        <f t="shared" si="21"/>
        <v>SUZHOU FCD CHINA GGC (FCO) : SS_CoE 16</v>
      </c>
      <c r="M179" s="338" t="s">
        <v>2599</v>
      </c>
      <c r="N179" s="338"/>
      <c r="O179" s="338" t="s">
        <v>2600</v>
      </c>
      <c r="P179" s="338" t="s">
        <v>1733</v>
      </c>
      <c r="Q179" s="338" t="s">
        <v>2439</v>
      </c>
      <c r="R179" s="338" t="s">
        <v>2439</v>
      </c>
    </row>
    <row r="180" spans="1:18" ht="19" customHeight="1" x14ac:dyDescent="0.35">
      <c r="A180" s="336" t="s">
        <v>2344</v>
      </c>
      <c r="B180" s="337" t="s">
        <v>13150</v>
      </c>
      <c r="C180" s="338" t="str">
        <f t="shared" si="25"/>
        <v>RU8724</v>
      </c>
      <c r="D180" s="337" t="s">
        <v>13150</v>
      </c>
      <c r="E180" s="339" t="s">
        <v>2329</v>
      </c>
      <c r="F180" s="339" t="s">
        <v>12627</v>
      </c>
      <c r="G180" s="339" t="s">
        <v>12626</v>
      </c>
      <c r="H180" s="340" t="str">
        <f t="shared" si="26"/>
        <v>SS_CoE 16</v>
      </c>
      <c r="I180" s="340" t="s">
        <v>2599</v>
      </c>
      <c r="J180" s="339" t="str">
        <f t="shared" si="19"/>
        <v>RU8724 : SS_CoE 16</v>
      </c>
      <c r="K180" s="339" t="str">
        <f t="shared" si="20"/>
        <v>RU8724 : SS_CoE 16 : FCD SUZHOU - VALBART ON/OFF (FCO)</v>
      </c>
      <c r="L180" s="339" t="str">
        <f t="shared" si="21"/>
        <v>FCD SUZHOU - VALBART ON/OFF (FCO) : SS_CoE 16</v>
      </c>
      <c r="M180" s="338" t="s">
        <v>2599</v>
      </c>
      <c r="N180" s="338"/>
      <c r="O180" s="338" t="s">
        <v>2600</v>
      </c>
      <c r="P180" s="338" t="s">
        <v>1733</v>
      </c>
      <c r="Q180" s="338" t="s">
        <v>2439</v>
      </c>
      <c r="R180" s="338" t="s">
        <v>2439</v>
      </c>
    </row>
    <row r="181" spans="1:18" ht="19" customHeight="1" x14ac:dyDescent="0.35">
      <c r="A181" s="336" t="s">
        <v>2332</v>
      </c>
      <c r="B181" s="337" t="s">
        <v>12654</v>
      </c>
      <c r="C181" s="338" t="str">
        <f t="shared" si="25"/>
        <v>RU8709</v>
      </c>
      <c r="D181" s="337" t="s">
        <v>12654</v>
      </c>
      <c r="E181" s="339" t="s">
        <v>2329</v>
      </c>
      <c r="F181" s="339" t="s">
        <v>12627</v>
      </c>
      <c r="G181" s="339" t="s">
        <v>12626</v>
      </c>
      <c r="H181" s="340" t="str">
        <f t="shared" si="26"/>
        <v>SS_CoE 16</v>
      </c>
      <c r="I181" s="340" t="s">
        <v>2599</v>
      </c>
      <c r="J181" s="339" t="str">
        <f t="shared" si="19"/>
        <v>RU8709 : SS_CoE 16</v>
      </c>
      <c r="K181" s="339" t="str">
        <f t="shared" si="20"/>
        <v>RU8709 : SS_CoE 16 : FPD SUZHOU - CHINA (EPO)</v>
      </c>
      <c r="L181" s="339" t="str">
        <f t="shared" si="21"/>
        <v>FPD SUZHOU - CHINA (EPO) : SS_CoE 16</v>
      </c>
      <c r="M181" s="338" t="s">
        <v>2599</v>
      </c>
      <c r="N181" s="338"/>
      <c r="O181" s="338" t="s">
        <v>2600</v>
      </c>
      <c r="P181" s="338" t="s">
        <v>1713</v>
      </c>
      <c r="Q181" s="338" t="s">
        <v>2439</v>
      </c>
      <c r="R181" s="338" t="s">
        <v>2439</v>
      </c>
    </row>
    <row r="182" spans="1:18" ht="19" customHeight="1" x14ac:dyDescent="0.35">
      <c r="A182" s="336" t="s">
        <v>2342</v>
      </c>
      <c r="B182" s="337" t="s">
        <v>12653</v>
      </c>
      <c r="C182" s="338" t="str">
        <f t="shared" si="25"/>
        <v>RU8715</v>
      </c>
      <c r="D182" s="337" t="s">
        <v>12653</v>
      </c>
      <c r="E182" s="339" t="s">
        <v>2329</v>
      </c>
      <c r="F182" s="339" t="s">
        <v>12627</v>
      </c>
      <c r="G182" s="339" t="s">
        <v>12626</v>
      </c>
      <c r="H182" s="340" t="str">
        <f t="shared" si="26"/>
        <v>SS_CoE 16</v>
      </c>
      <c r="I182" s="340" t="s">
        <v>2599</v>
      </c>
      <c r="J182" s="339" t="str">
        <f t="shared" si="19"/>
        <v>RU8715 : SS_CoE 16</v>
      </c>
      <c r="K182" s="339" t="str">
        <f t="shared" si="20"/>
        <v>RU8715 : SS_CoE 16 : FPD SUZHOU IPO (IPO)</v>
      </c>
      <c r="L182" s="339" t="str">
        <f t="shared" si="21"/>
        <v>FPD SUZHOU IPO (IPO) : SS_CoE 16</v>
      </c>
      <c r="M182" s="338" t="s">
        <v>2599</v>
      </c>
      <c r="N182" s="338"/>
      <c r="O182" s="338" t="s">
        <v>2600</v>
      </c>
      <c r="P182" s="338" t="s">
        <v>1739</v>
      </c>
      <c r="Q182" s="338" t="s">
        <v>2439</v>
      </c>
      <c r="R182" s="338" t="s">
        <v>2439</v>
      </c>
    </row>
    <row r="183" spans="1:18" ht="19" customHeight="1" x14ac:dyDescent="0.35">
      <c r="A183" s="336" t="s">
        <v>1945</v>
      </c>
      <c r="B183" s="337" t="s">
        <v>12652</v>
      </c>
      <c r="C183" s="338" t="str">
        <f t="shared" si="25"/>
        <v>RU7830</v>
      </c>
      <c r="D183" s="337" t="s">
        <v>12652</v>
      </c>
      <c r="E183" s="339" t="s">
        <v>2329</v>
      </c>
      <c r="F183" s="339" t="s">
        <v>12627</v>
      </c>
      <c r="G183" s="339" t="s">
        <v>12626</v>
      </c>
      <c r="H183" s="340" t="str">
        <f t="shared" si="26"/>
        <v>SS_CoE 16</v>
      </c>
      <c r="I183" s="340" t="s">
        <v>2599</v>
      </c>
      <c r="J183" s="339" t="str">
        <f t="shared" si="19"/>
        <v>RU7830 : SS_CoE 16</v>
      </c>
      <c r="K183" s="339" t="str">
        <f t="shared" si="20"/>
        <v>RU7830 : SS_CoE 16 : SIHI PUMPS (SHANGHAI) LTD (CNY) (IPO)</v>
      </c>
      <c r="L183" s="339" t="str">
        <f t="shared" si="21"/>
        <v>SIHI PUMPS (SHANGHAI) LTD (CNY) (IPO) : SS_CoE 16</v>
      </c>
      <c r="M183" s="338" t="s">
        <v>2602</v>
      </c>
      <c r="N183" s="338"/>
      <c r="O183" s="338" t="s">
        <v>2603</v>
      </c>
      <c r="P183" s="338" t="s">
        <v>1739</v>
      </c>
      <c r="Q183" s="338" t="s">
        <v>2439</v>
      </c>
      <c r="R183" s="338" t="s">
        <v>2439</v>
      </c>
    </row>
    <row r="184" spans="1:18" ht="19" customHeight="1" x14ac:dyDescent="0.35">
      <c r="A184" s="336" t="s">
        <v>2338</v>
      </c>
      <c r="B184" s="337" t="s">
        <v>12651</v>
      </c>
      <c r="C184" s="338" t="str">
        <f t="shared" si="25"/>
        <v>RU8713</v>
      </c>
      <c r="D184" s="337" t="s">
        <v>12651</v>
      </c>
      <c r="E184" s="339" t="s">
        <v>2329</v>
      </c>
      <c r="F184" s="339" t="s">
        <v>12627</v>
      </c>
      <c r="G184" s="339" t="s">
        <v>12626</v>
      </c>
      <c r="H184" s="340" t="str">
        <f t="shared" si="26"/>
        <v>SS_CoE 16</v>
      </c>
      <c r="I184" s="340" t="s">
        <v>2599</v>
      </c>
      <c r="J184" s="339" t="str">
        <f t="shared" si="19"/>
        <v>RU8713 : SS_CoE 16</v>
      </c>
      <c r="K184" s="339" t="str">
        <f t="shared" si="20"/>
        <v>RU8713 : SS_CoE 16 : SEAL SUZHOU (AMSS)</v>
      </c>
      <c r="L184" s="339" t="str">
        <f t="shared" si="21"/>
        <v>SEAL SUZHOU (AMSS) : SS_CoE 16</v>
      </c>
      <c r="M184" s="338" t="s">
        <v>2599</v>
      </c>
      <c r="N184" s="338"/>
      <c r="O184" s="338" t="s">
        <v>2600</v>
      </c>
      <c r="P184" s="338" t="s">
        <v>1791</v>
      </c>
      <c r="Q184" s="338" t="s">
        <v>2439</v>
      </c>
      <c r="R184" s="338" t="s">
        <v>2439</v>
      </c>
    </row>
    <row r="185" spans="1:18" ht="19" customHeight="1" x14ac:dyDescent="0.35">
      <c r="A185" s="336" t="s">
        <v>2336</v>
      </c>
      <c r="B185" s="337" t="s">
        <v>12650</v>
      </c>
      <c r="C185" s="338" t="str">
        <f t="shared" si="25"/>
        <v>RU8711</v>
      </c>
      <c r="D185" s="337" t="s">
        <v>12650</v>
      </c>
      <c r="E185" s="339" t="s">
        <v>2329</v>
      </c>
      <c r="F185" s="339" t="s">
        <v>12627</v>
      </c>
      <c r="G185" s="339" t="s">
        <v>12626</v>
      </c>
      <c r="H185" s="340" t="str">
        <f t="shared" si="26"/>
        <v>SS_CoE 16</v>
      </c>
      <c r="I185" s="340" t="s">
        <v>2599</v>
      </c>
      <c r="J185" s="339" t="str">
        <f t="shared" si="19"/>
        <v>RU8711 : SS_CoE 16</v>
      </c>
      <c r="K185" s="339" t="str">
        <f t="shared" si="20"/>
        <v>RU8711 : SS_CoE 16 : FSG CHINA SHANGHAI - SEAL (AMSS)</v>
      </c>
      <c r="L185" s="339" t="str">
        <f t="shared" si="21"/>
        <v>FSG CHINA SHANGHAI - SEAL (AMSS) : SS_CoE 16</v>
      </c>
      <c r="M185" s="338" t="s">
        <v>2602</v>
      </c>
      <c r="N185" s="338"/>
      <c r="O185" s="338" t="s">
        <v>2600</v>
      </c>
      <c r="P185" s="338" t="s">
        <v>1791</v>
      </c>
      <c r="Q185" s="338" t="s">
        <v>2439</v>
      </c>
      <c r="R185" s="338" t="s">
        <v>2439</v>
      </c>
    </row>
    <row r="186" spans="1:18" ht="19" customHeight="1" x14ac:dyDescent="0.35">
      <c r="A186" s="336" t="s">
        <v>2340</v>
      </c>
      <c r="B186" s="337" t="s">
        <v>12649</v>
      </c>
      <c r="C186" s="338" t="str">
        <f t="shared" si="25"/>
        <v>RU8714</v>
      </c>
      <c r="D186" s="337" t="s">
        <v>12649</v>
      </c>
      <c r="E186" s="339" t="s">
        <v>2329</v>
      </c>
      <c r="F186" s="339" t="s">
        <v>12627</v>
      </c>
      <c r="G186" s="339" t="s">
        <v>12626</v>
      </c>
      <c r="H186" s="340" t="str">
        <f t="shared" si="26"/>
        <v>SS_CoE 16</v>
      </c>
      <c r="I186" s="340" t="s">
        <v>2599</v>
      </c>
      <c r="J186" s="339" t="str">
        <f t="shared" si="19"/>
        <v>RU8714 : SS_CoE 16</v>
      </c>
      <c r="K186" s="339" t="str">
        <f t="shared" si="20"/>
        <v>RU8714 : SS_CoE 16 : FPD CHINA QRC - DAILIAN (AMSS)</v>
      </c>
      <c r="L186" s="339" t="str">
        <f t="shared" si="21"/>
        <v>FPD CHINA QRC - DAILIAN (AMSS) : SS_CoE 16</v>
      </c>
      <c r="M186" s="338" t="s">
        <v>2604</v>
      </c>
      <c r="N186" s="338"/>
      <c r="O186" s="338" t="s">
        <v>2600</v>
      </c>
      <c r="P186" s="338" t="s">
        <v>1791</v>
      </c>
      <c r="Q186" s="338" t="s">
        <v>2439</v>
      </c>
      <c r="R186" s="338" t="s">
        <v>2439</v>
      </c>
    </row>
    <row r="187" spans="1:18" ht="19" customHeight="1" x14ac:dyDescent="0.35">
      <c r="A187" s="336" t="s">
        <v>2605</v>
      </c>
      <c r="B187" s="337" t="s">
        <v>12648</v>
      </c>
      <c r="C187" s="338" t="str">
        <f t="shared" si="25"/>
        <v>RU8292</v>
      </c>
      <c r="D187" s="337" t="s">
        <v>12648</v>
      </c>
      <c r="E187" s="339" t="s">
        <v>2329</v>
      </c>
      <c r="F187" s="339" t="s">
        <v>12627</v>
      </c>
      <c r="G187" s="339" t="s">
        <v>12626</v>
      </c>
      <c r="H187" s="340" t="str">
        <f t="shared" si="26"/>
        <v>SS_CoE 16</v>
      </c>
      <c r="I187" s="340" t="s">
        <v>2599</v>
      </c>
      <c r="J187" s="339" t="str">
        <f t="shared" si="19"/>
        <v>RU8292 : SS_CoE 16</v>
      </c>
      <c r="K187" s="339" t="str">
        <f t="shared" si="20"/>
        <v>RU8292 : SS_CoE 16 : CHENGDU FCD CONTROL VALBART (FCO)</v>
      </c>
      <c r="L187" s="339" t="str">
        <f t="shared" si="21"/>
        <v>CHENGDU FCD CONTROL VALBART (FCO) : SS_CoE 16</v>
      </c>
      <c r="M187" s="338" t="s">
        <v>2607</v>
      </c>
      <c r="N187" s="338"/>
      <c r="O187" s="338" t="s">
        <v>2600</v>
      </c>
      <c r="P187" s="338" t="s">
        <v>1733</v>
      </c>
      <c r="Q187" s="338" t="s">
        <v>2439</v>
      </c>
      <c r="R187" s="338" t="s">
        <v>2439</v>
      </c>
    </row>
    <row r="188" spans="1:18" ht="19" customHeight="1" x14ac:dyDescent="0.35">
      <c r="A188" s="336" t="s">
        <v>2608</v>
      </c>
      <c r="B188" s="337" t="s">
        <v>12647</v>
      </c>
      <c r="C188" s="338" t="str">
        <f t="shared" si="25"/>
        <v>RU8910</v>
      </c>
      <c r="D188" s="337" t="s">
        <v>12647</v>
      </c>
      <c r="E188" s="339" t="s">
        <v>2353</v>
      </c>
      <c r="F188" s="339" t="s">
        <v>12646</v>
      </c>
      <c r="G188" s="339" t="s">
        <v>12646</v>
      </c>
      <c r="H188" s="340" t="s">
        <v>12646</v>
      </c>
      <c r="I188" s="340" t="s">
        <v>2609</v>
      </c>
      <c r="J188" s="339" t="str">
        <f t="shared" si="19"/>
        <v>RU8910 : CoE_17</v>
      </c>
      <c r="K188" s="339" t="str">
        <f t="shared" si="20"/>
        <v>RU8910 : CoE_17 : FPD TKL (CASTLEMAINE AUSTRALIA) (IPO)</v>
      </c>
      <c r="L188" s="339" t="str">
        <f t="shared" si="21"/>
        <v>FPD TKL (CASTLEMAINE AUSTRALIA) (IPO) : CoE_17</v>
      </c>
      <c r="M188" s="338" t="s">
        <v>2609</v>
      </c>
      <c r="N188" s="338"/>
      <c r="O188" s="338" t="s">
        <v>2610</v>
      </c>
      <c r="P188" s="338" t="s">
        <v>1739</v>
      </c>
      <c r="Q188" s="338" t="s">
        <v>2439</v>
      </c>
      <c r="R188" s="338" t="s">
        <v>2439</v>
      </c>
    </row>
    <row r="189" spans="1:18" ht="19" customHeight="1" x14ac:dyDescent="0.35">
      <c r="A189" s="336" t="s">
        <v>1982</v>
      </c>
      <c r="B189" s="337" t="s">
        <v>12645</v>
      </c>
      <c r="C189" s="338" t="str">
        <f t="shared" si="25"/>
        <v>RU8015</v>
      </c>
      <c r="D189" s="337" t="s">
        <v>12645</v>
      </c>
      <c r="E189" s="339" t="s">
        <v>2353</v>
      </c>
      <c r="F189" s="339" t="s">
        <v>12627</v>
      </c>
      <c r="G189" s="339" t="s">
        <v>12626</v>
      </c>
      <c r="H189" s="340" t="str">
        <f>G189&amp;"_"&amp;E189</f>
        <v>SS_CoE 17</v>
      </c>
      <c r="I189" s="340" t="s">
        <v>2609</v>
      </c>
      <c r="J189" s="339" t="str">
        <f t="shared" si="19"/>
        <v>RU8015 : SS_CoE 17</v>
      </c>
      <c r="K189" s="339" t="str">
        <f t="shared" si="20"/>
        <v>RU8015 : SS_CoE 17 : MELBOURNE FCD CONTROL (FCO)</v>
      </c>
      <c r="L189" s="339" t="str">
        <f t="shared" si="21"/>
        <v>MELBOURNE FCD CONTROL (FCO) : SS_CoE 17</v>
      </c>
      <c r="M189" s="338" t="s">
        <v>2611</v>
      </c>
      <c r="N189" s="338"/>
      <c r="O189" s="338" t="s">
        <v>2610</v>
      </c>
      <c r="P189" s="338" t="s">
        <v>1733</v>
      </c>
      <c r="Q189" s="338" t="s">
        <v>2439</v>
      </c>
      <c r="R189" s="338" t="s">
        <v>2439</v>
      </c>
    </row>
    <row r="190" spans="1:18" ht="19" customHeight="1" x14ac:dyDescent="0.35">
      <c r="A190" s="336" t="s">
        <v>1987</v>
      </c>
      <c r="B190" s="337" t="s">
        <v>12644</v>
      </c>
      <c r="C190" s="338" t="str">
        <f t="shared" si="25"/>
        <v>RU8020</v>
      </c>
      <c r="D190" s="337" t="s">
        <v>12644</v>
      </c>
      <c r="E190" s="339" t="s">
        <v>2353</v>
      </c>
      <c r="F190" s="339" t="s">
        <v>12627</v>
      </c>
      <c r="G190" s="339" t="s">
        <v>12626</v>
      </c>
      <c r="H190" s="340" t="str">
        <f>G190&amp;"_"&amp;E190</f>
        <v>SS_CoE 17</v>
      </c>
      <c r="I190" s="340" t="s">
        <v>2609</v>
      </c>
      <c r="J190" s="339" t="str">
        <f t="shared" si="19"/>
        <v>RU8020 : SS_CoE 17</v>
      </c>
      <c r="K190" s="339" t="str">
        <f t="shared" si="20"/>
        <v>RU8020 : SS_CoE 17 : FSD AUSTRALIA - SYDNEY (AMSS)</v>
      </c>
      <c r="L190" s="339" t="str">
        <f t="shared" si="21"/>
        <v>FSD AUSTRALIA - SYDNEY (AMSS) : SS_CoE 17</v>
      </c>
      <c r="M190" s="338" t="s">
        <v>2612</v>
      </c>
      <c r="N190" s="338"/>
      <c r="O190" s="338" t="s">
        <v>2610</v>
      </c>
      <c r="P190" s="338" t="s">
        <v>1791</v>
      </c>
      <c r="Q190" s="338" t="s">
        <v>2439</v>
      </c>
      <c r="R190" s="338" t="s">
        <v>2439</v>
      </c>
    </row>
    <row r="191" spans="1:18" ht="19" customHeight="1" x14ac:dyDescent="0.35">
      <c r="A191" s="336" t="s">
        <v>2195</v>
      </c>
      <c r="B191" s="337" t="s">
        <v>12643</v>
      </c>
      <c r="C191" s="338" t="str">
        <f t="shared" si="25"/>
        <v>RU8350</v>
      </c>
      <c r="D191" s="337" t="s">
        <v>12643</v>
      </c>
      <c r="E191" s="339" t="s">
        <v>2353</v>
      </c>
      <c r="F191" s="339" t="s">
        <v>12627</v>
      </c>
      <c r="G191" s="339" t="s">
        <v>12626</v>
      </c>
      <c r="H191" s="340" t="str">
        <f>G191&amp;"_"&amp;E191</f>
        <v>SS_CoE 17</v>
      </c>
      <c r="I191" s="340" t="s">
        <v>2609</v>
      </c>
      <c r="J191" s="339" t="str">
        <f t="shared" si="19"/>
        <v>RU8350 : SS_CoE 17</v>
      </c>
      <c r="K191" s="339" t="str">
        <f t="shared" si="20"/>
        <v>RU8350 : SS_CoE 17 : FSD NEW ZEALAND - AUCKLAND (AMSS)</v>
      </c>
      <c r="L191" s="339" t="str">
        <f t="shared" si="21"/>
        <v>FSD NEW ZEALAND - AUCKLAND (AMSS) : SS_CoE 17</v>
      </c>
      <c r="M191" s="339" t="s">
        <v>2614</v>
      </c>
      <c r="N191" s="338"/>
      <c r="O191" s="338" t="s">
        <v>2614</v>
      </c>
      <c r="P191" s="338" t="s">
        <v>1791</v>
      </c>
      <c r="Q191" s="338" t="s">
        <v>2455</v>
      </c>
      <c r="R191" s="338" t="s">
        <v>2455</v>
      </c>
    </row>
    <row r="192" spans="1:18" ht="19" customHeight="1" x14ac:dyDescent="0.35">
      <c r="A192" s="336" t="s">
        <v>12931</v>
      </c>
      <c r="B192" s="337" t="s">
        <v>12642</v>
      </c>
      <c r="C192" s="338" t="str">
        <f t="shared" si="25"/>
        <v>RU8135</v>
      </c>
      <c r="D192" s="337" t="s">
        <v>12642</v>
      </c>
      <c r="E192" s="339" t="s">
        <v>1799</v>
      </c>
      <c r="F192" s="339" t="s">
        <v>12641</v>
      </c>
      <c r="G192" s="339" t="s">
        <v>12641</v>
      </c>
      <c r="H192" s="340" t="s">
        <v>12641</v>
      </c>
      <c r="I192" s="340" t="s">
        <v>2616</v>
      </c>
      <c r="J192" s="339" t="str">
        <f t="shared" si="19"/>
        <v>RU8135 : CoE_18</v>
      </c>
      <c r="K192" s="339" t="str">
        <f t="shared" si="20"/>
        <v>RU8135 : CoE_18 : FPD IND'L ARNAGE FRANCE (IPO)</v>
      </c>
      <c r="L192" s="339" t="str">
        <f t="shared" si="21"/>
        <v>FPD IND'L ARNAGE FRANCE (IPO) : CoE_18</v>
      </c>
      <c r="M192" s="338" t="s">
        <v>2616</v>
      </c>
      <c r="N192" s="338"/>
      <c r="O192" s="338" t="s">
        <v>2617</v>
      </c>
      <c r="P192" s="338" t="s">
        <v>1739</v>
      </c>
      <c r="Q192" s="338" t="s">
        <v>2455</v>
      </c>
      <c r="R192" s="338" t="s">
        <v>2455</v>
      </c>
    </row>
    <row r="193" spans="1:18" ht="19" customHeight="1" x14ac:dyDescent="0.35">
      <c r="A193" s="336" t="s">
        <v>2059</v>
      </c>
      <c r="B193" s="337" t="s">
        <v>12640</v>
      </c>
      <c r="C193" s="338" t="str">
        <f t="shared" si="25"/>
        <v>RU8140</v>
      </c>
      <c r="D193" s="337" t="s">
        <v>12640</v>
      </c>
      <c r="E193" s="339" t="s">
        <v>1799</v>
      </c>
      <c r="F193" s="339" t="s">
        <v>12627</v>
      </c>
      <c r="G193" s="339" t="s">
        <v>12626</v>
      </c>
      <c r="H193" s="340" t="str">
        <f>G193&amp;"_"&amp;E193</f>
        <v>SS_CoE 18</v>
      </c>
      <c r="I193" s="340" t="s">
        <v>2616</v>
      </c>
      <c r="J193" s="339" t="str">
        <f t="shared" si="19"/>
        <v>RU8140 : SS_CoE 18</v>
      </c>
      <c r="K193" s="339" t="str">
        <f t="shared" si="20"/>
        <v>RU8140 : SS_CoE 18 : SEAL FRANCE - MARTIGUES (AMSS)</v>
      </c>
      <c r="L193" s="339" t="str">
        <f t="shared" si="21"/>
        <v>SEAL FRANCE - MARTIGUES (AMSS) : SS_CoE 18</v>
      </c>
      <c r="M193" s="338" t="s">
        <v>2618</v>
      </c>
      <c r="N193" s="338"/>
      <c r="O193" s="338" t="s">
        <v>2617</v>
      </c>
      <c r="P193" s="338" t="s">
        <v>1791</v>
      </c>
      <c r="Q193" s="338" t="s">
        <v>2455</v>
      </c>
      <c r="R193" s="338" t="s">
        <v>2455</v>
      </c>
    </row>
    <row r="194" spans="1:18" ht="19" customHeight="1" x14ac:dyDescent="0.35">
      <c r="A194" s="336" t="s">
        <v>1804</v>
      </c>
      <c r="B194" s="337" t="s">
        <v>13149</v>
      </c>
      <c r="C194" s="338" t="str">
        <f t="shared" si="25"/>
        <v>RU8165</v>
      </c>
      <c r="D194" s="337" t="s">
        <v>13149</v>
      </c>
      <c r="E194" s="339" t="s">
        <v>1799</v>
      </c>
      <c r="F194" s="339" t="s">
        <v>12627</v>
      </c>
      <c r="G194" s="339" t="s">
        <v>12626</v>
      </c>
      <c r="H194" s="340" t="str">
        <f>G194&amp;"_"&amp;E194</f>
        <v>SS_CoE 18</v>
      </c>
      <c r="I194" s="340" t="s">
        <v>2616</v>
      </c>
      <c r="J194" s="339" t="str">
        <f t="shared" si="19"/>
        <v>RU8165 : SS_CoE 18</v>
      </c>
      <c r="K194" s="339" t="str">
        <f t="shared" si="20"/>
        <v>RU8165 : SS_CoE 18 : FPD IND'L ORLEANS FRANCE (IPO)</v>
      </c>
      <c r="L194" s="339" t="str">
        <f t="shared" si="21"/>
        <v>FPD IND'L ORLEANS FRANCE (IPO) : SS_CoE 18</v>
      </c>
      <c r="M194" s="338" t="s">
        <v>2620</v>
      </c>
      <c r="N194" s="338"/>
      <c r="O194" s="338" t="s">
        <v>2617</v>
      </c>
      <c r="P194" s="338" t="s">
        <v>1739</v>
      </c>
      <c r="Q194" s="338" t="s">
        <v>2455</v>
      </c>
      <c r="R194" s="338" t="s">
        <v>2455</v>
      </c>
    </row>
    <row r="195" spans="1:18" ht="19" customHeight="1" x14ac:dyDescent="0.35">
      <c r="A195" s="336" t="s">
        <v>1959</v>
      </c>
      <c r="B195" s="337" t="s">
        <v>12639</v>
      </c>
      <c r="C195" s="338" t="str">
        <f t="shared" si="25"/>
        <v>RU7881</v>
      </c>
      <c r="D195" s="337" t="s">
        <v>12639</v>
      </c>
      <c r="E195" s="339" t="s">
        <v>1799</v>
      </c>
      <c r="F195" s="339" t="s">
        <v>12627</v>
      </c>
      <c r="G195" s="339" t="s">
        <v>12626</v>
      </c>
      <c r="H195" s="340" t="str">
        <f>G195&amp;"_"&amp;E195</f>
        <v>SS_CoE 18</v>
      </c>
      <c r="I195" s="340" t="s">
        <v>2616</v>
      </c>
      <c r="J195" s="339" t="str">
        <f t="shared" si="19"/>
        <v>RU7881 : SS_CoE 18</v>
      </c>
      <c r="K195" s="339" t="str">
        <f t="shared" si="20"/>
        <v>RU7881 : SS_CoE 18 : FLOWSERVE SIHI (France) S.A.S. (IPO)</v>
      </c>
      <c r="L195" s="339" t="str">
        <f t="shared" si="21"/>
        <v>FLOWSERVE SIHI (France) S.A.S. (IPO) : SS_CoE 18</v>
      </c>
      <c r="M195" s="338" t="s">
        <v>2621</v>
      </c>
      <c r="N195" s="338"/>
      <c r="O195" s="338" t="s">
        <v>2617</v>
      </c>
      <c r="P195" s="338" t="s">
        <v>1739</v>
      </c>
      <c r="Q195" s="338" t="s">
        <v>2455</v>
      </c>
      <c r="R195" s="338" t="s">
        <v>2455</v>
      </c>
    </row>
    <row r="196" spans="1:18" ht="19" customHeight="1" x14ac:dyDescent="0.35">
      <c r="A196" s="336" t="s">
        <v>2063</v>
      </c>
      <c r="B196" s="337" t="s">
        <v>12638</v>
      </c>
      <c r="C196" s="338" t="str">
        <f t="shared" si="25"/>
        <v>RU8141</v>
      </c>
      <c r="D196" s="337" t="s">
        <v>12638</v>
      </c>
      <c r="E196" s="339" t="s">
        <v>1799</v>
      </c>
      <c r="F196" s="339" t="s">
        <v>12627</v>
      </c>
      <c r="G196" s="339" t="s">
        <v>12626</v>
      </c>
      <c r="H196" s="340" t="str">
        <f>G196&amp;"_"&amp;E196</f>
        <v>SS_CoE 18</v>
      </c>
      <c r="I196" s="340" t="s">
        <v>2616</v>
      </c>
      <c r="J196" s="339" t="str">
        <f t="shared" si="19"/>
        <v>RU8141 : SS_CoE 18</v>
      </c>
      <c r="K196" s="339" t="str">
        <f t="shared" si="20"/>
        <v>RU8141 : SS_CoE 18 : SEAL MADAGASCAR (FR) (AMSS)</v>
      </c>
      <c r="L196" s="339" t="str">
        <f t="shared" si="21"/>
        <v>SEAL MADAGASCAR (FR) (AMSS) : SS_CoE 18</v>
      </c>
      <c r="M196" s="339" t="s">
        <v>2623</v>
      </c>
      <c r="N196" s="338"/>
      <c r="O196" s="338" t="s">
        <v>2623</v>
      </c>
      <c r="P196" s="338" t="s">
        <v>1791</v>
      </c>
      <c r="Q196" s="338" t="s">
        <v>2455</v>
      </c>
      <c r="R196" s="338" t="s">
        <v>2455</v>
      </c>
    </row>
    <row r="197" spans="1:18" ht="19" customHeight="1" x14ac:dyDescent="0.35">
      <c r="A197" s="344" t="s">
        <v>12930</v>
      </c>
      <c r="B197" s="345" t="s">
        <v>12637</v>
      </c>
      <c r="C197" s="338" t="str">
        <f t="shared" si="25"/>
        <v>RU3090</v>
      </c>
      <c r="D197" s="345" t="s">
        <v>12637</v>
      </c>
      <c r="E197" s="339" t="s">
        <v>1878</v>
      </c>
      <c r="F197" s="339" t="s">
        <v>1878</v>
      </c>
      <c r="G197" s="339" t="s">
        <v>1878</v>
      </c>
      <c r="H197" s="340" t="s">
        <v>1878</v>
      </c>
      <c r="I197" s="340" t="s">
        <v>2626</v>
      </c>
      <c r="J197" s="339" t="str">
        <f t="shared" ref="J197:J206" si="27">C197&amp;" : "&amp;H197</f>
        <v>RU3090 : SSS</v>
      </c>
      <c r="K197" s="339" t="str">
        <f t="shared" ref="K197:K206" si="28">J197&amp;" : "&amp;B197</f>
        <v>RU3090 : SSS : SEAL US - KALAMAZOO (AMSS)</v>
      </c>
      <c r="L197" s="339" t="str">
        <f t="shared" ref="L197:L206" si="29">B197&amp;" : "&amp;H197</f>
        <v>SEAL US - KALAMAZOO (AMSS) : SSS</v>
      </c>
      <c r="M197" s="338" t="s">
        <v>2626</v>
      </c>
      <c r="N197" s="338"/>
      <c r="O197" s="338" t="s">
        <v>2627</v>
      </c>
      <c r="P197" s="338" t="s">
        <v>1791</v>
      </c>
      <c r="Q197" s="338" t="s">
        <v>2377</v>
      </c>
      <c r="R197" s="338" t="s">
        <v>12633</v>
      </c>
    </row>
    <row r="198" spans="1:18" ht="19" customHeight="1" x14ac:dyDescent="0.35">
      <c r="A198" s="344" t="s">
        <v>12929</v>
      </c>
      <c r="B198" s="345" t="s">
        <v>12636</v>
      </c>
      <c r="C198" s="338" t="str">
        <f t="shared" si="25"/>
        <v>RU5115</v>
      </c>
      <c r="D198" s="345" t="s">
        <v>12636</v>
      </c>
      <c r="E198" s="338" t="s">
        <v>1878</v>
      </c>
      <c r="F198" s="338" t="s">
        <v>1878</v>
      </c>
      <c r="G198" s="339" t="s">
        <v>1878</v>
      </c>
      <c r="H198" s="340" t="s">
        <v>1878</v>
      </c>
      <c r="I198" s="340" t="s">
        <v>2629</v>
      </c>
      <c r="J198" s="339" t="str">
        <f t="shared" si="27"/>
        <v>RU5115 : SSS</v>
      </c>
      <c r="K198" s="339" t="str">
        <f t="shared" si="28"/>
        <v>RU5115 : SSS : COOKEVILLE FCD PROCESS MANUAL VLVS (FCO)</v>
      </c>
      <c r="L198" s="339" t="str">
        <f t="shared" si="29"/>
        <v>COOKEVILLE FCD PROCESS MANUAL VLVS (FCO) : SSS</v>
      </c>
      <c r="M198" s="338" t="s">
        <v>2629</v>
      </c>
      <c r="N198" s="338"/>
      <c r="O198" s="338" t="s">
        <v>2630</v>
      </c>
      <c r="P198" s="338" t="s">
        <v>1733</v>
      </c>
      <c r="Q198" s="338" t="s">
        <v>2377</v>
      </c>
      <c r="R198" s="338" t="s">
        <v>12633</v>
      </c>
    </row>
    <row r="199" spans="1:18" ht="19" customHeight="1" x14ac:dyDescent="0.35">
      <c r="A199" s="344" t="s">
        <v>12928</v>
      </c>
      <c r="B199" s="345" t="s">
        <v>12635</v>
      </c>
      <c r="C199" s="338" t="str">
        <f t="shared" si="25"/>
        <v>RU5200</v>
      </c>
      <c r="D199" s="345" t="s">
        <v>12635</v>
      </c>
      <c r="E199" s="338" t="s">
        <v>1878</v>
      </c>
      <c r="F199" s="338" t="s">
        <v>1878</v>
      </c>
      <c r="G199" s="339" t="s">
        <v>1878</v>
      </c>
      <c r="H199" s="340" t="s">
        <v>1878</v>
      </c>
      <c r="I199" s="340" t="s">
        <v>2632</v>
      </c>
      <c r="J199" s="339" t="str">
        <f t="shared" si="27"/>
        <v>RU5200 : SSS</v>
      </c>
      <c r="K199" s="339" t="str">
        <f t="shared" si="28"/>
        <v>RU5200 : SSS : RALEIGH FCD GGC EDWARD VALVE (FCO)</v>
      </c>
      <c r="L199" s="339" t="str">
        <f t="shared" si="29"/>
        <v>RALEIGH FCD GGC EDWARD VALVE (FCO) : SSS</v>
      </c>
      <c r="M199" s="338" t="s">
        <v>2632</v>
      </c>
      <c r="N199" s="338"/>
      <c r="O199" s="338" t="s">
        <v>2633</v>
      </c>
      <c r="P199" s="338" t="s">
        <v>1733</v>
      </c>
      <c r="Q199" s="338" t="s">
        <v>2377</v>
      </c>
      <c r="R199" s="338" t="s">
        <v>12633</v>
      </c>
    </row>
    <row r="200" spans="1:18" ht="19" customHeight="1" x14ac:dyDescent="0.35">
      <c r="A200" s="344" t="s">
        <v>12927</v>
      </c>
      <c r="B200" s="345" t="s">
        <v>12634</v>
      </c>
      <c r="C200" s="338" t="str">
        <f t="shared" si="25"/>
        <v>RU5220</v>
      </c>
      <c r="D200" s="345" t="s">
        <v>12634</v>
      </c>
      <c r="E200" s="338" t="s">
        <v>1878</v>
      </c>
      <c r="F200" s="338" t="s">
        <v>1878</v>
      </c>
      <c r="G200" s="339" t="s">
        <v>1878</v>
      </c>
      <c r="H200" s="340" t="s">
        <v>1878</v>
      </c>
      <c r="I200" s="340" t="s">
        <v>2635</v>
      </c>
      <c r="J200" s="339" t="str">
        <f t="shared" si="27"/>
        <v>RU5220 : SSS</v>
      </c>
      <c r="K200" s="339" t="str">
        <f t="shared" si="28"/>
        <v>RU5220 : SSS : LYNCHBURG FCD AUTOMATION LMTRQ (FCO)</v>
      </c>
      <c r="L200" s="339" t="str">
        <f t="shared" si="29"/>
        <v>LYNCHBURG FCD AUTOMATION LMTRQ (FCO) : SSS</v>
      </c>
      <c r="M200" s="338" t="s">
        <v>2635</v>
      </c>
      <c r="N200" s="338"/>
      <c r="O200" s="338" t="s">
        <v>2636</v>
      </c>
      <c r="P200" s="338" t="s">
        <v>1733</v>
      </c>
      <c r="Q200" s="338" t="s">
        <v>2377</v>
      </c>
      <c r="R200" s="338" t="s">
        <v>12633</v>
      </c>
    </row>
    <row r="201" spans="1:18" ht="19" customHeight="1" x14ac:dyDescent="0.35">
      <c r="A201" s="344" t="s">
        <v>12926</v>
      </c>
      <c r="B201" s="345" t="s">
        <v>12632</v>
      </c>
      <c r="C201" s="338" t="str">
        <f t="shared" si="25"/>
        <v>RU8025</v>
      </c>
      <c r="D201" s="345" t="s">
        <v>12632</v>
      </c>
      <c r="E201" s="338" t="s">
        <v>1878</v>
      </c>
      <c r="F201" s="338" t="s">
        <v>1878</v>
      </c>
      <c r="G201" s="339" t="s">
        <v>1878</v>
      </c>
      <c r="H201" s="340" t="s">
        <v>1878</v>
      </c>
      <c r="I201" s="340" t="s">
        <v>2638</v>
      </c>
      <c r="J201" s="339" t="str">
        <f t="shared" si="27"/>
        <v>RU8025 : SSS</v>
      </c>
      <c r="K201" s="339" t="str">
        <f t="shared" si="28"/>
        <v>RU8025 : SSS : FPD ENG'D BRUNN AUSTRIA (EPO)</v>
      </c>
      <c r="L201" s="339" t="str">
        <f t="shared" si="29"/>
        <v>FPD ENG'D BRUNN AUSTRIA (EPO) : SSS</v>
      </c>
      <c r="M201" s="338" t="s">
        <v>2638</v>
      </c>
      <c r="N201" s="338"/>
      <c r="O201" s="338" t="s">
        <v>2457</v>
      </c>
      <c r="P201" s="338" t="s">
        <v>1713</v>
      </c>
      <c r="Q201" s="338" t="s">
        <v>2455</v>
      </c>
      <c r="R201" s="338" t="s">
        <v>2455</v>
      </c>
    </row>
    <row r="202" spans="1:18" ht="19" customHeight="1" x14ac:dyDescent="0.35">
      <c r="A202" s="359" t="s">
        <v>2266</v>
      </c>
      <c r="B202" s="345" t="s">
        <v>13148</v>
      </c>
      <c r="C202" s="338" t="str">
        <f t="shared" si="25"/>
        <v>RU8421</v>
      </c>
      <c r="D202" s="345" t="s">
        <v>13148</v>
      </c>
      <c r="E202" s="338" t="s">
        <v>1878</v>
      </c>
      <c r="F202" s="338" t="s">
        <v>1878</v>
      </c>
      <c r="G202" s="339" t="s">
        <v>1878</v>
      </c>
      <c r="H202" s="340" t="s">
        <v>1878</v>
      </c>
      <c r="I202" s="340" t="s">
        <v>2638</v>
      </c>
      <c r="J202" s="339" t="str">
        <f t="shared" si="27"/>
        <v>RU8421 : SSS</v>
      </c>
      <c r="K202" s="339" t="str">
        <f t="shared" si="28"/>
        <v>RU8421 : SSS : ENGINEERED CALDER IN EURO (EPO)</v>
      </c>
      <c r="L202" s="339" t="str">
        <f t="shared" si="29"/>
        <v>ENGINEERED CALDER IN EURO (EPO) : SSS</v>
      </c>
      <c r="M202" s="338" t="s">
        <v>2638</v>
      </c>
      <c r="N202" s="338"/>
      <c r="O202" s="338" t="s">
        <v>2457</v>
      </c>
      <c r="P202" s="338" t="s">
        <v>1713</v>
      </c>
      <c r="Q202" s="338" t="s">
        <v>2455</v>
      </c>
      <c r="R202" s="338" t="s">
        <v>2455</v>
      </c>
    </row>
    <row r="203" spans="1:18" ht="19" customHeight="1" x14ac:dyDescent="0.35">
      <c r="A203" s="344" t="s">
        <v>12925</v>
      </c>
      <c r="B203" s="345" t="s">
        <v>12630</v>
      </c>
      <c r="C203" s="338" t="str">
        <f t="shared" si="25"/>
        <v>RU8255</v>
      </c>
      <c r="D203" s="345" t="s">
        <v>12630</v>
      </c>
      <c r="E203" s="338" t="s">
        <v>1878</v>
      </c>
      <c r="F203" s="338" t="s">
        <v>1878</v>
      </c>
      <c r="G203" s="339" t="s">
        <v>1878</v>
      </c>
      <c r="H203" s="340" t="s">
        <v>1878</v>
      </c>
      <c r="I203" s="340" t="s">
        <v>12629</v>
      </c>
      <c r="J203" s="339" t="str">
        <f t="shared" si="27"/>
        <v>RU8255 : SSS</v>
      </c>
      <c r="K203" s="339" t="str">
        <f t="shared" si="28"/>
        <v>RU8255 : SSS : SEAL HOLLAND - ROOSENDAAL (AMSS)</v>
      </c>
      <c r="L203" s="339" t="str">
        <f t="shared" si="29"/>
        <v>SEAL HOLLAND - ROOSENDAAL (AMSS) : SSS</v>
      </c>
      <c r="M203" s="338" t="s">
        <v>2640</v>
      </c>
      <c r="N203" s="338"/>
      <c r="O203" s="338" t="s">
        <v>2522</v>
      </c>
      <c r="P203" s="338" t="s">
        <v>1791</v>
      </c>
      <c r="Q203" s="338" t="s">
        <v>2455</v>
      </c>
      <c r="R203" s="338" t="s">
        <v>2455</v>
      </c>
    </row>
    <row r="204" spans="1:18" ht="19" customHeight="1" x14ac:dyDescent="0.35">
      <c r="A204" s="360" t="s">
        <v>2094</v>
      </c>
      <c r="B204" s="337" t="s">
        <v>12628</v>
      </c>
      <c r="C204" s="338" t="str">
        <f t="shared" si="25"/>
        <v>RU8227</v>
      </c>
      <c r="D204" s="337" t="s">
        <v>12628</v>
      </c>
      <c r="E204" s="338" t="s">
        <v>1878</v>
      </c>
      <c r="F204" s="338" t="s">
        <v>1878</v>
      </c>
      <c r="G204" s="339" t="s">
        <v>1878</v>
      </c>
      <c r="H204" s="340" t="s">
        <v>1878</v>
      </c>
      <c r="I204" s="340" t="s">
        <v>12629</v>
      </c>
      <c r="J204" s="339" t="str">
        <f t="shared" si="27"/>
        <v>RU8227 : SSS</v>
      </c>
      <c r="K204" s="339" t="str">
        <f t="shared" si="28"/>
        <v>RU8227 : SSS : SEAL MOERDIJK - QRC (AMSS)</v>
      </c>
      <c r="L204" s="339" t="str">
        <f t="shared" si="29"/>
        <v>SEAL MOERDIJK - QRC (AMSS) : SSS</v>
      </c>
      <c r="M204" s="338" t="s">
        <v>2525</v>
      </c>
      <c r="N204" s="338"/>
      <c r="O204" s="338" t="s">
        <v>2522</v>
      </c>
      <c r="P204" s="338" t="s">
        <v>1791</v>
      </c>
      <c r="Q204" s="338" t="s">
        <v>2455</v>
      </c>
      <c r="R204" s="338" t="s">
        <v>2455</v>
      </c>
    </row>
    <row r="205" spans="1:18" ht="19" customHeight="1" x14ac:dyDescent="0.35">
      <c r="A205" s="344" t="s">
        <v>12924</v>
      </c>
      <c r="B205" s="345" t="s">
        <v>12625</v>
      </c>
      <c r="C205" s="338" t="str">
        <f t="shared" si="25"/>
        <v>RU8310</v>
      </c>
      <c r="D205" s="345" t="s">
        <v>12625</v>
      </c>
      <c r="E205" s="338" t="s">
        <v>1878</v>
      </c>
      <c r="F205" s="338" t="s">
        <v>1878</v>
      </c>
      <c r="G205" s="339" t="s">
        <v>1878</v>
      </c>
      <c r="H205" s="340" t="s">
        <v>1878</v>
      </c>
      <c r="I205" s="340" t="s">
        <v>2643</v>
      </c>
      <c r="J205" s="339" t="str">
        <f t="shared" si="27"/>
        <v>RU8310 : SSS</v>
      </c>
      <c r="K205" s="339" t="str">
        <f t="shared" si="28"/>
        <v>RU8310 : SSS : FPD ENG'D DESIO ITALY (EPO)</v>
      </c>
      <c r="L205" s="339" t="str">
        <f t="shared" si="29"/>
        <v>FPD ENG'D DESIO ITALY (EPO) : SSS</v>
      </c>
      <c r="M205" s="338" t="s">
        <v>2643</v>
      </c>
      <c r="N205" s="338"/>
      <c r="O205" s="338" t="s">
        <v>2485</v>
      </c>
      <c r="P205" s="338" t="s">
        <v>1713</v>
      </c>
      <c r="Q205" s="338" t="s">
        <v>2455</v>
      </c>
      <c r="R205" s="338" t="s">
        <v>2455</v>
      </c>
    </row>
    <row r="206" spans="1:18" ht="19" customHeight="1" x14ac:dyDescent="0.35">
      <c r="A206" s="344" t="s">
        <v>12923</v>
      </c>
      <c r="B206" s="345" t="s">
        <v>12624</v>
      </c>
      <c r="C206" s="338" t="str">
        <f t="shared" si="25"/>
        <v>RU8358</v>
      </c>
      <c r="D206" s="345" t="s">
        <v>12624</v>
      </c>
      <c r="E206" s="338" t="s">
        <v>1878</v>
      </c>
      <c r="F206" s="338" t="s">
        <v>1878</v>
      </c>
      <c r="G206" s="339" t="s">
        <v>1878</v>
      </c>
      <c r="H206" s="340" t="s">
        <v>1878</v>
      </c>
      <c r="I206" s="340" t="s">
        <v>7290</v>
      </c>
      <c r="J206" s="339" t="str">
        <f t="shared" si="27"/>
        <v>RU8358 : SSS</v>
      </c>
      <c r="K206" s="339" t="str">
        <f t="shared" si="28"/>
        <v>RU8358 : SSS : FLOWSERVE AL RUSHAID COMPANY LTD (AMSS)</v>
      </c>
      <c r="L206" s="339" t="str">
        <f t="shared" si="29"/>
        <v>FLOWSERVE AL RUSHAID COMPANY LTD (AMSS) : SSS</v>
      </c>
      <c r="M206" s="339" t="s">
        <v>7290</v>
      </c>
      <c r="N206" s="338"/>
      <c r="O206" s="338" t="s">
        <v>2448</v>
      </c>
      <c r="P206" s="338" t="s">
        <v>1791</v>
      </c>
      <c r="Q206" s="338" t="s">
        <v>2439</v>
      </c>
      <c r="R206" s="338" t="s">
        <v>2439</v>
      </c>
    </row>
    <row r="207" spans="1:18" ht="19" customHeight="1" x14ac:dyDescent="0.35">
      <c r="A207" s="325" t="s">
        <v>12623</v>
      </c>
      <c r="B207" s="325"/>
      <c r="D207" s="323"/>
      <c r="E207" s="321"/>
      <c r="F207" s="321"/>
      <c r="G207" s="321"/>
      <c r="J207" s="321"/>
      <c r="K207" s="321"/>
      <c r="L207" s="321"/>
      <c r="P207" s="321"/>
      <c r="R207" s="321"/>
    </row>
    <row r="208" spans="1:18" ht="19" customHeight="1" x14ac:dyDescent="0.35">
      <c r="A208" s="317"/>
      <c r="B208" s="317"/>
      <c r="D208" s="323"/>
      <c r="P208" s="321" t="s">
        <v>1713</v>
      </c>
      <c r="R208" s="321" t="s">
        <v>12618</v>
      </c>
    </row>
    <row r="209" spans="1:18" ht="19" customHeight="1" x14ac:dyDescent="0.35">
      <c r="A209" s="325" t="s">
        <v>12622</v>
      </c>
      <c r="B209" s="325"/>
      <c r="D209" s="323"/>
      <c r="F209" s="326"/>
      <c r="P209" s="321" t="s">
        <v>1713</v>
      </c>
    </row>
    <row r="210" spans="1:18" ht="19" customHeight="1" x14ac:dyDescent="0.35">
      <c r="D210" s="323"/>
      <c r="E210" s="321"/>
      <c r="F210" s="321"/>
      <c r="G210" s="321"/>
      <c r="J210" s="321"/>
      <c r="K210" s="321"/>
      <c r="L210" s="321"/>
      <c r="M210" s="321"/>
      <c r="P210" s="321"/>
      <c r="R210" s="321"/>
    </row>
    <row r="211" spans="1:18" ht="19" customHeight="1" x14ac:dyDescent="0.35">
      <c r="D211" s="323"/>
      <c r="F211" s="326"/>
      <c r="P211" s="321" t="s">
        <v>1739</v>
      </c>
      <c r="R211" s="321" t="s">
        <v>12618</v>
      </c>
    </row>
    <row r="212" spans="1:18" ht="19" customHeight="1" x14ac:dyDescent="0.35">
      <c r="B212" s="317"/>
      <c r="C212" s="321"/>
      <c r="D212" s="325"/>
      <c r="F212" s="326"/>
      <c r="P212" s="321" t="s">
        <v>1791</v>
      </c>
      <c r="R212" s="321" t="s">
        <v>12618</v>
      </c>
    </row>
    <row r="213" spans="1:18" ht="19" customHeight="1" x14ac:dyDescent="0.35">
      <c r="A213" s="322" t="str">
        <f>C213&amp;" - "&amp;D213</f>
        <v>RU8244 - NOT VALID</v>
      </c>
      <c r="B213" s="323" t="str">
        <f>D213</f>
        <v>NOT VALID</v>
      </c>
      <c r="C213" s="314" t="s">
        <v>12922</v>
      </c>
      <c r="D213" s="320" t="s">
        <v>12874</v>
      </c>
      <c r="F213" s="326"/>
      <c r="R213" s="321" t="s">
        <v>12618</v>
      </c>
    </row>
    <row r="215" spans="1:18" ht="19" customHeight="1" x14ac:dyDescent="0.35">
      <c r="A215" s="324" t="s">
        <v>2646</v>
      </c>
      <c r="C215" s="314" t="str">
        <f>LEFT(A215,6)</f>
        <v>RU1850</v>
      </c>
      <c r="D215" s="324"/>
    </row>
  </sheetData>
  <autoFilter ref="A4:R209" xr:uid="{00000000-0009-0000-0000-000003000000}"/>
  <printOptions horizontalCentered="1"/>
  <pageMargins left="0.5" right="0.5" top="0.5" bottom="0.5" header="0.25" footer="0.25"/>
  <pageSetup scale="67" fitToHeight="0" orientation="landscape" r:id="rId1"/>
  <headerFooter>
    <oddFooter>&amp;Lfilename: &amp;F&amp;RPage &amp;P of &amp;N</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B1:D28"/>
  <sheetViews>
    <sheetView showGridLines="0" workbookViewId="0"/>
  </sheetViews>
  <sheetFormatPr defaultColWidth="10.7265625" defaultRowHeight="20.149999999999999" customHeight="1" x14ac:dyDescent="0.35"/>
  <cols>
    <col min="1" max="1" width="0.81640625" style="2" customWidth="1"/>
    <col min="2" max="2" width="2.7265625" style="2" customWidth="1"/>
    <col min="3" max="3" width="20.81640625" style="2" bestFit="1" customWidth="1"/>
    <col min="4" max="4" width="27.26953125" style="2" bestFit="1" customWidth="1"/>
    <col min="5" max="16384" width="10.7265625" style="2"/>
  </cols>
  <sheetData>
    <row r="1" spans="2:4" ht="5.15" customHeight="1" x14ac:dyDescent="0.35"/>
    <row r="2" spans="2:4" ht="20.149999999999999" customHeight="1" x14ac:dyDescent="0.35">
      <c r="B2" s="1" t="s">
        <v>3042</v>
      </c>
    </row>
    <row r="3" spans="2:4" ht="20.149999999999999" customHeight="1" x14ac:dyDescent="0.35">
      <c r="C3" s="2" t="s">
        <v>1791</v>
      </c>
      <c r="D3" s="2" t="s">
        <v>3006</v>
      </c>
    </row>
    <row r="4" spans="2:4" ht="20.149999999999999" customHeight="1" x14ac:dyDescent="0.35">
      <c r="C4" s="2" t="s">
        <v>1713</v>
      </c>
      <c r="D4" s="2" t="s">
        <v>3039</v>
      </c>
    </row>
    <row r="5" spans="2:4" ht="20.149999999999999" customHeight="1" x14ac:dyDescent="0.35">
      <c r="C5" s="2" t="s">
        <v>3037</v>
      </c>
      <c r="D5" s="2" t="s">
        <v>3041</v>
      </c>
    </row>
    <row r="6" spans="2:4" ht="20.149999999999999" customHeight="1" x14ac:dyDescent="0.35">
      <c r="C6" s="2" t="s">
        <v>3038</v>
      </c>
      <c r="D6" s="2" t="s">
        <v>3040</v>
      </c>
    </row>
    <row r="8" spans="2:4" ht="20.149999999999999" customHeight="1" x14ac:dyDescent="0.35">
      <c r="B8" s="1" t="s">
        <v>1670</v>
      </c>
    </row>
    <row r="9" spans="2:4" ht="20.149999999999999" customHeight="1" x14ac:dyDescent="0.35">
      <c r="C9" s="2" t="s">
        <v>1671</v>
      </c>
    </row>
    <row r="10" spans="2:4" ht="20.149999999999999" customHeight="1" x14ac:dyDescent="0.35">
      <c r="C10" s="2" t="s">
        <v>1672</v>
      </c>
    </row>
    <row r="11" spans="2:4" ht="20.149999999999999" customHeight="1" x14ac:dyDescent="0.35">
      <c r="C11" s="2" t="s">
        <v>1673</v>
      </c>
      <c r="D11" s="2" t="s">
        <v>1674</v>
      </c>
    </row>
    <row r="12" spans="2:4" ht="20.149999999999999" customHeight="1" x14ac:dyDescent="0.35">
      <c r="C12" s="2" t="s">
        <v>1675</v>
      </c>
      <c r="D12" s="2" t="s">
        <v>1676</v>
      </c>
    </row>
    <row r="13" spans="2:4" ht="20.149999999999999" customHeight="1" x14ac:dyDescent="0.35">
      <c r="C13" s="2" t="s">
        <v>1677</v>
      </c>
      <c r="D13" s="2" t="s">
        <v>1678</v>
      </c>
    </row>
    <row r="14" spans="2:4" ht="20.149999999999999" customHeight="1" x14ac:dyDescent="0.35">
      <c r="C14" s="2" t="s">
        <v>2944</v>
      </c>
      <c r="D14" s="2" t="s">
        <v>1679</v>
      </c>
    </row>
    <row r="15" spans="2:4" ht="20.149999999999999" customHeight="1" x14ac:dyDescent="0.35">
      <c r="C15" s="2" t="s">
        <v>1680</v>
      </c>
      <c r="D15" s="2" t="s">
        <v>1681</v>
      </c>
    </row>
    <row r="16" spans="2:4" ht="20.149999999999999" customHeight="1" x14ac:dyDescent="0.35">
      <c r="C16" s="2" t="s">
        <v>1682</v>
      </c>
      <c r="D16" s="2" t="s">
        <v>1683</v>
      </c>
    </row>
    <row r="17" spans="2:4" ht="20.149999999999999" customHeight="1" x14ac:dyDescent="0.35">
      <c r="C17" s="2" t="s">
        <v>1684</v>
      </c>
      <c r="D17" s="2" t="s">
        <v>1685</v>
      </c>
    </row>
    <row r="18" spans="2:4" ht="20.149999999999999" customHeight="1" x14ac:dyDescent="0.35">
      <c r="C18" s="2" t="s">
        <v>1686</v>
      </c>
      <c r="D18" s="2" t="s">
        <v>1687</v>
      </c>
    </row>
    <row r="19" spans="2:4" ht="20.149999999999999" customHeight="1" x14ac:dyDescent="0.35">
      <c r="C19" s="2" t="s">
        <v>3009</v>
      </c>
      <c r="D19" s="2" t="s">
        <v>1687</v>
      </c>
    </row>
    <row r="20" spans="2:4" ht="20.149999999999999" customHeight="1" x14ac:dyDescent="0.35">
      <c r="C20" s="2" t="s">
        <v>1688</v>
      </c>
      <c r="D20" s="2" t="s">
        <v>1689</v>
      </c>
    </row>
    <row r="21" spans="2:4" ht="20.149999999999999" customHeight="1" x14ac:dyDescent="0.35">
      <c r="C21" s="2" t="s">
        <v>1675</v>
      </c>
      <c r="D21" s="2" t="s">
        <v>1690</v>
      </c>
    </row>
    <row r="23" spans="2:4" ht="20.149999999999999" customHeight="1" x14ac:dyDescent="0.35">
      <c r="B23" s="1" t="s">
        <v>1691</v>
      </c>
    </row>
    <row r="24" spans="2:4" ht="20.149999999999999" customHeight="1" x14ac:dyDescent="0.35">
      <c r="C24" s="3" t="s">
        <v>1692</v>
      </c>
    </row>
    <row r="25" spans="2:4" ht="20.149999999999999" customHeight="1" x14ac:dyDescent="0.35">
      <c r="C25" s="4" t="s">
        <v>1693</v>
      </c>
      <c r="D25" s="2" t="s">
        <v>1694</v>
      </c>
    </row>
    <row r="26" spans="2:4" ht="20.149999999999999" customHeight="1" x14ac:dyDescent="0.35">
      <c r="C26" s="4" t="s">
        <v>1695</v>
      </c>
      <c r="D26" s="2" t="s">
        <v>1696</v>
      </c>
    </row>
    <row r="27" spans="2:4" ht="20.149999999999999" customHeight="1" x14ac:dyDescent="0.35">
      <c r="C27" s="4" t="s">
        <v>1697</v>
      </c>
      <c r="D27" s="2" t="s">
        <v>1698</v>
      </c>
    </row>
    <row r="28" spans="2:4" ht="20.149999999999999" customHeight="1" x14ac:dyDescent="0.35">
      <c r="C28" s="4" t="s">
        <v>1699</v>
      </c>
      <c r="D28" s="2" t="s">
        <v>1700</v>
      </c>
    </row>
  </sheetData>
  <pageMargins left="0.5" right="0.5" top="0.5" bottom="0.5" header="0.25" footer="0.25"/>
  <pageSetup scale="82" fitToHeight="0" orientation="portrait" r:id="rId1"/>
  <headerFooter>
    <oddHeader>&amp;C&amp;"Arial,Bold"&amp;12&amp;A</oddHeader>
    <oddFooter>&amp;Lfilename: &amp;F</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9" tint="-0.499984740745262"/>
    <pageSetUpPr fitToPage="1"/>
  </sheetPr>
  <dimension ref="B1:I195"/>
  <sheetViews>
    <sheetView showGridLines="0" workbookViewId="0">
      <pane ySplit="2" topLeftCell="A3" activePane="bottomLeft" state="frozen"/>
      <selection activeCell="A3" sqref="A3"/>
      <selection pane="bottomLeft" activeCell="A3" sqref="A3"/>
    </sheetView>
  </sheetViews>
  <sheetFormatPr defaultColWidth="10.7265625" defaultRowHeight="18" customHeight="1" x14ac:dyDescent="0.35"/>
  <cols>
    <col min="1" max="1" width="0.81640625" style="6" customWidth="1"/>
    <col min="2" max="2" width="22.7265625" style="6" customWidth="1"/>
    <col min="3" max="3" width="77.7265625" style="6" customWidth="1"/>
    <col min="4" max="4" width="10.7265625" style="281"/>
    <col min="5" max="5" width="1.7265625" style="6" customWidth="1"/>
    <col min="6" max="6" width="16.7265625" style="290" hidden="1" customWidth="1"/>
    <col min="7" max="8" width="10.7265625" style="290" hidden="1" customWidth="1"/>
    <col min="9" max="9" width="10.7265625" style="6" hidden="1" customWidth="1"/>
    <col min="10" max="10" width="0" style="6" hidden="1" customWidth="1"/>
    <col min="11" max="16384" width="10.7265625" style="6"/>
  </cols>
  <sheetData>
    <row r="1" spans="2:9" s="282" customFormat="1" ht="18" customHeight="1" thickBot="1" x14ac:dyDescent="0.4">
      <c r="B1" s="281">
        <f>SUBTOTAL(3,B3:B195)</f>
        <v>193</v>
      </c>
      <c r="D1" s="281">
        <f>SUBTOTAL(9,D3:D195)</f>
        <v>11410</v>
      </c>
      <c r="F1" s="289"/>
      <c r="G1" s="289"/>
      <c r="H1" s="289"/>
    </row>
    <row r="2" spans="2:9" s="282" customFormat="1" ht="26.5" thickBot="1" x14ac:dyDescent="0.35">
      <c r="B2" s="283" t="s">
        <v>3128</v>
      </c>
      <c r="C2" s="284" t="s">
        <v>12920</v>
      </c>
      <c r="D2" s="285" t="s">
        <v>12921</v>
      </c>
      <c r="F2" s="291"/>
      <c r="G2" s="291"/>
      <c r="H2" s="291" t="s">
        <v>12936</v>
      </c>
      <c r="I2" s="291" t="s">
        <v>12877</v>
      </c>
    </row>
    <row r="3" spans="2:9" ht="18" customHeight="1" x14ac:dyDescent="0.35">
      <c r="B3" s="6" t="s">
        <v>3129</v>
      </c>
      <c r="C3" s="6" t="s">
        <v>1959</v>
      </c>
      <c r="D3" s="281">
        <v>12</v>
      </c>
      <c r="F3" s="290" t="str">
        <f>B3</f>
        <v>ARNAGE</v>
      </c>
      <c r="G3" s="290" t="str">
        <f>LEFT(C3,6)</f>
        <v>RU7881</v>
      </c>
      <c r="H3" s="290" t="str">
        <f>B3</f>
        <v>ARNAGE</v>
      </c>
      <c r="I3" s="290"/>
    </row>
    <row r="4" spans="2:9" ht="18" customHeight="1" x14ac:dyDescent="0.35">
      <c r="B4" s="6" t="s">
        <v>3129</v>
      </c>
      <c r="C4" s="6" t="s">
        <v>1798</v>
      </c>
      <c r="D4" s="281">
        <v>363</v>
      </c>
      <c r="F4" s="290" t="str">
        <f t="shared" ref="F4:F67" si="0">B4</f>
        <v>ARNAGE</v>
      </c>
      <c r="G4" s="290" t="str">
        <f t="shared" ref="G4:G67" si="1">LEFT(C4,6)</f>
        <v>RU8135</v>
      </c>
      <c r="H4" s="290" t="str">
        <f t="shared" ref="H4:H67" si="2">B4</f>
        <v>ARNAGE</v>
      </c>
      <c r="I4" s="290"/>
    </row>
    <row r="5" spans="2:9" ht="18" customHeight="1" x14ac:dyDescent="0.35">
      <c r="B5" s="6" t="s">
        <v>3129</v>
      </c>
      <c r="C5" s="6" t="s">
        <v>2059</v>
      </c>
      <c r="D5" s="281">
        <v>0</v>
      </c>
      <c r="F5" s="290" t="str">
        <f t="shared" si="0"/>
        <v>ARNAGE</v>
      </c>
      <c r="G5" s="290" t="str">
        <f t="shared" si="1"/>
        <v>RU8140</v>
      </c>
      <c r="H5" s="290" t="str">
        <f t="shared" si="2"/>
        <v>ARNAGE</v>
      </c>
      <c r="I5" s="290"/>
    </row>
    <row r="6" spans="2:9" ht="18" customHeight="1" x14ac:dyDescent="0.35">
      <c r="B6" s="6" t="s">
        <v>3129</v>
      </c>
      <c r="C6" s="6" t="s">
        <v>2063</v>
      </c>
      <c r="D6" s="281">
        <v>0</v>
      </c>
      <c r="F6" s="290" t="str">
        <f t="shared" si="0"/>
        <v>ARNAGE</v>
      </c>
      <c r="G6" s="290" t="str">
        <f t="shared" si="1"/>
        <v>RU8141</v>
      </c>
      <c r="H6" s="290" t="str">
        <f t="shared" si="2"/>
        <v>ARNAGE</v>
      </c>
      <c r="I6" s="290"/>
    </row>
    <row r="7" spans="2:9" ht="18" customHeight="1" x14ac:dyDescent="0.35">
      <c r="B7" s="6" t="s">
        <v>3129</v>
      </c>
      <c r="C7" s="6" t="s">
        <v>1804</v>
      </c>
      <c r="D7" s="281">
        <v>6</v>
      </c>
      <c r="F7" s="290" t="str">
        <f t="shared" si="0"/>
        <v>ARNAGE</v>
      </c>
      <c r="G7" s="290" t="str">
        <f t="shared" si="1"/>
        <v>RU8165</v>
      </c>
      <c r="H7" s="290" t="str">
        <f t="shared" si="2"/>
        <v>ARNAGE</v>
      </c>
      <c r="I7" s="290"/>
    </row>
    <row r="8" spans="2:9" ht="18" customHeight="1" x14ac:dyDescent="0.35">
      <c r="B8" s="6" t="s">
        <v>3130</v>
      </c>
      <c r="C8" s="6" t="s">
        <v>1894</v>
      </c>
      <c r="D8" s="6">
        <v>184</v>
      </c>
      <c r="F8" s="290" t="str">
        <f t="shared" si="0"/>
        <v>BANGALORE</v>
      </c>
      <c r="G8" s="290" t="str">
        <f t="shared" si="1"/>
        <v>RU5050</v>
      </c>
      <c r="H8" s="290" t="str">
        <f t="shared" si="2"/>
        <v>BANGALORE</v>
      </c>
      <c r="I8" s="290"/>
    </row>
    <row r="9" spans="2:9" ht="18" customHeight="1" x14ac:dyDescent="0.35">
      <c r="B9" s="6" t="s">
        <v>3130</v>
      </c>
      <c r="C9" s="6" t="s">
        <v>1899</v>
      </c>
      <c r="D9" s="281">
        <v>38</v>
      </c>
      <c r="F9" s="290" t="str">
        <f t="shared" si="0"/>
        <v>BANGALORE</v>
      </c>
      <c r="G9" s="290" t="str">
        <f t="shared" si="1"/>
        <v>RU5052</v>
      </c>
      <c r="H9" s="290" t="str">
        <f t="shared" si="2"/>
        <v>BANGALORE</v>
      </c>
      <c r="I9" s="290"/>
    </row>
    <row r="10" spans="2:9" ht="18" customHeight="1" x14ac:dyDescent="0.35">
      <c r="B10" s="6" t="s">
        <v>3130</v>
      </c>
      <c r="C10" s="6" t="s">
        <v>2107</v>
      </c>
      <c r="D10" s="281">
        <v>490</v>
      </c>
      <c r="F10" s="290" t="str">
        <f t="shared" si="0"/>
        <v>BANGALORE</v>
      </c>
      <c r="G10" s="290" t="str">
        <f t="shared" si="1"/>
        <v>RU8265</v>
      </c>
      <c r="H10" s="290" t="str">
        <f t="shared" si="2"/>
        <v>BANGALORE</v>
      </c>
      <c r="I10" s="290"/>
    </row>
    <row r="11" spans="2:9" ht="18" customHeight="1" x14ac:dyDescent="0.35">
      <c r="B11" s="6" t="s">
        <v>3130</v>
      </c>
      <c r="C11" s="6" t="s">
        <v>2111</v>
      </c>
      <c r="D11" s="281">
        <v>50</v>
      </c>
      <c r="F11" s="290" t="str">
        <f t="shared" si="0"/>
        <v>BANGALORE</v>
      </c>
      <c r="G11" s="290" t="str">
        <f t="shared" si="1"/>
        <v>RU8271</v>
      </c>
      <c r="H11" s="290" t="str">
        <f t="shared" si="2"/>
        <v>BANGALORE</v>
      </c>
      <c r="I11" s="290"/>
    </row>
    <row r="12" spans="2:9" ht="18" customHeight="1" x14ac:dyDescent="0.35">
      <c r="B12" s="6" t="s">
        <v>3130</v>
      </c>
      <c r="C12" s="6" t="s">
        <v>2114</v>
      </c>
      <c r="D12" s="281">
        <v>0</v>
      </c>
      <c r="F12" s="290" t="str">
        <f t="shared" si="0"/>
        <v>BANGALORE</v>
      </c>
      <c r="G12" s="290" t="str">
        <f t="shared" si="1"/>
        <v>RU8275</v>
      </c>
      <c r="H12" s="290" t="str">
        <f t="shared" si="2"/>
        <v>BANGALORE</v>
      </c>
      <c r="I12" s="290"/>
    </row>
    <row r="13" spans="2:9" ht="18" customHeight="1" x14ac:dyDescent="0.35">
      <c r="B13" s="6" t="s">
        <v>3130</v>
      </c>
      <c r="C13" s="6" t="s">
        <v>2118</v>
      </c>
      <c r="D13" s="281">
        <v>86</v>
      </c>
      <c r="F13" s="290" t="str">
        <f t="shared" si="0"/>
        <v>BANGALORE</v>
      </c>
      <c r="G13" s="290" t="str">
        <f t="shared" si="1"/>
        <v>RU8279</v>
      </c>
      <c r="H13" s="290" t="str">
        <f t="shared" si="2"/>
        <v>BANGALORE</v>
      </c>
      <c r="I13" s="290"/>
    </row>
    <row r="14" spans="2:9" ht="18" customHeight="1" x14ac:dyDescent="0.35">
      <c r="B14" s="307" t="s">
        <v>3130</v>
      </c>
      <c r="C14" s="307" t="s">
        <v>2121</v>
      </c>
      <c r="D14" s="308">
        <v>0</v>
      </c>
      <c r="F14" s="290" t="str">
        <f t="shared" si="0"/>
        <v>BANGALORE</v>
      </c>
      <c r="G14" s="290" t="str">
        <f t="shared" si="1"/>
        <v>RU8280</v>
      </c>
      <c r="H14" s="290" t="str">
        <f t="shared" si="2"/>
        <v>BANGALORE</v>
      </c>
      <c r="I14" s="290"/>
    </row>
    <row r="15" spans="2:9" ht="18" customHeight="1" x14ac:dyDescent="0.35">
      <c r="B15" s="6" t="s">
        <v>3130</v>
      </c>
      <c r="C15" s="6" t="s">
        <v>2204</v>
      </c>
      <c r="D15" s="281">
        <v>30</v>
      </c>
      <c r="F15" s="290" t="str">
        <f t="shared" si="0"/>
        <v>BANGALORE</v>
      </c>
      <c r="G15" s="290" t="str">
        <f t="shared" si="1"/>
        <v>RU8355</v>
      </c>
      <c r="H15" s="290" t="str">
        <f t="shared" si="2"/>
        <v>BANGALORE</v>
      </c>
      <c r="I15" s="290"/>
    </row>
    <row r="16" spans="2:9" ht="18" customHeight="1" x14ac:dyDescent="0.35">
      <c r="B16" s="6" t="s">
        <v>3130</v>
      </c>
      <c r="C16" s="6" t="s">
        <v>2208</v>
      </c>
      <c r="D16" s="281">
        <v>126</v>
      </c>
      <c r="F16" s="290" t="str">
        <f t="shared" si="0"/>
        <v>BANGALORE</v>
      </c>
      <c r="G16" s="290" t="str">
        <f t="shared" si="1"/>
        <v>RU8356</v>
      </c>
      <c r="H16" s="290" t="str">
        <f t="shared" si="2"/>
        <v>BANGALORE</v>
      </c>
      <c r="I16" s="290"/>
    </row>
    <row r="17" spans="2:9" ht="18" customHeight="1" x14ac:dyDescent="0.35">
      <c r="B17" s="6" t="s">
        <v>3130</v>
      </c>
      <c r="C17" s="6" t="s">
        <v>2211</v>
      </c>
      <c r="D17" s="281">
        <v>125</v>
      </c>
      <c r="F17" s="290" t="str">
        <f t="shared" si="0"/>
        <v>BANGALORE</v>
      </c>
      <c r="G17" s="290" t="str">
        <f t="shared" si="1"/>
        <v>RU8357</v>
      </c>
      <c r="H17" s="290" t="str">
        <f t="shared" si="2"/>
        <v>BANGALORE</v>
      </c>
      <c r="I17" s="290"/>
    </row>
    <row r="18" spans="2:9" ht="18" customHeight="1" x14ac:dyDescent="0.35">
      <c r="B18" s="6" t="s">
        <v>3130</v>
      </c>
      <c r="C18" s="6" t="s">
        <v>2218</v>
      </c>
      <c r="D18" s="281">
        <v>0</v>
      </c>
      <c r="F18" s="290" t="str">
        <f t="shared" si="0"/>
        <v>BANGALORE</v>
      </c>
      <c r="G18" s="290" t="str">
        <f t="shared" si="1"/>
        <v>RU8359</v>
      </c>
      <c r="H18" s="290" t="str">
        <f t="shared" si="2"/>
        <v>BANGALORE</v>
      </c>
      <c r="I18" s="290"/>
    </row>
    <row r="19" spans="2:9" ht="18" customHeight="1" x14ac:dyDescent="0.35">
      <c r="B19" s="6" t="s">
        <v>3131</v>
      </c>
      <c r="C19" s="6" t="s">
        <v>1982</v>
      </c>
      <c r="D19" s="281">
        <v>15</v>
      </c>
      <c r="F19" s="290" t="str">
        <f t="shared" si="0"/>
        <v>CASTLEMAINE</v>
      </c>
      <c r="G19" s="290" t="str">
        <f t="shared" si="1"/>
        <v>RU8015</v>
      </c>
      <c r="H19" s="290" t="str">
        <f t="shared" si="2"/>
        <v>CASTLEMAINE</v>
      </c>
      <c r="I19" s="290"/>
    </row>
    <row r="20" spans="2:9" ht="18" customHeight="1" x14ac:dyDescent="0.35">
      <c r="B20" s="6" t="s">
        <v>3131</v>
      </c>
      <c r="C20" s="6" t="s">
        <v>1987</v>
      </c>
      <c r="D20" s="281">
        <v>18</v>
      </c>
      <c r="F20" s="290" t="str">
        <f t="shared" si="0"/>
        <v>CASTLEMAINE</v>
      </c>
      <c r="G20" s="290" t="str">
        <f t="shared" si="1"/>
        <v>RU8020</v>
      </c>
      <c r="H20" s="290" t="str">
        <f t="shared" si="2"/>
        <v>CASTLEMAINE</v>
      </c>
      <c r="I20" s="290"/>
    </row>
    <row r="21" spans="2:9" ht="18" customHeight="1" x14ac:dyDescent="0.35">
      <c r="B21" s="6" t="s">
        <v>3131</v>
      </c>
      <c r="C21" s="6" t="s">
        <v>2195</v>
      </c>
      <c r="D21" s="281">
        <v>0</v>
      </c>
      <c r="F21" s="290" t="str">
        <f t="shared" si="0"/>
        <v>CASTLEMAINE</v>
      </c>
      <c r="G21" s="290" t="str">
        <f t="shared" si="1"/>
        <v>RU8350</v>
      </c>
      <c r="H21" s="290" t="str">
        <f t="shared" si="2"/>
        <v>CASTLEMAINE</v>
      </c>
      <c r="I21" s="290"/>
    </row>
    <row r="22" spans="2:9" ht="18" customHeight="1" x14ac:dyDescent="0.35">
      <c r="B22" s="6" t="s">
        <v>3131</v>
      </c>
      <c r="C22" s="6" t="s">
        <v>1984</v>
      </c>
      <c r="D22" s="281">
        <v>80</v>
      </c>
      <c r="F22" s="290" t="str">
        <f t="shared" si="0"/>
        <v>CASTLEMAINE</v>
      </c>
      <c r="G22" s="290" t="str">
        <f t="shared" si="1"/>
        <v>RU8910</v>
      </c>
      <c r="H22" s="290" t="str">
        <f t="shared" si="2"/>
        <v>CASTLEMAINE</v>
      </c>
      <c r="I22" s="290"/>
    </row>
    <row r="23" spans="2:9" ht="18" customHeight="1" x14ac:dyDescent="0.35">
      <c r="B23" s="6" t="s">
        <v>3132</v>
      </c>
      <c r="C23" s="6" t="s">
        <v>1962</v>
      </c>
      <c r="D23" s="281">
        <v>95</v>
      </c>
      <c r="F23" s="290" t="str">
        <f t="shared" si="0"/>
        <v>COSLADA</v>
      </c>
      <c r="G23" s="290" t="str">
        <f t="shared" si="1"/>
        <v>RU7890</v>
      </c>
      <c r="H23" s="290" t="str">
        <f t="shared" si="2"/>
        <v>COSLADA</v>
      </c>
      <c r="I23" s="290"/>
    </row>
    <row r="24" spans="2:9" ht="18" customHeight="1" x14ac:dyDescent="0.35">
      <c r="B24" s="6" t="s">
        <v>3132</v>
      </c>
      <c r="C24" s="6" t="s">
        <v>2250</v>
      </c>
      <c r="D24" s="281">
        <v>0</v>
      </c>
      <c r="F24" s="290" t="str">
        <f t="shared" si="0"/>
        <v>COSLADA</v>
      </c>
      <c r="G24" s="290" t="str">
        <f t="shared" si="1"/>
        <v>RU8395</v>
      </c>
      <c r="H24" s="290" t="str">
        <f t="shared" si="2"/>
        <v>COSLADA</v>
      </c>
      <c r="I24" s="290"/>
    </row>
    <row r="25" spans="2:9" ht="18" customHeight="1" x14ac:dyDescent="0.35">
      <c r="B25" s="6" t="s">
        <v>3132</v>
      </c>
      <c r="C25" s="6" t="s">
        <v>1964</v>
      </c>
      <c r="D25" s="281">
        <v>387</v>
      </c>
      <c r="F25" s="290" t="str">
        <f t="shared" si="0"/>
        <v>COSLADA</v>
      </c>
      <c r="G25" s="290" t="str">
        <f t="shared" si="1"/>
        <v>RU8405</v>
      </c>
      <c r="H25" s="290" t="str">
        <f t="shared" si="2"/>
        <v>COSLADA</v>
      </c>
      <c r="I25" s="290"/>
    </row>
    <row r="26" spans="2:9" ht="18" customHeight="1" x14ac:dyDescent="0.35">
      <c r="B26" s="6" t="s">
        <v>3132</v>
      </c>
      <c r="C26" s="6" t="s">
        <v>2256</v>
      </c>
      <c r="D26" s="281">
        <v>0</v>
      </c>
      <c r="F26" s="290" t="str">
        <f t="shared" si="0"/>
        <v>COSLADA</v>
      </c>
      <c r="G26" s="290" t="str">
        <f t="shared" si="1"/>
        <v>RU8410</v>
      </c>
      <c r="H26" s="290" t="str">
        <f t="shared" si="2"/>
        <v>COSLADA</v>
      </c>
      <c r="I26" s="290"/>
    </row>
    <row r="27" spans="2:9" ht="18" customHeight="1" x14ac:dyDescent="0.35">
      <c r="B27" s="6" t="s">
        <v>3132</v>
      </c>
      <c r="C27" s="6" t="s">
        <v>2279</v>
      </c>
      <c r="D27" s="281">
        <v>0</v>
      </c>
      <c r="F27" s="290" t="str">
        <f t="shared" si="0"/>
        <v>COSLADA</v>
      </c>
      <c r="G27" s="290" t="str">
        <f t="shared" si="1"/>
        <v>RU8449</v>
      </c>
      <c r="H27" s="290" t="str">
        <f t="shared" si="2"/>
        <v>COSLADA</v>
      </c>
      <c r="I27" s="290"/>
    </row>
    <row r="28" spans="2:9" ht="18" customHeight="1" x14ac:dyDescent="0.35">
      <c r="B28" s="307" t="s">
        <v>3133</v>
      </c>
      <c r="C28" s="307" t="s">
        <v>1933</v>
      </c>
      <c r="D28" s="308">
        <v>0</v>
      </c>
      <c r="F28" s="290" t="str">
        <f t="shared" si="0"/>
        <v>DRESSER SINGAPORE</v>
      </c>
      <c r="G28" s="290" t="str">
        <f t="shared" si="1"/>
        <v>RU7809</v>
      </c>
      <c r="H28" s="290" t="str">
        <f t="shared" si="2"/>
        <v>DRESSER SINGAPORE</v>
      </c>
      <c r="I28" s="290"/>
    </row>
    <row r="29" spans="2:9" ht="18" customHeight="1" x14ac:dyDescent="0.35">
      <c r="B29" s="6" t="s">
        <v>3133</v>
      </c>
      <c r="C29" s="6" t="s">
        <v>1938</v>
      </c>
      <c r="D29" s="281">
        <v>6</v>
      </c>
      <c r="F29" s="290" t="str">
        <f t="shared" si="0"/>
        <v>DRESSER SINGAPORE</v>
      </c>
      <c r="G29" s="290" t="str">
        <f t="shared" si="1"/>
        <v>RU7815</v>
      </c>
      <c r="H29" s="290" t="str">
        <f t="shared" si="2"/>
        <v>DRESSER SINGAPORE</v>
      </c>
      <c r="I29" s="290"/>
    </row>
    <row r="30" spans="2:9" ht="18" customHeight="1" x14ac:dyDescent="0.35">
      <c r="B30" s="6" t="s">
        <v>3133</v>
      </c>
      <c r="C30" s="6" t="s">
        <v>1941</v>
      </c>
      <c r="D30" s="281">
        <v>0</v>
      </c>
      <c r="F30" s="290" t="str">
        <f t="shared" si="0"/>
        <v>DRESSER SINGAPORE</v>
      </c>
      <c r="G30" s="290" t="str">
        <f t="shared" si="1"/>
        <v>RU7818</v>
      </c>
      <c r="H30" s="290" t="str">
        <f t="shared" si="2"/>
        <v>DRESSER SINGAPORE</v>
      </c>
      <c r="I30" s="290"/>
    </row>
    <row r="31" spans="2:9" ht="18" customHeight="1" x14ac:dyDescent="0.35">
      <c r="B31" s="6" t="s">
        <v>3133</v>
      </c>
      <c r="C31" s="6" t="s">
        <v>1943</v>
      </c>
      <c r="D31" s="281">
        <v>0</v>
      </c>
      <c r="F31" s="290" t="str">
        <f t="shared" si="0"/>
        <v>DRESSER SINGAPORE</v>
      </c>
      <c r="G31" s="290" t="str">
        <f t="shared" si="1"/>
        <v>RU7821</v>
      </c>
      <c r="H31" s="290" t="str">
        <f t="shared" si="2"/>
        <v>DRESSER SINGAPORE</v>
      </c>
      <c r="I31" s="290"/>
    </row>
    <row r="32" spans="2:9" ht="18" customHeight="1" x14ac:dyDescent="0.35">
      <c r="B32" s="6" t="s">
        <v>3133</v>
      </c>
      <c r="C32" s="6" t="s">
        <v>2124</v>
      </c>
      <c r="D32" s="281">
        <v>1</v>
      </c>
      <c r="F32" s="290" t="str">
        <f t="shared" si="0"/>
        <v>DRESSER SINGAPORE</v>
      </c>
      <c r="G32" s="290" t="str">
        <f t="shared" si="1"/>
        <v>RU8282</v>
      </c>
      <c r="H32" s="290" t="str">
        <f t="shared" si="2"/>
        <v>DRESSER SINGAPORE</v>
      </c>
      <c r="I32" s="290"/>
    </row>
    <row r="33" spans="2:9" ht="18" customHeight="1" x14ac:dyDescent="0.35">
      <c r="B33" s="6" t="s">
        <v>3133</v>
      </c>
      <c r="C33" s="6" t="s">
        <v>2128</v>
      </c>
      <c r="D33" s="281">
        <v>0</v>
      </c>
      <c r="F33" s="290" t="str">
        <f t="shared" si="0"/>
        <v>DRESSER SINGAPORE</v>
      </c>
      <c r="G33" s="290" t="str">
        <f t="shared" si="1"/>
        <v>RU8285</v>
      </c>
      <c r="H33" s="290" t="str">
        <f t="shared" si="2"/>
        <v>DRESSER SINGAPORE</v>
      </c>
      <c r="I33" s="290"/>
    </row>
    <row r="34" spans="2:9" ht="18" customHeight="1" x14ac:dyDescent="0.35">
      <c r="B34" s="6" t="s">
        <v>3133</v>
      </c>
      <c r="C34" s="6" t="s">
        <v>2159</v>
      </c>
      <c r="D34" s="281">
        <v>1</v>
      </c>
      <c r="F34" s="290" t="str">
        <f t="shared" si="0"/>
        <v>DRESSER SINGAPORE</v>
      </c>
      <c r="G34" s="290" t="str">
        <f t="shared" si="1"/>
        <v>RU8325</v>
      </c>
      <c r="H34" s="290" t="str">
        <f t="shared" si="2"/>
        <v>DRESSER SINGAPORE</v>
      </c>
      <c r="I34" s="290"/>
    </row>
    <row r="35" spans="2:9" ht="18" customHeight="1" x14ac:dyDescent="0.35">
      <c r="B35" s="6" t="s">
        <v>3133</v>
      </c>
      <c r="C35" s="6" t="s">
        <v>2163</v>
      </c>
      <c r="D35" s="281">
        <v>132</v>
      </c>
      <c r="F35" s="290" t="str">
        <f t="shared" si="0"/>
        <v>DRESSER SINGAPORE</v>
      </c>
      <c r="G35" s="290" t="str">
        <f t="shared" si="1"/>
        <v>RU8328</v>
      </c>
      <c r="H35" s="290" t="str">
        <f t="shared" si="2"/>
        <v>DRESSER SINGAPORE</v>
      </c>
      <c r="I35" s="290"/>
    </row>
    <row r="36" spans="2:9" ht="18" customHeight="1" x14ac:dyDescent="0.35">
      <c r="B36" s="6" t="s">
        <v>3133</v>
      </c>
      <c r="C36" s="6" t="s">
        <v>2167</v>
      </c>
      <c r="D36" s="281">
        <v>0</v>
      </c>
      <c r="F36" s="290" t="str">
        <f t="shared" si="0"/>
        <v>DRESSER SINGAPORE</v>
      </c>
      <c r="G36" s="290" t="str">
        <f t="shared" si="1"/>
        <v>RU8329</v>
      </c>
      <c r="H36" s="290" t="str">
        <f t="shared" si="2"/>
        <v>DRESSER SINGAPORE</v>
      </c>
      <c r="I36" s="290"/>
    </row>
    <row r="37" spans="2:9" ht="18" customHeight="1" x14ac:dyDescent="0.35">
      <c r="B37" s="6" t="s">
        <v>3133</v>
      </c>
      <c r="C37" s="6" t="s">
        <v>2223</v>
      </c>
      <c r="D37" s="281">
        <v>18</v>
      </c>
      <c r="F37" s="290" t="str">
        <f t="shared" si="0"/>
        <v>DRESSER SINGAPORE</v>
      </c>
      <c r="G37" s="290" t="str">
        <f t="shared" si="1"/>
        <v>RU8365</v>
      </c>
      <c r="H37" s="290" t="str">
        <f t="shared" si="2"/>
        <v>DRESSER SINGAPORE</v>
      </c>
      <c r="I37" s="290"/>
    </row>
    <row r="38" spans="2:9" ht="18" customHeight="1" x14ac:dyDescent="0.35">
      <c r="B38" s="6" t="s">
        <v>3133</v>
      </c>
      <c r="C38" s="6" t="s">
        <v>1935</v>
      </c>
      <c r="D38" s="281">
        <v>43</v>
      </c>
      <c r="F38" s="290" t="str">
        <f t="shared" si="0"/>
        <v>DRESSER SINGAPORE</v>
      </c>
      <c r="G38" s="290" t="str">
        <f t="shared" si="1"/>
        <v>RU8370</v>
      </c>
      <c r="H38" s="290" t="str">
        <f t="shared" si="2"/>
        <v>DRESSER SINGAPORE</v>
      </c>
      <c r="I38" s="290"/>
    </row>
    <row r="39" spans="2:9" ht="18" customHeight="1" x14ac:dyDescent="0.35">
      <c r="B39" s="307" t="s">
        <v>3133</v>
      </c>
      <c r="C39" s="307" t="s">
        <v>2230</v>
      </c>
      <c r="D39" s="308">
        <v>0</v>
      </c>
      <c r="F39" s="290" t="str">
        <f t="shared" si="0"/>
        <v>DRESSER SINGAPORE</v>
      </c>
      <c r="G39" s="290" t="str">
        <f t="shared" si="1"/>
        <v>RU8372</v>
      </c>
      <c r="H39" s="290" t="str">
        <f t="shared" si="2"/>
        <v>DRESSER SINGAPORE</v>
      </c>
      <c r="I39" s="290"/>
    </row>
    <row r="40" spans="2:9" ht="18" customHeight="1" x14ac:dyDescent="0.35">
      <c r="B40" s="6" t="s">
        <v>3133</v>
      </c>
      <c r="C40" s="6" t="s">
        <v>2233</v>
      </c>
      <c r="D40" s="281">
        <v>44</v>
      </c>
      <c r="F40" s="290" t="str">
        <f t="shared" si="0"/>
        <v>DRESSER SINGAPORE</v>
      </c>
      <c r="G40" s="290" t="str">
        <f t="shared" si="1"/>
        <v>RU8375</v>
      </c>
      <c r="H40" s="290" t="str">
        <f t="shared" si="2"/>
        <v>DRESSER SINGAPORE</v>
      </c>
      <c r="I40" s="290"/>
    </row>
    <row r="41" spans="2:9" ht="18" customHeight="1" x14ac:dyDescent="0.35">
      <c r="B41" s="6" t="s">
        <v>3133</v>
      </c>
      <c r="C41" s="6" t="s">
        <v>2237</v>
      </c>
      <c r="D41" s="281">
        <v>106</v>
      </c>
      <c r="F41" s="290" t="str">
        <f t="shared" si="0"/>
        <v>DRESSER SINGAPORE</v>
      </c>
      <c r="G41" s="290" t="str">
        <f t="shared" si="1"/>
        <v>RU8377</v>
      </c>
      <c r="H41" s="290" t="str">
        <f t="shared" si="2"/>
        <v>DRESSER SINGAPORE</v>
      </c>
      <c r="I41" s="290"/>
    </row>
    <row r="42" spans="2:9" ht="18" customHeight="1" x14ac:dyDescent="0.35">
      <c r="B42" s="6" t="s">
        <v>3133</v>
      </c>
      <c r="C42" s="6" t="s">
        <v>2240</v>
      </c>
      <c r="D42" s="281">
        <v>20</v>
      </c>
      <c r="F42" s="290" t="str">
        <f t="shared" si="0"/>
        <v>DRESSER SINGAPORE</v>
      </c>
      <c r="G42" s="290" t="str">
        <f t="shared" si="1"/>
        <v>RU8380</v>
      </c>
      <c r="H42" s="290" t="str">
        <f t="shared" si="2"/>
        <v>DRESSER SINGAPORE</v>
      </c>
      <c r="I42" s="290"/>
    </row>
    <row r="43" spans="2:9" ht="18" customHeight="1" x14ac:dyDescent="0.35">
      <c r="B43" s="307" t="s">
        <v>3133</v>
      </c>
      <c r="C43" s="307" t="s">
        <v>2580</v>
      </c>
      <c r="D43" s="308">
        <v>0</v>
      </c>
      <c r="F43" s="290" t="str">
        <f t="shared" si="0"/>
        <v>DRESSER SINGAPORE</v>
      </c>
      <c r="G43" s="290" t="str">
        <f t="shared" si="1"/>
        <v>RU8398</v>
      </c>
      <c r="H43" s="290" t="str">
        <f t="shared" si="2"/>
        <v>DRESSER SINGAPORE</v>
      </c>
      <c r="I43" s="290"/>
    </row>
    <row r="44" spans="2:9" ht="18" customHeight="1" x14ac:dyDescent="0.35">
      <c r="B44" s="6" t="s">
        <v>3133</v>
      </c>
      <c r="C44" s="6" t="s">
        <v>2269</v>
      </c>
      <c r="D44" s="281">
        <v>14</v>
      </c>
      <c r="F44" s="290" t="str">
        <f t="shared" si="0"/>
        <v>DRESSER SINGAPORE</v>
      </c>
      <c r="G44" s="290" t="str">
        <f t="shared" si="1"/>
        <v>RU8435</v>
      </c>
      <c r="H44" s="290" t="str">
        <f t="shared" si="2"/>
        <v>DRESSER SINGAPORE</v>
      </c>
      <c r="I44" s="290"/>
    </row>
    <row r="45" spans="2:9" ht="18" customHeight="1" x14ac:dyDescent="0.35">
      <c r="B45" s="6" t="s">
        <v>3133</v>
      </c>
      <c r="C45" s="6" t="s">
        <v>2272</v>
      </c>
      <c r="D45" s="281">
        <v>0</v>
      </c>
      <c r="F45" s="290" t="str">
        <f t="shared" si="0"/>
        <v>DRESSER SINGAPORE</v>
      </c>
      <c r="G45" s="290" t="str">
        <f t="shared" si="1"/>
        <v>RU8436</v>
      </c>
      <c r="H45" s="290" t="str">
        <f t="shared" si="2"/>
        <v>DRESSER SINGAPORE</v>
      </c>
      <c r="I45" s="290"/>
    </row>
    <row r="46" spans="2:9" ht="18" customHeight="1" x14ac:dyDescent="0.35">
      <c r="B46" s="6" t="s">
        <v>3133</v>
      </c>
      <c r="C46" s="6" t="s">
        <v>2275</v>
      </c>
      <c r="D46" s="281">
        <v>0</v>
      </c>
      <c r="F46" s="290" t="str">
        <f t="shared" si="0"/>
        <v>DRESSER SINGAPORE</v>
      </c>
      <c r="G46" s="290" t="str">
        <f t="shared" si="1"/>
        <v>RU8438</v>
      </c>
      <c r="H46" s="290" t="str">
        <f t="shared" si="2"/>
        <v>DRESSER SINGAPORE</v>
      </c>
      <c r="I46" s="290"/>
    </row>
    <row r="47" spans="2:9" ht="18" customHeight="1" x14ac:dyDescent="0.35">
      <c r="B47" s="6" t="s">
        <v>3133</v>
      </c>
      <c r="C47" s="6" t="s">
        <v>2277</v>
      </c>
      <c r="D47" s="281">
        <v>0</v>
      </c>
      <c r="F47" s="290" t="str">
        <f t="shared" si="0"/>
        <v>DRESSER SINGAPORE</v>
      </c>
      <c r="G47" s="290" t="str">
        <f t="shared" si="1"/>
        <v>RU8440</v>
      </c>
      <c r="H47" s="290" t="str">
        <f t="shared" si="2"/>
        <v>DRESSER SINGAPORE</v>
      </c>
      <c r="I47" s="290"/>
    </row>
    <row r="48" spans="2:9" ht="18" customHeight="1" x14ac:dyDescent="0.35">
      <c r="B48" s="6" t="s">
        <v>3133</v>
      </c>
      <c r="C48" s="6" t="s">
        <v>2308</v>
      </c>
      <c r="D48" s="281">
        <v>0</v>
      </c>
      <c r="F48" s="290" t="str">
        <f t="shared" si="0"/>
        <v>DRESSER SINGAPORE</v>
      </c>
      <c r="G48" s="290" t="str">
        <f t="shared" si="1"/>
        <v>RU8494</v>
      </c>
      <c r="H48" s="290" t="str">
        <f t="shared" si="2"/>
        <v>DRESSER SINGAPORE</v>
      </c>
      <c r="I48" s="290"/>
    </row>
    <row r="49" spans="2:9" ht="18" customHeight="1" x14ac:dyDescent="0.35">
      <c r="B49" s="6" t="s">
        <v>3134</v>
      </c>
      <c r="C49" s="6" t="s">
        <v>1738</v>
      </c>
      <c r="D49" s="281">
        <v>6</v>
      </c>
      <c r="F49" s="290" t="str">
        <f t="shared" si="0"/>
        <v>ETTEN LEUR</v>
      </c>
      <c r="G49" s="290" t="str">
        <f t="shared" si="1"/>
        <v>RU7887</v>
      </c>
      <c r="H49" s="290" t="str">
        <f t="shared" si="2"/>
        <v>ETTEN LEUR</v>
      </c>
      <c r="I49" s="290"/>
    </row>
    <row r="50" spans="2:9" ht="18" customHeight="1" x14ac:dyDescent="0.35">
      <c r="B50" s="6" t="s">
        <v>3134</v>
      </c>
      <c r="C50" s="6" t="s">
        <v>1966</v>
      </c>
      <c r="D50" s="281">
        <v>14</v>
      </c>
      <c r="F50" s="290" t="str">
        <f t="shared" si="0"/>
        <v>ETTEN LEUR</v>
      </c>
      <c r="G50" s="290" t="str">
        <f t="shared" si="1"/>
        <v>RU7908</v>
      </c>
      <c r="H50" s="290" t="str">
        <f t="shared" si="2"/>
        <v>ETTEN LEUR</v>
      </c>
      <c r="I50" s="290"/>
    </row>
    <row r="51" spans="2:9" ht="18" customHeight="1" x14ac:dyDescent="0.35">
      <c r="B51" s="6" t="s">
        <v>3134</v>
      </c>
      <c r="C51" s="6" t="s">
        <v>2001</v>
      </c>
      <c r="D51" s="281">
        <v>24</v>
      </c>
      <c r="F51" s="290" t="str">
        <f t="shared" si="0"/>
        <v>ETTEN LEUR</v>
      </c>
      <c r="G51" s="290" t="str">
        <f t="shared" si="1"/>
        <v>RU8033</v>
      </c>
      <c r="H51" s="290" t="str">
        <f t="shared" si="2"/>
        <v>ETTEN LEUR</v>
      </c>
      <c r="I51" s="290"/>
    </row>
    <row r="52" spans="2:9" ht="18" customHeight="1" x14ac:dyDescent="0.35">
      <c r="B52" s="6" t="s">
        <v>3134</v>
      </c>
      <c r="C52" s="6" t="s">
        <v>2004</v>
      </c>
      <c r="D52" s="281">
        <v>24</v>
      </c>
      <c r="F52" s="290" t="str">
        <f t="shared" si="0"/>
        <v>ETTEN LEUR</v>
      </c>
      <c r="G52" s="290" t="str">
        <f t="shared" si="1"/>
        <v>RU8034</v>
      </c>
      <c r="H52" s="290" t="str">
        <f t="shared" si="2"/>
        <v>ETTEN LEUR</v>
      </c>
      <c r="I52" s="290"/>
    </row>
    <row r="53" spans="2:9" ht="18" customHeight="1" x14ac:dyDescent="0.35">
      <c r="B53" s="6" t="s">
        <v>3134</v>
      </c>
      <c r="C53" s="6" t="s">
        <v>2007</v>
      </c>
      <c r="D53" s="281">
        <v>6</v>
      </c>
      <c r="F53" s="290" t="str">
        <f t="shared" si="0"/>
        <v>ETTEN LEUR</v>
      </c>
      <c r="G53" s="290" t="str">
        <f t="shared" si="1"/>
        <v>RU8035</v>
      </c>
      <c r="H53" s="290" t="str">
        <f t="shared" si="2"/>
        <v>ETTEN LEUR</v>
      </c>
      <c r="I53" s="290"/>
    </row>
    <row r="54" spans="2:9" ht="18" customHeight="1" x14ac:dyDescent="0.35">
      <c r="B54" s="6" t="s">
        <v>3134</v>
      </c>
      <c r="C54" s="6" t="s">
        <v>2010</v>
      </c>
      <c r="D54" s="281">
        <v>0</v>
      </c>
      <c r="F54" s="290" t="str">
        <f t="shared" si="0"/>
        <v>ETTEN LEUR</v>
      </c>
      <c r="G54" s="290" t="str">
        <f t="shared" si="1"/>
        <v>RU8045</v>
      </c>
      <c r="H54" s="290" t="str">
        <f t="shared" si="2"/>
        <v>ETTEN LEUR</v>
      </c>
      <c r="I54" s="290"/>
    </row>
    <row r="55" spans="2:9" ht="18" customHeight="1" x14ac:dyDescent="0.35">
      <c r="B55" s="6" t="s">
        <v>3134</v>
      </c>
      <c r="C55" s="6" t="s">
        <v>1741</v>
      </c>
      <c r="D55" s="281">
        <v>267</v>
      </c>
      <c r="F55" s="290" t="str">
        <f t="shared" si="0"/>
        <v>ETTEN LEUR</v>
      </c>
      <c r="G55" s="290" t="str">
        <f t="shared" si="1"/>
        <v>RU8225</v>
      </c>
      <c r="H55" s="290" t="str">
        <f t="shared" si="2"/>
        <v>ETTEN LEUR</v>
      </c>
      <c r="I55" s="290"/>
    </row>
    <row r="56" spans="2:9" ht="18" customHeight="1" x14ac:dyDescent="0.35">
      <c r="B56" s="6" t="s">
        <v>3134</v>
      </c>
      <c r="C56" s="6" t="s">
        <v>2094</v>
      </c>
      <c r="D56" s="281">
        <v>7</v>
      </c>
      <c r="F56" s="290" t="str">
        <f t="shared" si="0"/>
        <v>ETTEN LEUR</v>
      </c>
      <c r="G56" s="290" t="str">
        <f t="shared" si="1"/>
        <v>RU8227</v>
      </c>
      <c r="H56" s="290" t="str">
        <f t="shared" si="2"/>
        <v>ETTEN LEUR</v>
      </c>
      <c r="I56" s="290"/>
    </row>
    <row r="57" spans="2:9" ht="18" customHeight="1" x14ac:dyDescent="0.35">
      <c r="B57" s="6" t="s">
        <v>3134</v>
      </c>
      <c r="C57" s="6" t="s">
        <v>2098</v>
      </c>
      <c r="D57" s="281">
        <v>0</v>
      </c>
      <c r="F57" s="290" t="str">
        <f t="shared" si="0"/>
        <v>ETTEN LEUR</v>
      </c>
      <c r="G57" s="290" t="str">
        <f t="shared" si="1"/>
        <v>RU8237</v>
      </c>
      <c r="H57" s="290" t="str">
        <f t="shared" si="2"/>
        <v>ETTEN LEUR</v>
      </c>
      <c r="I57" s="290"/>
    </row>
    <row r="58" spans="2:9" ht="18" customHeight="1" x14ac:dyDescent="0.35">
      <c r="B58" s="6" t="s">
        <v>3134</v>
      </c>
      <c r="C58" s="6" t="s">
        <v>2100</v>
      </c>
      <c r="D58" s="281">
        <v>0</v>
      </c>
      <c r="F58" s="290" t="str">
        <f t="shared" si="0"/>
        <v>ETTEN LEUR</v>
      </c>
      <c r="G58" s="290" t="str">
        <f t="shared" si="1"/>
        <v>RU8247</v>
      </c>
      <c r="H58" s="290" t="str">
        <f t="shared" si="2"/>
        <v>ETTEN LEUR</v>
      </c>
      <c r="I58" s="290"/>
    </row>
    <row r="59" spans="2:9" ht="18" customHeight="1" x14ac:dyDescent="0.35">
      <c r="B59" s="6" t="s">
        <v>3134</v>
      </c>
      <c r="C59" s="6" t="s">
        <v>1812</v>
      </c>
      <c r="D59" s="281">
        <v>0</v>
      </c>
      <c r="F59" s="290" t="str">
        <f t="shared" si="0"/>
        <v>ETTEN LEUR</v>
      </c>
      <c r="G59" s="290" t="str">
        <f t="shared" si="1"/>
        <v>RU8354</v>
      </c>
      <c r="H59" s="290" t="str">
        <f t="shared" si="2"/>
        <v>ETTEN LEUR</v>
      </c>
      <c r="I59" s="290"/>
    </row>
    <row r="60" spans="2:9" ht="18" customHeight="1" x14ac:dyDescent="0.35">
      <c r="B60" s="6" t="s">
        <v>3134</v>
      </c>
      <c r="C60" s="6" t="s">
        <v>2311</v>
      </c>
      <c r="D60" s="281">
        <v>38</v>
      </c>
      <c r="F60" s="290" t="str">
        <f t="shared" si="0"/>
        <v>ETTEN LEUR</v>
      </c>
      <c r="G60" s="290" t="str">
        <f t="shared" si="1"/>
        <v>RU8500</v>
      </c>
      <c r="H60" s="290" t="str">
        <f t="shared" si="2"/>
        <v>ETTEN LEUR</v>
      </c>
      <c r="I60" s="290"/>
    </row>
    <row r="61" spans="2:9" ht="18" customHeight="1" x14ac:dyDescent="0.35">
      <c r="B61" s="6" t="s">
        <v>3134</v>
      </c>
      <c r="C61" s="6" t="s">
        <v>2315</v>
      </c>
      <c r="D61" s="281">
        <v>12</v>
      </c>
      <c r="F61" s="290" t="str">
        <f t="shared" si="0"/>
        <v>ETTEN LEUR</v>
      </c>
      <c r="G61" s="290" t="str">
        <f t="shared" si="1"/>
        <v>RU8503</v>
      </c>
      <c r="H61" s="290" t="str">
        <f t="shared" si="2"/>
        <v>ETTEN LEUR</v>
      </c>
      <c r="I61" s="290"/>
    </row>
    <row r="62" spans="2:9" ht="18" customHeight="1" x14ac:dyDescent="0.35">
      <c r="B62" s="6" t="s">
        <v>3134</v>
      </c>
      <c r="C62" s="6" t="s">
        <v>2324</v>
      </c>
      <c r="D62" s="281">
        <v>6</v>
      </c>
      <c r="F62" s="290" t="str">
        <f t="shared" si="0"/>
        <v>ETTEN LEUR</v>
      </c>
      <c r="G62" s="290" t="str">
        <f t="shared" si="1"/>
        <v>RU8681</v>
      </c>
      <c r="H62" s="290" t="str">
        <f t="shared" si="2"/>
        <v>ETTEN LEUR</v>
      </c>
      <c r="I62" s="290"/>
    </row>
    <row r="63" spans="2:9" ht="18" customHeight="1" x14ac:dyDescent="0.35">
      <c r="B63" s="6" t="s">
        <v>3135</v>
      </c>
      <c r="C63" s="6" t="s">
        <v>1949</v>
      </c>
      <c r="D63" s="281">
        <v>0</v>
      </c>
      <c r="F63" s="290" t="str">
        <f t="shared" si="0"/>
        <v>ITZEHOE</v>
      </c>
      <c r="G63" s="290" t="str">
        <f t="shared" si="1"/>
        <v>RU7845</v>
      </c>
      <c r="H63" s="290" t="str">
        <f t="shared" si="2"/>
        <v>ITZEHOE</v>
      </c>
      <c r="I63" s="290"/>
    </row>
    <row r="64" spans="2:9" ht="18" customHeight="1" x14ac:dyDescent="0.35">
      <c r="B64" s="6" t="s">
        <v>3135</v>
      </c>
      <c r="C64" s="6" t="s">
        <v>1952</v>
      </c>
      <c r="D64" s="281">
        <v>24</v>
      </c>
      <c r="F64" s="290" t="str">
        <f t="shared" si="0"/>
        <v>ITZEHOE</v>
      </c>
      <c r="G64" s="290" t="str">
        <f t="shared" si="1"/>
        <v>RU7846</v>
      </c>
      <c r="H64" s="290" t="str">
        <f t="shared" si="2"/>
        <v>ITZEHOE</v>
      </c>
      <c r="I64" s="290"/>
    </row>
    <row r="65" spans="2:9" ht="18" customHeight="1" x14ac:dyDescent="0.35">
      <c r="B65" s="6" t="s">
        <v>3135</v>
      </c>
      <c r="C65" s="6" t="s">
        <v>1955</v>
      </c>
      <c r="D65" s="281">
        <v>186</v>
      </c>
      <c r="F65" s="290" t="str">
        <f t="shared" si="0"/>
        <v>ITZEHOE</v>
      </c>
      <c r="G65" s="290" t="str">
        <f t="shared" si="1"/>
        <v>RU7866</v>
      </c>
      <c r="H65" s="290" t="str">
        <f t="shared" si="2"/>
        <v>ITZEHOE</v>
      </c>
      <c r="I65" s="290"/>
    </row>
    <row r="66" spans="2:9" ht="18" customHeight="1" x14ac:dyDescent="0.35">
      <c r="B66" s="6" t="s">
        <v>3135</v>
      </c>
      <c r="C66" s="6" t="s">
        <v>1745</v>
      </c>
      <c r="D66" s="281">
        <v>0</v>
      </c>
      <c r="F66" s="290" t="str">
        <f t="shared" si="0"/>
        <v>ITZEHOE</v>
      </c>
      <c r="G66" s="290" t="str">
        <f t="shared" si="1"/>
        <v>RU7899</v>
      </c>
      <c r="H66" s="290" t="str">
        <f t="shared" si="2"/>
        <v>ITZEHOE</v>
      </c>
      <c r="I66" s="290"/>
    </row>
    <row r="67" spans="2:9" ht="18" customHeight="1" x14ac:dyDescent="0.35">
      <c r="B67" s="6" t="s">
        <v>3135</v>
      </c>
      <c r="C67" s="6" t="s">
        <v>1969</v>
      </c>
      <c r="D67" s="281">
        <v>0</v>
      </c>
      <c r="F67" s="290" t="str">
        <f t="shared" si="0"/>
        <v>ITZEHOE</v>
      </c>
      <c r="G67" s="290" t="str">
        <f t="shared" si="1"/>
        <v>RU7914</v>
      </c>
      <c r="H67" s="290" t="str">
        <f t="shared" si="2"/>
        <v>ITZEHOE</v>
      </c>
      <c r="I67" s="290"/>
    </row>
    <row r="68" spans="2:9" ht="18" customHeight="1" x14ac:dyDescent="0.35">
      <c r="B68" s="6" t="s">
        <v>3135</v>
      </c>
      <c r="C68" s="6" t="s">
        <v>1756</v>
      </c>
      <c r="D68" s="281">
        <v>0</v>
      </c>
      <c r="F68" s="290" t="str">
        <f t="shared" ref="F68:F131" si="3">B68</f>
        <v>ITZEHOE</v>
      </c>
      <c r="G68" s="290" t="str">
        <f t="shared" ref="G68:G131" si="4">LEFT(C68,6)</f>
        <v>RU7923</v>
      </c>
      <c r="H68" s="290" t="str">
        <f t="shared" ref="H68:H131" si="5">B68</f>
        <v>ITZEHOE</v>
      </c>
      <c r="I68" s="290"/>
    </row>
    <row r="69" spans="2:9" ht="18" customHeight="1" x14ac:dyDescent="0.35">
      <c r="B69" s="6" t="s">
        <v>3135</v>
      </c>
      <c r="C69" s="6" t="s">
        <v>1761</v>
      </c>
      <c r="D69" s="281">
        <v>6</v>
      </c>
      <c r="F69" s="290" t="str">
        <f t="shared" si="3"/>
        <v>ITZEHOE</v>
      </c>
      <c r="G69" s="290" t="str">
        <f t="shared" si="4"/>
        <v>RU7926</v>
      </c>
      <c r="H69" s="290" t="str">
        <f t="shared" si="5"/>
        <v>ITZEHOE</v>
      </c>
      <c r="I69" s="290"/>
    </row>
    <row r="70" spans="2:9" ht="18" customHeight="1" x14ac:dyDescent="0.35">
      <c r="B70" s="6" t="s">
        <v>3135</v>
      </c>
      <c r="C70" s="6" t="s">
        <v>1765</v>
      </c>
      <c r="D70" s="281">
        <v>0</v>
      </c>
      <c r="F70" s="290" t="str">
        <f t="shared" si="3"/>
        <v>ITZEHOE</v>
      </c>
      <c r="G70" s="290" t="str">
        <f t="shared" si="4"/>
        <v>RU7929</v>
      </c>
      <c r="H70" s="290" t="str">
        <f t="shared" si="5"/>
        <v>ITZEHOE</v>
      </c>
      <c r="I70" s="290"/>
    </row>
    <row r="71" spans="2:9" ht="18" customHeight="1" x14ac:dyDescent="0.35">
      <c r="B71" s="6" t="s">
        <v>3135</v>
      </c>
      <c r="C71" s="6" t="s">
        <v>1769</v>
      </c>
      <c r="D71" s="281">
        <v>6</v>
      </c>
      <c r="F71" s="290" t="str">
        <f t="shared" si="3"/>
        <v>ITZEHOE</v>
      </c>
      <c r="G71" s="290" t="str">
        <f t="shared" si="4"/>
        <v>RU7932</v>
      </c>
      <c r="H71" s="290" t="str">
        <f t="shared" si="5"/>
        <v>ITZEHOE</v>
      </c>
      <c r="I71" s="290"/>
    </row>
    <row r="72" spans="2:9" ht="18" customHeight="1" x14ac:dyDescent="0.35">
      <c r="B72" s="6" t="s">
        <v>3135</v>
      </c>
      <c r="C72" s="6" t="s">
        <v>1772</v>
      </c>
      <c r="D72" s="281">
        <v>6</v>
      </c>
      <c r="F72" s="290" t="str">
        <f t="shared" si="3"/>
        <v>ITZEHOE</v>
      </c>
      <c r="G72" s="290" t="str">
        <f t="shared" si="4"/>
        <v>RU7935</v>
      </c>
      <c r="H72" s="290" t="str">
        <f t="shared" si="5"/>
        <v>ITZEHOE</v>
      </c>
      <c r="I72" s="290"/>
    </row>
    <row r="73" spans="2:9" ht="18" customHeight="1" x14ac:dyDescent="0.35">
      <c r="B73" s="6" t="s">
        <v>3135</v>
      </c>
      <c r="C73" s="6" t="s">
        <v>2075</v>
      </c>
      <c r="D73" s="281">
        <v>115</v>
      </c>
      <c r="F73" s="290" t="str">
        <f t="shared" si="3"/>
        <v>ITZEHOE</v>
      </c>
      <c r="G73" s="290" t="str">
        <f t="shared" si="4"/>
        <v>RU8195</v>
      </c>
      <c r="H73" s="290" t="str">
        <f t="shared" si="5"/>
        <v>ITZEHOE</v>
      </c>
      <c r="I73" s="290"/>
    </row>
    <row r="74" spans="2:9" ht="18" customHeight="1" x14ac:dyDescent="0.35">
      <c r="B74" s="6" t="s">
        <v>3135</v>
      </c>
      <c r="C74" s="6" t="s">
        <v>2263</v>
      </c>
      <c r="D74" s="281">
        <v>14</v>
      </c>
      <c r="F74" s="290" t="str">
        <f t="shared" si="3"/>
        <v>ITZEHOE</v>
      </c>
      <c r="G74" s="290" t="str">
        <f t="shared" si="4"/>
        <v>RU8418</v>
      </c>
      <c r="H74" s="290" t="str">
        <f t="shared" si="5"/>
        <v>ITZEHOE</v>
      </c>
      <c r="I74" s="290"/>
    </row>
    <row r="75" spans="2:9" ht="18" customHeight="1" x14ac:dyDescent="0.35">
      <c r="B75" s="6" t="s">
        <v>3135</v>
      </c>
      <c r="C75" s="6" t="s">
        <v>2359</v>
      </c>
      <c r="D75" s="281">
        <v>0</v>
      </c>
      <c r="F75" s="290" t="str">
        <f t="shared" si="3"/>
        <v>ITZEHOE</v>
      </c>
      <c r="G75" s="290" t="str">
        <f t="shared" si="4"/>
        <v>RU8943</v>
      </c>
      <c r="H75" s="290" t="str">
        <f t="shared" si="5"/>
        <v>ITZEHOE</v>
      </c>
      <c r="I75" s="290"/>
    </row>
    <row r="76" spans="2:9" ht="18" customHeight="1" x14ac:dyDescent="0.35">
      <c r="B76" s="6" t="s">
        <v>3136</v>
      </c>
      <c r="C76" s="6" t="s">
        <v>1777</v>
      </c>
      <c r="D76" s="281">
        <v>244</v>
      </c>
      <c r="F76" s="290" t="str">
        <f t="shared" si="3"/>
        <v>MENDOZA</v>
      </c>
      <c r="G76" s="290" t="str">
        <f t="shared" si="4"/>
        <v>RU8000</v>
      </c>
      <c r="H76" s="290" t="str">
        <f t="shared" si="5"/>
        <v>MENDOZA</v>
      </c>
      <c r="I76" s="290"/>
    </row>
    <row r="77" spans="2:9" ht="18" customHeight="1" x14ac:dyDescent="0.35">
      <c r="B77" s="6" t="s">
        <v>3136</v>
      </c>
      <c r="C77" s="6" t="s">
        <v>1775</v>
      </c>
      <c r="D77" s="281">
        <v>17</v>
      </c>
      <c r="F77" s="290" t="str">
        <f t="shared" si="3"/>
        <v>MENDOZA</v>
      </c>
      <c r="G77" s="290" t="str">
        <f t="shared" si="4"/>
        <v>RU8002</v>
      </c>
      <c r="H77" s="290" t="str">
        <f t="shared" si="5"/>
        <v>MENDOZA</v>
      </c>
      <c r="I77" s="290"/>
    </row>
    <row r="78" spans="2:9" ht="18" customHeight="1" x14ac:dyDescent="0.35">
      <c r="B78" s="6" t="s">
        <v>3136</v>
      </c>
      <c r="C78" s="6" t="s">
        <v>1977</v>
      </c>
      <c r="D78" s="281">
        <v>6</v>
      </c>
      <c r="F78" s="290" t="str">
        <f t="shared" si="3"/>
        <v>MENDOZA</v>
      </c>
      <c r="G78" s="290" t="str">
        <f t="shared" si="4"/>
        <v>RU8005</v>
      </c>
      <c r="H78" s="290" t="str">
        <f t="shared" si="5"/>
        <v>MENDOZA</v>
      </c>
      <c r="I78" s="290"/>
    </row>
    <row r="79" spans="2:9" ht="18" customHeight="1" x14ac:dyDescent="0.35">
      <c r="B79" s="6" t="s">
        <v>3136</v>
      </c>
      <c r="C79" s="6" t="s">
        <v>1980</v>
      </c>
      <c r="D79" s="281">
        <v>8</v>
      </c>
      <c r="F79" s="290" t="str">
        <f t="shared" si="3"/>
        <v>MENDOZA</v>
      </c>
      <c r="G79" s="290" t="str">
        <f t="shared" si="4"/>
        <v>RU8010</v>
      </c>
      <c r="H79" s="290" t="str">
        <f t="shared" si="5"/>
        <v>MENDOZA</v>
      </c>
      <c r="I79" s="290"/>
    </row>
    <row r="80" spans="2:9" ht="18" customHeight="1" x14ac:dyDescent="0.35">
      <c r="B80" s="6" t="s">
        <v>3136</v>
      </c>
      <c r="C80" s="6" t="s">
        <v>2013</v>
      </c>
      <c r="D80" s="281">
        <v>0</v>
      </c>
      <c r="F80" s="290" t="str">
        <f t="shared" si="3"/>
        <v>MENDOZA</v>
      </c>
      <c r="G80" s="290" t="str">
        <f t="shared" si="4"/>
        <v>RU8057</v>
      </c>
      <c r="H80" s="290" t="str">
        <f t="shared" si="5"/>
        <v>MENDOZA</v>
      </c>
      <c r="I80" s="290"/>
    </row>
    <row r="81" spans="2:9" ht="18" customHeight="1" x14ac:dyDescent="0.35">
      <c r="B81" s="6" t="s">
        <v>3136</v>
      </c>
      <c r="C81" s="6" t="s">
        <v>2016</v>
      </c>
      <c r="D81" s="281">
        <v>0</v>
      </c>
      <c r="F81" s="290" t="str">
        <f t="shared" si="3"/>
        <v>MENDOZA</v>
      </c>
      <c r="G81" s="290" t="str">
        <f t="shared" si="4"/>
        <v>RU8059</v>
      </c>
      <c r="H81" s="290" t="str">
        <f t="shared" si="5"/>
        <v>MENDOZA</v>
      </c>
      <c r="I81" s="290"/>
    </row>
    <row r="82" spans="2:9" ht="18" customHeight="1" x14ac:dyDescent="0.35">
      <c r="B82" s="6" t="s">
        <v>3136</v>
      </c>
      <c r="C82" s="6" t="s">
        <v>1781</v>
      </c>
      <c r="D82" s="281">
        <v>26</v>
      </c>
      <c r="F82" s="290" t="str">
        <f t="shared" si="3"/>
        <v>MENDOZA</v>
      </c>
      <c r="G82" s="290" t="str">
        <f t="shared" si="4"/>
        <v>RU8060</v>
      </c>
      <c r="H82" s="290" t="str">
        <f t="shared" si="5"/>
        <v>MENDOZA</v>
      </c>
      <c r="I82" s="290"/>
    </row>
    <row r="83" spans="2:9" ht="18" customHeight="1" x14ac:dyDescent="0.35">
      <c r="B83" s="6" t="s">
        <v>3136</v>
      </c>
      <c r="C83" s="6" t="s">
        <v>2018</v>
      </c>
      <c r="D83" s="281">
        <v>0</v>
      </c>
      <c r="F83" s="290" t="str">
        <f t="shared" si="3"/>
        <v>MENDOZA</v>
      </c>
      <c r="G83" s="290" t="str">
        <f t="shared" si="4"/>
        <v>RU8061</v>
      </c>
      <c r="H83" s="290" t="str">
        <f t="shared" si="5"/>
        <v>MENDOZA</v>
      </c>
      <c r="I83" s="290"/>
    </row>
    <row r="84" spans="2:9" ht="18" customHeight="1" x14ac:dyDescent="0.35">
      <c r="B84" s="6" t="s">
        <v>3136</v>
      </c>
      <c r="C84" s="6" t="s">
        <v>1785</v>
      </c>
      <c r="D84" s="281">
        <v>20</v>
      </c>
      <c r="F84" s="290" t="str">
        <f t="shared" si="3"/>
        <v>MENDOZA</v>
      </c>
      <c r="G84" s="290" t="str">
        <f t="shared" si="4"/>
        <v>RU8062</v>
      </c>
      <c r="H84" s="290" t="str">
        <f t="shared" si="5"/>
        <v>MENDOZA</v>
      </c>
      <c r="I84" s="290"/>
    </row>
    <row r="85" spans="2:9" ht="18" customHeight="1" x14ac:dyDescent="0.35">
      <c r="B85" s="6" t="s">
        <v>3136</v>
      </c>
      <c r="C85" s="6" t="s">
        <v>2021</v>
      </c>
      <c r="D85" s="281">
        <v>0</v>
      </c>
      <c r="F85" s="290" t="str">
        <f t="shared" si="3"/>
        <v>MENDOZA</v>
      </c>
      <c r="G85" s="290" t="str">
        <f t="shared" si="4"/>
        <v>RU8065</v>
      </c>
      <c r="H85" s="290" t="str">
        <f t="shared" si="5"/>
        <v>MENDOZA</v>
      </c>
      <c r="I85" s="290"/>
    </row>
    <row r="86" spans="2:9" ht="18" customHeight="1" x14ac:dyDescent="0.35">
      <c r="B86" s="6" t="s">
        <v>3136</v>
      </c>
      <c r="C86" s="6" t="s">
        <v>2024</v>
      </c>
      <c r="D86" s="281">
        <v>6</v>
      </c>
      <c r="F86" s="290" t="str">
        <f t="shared" si="3"/>
        <v>MENDOZA</v>
      </c>
      <c r="G86" s="290" t="str">
        <f t="shared" si="4"/>
        <v>RU8067</v>
      </c>
      <c r="H86" s="290" t="str">
        <f t="shared" si="5"/>
        <v>MENDOZA</v>
      </c>
      <c r="I86" s="290"/>
    </row>
    <row r="87" spans="2:9" ht="18" customHeight="1" x14ac:dyDescent="0.35">
      <c r="B87" s="6" t="s">
        <v>3136</v>
      </c>
      <c r="C87" s="6" t="s">
        <v>2043</v>
      </c>
      <c r="D87" s="281">
        <v>26</v>
      </c>
      <c r="F87" s="290" t="str">
        <f t="shared" si="3"/>
        <v>MENDOZA</v>
      </c>
      <c r="G87" s="290" t="str">
        <f t="shared" si="4"/>
        <v>RU8120</v>
      </c>
      <c r="H87" s="290" t="str">
        <f t="shared" si="5"/>
        <v>MENDOZA</v>
      </c>
      <c r="I87" s="290"/>
    </row>
    <row r="88" spans="2:9" ht="18" customHeight="1" x14ac:dyDescent="0.35">
      <c r="B88" s="6" t="s">
        <v>3136</v>
      </c>
      <c r="C88" s="6" t="s">
        <v>2046</v>
      </c>
      <c r="D88" s="281">
        <v>0</v>
      </c>
      <c r="F88" s="290" t="str">
        <f t="shared" si="3"/>
        <v>MENDOZA</v>
      </c>
      <c r="G88" s="290" t="str">
        <f t="shared" si="4"/>
        <v>RU8125</v>
      </c>
      <c r="H88" s="290" t="str">
        <f t="shared" si="5"/>
        <v>MENDOZA</v>
      </c>
      <c r="I88" s="290"/>
    </row>
    <row r="89" spans="2:9" ht="18" customHeight="1" x14ac:dyDescent="0.35">
      <c r="B89" s="6" t="s">
        <v>3136</v>
      </c>
      <c r="C89" s="6" t="s">
        <v>2049</v>
      </c>
      <c r="D89" s="281">
        <v>7</v>
      </c>
      <c r="F89" s="290" t="str">
        <f t="shared" si="3"/>
        <v>MENDOZA</v>
      </c>
      <c r="G89" s="290" t="str">
        <f t="shared" si="4"/>
        <v>RU8129</v>
      </c>
      <c r="H89" s="290" t="str">
        <f t="shared" si="5"/>
        <v>MENDOZA</v>
      </c>
      <c r="I89" s="290"/>
    </row>
    <row r="90" spans="2:9" ht="18" customHeight="1" x14ac:dyDescent="0.35">
      <c r="B90" s="6" t="s">
        <v>3136</v>
      </c>
      <c r="C90" s="6" t="s">
        <v>2052</v>
      </c>
      <c r="D90" s="281">
        <v>82</v>
      </c>
      <c r="F90" s="290" t="str">
        <f t="shared" si="3"/>
        <v>MENDOZA</v>
      </c>
      <c r="G90" s="290" t="str">
        <f t="shared" si="4"/>
        <v>RU8130</v>
      </c>
      <c r="H90" s="290" t="str">
        <f t="shared" si="5"/>
        <v>MENDOZA</v>
      </c>
      <c r="I90" s="290"/>
    </row>
    <row r="91" spans="2:9" ht="18" customHeight="1" x14ac:dyDescent="0.35">
      <c r="B91" s="6" t="s">
        <v>3136</v>
      </c>
      <c r="C91" s="6" t="s">
        <v>2055</v>
      </c>
      <c r="D91" s="281">
        <v>20</v>
      </c>
      <c r="F91" s="290" t="str">
        <f t="shared" si="3"/>
        <v>MENDOZA</v>
      </c>
      <c r="G91" s="290" t="str">
        <f t="shared" si="4"/>
        <v>RU8132</v>
      </c>
      <c r="H91" s="290" t="str">
        <f t="shared" si="5"/>
        <v>MENDOZA</v>
      </c>
      <c r="I91" s="290"/>
    </row>
    <row r="92" spans="2:9" ht="18" customHeight="1" x14ac:dyDescent="0.35">
      <c r="B92" s="6" t="s">
        <v>3136</v>
      </c>
      <c r="C92" s="6" t="s">
        <v>2200</v>
      </c>
      <c r="D92" s="281">
        <v>0</v>
      </c>
      <c r="F92" s="290" t="str">
        <f t="shared" si="3"/>
        <v>MENDOZA</v>
      </c>
      <c r="G92" s="290" t="str">
        <f t="shared" si="4"/>
        <v>RU8351</v>
      </c>
      <c r="H92" s="290" t="str">
        <f t="shared" si="5"/>
        <v>MENDOZA</v>
      </c>
      <c r="I92" s="290"/>
    </row>
    <row r="93" spans="2:9" ht="18" customHeight="1" x14ac:dyDescent="0.35">
      <c r="B93" s="6" t="s">
        <v>3136</v>
      </c>
      <c r="C93" s="6" t="s">
        <v>2302</v>
      </c>
      <c r="D93" s="281">
        <v>0</v>
      </c>
      <c r="F93" s="290" t="str">
        <f t="shared" si="3"/>
        <v>MENDOZA</v>
      </c>
      <c r="G93" s="290" t="str">
        <f t="shared" si="4"/>
        <v>RU8482</v>
      </c>
      <c r="H93" s="290" t="str">
        <f t="shared" si="5"/>
        <v>MENDOZA</v>
      </c>
      <c r="I93" s="290"/>
    </row>
    <row r="94" spans="2:9" ht="18" customHeight="1" x14ac:dyDescent="0.35">
      <c r="B94" s="6" t="s">
        <v>3136</v>
      </c>
      <c r="C94" s="6" t="s">
        <v>2305</v>
      </c>
      <c r="D94" s="281">
        <v>0</v>
      </c>
      <c r="F94" s="290" t="str">
        <f t="shared" si="3"/>
        <v>MENDOZA</v>
      </c>
      <c r="G94" s="290" t="str">
        <f t="shared" si="4"/>
        <v>RU8492</v>
      </c>
      <c r="H94" s="290" t="str">
        <f t="shared" si="5"/>
        <v>MENDOZA</v>
      </c>
      <c r="I94" s="290"/>
    </row>
    <row r="95" spans="2:9" ht="18" customHeight="1" x14ac:dyDescent="0.35">
      <c r="B95" s="6" t="s">
        <v>3136</v>
      </c>
      <c r="C95" s="6" t="s">
        <v>2318</v>
      </c>
      <c r="D95" s="281">
        <v>0</v>
      </c>
      <c r="F95" s="290" t="str">
        <f t="shared" si="3"/>
        <v>MENDOZA</v>
      </c>
      <c r="G95" s="290" t="str">
        <f t="shared" si="4"/>
        <v>RU8520</v>
      </c>
      <c r="H95" s="290" t="str">
        <f t="shared" si="5"/>
        <v>MENDOZA</v>
      </c>
      <c r="I95" s="290"/>
    </row>
    <row r="96" spans="2:9" ht="18" customHeight="1" x14ac:dyDescent="0.35">
      <c r="B96" s="6" t="s">
        <v>3136</v>
      </c>
      <c r="C96" s="6" t="s">
        <v>2321</v>
      </c>
      <c r="D96" s="281">
        <v>0</v>
      </c>
      <c r="F96" s="290" t="str">
        <f t="shared" si="3"/>
        <v>MENDOZA</v>
      </c>
      <c r="G96" s="290" t="str">
        <f t="shared" si="4"/>
        <v>RU8525</v>
      </c>
      <c r="H96" s="290" t="str">
        <f t="shared" si="5"/>
        <v>MENDOZA</v>
      </c>
      <c r="I96" s="290"/>
    </row>
    <row r="97" spans="2:9" ht="18" customHeight="1" x14ac:dyDescent="0.35">
      <c r="B97" s="6" t="s">
        <v>3136</v>
      </c>
      <c r="C97" s="6" t="s">
        <v>2356</v>
      </c>
      <c r="D97" s="281">
        <v>6</v>
      </c>
      <c r="F97" s="290" t="str">
        <f t="shared" si="3"/>
        <v>MENDOZA</v>
      </c>
      <c r="G97" s="290" t="str">
        <f t="shared" si="4"/>
        <v>RU8941</v>
      </c>
      <c r="H97" s="290" t="str">
        <f t="shared" si="5"/>
        <v>MENDOZA</v>
      </c>
      <c r="I97" s="290"/>
    </row>
    <row r="98" spans="2:9" ht="18" customHeight="1" x14ac:dyDescent="0.35">
      <c r="B98" s="6" t="s">
        <v>3137</v>
      </c>
      <c r="C98" s="6" t="s">
        <v>1809</v>
      </c>
      <c r="D98" s="281">
        <v>479</v>
      </c>
      <c r="F98" s="290" t="str">
        <f t="shared" si="3"/>
        <v>MEXICO</v>
      </c>
      <c r="G98" s="290" t="str">
        <f t="shared" si="4"/>
        <v>RU8330</v>
      </c>
      <c r="H98" s="290" t="str">
        <f t="shared" si="5"/>
        <v>MEXICO</v>
      </c>
      <c r="I98" s="290"/>
    </row>
    <row r="99" spans="2:9" ht="18" customHeight="1" x14ac:dyDescent="0.35">
      <c r="B99" s="6" t="s">
        <v>3137</v>
      </c>
      <c r="C99" s="6" t="s">
        <v>1807</v>
      </c>
      <c r="D99" s="281">
        <v>6</v>
      </c>
      <c r="F99" s="290" t="str">
        <f t="shared" si="3"/>
        <v>MEXICO</v>
      </c>
      <c r="G99" s="290" t="str">
        <f t="shared" si="4"/>
        <v>RU8333</v>
      </c>
      <c r="H99" s="290" t="str">
        <f t="shared" si="5"/>
        <v>MEXICO</v>
      </c>
      <c r="I99" s="290"/>
    </row>
    <row r="100" spans="2:9" ht="18" customHeight="1" x14ac:dyDescent="0.35">
      <c r="B100" s="6" t="s">
        <v>3137</v>
      </c>
      <c r="C100" s="6" t="s">
        <v>2173</v>
      </c>
      <c r="D100" s="281">
        <v>0</v>
      </c>
      <c r="F100" s="290" t="str">
        <f t="shared" si="3"/>
        <v>MEXICO</v>
      </c>
      <c r="G100" s="290" t="str">
        <f t="shared" si="4"/>
        <v>RU8334</v>
      </c>
      <c r="H100" s="290" t="str">
        <f t="shared" si="5"/>
        <v>MEXICO</v>
      </c>
      <c r="I100" s="290"/>
    </row>
    <row r="101" spans="2:9" ht="18" customHeight="1" x14ac:dyDescent="0.35">
      <c r="B101" s="6" t="s">
        <v>3137</v>
      </c>
      <c r="C101" s="6" t="s">
        <v>2176</v>
      </c>
      <c r="D101" s="281">
        <v>57</v>
      </c>
      <c r="F101" s="290" t="str">
        <f t="shared" si="3"/>
        <v>MEXICO</v>
      </c>
      <c r="G101" s="290" t="str">
        <f t="shared" si="4"/>
        <v>RU8335</v>
      </c>
      <c r="H101" s="290" t="str">
        <f t="shared" si="5"/>
        <v>MEXICO</v>
      </c>
      <c r="I101" s="290"/>
    </row>
    <row r="102" spans="2:9" ht="18" customHeight="1" x14ac:dyDescent="0.35">
      <c r="B102" s="6" t="s">
        <v>3137</v>
      </c>
      <c r="C102" s="6" t="s">
        <v>2179</v>
      </c>
      <c r="D102" s="281">
        <v>0</v>
      </c>
      <c r="F102" s="290" t="str">
        <f t="shared" si="3"/>
        <v>MEXICO</v>
      </c>
      <c r="G102" s="290" t="str">
        <f t="shared" si="4"/>
        <v>RU8336</v>
      </c>
      <c r="H102" s="290" t="str">
        <f t="shared" si="5"/>
        <v>MEXICO</v>
      </c>
      <c r="I102" s="290"/>
    </row>
    <row r="103" spans="2:9" ht="18" customHeight="1" x14ac:dyDescent="0.35">
      <c r="B103" s="6" t="s">
        <v>3137</v>
      </c>
      <c r="C103" s="6" t="s">
        <v>2182</v>
      </c>
      <c r="D103" s="281">
        <v>17</v>
      </c>
      <c r="F103" s="290" t="str">
        <f t="shared" si="3"/>
        <v>MEXICO</v>
      </c>
      <c r="G103" s="290" t="str">
        <f t="shared" si="4"/>
        <v>RU8337</v>
      </c>
      <c r="H103" s="290" t="str">
        <f t="shared" si="5"/>
        <v>MEXICO</v>
      </c>
      <c r="I103" s="290"/>
    </row>
    <row r="104" spans="2:9" ht="18" customHeight="1" x14ac:dyDescent="0.35">
      <c r="B104" s="6" t="s">
        <v>3137</v>
      </c>
      <c r="C104" s="6" t="s">
        <v>2186</v>
      </c>
      <c r="D104" s="281">
        <v>6</v>
      </c>
      <c r="F104" s="290" t="str">
        <f t="shared" si="3"/>
        <v>MEXICO</v>
      </c>
      <c r="G104" s="290" t="str">
        <f t="shared" si="4"/>
        <v>RU8341</v>
      </c>
      <c r="H104" s="290" t="str">
        <f t="shared" si="5"/>
        <v>MEXICO</v>
      </c>
      <c r="I104" s="290"/>
    </row>
    <row r="105" spans="2:9" ht="18" customHeight="1" x14ac:dyDescent="0.35">
      <c r="B105" s="6" t="s">
        <v>3137</v>
      </c>
      <c r="C105" s="6" t="s">
        <v>2189</v>
      </c>
      <c r="D105" s="281">
        <v>6</v>
      </c>
      <c r="F105" s="290" t="str">
        <f t="shared" si="3"/>
        <v>MEXICO</v>
      </c>
      <c r="G105" s="290" t="str">
        <f t="shared" si="4"/>
        <v>RU8345</v>
      </c>
      <c r="H105" s="290" t="str">
        <f t="shared" si="5"/>
        <v>MEXICO</v>
      </c>
      <c r="I105" s="290"/>
    </row>
    <row r="106" spans="2:9" ht="18" customHeight="1" x14ac:dyDescent="0.35">
      <c r="B106" s="6" t="s">
        <v>3138</v>
      </c>
      <c r="C106" s="6" t="s">
        <v>1750</v>
      </c>
      <c r="D106" s="281">
        <v>22</v>
      </c>
      <c r="F106" s="290" t="str">
        <f t="shared" si="3"/>
        <v>MEZZAGO</v>
      </c>
      <c r="G106" s="290" t="str">
        <f t="shared" si="4"/>
        <v>RU7905</v>
      </c>
      <c r="H106" s="290" t="str">
        <f t="shared" si="5"/>
        <v>MEZZAGO</v>
      </c>
      <c r="I106" s="290"/>
    </row>
    <row r="107" spans="2:9" ht="18" customHeight="1" x14ac:dyDescent="0.35">
      <c r="B107" s="6" t="s">
        <v>3138</v>
      </c>
      <c r="C107" s="6" t="s">
        <v>1972</v>
      </c>
      <c r="D107" s="281">
        <v>13</v>
      </c>
      <c r="F107" s="290" t="str">
        <f t="shared" si="3"/>
        <v>MEZZAGO</v>
      </c>
      <c r="G107" s="290" t="str">
        <f t="shared" si="4"/>
        <v>RU7917</v>
      </c>
      <c r="H107" s="290" t="str">
        <f t="shared" si="5"/>
        <v>MEZZAGO</v>
      </c>
      <c r="I107" s="290"/>
    </row>
    <row r="108" spans="2:9" ht="18" customHeight="1" x14ac:dyDescent="0.35">
      <c r="B108" s="6" t="s">
        <v>3138</v>
      </c>
      <c r="C108" s="6" t="s">
        <v>1790</v>
      </c>
      <c r="D108" s="281">
        <v>0</v>
      </c>
      <c r="F108" s="290" t="str">
        <f t="shared" si="3"/>
        <v>MEZZAGO</v>
      </c>
      <c r="G108" s="290" t="str">
        <f t="shared" si="4"/>
        <v>RU8128</v>
      </c>
      <c r="H108" s="290" t="str">
        <f t="shared" si="5"/>
        <v>MEZZAGO</v>
      </c>
      <c r="I108" s="290"/>
    </row>
    <row r="109" spans="2:9" ht="18" customHeight="1" x14ac:dyDescent="0.35">
      <c r="B109" s="6" t="s">
        <v>3138</v>
      </c>
      <c r="C109" s="6" t="s">
        <v>2134</v>
      </c>
      <c r="D109" s="281">
        <v>19</v>
      </c>
      <c r="F109" s="290" t="str">
        <f t="shared" si="3"/>
        <v>MEZZAGO</v>
      </c>
      <c r="G109" s="290" t="str">
        <f t="shared" si="4"/>
        <v>RU8291</v>
      </c>
      <c r="H109" s="290" t="str">
        <f t="shared" si="5"/>
        <v>MEZZAGO</v>
      </c>
      <c r="I109" s="290"/>
    </row>
    <row r="110" spans="2:9" ht="18" customHeight="1" x14ac:dyDescent="0.35">
      <c r="B110" s="6" t="s">
        <v>3138</v>
      </c>
      <c r="C110" s="6" t="s">
        <v>2140</v>
      </c>
      <c r="D110" s="281">
        <v>130</v>
      </c>
      <c r="F110" s="290" t="str">
        <f t="shared" si="3"/>
        <v>MEZZAGO</v>
      </c>
      <c r="G110" s="290" t="str">
        <f t="shared" si="4"/>
        <v>RU8295</v>
      </c>
      <c r="H110" s="290" t="str">
        <f t="shared" si="5"/>
        <v>MEZZAGO</v>
      </c>
      <c r="I110" s="290"/>
    </row>
    <row r="111" spans="2:9" ht="18" customHeight="1" x14ac:dyDescent="0.35">
      <c r="B111" s="6" t="s">
        <v>3138</v>
      </c>
      <c r="C111" s="6" t="s">
        <v>2146</v>
      </c>
      <c r="D111" s="281">
        <v>0</v>
      </c>
      <c r="F111" s="290" t="str">
        <f t="shared" si="3"/>
        <v>MEZZAGO</v>
      </c>
      <c r="G111" s="290" t="str">
        <f t="shared" si="4"/>
        <v>RU8315</v>
      </c>
      <c r="H111" s="290" t="str">
        <f t="shared" si="5"/>
        <v>MEZZAGO</v>
      </c>
      <c r="I111" s="290"/>
    </row>
    <row r="112" spans="2:9" ht="18" customHeight="1" x14ac:dyDescent="0.35">
      <c r="B112" s="6" t="s">
        <v>3138</v>
      </c>
      <c r="C112" s="6" t="s">
        <v>2192</v>
      </c>
      <c r="D112" s="281">
        <v>0</v>
      </c>
      <c r="F112" s="290" t="str">
        <f t="shared" si="3"/>
        <v>MEZZAGO</v>
      </c>
      <c r="G112" s="290" t="str">
        <f t="shared" si="4"/>
        <v>RU8348</v>
      </c>
      <c r="H112" s="290" t="str">
        <f t="shared" si="5"/>
        <v>MEZZAGO</v>
      </c>
      <c r="I112" s="290"/>
    </row>
    <row r="113" spans="2:9" ht="18" customHeight="1" x14ac:dyDescent="0.35">
      <c r="B113" s="6" t="s">
        <v>3138</v>
      </c>
      <c r="C113" s="6" t="s">
        <v>2242</v>
      </c>
      <c r="D113" s="281">
        <v>18</v>
      </c>
      <c r="F113" s="290" t="str">
        <f t="shared" si="3"/>
        <v>MEZZAGO</v>
      </c>
      <c r="G113" s="290" t="str">
        <f t="shared" si="4"/>
        <v>RU8389</v>
      </c>
      <c r="H113" s="290" t="str">
        <f t="shared" si="5"/>
        <v>MEZZAGO</v>
      </c>
      <c r="I113" s="290"/>
    </row>
    <row r="114" spans="2:9" ht="18" customHeight="1" x14ac:dyDescent="0.35">
      <c r="B114" s="6" t="s">
        <v>3138</v>
      </c>
      <c r="C114" s="6" t="s">
        <v>2247</v>
      </c>
      <c r="D114" s="281">
        <v>6</v>
      </c>
      <c r="F114" s="290" t="str">
        <f t="shared" si="3"/>
        <v>MEZZAGO</v>
      </c>
      <c r="G114" s="290" t="str">
        <f t="shared" si="4"/>
        <v>RU8390</v>
      </c>
      <c r="H114" s="290" t="str">
        <f t="shared" si="5"/>
        <v>MEZZAGO</v>
      </c>
      <c r="I114" s="290"/>
    </row>
    <row r="115" spans="2:9" ht="18" customHeight="1" x14ac:dyDescent="0.35">
      <c r="B115" s="6" t="s">
        <v>3138</v>
      </c>
      <c r="C115" s="6" t="s">
        <v>2259</v>
      </c>
      <c r="D115" s="281">
        <v>25</v>
      </c>
      <c r="F115" s="290" t="str">
        <f t="shared" si="3"/>
        <v>MEZZAGO</v>
      </c>
      <c r="G115" s="290" t="str">
        <f t="shared" si="4"/>
        <v>RU8416</v>
      </c>
      <c r="H115" s="290" t="str">
        <f t="shared" si="5"/>
        <v>MEZZAGO</v>
      </c>
      <c r="I115" s="290"/>
    </row>
    <row r="116" spans="2:9" ht="18" customHeight="1" x14ac:dyDescent="0.35">
      <c r="B116" s="6" t="s">
        <v>3138</v>
      </c>
      <c r="C116" s="6" t="s">
        <v>2282</v>
      </c>
      <c r="D116" s="281">
        <v>36</v>
      </c>
      <c r="F116" s="290" t="str">
        <f t="shared" si="3"/>
        <v>MEZZAGO</v>
      </c>
      <c r="G116" s="290" t="str">
        <f t="shared" si="4"/>
        <v>RU8455</v>
      </c>
      <c r="H116" s="290" t="str">
        <f t="shared" si="5"/>
        <v>MEZZAGO</v>
      </c>
      <c r="I116" s="290"/>
    </row>
    <row r="117" spans="2:9" ht="18" customHeight="1" x14ac:dyDescent="0.35">
      <c r="B117" s="6" t="s">
        <v>3138</v>
      </c>
      <c r="C117" s="6" t="s">
        <v>2286</v>
      </c>
      <c r="D117" s="281">
        <v>134</v>
      </c>
      <c r="F117" s="290" t="str">
        <f t="shared" si="3"/>
        <v>MEZZAGO</v>
      </c>
      <c r="G117" s="290" t="str">
        <f t="shared" si="4"/>
        <v>RU8458</v>
      </c>
      <c r="H117" s="290" t="str">
        <f t="shared" si="5"/>
        <v>MEZZAGO</v>
      </c>
      <c r="I117" s="290"/>
    </row>
    <row r="118" spans="2:9" ht="18" customHeight="1" x14ac:dyDescent="0.35">
      <c r="B118" s="6" t="s">
        <v>3138</v>
      </c>
      <c r="C118" s="6" t="s">
        <v>2291</v>
      </c>
      <c r="D118" s="281">
        <v>12</v>
      </c>
      <c r="F118" s="290" t="str">
        <f t="shared" si="3"/>
        <v>MEZZAGO</v>
      </c>
      <c r="G118" s="290" t="str">
        <f t="shared" si="4"/>
        <v>RU8459</v>
      </c>
      <c r="H118" s="290" t="str">
        <f t="shared" si="5"/>
        <v>MEZZAGO</v>
      </c>
      <c r="I118" s="290"/>
    </row>
    <row r="119" spans="2:9" ht="18" customHeight="1" x14ac:dyDescent="0.35">
      <c r="B119" s="6" t="s">
        <v>3138</v>
      </c>
      <c r="C119" s="6" t="s">
        <v>2293</v>
      </c>
      <c r="D119" s="281">
        <v>7</v>
      </c>
      <c r="F119" s="290" t="str">
        <f t="shared" si="3"/>
        <v>MEZZAGO</v>
      </c>
      <c r="G119" s="290" t="str">
        <f t="shared" si="4"/>
        <v>RU8460</v>
      </c>
      <c r="H119" s="290" t="str">
        <f t="shared" si="5"/>
        <v>MEZZAGO</v>
      </c>
      <c r="I119" s="290"/>
    </row>
    <row r="120" spans="2:9" ht="18" customHeight="1" x14ac:dyDescent="0.35">
      <c r="B120" s="6" t="s">
        <v>3138</v>
      </c>
      <c r="C120" s="6" t="s">
        <v>2296</v>
      </c>
      <c r="D120" s="281">
        <v>22</v>
      </c>
      <c r="F120" s="290" t="str">
        <f t="shared" si="3"/>
        <v>MEZZAGO</v>
      </c>
      <c r="G120" s="290" t="str">
        <f t="shared" si="4"/>
        <v>RU8470</v>
      </c>
      <c r="H120" s="290" t="str">
        <f t="shared" si="5"/>
        <v>MEZZAGO</v>
      </c>
      <c r="I120" s="290"/>
    </row>
    <row r="121" spans="2:9" ht="18" customHeight="1" x14ac:dyDescent="0.35">
      <c r="B121" s="307" t="s">
        <v>3138</v>
      </c>
      <c r="C121" s="307" t="s">
        <v>2299</v>
      </c>
      <c r="D121" s="308">
        <v>0</v>
      </c>
      <c r="F121" s="290" t="str">
        <f t="shared" si="3"/>
        <v>MEZZAGO</v>
      </c>
      <c r="G121" s="290" t="str">
        <f t="shared" si="4"/>
        <v>RU8477</v>
      </c>
      <c r="H121" s="290" t="str">
        <f t="shared" si="5"/>
        <v>MEZZAGO</v>
      </c>
      <c r="I121" s="290"/>
    </row>
    <row r="122" spans="2:9" ht="18" customHeight="1" x14ac:dyDescent="0.35">
      <c r="B122" s="6" t="s">
        <v>3145</v>
      </c>
      <c r="C122" s="6" t="s">
        <v>2148</v>
      </c>
      <c r="D122" s="281">
        <v>19</v>
      </c>
      <c r="F122" s="290" t="str">
        <f t="shared" si="3"/>
        <v>NIIGATA</v>
      </c>
      <c r="G122" s="290" t="str">
        <f t="shared" si="4"/>
        <v>RU8320</v>
      </c>
      <c r="H122" s="290" t="str">
        <f t="shared" si="5"/>
        <v>NIIGATA</v>
      </c>
      <c r="I122" s="290"/>
    </row>
    <row r="123" spans="2:9" ht="18" customHeight="1" x14ac:dyDescent="0.35">
      <c r="B123" s="6" t="s">
        <v>3145</v>
      </c>
      <c r="C123" s="6" t="s">
        <v>2150</v>
      </c>
      <c r="D123" s="281">
        <v>63</v>
      </c>
      <c r="F123" s="290" t="str">
        <f t="shared" si="3"/>
        <v>NIIGATA</v>
      </c>
      <c r="G123" s="290" t="str">
        <f t="shared" si="4"/>
        <v>RU8321</v>
      </c>
      <c r="H123" s="290" t="str">
        <f t="shared" si="5"/>
        <v>NIIGATA</v>
      </c>
      <c r="I123" s="290"/>
    </row>
    <row r="124" spans="2:9" ht="18" customHeight="1" x14ac:dyDescent="0.35">
      <c r="B124" s="6" t="s">
        <v>3140</v>
      </c>
      <c r="C124" s="6" t="s">
        <v>1732</v>
      </c>
      <c r="D124" s="281">
        <v>284</v>
      </c>
      <c r="F124" s="290" t="str">
        <f t="shared" si="3"/>
        <v>SPRINGVILLE</v>
      </c>
      <c r="G124" s="290" t="str">
        <f t="shared" si="4"/>
        <v>RU5000</v>
      </c>
      <c r="H124" s="290" t="str">
        <f t="shared" si="5"/>
        <v>SPRINGVILLE</v>
      </c>
      <c r="I124" s="290"/>
    </row>
    <row r="125" spans="2:9" ht="18" customHeight="1" x14ac:dyDescent="0.35">
      <c r="B125" s="6" t="s">
        <v>3140</v>
      </c>
      <c r="C125" s="6" t="s">
        <v>1882</v>
      </c>
      <c r="D125" s="281">
        <v>0</v>
      </c>
      <c r="F125" s="290" t="str">
        <f t="shared" si="3"/>
        <v>SPRINGVILLE</v>
      </c>
      <c r="G125" s="290" t="str">
        <f t="shared" si="4"/>
        <v>RU5020</v>
      </c>
      <c r="H125" s="290" t="str">
        <f t="shared" si="5"/>
        <v>SPRINGVILLE</v>
      </c>
      <c r="I125" s="290"/>
    </row>
    <row r="126" spans="2:9" ht="18" customHeight="1" x14ac:dyDescent="0.35">
      <c r="B126" s="6" t="s">
        <v>3140</v>
      </c>
      <c r="C126" s="6" t="s">
        <v>1887</v>
      </c>
      <c r="D126" s="281">
        <v>0</v>
      </c>
      <c r="F126" s="290" t="str">
        <f t="shared" si="3"/>
        <v>SPRINGVILLE</v>
      </c>
      <c r="G126" s="290" t="str">
        <f t="shared" si="4"/>
        <v>RU5030</v>
      </c>
      <c r="H126" s="290" t="str">
        <f t="shared" si="5"/>
        <v>SPRINGVILLE</v>
      </c>
      <c r="I126" s="290"/>
    </row>
    <row r="127" spans="2:9" ht="18" customHeight="1" x14ac:dyDescent="0.35">
      <c r="B127" s="6" t="s">
        <v>3140</v>
      </c>
      <c r="C127" s="6" t="s">
        <v>1890</v>
      </c>
      <c r="D127" s="281">
        <v>0</v>
      </c>
      <c r="F127" s="290" t="str">
        <f t="shared" si="3"/>
        <v>SPRINGVILLE</v>
      </c>
      <c r="G127" s="290" t="str">
        <f t="shared" si="4"/>
        <v>RU5042</v>
      </c>
      <c r="H127" s="290" t="str">
        <f t="shared" si="5"/>
        <v>SPRINGVILLE</v>
      </c>
      <c r="I127" s="290"/>
    </row>
    <row r="128" spans="2:9" ht="18" customHeight="1" x14ac:dyDescent="0.35">
      <c r="B128" s="6" t="s">
        <v>3140</v>
      </c>
      <c r="C128" s="6" t="s">
        <v>1892</v>
      </c>
      <c r="D128" s="281">
        <v>0</v>
      </c>
      <c r="F128" s="290" t="str">
        <f t="shared" si="3"/>
        <v>SPRINGVILLE</v>
      </c>
      <c r="G128" s="290" t="str">
        <f t="shared" si="4"/>
        <v>RU5045</v>
      </c>
      <c r="H128" s="290" t="str">
        <f t="shared" si="5"/>
        <v>SPRINGVILLE</v>
      </c>
      <c r="I128" s="290"/>
    </row>
    <row r="129" spans="2:9" ht="18" customHeight="1" x14ac:dyDescent="0.35">
      <c r="B129" s="6" t="s">
        <v>3140</v>
      </c>
      <c r="C129" s="6" t="s">
        <v>1902</v>
      </c>
      <c r="D129" s="281">
        <v>42</v>
      </c>
      <c r="F129" s="290" t="str">
        <f t="shared" si="3"/>
        <v>SPRINGVILLE</v>
      </c>
      <c r="G129" s="290" t="str">
        <f t="shared" si="4"/>
        <v>RU5062</v>
      </c>
      <c r="H129" s="290" t="str">
        <f t="shared" si="5"/>
        <v>SPRINGVILLE</v>
      </c>
      <c r="I129" s="290"/>
    </row>
    <row r="130" spans="2:9" ht="18" customHeight="1" x14ac:dyDescent="0.35">
      <c r="B130" s="6" t="s">
        <v>3140</v>
      </c>
      <c r="C130" s="6" t="s">
        <v>1907</v>
      </c>
      <c r="D130" s="281">
        <v>8</v>
      </c>
      <c r="F130" s="290" t="str">
        <f t="shared" si="3"/>
        <v>SPRINGVILLE</v>
      </c>
      <c r="G130" s="290" t="str">
        <f t="shared" si="4"/>
        <v>RU5085</v>
      </c>
      <c r="H130" s="290" t="str">
        <f t="shared" si="5"/>
        <v>SPRINGVILLE</v>
      </c>
      <c r="I130" s="290"/>
    </row>
    <row r="131" spans="2:9" ht="18" customHeight="1" x14ac:dyDescent="0.35">
      <c r="B131" s="6" t="s">
        <v>3140</v>
      </c>
      <c r="C131" s="6" t="s">
        <v>1920</v>
      </c>
      <c r="D131" s="281">
        <v>0</v>
      </c>
      <c r="F131" s="290" t="str">
        <f t="shared" si="3"/>
        <v>SPRINGVILLE</v>
      </c>
      <c r="G131" s="290" t="str">
        <f t="shared" si="4"/>
        <v>RU5201</v>
      </c>
      <c r="H131" s="290" t="str">
        <f t="shared" si="5"/>
        <v>SPRINGVILLE</v>
      </c>
      <c r="I131" s="290"/>
    </row>
    <row r="132" spans="2:9" ht="18" customHeight="1" x14ac:dyDescent="0.35">
      <c r="B132" s="307" t="s">
        <v>3140</v>
      </c>
      <c r="C132" s="307" t="s">
        <v>1923</v>
      </c>
      <c r="D132" s="308">
        <v>0</v>
      </c>
      <c r="F132" s="290" t="str">
        <f t="shared" ref="F132:F195" si="6">B132</f>
        <v>SPRINGVILLE</v>
      </c>
      <c r="G132" s="290" t="str">
        <f t="shared" ref="G132:G195" si="7">LEFT(C132,6)</f>
        <v>RU5205</v>
      </c>
      <c r="H132" s="290" t="str">
        <f t="shared" ref="H132:H195" si="8">B132</f>
        <v>SPRINGVILLE</v>
      </c>
      <c r="I132" s="290"/>
    </row>
    <row r="133" spans="2:9" ht="18" customHeight="1" x14ac:dyDescent="0.35">
      <c r="B133" s="6" t="s">
        <v>3140</v>
      </c>
      <c r="C133" s="6" t="s">
        <v>1926</v>
      </c>
      <c r="D133" s="281">
        <v>224</v>
      </c>
      <c r="F133" s="290" t="str">
        <f t="shared" si="6"/>
        <v>SPRINGVILLE</v>
      </c>
      <c r="G133" s="290" t="str">
        <f t="shared" si="7"/>
        <v>RU5215</v>
      </c>
      <c r="H133" s="290" t="str">
        <f t="shared" si="8"/>
        <v>SPRINGVILLE</v>
      </c>
      <c r="I133" s="290"/>
    </row>
    <row r="134" spans="2:9" ht="18" customHeight="1" x14ac:dyDescent="0.35">
      <c r="B134" s="6" t="s">
        <v>3140</v>
      </c>
      <c r="C134" s="6" t="s">
        <v>2027</v>
      </c>
      <c r="D134" s="281">
        <v>36</v>
      </c>
      <c r="F134" s="290" t="str">
        <f t="shared" si="6"/>
        <v>SPRINGVILLE</v>
      </c>
      <c r="G134" s="290" t="str">
        <f t="shared" si="7"/>
        <v>RU8075</v>
      </c>
      <c r="H134" s="290" t="str">
        <f t="shared" si="8"/>
        <v>SPRINGVILLE</v>
      </c>
      <c r="I134" s="290"/>
    </row>
    <row r="135" spans="2:9" ht="18" customHeight="1" x14ac:dyDescent="0.35">
      <c r="B135" s="6" t="s">
        <v>3143</v>
      </c>
      <c r="C135" s="6" t="s">
        <v>1945</v>
      </c>
      <c r="D135" s="281">
        <v>69</v>
      </c>
      <c r="F135" s="290" t="str">
        <f t="shared" si="6"/>
        <v>SUZHOU</v>
      </c>
      <c r="G135" s="290" t="str">
        <f t="shared" si="7"/>
        <v>RU7830</v>
      </c>
      <c r="H135" s="290" t="str">
        <f t="shared" si="8"/>
        <v>SUZHOU</v>
      </c>
      <c r="I135" s="290"/>
    </row>
    <row r="136" spans="2:9" ht="18" customHeight="1" x14ac:dyDescent="0.35">
      <c r="B136" s="6" t="s">
        <v>3143</v>
      </c>
      <c r="C136" s="6" t="s">
        <v>2326</v>
      </c>
      <c r="D136" s="281">
        <v>59</v>
      </c>
      <c r="F136" s="290" t="str">
        <f t="shared" si="6"/>
        <v>SUZHOU</v>
      </c>
      <c r="G136" s="290" t="str">
        <f t="shared" si="7"/>
        <v>RU8701</v>
      </c>
      <c r="H136" s="290" t="str">
        <f t="shared" si="8"/>
        <v>SUZHOU</v>
      </c>
      <c r="I136" s="290"/>
    </row>
    <row r="137" spans="2:9" ht="18" customHeight="1" x14ac:dyDescent="0.35">
      <c r="B137" s="6" t="s">
        <v>3143</v>
      </c>
      <c r="C137" s="6" t="s">
        <v>1947</v>
      </c>
      <c r="D137" s="281">
        <v>0</v>
      </c>
      <c r="F137" s="290" t="str">
        <f t="shared" si="6"/>
        <v>SUZHOU</v>
      </c>
      <c r="G137" s="290" t="str">
        <f t="shared" si="7"/>
        <v>RU8702</v>
      </c>
      <c r="H137" s="290" t="str">
        <f t="shared" si="8"/>
        <v>SUZHOU</v>
      </c>
      <c r="I137" s="290"/>
    </row>
    <row r="138" spans="2:9" ht="18" customHeight="1" x14ac:dyDescent="0.35">
      <c r="B138" s="6" t="s">
        <v>3143</v>
      </c>
      <c r="C138" s="6" t="s">
        <v>2332</v>
      </c>
      <c r="D138" s="281">
        <v>261</v>
      </c>
      <c r="F138" s="290" t="str">
        <f t="shared" si="6"/>
        <v>SUZHOU</v>
      </c>
      <c r="G138" s="290" t="str">
        <f t="shared" si="7"/>
        <v>RU8709</v>
      </c>
      <c r="H138" s="290" t="str">
        <f t="shared" si="8"/>
        <v>SUZHOU</v>
      </c>
      <c r="I138" s="290"/>
    </row>
    <row r="139" spans="2:9" ht="18" customHeight="1" x14ac:dyDescent="0.35">
      <c r="B139" s="6" t="s">
        <v>3143</v>
      </c>
      <c r="C139" s="6" t="s">
        <v>2336</v>
      </c>
      <c r="D139" s="281">
        <v>0</v>
      </c>
      <c r="F139" s="290" t="str">
        <f t="shared" si="6"/>
        <v>SUZHOU</v>
      </c>
      <c r="G139" s="290" t="str">
        <f t="shared" si="7"/>
        <v>RU8711</v>
      </c>
      <c r="H139" s="290" t="str">
        <f t="shared" si="8"/>
        <v>SUZHOU</v>
      </c>
      <c r="I139" s="290"/>
    </row>
    <row r="140" spans="2:9" ht="18" customHeight="1" x14ac:dyDescent="0.35">
      <c r="B140" s="6" t="s">
        <v>3143</v>
      </c>
      <c r="C140" s="6" t="s">
        <v>2338</v>
      </c>
      <c r="D140" s="281">
        <v>28</v>
      </c>
      <c r="F140" s="290" t="str">
        <f t="shared" si="6"/>
        <v>SUZHOU</v>
      </c>
      <c r="G140" s="290" t="str">
        <f t="shared" si="7"/>
        <v>RU8713</v>
      </c>
      <c r="H140" s="290" t="str">
        <f t="shared" si="8"/>
        <v>SUZHOU</v>
      </c>
      <c r="I140" s="290"/>
    </row>
    <row r="141" spans="2:9" ht="18" customHeight="1" x14ac:dyDescent="0.35">
      <c r="B141" s="6" t="s">
        <v>3143</v>
      </c>
      <c r="C141" s="6" t="s">
        <v>2340</v>
      </c>
      <c r="D141" s="281">
        <v>7</v>
      </c>
      <c r="F141" s="290" t="str">
        <f t="shared" si="6"/>
        <v>SUZHOU</v>
      </c>
      <c r="G141" s="290" t="str">
        <f t="shared" si="7"/>
        <v>RU8714</v>
      </c>
      <c r="H141" s="290" t="str">
        <f t="shared" si="8"/>
        <v>SUZHOU</v>
      </c>
      <c r="I141" s="290"/>
    </row>
    <row r="142" spans="2:9" ht="18" customHeight="1" x14ac:dyDescent="0.35">
      <c r="B142" s="6" t="s">
        <v>3143</v>
      </c>
      <c r="C142" s="6" t="s">
        <v>2342</v>
      </c>
      <c r="D142" s="281">
        <v>80</v>
      </c>
      <c r="F142" s="290" t="str">
        <f t="shared" si="6"/>
        <v>SUZHOU</v>
      </c>
      <c r="G142" s="290" t="str">
        <f t="shared" si="7"/>
        <v>RU8715</v>
      </c>
      <c r="H142" s="290" t="str">
        <f t="shared" si="8"/>
        <v>SUZHOU</v>
      </c>
      <c r="I142" s="290"/>
    </row>
    <row r="143" spans="2:9" ht="18" customHeight="1" x14ac:dyDescent="0.35">
      <c r="B143" s="6" t="s">
        <v>3143</v>
      </c>
      <c r="C143" s="6" t="s">
        <v>2344</v>
      </c>
      <c r="D143" s="281">
        <v>12</v>
      </c>
      <c r="F143" s="290" t="str">
        <f t="shared" si="6"/>
        <v>SUZHOU</v>
      </c>
      <c r="G143" s="290" t="str">
        <f t="shared" si="7"/>
        <v>RU8724</v>
      </c>
      <c r="H143" s="290" t="str">
        <f t="shared" si="8"/>
        <v>SUZHOU</v>
      </c>
      <c r="I143" s="290"/>
    </row>
    <row r="144" spans="2:9" ht="18" customHeight="1" x14ac:dyDescent="0.35">
      <c r="B144" s="6" t="s">
        <v>3143</v>
      </c>
      <c r="C144" s="6" t="s">
        <v>2348</v>
      </c>
      <c r="D144" s="281">
        <v>0</v>
      </c>
      <c r="F144" s="290" t="str">
        <f t="shared" si="6"/>
        <v>SUZHOU</v>
      </c>
      <c r="G144" s="290" t="str">
        <f t="shared" si="7"/>
        <v>RU8832</v>
      </c>
      <c r="H144" s="290" t="str">
        <f t="shared" si="8"/>
        <v>SUZHOU</v>
      </c>
      <c r="I144" s="290"/>
    </row>
    <row r="145" spans="2:9" ht="18" customHeight="1" x14ac:dyDescent="0.35">
      <c r="B145" s="6" t="s">
        <v>3143</v>
      </c>
      <c r="C145" s="6" t="s">
        <v>2350</v>
      </c>
      <c r="D145" s="281">
        <v>28</v>
      </c>
      <c r="F145" s="290" t="str">
        <f t="shared" si="6"/>
        <v>SUZHOU</v>
      </c>
      <c r="G145" s="290" t="str">
        <f t="shared" si="7"/>
        <v>RU8833</v>
      </c>
      <c r="H145" s="290" t="str">
        <f t="shared" si="8"/>
        <v>SUZHOU</v>
      </c>
      <c r="I145" s="290"/>
    </row>
    <row r="146" spans="2:9" ht="18" customHeight="1" x14ac:dyDescent="0.35">
      <c r="B146" s="6" t="s">
        <v>3139</v>
      </c>
      <c r="C146" s="6" t="s">
        <v>1823</v>
      </c>
      <c r="D146" s="281">
        <v>690</v>
      </c>
      <c r="F146" s="290" t="str">
        <f t="shared" si="6"/>
        <v>TANEYTOWN</v>
      </c>
      <c r="G146" s="290" t="str">
        <f t="shared" si="7"/>
        <v>RU1100</v>
      </c>
      <c r="H146" s="290" t="str">
        <f t="shared" si="8"/>
        <v>TANEYTOWN</v>
      </c>
      <c r="I146" s="290"/>
    </row>
    <row r="147" spans="2:9" ht="18" customHeight="1" x14ac:dyDescent="0.35">
      <c r="B147" s="6" t="s">
        <v>3139</v>
      </c>
      <c r="C147" s="6" t="s">
        <v>1829</v>
      </c>
      <c r="D147" s="281">
        <v>135</v>
      </c>
      <c r="F147" s="290" t="str">
        <f t="shared" si="6"/>
        <v>TANEYTOWN</v>
      </c>
      <c r="G147" s="290" t="str">
        <f t="shared" si="7"/>
        <v>RU1105</v>
      </c>
      <c r="H147" s="290" t="str">
        <f t="shared" si="8"/>
        <v>TANEYTOWN</v>
      </c>
      <c r="I147" s="290"/>
    </row>
    <row r="148" spans="2:9" ht="18" customHeight="1" x14ac:dyDescent="0.35">
      <c r="B148" s="6" t="s">
        <v>3139</v>
      </c>
      <c r="C148" s="6" t="s">
        <v>1832</v>
      </c>
      <c r="D148" s="281">
        <v>67</v>
      </c>
      <c r="F148" s="290" t="str">
        <f t="shared" si="6"/>
        <v>TANEYTOWN</v>
      </c>
      <c r="G148" s="290" t="str">
        <f t="shared" si="7"/>
        <v>RU1320</v>
      </c>
      <c r="H148" s="290" t="str">
        <f t="shared" si="8"/>
        <v>TANEYTOWN</v>
      </c>
      <c r="I148" s="290"/>
    </row>
    <row r="149" spans="2:9" ht="18" customHeight="1" x14ac:dyDescent="0.35">
      <c r="B149" s="307" t="s">
        <v>3139</v>
      </c>
      <c r="C149" s="307" t="s">
        <v>1725</v>
      </c>
      <c r="D149" s="308">
        <v>12</v>
      </c>
      <c r="F149" s="290" t="str">
        <f t="shared" si="6"/>
        <v>TANEYTOWN</v>
      </c>
      <c r="G149" s="290" t="str">
        <f t="shared" si="7"/>
        <v>RU1350</v>
      </c>
      <c r="H149" s="290" t="str">
        <f t="shared" si="8"/>
        <v>TANEYTOWN</v>
      </c>
      <c r="I149" s="290"/>
    </row>
    <row r="150" spans="2:9" ht="18" customHeight="1" x14ac:dyDescent="0.35">
      <c r="B150" s="6" t="s">
        <v>3139</v>
      </c>
      <c r="C150" s="6" t="s">
        <v>1835</v>
      </c>
      <c r="D150" s="281">
        <v>13</v>
      </c>
      <c r="F150" s="290" t="str">
        <f t="shared" si="6"/>
        <v>TANEYTOWN</v>
      </c>
      <c r="G150" s="290" t="str">
        <f t="shared" si="7"/>
        <v>RU1370</v>
      </c>
      <c r="H150" s="290" t="str">
        <f t="shared" si="8"/>
        <v>TANEYTOWN</v>
      </c>
      <c r="I150" s="290"/>
    </row>
    <row r="151" spans="2:9" ht="18" customHeight="1" x14ac:dyDescent="0.35">
      <c r="B151" s="6" t="s">
        <v>3139</v>
      </c>
      <c r="C151" s="6" t="s">
        <v>1838</v>
      </c>
      <c r="D151" s="281">
        <v>226</v>
      </c>
      <c r="F151" s="290" t="str">
        <f t="shared" si="6"/>
        <v>TANEYTOWN</v>
      </c>
      <c r="G151" s="290" t="str">
        <f t="shared" si="7"/>
        <v>RU1405</v>
      </c>
      <c r="H151" s="290" t="str">
        <f t="shared" si="8"/>
        <v>TANEYTOWN</v>
      </c>
      <c r="I151" s="290"/>
    </row>
    <row r="152" spans="2:9" ht="18" customHeight="1" x14ac:dyDescent="0.35">
      <c r="B152" s="6" t="s">
        <v>3139</v>
      </c>
      <c r="C152" s="6" t="s">
        <v>1931</v>
      </c>
      <c r="D152" s="281">
        <v>6</v>
      </c>
      <c r="F152" s="290" t="str">
        <f t="shared" si="6"/>
        <v>TANEYTOWN</v>
      </c>
      <c r="G152" s="290" t="str">
        <f t="shared" si="7"/>
        <v>RU7803</v>
      </c>
      <c r="H152" s="290" t="str">
        <f t="shared" si="8"/>
        <v>TANEYTOWN</v>
      </c>
      <c r="I152" s="290"/>
    </row>
    <row r="153" spans="2:9" ht="18" customHeight="1" x14ac:dyDescent="0.35">
      <c r="B153" s="6" t="s">
        <v>3142</v>
      </c>
      <c r="C153" s="6" t="s">
        <v>1712</v>
      </c>
      <c r="D153" s="281">
        <v>111</v>
      </c>
      <c r="F153" s="290" t="str">
        <f t="shared" si="6"/>
        <v>VERNON</v>
      </c>
      <c r="G153" s="290" t="str">
        <f t="shared" si="7"/>
        <v>RU1200</v>
      </c>
      <c r="H153" s="290" t="str">
        <f t="shared" si="8"/>
        <v>VERNON</v>
      </c>
      <c r="I153" s="290"/>
    </row>
    <row r="154" spans="2:9" ht="18" customHeight="1" x14ac:dyDescent="0.35">
      <c r="B154" s="6" t="s">
        <v>3142</v>
      </c>
      <c r="C154" s="6" t="s">
        <v>1719</v>
      </c>
      <c r="D154" s="281">
        <v>216</v>
      </c>
      <c r="F154" s="290" t="str">
        <f t="shared" si="6"/>
        <v>VERNON</v>
      </c>
      <c r="G154" s="290" t="str">
        <f t="shared" si="7"/>
        <v>RU1205</v>
      </c>
      <c r="H154" s="290" t="str">
        <f t="shared" si="8"/>
        <v>VERNON</v>
      </c>
      <c r="I154" s="290"/>
    </row>
    <row r="155" spans="2:9" ht="18" customHeight="1" x14ac:dyDescent="0.35">
      <c r="B155" s="6" t="s">
        <v>3142</v>
      </c>
      <c r="C155" s="6" t="s">
        <v>1723</v>
      </c>
      <c r="D155" s="281">
        <v>86</v>
      </c>
      <c r="F155" s="290" t="str">
        <f t="shared" si="6"/>
        <v>VERNON</v>
      </c>
      <c r="G155" s="290" t="str">
        <f t="shared" si="7"/>
        <v>RU1225</v>
      </c>
      <c r="H155" s="290" t="str">
        <f t="shared" si="8"/>
        <v>VERNON</v>
      </c>
      <c r="I155" s="290"/>
    </row>
    <row r="156" spans="2:9" ht="18" customHeight="1" x14ac:dyDescent="0.35">
      <c r="B156" s="6" t="s">
        <v>3144</v>
      </c>
      <c r="C156" s="6" t="s">
        <v>1996</v>
      </c>
      <c r="D156" s="281">
        <v>212</v>
      </c>
      <c r="F156" s="290" t="str">
        <f t="shared" si="6"/>
        <v>VILLACH</v>
      </c>
      <c r="G156" s="290" t="str">
        <f t="shared" si="7"/>
        <v>RU8031</v>
      </c>
      <c r="H156" s="290" t="str">
        <f t="shared" si="8"/>
        <v>VILLACH</v>
      </c>
      <c r="I156" s="290"/>
    </row>
    <row r="157" spans="2:9" ht="18" customHeight="1" x14ac:dyDescent="0.35">
      <c r="B157" s="6" t="s">
        <v>3144</v>
      </c>
      <c r="C157" s="6" t="s">
        <v>2065</v>
      </c>
      <c r="D157" s="281">
        <v>277</v>
      </c>
      <c r="F157" s="290" t="str">
        <f t="shared" si="6"/>
        <v>VILLACH</v>
      </c>
      <c r="G157" s="290" t="str">
        <f t="shared" si="7"/>
        <v>RU8179</v>
      </c>
      <c r="H157" s="290" t="str">
        <f t="shared" si="8"/>
        <v>VILLACH</v>
      </c>
      <c r="I157" s="290"/>
    </row>
    <row r="158" spans="2:9" ht="18" customHeight="1" x14ac:dyDescent="0.35">
      <c r="B158" s="6" t="s">
        <v>3144</v>
      </c>
      <c r="C158" s="6" t="s">
        <v>2070</v>
      </c>
      <c r="D158" s="281">
        <v>14</v>
      </c>
      <c r="F158" s="290" t="str">
        <f t="shared" si="6"/>
        <v>VILLACH</v>
      </c>
      <c r="G158" s="290" t="str">
        <f t="shared" si="7"/>
        <v>RU8190</v>
      </c>
      <c r="H158" s="290" t="str">
        <f t="shared" si="8"/>
        <v>VILLACH</v>
      </c>
      <c r="I158" s="290"/>
    </row>
    <row r="159" spans="2:9" ht="18" customHeight="1" x14ac:dyDescent="0.35">
      <c r="B159" s="6" t="s">
        <v>3144</v>
      </c>
      <c r="C159" s="6" t="s">
        <v>2073</v>
      </c>
      <c r="D159" s="281">
        <v>0</v>
      </c>
      <c r="F159" s="290" t="str">
        <f t="shared" si="6"/>
        <v>VILLACH</v>
      </c>
      <c r="G159" s="290" t="str">
        <f t="shared" si="7"/>
        <v>RU8191</v>
      </c>
      <c r="H159" s="290" t="str">
        <f t="shared" si="8"/>
        <v>VILLACH</v>
      </c>
      <c r="I159" s="290"/>
    </row>
    <row r="160" spans="2:9" ht="18" customHeight="1" x14ac:dyDescent="0.35">
      <c r="B160" s="6" t="s">
        <v>3144</v>
      </c>
      <c r="C160" s="6" t="s">
        <v>2080</v>
      </c>
      <c r="D160" s="281">
        <v>6</v>
      </c>
      <c r="F160" s="290" t="str">
        <f t="shared" si="6"/>
        <v>VILLACH</v>
      </c>
      <c r="G160" s="290" t="str">
        <f t="shared" si="7"/>
        <v>RU8200</v>
      </c>
      <c r="H160" s="290" t="str">
        <f t="shared" si="8"/>
        <v>VILLACH</v>
      </c>
      <c r="I160" s="290"/>
    </row>
    <row r="161" spans="2:9" ht="18" customHeight="1" x14ac:dyDescent="0.35">
      <c r="B161" s="6" t="s">
        <v>3144</v>
      </c>
      <c r="C161" s="6" t="s">
        <v>2083</v>
      </c>
      <c r="D161" s="281">
        <v>0</v>
      </c>
      <c r="F161" s="290" t="str">
        <f t="shared" si="6"/>
        <v>VILLACH</v>
      </c>
      <c r="G161" s="290" t="str">
        <f t="shared" si="7"/>
        <v>RU8205</v>
      </c>
      <c r="H161" s="290" t="str">
        <f t="shared" si="8"/>
        <v>VILLACH</v>
      </c>
      <c r="I161" s="290"/>
    </row>
    <row r="162" spans="2:9" ht="18" customHeight="1" x14ac:dyDescent="0.35">
      <c r="B162" s="6" t="s">
        <v>3144</v>
      </c>
      <c r="C162" s="6" t="s">
        <v>2087</v>
      </c>
      <c r="D162" s="281">
        <v>6</v>
      </c>
      <c r="F162" s="290" t="str">
        <f t="shared" si="6"/>
        <v>VILLACH</v>
      </c>
      <c r="G162" s="290" t="str">
        <f t="shared" si="7"/>
        <v>RU8210</v>
      </c>
      <c r="H162" s="290" t="str">
        <f t="shared" si="8"/>
        <v>VILLACH</v>
      </c>
      <c r="I162" s="290"/>
    </row>
    <row r="163" spans="2:9" ht="18" customHeight="1" x14ac:dyDescent="0.35">
      <c r="B163" s="6" t="s">
        <v>3144</v>
      </c>
      <c r="C163" s="6" t="s">
        <v>2346</v>
      </c>
      <c r="D163" s="281">
        <v>24</v>
      </c>
      <c r="F163" s="290" t="str">
        <f t="shared" si="6"/>
        <v>VILLACH</v>
      </c>
      <c r="G163" s="290" t="str">
        <f t="shared" si="7"/>
        <v>RU8830</v>
      </c>
      <c r="H163" s="290" t="str">
        <f t="shared" si="8"/>
        <v>VILLACH</v>
      </c>
      <c r="I163" s="290"/>
    </row>
    <row r="164" spans="2:9" ht="18" customHeight="1" x14ac:dyDescent="0.35">
      <c r="B164" s="6" t="s">
        <v>3141</v>
      </c>
      <c r="C164" s="6" t="s">
        <v>1816</v>
      </c>
      <c r="D164" s="281">
        <v>268</v>
      </c>
      <c r="F164" s="290" t="str">
        <f t="shared" si="6"/>
        <v>W. CHICAGO</v>
      </c>
      <c r="G164" s="290" t="str">
        <f t="shared" si="7"/>
        <v>RU1015</v>
      </c>
      <c r="H164" s="290" t="str">
        <f t="shared" si="8"/>
        <v>W. CHICAGO</v>
      </c>
      <c r="I164" s="290"/>
    </row>
    <row r="165" spans="2:9" ht="18" customHeight="1" x14ac:dyDescent="0.35">
      <c r="B165" s="6" t="s">
        <v>3141</v>
      </c>
      <c r="C165" s="6" t="s">
        <v>1841</v>
      </c>
      <c r="D165" s="281">
        <v>9</v>
      </c>
      <c r="F165" s="290" t="str">
        <f t="shared" si="6"/>
        <v>W. CHICAGO</v>
      </c>
      <c r="G165" s="290" t="str">
        <f t="shared" si="7"/>
        <v>RU1600</v>
      </c>
      <c r="H165" s="290" t="str">
        <f t="shared" si="8"/>
        <v>W. CHICAGO</v>
      </c>
      <c r="I165" s="290"/>
    </row>
    <row r="166" spans="2:9" ht="18" customHeight="1" x14ac:dyDescent="0.35">
      <c r="B166" s="6" t="s">
        <v>3141</v>
      </c>
      <c r="C166" s="6" t="s">
        <v>1845</v>
      </c>
      <c r="D166" s="281">
        <v>9</v>
      </c>
      <c r="F166" s="290" t="str">
        <f t="shared" si="6"/>
        <v>W. CHICAGO</v>
      </c>
      <c r="G166" s="290" t="str">
        <f t="shared" si="7"/>
        <v>RU1610</v>
      </c>
      <c r="H166" s="290" t="str">
        <f t="shared" si="8"/>
        <v>W. CHICAGO</v>
      </c>
      <c r="I166" s="290"/>
    </row>
    <row r="167" spans="2:9" ht="18" customHeight="1" x14ac:dyDescent="0.35">
      <c r="B167" s="6" t="s">
        <v>3141</v>
      </c>
      <c r="C167" s="6" t="s">
        <v>1818</v>
      </c>
      <c r="D167" s="281">
        <v>12</v>
      </c>
      <c r="F167" s="290" t="str">
        <f t="shared" si="6"/>
        <v>W. CHICAGO</v>
      </c>
      <c r="G167" s="290" t="str">
        <f t="shared" si="7"/>
        <v>RU1615</v>
      </c>
      <c r="H167" s="290" t="str">
        <f t="shared" si="8"/>
        <v>W. CHICAGO</v>
      </c>
      <c r="I167" s="290"/>
    </row>
    <row r="168" spans="2:9" ht="18" customHeight="1" x14ac:dyDescent="0.35">
      <c r="B168" s="6" t="s">
        <v>3141</v>
      </c>
      <c r="C168" s="6" t="s">
        <v>1852</v>
      </c>
      <c r="D168" s="281">
        <v>6</v>
      </c>
      <c r="F168" s="290" t="str">
        <f t="shared" si="6"/>
        <v>W. CHICAGO</v>
      </c>
      <c r="G168" s="290" t="str">
        <f t="shared" si="7"/>
        <v>RU1700</v>
      </c>
      <c r="H168" s="290" t="str">
        <f t="shared" si="8"/>
        <v>W. CHICAGO</v>
      </c>
      <c r="I168" s="290"/>
    </row>
    <row r="169" spans="2:9" ht="18" customHeight="1" x14ac:dyDescent="0.35">
      <c r="B169" s="6" t="s">
        <v>3141</v>
      </c>
      <c r="C169" s="6" t="s">
        <v>1855</v>
      </c>
      <c r="D169" s="281">
        <v>36</v>
      </c>
      <c r="F169" s="290" t="str">
        <f t="shared" si="6"/>
        <v>W. CHICAGO</v>
      </c>
      <c r="G169" s="290" t="str">
        <f t="shared" si="7"/>
        <v>RU1705</v>
      </c>
      <c r="H169" s="290" t="str">
        <f t="shared" si="8"/>
        <v>W. CHICAGO</v>
      </c>
      <c r="I169" s="290"/>
    </row>
    <row r="170" spans="2:9" ht="18" customHeight="1" x14ac:dyDescent="0.35">
      <c r="B170" s="6" t="s">
        <v>3141</v>
      </c>
      <c r="C170" s="6" t="s">
        <v>1857</v>
      </c>
      <c r="D170" s="281">
        <v>31</v>
      </c>
      <c r="F170" s="290" t="str">
        <f t="shared" si="6"/>
        <v>W. CHICAGO</v>
      </c>
      <c r="G170" s="290" t="str">
        <f t="shared" si="7"/>
        <v>RU1710</v>
      </c>
      <c r="H170" s="290" t="str">
        <f t="shared" si="8"/>
        <v>W. CHICAGO</v>
      </c>
      <c r="I170" s="290"/>
    </row>
    <row r="171" spans="2:9" ht="18" customHeight="1" x14ac:dyDescent="0.35">
      <c r="B171" s="6" t="s">
        <v>3141</v>
      </c>
      <c r="C171" s="6" t="s">
        <v>1859</v>
      </c>
      <c r="D171" s="281">
        <v>0</v>
      </c>
      <c r="F171" s="290" t="str">
        <f t="shared" si="6"/>
        <v>W. CHICAGO</v>
      </c>
      <c r="G171" s="290" t="str">
        <f t="shared" si="7"/>
        <v>RU1720</v>
      </c>
      <c r="H171" s="290" t="str">
        <f t="shared" si="8"/>
        <v>W. CHICAGO</v>
      </c>
      <c r="I171" s="290"/>
    </row>
    <row r="172" spans="2:9" ht="18" customHeight="1" x14ac:dyDescent="0.35">
      <c r="B172" s="6" t="s">
        <v>3141</v>
      </c>
      <c r="C172" s="6" t="s">
        <v>1861</v>
      </c>
      <c r="D172" s="281">
        <v>33</v>
      </c>
      <c r="F172" s="290" t="str">
        <f t="shared" si="6"/>
        <v>W. CHICAGO</v>
      </c>
      <c r="G172" s="290" t="str">
        <f t="shared" si="7"/>
        <v>RU1725</v>
      </c>
      <c r="H172" s="290" t="str">
        <f t="shared" si="8"/>
        <v>W. CHICAGO</v>
      </c>
      <c r="I172" s="290"/>
    </row>
    <row r="173" spans="2:9" ht="18" customHeight="1" x14ac:dyDescent="0.35">
      <c r="B173" s="6" t="s">
        <v>3141</v>
      </c>
      <c r="C173" s="6" t="s">
        <v>1863</v>
      </c>
      <c r="D173" s="281">
        <v>0</v>
      </c>
      <c r="F173" s="290" t="str">
        <f t="shared" si="6"/>
        <v>W. CHICAGO</v>
      </c>
      <c r="G173" s="290" t="str">
        <f t="shared" si="7"/>
        <v>RU1727</v>
      </c>
      <c r="H173" s="290" t="str">
        <f t="shared" si="8"/>
        <v>W. CHICAGO</v>
      </c>
      <c r="I173" s="290"/>
    </row>
    <row r="174" spans="2:9" ht="18" customHeight="1" x14ac:dyDescent="0.35">
      <c r="B174" s="6" t="s">
        <v>3141</v>
      </c>
      <c r="C174" s="6" t="s">
        <v>1865</v>
      </c>
      <c r="D174" s="281">
        <v>0</v>
      </c>
      <c r="F174" s="290" t="str">
        <f t="shared" si="6"/>
        <v>W. CHICAGO</v>
      </c>
      <c r="G174" s="290" t="str">
        <f t="shared" si="7"/>
        <v>RU1736</v>
      </c>
      <c r="H174" s="290" t="str">
        <f t="shared" si="8"/>
        <v>W. CHICAGO</v>
      </c>
      <c r="I174" s="290"/>
    </row>
    <row r="175" spans="2:9" ht="18" customHeight="1" x14ac:dyDescent="0.35">
      <c r="B175" s="6" t="s">
        <v>3141</v>
      </c>
      <c r="C175" s="6" t="s">
        <v>1868</v>
      </c>
      <c r="D175" s="281">
        <v>0</v>
      </c>
      <c r="F175" s="290" t="str">
        <f t="shared" si="6"/>
        <v>W. CHICAGO</v>
      </c>
      <c r="G175" s="290" t="str">
        <f t="shared" si="7"/>
        <v>RU1970</v>
      </c>
      <c r="H175" s="290" t="str">
        <f t="shared" si="8"/>
        <v>W. CHICAGO</v>
      </c>
      <c r="I175" s="290"/>
    </row>
    <row r="176" spans="2:9" ht="18" customHeight="1" x14ac:dyDescent="0.35">
      <c r="B176" s="6" t="s">
        <v>3141</v>
      </c>
      <c r="C176" s="6" t="s">
        <v>1872</v>
      </c>
      <c r="D176" s="281">
        <v>0</v>
      </c>
      <c r="F176" s="290" t="str">
        <f t="shared" si="6"/>
        <v>W. CHICAGO</v>
      </c>
      <c r="G176" s="290" t="str">
        <f t="shared" si="7"/>
        <v>RU1972</v>
      </c>
      <c r="H176" s="290" t="str">
        <f t="shared" si="8"/>
        <v>W. CHICAGO</v>
      </c>
      <c r="I176" s="290"/>
    </row>
    <row r="177" spans="2:9" ht="18" customHeight="1" x14ac:dyDescent="0.35">
      <c r="B177" s="6" t="s">
        <v>3141</v>
      </c>
      <c r="C177" s="6" t="s">
        <v>1874</v>
      </c>
      <c r="D177" s="281">
        <v>34</v>
      </c>
      <c r="F177" s="290" t="str">
        <f t="shared" si="6"/>
        <v>W. CHICAGO</v>
      </c>
      <c r="G177" s="290" t="str">
        <f t="shared" si="7"/>
        <v>RU3041</v>
      </c>
      <c r="H177" s="290" t="str">
        <f t="shared" si="8"/>
        <v>W. CHICAGO</v>
      </c>
      <c r="I177" s="290"/>
    </row>
    <row r="178" spans="2:9" ht="18" customHeight="1" x14ac:dyDescent="0.35">
      <c r="B178" s="6" t="s">
        <v>3141</v>
      </c>
      <c r="C178" s="6" t="s">
        <v>1880</v>
      </c>
      <c r="D178" s="281">
        <v>0</v>
      </c>
      <c r="F178" s="290" t="str">
        <f t="shared" si="6"/>
        <v>W. CHICAGO</v>
      </c>
      <c r="G178" s="290" t="str">
        <f t="shared" si="7"/>
        <v>RU3100</v>
      </c>
      <c r="H178" s="290" t="str">
        <f t="shared" si="8"/>
        <v>W. CHICAGO</v>
      </c>
      <c r="I178" s="290"/>
    </row>
    <row r="179" spans="2:9" ht="18" customHeight="1" x14ac:dyDescent="0.35">
      <c r="B179" s="6" t="s">
        <v>3141</v>
      </c>
      <c r="C179" s="6" t="s">
        <v>1914</v>
      </c>
      <c r="D179" s="281">
        <v>0</v>
      </c>
      <c r="F179" s="290" t="str">
        <f t="shared" si="6"/>
        <v>W. CHICAGO</v>
      </c>
      <c r="G179" s="290" t="str">
        <f t="shared" si="7"/>
        <v>RU5130</v>
      </c>
      <c r="H179" s="290" t="str">
        <f t="shared" si="8"/>
        <v>W. CHICAGO</v>
      </c>
      <c r="I179" s="290"/>
    </row>
    <row r="180" spans="2:9" ht="18" customHeight="1" x14ac:dyDescent="0.35">
      <c r="B180" s="6" t="s">
        <v>3141</v>
      </c>
      <c r="C180" s="6" t="s">
        <v>2030</v>
      </c>
      <c r="D180" s="281">
        <v>0</v>
      </c>
      <c r="F180" s="290" t="str">
        <f t="shared" si="6"/>
        <v>W. CHICAGO</v>
      </c>
      <c r="G180" s="290" t="str">
        <f t="shared" si="7"/>
        <v>RU8079</v>
      </c>
      <c r="H180" s="290" t="str">
        <f t="shared" si="8"/>
        <v>W. CHICAGO</v>
      </c>
      <c r="I180" s="290"/>
    </row>
    <row r="181" spans="2:9" ht="18" customHeight="1" x14ac:dyDescent="0.35">
      <c r="B181" s="6" t="s">
        <v>3141</v>
      </c>
      <c r="C181" s="6" t="s">
        <v>2032</v>
      </c>
      <c r="D181" s="281">
        <v>0</v>
      </c>
      <c r="F181" s="290" t="str">
        <f t="shared" si="6"/>
        <v>W. CHICAGO</v>
      </c>
      <c r="G181" s="290" t="str">
        <f t="shared" si="7"/>
        <v>RU8080</v>
      </c>
      <c r="H181" s="290" t="str">
        <f t="shared" si="8"/>
        <v>W. CHICAGO</v>
      </c>
      <c r="I181" s="290"/>
    </row>
    <row r="182" spans="2:9" ht="18" customHeight="1" x14ac:dyDescent="0.35">
      <c r="B182" s="6" t="s">
        <v>3141</v>
      </c>
      <c r="C182" s="6" t="s">
        <v>2034</v>
      </c>
      <c r="D182" s="281">
        <v>24</v>
      </c>
      <c r="F182" s="290" t="str">
        <f t="shared" si="6"/>
        <v>W. CHICAGO</v>
      </c>
      <c r="G182" s="290" t="str">
        <f t="shared" si="7"/>
        <v>RU8090</v>
      </c>
      <c r="H182" s="290" t="str">
        <f t="shared" si="8"/>
        <v>W. CHICAGO</v>
      </c>
      <c r="I182" s="290"/>
    </row>
    <row r="183" spans="2:9" ht="18" customHeight="1" x14ac:dyDescent="0.35">
      <c r="B183" s="6" t="s">
        <v>3141</v>
      </c>
      <c r="C183" s="6" t="s">
        <v>2037</v>
      </c>
      <c r="D183" s="281">
        <v>6</v>
      </c>
      <c r="F183" s="290" t="str">
        <f t="shared" si="6"/>
        <v>W. CHICAGO</v>
      </c>
      <c r="G183" s="290" t="str">
        <f t="shared" si="7"/>
        <v>RU8095</v>
      </c>
      <c r="H183" s="290" t="str">
        <f t="shared" si="8"/>
        <v>W. CHICAGO</v>
      </c>
      <c r="I183" s="290"/>
    </row>
    <row r="184" spans="2:9" ht="18" customHeight="1" x14ac:dyDescent="0.35">
      <c r="B184" s="6" t="s">
        <v>3141</v>
      </c>
      <c r="C184" s="6" t="s">
        <v>2039</v>
      </c>
      <c r="D184" s="281">
        <v>39</v>
      </c>
      <c r="F184" s="290" t="str">
        <f t="shared" si="6"/>
        <v>W. CHICAGO</v>
      </c>
      <c r="G184" s="290" t="str">
        <f t="shared" si="7"/>
        <v>RU8115</v>
      </c>
      <c r="H184" s="290" t="str">
        <f t="shared" si="8"/>
        <v>W. CHICAGO</v>
      </c>
      <c r="I184" s="290"/>
    </row>
    <row r="185" spans="2:9" ht="18" customHeight="1" x14ac:dyDescent="0.35">
      <c r="B185" s="6" t="s">
        <v>1878</v>
      </c>
      <c r="C185" s="6" t="s">
        <v>1877</v>
      </c>
      <c r="D185" s="281">
        <v>21</v>
      </c>
      <c r="F185" s="290" t="str">
        <f t="shared" si="6"/>
        <v>SSS</v>
      </c>
      <c r="G185" s="290" t="str">
        <f t="shared" si="7"/>
        <v>RU3090</v>
      </c>
      <c r="H185" s="290" t="str">
        <f t="shared" si="8"/>
        <v>SSS</v>
      </c>
      <c r="I185" s="290"/>
    </row>
    <row r="186" spans="2:9" ht="18" customHeight="1" x14ac:dyDescent="0.35">
      <c r="B186" s="6" t="s">
        <v>1878</v>
      </c>
      <c r="C186" s="6" t="s">
        <v>1910</v>
      </c>
      <c r="D186" s="281">
        <v>142</v>
      </c>
      <c r="F186" s="290" t="str">
        <f t="shared" si="6"/>
        <v>SSS</v>
      </c>
      <c r="G186" s="290" t="str">
        <f t="shared" si="7"/>
        <v>RU5115</v>
      </c>
      <c r="H186" s="290" t="str">
        <f t="shared" si="8"/>
        <v>SSS</v>
      </c>
      <c r="I186" s="290"/>
    </row>
    <row r="187" spans="2:9" ht="18" customHeight="1" x14ac:dyDescent="0.35">
      <c r="B187" s="6" t="s">
        <v>1878</v>
      </c>
      <c r="C187" s="6" t="s">
        <v>1917</v>
      </c>
      <c r="D187" s="281">
        <v>579</v>
      </c>
      <c r="F187" s="290" t="str">
        <f t="shared" si="6"/>
        <v>SSS</v>
      </c>
      <c r="G187" s="290" t="str">
        <f t="shared" si="7"/>
        <v>RU5200</v>
      </c>
      <c r="H187" s="290" t="str">
        <f t="shared" si="8"/>
        <v>SSS</v>
      </c>
      <c r="I187" s="290"/>
    </row>
    <row r="188" spans="2:9" ht="18" customHeight="1" x14ac:dyDescent="0.35">
      <c r="B188" s="6" t="s">
        <v>1878</v>
      </c>
      <c r="C188" s="6" t="s">
        <v>1928</v>
      </c>
      <c r="D188" s="281">
        <v>318</v>
      </c>
      <c r="F188" s="290" t="str">
        <f t="shared" si="6"/>
        <v>SSS</v>
      </c>
      <c r="G188" s="290" t="str">
        <f t="shared" si="7"/>
        <v>RU5220</v>
      </c>
      <c r="H188" s="290" t="str">
        <f t="shared" si="8"/>
        <v>SSS</v>
      </c>
      <c r="I188" s="290"/>
    </row>
    <row r="189" spans="2:9" ht="18" customHeight="1" x14ac:dyDescent="0.35">
      <c r="B189" s="6" t="s">
        <v>1878</v>
      </c>
      <c r="C189" s="6" t="s">
        <v>1992</v>
      </c>
      <c r="D189" s="281">
        <v>435</v>
      </c>
      <c r="F189" s="290" t="str">
        <f t="shared" si="6"/>
        <v>SSS</v>
      </c>
      <c r="G189" s="290" t="str">
        <f t="shared" si="7"/>
        <v>RU8025</v>
      </c>
      <c r="H189" s="290" t="str">
        <f t="shared" si="8"/>
        <v>SSS</v>
      </c>
      <c r="I189" s="290"/>
    </row>
    <row r="190" spans="2:9" ht="18" customHeight="1" x14ac:dyDescent="0.35">
      <c r="B190" s="6" t="s">
        <v>1878</v>
      </c>
      <c r="C190" s="6" t="s">
        <v>2104</v>
      </c>
      <c r="D190" s="281">
        <v>73</v>
      </c>
      <c r="F190" s="290" t="str">
        <f t="shared" si="6"/>
        <v>SSS</v>
      </c>
      <c r="G190" s="290" t="str">
        <f t="shared" si="7"/>
        <v>RU8255</v>
      </c>
      <c r="H190" s="290" t="str">
        <f t="shared" si="8"/>
        <v>SSS</v>
      </c>
      <c r="I190" s="290"/>
    </row>
    <row r="191" spans="2:9" ht="18" customHeight="1" x14ac:dyDescent="0.35">
      <c r="B191" s="307" t="s">
        <v>1878</v>
      </c>
      <c r="C191" s="307" t="s">
        <v>2130</v>
      </c>
      <c r="D191" s="308">
        <v>0</v>
      </c>
      <c r="F191" s="290" t="str">
        <f t="shared" si="6"/>
        <v>SSS</v>
      </c>
      <c r="G191" s="290" t="str">
        <f t="shared" si="7"/>
        <v>RU8290</v>
      </c>
      <c r="H191" s="290" t="str">
        <f t="shared" si="8"/>
        <v>SSS</v>
      </c>
      <c r="I191" s="290"/>
    </row>
    <row r="192" spans="2:9" ht="18" customHeight="1" x14ac:dyDescent="0.35">
      <c r="B192" s="6" t="s">
        <v>1878</v>
      </c>
      <c r="C192" s="6" t="s">
        <v>2136</v>
      </c>
      <c r="D192" s="281">
        <v>204</v>
      </c>
      <c r="F192" s="290" t="str">
        <f t="shared" si="6"/>
        <v>SSS</v>
      </c>
      <c r="G192" s="290" t="str">
        <f t="shared" si="7"/>
        <v>RU8293</v>
      </c>
      <c r="H192" s="290" t="str">
        <f t="shared" si="8"/>
        <v>SSS</v>
      </c>
      <c r="I192" s="290"/>
    </row>
    <row r="193" spans="2:9" ht="18" customHeight="1" x14ac:dyDescent="0.35">
      <c r="B193" s="6" t="s">
        <v>1878</v>
      </c>
      <c r="C193" s="6" t="s">
        <v>2143</v>
      </c>
      <c r="D193" s="281">
        <v>889</v>
      </c>
      <c r="F193" s="290" t="str">
        <f t="shared" si="6"/>
        <v>SSS</v>
      </c>
      <c r="G193" s="290" t="str">
        <f t="shared" si="7"/>
        <v>RU8310</v>
      </c>
      <c r="H193" s="290" t="str">
        <f t="shared" si="8"/>
        <v>SSS</v>
      </c>
      <c r="I193" s="290"/>
    </row>
    <row r="194" spans="2:9" ht="18" customHeight="1" x14ac:dyDescent="0.35">
      <c r="B194" s="6" t="s">
        <v>1878</v>
      </c>
      <c r="C194" s="6" t="s">
        <v>2215</v>
      </c>
      <c r="D194" s="281">
        <v>176</v>
      </c>
      <c r="F194" s="290" t="str">
        <f t="shared" si="6"/>
        <v>SSS</v>
      </c>
      <c r="G194" s="290" t="str">
        <f t="shared" si="7"/>
        <v>RU8358</v>
      </c>
      <c r="H194" s="290" t="str">
        <f t="shared" si="8"/>
        <v>SSS</v>
      </c>
      <c r="I194" s="290"/>
    </row>
    <row r="195" spans="2:9" ht="18" customHeight="1" x14ac:dyDescent="0.35">
      <c r="B195" s="6" t="s">
        <v>1878</v>
      </c>
      <c r="C195" s="6" t="s">
        <v>2266</v>
      </c>
      <c r="D195" s="281">
        <v>11</v>
      </c>
      <c r="F195" s="290" t="str">
        <f t="shared" si="6"/>
        <v>SSS</v>
      </c>
      <c r="G195" s="290" t="str">
        <f t="shared" si="7"/>
        <v>RU8421</v>
      </c>
      <c r="H195" s="290" t="str">
        <f t="shared" si="8"/>
        <v>SSS</v>
      </c>
      <c r="I195" s="290"/>
    </row>
  </sheetData>
  <autoFilter ref="B2:I195" xr:uid="{00000000-0009-0000-0000-000005000000}"/>
  <printOptions horizontalCentered="1"/>
  <pageMargins left="0.5" right="0.5" top="0.5" bottom="0.6" header="0.25" footer="0.25"/>
  <pageSetup scale="85" fitToHeight="0" orientation="portrait" r:id="rId1"/>
  <headerFooter>
    <oddHeader>&amp;L&amp;"-,Bold"&amp;12&amp;A</oddHeader>
    <oddFooter>&amp;Lfilename: &amp;F&amp;RPage &amp;P of &amp;N</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9" tint="-0.499984740745262"/>
    <pageSetUpPr fitToPage="1"/>
  </sheetPr>
  <dimension ref="A1:V3951"/>
  <sheetViews>
    <sheetView showGridLines="0" workbookViewId="0">
      <pane ySplit="2" topLeftCell="A3" activePane="bottomLeft" state="frozen"/>
      <selection activeCell="A3" sqref="A3"/>
      <selection pane="bottomLeft" activeCell="A3" sqref="A3"/>
    </sheetView>
  </sheetViews>
  <sheetFormatPr defaultColWidth="9.1796875" defaultRowHeight="18" customHeight="1" outlineLevelCol="1" x14ac:dyDescent="0.35"/>
  <cols>
    <col min="1" max="1" width="7.54296875" style="267" customWidth="1"/>
    <col min="2" max="2" width="24.7265625" style="267" hidden="1" customWidth="1" outlineLevel="1"/>
    <col min="3" max="3" width="99.7265625" style="267" hidden="1" customWidth="1" outlineLevel="1"/>
    <col min="4" max="4" width="17.453125" style="267" hidden="1" customWidth="1" outlineLevel="1"/>
    <col min="5" max="5" width="13.26953125" style="267" hidden="1" customWidth="1" outlineLevel="1"/>
    <col min="6" max="6" width="61.81640625" style="267" bestFit="1" customWidth="1" collapsed="1"/>
    <col min="7" max="7" width="50.7265625" style="267" customWidth="1"/>
    <col min="8" max="9" width="50.7265625" style="267" hidden="1" customWidth="1" outlineLevel="1"/>
    <col min="10" max="10" width="7.453125" style="267" hidden="1" customWidth="1" outlineLevel="1"/>
    <col min="11" max="11" width="21" style="267" hidden="1" customWidth="1" outlineLevel="1"/>
    <col min="12" max="12" width="50.7265625" style="267" hidden="1" customWidth="1" outlineLevel="1"/>
    <col min="13" max="13" width="17.453125" style="267" hidden="1" customWidth="1" outlineLevel="1"/>
    <col min="14" max="14" width="16.7265625" style="267" customWidth="1" collapsed="1"/>
    <col min="15" max="15" width="16.7265625" style="267" customWidth="1"/>
    <col min="16" max="19" width="16.7265625" style="268" customWidth="1"/>
    <col min="20" max="20" width="9.1796875" style="267"/>
    <col min="21" max="22" width="9.1796875" style="305"/>
    <col min="23" max="16384" width="9.1796875" style="267"/>
  </cols>
  <sheetData>
    <row r="1" spans="1:22" ht="18" customHeight="1" thickBot="1" x14ac:dyDescent="0.4">
      <c r="A1" s="280" t="s">
        <v>12617</v>
      </c>
      <c r="B1" s="278"/>
      <c r="C1" s="278"/>
      <c r="D1" s="278"/>
      <c r="E1" s="278"/>
      <c r="F1" s="278"/>
      <c r="G1" s="279" t="str">
        <f>"Filtered subtotal = "&amp;SUBTOTAL(3,A3:A3954)</f>
        <v>Filtered subtotal = 3949</v>
      </c>
      <c r="H1" s="278"/>
      <c r="I1" s="278"/>
      <c r="J1" s="278"/>
      <c r="K1" s="278"/>
      <c r="L1" s="278"/>
      <c r="M1" s="278"/>
      <c r="N1" s="278"/>
      <c r="O1" s="278"/>
      <c r="P1" s="277"/>
      <c r="Q1" s="277"/>
      <c r="R1" s="277"/>
      <c r="S1" s="277"/>
    </row>
    <row r="2" spans="1:22" s="271" customFormat="1" ht="52.5" thickBot="1" x14ac:dyDescent="0.35">
      <c r="A2" s="276" t="s">
        <v>2</v>
      </c>
      <c r="B2" s="274" t="s">
        <v>12612</v>
      </c>
      <c r="C2" s="274" t="s">
        <v>12611</v>
      </c>
      <c r="D2" s="274" t="s">
        <v>12610</v>
      </c>
      <c r="E2" s="274" t="s">
        <v>1704</v>
      </c>
      <c r="F2" s="275" t="s">
        <v>12616</v>
      </c>
      <c r="G2" s="274" t="s">
        <v>12615</v>
      </c>
      <c r="H2" s="274" t="s">
        <v>12614</v>
      </c>
      <c r="I2" s="274" t="s">
        <v>12613</v>
      </c>
      <c r="J2" s="274" t="s">
        <v>2</v>
      </c>
      <c r="K2" s="274" t="s">
        <v>12612</v>
      </c>
      <c r="L2" s="274" t="s">
        <v>12611</v>
      </c>
      <c r="M2" s="274" t="s">
        <v>12610</v>
      </c>
      <c r="N2" s="274" t="s">
        <v>12609</v>
      </c>
      <c r="O2" s="274" t="s">
        <v>12608</v>
      </c>
      <c r="P2" s="273" t="s">
        <v>12607</v>
      </c>
      <c r="Q2" s="273" t="s">
        <v>12606</v>
      </c>
      <c r="R2" s="273" t="s">
        <v>12605</v>
      </c>
      <c r="S2" s="272" t="s">
        <v>12604</v>
      </c>
      <c r="U2" s="439" t="s">
        <v>12946</v>
      </c>
      <c r="V2" s="439"/>
    </row>
    <row r="3" spans="1:22" ht="18" customHeight="1" x14ac:dyDescent="0.35">
      <c r="A3" s="270">
        <v>3644</v>
      </c>
      <c r="B3" s="270" t="s">
        <v>3269</v>
      </c>
      <c r="C3" s="270" t="s">
        <v>12597</v>
      </c>
      <c r="D3" s="270" t="s">
        <v>3296</v>
      </c>
      <c r="E3" s="270" t="s">
        <v>1733</v>
      </c>
      <c r="F3" s="270" t="s">
        <v>1894</v>
      </c>
      <c r="G3" s="270" t="s">
        <v>10606</v>
      </c>
      <c r="H3" s="270" t="s">
        <v>12596</v>
      </c>
      <c r="I3" s="270" t="s">
        <v>12595</v>
      </c>
      <c r="J3" s="270">
        <v>14514</v>
      </c>
      <c r="K3" s="270" t="s">
        <v>3271</v>
      </c>
      <c r="L3" s="270" t="s">
        <v>12603</v>
      </c>
      <c r="M3" s="270" t="s">
        <v>3296</v>
      </c>
      <c r="N3" s="270" t="s">
        <v>3286</v>
      </c>
      <c r="O3" s="270" t="s">
        <v>3285</v>
      </c>
      <c r="P3" s="269">
        <v>1344607.96</v>
      </c>
      <c r="Q3" s="269">
        <v>0</v>
      </c>
      <c r="R3" s="269">
        <v>0</v>
      </c>
      <c r="S3" s="269">
        <v>1344607.96</v>
      </c>
      <c r="U3" s="305" t="str">
        <f>LEFT(F3,6)</f>
        <v>RU5050</v>
      </c>
      <c r="V3" s="305" t="s">
        <v>3112</v>
      </c>
    </row>
    <row r="4" spans="1:22" ht="18" customHeight="1" x14ac:dyDescent="0.35">
      <c r="A4" s="270">
        <v>3644</v>
      </c>
      <c r="B4" s="270" t="s">
        <v>3269</v>
      </c>
      <c r="C4" s="270" t="s">
        <v>12597</v>
      </c>
      <c r="D4" s="270" t="s">
        <v>3296</v>
      </c>
      <c r="E4" s="270" t="s">
        <v>1733</v>
      </c>
      <c r="F4" s="270" t="s">
        <v>1894</v>
      </c>
      <c r="G4" s="270" t="s">
        <v>10606</v>
      </c>
      <c r="H4" s="270" t="s">
        <v>12596</v>
      </c>
      <c r="I4" s="270" t="s">
        <v>12595</v>
      </c>
      <c r="J4" s="270">
        <v>25933</v>
      </c>
      <c r="K4" s="270" t="s">
        <v>3271</v>
      </c>
      <c r="L4" s="270" t="s">
        <v>12602</v>
      </c>
      <c r="M4" s="270" t="s">
        <v>3296</v>
      </c>
      <c r="N4" s="270" t="s">
        <v>3286</v>
      </c>
      <c r="O4" s="270" t="s">
        <v>3285</v>
      </c>
      <c r="P4" s="269">
        <v>150865</v>
      </c>
      <c r="Q4" s="269">
        <v>0</v>
      </c>
      <c r="R4" s="269">
        <v>0</v>
      </c>
      <c r="S4" s="269">
        <v>150865</v>
      </c>
      <c r="U4" s="305" t="str">
        <f t="shared" ref="U4:U67" si="0">LEFT(F4,6)</f>
        <v>RU5050</v>
      </c>
      <c r="V4" s="305" t="s">
        <v>3112</v>
      </c>
    </row>
    <row r="5" spans="1:22" ht="18" customHeight="1" x14ac:dyDescent="0.35">
      <c r="A5" s="270">
        <v>3644</v>
      </c>
      <c r="B5" s="270" t="s">
        <v>3269</v>
      </c>
      <c r="C5" s="270" t="s">
        <v>12597</v>
      </c>
      <c r="D5" s="270" t="s">
        <v>3296</v>
      </c>
      <c r="E5" s="270" t="s">
        <v>1733</v>
      </c>
      <c r="F5" s="270" t="s">
        <v>1894</v>
      </c>
      <c r="G5" s="270" t="s">
        <v>10606</v>
      </c>
      <c r="H5" s="270" t="s">
        <v>12596</v>
      </c>
      <c r="I5" s="270" t="s">
        <v>12595</v>
      </c>
      <c r="J5" s="270">
        <v>25934</v>
      </c>
      <c r="K5" s="270" t="s">
        <v>3271</v>
      </c>
      <c r="L5" s="270" t="s">
        <v>12601</v>
      </c>
      <c r="M5" s="270" t="s">
        <v>3296</v>
      </c>
      <c r="N5" s="270" t="s">
        <v>3286</v>
      </c>
      <c r="O5" s="270" t="s">
        <v>3285</v>
      </c>
      <c r="P5" s="269">
        <v>1111379</v>
      </c>
      <c r="Q5" s="269">
        <v>0</v>
      </c>
      <c r="R5" s="269">
        <v>0</v>
      </c>
      <c r="S5" s="269">
        <v>1111379</v>
      </c>
      <c r="U5" s="305" t="str">
        <f t="shared" si="0"/>
        <v>RU5050</v>
      </c>
      <c r="V5" s="305" t="s">
        <v>3112</v>
      </c>
    </row>
    <row r="6" spans="1:22" ht="18" customHeight="1" x14ac:dyDescent="0.35">
      <c r="A6" s="270">
        <v>3644</v>
      </c>
      <c r="B6" s="270" t="s">
        <v>3269</v>
      </c>
      <c r="C6" s="270" t="s">
        <v>12597</v>
      </c>
      <c r="D6" s="270" t="s">
        <v>3296</v>
      </c>
      <c r="E6" s="270" t="s">
        <v>1733</v>
      </c>
      <c r="F6" s="270" t="s">
        <v>1894</v>
      </c>
      <c r="G6" s="270" t="s">
        <v>10606</v>
      </c>
      <c r="H6" s="270" t="s">
        <v>12596</v>
      </c>
      <c r="I6" s="270" t="s">
        <v>12595</v>
      </c>
      <c r="J6" s="270">
        <v>25935</v>
      </c>
      <c r="K6" s="270" t="s">
        <v>3271</v>
      </c>
      <c r="L6" s="270" t="s">
        <v>12600</v>
      </c>
      <c r="M6" s="270" t="s">
        <v>3296</v>
      </c>
      <c r="N6" s="270" t="s">
        <v>3286</v>
      </c>
      <c r="O6" s="270" t="s">
        <v>3285</v>
      </c>
      <c r="P6" s="269">
        <v>107589</v>
      </c>
      <c r="Q6" s="269">
        <v>0</v>
      </c>
      <c r="R6" s="269">
        <v>0</v>
      </c>
      <c r="S6" s="269">
        <v>107589</v>
      </c>
      <c r="U6" s="305" t="str">
        <f t="shared" si="0"/>
        <v>RU5050</v>
      </c>
      <c r="V6" s="305" t="s">
        <v>3112</v>
      </c>
    </row>
    <row r="7" spans="1:22" ht="18" customHeight="1" x14ac:dyDescent="0.35">
      <c r="A7" s="270">
        <v>3644</v>
      </c>
      <c r="B7" s="270" t="s">
        <v>3269</v>
      </c>
      <c r="C7" s="270" t="s">
        <v>12597</v>
      </c>
      <c r="D7" s="270" t="s">
        <v>3296</v>
      </c>
      <c r="E7" s="270" t="s">
        <v>1733</v>
      </c>
      <c r="F7" s="270" t="s">
        <v>1894</v>
      </c>
      <c r="G7" s="270" t="s">
        <v>10606</v>
      </c>
      <c r="H7" s="270" t="s">
        <v>12596</v>
      </c>
      <c r="I7" s="270" t="s">
        <v>12595</v>
      </c>
      <c r="J7" s="270">
        <v>25936</v>
      </c>
      <c r="K7" s="270" t="s">
        <v>3271</v>
      </c>
      <c r="L7" s="270" t="s">
        <v>12599</v>
      </c>
      <c r="M7" s="270" t="s">
        <v>3296</v>
      </c>
      <c r="N7" s="270" t="s">
        <v>3286</v>
      </c>
      <c r="O7" s="270" t="s">
        <v>3285</v>
      </c>
      <c r="P7" s="269">
        <v>591481</v>
      </c>
      <c r="Q7" s="269">
        <v>0</v>
      </c>
      <c r="R7" s="269">
        <v>0</v>
      </c>
      <c r="S7" s="269">
        <v>591481</v>
      </c>
      <c r="U7" s="305" t="str">
        <f t="shared" si="0"/>
        <v>RU5050</v>
      </c>
      <c r="V7" s="305" t="s">
        <v>3112</v>
      </c>
    </row>
    <row r="8" spans="1:22" ht="18" customHeight="1" x14ac:dyDescent="0.35">
      <c r="A8" s="270">
        <v>3644</v>
      </c>
      <c r="B8" s="270" t="s">
        <v>3269</v>
      </c>
      <c r="C8" s="270" t="s">
        <v>12597</v>
      </c>
      <c r="D8" s="270" t="s">
        <v>3296</v>
      </c>
      <c r="E8" s="270" t="s">
        <v>1733</v>
      </c>
      <c r="F8" s="270" t="s">
        <v>1894</v>
      </c>
      <c r="G8" s="270" t="s">
        <v>10606</v>
      </c>
      <c r="H8" s="270" t="s">
        <v>12596</v>
      </c>
      <c r="I8" s="270" t="s">
        <v>12595</v>
      </c>
      <c r="J8" s="270">
        <v>25937</v>
      </c>
      <c r="K8" s="270" t="s">
        <v>3271</v>
      </c>
      <c r="L8" s="270" t="s">
        <v>12598</v>
      </c>
      <c r="M8" s="270" t="s">
        <v>3296</v>
      </c>
      <c r="N8" s="270" t="s">
        <v>3286</v>
      </c>
      <c r="O8" s="270" t="s">
        <v>3285</v>
      </c>
      <c r="P8" s="269">
        <v>700849</v>
      </c>
      <c r="Q8" s="269">
        <v>0</v>
      </c>
      <c r="R8" s="269">
        <v>0</v>
      </c>
      <c r="S8" s="269">
        <v>700849</v>
      </c>
      <c r="U8" s="305" t="str">
        <f t="shared" si="0"/>
        <v>RU5050</v>
      </c>
      <c r="V8" s="305" t="s">
        <v>3112</v>
      </c>
    </row>
    <row r="9" spans="1:22" ht="18" customHeight="1" x14ac:dyDescent="0.35">
      <c r="A9" s="270">
        <v>3644</v>
      </c>
      <c r="B9" s="270" t="s">
        <v>3269</v>
      </c>
      <c r="C9" s="270" t="s">
        <v>12597</v>
      </c>
      <c r="D9" s="270" t="s">
        <v>3296</v>
      </c>
      <c r="E9" s="270" t="s">
        <v>1733</v>
      </c>
      <c r="F9" s="270" t="s">
        <v>1894</v>
      </c>
      <c r="G9" s="270" t="s">
        <v>10606</v>
      </c>
      <c r="H9" s="270" t="s">
        <v>12596</v>
      </c>
      <c r="I9" s="270" t="s">
        <v>12595</v>
      </c>
      <c r="J9" s="270">
        <v>25938</v>
      </c>
      <c r="K9" s="270" t="s">
        <v>3271</v>
      </c>
      <c r="L9" s="270" t="s">
        <v>12594</v>
      </c>
      <c r="M9" s="270" t="s">
        <v>3296</v>
      </c>
      <c r="N9" s="270" t="s">
        <v>3286</v>
      </c>
      <c r="O9" s="270" t="s">
        <v>3285</v>
      </c>
      <c r="P9" s="269">
        <v>1974038</v>
      </c>
      <c r="Q9" s="269">
        <v>0</v>
      </c>
      <c r="R9" s="269">
        <v>0</v>
      </c>
      <c r="S9" s="269">
        <v>1974038</v>
      </c>
      <c r="U9" s="305" t="str">
        <f t="shared" si="0"/>
        <v>RU5050</v>
      </c>
      <c r="V9" s="305" t="s">
        <v>3112</v>
      </c>
    </row>
    <row r="10" spans="1:22" ht="18" customHeight="1" x14ac:dyDescent="0.35">
      <c r="A10" s="270">
        <v>3788</v>
      </c>
      <c r="B10" s="270" t="s">
        <v>3269</v>
      </c>
      <c r="C10" s="270" t="s">
        <v>12588</v>
      </c>
      <c r="D10" s="270" t="s">
        <v>3296</v>
      </c>
      <c r="E10" s="270" t="s">
        <v>1713</v>
      </c>
      <c r="F10" s="270" t="s">
        <v>2107</v>
      </c>
      <c r="G10" s="270" t="s">
        <v>3979</v>
      </c>
      <c r="H10" s="270" t="s">
        <v>12587</v>
      </c>
      <c r="I10" s="270" t="s">
        <v>12586</v>
      </c>
      <c r="J10" s="270">
        <v>3797</v>
      </c>
      <c r="K10" s="270" t="s">
        <v>3271</v>
      </c>
      <c r="L10" s="270" t="s">
        <v>12593</v>
      </c>
      <c r="M10" s="270" t="s">
        <v>3296</v>
      </c>
      <c r="N10" s="270" t="s">
        <v>3286</v>
      </c>
      <c r="O10" s="270" t="s">
        <v>3285</v>
      </c>
      <c r="P10" s="269">
        <v>32363.34</v>
      </c>
      <c r="Q10" s="269">
        <v>0</v>
      </c>
      <c r="R10" s="269">
        <v>0</v>
      </c>
      <c r="S10" s="269">
        <v>32363.34</v>
      </c>
      <c r="U10" s="305" t="str">
        <f t="shared" si="0"/>
        <v>RU8265</v>
      </c>
      <c r="V10" s="305" t="s">
        <v>3112</v>
      </c>
    </row>
    <row r="11" spans="1:22" ht="18" customHeight="1" x14ac:dyDescent="0.35">
      <c r="A11" s="270">
        <v>3788</v>
      </c>
      <c r="B11" s="270" t="s">
        <v>3269</v>
      </c>
      <c r="C11" s="270" t="s">
        <v>12588</v>
      </c>
      <c r="D11" s="270" t="s">
        <v>3296</v>
      </c>
      <c r="E11" s="270" t="s">
        <v>1713</v>
      </c>
      <c r="F11" s="270" t="s">
        <v>2107</v>
      </c>
      <c r="G11" s="270" t="s">
        <v>3979</v>
      </c>
      <c r="H11" s="270" t="s">
        <v>12587</v>
      </c>
      <c r="I11" s="270" t="s">
        <v>12586</v>
      </c>
      <c r="J11" s="270">
        <v>3798</v>
      </c>
      <c r="K11" s="270" t="s">
        <v>3271</v>
      </c>
      <c r="L11" s="270" t="s">
        <v>12592</v>
      </c>
      <c r="M11" s="270" t="s">
        <v>3296</v>
      </c>
      <c r="N11" s="270" t="s">
        <v>3286</v>
      </c>
      <c r="O11" s="270" t="s">
        <v>3285</v>
      </c>
      <c r="P11" s="269">
        <v>68400.23</v>
      </c>
      <c r="Q11" s="269">
        <v>0</v>
      </c>
      <c r="R11" s="269">
        <v>0</v>
      </c>
      <c r="S11" s="269">
        <v>68400.23</v>
      </c>
      <c r="U11" s="305" t="str">
        <f t="shared" si="0"/>
        <v>RU8265</v>
      </c>
      <c r="V11" s="305" t="s">
        <v>3112</v>
      </c>
    </row>
    <row r="12" spans="1:22" ht="18" customHeight="1" x14ac:dyDescent="0.35">
      <c r="A12" s="270">
        <v>3788</v>
      </c>
      <c r="B12" s="270" t="s">
        <v>3269</v>
      </c>
      <c r="C12" s="270" t="s">
        <v>12588</v>
      </c>
      <c r="D12" s="270" t="s">
        <v>3296</v>
      </c>
      <c r="E12" s="270" t="s">
        <v>1713</v>
      </c>
      <c r="F12" s="270" t="s">
        <v>2107</v>
      </c>
      <c r="G12" s="270" t="s">
        <v>3979</v>
      </c>
      <c r="H12" s="270" t="s">
        <v>12587</v>
      </c>
      <c r="I12" s="270" t="s">
        <v>12586</v>
      </c>
      <c r="J12" s="270">
        <v>3799</v>
      </c>
      <c r="K12" s="270" t="s">
        <v>3271</v>
      </c>
      <c r="L12" s="270" t="s">
        <v>12591</v>
      </c>
      <c r="M12" s="270" t="s">
        <v>3296</v>
      </c>
      <c r="N12" s="270" t="s">
        <v>3286</v>
      </c>
      <c r="O12" s="270" t="s">
        <v>3285</v>
      </c>
      <c r="P12" s="269">
        <v>29675.17</v>
      </c>
      <c r="Q12" s="269">
        <v>0</v>
      </c>
      <c r="R12" s="269">
        <v>0</v>
      </c>
      <c r="S12" s="269">
        <v>29675.17</v>
      </c>
      <c r="U12" s="305" t="str">
        <f t="shared" si="0"/>
        <v>RU8265</v>
      </c>
      <c r="V12" s="305" t="s">
        <v>3112</v>
      </c>
    </row>
    <row r="13" spans="1:22" ht="18" customHeight="1" x14ac:dyDescent="0.35">
      <c r="A13" s="270">
        <v>3788</v>
      </c>
      <c r="B13" s="270" t="s">
        <v>3269</v>
      </c>
      <c r="C13" s="270" t="s">
        <v>12588</v>
      </c>
      <c r="D13" s="270" t="s">
        <v>3296</v>
      </c>
      <c r="E13" s="270" t="s">
        <v>1713</v>
      </c>
      <c r="F13" s="270" t="s">
        <v>2107</v>
      </c>
      <c r="G13" s="270" t="s">
        <v>3979</v>
      </c>
      <c r="H13" s="270" t="s">
        <v>12587</v>
      </c>
      <c r="I13" s="270" t="s">
        <v>12586</v>
      </c>
      <c r="J13" s="270">
        <v>3800</v>
      </c>
      <c r="K13" s="270" t="s">
        <v>3271</v>
      </c>
      <c r="L13" s="270" t="s">
        <v>12590</v>
      </c>
      <c r="M13" s="270" t="s">
        <v>3296</v>
      </c>
      <c r="N13" s="270" t="s">
        <v>3286</v>
      </c>
      <c r="O13" s="270" t="s">
        <v>3285</v>
      </c>
      <c r="P13" s="269">
        <v>11278.4</v>
      </c>
      <c r="Q13" s="269">
        <v>0</v>
      </c>
      <c r="R13" s="269">
        <v>0</v>
      </c>
      <c r="S13" s="269">
        <v>11278.4</v>
      </c>
      <c r="U13" s="305" t="str">
        <f t="shared" si="0"/>
        <v>RU8265</v>
      </c>
      <c r="V13" s="305" t="s">
        <v>3112</v>
      </c>
    </row>
    <row r="14" spans="1:22" ht="18" customHeight="1" x14ac:dyDescent="0.35">
      <c r="A14" s="270">
        <v>3788</v>
      </c>
      <c r="B14" s="270" t="s">
        <v>3269</v>
      </c>
      <c r="C14" s="270" t="s">
        <v>12588</v>
      </c>
      <c r="D14" s="270" t="s">
        <v>3296</v>
      </c>
      <c r="E14" s="270" t="s">
        <v>1713</v>
      </c>
      <c r="F14" s="270" t="s">
        <v>2107</v>
      </c>
      <c r="G14" s="270" t="s">
        <v>3979</v>
      </c>
      <c r="H14" s="270" t="s">
        <v>12587</v>
      </c>
      <c r="I14" s="270" t="s">
        <v>12586</v>
      </c>
      <c r="J14" s="270">
        <v>3801</v>
      </c>
      <c r="K14" s="270" t="s">
        <v>3271</v>
      </c>
      <c r="L14" s="270" t="s">
        <v>12589</v>
      </c>
      <c r="M14" s="270" t="s">
        <v>3296</v>
      </c>
      <c r="N14" s="270" t="s">
        <v>3286</v>
      </c>
      <c r="O14" s="270" t="s">
        <v>3285</v>
      </c>
      <c r="P14" s="269">
        <v>11304.99</v>
      </c>
      <c r="Q14" s="269">
        <v>0</v>
      </c>
      <c r="R14" s="269">
        <v>0</v>
      </c>
      <c r="S14" s="269">
        <v>11304.99</v>
      </c>
      <c r="U14" s="305" t="str">
        <f t="shared" si="0"/>
        <v>RU8265</v>
      </c>
      <c r="V14" s="305" t="s">
        <v>3112</v>
      </c>
    </row>
    <row r="15" spans="1:22" ht="18" customHeight="1" x14ac:dyDescent="0.35">
      <c r="A15" s="270">
        <v>3788</v>
      </c>
      <c r="B15" s="270" t="s">
        <v>3269</v>
      </c>
      <c r="C15" s="270" t="s">
        <v>12588</v>
      </c>
      <c r="D15" s="270" t="s">
        <v>3296</v>
      </c>
      <c r="E15" s="270" t="s">
        <v>1713</v>
      </c>
      <c r="F15" s="270" t="s">
        <v>2107</v>
      </c>
      <c r="G15" s="270" t="s">
        <v>3979</v>
      </c>
      <c r="H15" s="270" t="s">
        <v>12587</v>
      </c>
      <c r="I15" s="270" t="s">
        <v>12586</v>
      </c>
      <c r="J15" s="270">
        <v>3802</v>
      </c>
      <c r="K15" s="270" t="s">
        <v>3271</v>
      </c>
      <c r="L15" s="270" t="s">
        <v>12585</v>
      </c>
      <c r="M15" s="270" t="s">
        <v>3296</v>
      </c>
      <c r="N15" s="270" t="s">
        <v>3286</v>
      </c>
      <c r="O15" s="270" t="s">
        <v>3285</v>
      </c>
      <c r="P15" s="269">
        <v>180065.52</v>
      </c>
      <c r="Q15" s="269">
        <v>0</v>
      </c>
      <c r="R15" s="269">
        <v>0</v>
      </c>
      <c r="S15" s="269">
        <v>180065.52</v>
      </c>
      <c r="U15" s="305" t="str">
        <f t="shared" si="0"/>
        <v>RU8265</v>
      </c>
      <c r="V15" s="305" t="s">
        <v>3112</v>
      </c>
    </row>
    <row r="16" spans="1:22" ht="18" customHeight="1" x14ac:dyDescent="0.35">
      <c r="A16" s="270">
        <v>3822</v>
      </c>
      <c r="B16" s="270" t="s">
        <v>3269</v>
      </c>
      <c r="C16" s="270" t="s">
        <v>12577</v>
      </c>
      <c r="D16" s="270" t="s">
        <v>3296</v>
      </c>
      <c r="E16" s="270" t="s">
        <v>1739</v>
      </c>
      <c r="F16" s="270" t="s">
        <v>1823</v>
      </c>
      <c r="G16" s="270" t="s">
        <v>12576</v>
      </c>
      <c r="H16" s="270" t="s">
        <v>12575</v>
      </c>
      <c r="I16" s="270" t="s">
        <v>12574</v>
      </c>
      <c r="J16" s="270">
        <v>9836</v>
      </c>
      <c r="K16" s="270" t="s">
        <v>3271</v>
      </c>
      <c r="L16" s="270" t="s">
        <v>12584</v>
      </c>
      <c r="M16" s="270" t="s">
        <v>3296</v>
      </c>
      <c r="N16" s="270" t="s">
        <v>3286</v>
      </c>
      <c r="O16" s="270" t="s">
        <v>3285</v>
      </c>
      <c r="P16" s="269">
        <v>1176704.94</v>
      </c>
      <c r="Q16" s="269">
        <v>0</v>
      </c>
      <c r="R16" s="269">
        <v>0</v>
      </c>
      <c r="S16" s="269">
        <v>1176704.94</v>
      </c>
      <c r="U16" s="305" t="str">
        <f t="shared" si="0"/>
        <v>RU1100</v>
      </c>
      <c r="V16" s="305" t="s">
        <v>3112</v>
      </c>
    </row>
    <row r="17" spans="1:22" ht="18" customHeight="1" x14ac:dyDescent="0.35">
      <c r="A17" s="270">
        <v>3822</v>
      </c>
      <c r="B17" s="270" t="s">
        <v>3269</v>
      </c>
      <c r="C17" s="270" t="s">
        <v>12577</v>
      </c>
      <c r="D17" s="270" t="s">
        <v>3296</v>
      </c>
      <c r="E17" s="270" t="s">
        <v>1739</v>
      </c>
      <c r="F17" s="270" t="s">
        <v>1823</v>
      </c>
      <c r="G17" s="270" t="s">
        <v>12576</v>
      </c>
      <c r="H17" s="270" t="s">
        <v>12575</v>
      </c>
      <c r="I17" s="270" t="s">
        <v>12574</v>
      </c>
      <c r="J17" s="270">
        <v>9979</v>
      </c>
      <c r="K17" s="270" t="s">
        <v>3271</v>
      </c>
      <c r="L17" s="270" t="s">
        <v>12583</v>
      </c>
      <c r="M17" s="270" t="s">
        <v>3296</v>
      </c>
      <c r="N17" s="270" t="s">
        <v>3286</v>
      </c>
      <c r="O17" s="270" t="s">
        <v>3285</v>
      </c>
      <c r="P17" s="269">
        <v>3855104.03</v>
      </c>
      <c r="Q17" s="269">
        <v>0</v>
      </c>
      <c r="R17" s="269">
        <v>0</v>
      </c>
      <c r="S17" s="269">
        <v>3855104.03</v>
      </c>
      <c r="U17" s="305" t="str">
        <f t="shared" si="0"/>
        <v>RU1100</v>
      </c>
      <c r="V17" s="305" t="s">
        <v>3112</v>
      </c>
    </row>
    <row r="18" spans="1:22" ht="18" customHeight="1" x14ac:dyDescent="0.35">
      <c r="A18" s="270">
        <v>3822</v>
      </c>
      <c r="B18" s="270" t="s">
        <v>3269</v>
      </c>
      <c r="C18" s="270" t="s">
        <v>12577</v>
      </c>
      <c r="D18" s="270" t="s">
        <v>3296</v>
      </c>
      <c r="E18" s="270" t="s">
        <v>1739</v>
      </c>
      <c r="F18" s="270" t="s">
        <v>1823</v>
      </c>
      <c r="G18" s="270" t="s">
        <v>12576</v>
      </c>
      <c r="H18" s="270" t="s">
        <v>12575</v>
      </c>
      <c r="I18" s="270" t="s">
        <v>12574</v>
      </c>
      <c r="J18" s="270">
        <v>9980</v>
      </c>
      <c r="K18" s="270" t="s">
        <v>3271</v>
      </c>
      <c r="L18" s="270" t="s">
        <v>12582</v>
      </c>
      <c r="M18" s="270" t="s">
        <v>3296</v>
      </c>
      <c r="N18" s="270" t="s">
        <v>3286</v>
      </c>
      <c r="O18" s="270" t="s">
        <v>3285</v>
      </c>
      <c r="P18" s="269">
        <v>2135613.58</v>
      </c>
      <c r="Q18" s="269">
        <v>0</v>
      </c>
      <c r="R18" s="269">
        <v>0</v>
      </c>
      <c r="S18" s="269">
        <v>2135613.58</v>
      </c>
      <c r="U18" s="305" t="str">
        <f t="shared" si="0"/>
        <v>RU1100</v>
      </c>
      <c r="V18" s="305" t="s">
        <v>3112</v>
      </c>
    </row>
    <row r="19" spans="1:22" ht="18" customHeight="1" x14ac:dyDescent="0.35">
      <c r="A19" s="270">
        <v>3822</v>
      </c>
      <c r="B19" s="270" t="s">
        <v>3269</v>
      </c>
      <c r="C19" s="270" t="s">
        <v>12577</v>
      </c>
      <c r="D19" s="270" t="s">
        <v>3296</v>
      </c>
      <c r="E19" s="270" t="s">
        <v>1739</v>
      </c>
      <c r="F19" s="270" t="s">
        <v>1823</v>
      </c>
      <c r="G19" s="270" t="s">
        <v>12576</v>
      </c>
      <c r="H19" s="270" t="s">
        <v>12575</v>
      </c>
      <c r="I19" s="270" t="s">
        <v>12574</v>
      </c>
      <c r="J19" s="270">
        <v>9981</v>
      </c>
      <c r="K19" s="270" t="s">
        <v>3271</v>
      </c>
      <c r="L19" s="270" t="s">
        <v>12581</v>
      </c>
      <c r="M19" s="270" t="s">
        <v>3296</v>
      </c>
      <c r="N19" s="270" t="s">
        <v>3286</v>
      </c>
      <c r="O19" s="270" t="s">
        <v>3285</v>
      </c>
      <c r="P19" s="269">
        <v>683663.6</v>
      </c>
      <c r="Q19" s="269">
        <v>0</v>
      </c>
      <c r="R19" s="269">
        <v>0</v>
      </c>
      <c r="S19" s="269">
        <v>683663.6</v>
      </c>
      <c r="U19" s="305" t="str">
        <f t="shared" si="0"/>
        <v>RU1100</v>
      </c>
      <c r="V19" s="305" t="s">
        <v>3112</v>
      </c>
    </row>
    <row r="20" spans="1:22" ht="18" customHeight="1" x14ac:dyDescent="0.35">
      <c r="A20" s="270">
        <v>3822</v>
      </c>
      <c r="B20" s="270" t="s">
        <v>3269</v>
      </c>
      <c r="C20" s="270" t="s">
        <v>12577</v>
      </c>
      <c r="D20" s="270" t="s">
        <v>3296</v>
      </c>
      <c r="E20" s="270" t="s">
        <v>1739</v>
      </c>
      <c r="F20" s="270" t="s">
        <v>1823</v>
      </c>
      <c r="G20" s="270" t="s">
        <v>12576</v>
      </c>
      <c r="H20" s="270" t="s">
        <v>12575</v>
      </c>
      <c r="I20" s="270" t="s">
        <v>12574</v>
      </c>
      <c r="J20" s="270">
        <v>9982</v>
      </c>
      <c r="K20" s="270" t="s">
        <v>3271</v>
      </c>
      <c r="L20" s="270" t="s">
        <v>12580</v>
      </c>
      <c r="M20" s="270" t="s">
        <v>3296</v>
      </c>
      <c r="N20" s="270" t="s">
        <v>3286</v>
      </c>
      <c r="O20" s="270" t="s">
        <v>3285</v>
      </c>
      <c r="P20" s="269">
        <v>2922683.76</v>
      </c>
      <c r="Q20" s="269">
        <v>0</v>
      </c>
      <c r="R20" s="269">
        <v>0</v>
      </c>
      <c r="S20" s="269">
        <v>2922683.76</v>
      </c>
      <c r="U20" s="305" t="str">
        <f t="shared" si="0"/>
        <v>RU1100</v>
      </c>
      <c r="V20" s="305" t="s">
        <v>3112</v>
      </c>
    </row>
    <row r="21" spans="1:22" ht="18" customHeight="1" x14ac:dyDescent="0.35">
      <c r="A21" s="270">
        <v>3822</v>
      </c>
      <c r="B21" s="270" t="s">
        <v>3269</v>
      </c>
      <c r="C21" s="270" t="s">
        <v>12577</v>
      </c>
      <c r="D21" s="270" t="s">
        <v>3296</v>
      </c>
      <c r="E21" s="270" t="s">
        <v>1739</v>
      </c>
      <c r="F21" s="270" t="s">
        <v>1823</v>
      </c>
      <c r="G21" s="270" t="s">
        <v>12576</v>
      </c>
      <c r="H21" s="270" t="s">
        <v>12575</v>
      </c>
      <c r="I21" s="270" t="s">
        <v>12574</v>
      </c>
      <c r="J21" s="270">
        <v>9983</v>
      </c>
      <c r="K21" s="270" t="s">
        <v>3271</v>
      </c>
      <c r="L21" s="270" t="s">
        <v>12579</v>
      </c>
      <c r="M21" s="270" t="s">
        <v>3296</v>
      </c>
      <c r="N21" s="270" t="s">
        <v>3286</v>
      </c>
      <c r="O21" s="270" t="s">
        <v>3285</v>
      </c>
      <c r="P21" s="269">
        <v>936246.88</v>
      </c>
      <c r="Q21" s="269">
        <v>0</v>
      </c>
      <c r="R21" s="269">
        <v>0</v>
      </c>
      <c r="S21" s="269">
        <v>936246.88</v>
      </c>
      <c r="U21" s="305" t="str">
        <f t="shared" si="0"/>
        <v>RU1100</v>
      </c>
      <c r="V21" s="305" t="s">
        <v>3112</v>
      </c>
    </row>
    <row r="22" spans="1:22" ht="18" customHeight="1" x14ac:dyDescent="0.35">
      <c r="A22" s="270">
        <v>3822</v>
      </c>
      <c r="B22" s="270" t="s">
        <v>3269</v>
      </c>
      <c r="C22" s="270" t="s">
        <v>12577</v>
      </c>
      <c r="D22" s="270" t="s">
        <v>3296</v>
      </c>
      <c r="E22" s="270" t="s">
        <v>1739</v>
      </c>
      <c r="F22" s="270" t="s">
        <v>1823</v>
      </c>
      <c r="G22" s="270" t="s">
        <v>12576</v>
      </c>
      <c r="H22" s="270" t="s">
        <v>12575</v>
      </c>
      <c r="I22" s="270" t="s">
        <v>12574</v>
      </c>
      <c r="J22" s="270">
        <v>9984</v>
      </c>
      <c r="K22" s="270" t="s">
        <v>3271</v>
      </c>
      <c r="L22" s="270" t="s">
        <v>12578</v>
      </c>
      <c r="M22" s="270" t="s">
        <v>3296</v>
      </c>
      <c r="N22" s="270" t="s">
        <v>3286</v>
      </c>
      <c r="O22" s="270" t="s">
        <v>3689</v>
      </c>
      <c r="P22" s="269">
        <v>41423.230000000003</v>
      </c>
      <c r="Q22" s="269">
        <v>0</v>
      </c>
      <c r="R22" s="269">
        <v>0</v>
      </c>
      <c r="S22" s="269">
        <v>41423.230000000003</v>
      </c>
      <c r="U22" s="305" t="str">
        <f t="shared" si="0"/>
        <v>RU1100</v>
      </c>
      <c r="V22" s="305" t="s">
        <v>3112</v>
      </c>
    </row>
    <row r="23" spans="1:22" ht="18" customHeight="1" x14ac:dyDescent="0.35">
      <c r="A23" s="270">
        <v>3822</v>
      </c>
      <c r="B23" s="270" t="s">
        <v>3269</v>
      </c>
      <c r="C23" s="270" t="s">
        <v>12577</v>
      </c>
      <c r="D23" s="270" t="s">
        <v>3296</v>
      </c>
      <c r="E23" s="270" t="s">
        <v>1739</v>
      </c>
      <c r="F23" s="270" t="s">
        <v>1823</v>
      </c>
      <c r="G23" s="270" t="s">
        <v>12576</v>
      </c>
      <c r="H23" s="270" t="s">
        <v>12575</v>
      </c>
      <c r="I23" s="270" t="s">
        <v>12574</v>
      </c>
      <c r="J23" s="270">
        <v>9985</v>
      </c>
      <c r="K23" s="270" t="s">
        <v>3271</v>
      </c>
      <c r="L23" s="270" t="s">
        <v>12573</v>
      </c>
      <c r="M23" s="270" t="s">
        <v>3296</v>
      </c>
      <c r="N23" s="270" t="s">
        <v>3286</v>
      </c>
      <c r="O23" s="270" t="s">
        <v>3689</v>
      </c>
      <c r="P23" s="269">
        <v>371921.98</v>
      </c>
      <c r="Q23" s="269">
        <v>0</v>
      </c>
      <c r="R23" s="269">
        <v>0</v>
      </c>
      <c r="S23" s="269">
        <v>371921.98</v>
      </c>
      <c r="U23" s="305" t="str">
        <f t="shared" si="0"/>
        <v>RU1100</v>
      </c>
      <c r="V23" s="305" t="s">
        <v>3112</v>
      </c>
    </row>
    <row r="24" spans="1:22" ht="18" customHeight="1" x14ac:dyDescent="0.35">
      <c r="A24" s="270">
        <v>3857</v>
      </c>
      <c r="B24" s="270" t="s">
        <v>3269</v>
      </c>
      <c r="C24" s="270" t="s">
        <v>12572</v>
      </c>
      <c r="D24" s="270" t="s">
        <v>3296</v>
      </c>
      <c r="E24" s="270" t="s">
        <v>1733</v>
      </c>
      <c r="F24" s="270" t="s">
        <v>2136</v>
      </c>
      <c r="G24" s="270" t="s">
        <v>6603</v>
      </c>
      <c r="H24" s="270" t="s">
        <v>12571</v>
      </c>
      <c r="I24" s="270" t="s">
        <v>12570</v>
      </c>
      <c r="J24" s="270">
        <v>3861</v>
      </c>
      <c r="K24" s="270" t="s">
        <v>3271</v>
      </c>
      <c r="L24" s="270" t="s">
        <v>12569</v>
      </c>
      <c r="M24" s="270" t="s">
        <v>3296</v>
      </c>
      <c r="N24" s="270" t="s">
        <v>3286</v>
      </c>
      <c r="O24" s="270" t="s">
        <v>3285</v>
      </c>
      <c r="P24" s="269">
        <v>1280655.6499999999</v>
      </c>
      <c r="Q24" s="269">
        <v>0</v>
      </c>
      <c r="R24" s="269">
        <v>0</v>
      </c>
      <c r="S24" s="269">
        <v>1280655.6499999999</v>
      </c>
      <c r="U24" s="305" t="str">
        <f t="shared" si="0"/>
        <v>RU8293</v>
      </c>
      <c r="V24" s="305" t="s">
        <v>3112</v>
      </c>
    </row>
    <row r="25" spans="1:22" ht="18" customHeight="1" x14ac:dyDescent="0.35">
      <c r="A25" s="270">
        <v>3858</v>
      </c>
      <c r="B25" s="270" t="s">
        <v>3269</v>
      </c>
      <c r="C25" s="270" t="s">
        <v>12568</v>
      </c>
      <c r="D25" s="270" t="s">
        <v>3296</v>
      </c>
      <c r="E25" s="270" t="s">
        <v>1713</v>
      </c>
      <c r="F25" s="270" t="s">
        <v>1777</v>
      </c>
      <c r="G25" s="270" t="s">
        <v>12567</v>
      </c>
      <c r="H25" s="270" t="s">
        <v>12566</v>
      </c>
      <c r="I25" s="270" t="s">
        <v>12565</v>
      </c>
      <c r="J25" s="270">
        <v>4080</v>
      </c>
      <c r="K25" s="270" t="s">
        <v>3271</v>
      </c>
      <c r="L25" s="270" t="s">
        <v>12564</v>
      </c>
      <c r="M25" s="270" t="s">
        <v>3296</v>
      </c>
      <c r="N25" s="270" t="s">
        <v>3286</v>
      </c>
      <c r="O25" s="270" t="s">
        <v>3285</v>
      </c>
      <c r="P25" s="269">
        <v>1287242.6299999999</v>
      </c>
      <c r="Q25" s="269">
        <v>0</v>
      </c>
      <c r="R25" s="269">
        <v>0</v>
      </c>
      <c r="S25" s="269">
        <v>1287242.6299999999</v>
      </c>
      <c r="U25" s="305" t="str">
        <f t="shared" si="0"/>
        <v>RU8000</v>
      </c>
      <c r="V25" s="305" t="s">
        <v>3112</v>
      </c>
    </row>
    <row r="26" spans="1:22" ht="18" customHeight="1" x14ac:dyDescent="0.35">
      <c r="A26" s="270">
        <v>3858</v>
      </c>
      <c r="B26" s="270" t="s">
        <v>3269</v>
      </c>
      <c r="C26" s="270" t="s">
        <v>12568</v>
      </c>
      <c r="D26" s="270" t="s">
        <v>3296</v>
      </c>
      <c r="E26" s="270" t="s">
        <v>1713</v>
      </c>
      <c r="F26" s="270" t="s">
        <v>1777</v>
      </c>
      <c r="G26" s="270" t="s">
        <v>12567</v>
      </c>
      <c r="H26" s="270" t="s">
        <v>12566</v>
      </c>
      <c r="I26" s="270" t="s">
        <v>12565</v>
      </c>
      <c r="J26" s="270">
        <v>4083</v>
      </c>
      <c r="K26" s="270" t="s">
        <v>3271</v>
      </c>
      <c r="L26" s="270" t="s">
        <v>12564</v>
      </c>
      <c r="M26" s="270" t="s">
        <v>3296</v>
      </c>
      <c r="N26" s="270" t="s">
        <v>3286</v>
      </c>
      <c r="O26" s="270" t="s">
        <v>3285</v>
      </c>
      <c r="P26" s="269">
        <v>140807.37</v>
      </c>
      <c r="Q26" s="269">
        <v>0</v>
      </c>
      <c r="R26" s="269">
        <v>0</v>
      </c>
      <c r="S26" s="269">
        <v>140807.37</v>
      </c>
      <c r="U26" s="305" t="str">
        <f t="shared" si="0"/>
        <v>RU8000</v>
      </c>
      <c r="V26" s="305" t="s">
        <v>3112</v>
      </c>
    </row>
    <row r="27" spans="1:22" ht="18" customHeight="1" x14ac:dyDescent="0.35">
      <c r="A27" s="270">
        <v>3859</v>
      </c>
      <c r="B27" s="270" t="s">
        <v>3269</v>
      </c>
      <c r="C27" s="270" t="s">
        <v>12556</v>
      </c>
      <c r="D27" s="270" t="s">
        <v>3296</v>
      </c>
      <c r="E27" s="270" t="s">
        <v>1739</v>
      </c>
      <c r="F27" s="270" t="s">
        <v>1823</v>
      </c>
      <c r="G27" s="270" t="s">
        <v>6889</v>
      </c>
      <c r="H27" s="270" t="s">
        <v>12555</v>
      </c>
      <c r="I27" s="270" t="s">
        <v>12554</v>
      </c>
      <c r="J27" s="270">
        <v>3897</v>
      </c>
      <c r="K27" s="270" t="s">
        <v>3271</v>
      </c>
      <c r="L27" s="270" t="s">
        <v>12563</v>
      </c>
      <c r="M27" s="270" t="s">
        <v>3296</v>
      </c>
      <c r="N27" s="270" t="s">
        <v>3314</v>
      </c>
      <c r="O27" s="270" t="s">
        <v>3313</v>
      </c>
      <c r="P27" s="269">
        <v>289344.07</v>
      </c>
      <c r="Q27" s="269">
        <v>0</v>
      </c>
      <c r="R27" s="269">
        <v>0</v>
      </c>
      <c r="S27" s="269">
        <v>289344.07</v>
      </c>
      <c r="U27" s="305" t="str">
        <f t="shared" si="0"/>
        <v>RU1100</v>
      </c>
      <c r="V27" s="305" t="s">
        <v>3112</v>
      </c>
    </row>
    <row r="28" spans="1:22" ht="18" customHeight="1" x14ac:dyDescent="0.35">
      <c r="A28" s="270">
        <v>3859</v>
      </c>
      <c r="B28" s="270" t="s">
        <v>3269</v>
      </c>
      <c r="C28" s="270" t="s">
        <v>12556</v>
      </c>
      <c r="D28" s="270" t="s">
        <v>3296</v>
      </c>
      <c r="E28" s="270" t="s">
        <v>1739</v>
      </c>
      <c r="F28" s="270" t="s">
        <v>1823</v>
      </c>
      <c r="G28" s="270" t="s">
        <v>6889</v>
      </c>
      <c r="H28" s="270" t="s">
        <v>12555</v>
      </c>
      <c r="I28" s="270" t="s">
        <v>12554</v>
      </c>
      <c r="J28" s="270">
        <v>3898</v>
      </c>
      <c r="K28" s="270" t="s">
        <v>3271</v>
      </c>
      <c r="L28" s="270" t="s">
        <v>12562</v>
      </c>
      <c r="M28" s="270" t="s">
        <v>3296</v>
      </c>
      <c r="N28" s="270" t="s">
        <v>3314</v>
      </c>
      <c r="O28" s="270" t="s">
        <v>3313</v>
      </c>
      <c r="P28" s="269">
        <v>289344.07</v>
      </c>
      <c r="Q28" s="269">
        <v>0</v>
      </c>
      <c r="R28" s="269">
        <v>0</v>
      </c>
      <c r="S28" s="269">
        <v>289344.07</v>
      </c>
      <c r="U28" s="305" t="str">
        <f t="shared" si="0"/>
        <v>RU1100</v>
      </c>
      <c r="V28" s="305" t="s">
        <v>3112</v>
      </c>
    </row>
    <row r="29" spans="1:22" ht="18" customHeight="1" x14ac:dyDescent="0.35">
      <c r="A29" s="270">
        <v>3859</v>
      </c>
      <c r="B29" s="270" t="s">
        <v>3269</v>
      </c>
      <c r="C29" s="270" t="s">
        <v>12556</v>
      </c>
      <c r="D29" s="270" t="s">
        <v>3296</v>
      </c>
      <c r="E29" s="270" t="s">
        <v>1739</v>
      </c>
      <c r="F29" s="270" t="s">
        <v>1823</v>
      </c>
      <c r="G29" s="270" t="s">
        <v>6889</v>
      </c>
      <c r="H29" s="270" t="s">
        <v>12555</v>
      </c>
      <c r="I29" s="270" t="s">
        <v>12554</v>
      </c>
      <c r="J29" s="270">
        <v>3899</v>
      </c>
      <c r="K29" s="270" t="s">
        <v>3271</v>
      </c>
      <c r="L29" s="270" t="s">
        <v>12561</v>
      </c>
      <c r="M29" s="270" t="s">
        <v>3296</v>
      </c>
      <c r="N29" s="270" t="s">
        <v>3314</v>
      </c>
      <c r="O29" s="270" t="s">
        <v>3313</v>
      </c>
      <c r="P29" s="269">
        <v>289344.07</v>
      </c>
      <c r="Q29" s="269">
        <v>0</v>
      </c>
      <c r="R29" s="269">
        <v>0</v>
      </c>
      <c r="S29" s="269">
        <v>289344.07</v>
      </c>
      <c r="U29" s="305" t="str">
        <f t="shared" si="0"/>
        <v>RU1100</v>
      </c>
      <c r="V29" s="305" t="s">
        <v>3112</v>
      </c>
    </row>
    <row r="30" spans="1:22" ht="18" customHeight="1" x14ac:dyDescent="0.35">
      <c r="A30" s="270">
        <v>3859</v>
      </c>
      <c r="B30" s="270" t="s">
        <v>3269</v>
      </c>
      <c r="C30" s="270" t="s">
        <v>12556</v>
      </c>
      <c r="D30" s="270" t="s">
        <v>3296</v>
      </c>
      <c r="E30" s="270" t="s">
        <v>1739</v>
      </c>
      <c r="F30" s="270" t="s">
        <v>1823</v>
      </c>
      <c r="G30" s="270" t="s">
        <v>6889</v>
      </c>
      <c r="H30" s="270" t="s">
        <v>12555</v>
      </c>
      <c r="I30" s="270" t="s">
        <v>12554</v>
      </c>
      <c r="J30" s="270">
        <v>3900</v>
      </c>
      <c r="K30" s="270" t="s">
        <v>3271</v>
      </c>
      <c r="L30" s="270" t="s">
        <v>12560</v>
      </c>
      <c r="M30" s="270" t="s">
        <v>3296</v>
      </c>
      <c r="N30" s="270" t="s">
        <v>3314</v>
      </c>
      <c r="O30" s="270" t="s">
        <v>3313</v>
      </c>
      <c r="P30" s="269">
        <v>289344.07</v>
      </c>
      <c r="Q30" s="269">
        <v>0</v>
      </c>
      <c r="R30" s="269">
        <v>0</v>
      </c>
      <c r="S30" s="269">
        <v>289344.07</v>
      </c>
      <c r="U30" s="305" t="str">
        <f t="shared" si="0"/>
        <v>RU1100</v>
      </c>
      <c r="V30" s="305" t="s">
        <v>3112</v>
      </c>
    </row>
    <row r="31" spans="1:22" ht="18" customHeight="1" x14ac:dyDescent="0.35">
      <c r="A31" s="270">
        <v>3859</v>
      </c>
      <c r="B31" s="270" t="s">
        <v>3269</v>
      </c>
      <c r="C31" s="270" t="s">
        <v>12556</v>
      </c>
      <c r="D31" s="270" t="s">
        <v>3296</v>
      </c>
      <c r="E31" s="270" t="s">
        <v>1739</v>
      </c>
      <c r="F31" s="270" t="s">
        <v>1823</v>
      </c>
      <c r="G31" s="270" t="s">
        <v>6889</v>
      </c>
      <c r="H31" s="270" t="s">
        <v>12555</v>
      </c>
      <c r="I31" s="270" t="s">
        <v>12554</v>
      </c>
      <c r="J31" s="270">
        <v>3901</v>
      </c>
      <c r="K31" s="270" t="s">
        <v>3271</v>
      </c>
      <c r="L31" s="270" t="s">
        <v>12559</v>
      </c>
      <c r="M31" s="270" t="s">
        <v>3296</v>
      </c>
      <c r="N31" s="270" t="s">
        <v>3314</v>
      </c>
      <c r="O31" s="270" t="s">
        <v>3313</v>
      </c>
      <c r="P31" s="269">
        <v>27733.25</v>
      </c>
      <c r="Q31" s="269">
        <v>0</v>
      </c>
      <c r="R31" s="269">
        <v>0</v>
      </c>
      <c r="S31" s="269">
        <v>27733.25</v>
      </c>
      <c r="U31" s="305" t="str">
        <f t="shared" si="0"/>
        <v>RU1100</v>
      </c>
      <c r="V31" s="305" t="s">
        <v>3112</v>
      </c>
    </row>
    <row r="32" spans="1:22" ht="18" customHeight="1" x14ac:dyDescent="0.35">
      <c r="A32" s="270">
        <v>3859</v>
      </c>
      <c r="B32" s="270" t="s">
        <v>3269</v>
      </c>
      <c r="C32" s="270" t="s">
        <v>12556</v>
      </c>
      <c r="D32" s="270" t="s">
        <v>3296</v>
      </c>
      <c r="E32" s="270" t="s">
        <v>1739</v>
      </c>
      <c r="F32" s="270" t="s">
        <v>1823</v>
      </c>
      <c r="G32" s="270" t="s">
        <v>6889</v>
      </c>
      <c r="H32" s="270" t="s">
        <v>12555</v>
      </c>
      <c r="I32" s="270" t="s">
        <v>12554</v>
      </c>
      <c r="J32" s="270">
        <v>3902</v>
      </c>
      <c r="K32" s="270" t="s">
        <v>3271</v>
      </c>
      <c r="L32" s="270" t="s">
        <v>12558</v>
      </c>
      <c r="M32" s="270" t="s">
        <v>3296</v>
      </c>
      <c r="N32" s="270" t="s">
        <v>3314</v>
      </c>
      <c r="O32" s="270" t="s">
        <v>3313</v>
      </c>
      <c r="P32" s="269">
        <v>27733.25</v>
      </c>
      <c r="Q32" s="269">
        <v>0</v>
      </c>
      <c r="R32" s="269">
        <v>0</v>
      </c>
      <c r="S32" s="269">
        <v>27733.25</v>
      </c>
      <c r="U32" s="305" t="str">
        <f t="shared" si="0"/>
        <v>RU1100</v>
      </c>
      <c r="V32" s="305" t="s">
        <v>3112</v>
      </c>
    </row>
    <row r="33" spans="1:22" ht="18" customHeight="1" x14ac:dyDescent="0.35">
      <c r="A33" s="270">
        <v>3859</v>
      </c>
      <c r="B33" s="270" t="s">
        <v>3269</v>
      </c>
      <c r="C33" s="270" t="s">
        <v>12556</v>
      </c>
      <c r="D33" s="270" t="s">
        <v>3296</v>
      </c>
      <c r="E33" s="270" t="s">
        <v>1739</v>
      </c>
      <c r="F33" s="270" t="s">
        <v>1823</v>
      </c>
      <c r="G33" s="270" t="s">
        <v>6889</v>
      </c>
      <c r="H33" s="270" t="s">
        <v>12555</v>
      </c>
      <c r="I33" s="270" t="s">
        <v>12554</v>
      </c>
      <c r="J33" s="270">
        <v>3903</v>
      </c>
      <c r="K33" s="270" t="s">
        <v>3271</v>
      </c>
      <c r="L33" s="270" t="s">
        <v>12557</v>
      </c>
      <c r="M33" s="270" t="s">
        <v>3296</v>
      </c>
      <c r="N33" s="270" t="s">
        <v>3314</v>
      </c>
      <c r="O33" s="270" t="s">
        <v>3313</v>
      </c>
      <c r="P33" s="269">
        <v>27733.25</v>
      </c>
      <c r="Q33" s="269">
        <v>0</v>
      </c>
      <c r="R33" s="269">
        <v>0</v>
      </c>
      <c r="S33" s="269">
        <v>27733.25</v>
      </c>
      <c r="U33" s="305" t="str">
        <f t="shared" si="0"/>
        <v>RU1100</v>
      </c>
      <c r="V33" s="305" t="s">
        <v>3112</v>
      </c>
    </row>
    <row r="34" spans="1:22" ht="18" customHeight="1" x14ac:dyDescent="0.35">
      <c r="A34" s="270">
        <v>3859</v>
      </c>
      <c r="B34" s="270" t="s">
        <v>3269</v>
      </c>
      <c r="C34" s="270" t="s">
        <v>12556</v>
      </c>
      <c r="D34" s="270" t="s">
        <v>3296</v>
      </c>
      <c r="E34" s="270" t="s">
        <v>1739</v>
      </c>
      <c r="F34" s="270" t="s">
        <v>1823</v>
      </c>
      <c r="G34" s="270" t="s">
        <v>6889</v>
      </c>
      <c r="H34" s="270" t="s">
        <v>12555</v>
      </c>
      <c r="I34" s="270" t="s">
        <v>12554</v>
      </c>
      <c r="J34" s="270">
        <v>3904</v>
      </c>
      <c r="K34" s="270" t="s">
        <v>3271</v>
      </c>
      <c r="L34" s="270" t="s">
        <v>12553</v>
      </c>
      <c r="M34" s="270" t="s">
        <v>3296</v>
      </c>
      <c r="N34" s="270" t="s">
        <v>3314</v>
      </c>
      <c r="O34" s="270" t="s">
        <v>3313</v>
      </c>
      <c r="P34" s="269">
        <v>27733.25</v>
      </c>
      <c r="Q34" s="269">
        <v>0</v>
      </c>
      <c r="R34" s="269">
        <v>0</v>
      </c>
      <c r="S34" s="269">
        <v>27733.25</v>
      </c>
      <c r="U34" s="305" t="str">
        <f t="shared" si="0"/>
        <v>RU1100</v>
      </c>
      <c r="V34" s="305" t="s">
        <v>3112</v>
      </c>
    </row>
    <row r="35" spans="1:22" ht="18" customHeight="1" x14ac:dyDescent="0.35">
      <c r="A35" s="270">
        <v>3867</v>
      </c>
      <c r="B35" s="270" t="s">
        <v>3269</v>
      </c>
      <c r="C35" s="270" t="s">
        <v>12551</v>
      </c>
      <c r="D35" s="270" t="s">
        <v>3296</v>
      </c>
      <c r="E35" s="270" t="s">
        <v>1733</v>
      </c>
      <c r="F35" s="270" t="s">
        <v>1917</v>
      </c>
      <c r="G35" s="270" t="s">
        <v>12327</v>
      </c>
      <c r="H35" s="270" t="s">
        <v>12550</v>
      </c>
      <c r="I35" s="270" t="s">
        <v>12549</v>
      </c>
      <c r="J35" s="270">
        <v>4036</v>
      </c>
      <c r="K35" s="270" t="s">
        <v>3271</v>
      </c>
      <c r="L35" s="270" t="s">
        <v>12552</v>
      </c>
      <c r="M35" s="270" t="s">
        <v>3296</v>
      </c>
      <c r="N35" s="270" t="s">
        <v>3286</v>
      </c>
      <c r="O35" s="270" t="s">
        <v>3285</v>
      </c>
      <c r="P35" s="269">
        <v>1821134</v>
      </c>
      <c r="Q35" s="269">
        <v>0</v>
      </c>
      <c r="R35" s="269">
        <v>0</v>
      </c>
      <c r="S35" s="269">
        <v>1821134</v>
      </c>
      <c r="U35" s="305" t="str">
        <f t="shared" si="0"/>
        <v>RU5200</v>
      </c>
      <c r="V35" s="305" t="s">
        <v>3112</v>
      </c>
    </row>
    <row r="36" spans="1:22" ht="18" customHeight="1" x14ac:dyDescent="0.35">
      <c r="A36" s="270">
        <v>3867</v>
      </c>
      <c r="B36" s="270" t="s">
        <v>3269</v>
      </c>
      <c r="C36" s="270" t="s">
        <v>12551</v>
      </c>
      <c r="D36" s="270" t="s">
        <v>3296</v>
      </c>
      <c r="E36" s="270" t="s">
        <v>1733</v>
      </c>
      <c r="F36" s="270" t="s">
        <v>1917</v>
      </c>
      <c r="G36" s="270" t="s">
        <v>12327</v>
      </c>
      <c r="H36" s="270" t="s">
        <v>12550</v>
      </c>
      <c r="I36" s="270" t="s">
        <v>12549</v>
      </c>
      <c r="J36" s="270">
        <v>4037</v>
      </c>
      <c r="K36" s="270" t="s">
        <v>3271</v>
      </c>
      <c r="L36" s="270" t="s">
        <v>12548</v>
      </c>
      <c r="M36" s="270" t="s">
        <v>3296</v>
      </c>
      <c r="N36" s="270" t="s">
        <v>3286</v>
      </c>
      <c r="O36" s="270" t="s">
        <v>3285</v>
      </c>
      <c r="P36" s="269">
        <v>1809914</v>
      </c>
      <c r="Q36" s="269">
        <v>0</v>
      </c>
      <c r="R36" s="269">
        <v>0</v>
      </c>
      <c r="S36" s="269">
        <v>1809914</v>
      </c>
      <c r="U36" s="305" t="str">
        <f t="shared" si="0"/>
        <v>RU5200</v>
      </c>
      <c r="V36" s="305" t="s">
        <v>3112</v>
      </c>
    </row>
    <row r="37" spans="1:22" ht="18" customHeight="1" x14ac:dyDescent="0.35">
      <c r="A37" s="270">
        <v>3885</v>
      </c>
      <c r="B37" s="270" t="s">
        <v>3269</v>
      </c>
      <c r="C37" s="270" t="s">
        <v>12543</v>
      </c>
      <c r="D37" s="270" t="s">
        <v>3296</v>
      </c>
      <c r="E37" s="270" t="s">
        <v>1739</v>
      </c>
      <c r="F37" s="270" t="s">
        <v>1955</v>
      </c>
      <c r="G37" s="270" t="s">
        <v>12542</v>
      </c>
      <c r="H37" s="270" t="s">
        <v>12541</v>
      </c>
      <c r="I37" s="270" t="s">
        <v>12540</v>
      </c>
      <c r="J37" s="270">
        <v>3934</v>
      </c>
      <c r="K37" s="270" t="s">
        <v>3271</v>
      </c>
      <c r="L37" s="270" t="s">
        <v>12547</v>
      </c>
      <c r="M37" s="270" t="s">
        <v>3296</v>
      </c>
      <c r="N37" s="270" t="s">
        <v>3286</v>
      </c>
      <c r="O37" s="270" t="s">
        <v>3285</v>
      </c>
      <c r="P37" s="269">
        <v>1295841.42</v>
      </c>
      <c r="Q37" s="269">
        <v>0</v>
      </c>
      <c r="R37" s="269">
        <v>0</v>
      </c>
      <c r="S37" s="269">
        <v>1295841.42</v>
      </c>
      <c r="U37" s="305" t="str">
        <f t="shared" si="0"/>
        <v>RU7866</v>
      </c>
      <c r="V37" s="305" t="s">
        <v>3112</v>
      </c>
    </row>
    <row r="38" spans="1:22" ht="18" customHeight="1" x14ac:dyDescent="0.35">
      <c r="A38" s="270">
        <v>3885</v>
      </c>
      <c r="B38" s="270" t="s">
        <v>3269</v>
      </c>
      <c r="C38" s="270" t="s">
        <v>12543</v>
      </c>
      <c r="D38" s="270" t="s">
        <v>3296</v>
      </c>
      <c r="E38" s="270" t="s">
        <v>1739</v>
      </c>
      <c r="F38" s="270" t="s">
        <v>1955</v>
      </c>
      <c r="G38" s="270" t="s">
        <v>12542</v>
      </c>
      <c r="H38" s="270" t="s">
        <v>12541</v>
      </c>
      <c r="I38" s="270" t="s">
        <v>12540</v>
      </c>
      <c r="J38" s="270">
        <v>3935</v>
      </c>
      <c r="K38" s="270" t="s">
        <v>3271</v>
      </c>
      <c r="L38" s="270" t="s">
        <v>12546</v>
      </c>
      <c r="M38" s="270" t="s">
        <v>3296</v>
      </c>
      <c r="N38" s="270" t="s">
        <v>3286</v>
      </c>
      <c r="O38" s="270" t="s">
        <v>3285</v>
      </c>
      <c r="P38" s="269">
        <v>1229399.23</v>
      </c>
      <c r="Q38" s="269">
        <v>0</v>
      </c>
      <c r="R38" s="269">
        <v>0</v>
      </c>
      <c r="S38" s="269">
        <v>1229399.23</v>
      </c>
      <c r="U38" s="305" t="str">
        <f t="shared" si="0"/>
        <v>RU7866</v>
      </c>
      <c r="V38" s="305" t="s">
        <v>3112</v>
      </c>
    </row>
    <row r="39" spans="1:22" ht="18" customHeight="1" x14ac:dyDescent="0.35">
      <c r="A39" s="270">
        <v>3885</v>
      </c>
      <c r="B39" s="270" t="s">
        <v>3269</v>
      </c>
      <c r="C39" s="270" t="s">
        <v>12543</v>
      </c>
      <c r="D39" s="270" t="s">
        <v>3296</v>
      </c>
      <c r="E39" s="270" t="s">
        <v>1739</v>
      </c>
      <c r="F39" s="270" t="s">
        <v>1955</v>
      </c>
      <c r="G39" s="270" t="s">
        <v>12542</v>
      </c>
      <c r="H39" s="270" t="s">
        <v>12541</v>
      </c>
      <c r="I39" s="270" t="s">
        <v>12540</v>
      </c>
      <c r="J39" s="270">
        <v>3936</v>
      </c>
      <c r="K39" s="270" t="s">
        <v>3271</v>
      </c>
      <c r="L39" s="270" t="s">
        <v>12545</v>
      </c>
      <c r="M39" s="270" t="s">
        <v>3296</v>
      </c>
      <c r="N39" s="270" t="s">
        <v>3286</v>
      </c>
      <c r="O39" s="270" t="s">
        <v>3285</v>
      </c>
      <c r="P39" s="269">
        <v>1229399.23</v>
      </c>
      <c r="Q39" s="269">
        <v>0</v>
      </c>
      <c r="R39" s="269">
        <v>0</v>
      </c>
      <c r="S39" s="269">
        <v>1229399.23</v>
      </c>
      <c r="U39" s="305" t="str">
        <f t="shared" si="0"/>
        <v>RU7866</v>
      </c>
      <c r="V39" s="305" t="s">
        <v>3112</v>
      </c>
    </row>
    <row r="40" spans="1:22" ht="18" customHeight="1" x14ac:dyDescent="0.35">
      <c r="A40" s="270">
        <v>3885</v>
      </c>
      <c r="B40" s="270" t="s">
        <v>3269</v>
      </c>
      <c r="C40" s="270" t="s">
        <v>12543</v>
      </c>
      <c r="D40" s="270" t="s">
        <v>3296</v>
      </c>
      <c r="E40" s="270" t="s">
        <v>1739</v>
      </c>
      <c r="F40" s="270" t="s">
        <v>1955</v>
      </c>
      <c r="G40" s="270" t="s">
        <v>12542</v>
      </c>
      <c r="H40" s="270" t="s">
        <v>12541</v>
      </c>
      <c r="I40" s="270" t="s">
        <v>12540</v>
      </c>
      <c r="J40" s="270">
        <v>3937</v>
      </c>
      <c r="K40" s="270" t="s">
        <v>3271</v>
      </c>
      <c r="L40" s="270" t="s">
        <v>12544</v>
      </c>
      <c r="M40" s="270" t="s">
        <v>3296</v>
      </c>
      <c r="N40" s="270" t="s">
        <v>3286</v>
      </c>
      <c r="O40" s="270" t="s">
        <v>3285</v>
      </c>
      <c r="P40" s="269">
        <v>1344882.55</v>
      </c>
      <c r="Q40" s="269">
        <v>0</v>
      </c>
      <c r="R40" s="269">
        <v>0</v>
      </c>
      <c r="S40" s="269">
        <v>1344882.55</v>
      </c>
      <c r="U40" s="305" t="str">
        <f t="shared" si="0"/>
        <v>RU7866</v>
      </c>
      <c r="V40" s="305" t="s">
        <v>3112</v>
      </c>
    </row>
    <row r="41" spans="1:22" ht="18" customHeight="1" x14ac:dyDescent="0.35">
      <c r="A41" s="270">
        <v>3885</v>
      </c>
      <c r="B41" s="270" t="s">
        <v>3269</v>
      </c>
      <c r="C41" s="270" t="s">
        <v>12543</v>
      </c>
      <c r="D41" s="270" t="s">
        <v>3296</v>
      </c>
      <c r="E41" s="270" t="s">
        <v>1739</v>
      </c>
      <c r="F41" s="270" t="s">
        <v>1955</v>
      </c>
      <c r="G41" s="270" t="s">
        <v>12542</v>
      </c>
      <c r="H41" s="270" t="s">
        <v>12541</v>
      </c>
      <c r="I41" s="270" t="s">
        <v>12540</v>
      </c>
      <c r="J41" s="270">
        <v>3938</v>
      </c>
      <c r="K41" s="270" t="s">
        <v>3271</v>
      </c>
      <c r="L41" s="270" t="s">
        <v>12539</v>
      </c>
      <c r="M41" s="270" t="s">
        <v>3296</v>
      </c>
      <c r="N41" s="270" t="s">
        <v>3286</v>
      </c>
      <c r="O41" s="270" t="s">
        <v>3285</v>
      </c>
      <c r="P41" s="269">
        <v>1344882.55</v>
      </c>
      <c r="Q41" s="269">
        <v>0</v>
      </c>
      <c r="R41" s="269">
        <v>0</v>
      </c>
      <c r="S41" s="269">
        <v>1344882.55</v>
      </c>
      <c r="U41" s="305" t="str">
        <f t="shared" si="0"/>
        <v>RU7866</v>
      </c>
      <c r="V41" s="305" t="s">
        <v>3112</v>
      </c>
    </row>
    <row r="42" spans="1:22" ht="18" customHeight="1" x14ac:dyDescent="0.35">
      <c r="A42" s="270">
        <v>3896</v>
      </c>
      <c r="B42" s="270" t="s">
        <v>3269</v>
      </c>
      <c r="C42" s="270" t="s">
        <v>12536</v>
      </c>
      <c r="D42" s="270" t="s">
        <v>3296</v>
      </c>
      <c r="E42" s="270" t="s">
        <v>1713</v>
      </c>
      <c r="F42" s="270" t="s">
        <v>1964</v>
      </c>
      <c r="G42" s="270" t="s">
        <v>12535</v>
      </c>
      <c r="H42" s="270" t="s">
        <v>12534</v>
      </c>
      <c r="I42" s="270" t="s">
        <v>12533</v>
      </c>
      <c r="J42" s="270">
        <v>4016</v>
      </c>
      <c r="K42" s="270" t="s">
        <v>3271</v>
      </c>
      <c r="L42" s="270" t="s">
        <v>12538</v>
      </c>
      <c r="M42" s="270" t="s">
        <v>3296</v>
      </c>
      <c r="N42" s="270" t="s">
        <v>3286</v>
      </c>
      <c r="O42" s="270" t="s">
        <v>3285</v>
      </c>
      <c r="P42" s="269">
        <v>1206590</v>
      </c>
      <c r="Q42" s="269">
        <v>0</v>
      </c>
      <c r="R42" s="269">
        <v>0</v>
      </c>
      <c r="S42" s="269">
        <v>1206590</v>
      </c>
      <c r="U42" s="305" t="str">
        <f t="shared" si="0"/>
        <v>RU8405</v>
      </c>
      <c r="V42" s="305" t="s">
        <v>3112</v>
      </c>
    </row>
    <row r="43" spans="1:22" ht="18" customHeight="1" x14ac:dyDescent="0.35">
      <c r="A43" s="270">
        <v>3896</v>
      </c>
      <c r="B43" s="270" t="s">
        <v>3269</v>
      </c>
      <c r="C43" s="270" t="s">
        <v>12536</v>
      </c>
      <c r="D43" s="270" t="s">
        <v>3296</v>
      </c>
      <c r="E43" s="270" t="s">
        <v>1713</v>
      </c>
      <c r="F43" s="270" t="s">
        <v>1964</v>
      </c>
      <c r="G43" s="270" t="s">
        <v>12535</v>
      </c>
      <c r="H43" s="270" t="s">
        <v>12534</v>
      </c>
      <c r="I43" s="270" t="s">
        <v>12533</v>
      </c>
      <c r="J43" s="270">
        <v>4017</v>
      </c>
      <c r="K43" s="270" t="s">
        <v>3271</v>
      </c>
      <c r="L43" s="270" t="s">
        <v>12537</v>
      </c>
      <c r="M43" s="270" t="s">
        <v>3296</v>
      </c>
      <c r="N43" s="270" t="s">
        <v>3314</v>
      </c>
      <c r="O43" s="270" t="s">
        <v>3313</v>
      </c>
      <c r="P43" s="269">
        <v>41345</v>
      </c>
      <c r="Q43" s="269">
        <v>0</v>
      </c>
      <c r="R43" s="269">
        <v>0</v>
      </c>
      <c r="S43" s="269">
        <v>41345</v>
      </c>
      <c r="U43" s="305" t="str">
        <f t="shared" si="0"/>
        <v>RU8405</v>
      </c>
      <c r="V43" s="305" t="s">
        <v>3112</v>
      </c>
    </row>
    <row r="44" spans="1:22" ht="18" customHeight="1" x14ac:dyDescent="0.35">
      <c r="A44" s="270">
        <v>3896</v>
      </c>
      <c r="B44" s="270" t="s">
        <v>3269</v>
      </c>
      <c r="C44" s="270" t="s">
        <v>12536</v>
      </c>
      <c r="D44" s="270" t="s">
        <v>3296</v>
      </c>
      <c r="E44" s="270" t="s">
        <v>1713</v>
      </c>
      <c r="F44" s="270" t="s">
        <v>1964</v>
      </c>
      <c r="G44" s="270" t="s">
        <v>12535</v>
      </c>
      <c r="H44" s="270" t="s">
        <v>12534</v>
      </c>
      <c r="I44" s="270" t="s">
        <v>12533</v>
      </c>
      <c r="J44" s="270">
        <v>4018</v>
      </c>
      <c r="K44" s="270" t="s">
        <v>3271</v>
      </c>
      <c r="L44" s="270" t="s">
        <v>12532</v>
      </c>
      <c r="M44" s="270" t="s">
        <v>3296</v>
      </c>
      <c r="N44" s="270" t="s">
        <v>3314</v>
      </c>
      <c r="O44" s="270" t="s">
        <v>3313</v>
      </c>
      <c r="P44" s="269">
        <v>53760</v>
      </c>
      <c r="Q44" s="269">
        <v>0</v>
      </c>
      <c r="R44" s="269">
        <v>0</v>
      </c>
      <c r="S44" s="269">
        <v>53760</v>
      </c>
      <c r="U44" s="305" t="str">
        <f t="shared" si="0"/>
        <v>RU8405</v>
      </c>
      <c r="V44" s="305" t="s">
        <v>3112</v>
      </c>
    </row>
    <row r="45" spans="1:22" ht="18" customHeight="1" x14ac:dyDescent="0.35">
      <c r="A45" s="270">
        <v>3940</v>
      </c>
      <c r="B45" s="270" t="s">
        <v>3269</v>
      </c>
      <c r="C45" s="270" t="s">
        <v>12511</v>
      </c>
      <c r="D45" s="270" t="s">
        <v>3296</v>
      </c>
      <c r="E45" s="270" t="s">
        <v>1739</v>
      </c>
      <c r="F45" s="270" t="s">
        <v>1823</v>
      </c>
      <c r="G45" s="270" t="s">
        <v>6889</v>
      </c>
      <c r="H45" s="270" t="s">
        <v>12510</v>
      </c>
      <c r="I45" s="270" t="s">
        <v>12509</v>
      </c>
      <c r="J45" s="270">
        <v>3958</v>
      </c>
      <c r="K45" s="270" t="s">
        <v>3271</v>
      </c>
      <c r="L45" s="270" t="s">
        <v>12531</v>
      </c>
      <c r="M45" s="270" t="s">
        <v>3296</v>
      </c>
      <c r="N45" s="270" t="s">
        <v>3314</v>
      </c>
      <c r="O45" s="270" t="s">
        <v>3313</v>
      </c>
      <c r="P45" s="269">
        <v>143024.75</v>
      </c>
      <c r="Q45" s="269">
        <v>0</v>
      </c>
      <c r="R45" s="269">
        <v>0</v>
      </c>
      <c r="S45" s="269">
        <v>143024.75</v>
      </c>
      <c r="U45" s="305" t="str">
        <f t="shared" si="0"/>
        <v>RU1100</v>
      </c>
      <c r="V45" s="305" t="s">
        <v>3112</v>
      </c>
    </row>
    <row r="46" spans="1:22" ht="18" customHeight="1" x14ac:dyDescent="0.35">
      <c r="A46" s="270">
        <v>3940</v>
      </c>
      <c r="B46" s="270" t="s">
        <v>3269</v>
      </c>
      <c r="C46" s="270" t="s">
        <v>12511</v>
      </c>
      <c r="D46" s="270" t="s">
        <v>3296</v>
      </c>
      <c r="E46" s="270" t="s">
        <v>1739</v>
      </c>
      <c r="F46" s="270" t="s">
        <v>1823</v>
      </c>
      <c r="G46" s="270" t="s">
        <v>6889</v>
      </c>
      <c r="H46" s="270" t="s">
        <v>12510</v>
      </c>
      <c r="I46" s="270" t="s">
        <v>12509</v>
      </c>
      <c r="J46" s="270">
        <v>3959</v>
      </c>
      <c r="K46" s="270" t="s">
        <v>3271</v>
      </c>
      <c r="L46" s="270" t="s">
        <v>12530</v>
      </c>
      <c r="M46" s="270" t="s">
        <v>3296</v>
      </c>
      <c r="N46" s="270" t="s">
        <v>3314</v>
      </c>
      <c r="O46" s="270" t="s">
        <v>3313</v>
      </c>
      <c r="P46" s="269">
        <v>143024.75</v>
      </c>
      <c r="Q46" s="269">
        <v>0</v>
      </c>
      <c r="R46" s="269">
        <v>0</v>
      </c>
      <c r="S46" s="269">
        <v>143024.75</v>
      </c>
      <c r="U46" s="305" t="str">
        <f t="shared" si="0"/>
        <v>RU1100</v>
      </c>
      <c r="V46" s="305" t="s">
        <v>3112</v>
      </c>
    </row>
    <row r="47" spans="1:22" ht="18" customHeight="1" x14ac:dyDescent="0.35">
      <c r="A47" s="270">
        <v>3940</v>
      </c>
      <c r="B47" s="270" t="s">
        <v>3269</v>
      </c>
      <c r="C47" s="270" t="s">
        <v>12511</v>
      </c>
      <c r="D47" s="270" t="s">
        <v>3296</v>
      </c>
      <c r="E47" s="270" t="s">
        <v>1739</v>
      </c>
      <c r="F47" s="270" t="s">
        <v>1823</v>
      </c>
      <c r="G47" s="270" t="s">
        <v>6889</v>
      </c>
      <c r="H47" s="270" t="s">
        <v>12510</v>
      </c>
      <c r="I47" s="270" t="s">
        <v>12509</v>
      </c>
      <c r="J47" s="270">
        <v>3962</v>
      </c>
      <c r="K47" s="270" t="s">
        <v>3271</v>
      </c>
      <c r="L47" s="270" t="s">
        <v>12529</v>
      </c>
      <c r="M47" s="270" t="s">
        <v>3296</v>
      </c>
      <c r="N47" s="270" t="s">
        <v>3314</v>
      </c>
      <c r="O47" s="270" t="s">
        <v>3313</v>
      </c>
      <c r="P47" s="269">
        <v>2297</v>
      </c>
      <c r="Q47" s="269">
        <v>0</v>
      </c>
      <c r="R47" s="269">
        <v>0</v>
      </c>
      <c r="S47" s="269">
        <v>2297</v>
      </c>
      <c r="U47" s="305" t="str">
        <f t="shared" si="0"/>
        <v>RU1100</v>
      </c>
      <c r="V47" s="305" t="s">
        <v>3112</v>
      </c>
    </row>
    <row r="48" spans="1:22" ht="18" customHeight="1" x14ac:dyDescent="0.35">
      <c r="A48" s="270">
        <v>3940</v>
      </c>
      <c r="B48" s="270" t="s">
        <v>3269</v>
      </c>
      <c r="C48" s="270" t="s">
        <v>12511</v>
      </c>
      <c r="D48" s="270" t="s">
        <v>3296</v>
      </c>
      <c r="E48" s="270" t="s">
        <v>1739</v>
      </c>
      <c r="F48" s="270" t="s">
        <v>1823</v>
      </c>
      <c r="G48" s="270" t="s">
        <v>6889</v>
      </c>
      <c r="H48" s="270" t="s">
        <v>12510</v>
      </c>
      <c r="I48" s="270" t="s">
        <v>12509</v>
      </c>
      <c r="J48" s="270">
        <v>3980</v>
      </c>
      <c r="K48" s="270" t="s">
        <v>3271</v>
      </c>
      <c r="L48" s="270" t="s">
        <v>12528</v>
      </c>
      <c r="M48" s="270" t="s">
        <v>3296</v>
      </c>
      <c r="N48" s="270" t="s">
        <v>3314</v>
      </c>
      <c r="O48" s="270" t="s">
        <v>3313</v>
      </c>
      <c r="P48" s="269">
        <v>143024.75</v>
      </c>
      <c r="Q48" s="269">
        <v>0</v>
      </c>
      <c r="R48" s="269">
        <v>0</v>
      </c>
      <c r="S48" s="269">
        <v>143024.75</v>
      </c>
      <c r="U48" s="305" t="str">
        <f t="shared" si="0"/>
        <v>RU1100</v>
      </c>
      <c r="V48" s="305" t="s">
        <v>3112</v>
      </c>
    </row>
    <row r="49" spans="1:22" ht="18" customHeight="1" x14ac:dyDescent="0.35">
      <c r="A49" s="270">
        <v>3940</v>
      </c>
      <c r="B49" s="270" t="s">
        <v>3269</v>
      </c>
      <c r="C49" s="270" t="s">
        <v>12511</v>
      </c>
      <c r="D49" s="270" t="s">
        <v>3296</v>
      </c>
      <c r="E49" s="270" t="s">
        <v>1739</v>
      </c>
      <c r="F49" s="270" t="s">
        <v>1823</v>
      </c>
      <c r="G49" s="270" t="s">
        <v>6889</v>
      </c>
      <c r="H49" s="270" t="s">
        <v>12510</v>
      </c>
      <c r="I49" s="270" t="s">
        <v>12509</v>
      </c>
      <c r="J49" s="270">
        <v>3981</v>
      </c>
      <c r="K49" s="270" t="s">
        <v>3271</v>
      </c>
      <c r="L49" s="270" t="s">
        <v>12527</v>
      </c>
      <c r="M49" s="270" t="s">
        <v>3296</v>
      </c>
      <c r="N49" s="270" t="s">
        <v>3314</v>
      </c>
      <c r="O49" s="270" t="s">
        <v>3313</v>
      </c>
      <c r="P49" s="269">
        <v>143024.75</v>
      </c>
      <c r="Q49" s="269">
        <v>0</v>
      </c>
      <c r="R49" s="269">
        <v>0</v>
      </c>
      <c r="S49" s="269">
        <v>143024.75</v>
      </c>
      <c r="U49" s="305" t="str">
        <f t="shared" si="0"/>
        <v>RU1100</v>
      </c>
      <c r="V49" s="305" t="s">
        <v>3112</v>
      </c>
    </row>
    <row r="50" spans="1:22" ht="18" customHeight="1" x14ac:dyDescent="0.35">
      <c r="A50" s="270">
        <v>3940</v>
      </c>
      <c r="B50" s="270" t="s">
        <v>3269</v>
      </c>
      <c r="C50" s="270" t="s">
        <v>12511</v>
      </c>
      <c r="D50" s="270" t="s">
        <v>3296</v>
      </c>
      <c r="E50" s="270" t="s">
        <v>1739</v>
      </c>
      <c r="F50" s="270" t="s">
        <v>1823</v>
      </c>
      <c r="G50" s="270" t="s">
        <v>6889</v>
      </c>
      <c r="H50" s="270" t="s">
        <v>12510</v>
      </c>
      <c r="I50" s="270" t="s">
        <v>12509</v>
      </c>
      <c r="J50" s="270">
        <v>3983</v>
      </c>
      <c r="K50" s="270" t="s">
        <v>3271</v>
      </c>
      <c r="L50" s="270" t="s">
        <v>12526</v>
      </c>
      <c r="M50" s="270" t="s">
        <v>3296</v>
      </c>
      <c r="N50" s="270" t="s">
        <v>3314</v>
      </c>
      <c r="O50" s="270" t="s">
        <v>3313</v>
      </c>
      <c r="P50" s="269">
        <v>143601</v>
      </c>
      <c r="Q50" s="269">
        <v>0</v>
      </c>
      <c r="R50" s="269">
        <v>0</v>
      </c>
      <c r="S50" s="269">
        <v>143601</v>
      </c>
      <c r="U50" s="305" t="str">
        <f t="shared" si="0"/>
        <v>RU1100</v>
      </c>
      <c r="V50" s="305" t="s">
        <v>3112</v>
      </c>
    </row>
    <row r="51" spans="1:22" ht="18" customHeight="1" x14ac:dyDescent="0.35">
      <c r="A51" s="270">
        <v>3940</v>
      </c>
      <c r="B51" s="270" t="s">
        <v>3269</v>
      </c>
      <c r="C51" s="270" t="s">
        <v>12511</v>
      </c>
      <c r="D51" s="270" t="s">
        <v>3296</v>
      </c>
      <c r="E51" s="270" t="s">
        <v>1739</v>
      </c>
      <c r="F51" s="270" t="s">
        <v>1823</v>
      </c>
      <c r="G51" s="270" t="s">
        <v>6889</v>
      </c>
      <c r="H51" s="270" t="s">
        <v>12510</v>
      </c>
      <c r="I51" s="270" t="s">
        <v>12509</v>
      </c>
      <c r="J51" s="270">
        <v>3984</v>
      </c>
      <c r="K51" s="270" t="s">
        <v>3271</v>
      </c>
      <c r="L51" s="270" t="s">
        <v>12525</v>
      </c>
      <c r="M51" s="270" t="s">
        <v>3296</v>
      </c>
      <c r="N51" s="270" t="s">
        <v>3314</v>
      </c>
      <c r="O51" s="270" t="s">
        <v>3313</v>
      </c>
      <c r="P51" s="269">
        <v>143601</v>
      </c>
      <c r="Q51" s="269">
        <v>0</v>
      </c>
      <c r="R51" s="269">
        <v>0</v>
      </c>
      <c r="S51" s="269">
        <v>143601</v>
      </c>
      <c r="U51" s="305" t="str">
        <f t="shared" si="0"/>
        <v>RU1100</v>
      </c>
      <c r="V51" s="305" t="s">
        <v>3112</v>
      </c>
    </row>
    <row r="52" spans="1:22" ht="18" customHeight="1" x14ac:dyDescent="0.35">
      <c r="A52" s="270">
        <v>3940</v>
      </c>
      <c r="B52" s="270" t="s">
        <v>3269</v>
      </c>
      <c r="C52" s="270" t="s">
        <v>12511</v>
      </c>
      <c r="D52" s="270" t="s">
        <v>3296</v>
      </c>
      <c r="E52" s="270" t="s">
        <v>1739</v>
      </c>
      <c r="F52" s="270" t="s">
        <v>1823</v>
      </c>
      <c r="G52" s="270" t="s">
        <v>6889</v>
      </c>
      <c r="H52" s="270" t="s">
        <v>12510</v>
      </c>
      <c r="I52" s="270" t="s">
        <v>12509</v>
      </c>
      <c r="J52" s="270">
        <v>3985</v>
      </c>
      <c r="K52" s="270" t="s">
        <v>3271</v>
      </c>
      <c r="L52" s="270" t="s">
        <v>12524</v>
      </c>
      <c r="M52" s="270" t="s">
        <v>3296</v>
      </c>
      <c r="N52" s="270" t="s">
        <v>3314</v>
      </c>
      <c r="O52" s="270" t="s">
        <v>3313</v>
      </c>
      <c r="P52" s="269">
        <v>1905</v>
      </c>
      <c r="Q52" s="269">
        <v>0</v>
      </c>
      <c r="R52" s="269">
        <v>0</v>
      </c>
      <c r="S52" s="269">
        <v>1905</v>
      </c>
      <c r="U52" s="305" t="str">
        <f t="shared" si="0"/>
        <v>RU1100</v>
      </c>
      <c r="V52" s="305" t="s">
        <v>3112</v>
      </c>
    </row>
    <row r="53" spans="1:22" ht="18" customHeight="1" x14ac:dyDescent="0.35">
      <c r="A53" s="270">
        <v>3940</v>
      </c>
      <c r="B53" s="270" t="s">
        <v>3269</v>
      </c>
      <c r="C53" s="270" t="s">
        <v>12511</v>
      </c>
      <c r="D53" s="270" t="s">
        <v>3296</v>
      </c>
      <c r="E53" s="270" t="s">
        <v>1739</v>
      </c>
      <c r="F53" s="270" t="s">
        <v>1823</v>
      </c>
      <c r="G53" s="270" t="s">
        <v>6889</v>
      </c>
      <c r="H53" s="270" t="s">
        <v>12510</v>
      </c>
      <c r="I53" s="270" t="s">
        <v>12509</v>
      </c>
      <c r="J53" s="270">
        <v>3986</v>
      </c>
      <c r="K53" s="270" t="s">
        <v>3271</v>
      </c>
      <c r="L53" s="270" t="s">
        <v>12523</v>
      </c>
      <c r="M53" s="270" t="s">
        <v>3296</v>
      </c>
      <c r="N53" s="270" t="s">
        <v>3314</v>
      </c>
      <c r="O53" s="270" t="s">
        <v>3313</v>
      </c>
      <c r="P53" s="269">
        <v>64155.33</v>
      </c>
      <c r="Q53" s="269">
        <v>0</v>
      </c>
      <c r="R53" s="269">
        <v>0</v>
      </c>
      <c r="S53" s="269">
        <v>64155.33</v>
      </c>
      <c r="U53" s="305" t="str">
        <f t="shared" si="0"/>
        <v>RU1100</v>
      </c>
      <c r="V53" s="305" t="s">
        <v>3112</v>
      </c>
    </row>
    <row r="54" spans="1:22" ht="18" customHeight="1" x14ac:dyDescent="0.35">
      <c r="A54" s="270">
        <v>3940</v>
      </c>
      <c r="B54" s="270" t="s">
        <v>3269</v>
      </c>
      <c r="C54" s="270" t="s">
        <v>12511</v>
      </c>
      <c r="D54" s="270" t="s">
        <v>3296</v>
      </c>
      <c r="E54" s="270" t="s">
        <v>1739</v>
      </c>
      <c r="F54" s="270" t="s">
        <v>1823</v>
      </c>
      <c r="G54" s="270" t="s">
        <v>6889</v>
      </c>
      <c r="H54" s="270" t="s">
        <v>12510</v>
      </c>
      <c r="I54" s="270" t="s">
        <v>12509</v>
      </c>
      <c r="J54" s="270">
        <v>3989</v>
      </c>
      <c r="K54" s="270" t="s">
        <v>3271</v>
      </c>
      <c r="L54" s="270" t="s">
        <v>12522</v>
      </c>
      <c r="M54" s="270" t="s">
        <v>3296</v>
      </c>
      <c r="N54" s="270" t="s">
        <v>3314</v>
      </c>
      <c r="O54" s="270" t="s">
        <v>3313</v>
      </c>
      <c r="P54" s="269">
        <v>64155.34</v>
      </c>
      <c r="Q54" s="269">
        <v>0</v>
      </c>
      <c r="R54" s="269">
        <v>0</v>
      </c>
      <c r="S54" s="269">
        <v>64155.34</v>
      </c>
      <c r="U54" s="305" t="str">
        <f t="shared" si="0"/>
        <v>RU1100</v>
      </c>
      <c r="V54" s="305" t="s">
        <v>3112</v>
      </c>
    </row>
    <row r="55" spans="1:22" ht="18" customHeight="1" x14ac:dyDescent="0.35">
      <c r="A55" s="270">
        <v>3940</v>
      </c>
      <c r="B55" s="270" t="s">
        <v>3269</v>
      </c>
      <c r="C55" s="270" t="s">
        <v>12511</v>
      </c>
      <c r="D55" s="270" t="s">
        <v>3296</v>
      </c>
      <c r="E55" s="270" t="s">
        <v>1739</v>
      </c>
      <c r="F55" s="270" t="s">
        <v>1823</v>
      </c>
      <c r="G55" s="270" t="s">
        <v>6889</v>
      </c>
      <c r="H55" s="270" t="s">
        <v>12510</v>
      </c>
      <c r="I55" s="270" t="s">
        <v>12509</v>
      </c>
      <c r="J55" s="270">
        <v>3990</v>
      </c>
      <c r="K55" s="270" t="s">
        <v>3271</v>
      </c>
      <c r="L55" s="270" t="s">
        <v>12521</v>
      </c>
      <c r="M55" s="270" t="s">
        <v>3296</v>
      </c>
      <c r="N55" s="270" t="s">
        <v>3314</v>
      </c>
      <c r="O55" s="270" t="s">
        <v>3313</v>
      </c>
      <c r="P55" s="269">
        <v>64155.34</v>
      </c>
      <c r="Q55" s="269">
        <v>0</v>
      </c>
      <c r="R55" s="269">
        <v>0</v>
      </c>
      <c r="S55" s="269">
        <v>64155.34</v>
      </c>
      <c r="U55" s="305" t="str">
        <f t="shared" si="0"/>
        <v>RU1100</v>
      </c>
      <c r="V55" s="305" t="s">
        <v>3112</v>
      </c>
    </row>
    <row r="56" spans="1:22" ht="18" customHeight="1" x14ac:dyDescent="0.35">
      <c r="A56" s="270">
        <v>3940</v>
      </c>
      <c r="B56" s="270" t="s">
        <v>3269</v>
      </c>
      <c r="C56" s="270" t="s">
        <v>12511</v>
      </c>
      <c r="D56" s="270" t="s">
        <v>3296</v>
      </c>
      <c r="E56" s="270" t="s">
        <v>1739</v>
      </c>
      <c r="F56" s="270" t="s">
        <v>1823</v>
      </c>
      <c r="G56" s="270" t="s">
        <v>6889</v>
      </c>
      <c r="H56" s="270" t="s">
        <v>12510</v>
      </c>
      <c r="I56" s="270" t="s">
        <v>12509</v>
      </c>
      <c r="J56" s="270">
        <v>3991</v>
      </c>
      <c r="K56" s="270" t="s">
        <v>3271</v>
      </c>
      <c r="L56" s="270" t="s">
        <v>12520</v>
      </c>
      <c r="M56" s="270" t="s">
        <v>3296</v>
      </c>
      <c r="N56" s="270" t="s">
        <v>3314</v>
      </c>
      <c r="O56" s="270" t="s">
        <v>3313</v>
      </c>
      <c r="P56" s="269">
        <v>1458</v>
      </c>
      <c r="Q56" s="269">
        <v>0</v>
      </c>
      <c r="R56" s="269">
        <v>0</v>
      </c>
      <c r="S56" s="269">
        <v>1458</v>
      </c>
      <c r="U56" s="305" t="str">
        <f t="shared" si="0"/>
        <v>RU1100</v>
      </c>
      <c r="V56" s="305" t="s">
        <v>3112</v>
      </c>
    </row>
    <row r="57" spans="1:22" ht="18" customHeight="1" x14ac:dyDescent="0.35">
      <c r="A57" s="270">
        <v>3940</v>
      </c>
      <c r="B57" s="270" t="s">
        <v>3269</v>
      </c>
      <c r="C57" s="270" t="s">
        <v>12511</v>
      </c>
      <c r="D57" s="270" t="s">
        <v>3296</v>
      </c>
      <c r="E57" s="270" t="s">
        <v>1739</v>
      </c>
      <c r="F57" s="270" t="s">
        <v>1823</v>
      </c>
      <c r="G57" s="270" t="s">
        <v>6889</v>
      </c>
      <c r="H57" s="270" t="s">
        <v>12510</v>
      </c>
      <c r="I57" s="270" t="s">
        <v>12509</v>
      </c>
      <c r="J57" s="270">
        <v>3992</v>
      </c>
      <c r="K57" s="270" t="s">
        <v>3271</v>
      </c>
      <c r="L57" s="270" t="s">
        <v>12519</v>
      </c>
      <c r="M57" s="270" t="s">
        <v>3296</v>
      </c>
      <c r="N57" s="270" t="s">
        <v>3314</v>
      </c>
      <c r="O57" s="270" t="s">
        <v>3313</v>
      </c>
      <c r="P57" s="269">
        <v>133958.32999999999</v>
      </c>
      <c r="Q57" s="269">
        <v>0</v>
      </c>
      <c r="R57" s="269">
        <v>0</v>
      </c>
      <c r="S57" s="269">
        <v>133958.32999999999</v>
      </c>
      <c r="U57" s="305" t="str">
        <f t="shared" si="0"/>
        <v>RU1100</v>
      </c>
      <c r="V57" s="305" t="s">
        <v>3112</v>
      </c>
    </row>
    <row r="58" spans="1:22" ht="18" customHeight="1" x14ac:dyDescent="0.35">
      <c r="A58" s="270">
        <v>3940</v>
      </c>
      <c r="B58" s="270" t="s">
        <v>3269</v>
      </c>
      <c r="C58" s="270" t="s">
        <v>12511</v>
      </c>
      <c r="D58" s="270" t="s">
        <v>3296</v>
      </c>
      <c r="E58" s="270" t="s">
        <v>1739</v>
      </c>
      <c r="F58" s="270" t="s">
        <v>1823</v>
      </c>
      <c r="G58" s="270" t="s">
        <v>6889</v>
      </c>
      <c r="H58" s="270" t="s">
        <v>12510</v>
      </c>
      <c r="I58" s="270" t="s">
        <v>12509</v>
      </c>
      <c r="J58" s="270">
        <v>3993</v>
      </c>
      <c r="K58" s="270" t="s">
        <v>3271</v>
      </c>
      <c r="L58" s="270" t="s">
        <v>12518</v>
      </c>
      <c r="M58" s="270" t="s">
        <v>3296</v>
      </c>
      <c r="N58" s="270" t="s">
        <v>3314</v>
      </c>
      <c r="O58" s="270" t="s">
        <v>3313</v>
      </c>
      <c r="P58" s="269">
        <v>133958.32999999999</v>
      </c>
      <c r="Q58" s="269">
        <v>0</v>
      </c>
      <c r="R58" s="269">
        <v>0</v>
      </c>
      <c r="S58" s="269">
        <v>133958.32999999999</v>
      </c>
      <c r="U58" s="305" t="str">
        <f t="shared" si="0"/>
        <v>RU1100</v>
      </c>
      <c r="V58" s="305" t="s">
        <v>3112</v>
      </c>
    </row>
    <row r="59" spans="1:22" ht="18" customHeight="1" x14ac:dyDescent="0.35">
      <c r="A59" s="270">
        <v>3940</v>
      </c>
      <c r="B59" s="270" t="s">
        <v>3269</v>
      </c>
      <c r="C59" s="270" t="s">
        <v>12511</v>
      </c>
      <c r="D59" s="270" t="s">
        <v>3296</v>
      </c>
      <c r="E59" s="270" t="s">
        <v>1739</v>
      </c>
      <c r="F59" s="270" t="s">
        <v>1823</v>
      </c>
      <c r="G59" s="270" t="s">
        <v>6889</v>
      </c>
      <c r="H59" s="270" t="s">
        <v>12510</v>
      </c>
      <c r="I59" s="270" t="s">
        <v>12509</v>
      </c>
      <c r="J59" s="270">
        <v>3994</v>
      </c>
      <c r="K59" s="270" t="s">
        <v>3271</v>
      </c>
      <c r="L59" s="270" t="s">
        <v>12517</v>
      </c>
      <c r="M59" s="270" t="s">
        <v>3296</v>
      </c>
      <c r="N59" s="270" t="s">
        <v>3314</v>
      </c>
      <c r="O59" s="270" t="s">
        <v>3313</v>
      </c>
      <c r="P59" s="269">
        <v>133958.32999999999</v>
      </c>
      <c r="Q59" s="269">
        <v>0</v>
      </c>
      <c r="R59" s="269">
        <v>0</v>
      </c>
      <c r="S59" s="269">
        <v>133958.32999999999</v>
      </c>
      <c r="U59" s="305" t="str">
        <f t="shared" si="0"/>
        <v>RU1100</v>
      </c>
      <c r="V59" s="305" t="s">
        <v>3112</v>
      </c>
    </row>
    <row r="60" spans="1:22" ht="18" customHeight="1" x14ac:dyDescent="0.35">
      <c r="A60" s="270">
        <v>3940</v>
      </c>
      <c r="B60" s="270" t="s">
        <v>3269</v>
      </c>
      <c r="C60" s="270" t="s">
        <v>12511</v>
      </c>
      <c r="D60" s="270" t="s">
        <v>3296</v>
      </c>
      <c r="E60" s="270" t="s">
        <v>1739</v>
      </c>
      <c r="F60" s="270" t="s">
        <v>1823</v>
      </c>
      <c r="G60" s="270" t="s">
        <v>6889</v>
      </c>
      <c r="H60" s="270" t="s">
        <v>12510</v>
      </c>
      <c r="I60" s="270" t="s">
        <v>12509</v>
      </c>
      <c r="J60" s="270">
        <v>3995</v>
      </c>
      <c r="K60" s="270" t="s">
        <v>3271</v>
      </c>
      <c r="L60" s="270" t="s">
        <v>12516</v>
      </c>
      <c r="M60" s="270" t="s">
        <v>3296</v>
      </c>
      <c r="N60" s="270" t="s">
        <v>3314</v>
      </c>
      <c r="O60" s="270" t="s">
        <v>3313</v>
      </c>
      <c r="P60" s="269">
        <v>1853</v>
      </c>
      <c r="Q60" s="269">
        <v>0</v>
      </c>
      <c r="R60" s="269">
        <v>0</v>
      </c>
      <c r="S60" s="269">
        <v>1853</v>
      </c>
      <c r="U60" s="305" t="str">
        <f t="shared" si="0"/>
        <v>RU1100</v>
      </c>
      <c r="V60" s="305" t="s">
        <v>3112</v>
      </c>
    </row>
    <row r="61" spans="1:22" ht="18" customHeight="1" x14ac:dyDescent="0.35">
      <c r="A61" s="270">
        <v>3940</v>
      </c>
      <c r="B61" s="270" t="s">
        <v>3269</v>
      </c>
      <c r="C61" s="270" t="s">
        <v>12511</v>
      </c>
      <c r="D61" s="270" t="s">
        <v>3296</v>
      </c>
      <c r="E61" s="270" t="s">
        <v>1739</v>
      </c>
      <c r="F61" s="270" t="s">
        <v>1823</v>
      </c>
      <c r="G61" s="270" t="s">
        <v>6889</v>
      </c>
      <c r="H61" s="270" t="s">
        <v>12510</v>
      </c>
      <c r="I61" s="270" t="s">
        <v>12509</v>
      </c>
      <c r="J61" s="270">
        <v>3996</v>
      </c>
      <c r="K61" s="270" t="s">
        <v>3271</v>
      </c>
      <c r="L61" s="270" t="s">
        <v>12515</v>
      </c>
      <c r="M61" s="270" t="s">
        <v>3296</v>
      </c>
      <c r="N61" s="270" t="s">
        <v>3314</v>
      </c>
      <c r="O61" s="270" t="s">
        <v>3313</v>
      </c>
      <c r="P61" s="269">
        <v>208113.75</v>
      </c>
      <c r="Q61" s="269">
        <v>0</v>
      </c>
      <c r="R61" s="269">
        <v>0</v>
      </c>
      <c r="S61" s="269">
        <v>208113.75</v>
      </c>
      <c r="U61" s="305" t="str">
        <f t="shared" si="0"/>
        <v>RU1100</v>
      </c>
      <c r="V61" s="305" t="s">
        <v>3112</v>
      </c>
    </row>
    <row r="62" spans="1:22" ht="18" customHeight="1" x14ac:dyDescent="0.35">
      <c r="A62" s="270">
        <v>3940</v>
      </c>
      <c r="B62" s="270" t="s">
        <v>3269</v>
      </c>
      <c r="C62" s="270" t="s">
        <v>12511</v>
      </c>
      <c r="D62" s="270" t="s">
        <v>3296</v>
      </c>
      <c r="E62" s="270" t="s">
        <v>1739</v>
      </c>
      <c r="F62" s="270" t="s">
        <v>1823</v>
      </c>
      <c r="G62" s="270" t="s">
        <v>6889</v>
      </c>
      <c r="H62" s="270" t="s">
        <v>12510</v>
      </c>
      <c r="I62" s="270" t="s">
        <v>12509</v>
      </c>
      <c r="J62" s="270">
        <v>3997</v>
      </c>
      <c r="K62" s="270" t="s">
        <v>3271</v>
      </c>
      <c r="L62" s="270" t="s">
        <v>12514</v>
      </c>
      <c r="M62" s="270" t="s">
        <v>3296</v>
      </c>
      <c r="N62" s="270" t="s">
        <v>3314</v>
      </c>
      <c r="O62" s="270" t="s">
        <v>3313</v>
      </c>
      <c r="P62" s="269">
        <v>208113.75</v>
      </c>
      <c r="Q62" s="269">
        <v>0</v>
      </c>
      <c r="R62" s="269">
        <v>0</v>
      </c>
      <c r="S62" s="269">
        <v>208113.75</v>
      </c>
      <c r="U62" s="305" t="str">
        <f t="shared" si="0"/>
        <v>RU1100</v>
      </c>
      <c r="V62" s="305" t="s">
        <v>3112</v>
      </c>
    </row>
    <row r="63" spans="1:22" ht="18" customHeight="1" x14ac:dyDescent="0.35">
      <c r="A63" s="270">
        <v>3940</v>
      </c>
      <c r="B63" s="270" t="s">
        <v>3269</v>
      </c>
      <c r="C63" s="270" t="s">
        <v>12511</v>
      </c>
      <c r="D63" s="270" t="s">
        <v>3296</v>
      </c>
      <c r="E63" s="270" t="s">
        <v>1739</v>
      </c>
      <c r="F63" s="270" t="s">
        <v>1823</v>
      </c>
      <c r="G63" s="270" t="s">
        <v>6889</v>
      </c>
      <c r="H63" s="270" t="s">
        <v>12510</v>
      </c>
      <c r="I63" s="270" t="s">
        <v>12509</v>
      </c>
      <c r="J63" s="270">
        <v>3999</v>
      </c>
      <c r="K63" s="270" t="s">
        <v>3271</v>
      </c>
      <c r="L63" s="270" t="s">
        <v>12513</v>
      </c>
      <c r="M63" s="270" t="s">
        <v>3296</v>
      </c>
      <c r="N63" s="270" t="s">
        <v>3314</v>
      </c>
      <c r="O63" s="270" t="s">
        <v>3313</v>
      </c>
      <c r="P63" s="269">
        <v>208113.75</v>
      </c>
      <c r="Q63" s="269">
        <v>0</v>
      </c>
      <c r="R63" s="269">
        <v>0</v>
      </c>
      <c r="S63" s="269">
        <v>208113.75</v>
      </c>
      <c r="U63" s="305" t="str">
        <f t="shared" si="0"/>
        <v>RU1100</v>
      </c>
      <c r="V63" s="305" t="s">
        <v>3112</v>
      </c>
    </row>
    <row r="64" spans="1:22" ht="18" customHeight="1" x14ac:dyDescent="0.35">
      <c r="A64" s="270">
        <v>3940</v>
      </c>
      <c r="B64" s="270" t="s">
        <v>3269</v>
      </c>
      <c r="C64" s="270" t="s">
        <v>12511</v>
      </c>
      <c r="D64" s="270" t="s">
        <v>3296</v>
      </c>
      <c r="E64" s="270" t="s">
        <v>1739</v>
      </c>
      <c r="F64" s="270" t="s">
        <v>1823</v>
      </c>
      <c r="G64" s="270" t="s">
        <v>6889</v>
      </c>
      <c r="H64" s="270" t="s">
        <v>12510</v>
      </c>
      <c r="I64" s="270" t="s">
        <v>12509</v>
      </c>
      <c r="J64" s="270">
        <v>4000</v>
      </c>
      <c r="K64" s="270" t="s">
        <v>3271</v>
      </c>
      <c r="L64" s="270" t="s">
        <v>12512</v>
      </c>
      <c r="M64" s="270" t="s">
        <v>3296</v>
      </c>
      <c r="N64" s="270" t="s">
        <v>3314</v>
      </c>
      <c r="O64" s="270" t="s">
        <v>3313</v>
      </c>
      <c r="P64" s="269">
        <v>208113.75</v>
      </c>
      <c r="Q64" s="269">
        <v>0</v>
      </c>
      <c r="R64" s="269">
        <v>0</v>
      </c>
      <c r="S64" s="269">
        <v>208113.75</v>
      </c>
      <c r="U64" s="305" t="str">
        <f t="shared" si="0"/>
        <v>RU1100</v>
      </c>
      <c r="V64" s="305" t="s">
        <v>3112</v>
      </c>
    </row>
    <row r="65" spans="1:22" ht="18" customHeight="1" x14ac:dyDescent="0.35">
      <c r="A65" s="270">
        <v>3940</v>
      </c>
      <c r="B65" s="270" t="s">
        <v>3269</v>
      </c>
      <c r="C65" s="270" t="s">
        <v>12511</v>
      </c>
      <c r="D65" s="270" t="s">
        <v>3296</v>
      </c>
      <c r="E65" s="270" t="s">
        <v>1739</v>
      </c>
      <c r="F65" s="270" t="s">
        <v>1823</v>
      </c>
      <c r="G65" s="270" t="s">
        <v>6889</v>
      </c>
      <c r="H65" s="270" t="s">
        <v>12510</v>
      </c>
      <c r="I65" s="270" t="s">
        <v>12509</v>
      </c>
      <c r="J65" s="270">
        <v>4001</v>
      </c>
      <c r="K65" s="270" t="s">
        <v>3271</v>
      </c>
      <c r="L65" s="270" t="s">
        <v>12508</v>
      </c>
      <c r="M65" s="270" t="s">
        <v>3296</v>
      </c>
      <c r="N65" s="270" t="s">
        <v>3314</v>
      </c>
      <c r="O65" s="270" t="s">
        <v>3313</v>
      </c>
      <c r="P65" s="269">
        <v>6390</v>
      </c>
      <c r="Q65" s="269">
        <v>0</v>
      </c>
      <c r="R65" s="269">
        <v>0</v>
      </c>
      <c r="S65" s="269">
        <v>6390</v>
      </c>
      <c r="U65" s="305" t="str">
        <f t="shared" si="0"/>
        <v>RU1100</v>
      </c>
      <c r="V65" s="305" t="s">
        <v>3112</v>
      </c>
    </row>
    <row r="66" spans="1:22" ht="18" customHeight="1" x14ac:dyDescent="0.35">
      <c r="A66" s="270">
        <v>3951</v>
      </c>
      <c r="B66" s="270" t="s">
        <v>3269</v>
      </c>
      <c r="C66" s="270" t="s">
        <v>12494</v>
      </c>
      <c r="D66" s="270" t="s">
        <v>3296</v>
      </c>
      <c r="E66" s="270" t="s">
        <v>1739</v>
      </c>
      <c r="F66" s="270" t="s">
        <v>1838</v>
      </c>
      <c r="G66" s="270" t="s">
        <v>7794</v>
      </c>
      <c r="H66" s="270" t="s">
        <v>12493</v>
      </c>
      <c r="I66" s="270" t="s">
        <v>12492</v>
      </c>
      <c r="J66" s="270">
        <v>4050</v>
      </c>
      <c r="K66" s="270" t="s">
        <v>3271</v>
      </c>
      <c r="L66" s="270" t="s">
        <v>12507</v>
      </c>
      <c r="M66" s="270" t="s">
        <v>3296</v>
      </c>
      <c r="N66" s="270" t="s">
        <v>3286</v>
      </c>
      <c r="O66" s="270" t="s">
        <v>3285</v>
      </c>
      <c r="P66" s="269">
        <v>85295.37</v>
      </c>
      <c r="Q66" s="269">
        <v>0</v>
      </c>
      <c r="R66" s="269">
        <v>0</v>
      </c>
      <c r="S66" s="269">
        <v>85295.37</v>
      </c>
      <c r="U66" s="305" t="str">
        <f t="shared" si="0"/>
        <v>RU1405</v>
      </c>
      <c r="V66" s="305" t="s">
        <v>3112</v>
      </c>
    </row>
    <row r="67" spans="1:22" ht="18" customHeight="1" x14ac:dyDescent="0.35">
      <c r="A67" s="270">
        <v>3951</v>
      </c>
      <c r="B67" s="270" t="s">
        <v>3269</v>
      </c>
      <c r="C67" s="270" t="s">
        <v>12494</v>
      </c>
      <c r="D67" s="270" t="s">
        <v>3296</v>
      </c>
      <c r="E67" s="270" t="s">
        <v>1739</v>
      </c>
      <c r="F67" s="270" t="s">
        <v>1838</v>
      </c>
      <c r="G67" s="270" t="s">
        <v>7794</v>
      </c>
      <c r="H67" s="270" t="s">
        <v>12493</v>
      </c>
      <c r="I67" s="270" t="s">
        <v>12492</v>
      </c>
      <c r="J67" s="270">
        <v>4051</v>
      </c>
      <c r="K67" s="270" t="s">
        <v>3271</v>
      </c>
      <c r="L67" s="270" t="s">
        <v>12506</v>
      </c>
      <c r="M67" s="270" t="s">
        <v>3296</v>
      </c>
      <c r="N67" s="270" t="s">
        <v>3286</v>
      </c>
      <c r="O67" s="270" t="s">
        <v>3285</v>
      </c>
      <c r="P67" s="269">
        <v>36096.85</v>
      </c>
      <c r="Q67" s="269">
        <v>0</v>
      </c>
      <c r="R67" s="269">
        <v>0</v>
      </c>
      <c r="S67" s="269">
        <v>36096.85</v>
      </c>
      <c r="U67" s="305" t="str">
        <f t="shared" si="0"/>
        <v>RU1405</v>
      </c>
      <c r="V67" s="305" t="s">
        <v>3112</v>
      </c>
    </row>
    <row r="68" spans="1:22" ht="18" customHeight="1" x14ac:dyDescent="0.35">
      <c r="A68" s="270">
        <v>3951</v>
      </c>
      <c r="B68" s="270" t="s">
        <v>3269</v>
      </c>
      <c r="C68" s="270" t="s">
        <v>12494</v>
      </c>
      <c r="D68" s="270" t="s">
        <v>3296</v>
      </c>
      <c r="E68" s="270" t="s">
        <v>1739</v>
      </c>
      <c r="F68" s="270" t="s">
        <v>1838</v>
      </c>
      <c r="G68" s="270" t="s">
        <v>7794</v>
      </c>
      <c r="H68" s="270" t="s">
        <v>12493</v>
      </c>
      <c r="I68" s="270" t="s">
        <v>12492</v>
      </c>
      <c r="J68" s="270">
        <v>4052</v>
      </c>
      <c r="K68" s="270" t="s">
        <v>3271</v>
      </c>
      <c r="L68" s="270" t="s">
        <v>12505</v>
      </c>
      <c r="M68" s="270" t="s">
        <v>3296</v>
      </c>
      <c r="N68" s="270" t="s">
        <v>3286</v>
      </c>
      <c r="O68" s="270" t="s">
        <v>3285</v>
      </c>
      <c r="P68" s="269">
        <v>40095.61</v>
      </c>
      <c r="Q68" s="269">
        <v>0</v>
      </c>
      <c r="R68" s="269">
        <v>0</v>
      </c>
      <c r="S68" s="269">
        <v>40095.61</v>
      </c>
      <c r="U68" s="305" t="str">
        <f t="shared" ref="U68:U131" si="1">LEFT(F68,6)</f>
        <v>RU1405</v>
      </c>
      <c r="V68" s="305" t="s">
        <v>3112</v>
      </c>
    </row>
    <row r="69" spans="1:22" ht="18" customHeight="1" x14ac:dyDescent="0.35">
      <c r="A69" s="270">
        <v>3951</v>
      </c>
      <c r="B69" s="270" t="s">
        <v>3269</v>
      </c>
      <c r="C69" s="270" t="s">
        <v>12494</v>
      </c>
      <c r="D69" s="270" t="s">
        <v>3296</v>
      </c>
      <c r="E69" s="270" t="s">
        <v>1739</v>
      </c>
      <c r="F69" s="270" t="s">
        <v>1838</v>
      </c>
      <c r="G69" s="270" t="s">
        <v>7794</v>
      </c>
      <c r="H69" s="270" t="s">
        <v>12493</v>
      </c>
      <c r="I69" s="270" t="s">
        <v>12492</v>
      </c>
      <c r="J69" s="270">
        <v>4053</v>
      </c>
      <c r="K69" s="270" t="s">
        <v>3271</v>
      </c>
      <c r="L69" s="270" t="s">
        <v>12504</v>
      </c>
      <c r="M69" s="270" t="s">
        <v>3296</v>
      </c>
      <c r="N69" s="270" t="s">
        <v>3286</v>
      </c>
      <c r="O69" s="270" t="s">
        <v>3285</v>
      </c>
      <c r="P69" s="269">
        <v>15550.33</v>
      </c>
      <c r="Q69" s="269">
        <v>0</v>
      </c>
      <c r="R69" s="269">
        <v>0</v>
      </c>
      <c r="S69" s="269">
        <v>15550.33</v>
      </c>
      <c r="U69" s="305" t="str">
        <f t="shared" si="1"/>
        <v>RU1405</v>
      </c>
      <c r="V69" s="305" t="s">
        <v>3112</v>
      </c>
    </row>
    <row r="70" spans="1:22" ht="18" customHeight="1" x14ac:dyDescent="0.35">
      <c r="A70" s="270">
        <v>3951</v>
      </c>
      <c r="B70" s="270" t="s">
        <v>3269</v>
      </c>
      <c r="C70" s="270" t="s">
        <v>12494</v>
      </c>
      <c r="D70" s="270" t="s">
        <v>3296</v>
      </c>
      <c r="E70" s="270" t="s">
        <v>1739</v>
      </c>
      <c r="F70" s="270" t="s">
        <v>1838</v>
      </c>
      <c r="G70" s="270" t="s">
        <v>7794</v>
      </c>
      <c r="H70" s="270" t="s">
        <v>12493</v>
      </c>
      <c r="I70" s="270" t="s">
        <v>12492</v>
      </c>
      <c r="J70" s="270">
        <v>4054</v>
      </c>
      <c r="K70" s="270" t="s">
        <v>3271</v>
      </c>
      <c r="L70" s="270" t="s">
        <v>12503</v>
      </c>
      <c r="M70" s="270" t="s">
        <v>3296</v>
      </c>
      <c r="N70" s="270" t="s">
        <v>3286</v>
      </c>
      <c r="O70" s="270" t="s">
        <v>3285</v>
      </c>
      <c r="P70" s="269">
        <v>59328.86</v>
      </c>
      <c r="Q70" s="269">
        <v>0</v>
      </c>
      <c r="R70" s="269">
        <v>0</v>
      </c>
      <c r="S70" s="269">
        <v>59328.86</v>
      </c>
      <c r="U70" s="305" t="str">
        <f t="shared" si="1"/>
        <v>RU1405</v>
      </c>
      <c r="V70" s="305" t="s">
        <v>3112</v>
      </c>
    </row>
    <row r="71" spans="1:22" ht="18" customHeight="1" x14ac:dyDescent="0.35">
      <c r="A71" s="270">
        <v>3951</v>
      </c>
      <c r="B71" s="270" t="s">
        <v>3269</v>
      </c>
      <c r="C71" s="270" t="s">
        <v>12494</v>
      </c>
      <c r="D71" s="270" t="s">
        <v>3296</v>
      </c>
      <c r="E71" s="270" t="s">
        <v>1739</v>
      </c>
      <c r="F71" s="270" t="s">
        <v>1838</v>
      </c>
      <c r="G71" s="270" t="s">
        <v>7794</v>
      </c>
      <c r="H71" s="270" t="s">
        <v>12493</v>
      </c>
      <c r="I71" s="270" t="s">
        <v>12492</v>
      </c>
      <c r="J71" s="270">
        <v>4055</v>
      </c>
      <c r="K71" s="270" t="s">
        <v>3271</v>
      </c>
      <c r="L71" s="270" t="s">
        <v>12502</v>
      </c>
      <c r="M71" s="270" t="s">
        <v>3296</v>
      </c>
      <c r="N71" s="270" t="s">
        <v>3286</v>
      </c>
      <c r="O71" s="270" t="s">
        <v>3285</v>
      </c>
      <c r="P71" s="269">
        <v>111376.66</v>
      </c>
      <c r="Q71" s="269">
        <v>0</v>
      </c>
      <c r="R71" s="269">
        <v>0</v>
      </c>
      <c r="S71" s="269">
        <v>111376.66</v>
      </c>
      <c r="U71" s="305" t="str">
        <f t="shared" si="1"/>
        <v>RU1405</v>
      </c>
      <c r="V71" s="305" t="s">
        <v>3112</v>
      </c>
    </row>
    <row r="72" spans="1:22" ht="18" customHeight="1" x14ac:dyDescent="0.35">
      <c r="A72" s="270">
        <v>3951</v>
      </c>
      <c r="B72" s="270" t="s">
        <v>3269</v>
      </c>
      <c r="C72" s="270" t="s">
        <v>12494</v>
      </c>
      <c r="D72" s="270" t="s">
        <v>3296</v>
      </c>
      <c r="E72" s="270" t="s">
        <v>1739</v>
      </c>
      <c r="F72" s="270" t="s">
        <v>1838</v>
      </c>
      <c r="G72" s="270" t="s">
        <v>7794</v>
      </c>
      <c r="H72" s="270" t="s">
        <v>12493</v>
      </c>
      <c r="I72" s="270" t="s">
        <v>12492</v>
      </c>
      <c r="J72" s="270">
        <v>4056</v>
      </c>
      <c r="K72" s="270" t="s">
        <v>3271</v>
      </c>
      <c r="L72" s="270" t="s">
        <v>12501</v>
      </c>
      <c r="M72" s="270" t="s">
        <v>3296</v>
      </c>
      <c r="N72" s="270" t="s">
        <v>3286</v>
      </c>
      <c r="O72" s="270" t="s">
        <v>3285</v>
      </c>
      <c r="P72" s="269">
        <v>46213.98</v>
      </c>
      <c r="Q72" s="269">
        <v>0</v>
      </c>
      <c r="R72" s="269">
        <v>0</v>
      </c>
      <c r="S72" s="269">
        <v>46213.98</v>
      </c>
      <c r="U72" s="305" t="str">
        <f t="shared" si="1"/>
        <v>RU1405</v>
      </c>
      <c r="V72" s="305" t="s">
        <v>3112</v>
      </c>
    </row>
    <row r="73" spans="1:22" ht="18" customHeight="1" x14ac:dyDescent="0.35">
      <c r="A73" s="270">
        <v>3951</v>
      </c>
      <c r="B73" s="270" t="s">
        <v>3269</v>
      </c>
      <c r="C73" s="270" t="s">
        <v>12494</v>
      </c>
      <c r="D73" s="270" t="s">
        <v>3296</v>
      </c>
      <c r="E73" s="270" t="s">
        <v>1739</v>
      </c>
      <c r="F73" s="270" t="s">
        <v>1838</v>
      </c>
      <c r="G73" s="270" t="s">
        <v>7794</v>
      </c>
      <c r="H73" s="270" t="s">
        <v>12493</v>
      </c>
      <c r="I73" s="270" t="s">
        <v>12492</v>
      </c>
      <c r="J73" s="270">
        <v>4057</v>
      </c>
      <c r="K73" s="270" t="s">
        <v>3271</v>
      </c>
      <c r="L73" s="270" t="s">
        <v>12500</v>
      </c>
      <c r="M73" s="270" t="s">
        <v>3296</v>
      </c>
      <c r="N73" s="270" t="s">
        <v>3286</v>
      </c>
      <c r="O73" s="270" t="s">
        <v>3285</v>
      </c>
      <c r="P73" s="269">
        <v>34586.18</v>
      </c>
      <c r="Q73" s="269">
        <v>0</v>
      </c>
      <c r="R73" s="269">
        <v>0</v>
      </c>
      <c r="S73" s="269">
        <v>34586.18</v>
      </c>
      <c r="U73" s="305" t="str">
        <f t="shared" si="1"/>
        <v>RU1405</v>
      </c>
      <c r="V73" s="305" t="s">
        <v>3112</v>
      </c>
    </row>
    <row r="74" spans="1:22" ht="18" customHeight="1" x14ac:dyDescent="0.35">
      <c r="A74" s="270">
        <v>3951</v>
      </c>
      <c r="B74" s="270" t="s">
        <v>3269</v>
      </c>
      <c r="C74" s="270" t="s">
        <v>12494</v>
      </c>
      <c r="D74" s="270" t="s">
        <v>3296</v>
      </c>
      <c r="E74" s="270" t="s">
        <v>1739</v>
      </c>
      <c r="F74" s="270" t="s">
        <v>1838</v>
      </c>
      <c r="G74" s="270" t="s">
        <v>7794</v>
      </c>
      <c r="H74" s="270" t="s">
        <v>12493</v>
      </c>
      <c r="I74" s="270" t="s">
        <v>12492</v>
      </c>
      <c r="J74" s="270">
        <v>4058</v>
      </c>
      <c r="K74" s="270" t="s">
        <v>3271</v>
      </c>
      <c r="L74" s="270" t="s">
        <v>12499</v>
      </c>
      <c r="M74" s="270" t="s">
        <v>3296</v>
      </c>
      <c r="N74" s="270" t="s">
        <v>3286</v>
      </c>
      <c r="O74" s="270" t="s">
        <v>3285</v>
      </c>
      <c r="P74" s="269">
        <v>31023.67</v>
      </c>
      <c r="Q74" s="269">
        <v>0</v>
      </c>
      <c r="R74" s="269">
        <v>0</v>
      </c>
      <c r="S74" s="269">
        <v>31023.67</v>
      </c>
      <c r="U74" s="305" t="str">
        <f t="shared" si="1"/>
        <v>RU1405</v>
      </c>
      <c r="V74" s="305" t="s">
        <v>3112</v>
      </c>
    </row>
    <row r="75" spans="1:22" ht="18" customHeight="1" x14ac:dyDescent="0.35">
      <c r="A75" s="270">
        <v>3951</v>
      </c>
      <c r="B75" s="270" t="s">
        <v>3269</v>
      </c>
      <c r="C75" s="270" t="s">
        <v>12494</v>
      </c>
      <c r="D75" s="270" t="s">
        <v>3296</v>
      </c>
      <c r="E75" s="270" t="s">
        <v>1739</v>
      </c>
      <c r="F75" s="270" t="s">
        <v>1838</v>
      </c>
      <c r="G75" s="270" t="s">
        <v>7794</v>
      </c>
      <c r="H75" s="270" t="s">
        <v>12493</v>
      </c>
      <c r="I75" s="270" t="s">
        <v>12492</v>
      </c>
      <c r="J75" s="270">
        <v>4059</v>
      </c>
      <c r="K75" s="270" t="s">
        <v>3271</v>
      </c>
      <c r="L75" s="270" t="s">
        <v>12498</v>
      </c>
      <c r="M75" s="270" t="s">
        <v>3296</v>
      </c>
      <c r="N75" s="270" t="s">
        <v>3286</v>
      </c>
      <c r="O75" s="270" t="s">
        <v>3285</v>
      </c>
      <c r="P75" s="269">
        <v>60099.66</v>
      </c>
      <c r="Q75" s="269">
        <v>0</v>
      </c>
      <c r="R75" s="269">
        <v>0</v>
      </c>
      <c r="S75" s="269">
        <v>60099.66</v>
      </c>
      <c r="U75" s="305" t="str">
        <f t="shared" si="1"/>
        <v>RU1405</v>
      </c>
      <c r="V75" s="305" t="s">
        <v>3112</v>
      </c>
    </row>
    <row r="76" spans="1:22" ht="18" customHeight="1" x14ac:dyDescent="0.35">
      <c r="A76" s="270">
        <v>3951</v>
      </c>
      <c r="B76" s="270" t="s">
        <v>3269</v>
      </c>
      <c r="C76" s="270" t="s">
        <v>12494</v>
      </c>
      <c r="D76" s="270" t="s">
        <v>3296</v>
      </c>
      <c r="E76" s="270" t="s">
        <v>1739</v>
      </c>
      <c r="F76" s="270" t="s">
        <v>1838</v>
      </c>
      <c r="G76" s="270" t="s">
        <v>7794</v>
      </c>
      <c r="H76" s="270" t="s">
        <v>12493</v>
      </c>
      <c r="I76" s="270" t="s">
        <v>12492</v>
      </c>
      <c r="J76" s="270">
        <v>4060</v>
      </c>
      <c r="K76" s="270" t="s">
        <v>3271</v>
      </c>
      <c r="L76" s="270" t="s">
        <v>12497</v>
      </c>
      <c r="M76" s="270" t="s">
        <v>3296</v>
      </c>
      <c r="N76" s="270" t="s">
        <v>3286</v>
      </c>
      <c r="O76" s="270" t="s">
        <v>3285</v>
      </c>
      <c r="P76" s="269">
        <v>76346.62</v>
      </c>
      <c r="Q76" s="269">
        <v>0</v>
      </c>
      <c r="R76" s="269">
        <v>0</v>
      </c>
      <c r="S76" s="269">
        <v>76346.62</v>
      </c>
      <c r="U76" s="305" t="str">
        <f t="shared" si="1"/>
        <v>RU1405</v>
      </c>
      <c r="V76" s="305" t="s">
        <v>3112</v>
      </c>
    </row>
    <row r="77" spans="1:22" ht="18" customHeight="1" x14ac:dyDescent="0.35">
      <c r="A77" s="270">
        <v>3951</v>
      </c>
      <c r="B77" s="270" t="s">
        <v>3269</v>
      </c>
      <c r="C77" s="270" t="s">
        <v>12494</v>
      </c>
      <c r="D77" s="270" t="s">
        <v>3296</v>
      </c>
      <c r="E77" s="270" t="s">
        <v>1739</v>
      </c>
      <c r="F77" s="270" t="s">
        <v>1838</v>
      </c>
      <c r="G77" s="270" t="s">
        <v>7794</v>
      </c>
      <c r="H77" s="270" t="s">
        <v>12493</v>
      </c>
      <c r="I77" s="270" t="s">
        <v>12492</v>
      </c>
      <c r="J77" s="270">
        <v>4061</v>
      </c>
      <c r="K77" s="270" t="s">
        <v>3271</v>
      </c>
      <c r="L77" s="270" t="s">
        <v>12496</v>
      </c>
      <c r="M77" s="270" t="s">
        <v>3296</v>
      </c>
      <c r="N77" s="270" t="s">
        <v>3286</v>
      </c>
      <c r="O77" s="270" t="s">
        <v>3285</v>
      </c>
      <c r="P77" s="269">
        <v>24537.58</v>
      </c>
      <c r="Q77" s="269">
        <v>0</v>
      </c>
      <c r="R77" s="269">
        <v>0</v>
      </c>
      <c r="S77" s="269">
        <v>24537.58</v>
      </c>
      <c r="U77" s="305" t="str">
        <f t="shared" si="1"/>
        <v>RU1405</v>
      </c>
      <c r="V77" s="305" t="s">
        <v>3112</v>
      </c>
    </row>
    <row r="78" spans="1:22" ht="18" customHeight="1" x14ac:dyDescent="0.35">
      <c r="A78" s="270">
        <v>3951</v>
      </c>
      <c r="B78" s="270" t="s">
        <v>3269</v>
      </c>
      <c r="C78" s="270" t="s">
        <v>12494</v>
      </c>
      <c r="D78" s="270" t="s">
        <v>3296</v>
      </c>
      <c r="E78" s="270" t="s">
        <v>1739</v>
      </c>
      <c r="F78" s="270" t="s">
        <v>1838</v>
      </c>
      <c r="G78" s="270" t="s">
        <v>7794</v>
      </c>
      <c r="H78" s="270" t="s">
        <v>12493</v>
      </c>
      <c r="I78" s="270" t="s">
        <v>12492</v>
      </c>
      <c r="J78" s="270">
        <v>4062</v>
      </c>
      <c r="K78" s="270" t="s">
        <v>3271</v>
      </c>
      <c r="L78" s="270" t="s">
        <v>12495</v>
      </c>
      <c r="M78" s="270" t="s">
        <v>3296</v>
      </c>
      <c r="N78" s="270" t="s">
        <v>3286</v>
      </c>
      <c r="O78" s="270" t="s">
        <v>3285</v>
      </c>
      <c r="P78" s="269">
        <v>47575.1</v>
      </c>
      <c r="Q78" s="269">
        <v>0</v>
      </c>
      <c r="R78" s="269">
        <v>0</v>
      </c>
      <c r="S78" s="269">
        <v>47575.1</v>
      </c>
      <c r="U78" s="305" t="str">
        <f t="shared" si="1"/>
        <v>RU1405</v>
      </c>
      <c r="V78" s="305" t="s">
        <v>3112</v>
      </c>
    </row>
    <row r="79" spans="1:22" ht="18" customHeight="1" x14ac:dyDescent="0.35">
      <c r="A79" s="270">
        <v>3951</v>
      </c>
      <c r="B79" s="270" t="s">
        <v>3269</v>
      </c>
      <c r="C79" s="270" t="s">
        <v>12494</v>
      </c>
      <c r="D79" s="270" t="s">
        <v>3296</v>
      </c>
      <c r="E79" s="270" t="s">
        <v>1739</v>
      </c>
      <c r="F79" s="270" t="s">
        <v>1838</v>
      </c>
      <c r="G79" s="270" t="s">
        <v>7794</v>
      </c>
      <c r="H79" s="270" t="s">
        <v>12493</v>
      </c>
      <c r="I79" s="270" t="s">
        <v>12492</v>
      </c>
      <c r="J79" s="270">
        <v>4063</v>
      </c>
      <c r="K79" s="270" t="s">
        <v>3271</v>
      </c>
      <c r="L79" s="270" t="s">
        <v>12491</v>
      </c>
      <c r="M79" s="270" t="s">
        <v>3296</v>
      </c>
      <c r="N79" s="270" t="s">
        <v>3286</v>
      </c>
      <c r="O79" s="270" t="s">
        <v>3285</v>
      </c>
      <c r="P79" s="269">
        <v>12341.17</v>
      </c>
      <c r="Q79" s="269">
        <v>0</v>
      </c>
      <c r="R79" s="269">
        <v>0</v>
      </c>
      <c r="S79" s="269">
        <v>12341.17</v>
      </c>
      <c r="U79" s="305" t="str">
        <f t="shared" si="1"/>
        <v>RU1405</v>
      </c>
      <c r="V79" s="305" t="s">
        <v>3112</v>
      </c>
    </row>
    <row r="80" spans="1:22" ht="18" customHeight="1" x14ac:dyDescent="0.35">
      <c r="A80" s="270">
        <v>3957</v>
      </c>
      <c r="B80" s="270" t="s">
        <v>3269</v>
      </c>
      <c r="C80" s="270" t="s">
        <v>12488</v>
      </c>
      <c r="D80" s="270" t="s">
        <v>3296</v>
      </c>
      <c r="E80" s="270" t="s">
        <v>1733</v>
      </c>
      <c r="F80" s="270" t="s">
        <v>1732</v>
      </c>
      <c r="G80" s="270" t="s">
        <v>10606</v>
      </c>
      <c r="H80" s="270" t="s">
        <v>12487</v>
      </c>
      <c r="I80" s="270" t="s">
        <v>12486</v>
      </c>
      <c r="J80" s="270">
        <v>4095</v>
      </c>
      <c r="K80" s="270" t="s">
        <v>3271</v>
      </c>
      <c r="L80" s="270" t="s">
        <v>12490</v>
      </c>
      <c r="M80" s="270" t="s">
        <v>3296</v>
      </c>
      <c r="N80" s="270" t="s">
        <v>3286</v>
      </c>
      <c r="O80" s="270" t="s">
        <v>3285</v>
      </c>
      <c r="P80" s="269">
        <v>2079093.12</v>
      </c>
      <c r="Q80" s="269">
        <v>0</v>
      </c>
      <c r="R80" s="269">
        <v>0</v>
      </c>
      <c r="S80" s="269">
        <v>2079093.12</v>
      </c>
      <c r="U80" s="305" t="str">
        <f t="shared" si="1"/>
        <v>RU5000</v>
      </c>
      <c r="V80" s="305" t="s">
        <v>3112</v>
      </c>
    </row>
    <row r="81" spans="1:22" ht="18" customHeight="1" x14ac:dyDescent="0.35">
      <c r="A81" s="270">
        <v>3957</v>
      </c>
      <c r="B81" s="270" t="s">
        <v>3269</v>
      </c>
      <c r="C81" s="270" t="s">
        <v>12488</v>
      </c>
      <c r="D81" s="270" t="s">
        <v>3296</v>
      </c>
      <c r="E81" s="270" t="s">
        <v>1733</v>
      </c>
      <c r="F81" s="270" t="s">
        <v>1732</v>
      </c>
      <c r="G81" s="270" t="s">
        <v>10606</v>
      </c>
      <c r="H81" s="270" t="s">
        <v>12487</v>
      </c>
      <c r="I81" s="270" t="s">
        <v>12486</v>
      </c>
      <c r="J81" s="270">
        <v>4098</v>
      </c>
      <c r="K81" s="270" t="s">
        <v>3271</v>
      </c>
      <c r="L81" s="270" t="s">
        <v>12489</v>
      </c>
      <c r="M81" s="270" t="s">
        <v>3296</v>
      </c>
      <c r="N81" s="270" t="s">
        <v>3286</v>
      </c>
      <c r="O81" s="270" t="s">
        <v>3285</v>
      </c>
      <c r="P81" s="269">
        <v>432913.88</v>
      </c>
      <c r="Q81" s="269">
        <v>0</v>
      </c>
      <c r="R81" s="269">
        <v>0</v>
      </c>
      <c r="S81" s="269">
        <v>432913.88</v>
      </c>
      <c r="U81" s="305" t="str">
        <f t="shared" si="1"/>
        <v>RU5000</v>
      </c>
      <c r="V81" s="305" t="s">
        <v>3112</v>
      </c>
    </row>
    <row r="82" spans="1:22" ht="18" customHeight="1" x14ac:dyDescent="0.35">
      <c r="A82" s="270">
        <v>3957</v>
      </c>
      <c r="B82" s="270" t="s">
        <v>3269</v>
      </c>
      <c r="C82" s="270" t="s">
        <v>12488</v>
      </c>
      <c r="D82" s="270" t="s">
        <v>3296</v>
      </c>
      <c r="E82" s="270" t="s">
        <v>1733</v>
      </c>
      <c r="F82" s="270" t="s">
        <v>1732</v>
      </c>
      <c r="G82" s="270" t="s">
        <v>10606</v>
      </c>
      <c r="H82" s="270" t="s">
        <v>12487</v>
      </c>
      <c r="I82" s="270" t="s">
        <v>12486</v>
      </c>
      <c r="J82" s="270">
        <v>4099</v>
      </c>
      <c r="K82" s="270" t="s">
        <v>3271</v>
      </c>
      <c r="L82" s="270" t="s">
        <v>12485</v>
      </c>
      <c r="M82" s="270" t="s">
        <v>3296</v>
      </c>
      <c r="N82" s="270" t="s">
        <v>3286</v>
      </c>
      <c r="O82" s="270" t="s">
        <v>3689</v>
      </c>
      <c r="P82" s="269">
        <v>133736</v>
      </c>
      <c r="Q82" s="269">
        <v>0</v>
      </c>
      <c r="R82" s="269">
        <v>0</v>
      </c>
      <c r="S82" s="269">
        <v>133736</v>
      </c>
      <c r="U82" s="305" t="str">
        <f t="shared" si="1"/>
        <v>RU5000</v>
      </c>
      <c r="V82" s="305" t="s">
        <v>3112</v>
      </c>
    </row>
    <row r="83" spans="1:22" ht="18" customHeight="1" x14ac:dyDescent="0.35">
      <c r="A83" s="270">
        <v>4015</v>
      </c>
      <c r="B83" s="270" t="s">
        <v>3269</v>
      </c>
      <c r="C83" s="270" t="s">
        <v>12484</v>
      </c>
      <c r="D83" s="270" t="s">
        <v>3296</v>
      </c>
      <c r="E83" s="270" t="s">
        <v>1733</v>
      </c>
      <c r="F83" s="270" t="s">
        <v>1894</v>
      </c>
      <c r="G83" s="270" t="s">
        <v>6276</v>
      </c>
      <c r="H83" s="270" t="s">
        <v>12483</v>
      </c>
      <c r="I83" s="270" t="s">
        <v>12482</v>
      </c>
      <c r="J83" s="270">
        <v>14289</v>
      </c>
      <c r="K83" s="270" t="s">
        <v>3271</v>
      </c>
      <c r="L83" s="270" t="s">
        <v>12481</v>
      </c>
      <c r="M83" s="270" t="s">
        <v>3296</v>
      </c>
      <c r="N83" s="270" t="s">
        <v>3286</v>
      </c>
      <c r="O83" s="270" t="s">
        <v>3285</v>
      </c>
      <c r="P83" s="269">
        <v>834514</v>
      </c>
      <c r="Q83" s="269">
        <v>0</v>
      </c>
      <c r="R83" s="269">
        <v>0</v>
      </c>
      <c r="S83" s="269">
        <v>834514</v>
      </c>
      <c r="U83" s="305" t="str">
        <f t="shared" si="1"/>
        <v>RU5050</v>
      </c>
      <c r="V83" s="305" t="s">
        <v>3112</v>
      </c>
    </row>
    <row r="84" spans="1:22" ht="18" customHeight="1" x14ac:dyDescent="0.35">
      <c r="A84" s="270">
        <v>4034</v>
      </c>
      <c r="B84" s="270" t="s">
        <v>3269</v>
      </c>
      <c r="C84" s="270" t="s">
        <v>12479</v>
      </c>
      <c r="D84" s="270" t="s">
        <v>3296</v>
      </c>
      <c r="E84" s="270" t="s">
        <v>1713</v>
      </c>
      <c r="F84" s="270" t="s">
        <v>2143</v>
      </c>
      <c r="G84" s="270" t="s">
        <v>10606</v>
      </c>
      <c r="H84" s="270" t="s">
        <v>12478</v>
      </c>
      <c r="I84" s="270" t="s">
        <v>12477</v>
      </c>
      <c r="J84" s="270">
        <v>4048</v>
      </c>
      <c r="K84" s="270" t="s">
        <v>3271</v>
      </c>
      <c r="L84" s="270" t="s">
        <v>12480</v>
      </c>
      <c r="M84" s="270" t="s">
        <v>3296</v>
      </c>
      <c r="N84" s="270" t="s">
        <v>3286</v>
      </c>
      <c r="O84" s="270" t="s">
        <v>3285</v>
      </c>
      <c r="P84" s="269">
        <v>1202530.1000000001</v>
      </c>
      <c r="Q84" s="269">
        <v>0</v>
      </c>
      <c r="R84" s="269">
        <v>0</v>
      </c>
      <c r="S84" s="269">
        <v>1202530.1000000001</v>
      </c>
      <c r="U84" s="305" t="str">
        <f t="shared" si="1"/>
        <v>RU8310</v>
      </c>
      <c r="V84" s="305" t="s">
        <v>3112</v>
      </c>
    </row>
    <row r="85" spans="1:22" ht="18" customHeight="1" x14ac:dyDescent="0.35">
      <c r="A85" s="270">
        <v>4034</v>
      </c>
      <c r="B85" s="270" t="s">
        <v>3269</v>
      </c>
      <c r="C85" s="270" t="s">
        <v>12479</v>
      </c>
      <c r="D85" s="270" t="s">
        <v>3296</v>
      </c>
      <c r="E85" s="270" t="s">
        <v>1713</v>
      </c>
      <c r="F85" s="270" t="s">
        <v>2143</v>
      </c>
      <c r="G85" s="270" t="s">
        <v>10606</v>
      </c>
      <c r="H85" s="270" t="s">
        <v>12478</v>
      </c>
      <c r="I85" s="270" t="s">
        <v>12477</v>
      </c>
      <c r="J85" s="270">
        <v>4114</v>
      </c>
      <c r="K85" s="270" t="s">
        <v>3271</v>
      </c>
      <c r="L85" s="270" t="s">
        <v>12476</v>
      </c>
      <c r="M85" s="270" t="s">
        <v>3296</v>
      </c>
      <c r="N85" s="270" t="s">
        <v>3286</v>
      </c>
      <c r="O85" s="270" t="s">
        <v>3285</v>
      </c>
      <c r="P85" s="269">
        <v>510267.36</v>
      </c>
      <c r="Q85" s="269">
        <v>0</v>
      </c>
      <c r="R85" s="269">
        <v>0</v>
      </c>
      <c r="S85" s="269">
        <v>510267.36</v>
      </c>
      <c r="U85" s="305" t="str">
        <f t="shared" si="1"/>
        <v>RU8310</v>
      </c>
      <c r="V85" s="305" t="s">
        <v>3112</v>
      </c>
    </row>
    <row r="86" spans="1:22" ht="18" customHeight="1" x14ac:dyDescent="0.35">
      <c r="A86" s="270">
        <v>4039</v>
      </c>
      <c r="B86" s="270" t="s">
        <v>3269</v>
      </c>
      <c r="C86" s="270" t="s">
        <v>12475</v>
      </c>
      <c r="D86" s="270" t="s">
        <v>3296</v>
      </c>
      <c r="E86" s="270" t="s">
        <v>1739</v>
      </c>
      <c r="F86" s="270" t="s">
        <v>1823</v>
      </c>
      <c r="G86" s="270" t="s">
        <v>3631</v>
      </c>
      <c r="H86" s="270" t="s">
        <v>12474</v>
      </c>
      <c r="I86" s="270" t="s">
        <v>12473</v>
      </c>
      <c r="J86" s="270">
        <v>4289</v>
      </c>
      <c r="K86" s="270" t="s">
        <v>3271</v>
      </c>
      <c r="L86" s="270" t="s">
        <v>12472</v>
      </c>
      <c r="M86" s="270" t="s">
        <v>3296</v>
      </c>
      <c r="N86" s="270" t="s">
        <v>3286</v>
      </c>
      <c r="O86" s="270" t="s">
        <v>3285</v>
      </c>
      <c r="P86" s="269">
        <v>2123778</v>
      </c>
      <c r="Q86" s="269">
        <v>0</v>
      </c>
      <c r="R86" s="269">
        <v>0</v>
      </c>
      <c r="S86" s="269">
        <v>2123778</v>
      </c>
      <c r="U86" s="305" t="str">
        <f t="shared" si="1"/>
        <v>RU1100</v>
      </c>
      <c r="V86" s="305" t="s">
        <v>3112</v>
      </c>
    </row>
    <row r="87" spans="1:22" ht="18" customHeight="1" x14ac:dyDescent="0.35">
      <c r="A87" s="270">
        <v>4049</v>
      </c>
      <c r="B87" s="270" t="s">
        <v>3269</v>
      </c>
      <c r="C87" s="270" t="s">
        <v>12468</v>
      </c>
      <c r="D87" s="270" t="s">
        <v>3296</v>
      </c>
      <c r="E87" s="270" t="s">
        <v>1791</v>
      </c>
      <c r="F87" s="270" t="s">
        <v>2039</v>
      </c>
      <c r="G87" s="270" t="s">
        <v>12467</v>
      </c>
      <c r="H87" s="270" t="s">
        <v>12466</v>
      </c>
      <c r="I87" s="270" t="s">
        <v>12465</v>
      </c>
      <c r="J87" s="270">
        <v>4087</v>
      </c>
      <c r="K87" s="270" t="s">
        <v>3271</v>
      </c>
      <c r="L87" s="270" t="s">
        <v>12471</v>
      </c>
      <c r="M87" s="270" t="s">
        <v>3296</v>
      </c>
      <c r="N87" s="270" t="s">
        <v>3286</v>
      </c>
      <c r="O87" s="270" t="s">
        <v>3285</v>
      </c>
      <c r="P87" s="269">
        <v>730209.33</v>
      </c>
      <c r="Q87" s="269">
        <v>0</v>
      </c>
      <c r="R87" s="269">
        <v>0</v>
      </c>
      <c r="S87" s="269">
        <v>730209.33</v>
      </c>
      <c r="U87" s="305" t="str">
        <f t="shared" si="1"/>
        <v>RU8115</v>
      </c>
      <c r="V87" s="305" t="s">
        <v>3112</v>
      </c>
    </row>
    <row r="88" spans="1:22" ht="18" customHeight="1" x14ac:dyDescent="0.35">
      <c r="A88" s="270">
        <v>4049</v>
      </c>
      <c r="B88" s="270" t="s">
        <v>3269</v>
      </c>
      <c r="C88" s="270" t="s">
        <v>12468</v>
      </c>
      <c r="D88" s="270" t="s">
        <v>3296</v>
      </c>
      <c r="E88" s="270" t="s">
        <v>1791</v>
      </c>
      <c r="F88" s="270" t="s">
        <v>2039</v>
      </c>
      <c r="G88" s="270" t="s">
        <v>12467</v>
      </c>
      <c r="H88" s="270" t="s">
        <v>12466</v>
      </c>
      <c r="I88" s="270" t="s">
        <v>12465</v>
      </c>
      <c r="J88" s="270">
        <v>4088</v>
      </c>
      <c r="K88" s="270" t="s">
        <v>3271</v>
      </c>
      <c r="L88" s="270" t="s">
        <v>12470</v>
      </c>
      <c r="M88" s="270" t="s">
        <v>3296</v>
      </c>
      <c r="N88" s="270" t="s">
        <v>3286</v>
      </c>
      <c r="O88" s="270" t="s">
        <v>3285</v>
      </c>
      <c r="P88" s="269">
        <v>730209.33</v>
      </c>
      <c r="Q88" s="269">
        <v>0</v>
      </c>
      <c r="R88" s="269">
        <v>0</v>
      </c>
      <c r="S88" s="269">
        <v>730209.33</v>
      </c>
      <c r="U88" s="305" t="str">
        <f t="shared" si="1"/>
        <v>RU8115</v>
      </c>
      <c r="V88" s="305" t="s">
        <v>3112</v>
      </c>
    </row>
    <row r="89" spans="1:22" ht="18" customHeight="1" x14ac:dyDescent="0.35">
      <c r="A89" s="270">
        <v>4049</v>
      </c>
      <c r="B89" s="270" t="s">
        <v>3269</v>
      </c>
      <c r="C89" s="270" t="s">
        <v>12468</v>
      </c>
      <c r="D89" s="270" t="s">
        <v>3296</v>
      </c>
      <c r="E89" s="270" t="s">
        <v>1791</v>
      </c>
      <c r="F89" s="270" t="s">
        <v>2039</v>
      </c>
      <c r="G89" s="270" t="s">
        <v>12467</v>
      </c>
      <c r="H89" s="270" t="s">
        <v>12466</v>
      </c>
      <c r="I89" s="270" t="s">
        <v>12465</v>
      </c>
      <c r="J89" s="270">
        <v>4089</v>
      </c>
      <c r="K89" s="270" t="s">
        <v>3271</v>
      </c>
      <c r="L89" s="270" t="s">
        <v>12469</v>
      </c>
      <c r="M89" s="270" t="s">
        <v>3296</v>
      </c>
      <c r="N89" s="270" t="s">
        <v>3286</v>
      </c>
      <c r="O89" s="270" t="s">
        <v>3285</v>
      </c>
      <c r="P89" s="269">
        <v>730209.33</v>
      </c>
      <c r="Q89" s="269">
        <v>0</v>
      </c>
      <c r="R89" s="269">
        <v>0</v>
      </c>
      <c r="S89" s="269">
        <v>730209.33</v>
      </c>
      <c r="U89" s="305" t="str">
        <f t="shared" si="1"/>
        <v>RU8115</v>
      </c>
      <c r="V89" s="305" t="s">
        <v>3112</v>
      </c>
    </row>
    <row r="90" spans="1:22" ht="18" customHeight="1" x14ac:dyDescent="0.35">
      <c r="A90" s="270">
        <v>4049</v>
      </c>
      <c r="B90" s="270" t="s">
        <v>3269</v>
      </c>
      <c r="C90" s="270" t="s">
        <v>12468</v>
      </c>
      <c r="D90" s="270" t="s">
        <v>3296</v>
      </c>
      <c r="E90" s="270" t="s">
        <v>1791</v>
      </c>
      <c r="F90" s="270" t="s">
        <v>2039</v>
      </c>
      <c r="G90" s="270" t="s">
        <v>12467</v>
      </c>
      <c r="H90" s="270" t="s">
        <v>12466</v>
      </c>
      <c r="I90" s="270" t="s">
        <v>12465</v>
      </c>
      <c r="J90" s="270">
        <v>4090</v>
      </c>
      <c r="K90" s="270" t="s">
        <v>3271</v>
      </c>
      <c r="L90" s="270" t="s">
        <v>12464</v>
      </c>
      <c r="M90" s="270" t="s">
        <v>3296</v>
      </c>
      <c r="N90" s="270" t="s">
        <v>3286</v>
      </c>
      <c r="O90" s="270" t="s">
        <v>3285</v>
      </c>
      <c r="P90" s="269">
        <v>16506.009999999998</v>
      </c>
      <c r="Q90" s="269">
        <v>0</v>
      </c>
      <c r="R90" s="269">
        <v>0</v>
      </c>
      <c r="S90" s="269">
        <v>16506.009999999998</v>
      </c>
      <c r="U90" s="305" t="str">
        <f t="shared" si="1"/>
        <v>RU8115</v>
      </c>
      <c r="V90" s="305" t="s">
        <v>3112</v>
      </c>
    </row>
    <row r="91" spans="1:22" ht="18" customHeight="1" x14ac:dyDescent="0.35">
      <c r="A91" s="270">
        <v>4076</v>
      </c>
      <c r="B91" s="270" t="s">
        <v>3269</v>
      </c>
      <c r="C91" s="270" t="s">
        <v>12457</v>
      </c>
      <c r="D91" s="270" t="s">
        <v>3296</v>
      </c>
      <c r="E91" s="270" t="s">
        <v>1739</v>
      </c>
      <c r="F91" s="270" t="s">
        <v>1823</v>
      </c>
      <c r="G91" s="270" t="s">
        <v>12451</v>
      </c>
      <c r="H91" s="270" t="s">
        <v>12456</v>
      </c>
      <c r="I91" s="270" t="s">
        <v>12455</v>
      </c>
      <c r="J91" s="270">
        <v>4145</v>
      </c>
      <c r="K91" s="270" t="s">
        <v>3271</v>
      </c>
      <c r="L91" s="270" t="s">
        <v>12463</v>
      </c>
      <c r="M91" s="270" t="s">
        <v>3296</v>
      </c>
      <c r="N91" s="270" t="s">
        <v>3286</v>
      </c>
      <c r="O91" s="270" t="s">
        <v>3285</v>
      </c>
      <c r="P91" s="269">
        <v>1832987.3</v>
      </c>
      <c r="Q91" s="269">
        <v>0</v>
      </c>
      <c r="R91" s="269">
        <v>1832987.3</v>
      </c>
      <c r="S91" s="269">
        <v>1832987.3</v>
      </c>
      <c r="U91" s="305" t="str">
        <f t="shared" si="1"/>
        <v>RU1100</v>
      </c>
      <c r="V91" s="305" t="s">
        <v>3112</v>
      </c>
    </row>
    <row r="92" spans="1:22" ht="18" customHeight="1" x14ac:dyDescent="0.35">
      <c r="A92" s="270">
        <v>4076</v>
      </c>
      <c r="B92" s="270" t="s">
        <v>3269</v>
      </c>
      <c r="C92" s="270" t="s">
        <v>12457</v>
      </c>
      <c r="D92" s="270" t="s">
        <v>3296</v>
      </c>
      <c r="E92" s="270" t="s">
        <v>1739</v>
      </c>
      <c r="F92" s="270" t="s">
        <v>1823</v>
      </c>
      <c r="G92" s="270" t="s">
        <v>12451</v>
      </c>
      <c r="H92" s="270" t="s">
        <v>12456</v>
      </c>
      <c r="I92" s="270" t="s">
        <v>12455</v>
      </c>
      <c r="J92" s="270">
        <v>4146</v>
      </c>
      <c r="K92" s="270" t="s">
        <v>3271</v>
      </c>
      <c r="L92" s="270" t="s">
        <v>12462</v>
      </c>
      <c r="M92" s="270" t="s">
        <v>3296</v>
      </c>
      <c r="N92" s="270" t="s">
        <v>3286</v>
      </c>
      <c r="O92" s="270" t="s">
        <v>3285</v>
      </c>
      <c r="P92" s="269">
        <v>29627</v>
      </c>
      <c r="Q92" s="269">
        <v>0</v>
      </c>
      <c r="R92" s="269">
        <v>29627</v>
      </c>
      <c r="S92" s="269">
        <v>29627</v>
      </c>
      <c r="U92" s="305" t="str">
        <f t="shared" si="1"/>
        <v>RU1100</v>
      </c>
      <c r="V92" s="305" t="s">
        <v>3112</v>
      </c>
    </row>
    <row r="93" spans="1:22" ht="18" customHeight="1" x14ac:dyDescent="0.35">
      <c r="A93" s="270">
        <v>4076</v>
      </c>
      <c r="B93" s="270" t="s">
        <v>3269</v>
      </c>
      <c r="C93" s="270" t="s">
        <v>12457</v>
      </c>
      <c r="D93" s="270" t="s">
        <v>3296</v>
      </c>
      <c r="E93" s="270" t="s">
        <v>1739</v>
      </c>
      <c r="F93" s="270" t="s">
        <v>1823</v>
      </c>
      <c r="G93" s="270" t="s">
        <v>12451</v>
      </c>
      <c r="H93" s="270" t="s">
        <v>12456</v>
      </c>
      <c r="I93" s="270" t="s">
        <v>12455</v>
      </c>
      <c r="J93" s="270">
        <v>4147</v>
      </c>
      <c r="K93" s="270" t="s">
        <v>3271</v>
      </c>
      <c r="L93" s="270" t="s">
        <v>12461</v>
      </c>
      <c r="M93" s="270" t="s">
        <v>3296</v>
      </c>
      <c r="N93" s="270" t="s">
        <v>3286</v>
      </c>
      <c r="O93" s="270" t="s">
        <v>3285</v>
      </c>
      <c r="P93" s="269">
        <v>15707</v>
      </c>
      <c r="Q93" s="269">
        <v>0</v>
      </c>
      <c r="R93" s="269">
        <v>15707</v>
      </c>
      <c r="S93" s="269">
        <v>15707</v>
      </c>
      <c r="U93" s="305" t="str">
        <f t="shared" si="1"/>
        <v>RU1100</v>
      </c>
      <c r="V93" s="305" t="s">
        <v>3112</v>
      </c>
    </row>
    <row r="94" spans="1:22" ht="18" customHeight="1" x14ac:dyDescent="0.35">
      <c r="A94" s="270">
        <v>4076</v>
      </c>
      <c r="B94" s="270" t="s">
        <v>3269</v>
      </c>
      <c r="C94" s="270" t="s">
        <v>12457</v>
      </c>
      <c r="D94" s="270" t="s">
        <v>3296</v>
      </c>
      <c r="E94" s="270" t="s">
        <v>1739</v>
      </c>
      <c r="F94" s="270" t="s">
        <v>1823</v>
      </c>
      <c r="G94" s="270" t="s">
        <v>12451</v>
      </c>
      <c r="H94" s="270" t="s">
        <v>12456</v>
      </c>
      <c r="I94" s="270" t="s">
        <v>12455</v>
      </c>
      <c r="J94" s="270">
        <v>4148</v>
      </c>
      <c r="K94" s="270" t="s">
        <v>3271</v>
      </c>
      <c r="L94" s="270" t="s">
        <v>12460</v>
      </c>
      <c r="M94" s="270" t="s">
        <v>3296</v>
      </c>
      <c r="N94" s="270" t="s">
        <v>3286</v>
      </c>
      <c r="O94" s="270" t="s">
        <v>3285</v>
      </c>
      <c r="P94" s="269">
        <v>15882</v>
      </c>
      <c r="Q94" s="269">
        <v>0</v>
      </c>
      <c r="R94" s="269">
        <v>15882</v>
      </c>
      <c r="S94" s="269">
        <v>15882</v>
      </c>
      <c r="U94" s="305" t="str">
        <f t="shared" si="1"/>
        <v>RU1100</v>
      </c>
      <c r="V94" s="305" t="s">
        <v>3112</v>
      </c>
    </row>
    <row r="95" spans="1:22" ht="18" customHeight="1" x14ac:dyDescent="0.35">
      <c r="A95" s="270">
        <v>4076</v>
      </c>
      <c r="B95" s="270" t="s">
        <v>3269</v>
      </c>
      <c r="C95" s="270" t="s">
        <v>12457</v>
      </c>
      <c r="D95" s="270" t="s">
        <v>3296</v>
      </c>
      <c r="E95" s="270" t="s">
        <v>1739</v>
      </c>
      <c r="F95" s="270" t="s">
        <v>1823</v>
      </c>
      <c r="G95" s="270" t="s">
        <v>12451</v>
      </c>
      <c r="H95" s="270" t="s">
        <v>12456</v>
      </c>
      <c r="I95" s="270" t="s">
        <v>12455</v>
      </c>
      <c r="J95" s="270">
        <v>4149</v>
      </c>
      <c r="K95" s="270" t="s">
        <v>3271</v>
      </c>
      <c r="L95" s="270" t="s">
        <v>12459</v>
      </c>
      <c r="M95" s="270" t="s">
        <v>3296</v>
      </c>
      <c r="N95" s="270" t="s">
        <v>3286</v>
      </c>
      <c r="O95" s="270" t="s">
        <v>3285</v>
      </c>
      <c r="P95" s="269">
        <v>52941</v>
      </c>
      <c r="Q95" s="269">
        <v>0</v>
      </c>
      <c r="R95" s="269">
        <v>52941</v>
      </c>
      <c r="S95" s="269">
        <v>52941</v>
      </c>
      <c r="U95" s="305" t="str">
        <f t="shared" si="1"/>
        <v>RU1100</v>
      </c>
      <c r="V95" s="305" t="s">
        <v>3112</v>
      </c>
    </row>
    <row r="96" spans="1:22" ht="18" customHeight="1" x14ac:dyDescent="0.35">
      <c r="A96" s="270">
        <v>4076</v>
      </c>
      <c r="B96" s="270" t="s">
        <v>3269</v>
      </c>
      <c r="C96" s="270" t="s">
        <v>12457</v>
      </c>
      <c r="D96" s="270" t="s">
        <v>3296</v>
      </c>
      <c r="E96" s="270" t="s">
        <v>1739</v>
      </c>
      <c r="F96" s="270" t="s">
        <v>1823</v>
      </c>
      <c r="G96" s="270" t="s">
        <v>12451</v>
      </c>
      <c r="H96" s="270" t="s">
        <v>12456</v>
      </c>
      <c r="I96" s="270" t="s">
        <v>12455</v>
      </c>
      <c r="J96" s="270">
        <v>4150</v>
      </c>
      <c r="K96" s="270" t="s">
        <v>3271</v>
      </c>
      <c r="L96" s="270" t="s">
        <v>12458</v>
      </c>
      <c r="M96" s="270" t="s">
        <v>3296</v>
      </c>
      <c r="N96" s="270" t="s">
        <v>3286</v>
      </c>
      <c r="O96" s="270" t="s">
        <v>3285</v>
      </c>
      <c r="P96" s="269">
        <v>17294</v>
      </c>
      <c r="Q96" s="269">
        <v>0</v>
      </c>
      <c r="R96" s="269">
        <v>17294</v>
      </c>
      <c r="S96" s="269">
        <v>17294</v>
      </c>
      <c r="U96" s="305" t="str">
        <f t="shared" si="1"/>
        <v>RU1100</v>
      </c>
      <c r="V96" s="305" t="s">
        <v>3112</v>
      </c>
    </row>
    <row r="97" spans="1:22" ht="18" customHeight="1" x14ac:dyDescent="0.35">
      <c r="A97" s="270">
        <v>4076</v>
      </c>
      <c r="B97" s="270" t="s">
        <v>3269</v>
      </c>
      <c r="C97" s="270" t="s">
        <v>12457</v>
      </c>
      <c r="D97" s="270" t="s">
        <v>3296</v>
      </c>
      <c r="E97" s="270" t="s">
        <v>1739</v>
      </c>
      <c r="F97" s="270" t="s">
        <v>1823</v>
      </c>
      <c r="G97" s="270" t="s">
        <v>12451</v>
      </c>
      <c r="H97" s="270" t="s">
        <v>12456</v>
      </c>
      <c r="I97" s="270" t="s">
        <v>12455</v>
      </c>
      <c r="J97" s="270">
        <v>4151</v>
      </c>
      <c r="K97" s="270" t="s">
        <v>3271</v>
      </c>
      <c r="L97" s="270" t="s">
        <v>12454</v>
      </c>
      <c r="M97" s="270" t="s">
        <v>3296</v>
      </c>
      <c r="N97" s="270" t="s">
        <v>3286</v>
      </c>
      <c r="O97" s="270" t="s">
        <v>3689</v>
      </c>
      <c r="P97" s="269">
        <v>132080.70000000001</v>
      </c>
      <c r="Q97" s="269">
        <v>0</v>
      </c>
      <c r="R97" s="269">
        <v>132080.70000000001</v>
      </c>
      <c r="S97" s="269">
        <v>132080.70000000001</v>
      </c>
      <c r="U97" s="305" t="str">
        <f t="shared" si="1"/>
        <v>RU1100</v>
      </c>
      <c r="V97" s="305" t="s">
        <v>3112</v>
      </c>
    </row>
    <row r="98" spans="1:22" ht="18" customHeight="1" x14ac:dyDescent="0.35">
      <c r="A98" s="270">
        <v>4077</v>
      </c>
      <c r="B98" s="270" t="s">
        <v>3269</v>
      </c>
      <c r="C98" s="270" t="s">
        <v>12452</v>
      </c>
      <c r="D98" s="270" t="s">
        <v>3296</v>
      </c>
      <c r="E98" s="270" t="s">
        <v>1739</v>
      </c>
      <c r="F98" s="270" t="s">
        <v>1823</v>
      </c>
      <c r="G98" s="270" t="s">
        <v>12451</v>
      </c>
      <c r="H98" s="270" t="s">
        <v>12450</v>
      </c>
      <c r="I98" s="270" t="s">
        <v>12449</v>
      </c>
      <c r="J98" s="270">
        <v>10770</v>
      </c>
      <c r="K98" s="270" t="s">
        <v>3271</v>
      </c>
      <c r="L98" s="270" t="s">
        <v>12453</v>
      </c>
      <c r="M98" s="270" t="s">
        <v>3296</v>
      </c>
      <c r="N98" s="270" t="s">
        <v>3286</v>
      </c>
      <c r="O98" s="270" t="s">
        <v>3285</v>
      </c>
      <c r="P98" s="269">
        <v>79712.52</v>
      </c>
      <c r="Q98" s="269">
        <v>0</v>
      </c>
      <c r="R98" s="269">
        <v>0</v>
      </c>
      <c r="S98" s="269">
        <v>79712.52</v>
      </c>
      <c r="U98" s="305" t="str">
        <f t="shared" si="1"/>
        <v>RU1100</v>
      </c>
      <c r="V98" s="305" t="s">
        <v>3112</v>
      </c>
    </row>
    <row r="99" spans="1:22" ht="18" customHeight="1" x14ac:dyDescent="0.35">
      <c r="A99" s="270">
        <v>4077</v>
      </c>
      <c r="B99" s="270" t="s">
        <v>3269</v>
      </c>
      <c r="C99" s="270" t="s">
        <v>12452</v>
      </c>
      <c r="D99" s="270" t="s">
        <v>3296</v>
      </c>
      <c r="E99" s="270" t="s">
        <v>1739</v>
      </c>
      <c r="F99" s="270" t="s">
        <v>1823</v>
      </c>
      <c r="G99" s="270" t="s">
        <v>12451</v>
      </c>
      <c r="H99" s="270" t="s">
        <v>12450</v>
      </c>
      <c r="I99" s="270" t="s">
        <v>12449</v>
      </c>
      <c r="J99" s="270">
        <v>10771</v>
      </c>
      <c r="K99" s="270" t="s">
        <v>3271</v>
      </c>
      <c r="L99" s="270" t="s">
        <v>12448</v>
      </c>
      <c r="M99" s="270" t="s">
        <v>3296</v>
      </c>
      <c r="N99" s="270" t="s">
        <v>3286</v>
      </c>
      <c r="O99" s="270" t="s">
        <v>3285</v>
      </c>
      <c r="P99" s="269">
        <v>283003.46000000002</v>
      </c>
      <c r="Q99" s="269">
        <v>0</v>
      </c>
      <c r="R99" s="269">
        <v>0</v>
      </c>
      <c r="S99" s="269">
        <v>283003.46000000002</v>
      </c>
      <c r="U99" s="305" t="str">
        <f t="shared" si="1"/>
        <v>RU1100</v>
      </c>
      <c r="V99" s="305" t="s">
        <v>3112</v>
      </c>
    </row>
    <row r="100" spans="1:22" ht="18" customHeight="1" x14ac:dyDescent="0.35">
      <c r="A100" s="270">
        <v>4084</v>
      </c>
      <c r="B100" s="270" t="s">
        <v>3269</v>
      </c>
      <c r="C100" s="270" t="s">
        <v>12426</v>
      </c>
      <c r="D100" s="270" t="s">
        <v>3296</v>
      </c>
      <c r="E100" s="270" t="s">
        <v>1739</v>
      </c>
      <c r="F100" s="270" t="s">
        <v>1823</v>
      </c>
      <c r="G100" s="270" t="s">
        <v>5265</v>
      </c>
      <c r="H100" s="270" t="s">
        <v>12425</v>
      </c>
      <c r="I100" s="270" t="s">
        <v>12424</v>
      </c>
      <c r="J100" s="270">
        <v>9362</v>
      </c>
      <c r="K100" s="270" t="s">
        <v>3271</v>
      </c>
      <c r="L100" s="270" t="s">
        <v>12447</v>
      </c>
      <c r="M100" s="270" t="s">
        <v>3296</v>
      </c>
      <c r="N100" s="270" t="s">
        <v>3286</v>
      </c>
      <c r="O100" s="270" t="s">
        <v>3285</v>
      </c>
      <c r="P100" s="269">
        <v>329581.21999999997</v>
      </c>
      <c r="Q100" s="269">
        <v>0</v>
      </c>
      <c r="R100" s="269">
        <v>0</v>
      </c>
      <c r="S100" s="269">
        <v>329581.21999999997</v>
      </c>
      <c r="U100" s="305" t="str">
        <f t="shared" si="1"/>
        <v>RU1100</v>
      </c>
      <c r="V100" s="305" t="s">
        <v>3112</v>
      </c>
    </row>
    <row r="101" spans="1:22" ht="18" customHeight="1" x14ac:dyDescent="0.35">
      <c r="A101" s="270">
        <v>4084</v>
      </c>
      <c r="B101" s="270" t="s">
        <v>3269</v>
      </c>
      <c r="C101" s="270" t="s">
        <v>12426</v>
      </c>
      <c r="D101" s="270" t="s">
        <v>3296</v>
      </c>
      <c r="E101" s="270" t="s">
        <v>1739</v>
      </c>
      <c r="F101" s="270" t="s">
        <v>1823</v>
      </c>
      <c r="G101" s="270" t="s">
        <v>5265</v>
      </c>
      <c r="H101" s="270" t="s">
        <v>12425</v>
      </c>
      <c r="I101" s="270" t="s">
        <v>12424</v>
      </c>
      <c r="J101" s="270">
        <v>9369</v>
      </c>
      <c r="K101" s="270" t="s">
        <v>3271</v>
      </c>
      <c r="L101" s="270" t="s">
        <v>12446</v>
      </c>
      <c r="M101" s="270" t="s">
        <v>3296</v>
      </c>
      <c r="N101" s="270" t="s">
        <v>3286</v>
      </c>
      <c r="O101" s="270" t="s">
        <v>3285</v>
      </c>
      <c r="P101" s="269">
        <v>9119.93</v>
      </c>
      <c r="Q101" s="269">
        <v>0</v>
      </c>
      <c r="R101" s="269">
        <v>0</v>
      </c>
      <c r="S101" s="269">
        <v>9119.93</v>
      </c>
      <c r="U101" s="305" t="str">
        <f t="shared" si="1"/>
        <v>RU1100</v>
      </c>
      <c r="V101" s="305" t="s">
        <v>3112</v>
      </c>
    </row>
    <row r="102" spans="1:22" ht="18" customHeight="1" x14ac:dyDescent="0.35">
      <c r="A102" s="270">
        <v>4084</v>
      </c>
      <c r="B102" s="270" t="s">
        <v>3269</v>
      </c>
      <c r="C102" s="270" t="s">
        <v>12426</v>
      </c>
      <c r="D102" s="270" t="s">
        <v>3296</v>
      </c>
      <c r="E102" s="270" t="s">
        <v>1739</v>
      </c>
      <c r="F102" s="270" t="s">
        <v>1823</v>
      </c>
      <c r="G102" s="270" t="s">
        <v>5265</v>
      </c>
      <c r="H102" s="270" t="s">
        <v>12425</v>
      </c>
      <c r="I102" s="270" t="s">
        <v>12424</v>
      </c>
      <c r="J102" s="270">
        <v>9370</v>
      </c>
      <c r="K102" s="270" t="s">
        <v>3271</v>
      </c>
      <c r="L102" s="270" t="s">
        <v>12445</v>
      </c>
      <c r="M102" s="270" t="s">
        <v>3296</v>
      </c>
      <c r="N102" s="270" t="s">
        <v>3286</v>
      </c>
      <c r="O102" s="270" t="s">
        <v>3285</v>
      </c>
      <c r="P102" s="269">
        <v>23131.9</v>
      </c>
      <c r="Q102" s="269">
        <v>0</v>
      </c>
      <c r="R102" s="269">
        <v>0</v>
      </c>
      <c r="S102" s="269">
        <v>23131.9</v>
      </c>
      <c r="U102" s="305" t="str">
        <f t="shared" si="1"/>
        <v>RU1100</v>
      </c>
      <c r="V102" s="305" t="s">
        <v>3112</v>
      </c>
    </row>
    <row r="103" spans="1:22" ht="18" customHeight="1" x14ac:dyDescent="0.35">
      <c r="A103" s="270">
        <v>4084</v>
      </c>
      <c r="B103" s="270" t="s">
        <v>3269</v>
      </c>
      <c r="C103" s="270" t="s">
        <v>12426</v>
      </c>
      <c r="D103" s="270" t="s">
        <v>3296</v>
      </c>
      <c r="E103" s="270" t="s">
        <v>1739</v>
      </c>
      <c r="F103" s="270" t="s">
        <v>1823</v>
      </c>
      <c r="G103" s="270" t="s">
        <v>5265</v>
      </c>
      <c r="H103" s="270" t="s">
        <v>12425</v>
      </c>
      <c r="I103" s="270" t="s">
        <v>12424</v>
      </c>
      <c r="J103" s="270">
        <v>9371</v>
      </c>
      <c r="K103" s="270" t="s">
        <v>3271</v>
      </c>
      <c r="L103" s="270" t="s">
        <v>12444</v>
      </c>
      <c r="M103" s="270" t="s">
        <v>3296</v>
      </c>
      <c r="N103" s="270" t="s">
        <v>3286</v>
      </c>
      <c r="O103" s="270" t="s">
        <v>3285</v>
      </c>
      <c r="P103" s="269">
        <v>20793.060000000001</v>
      </c>
      <c r="Q103" s="269">
        <v>0</v>
      </c>
      <c r="R103" s="269">
        <v>0</v>
      </c>
      <c r="S103" s="269">
        <v>20793.060000000001</v>
      </c>
      <c r="U103" s="305" t="str">
        <f t="shared" si="1"/>
        <v>RU1100</v>
      </c>
      <c r="V103" s="305" t="s">
        <v>3112</v>
      </c>
    </row>
    <row r="104" spans="1:22" ht="18" customHeight="1" x14ac:dyDescent="0.35">
      <c r="A104" s="270">
        <v>4084</v>
      </c>
      <c r="B104" s="270" t="s">
        <v>3269</v>
      </c>
      <c r="C104" s="270" t="s">
        <v>12426</v>
      </c>
      <c r="D104" s="270" t="s">
        <v>3296</v>
      </c>
      <c r="E104" s="270" t="s">
        <v>1739</v>
      </c>
      <c r="F104" s="270" t="s">
        <v>1823</v>
      </c>
      <c r="G104" s="270" t="s">
        <v>5265</v>
      </c>
      <c r="H104" s="270" t="s">
        <v>12425</v>
      </c>
      <c r="I104" s="270" t="s">
        <v>12424</v>
      </c>
      <c r="J104" s="270">
        <v>9372</v>
      </c>
      <c r="K104" s="270" t="s">
        <v>3271</v>
      </c>
      <c r="L104" s="270" t="s">
        <v>12443</v>
      </c>
      <c r="M104" s="270" t="s">
        <v>3296</v>
      </c>
      <c r="N104" s="270" t="s">
        <v>3286</v>
      </c>
      <c r="O104" s="270" t="s">
        <v>3285</v>
      </c>
      <c r="P104" s="269">
        <v>21556.98</v>
      </c>
      <c r="Q104" s="269">
        <v>0</v>
      </c>
      <c r="R104" s="269">
        <v>0</v>
      </c>
      <c r="S104" s="269">
        <v>21556.98</v>
      </c>
      <c r="U104" s="305" t="str">
        <f t="shared" si="1"/>
        <v>RU1100</v>
      </c>
      <c r="V104" s="305" t="s">
        <v>3112</v>
      </c>
    </row>
    <row r="105" spans="1:22" ht="18" customHeight="1" x14ac:dyDescent="0.35">
      <c r="A105" s="270">
        <v>4084</v>
      </c>
      <c r="B105" s="270" t="s">
        <v>3269</v>
      </c>
      <c r="C105" s="270" t="s">
        <v>12426</v>
      </c>
      <c r="D105" s="270" t="s">
        <v>3296</v>
      </c>
      <c r="E105" s="270" t="s">
        <v>1739</v>
      </c>
      <c r="F105" s="270" t="s">
        <v>1823</v>
      </c>
      <c r="G105" s="270" t="s">
        <v>5265</v>
      </c>
      <c r="H105" s="270" t="s">
        <v>12425</v>
      </c>
      <c r="I105" s="270" t="s">
        <v>12424</v>
      </c>
      <c r="J105" s="270">
        <v>9373</v>
      </c>
      <c r="K105" s="270" t="s">
        <v>3271</v>
      </c>
      <c r="L105" s="270" t="s">
        <v>12442</v>
      </c>
      <c r="M105" s="270" t="s">
        <v>3296</v>
      </c>
      <c r="N105" s="270" t="s">
        <v>3286</v>
      </c>
      <c r="O105" s="270" t="s">
        <v>3285</v>
      </c>
      <c r="P105" s="269">
        <v>30551.13</v>
      </c>
      <c r="Q105" s="269">
        <v>0</v>
      </c>
      <c r="R105" s="269">
        <v>0</v>
      </c>
      <c r="S105" s="269">
        <v>30551.13</v>
      </c>
      <c r="U105" s="305" t="str">
        <f t="shared" si="1"/>
        <v>RU1100</v>
      </c>
      <c r="V105" s="305" t="s">
        <v>3112</v>
      </c>
    </row>
    <row r="106" spans="1:22" ht="18" customHeight="1" x14ac:dyDescent="0.35">
      <c r="A106" s="270">
        <v>4084</v>
      </c>
      <c r="B106" s="270" t="s">
        <v>3269</v>
      </c>
      <c r="C106" s="270" t="s">
        <v>12426</v>
      </c>
      <c r="D106" s="270" t="s">
        <v>3296</v>
      </c>
      <c r="E106" s="270" t="s">
        <v>1739</v>
      </c>
      <c r="F106" s="270" t="s">
        <v>1823</v>
      </c>
      <c r="G106" s="270" t="s">
        <v>5265</v>
      </c>
      <c r="H106" s="270" t="s">
        <v>12425</v>
      </c>
      <c r="I106" s="270" t="s">
        <v>12424</v>
      </c>
      <c r="J106" s="270">
        <v>9375</v>
      </c>
      <c r="K106" s="270" t="s">
        <v>3271</v>
      </c>
      <c r="L106" s="270" t="s">
        <v>12441</v>
      </c>
      <c r="M106" s="270" t="s">
        <v>3296</v>
      </c>
      <c r="N106" s="270" t="s">
        <v>3286</v>
      </c>
      <c r="O106" s="270" t="s">
        <v>3285</v>
      </c>
      <c r="P106" s="269">
        <v>9823.59</v>
      </c>
      <c r="Q106" s="269">
        <v>0</v>
      </c>
      <c r="R106" s="269">
        <v>0</v>
      </c>
      <c r="S106" s="269">
        <v>9823.59</v>
      </c>
      <c r="U106" s="305" t="str">
        <f t="shared" si="1"/>
        <v>RU1100</v>
      </c>
      <c r="V106" s="305" t="s">
        <v>3112</v>
      </c>
    </row>
    <row r="107" spans="1:22" ht="18" customHeight="1" x14ac:dyDescent="0.35">
      <c r="A107" s="270">
        <v>4084</v>
      </c>
      <c r="B107" s="270" t="s">
        <v>3269</v>
      </c>
      <c r="C107" s="270" t="s">
        <v>12426</v>
      </c>
      <c r="D107" s="270" t="s">
        <v>3296</v>
      </c>
      <c r="E107" s="270" t="s">
        <v>1739</v>
      </c>
      <c r="F107" s="270" t="s">
        <v>1823</v>
      </c>
      <c r="G107" s="270" t="s">
        <v>5265</v>
      </c>
      <c r="H107" s="270" t="s">
        <v>12425</v>
      </c>
      <c r="I107" s="270" t="s">
        <v>12424</v>
      </c>
      <c r="J107" s="270">
        <v>9376</v>
      </c>
      <c r="K107" s="270" t="s">
        <v>3271</v>
      </c>
      <c r="L107" s="270" t="s">
        <v>12440</v>
      </c>
      <c r="M107" s="270" t="s">
        <v>3296</v>
      </c>
      <c r="N107" s="270" t="s">
        <v>3286</v>
      </c>
      <c r="O107" s="270" t="s">
        <v>3285</v>
      </c>
      <c r="P107" s="269">
        <v>19259.650000000001</v>
      </c>
      <c r="Q107" s="269">
        <v>0</v>
      </c>
      <c r="R107" s="269">
        <v>0</v>
      </c>
      <c r="S107" s="269">
        <v>19259.650000000001</v>
      </c>
      <c r="U107" s="305" t="str">
        <f t="shared" si="1"/>
        <v>RU1100</v>
      </c>
      <c r="V107" s="305" t="s">
        <v>3112</v>
      </c>
    </row>
    <row r="108" spans="1:22" ht="18" customHeight="1" x14ac:dyDescent="0.35">
      <c r="A108" s="270">
        <v>4084</v>
      </c>
      <c r="B108" s="270" t="s">
        <v>3269</v>
      </c>
      <c r="C108" s="270" t="s">
        <v>12426</v>
      </c>
      <c r="D108" s="270" t="s">
        <v>3296</v>
      </c>
      <c r="E108" s="270" t="s">
        <v>1739</v>
      </c>
      <c r="F108" s="270" t="s">
        <v>1823</v>
      </c>
      <c r="G108" s="270" t="s">
        <v>5265</v>
      </c>
      <c r="H108" s="270" t="s">
        <v>12425</v>
      </c>
      <c r="I108" s="270" t="s">
        <v>12424</v>
      </c>
      <c r="J108" s="270">
        <v>9377</v>
      </c>
      <c r="K108" s="270" t="s">
        <v>3271</v>
      </c>
      <c r="L108" s="270" t="s">
        <v>12439</v>
      </c>
      <c r="M108" s="270" t="s">
        <v>3296</v>
      </c>
      <c r="N108" s="270" t="s">
        <v>3286</v>
      </c>
      <c r="O108" s="270" t="s">
        <v>3285</v>
      </c>
      <c r="P108" s="269">
        <v>19295.89</v>
      </c>
      <c r="Q108" s="269">
        <v>0</v>
      </c>
      <c r="R108" s="269">
        <v>0</v>
      </c>
      <c r="S108" s="269">
        <v>19295.89</v>
      </c>
      <c r="U108" s="305" t="str">
        <f t="shared" si="1"/>
        <v>RU1100</v>
      </c>
      <c r="V108" s="305" t="s">
        <v>3112</v>
      </c>
    </row>
    <row r="109" spans="1:22" ht="18" customHeight="1" x14ac:dyDescent="0.35">
      <c r="A109" s="270">
        <v>4084</v>
      </c>
      <c r="B109" s="270" t="s">
        <v>3269</v>
      </c>
      <c r="C109" s="270" t="s">
        <v>12426</v>
      </c>
      <c r="D109" s="270" t="s">
        <v>3296</v>
      </c>
      <c r="E109" s="270" t="s">
        <v>1739</v>
      </c>
      <c r="F109" s="270" t="s">
        <v>1823</v>
      </c>
      <c r="G109" s="270" t="s">
        <v>5265</v>
      </c>
      <c r="H109" s="270" t="s">
        <v>12425</v>
      </c>
      <c r="I109" s="270" t="s">
        <v>12424</v>
      </c>
      <c r="J109" s="270">
        <v>9378</v>
      </c>
      <c r="K109" s="270" t="s">
        <v>3271</v>
      </c>
      <c r="L109" s="270" t="s">
        <v>12438</v>
      </c>
      <c r="M109" s="270" t="s">
        <v>3296</v>
      </c>
      <c r="N109" s="270" t="s">
        <v>3286</v>
      </c>
      <c r="O109" s="270" t="s">
        <v>3285</v>
      </c>
      <c r="P109" s="269">
        <v>20073.75</v>
      </c>
      <c r="Q109" s="269">
        <v>0</v>
      </c>
      <c r="R109" s="269">
        <v>0</v>
      </c>
      <c r="S109" s="269">
        <v>20073.75</v>
      </c>
      <c r="U109" s="305" t="str">
        <f t="shared" si="1"/>
        <v>RU1100</v>
      </c>
      <c r="V109" s="305" t="s">
        <v>3112</v>
      </c>
    </row>
    <row r="110" spans="1:22" ht="18" customHeight="1" x14ac:dyDescent="0.35">
      <c r="A110" s="270">
        <v>4084</v>
      </c>
      <c r="B110" s="270" t="s">
        <v>3269</v>
      </c>
      <c r="C110" s="270" t="s">
        <v>12426</v>
      </c>
      <c r="D110" s="270" t="s">
        <v>3296</v>
      </c>
      <c r="E110" s="270" t="s">
        <v>1739</v>
      </c>
      <c r="F110" s="270" t="s">
        <v>1823</v>
      </c>
      <c r="G110" s="270" t="s">
        <v>5265</v>
      </c>
      <c r="H110" s="270" t="s">
        <v>12425</v>
      </c>
      <c r="I110" s="270" t="s">
        <v>12424</v>
      </c>
      <c r="J110" s="270">
        <v>9379</v>
      </c>
      <c r="K110" s="270" t="s">
        <v>3271</v>
      </c>
      <c r="L110" s="270" t="s">
        <v>12437</v>
      </c>
      <c r="M110" s="270" t="s">
        <v>3296</v>
      </c>
      <c r="N110" s="270" t="s">
        <v>3286</v>
      </c>
      <c r="O110" s="270" t="s">
        <v>3285</v>
      </c>
      <c r="P110" s="269">
        <v>19215.04</v>
      </c>
      <c r="Q110" s="269">
        <v>0</v>
      </c>
      <c r="R110" s="269">
        <v>0</v>
      </c>
      <c r="S110" s="269">
        <v>19215.04</v>
      </c>
      <c r="U110" s="305" t="str">
        <f t="shared" si="1"/>
        <v>RU1100</v>
      </c>
      <c r="V110" s="305" t="s">
        <v>3112</v>
      </c>
    </row>
    <row r="111" spans="1:22" ht="18" customHeight="1" x14ac:dyDescent="0.35">
      <c r="A111" s="270">
        <v>4084</v>
      </c>
      <c r="B111" s="270" t="s">
        <v>3269</v>
      </c>
      <c r="C111" s="270" t="s">
        <v>12426</v>
      </c>
      <c r="D111" s="270" t="s">
        <v>3296</v>
      </c>
      <c r="E111" s="270" t="s">
        <v>1739</v>
      </c>
      <c r="F111" s="270" t="s">
        <v>1823</v>
      </c>
      <c r="G111" s="270" t="s">
        <v>5265</v>
      </c>
      <c r="H111" s="270" t="s">
        <v>12425</v>
      </c>
      <c r="I111" s="270" t="s">
        <v>12424</v>
      </c>
      <c r="J111" s="270">
        <v>9380</v>
      </c>
      <c r="K111" s="270" t="s">
        <v>3271</v>
      </c>
      <c r="L111" s="270" t="s">
        <v>12436</v>
      </c>
      <c r="M111" s="270" t="s">
        <v>3296</v>
      </c>
      <c r="N111" s="270" t="s">
        <v>3286</v>
      </c>
      <c r="O111" s="270" t="s">
        <v>3285</v>
      </c>
      <c r="P111" s="269">
        <v>24926.59</v>
      </c>
      <c r="Q111" s="269">
        <v>0</v>
      </c>
      <c r="R111" s="269">
        <v>0</v>
      </c>
      <c r="S111" s="269">
        <v>24926.59</v>
      </c>
      <c r="U111" s="305" t="str">
        <f t="shared" si="1"/>
        <v>RU1100</v>
      </c>
      <c r="V111" s="305" t="s">
        <v>3112</v>
      </c>
    </row>
    <row r="112" spans="1:22" ht="18" customHeight="1" x14ac:dyDescent="0.35">
      <c r="A112" s="270">
        <v>4084</v>
      </c>
      <c r="B112" s="270" t="s">
        <v>3269</v>
      </c>
      <c r="C112" s="270" t="s">
        <v>12426</v>
      </c>
      <c r="D112" s="270" t="s">
        <v>3296</v>
      </c>
      <c r="E112" s="270" t="s">
        <v>1739</v>
      </c>
      <c r="F112" s="270" t="s">
        <v>1823</v>
      </c>
      <c r="G112" s="270" t="s">
        <v>5265</v>
      </c>
      <c r="H112" s="270" t="s">
        <v>12425</v>
      </c>
      <c r="I112" s="270" t="s">
        <v>12424</v>
      </c>
      <c r="J112" s="270">
        <v>9381</v>
      </c>
      <c r="K112" s="270" t="s">
        <v>3271</v>
      </c>
      <c r="L112" s="270" t="s">
        <v>12435</v>
      </c>
      <c r="M112" s="270" t="s">
        <v>3296</v>
      </c>
      <c r="N112" s="270" t="s">
        <v>3286</v>
      </c>
      <c r="O112" s="270" t="s">
        <v>3285</v>
      </c>
      <c r="P112" s="269">
        <v>20069.98</v>
      </c>
      <c r="Q112" s="269">
        <v>0</v>
      </c>
      <c r="R112" s="269">
        <v>0</v>
      </c>
      <c r="S112" s="269">
        <v>20069.98</v>
      </c>
      <c r="U112" s="305" t="str">
        <f t="shared" si="1"/>
        <v>RU1100</v>
      </c>
      <c r="V112" s="305" t="s">
        <v>3112</v>
      </c>
    </row>
    <row r="113" spans="1:22" ht="18" customHeight="1" x14ac:dyDescent="0.35">
      <c r="A113" s="270">
        <v>4084</v>
      </c>
      <c r="B113" s="270" t="s">
        <v>3269</v>
      </c>
      <c r="C113" s="270" t="s">
        <v>12426</v>
      </c>
      <c r="D113" s="270" t="s">
        <v>3296</v>
      </c>
      <c r="E113" s="270" t="s">
        <v>1739</v>
      </c>
      <c r="F113" s="270" t="s">
        <v>1823</v>
      </c>
      <c r="G113" s="270" t="s">
        <v>5265</v>
      </c>
      <c r="H113" s="270" t="s">
        <v>12425</v>
      </c>
      <c r="I113" s="270" t="s">
        <v>12424</v>
      </c>
      <c r="J113" s="270">
        <v>9382</v>
      </c>
      <c r="K113" s="270" t="s">
        <v>3271</v>
      </c>
      <c r="L113" s="270" t="s">
        <v>12434</v>
      </c>
      <c r="M113" s="270" t="s">
        <v>3296</v>
      </c>
      <c r="N113" s="270" t="s">
        <v>3286</v>
      </c>
      <c r="O113" s="270" t="s">
        <v>3285</v>
      </c>
      <c r="P113" s="269">
        <v>10370.049999999999</v>
      </c>
      <c r="Q113" s="269">
        <v>0</v>
      </c>
      <c r="R113" s="269">
        <v>0</v>
      </c>
      <c r="S113" s="269">
        <v>10370.049999999999</v>
      </c>
      <c r="U113" s="305" t="str">
        <f t="shared" si="1"/>
        <v>RU1100</v>
      </c>
      <c r="V113" s="305" t="s">
        <v>3112</v>
      </c>
    </row>
    <row r="114" spans="1:22" ht="18" customHeight="1" x14ac:dyDescent="0.35">
      <c r="A114" s="270">
        <v>4084</v>
      </c>
      <c r="B114" s="270" t="s">
        <v>3269</v>
      </c>
      <c r="C114" s="270" t="s">
        <v>12426</v>
      </c>
      <c r="D114" s="270" t="s">
        <v>3296</v>
      </c>
      <c r="E114" s="270" t="s">
        <v>1739</v>
      </c>
      <c r="F114" s="270" t="s">
        <v>1823</v>
      </c>
      <c r="G114" s="270" t="s">
        <v>5265</v>
      </c>
      <c r="H114" s="270" t="s">
        <v>12425</v>
      </c>
      <c r="I114" s="270" t="s">
        <v>12424</v>
      </c>
      <c r="J114" s="270">
        <v>9383</v>
      </c>
      <c r="K114" s="270" t="s">
        <v>3271</v>
      </c>
      <c r="L114" s="270" t="s">
        <v>12433</v>
      </c>
      <c r="M114" s="270" t="s">
        <v>3296</v>
      </c>
      <c r="N114" s="270" t="s">
        <v>3286</v>
      </c>
      <c r="O114" s="270" t="s">
        <v>3285</v>
      </c>
      <c r="P114" s="269">
        <v>19480.849999999999</v>
      </c>
      <c r="Q114" s="269">
        <v>0</v>
      </c>
      <c r="R114" s="269">
        <v>0</v>
      </c>
      <c r="S114" s="269">
        <v>19480.849999999999</v>
      </c>
      <c r="U114" s="305" t="str">
        <f t="shared" si="1"/>
        <v>RU1100</v>
      </c>
      <c r="V114" s="305" t="s">
        <v>3112</v>
      </c>
    </row>
    <row r="115" spans="1:22" ht="18" customHeight="1" x14ac:dyDescent="0.35">
      <c r="A115" s="270">
        <v>4084</v>
      </c>
      <c r="B115" s="270" t="s">
        <v>3269</v>
      </c>
      <c r="C115" s="270" t="s">
        <v>12426</v>
      </c>
      <c r="D115" s="270" t="s">
        <v>3296</v>
      </c>
      <c r="E115" s="270" t="s">
        <v>1739</v>
      </c>
      <c r="F115" s="270" t="s">
        <v>1823</v>
      </c>
      <c r="G115" s="270" t="s">
        <v>5265</v>
      </c>
      <c r="H115" s="270" t="s">
        <v>12425</v>
      </c>
      <c r="I115" s="270" t="s">
        <v>12424</v>
      </c>
      <c r="J115" s="270">
        <v>9384</v>
      </c>
      <c r="K115" s="270" t="s">
        <v>3271</v>
      </c>
      <c r="L115" s="270" t="s">
        <v>12432</v>
      </c>
      <c r="M115" s="270" t="s">
        <v>3296</v>
      </c>
      <c r="N115" s="270" t="s">
        <v>3286</v>
      </c>
      <c r="O115" s="270" t="s">
        <v>3285</v>
      </c>
      <c r="P115" s="269">
        <v>32913.300000000003</v>
      </c>
      <c r="Q115" s="269">
        <v>0</v>
      </c>
      <c r="R115" s="269">
        <v>0</v>
      </c>
      <c r="S115" s="269">
        <v>32913.300000000003</v>
      </c>
      <c r="U115" s="305" t="str">
        <f t="shared" si="1"/>
        <v>RU1100</v>
      </c>
      <c r="V115" s="305" t="s">
        <v>3112</v>
      </c>
    </row>
    <row r="116" spans="1:22" ht="18" customHeight="1" x14ac:dyDescent="0.35">
      <c r="A116" s="270">
        <v>4084</v>
      </c>
      <c r="B116" s="270" t="s">
        <v>3269</v>
      </c>
      <c r="C116" s="270" t="s">
        <v>12426</v>
      </c>
      <c r="D116" s="270" t="s">
        <v>3296</v>
      </c>
      <c r="E116" s="270" t="s">
        <v>1739</v>
      </c>
      <c r="F116" s="270" t="s">
        <v>1823</v>
      </c>
      <c r="G116" s="270" t="s">
        <v>5265</v>
      </c>
      <c r="H116" s="270" t="s">
        <v>12425</v>
      </c>
      <c r="I116" s="270" t="s">
        <v>12424</v>
      </c>
      <c r="J116" s="270">
        <v>9385</v>
      </c>
      <c r="K116" s="270" t="s">
        <v>3271</v>
      </c>
      <c r="L116" s="270" t="s">
        <v>12431</v>
      </c>
      <c r="M116" s="270" t="s">
        <v>3296</v>
      </c>
      <c r="N116" s="270" t="s">
        <v>3286</v>
      </c>
      <c r="O116" s="270" t="s">
        <v>3285</v>
      </c>
      <c r="P116" s="269">
        <v>15164.04</v>
      </c>
      <c r="Q116" s="269">
        <v>0</v>
      </c>
      <c r="R116" s="269">
        <v>0</v>
      </c>
      <c r="S116" s="269">
        <v>15164.04</v>
      </c>
      <c r="U116" s="305" t="str">
        <f t="shared" si="1"/>
        <v>RU1100</v>
      </c>
      <c r="V116" s="305" t="s">
        <v>3112</v>
      </c>
    </row>
    <row r="117" spans="1:22" ht="18" customHeight="1" x14ac:dyDescent="0.35">
      <c r="A117" s="270">
        <v>4084</v>
      </c>
      <c r="B117" s="270" t="s">
        <v>3269</v>
      </c>
      <c r="C117" s="270" t="s">
        <v>12426</v>
      </c>
      <c r="D117" s="270" t="s">
        <v>3296</v>
      </c>
      <c r="E117" s="270" t="s">
        <v>1739</v>
      </c>
      <c r="F117" s="270" t="s">
        <v>1823</v>
      </c>
      <c r="G117" s="270" t="s">
        <v>5265</v>
      </c>
      <c r="H117" s="270" t="s">
        <v>12425</v>
      </c>
      <c r="I117" s="270" t="s">
        <v>12424</v>
      </c>
      <c r="J117" s="270">
        <v>9386</v>
      </c>
      <c r="K117" s="270" t="s">
        <v>3271</v>
      </c>
      <c r="L117" s="270" t="s">
        <v>12430</v>
      </c>
      <c r="M117" s="270" t="s">
        <v>3296</v>
      </c>
      <c r="N117" s="270" t="s">
        <v>3286</v>
      </c>
      <c r="O117" s="270" t="s">
        <v>3285</v>
      </c>
      <c r="P117" s="269">
        <v>28373.69</v>
      </c>
      <c r="Q117" s="269">
        <v>0</v>
      </c>
      <c r="R117" s="269">
        <v>0</v>
      </c>
      <c r="S117" s="269">
        <v>28373.69</v>
      </c>
      <c r="U117" s="305" t="str">
        <f t="shared" si="1"/>
        <v>RU1100</v>
      </c>
      <c r="V117" s="305" t="s">
        <v>3112</v>
      </c>
    </row>
    <row r="118" spans="1:22" ht="18" customHeight="1" x14ac:dyDescent="0.35">
      <c r="A118" s="270">
        <v>4084</v>
      </c>
      <c r="B118" s="270" t="s">
        <v>3269</v>
      </c>
      <c r="C118" s="270" t="s">
        <v>12426</v>
      </c>
      <c r="D118" s="270" t="s">
        <v>3296</v>
      </c>
      <c r="E118" s="270" t="s">
        <v>1739</v>
      </c>
      <c r="F118" s="270" t="s">
        <v>1823</v>
      </c>
      <c r="G118" s="270" t="s">
        <v>5265</v>
      </c>
      <c r="H118" s="270" t="s">
        <v>12425</v>
      </c>
      <c r="I118" s="270" t="s">
        <v>12424</v>
      </c>
      <c r="J118" s="270">
        <v>9387</v>
      </c>
      <c r="K118" s="270" t="s">
        <v>3271</v>
      </c>
      <c r="L118" s="270" t="s">
        <v>12429</v>
      </c>
      <c r="M118" s="270" t="s">
        <v>3296</v>
      </c>
      <c r="N118" s="270" t="s">
        <v>3286</v>
      </c>
      <c r="O118" s="270" t="s">
        <v>3285</v>
      </c>
      <c r="P118" s="269">
        <v>13298.86</v>
      </c>
      <c r="Q118" s="269">
        <v>0</v>
      </c>
      <c r="R118" s="269">
        <v>0</v>
      </c>
      <c r="S118" s="269">
        <v>13298.86</v>
      </c>
      <c r="U118" s="305" t="str">
        <f t="shared" si="1"/>
        <v>RU1100</v>
      </c>
      <c r="V118" s="305" t="s">
        <v>3112</v>
      </c>
    </row>
    <row r="119" spans="1:22" ht="18" customHeight="1" x14ac:dyDescent="0.35">
      <c r="A119" s="270">
        <v>4084</v>
      </c>
      <c r="B119" s="270" t="s">
        <v>3269</v>
      </c>
      <c r="C119" s="270" t="s">
        <v>12426</v>
      </c>
      <c r="D119" s="270" t="s">
        <v>3296</v>
      </c>
      <c r="E119" s="270" t="s">
        <v>1739</v>
      </c>
      <c r="F119" s="270" t="s">
        <v>1823</v>
      </c>
      <c r="G119" s="270" t="s">
        <v>5265</v>
      </c>
      <c r="H119" s="270" t="s">
        <v>12425</v>
      </c>
      <c r="I119" s="270" t="s">
        <v>12424</v>
      </c>
      <c r="J119" s="270">
        <v>9389</v>
      </c>
      <c r="K119" s="270" t="s">
        <v>3271</v>
      </c>
      <c r="L119" s="270" t="s">
        <v>12428</v>
      </c>
      <c r="M119" s="270" t="s">
        <v>3296</v>
      </c>
      <c r="N119" s="270" t="s">
        <v>3286</v>
      </c>
      <c r="O119" s="270" t="s">
        <v>3285</v>
      </c>
      <c r="P119" s="269">
        <v>46474.02</v>
      </c>
      <c r="Q119" s="269">
        <v>0</v>
      </c>
      <c r="R119" s="269">
        <v>0</v>
      </c>
      <c r="S119" s="269">
        <v>46474.02</v>
      </c>
      <c r="U119" s="305" t="str">
        <f t="shared" si="1"/>
        <v>RU1100</v>
      </c>
      <c r="V119" s="305" t="s">
        <v>3112</v>
      </c>
    </row>
    <row r="120" spans="1:22" ht="18" customHeight="1" x14ac:dyDescent="0.35">
      <c r="A120" s="270">
        <v>4084</v>
      </c>
      <c r="B120" s="270" t="s">
        <v>3269</v>
      </c>
      <c r="C120" s="270" t="s">
        <v>12426</v>
      </c>
      <c r="D120" s="270" t="s">
        <v>3296</v>
      </c>
      <c r="E120" s="270" t="s">
        <v>1739</v>
      </c>
      <c r="F120" s="270" t="s">
        <v>1823</v>
      </c>
      <c r="G120" s="270" t="s">
        <v>5265</v>
      </c>
      <c r="H120" s="270" t="s">
        <v>12425</v>
      </c>
      <c r="I120" s="270" t="s">
        <v>12424</v>
      </c>
      <c r="J120" s="270">
        <v>9390</v>
      </c>
      <c r="K120" s="270" t="s">
        <v>3271</v>
      </c>
      <c r="L120" s="270" t="s">
        <v>12427</v>
      </c>
      <c r="M120" s="270" t="s">
        <v>3296</v>
      </c>
      <c r="N120" s="270" t="s">
        <v>3286</v>
      </c>
      <c r="O120" s="270" t="s">
        <v>3285</v>
      </c>
      <c r="P120" s="269">
        <v>29452.65</v>
      </c>
      <c r="Q120" s="269">
        <v>0</v>
      </c>
      <c r="R120" s="269">
        <v>0</v>
      </c>
      <c r="S120" s="269">
        <v>29452.65</v>
      </c>
      <c r="U120" s="305" t="str">
        <f t="shared" si="1"/>
        <v>RU1100</v>
      </c>
      <c r="V120" s="305" t="s">
        <v>3112</v>
      </c>
    </row>
    <row r="121" spans="1:22" ht="18" customHeight="1" x14ac:dyDescent="0.35">
      <c r="A121" s="270">
        <v>4084</v>
      </c>
      <c r="B121" s="270" t="s">
        <v>3269</v>
      </c>
      <c r="C121" s="270" t="s">
        <v>12426</v>
      </c>
      <c r="D121" s="270" t="s">
        <v>3296</v>
      </c>
      <c r="E121" s="270" t="s">
        <v>1739</v>
      </c>
      <c r="F121" s="270" t="s">
        <v>1823</v>
      </c>
      <c r="G121" s="270" t="s">
        <v>5265</v>
      </c>
      <c r="H121" s="270" t="s">
        <v>12425</v>
      </c>
      <c r="I121" s="270" t="s">
        <v>12424</v>
      </c>
      <c r="J121" s="270">
        <v>9392</v>
      </c>
      <c r="K121" s="270" t="s">
        <v>3271</v>
      </c>
      <c r="L121" s="270" t="s">
        <v>12423</v>
      </c>
      <c r="M121" s="270" t="s">
        <v>3296</v>
      </c>
      <c r="N121" s="270" t="s">
        <v>3314</v>
      </c>
      <c r="O121" s="270" t="s">
        <v>3313</v>
      </c>
      <c r="P121" s="269">
        <v>1484.33</v>
      </c>
      <c r="Q121" s="269">
        <v>0</v>
      </c>
      <c r="R121" s="269">
        <v>0</v>
      </c>
      <c r="S121" s="269">
        <v>1484.33</v>
      </c>
      <c r="U121" s="305" t="str">
        <f t="shared" si="1"/>
        <v>RU1100</v>
      </c>
      <c r="V121" s="305" t="s">
        <v>3112</v>
      </c>
    </row>
    <row r="122" spans="1:22" ht="18" customHeight="1" x14ac:dyDescent="0.35">
      <c r="A122" s="270">
        <v>4118</v>
      </c>
      <c r="B122" s="270" t="s">
        <v>3269</v>
      </c>
      <c r="C122" s="270" t="s">
        <v>12422</v>
      </c>
      <c r="D122" s="270" t="s">
        <v>3296</v>
      </c>
      <c r="E122" s="270" t="s">
        <v>1739</v>
      </c>
      <c r="F122" s="270" t="s">
        <v>1823</v>
      </c>
      <c r="G122" s="270" t="s">
        <v>3710</v>
      </c>
      <c r="H122" s="270" t="s">
        <v>12421</v>
      </c>
      <c r="I122" s="270" t="s">
        <v>12420</v>
      </c>
      <c r="J122" s="270">
        <v>4130</v>
      </c>
      <c r="K122" s="270" t="s">
        <v>3271</v>
      </c>
      <c r="L122" s="270" t="s">
        <v>12419</v>
      </c>
      <c r="M122" s="270" t="s">
        <v>3296</v>
      </c>
      <c r="N122" s="270" t="s">
        <v>3314</v>
      </c>
      <c r="O122" s="270" t="s">
        <v>3313</v>
      </c>
      <c r="P122" s="269">
        <v>544761</v>
      </c>
      <c r="Q122" s="269">
        <v>0</v>
      </c>
      <c r="R122" s="269">
        <v>0</v>
      </c>
      <c r="S122" s="269">
        <v>544761</v>
      </c>
      <c r="U122" s="305" t="str">
        <f t="shared" si="1"/>
        <v>RU1100</v>
      </c>
      <c r="V122" s="305" t="s">
        <v>3112</v>
      </c>
    </row>
    <row r="123" spans="1:22" ht="18" customHeight="1" x14ac:dyDescent="0.35">
      <c r="A123" s="270">
        <v>4152</v>
      </c>
      <c r="B123" s="270" t="s">
        <v>3269</v>
      </c>
      <c r="C123" s="270" t="s">
        <v>12418</v>
      </c>
      <c r="D123" s="270" t="s">
        <v>3296</v>
      </c>
      <c r="E123" s="270" t="s">
        <v>1739</v>
      </c>
      <c r="F123" s="270" t="s">
        <v>1823</v>
      </c>
      <c r="G123" s="270" t="s">
        <v>3705</v>
      </c>
      <c r="H123" s="270" t="s">
        <v>12417</v>
      </c>
      <c r="I123" s="270" t="s">
        <v>12416</v>
      </c>
      <c r="J123" s="270">
        <v>4157</v>
      </c>
      <c r="K123" s="270" t="s">
        <v>3271</v>
      </c>
      <c r="L123" s="270" t="s">
        <v>12415</v>
      </c>
      <c r="M123" s="270" t="s">
        <v>3296</v>
      </c>
      <c r="N123" s="270" t="s">
        <v>3286</v>
      </c>
      <c r="O123" s="270" t="s">
        <v>3285</v>
      </c>
      <c r="P123" s="269">
        <v>260095</v>
      </c>
      <c r="Q123" s="269">
        <v>0</v>
      </c>
      <c r="R123" s="269">
        <v>260095</v>
      </c>
      <c r="S123" s="269">
        <v>260095</v>
      </c>
      <c r="U123" s="305" t="str">
        <f t="shared" si="1"/>
        <v>RU1100</v>
      </c>
      <c r="V123" s="305" t="s">
        <v>3112</v>
      </c>
    </row>
    <row r="124" spans="1:22" ht="18" customHeight="1" x14ac:dyDescent="0.35">
      <c r="A124" s="270">
        <v>4158</v>
      </c>
      <c r="B124" s="270" t="s">
        <v>3269</v>
      </c>
      <c r="C124" s="270" t="s">
        <v>12414</v>
      </c>
      <c r="D124" s="270" t="s">
        <v>3296</v>
      </c>
      <c r="E124" s="270" t="s">
        <v>1739</v>
      </c>
      <c r="F124" s="270" t="s">
        <v>1823</v>
      </c>
      <c r="G124" s="270" t="s">
        <v>12413</v>
      </c>
      <c r="H124" s="270" t="s">
        <v>12412</v>
      </c>
      <c r="I124" s="270" t="s">
        <v>12411</v>
      </c>
      <c r="J124" s="270">
        <v>4934</v>
      </c>
      <c r="K124" s="270" t="s">
        <v>3271</v>
      </c>
      <c r="L124" s="270" t="s">
        <v>12410</v>
      </c>
      <c r="M124" s="270" t="s">
        <v>3296</v>
      </c>
      <c r="N124" s="270" t="s">
        <v>3286</v>
      </c>
      <c r="O124" s="270" t="s">
        <v>3285</v>
      </c>
      <c r="P124" s="269">
        <v>714243</v>
      </c>
      <c r="Q124" s="269">
        <v>0</v>
      </c>
      <c r="R124" s="269">
        <v>0</v>
      </c>
      <c r="S124" s="269">
        <v>714243</v>
      </c>
      <c r="U124" s="305" t="str">
        <f t="shared" si="1"/>
        <v>RU1100</v>
      </c>
      <c r="V124" s="305" t="s">
        <v>3112</v>
      </c>
    </row>
    <row r="125" spans="1:22" ht="18" customHeight="1" x14ac:dyDescent="0.35">
      <c r="A125" s="270">
        <v>4182</v>
      </c>
      <c r="B125" s="270" t="s">
        <v>3269</v>
      </c>
      <c r="C125" s="270" t="s">
        <v>12405</v>
      </c>
      <c r="D125" s="270" t="s">
        <v>3296</v>
      </c>
      <c r="E125" s="270" t="s">
        <v>1733</v>
      </c>
      <c r="F125" s="270" t="s">
        <v>1732</v>
      </c>
      <c r="G125" s="270" t="s">
        <v>12404</v>
      </c>
      <c r="H125" s="270" t="s">
        <v>12403</v>
      </c>
      <c r="I125" s="270" t="s">
        <v>12402</v>
      </c>
      <c r="J125" s="270">
        <v>4296</v>
      </c>
      <c r="K125" s="270" t="s">
        <v>3271</v>
      </c>
      <c r="L125" s="270" t="s">
        <v>12409</v>
      </c>
      <c r="M125" s="270" t="s">
        <v>3296</v>
      </c>
      <c r="N125" s="270" t="s">
        <v>3286</v>
      </c>
      <c r="O125" s="270" t="s">
        <v>3285</v>
      </c>
      <c r="P125" s="269">
        <v>147189.28</v>
      </c>
      <c r="Q125" s="269">
        <v>0</v>
      </c>
      <c r="R125" s="269">
        <v>0</v>
      </c>
      <c r="S125" s="269">
        <v>147189.28</v>
      </c>
      <c r="U125" s="305" t="str">
        <f t="shared" si="1"/>
        <v>RU5000</v>
      </c>
      <c r="V125" s="305" t="s">
        <v>3112</v>
      </c>
    </row>
    <row r="126" spans="1:22" ht="18" customHeight="1" x14ac:dyDescent="0.35">
      <c r="A126" s="270">
        <v>4182</v>
      </c>
      <c r="B126" s="270" t="s">
        <v>3269</v>
      </c>
      <c r="C126" s="270" t="s">
        <v>12405</v>
      </c>
      <c r="D126" s="270" t="s">
        <v>3296</v>
      </c>
      <c r="E126" s="270" t="s">
        <v>1733</v>
      </c>
      <c r="F126" s="270" t="s">
        <v>1732</v>
      </c>
      <c r="G126" s="270" t="s">
        <v>12404</v>
      </c>
      <c r="H126" s="270" t="s">
        <v>12403</v>
      </c>
      <c r="I126" s="270" t="s">
        <v>12402</v>
      </c>
      <c r="J126" s="270">
        <v>4297</v>
      </c>
      <c r="K126" s="270" t="s">
        <v>3271</v>
      </c>
      <c r="L126" s="270" t="s">
        <v>12408</v>
      </c>
      <c r="M126" s="270" t="s">
        <v>3296</v>
      </c>
      <c r="N126" s="270" t="s">
        <v>3286</v>
      </c>
      <c r="O126" s="270" t="s">
        <v>3285</v>
      </c>
      <c r="P126" s="269">
        <v>140188.45000000001</v>
      </c>
      <c r="Q126" s="269">
        <v>0</v>
      </c>
      <c r="R126" s="269">
        <v>0</v>
      </c>
      <c r="S126" s="269">
        <v>140188.45000000001</v>
      </c>
      <c r="U126" s="305" t="str">
        <f t="shared" si="1"/>
        <v>RU5000</v>
      </c>
      <c r="V126" s="305" t="s">
        <v>3112</v>
      </c>
    </row>
    <row r="127" spans="1:22" ht="18" customHeight="1" x14ac:dyDescent="0.35">
      <c r="A127" s="270">
        <v>4182</v>
      </c>
      <c r="B127" s="270" t="s">
        <v>3269</v>
      </c>
      <c r="C127" s="270" t="s">
        <v>12405</v>
      </c>
      <c r="D127" s="270" t="s">
        <v>3296</v>
      </c>
      <c r="E127" s="270" t="s">
        <v>1733</v>
      </c>
      <c r="F127" s="270" t="s">
        <v>1732</v>
      </c>
      <c r="G127" s="270" t="s">
        <v>12404</v>
      </c>
      <c r="H127" s="270" t="s">
        <v>12403</v>
      </c>
      <c r="I127" s="270" t="s">
        <v>12402</v>
      </c>
      <c r="J127" s="270">
        <v>4298</v>
      </c>
      <c r="K127" s="270" t="s">
        <v>3271</v>
      </c>
      <c r="L127" s="270" t="s">
        <v>12407</v>
      </c>
      <c r="M127" s="270" t="s">
        <v>3296</v>
      </c>
      <c r="N127" s="270" t="s">
        <v>3286</v>
      </c>
      <c r="O127" s="270" t="s">
        <v>3285</v>
      </c>
      <c r="P127" s="269">
        <v>132395.69</v>
      </c>
      <c r="Q127" s="269">
        <v>0</v>
      </c>
      <c r="R127" s="269">
        <v>0</v>
      </c>
      <c r="S127" s="269">
        <v>132395.69</v>
      </c>
      <c r="U127" s="305" t="str">
        <f t="shared" si="1"/>
        <v>RU5000</v>
      </c>
      <c r="V127" s="305" t="s">
        <v>3112</v>
      </c>
    </row>
    <row r="128" spans="1:22" ht="18" customHeight="1" x14ac:dyDescent="0.35">
      <c r="A128" s="270">
        <v>4182</v>
      </c>
      <c r="B128" s="270" t="s">
        <v>3269</v>
      </c>
      <c r="C128" s="270" t="s">
        <v>12405</v>
      </c>
      <c r="D128" s="270" t="s">
        <v>3296</v>
      </c>
      <c r="E128" s="270" t="s">
        <v>1733</v>
      </c>
      <c r="F128" s="270" t="s">
        <v>1732</v>
      </c>
      <c r="G128" s="270" t="s">
        <v>12404</v>
      </c>
      <c r="H128" s="270" t="s">
        <v>12403</v>
      </c>
      <c r="I128" s="270" t="s">
        <v>12402</v>
      </c>
      <c r="J128" s="270">
        <v>4299</v>
      </c>
      <c r="K128" s="270" t="s">
        <v>3271</v>
      </c>
      <c r="L128" s="270" t="s">
        <v>12406</v>
      </c>
      <c r="M128" s="270" t="s">
        <v>3296</v>
      </c>
      <c r="N128" s="270" t="s">
        <v>3286</v>
      </c>
      <c r="O128" s="270" t="s">
        <v>3285</v>
      </c>
      <c r="P128" s="269">
        <v>116777.29</v>
      </c>
      <c r="Q128" s="269">
        <v>0</v>
      </c>
      <c r="R128" s="269">
        <v>0</v>
      </c>
      <c r="S128" s="269">
        <v>116777.29</v>
      </c>
      <c r="U128" s="305" t="str">
        <f t="shared" si="1"/>
        <v>RU5000</v>
      </c>
      <c r="V128" s="305" t="s">
        <v>3112</v>
      </c>
    </row>
    <row r="129" spans="1:22" ht="18" customHeight="1" x14ac:dyDescent="0.35">
      <c r="A129" s="270">
        <v>4182</v>
      </c>
      <c r="B129" s="270" t="s">
        <v>3269</v>
      </c>
      <c r="C129" s="270" t="s">
        <v>12405</v>
      </c>
      <c r="D129" s="270" t="s">
        <v>3296</v>
      </c>
      <c r="E129" s="270" t="s">
        <v>1733</v>
      </c>
      <c r="F129" s="270" t="s">
        <v>1732</v>
      </c>
      <c r="G129" s="270" t="s">
        <v>12404</v>
      </c>
      <c r="H129" s="270" t="s">
        <v>12403</v>
      </c>
      <c r="I129" s="270" t="s">
        <v>12402</v>
      </c>
      <c r="J129" s="270">
        <v>4300</v>
      </c>
      <c r="K129" s="270" t="s">
        <v>3271</v>
      </c>
      <c r="L129" s="270" t="s">
        <v>12401</v>
      </c>
      <c r="M129" s="270" t="s">
        <v>3296</v>
      </c>
      <c r="N129" s="270" t="s">
        <v>3286</v>
      </c>
      <c r="O129" s="270" t="s">
        <v>3285</v>
      </c>
      <c r="P129" s="269">
        <v>116777.29</v>
      </c>
      <c r="Q129" s="269">
        <v>0</v>
      </c>
      <c r="R129" s="269">
        <v>0</v>
      </c>
      <c r="S129" s="269">
        <v>116777.29</v>
      </c>
      <c r="U129" s="305" t="str">
        <f t="shared" si="1"/>
        <v>RU5000</v>
      </c>
      <c r="V129" s="305" t="s">
        <v>3112</v>
      </c>
    </row>
    <row r="130" spans="1:22" ht="18" customHeight="1" x14ac:dyDescent="0.35">
      <c r="A130" s="270">
        <v>4184</v>
      </c>
      <c r="B130" s="270" t="s">
        <v>3269</v>
      </c>
      <c r="C130" s="270" t="s">
        <v>12391</v>
      </c>
      <c r="D130" s="270" t="s">
        <v>3296</v>
      </c>
      <c r="E130" s="270" t="s">
        <v>1733</v>
      </c>
      <c r="F130" s="270" t="s">
        <v>1732</v>
      </c>
      <c r="G130" s="270" t="s">
        <v>12390</v>
      </c>
      <c r="H130" s="270" t="s">
        <v>12389</v>
      </c>
      <c r="I130" s="270" t="s">
        <v>12388</v>
      </c>
      <c r="J130" s="270">
        <v>4315</v>
      </c>
      <c r="K130" s="270" t="s">
        <v>3271</v>
      </c>
      <c r="L130" s="270" t="s">
        <v>12400</v>
      </c>
      <c r="M130" s="270" t="s">
        <v>3296</v>
      </c>
      <c r="N130" s="270" t="s">
        <v>3314</v>
      </c>
      <c r="O130" s="270" t="s">
        <v>3313</v>
      </c>
      <c r="P130" s="269">
        <v>90236.03</v>
      </c>
      <c r="Q130" s="269"/>
      <c r="R130" s="269">
        <v>0</v>
      </c>
      <c r="S130" s="269">
        <v>90236.03</v>
      </c>
      <c r="U130" s="305" t="str">
        <f t="shared" si="1"/>
        <v>RU5000</v>
      </c>
      <c r="V130" s="305" t="s">
        <v>3112</v>
      </c>
    </row>
    <row r="131" spans="1:22" ht="18" customHeight="1" x14ac:dyDescent="0.35">
      <c r="A131" s="270">
        <v>4184</v>
      </c>
      <c r="B131" s="270" t="s">
        <v>3269</v>
      </c>
      <c r="C131" s="270" t="s">
        <v>12391</v>
      </c>
      <c r="D131" s="270" t="s">
        <v>3296</v>
      </c>
      <c r="E131" s="270" t="s">
        <v>1733</v>
      </c>
      <c r="F131" s="270" t="s">
        <v>1732</v>
      </c>
      <c r="G131" s="270" t="s">
        <v>12390</v>
      </c>
      <c r="H131" s="270" t="s">
        <v>12389</v>
      </c>
      <c r="I131" s="270" t="s">
        <v>12388</v>
      </c>
      <c r="J131" s="270">
        <v>4316</v>
      </c>
      <c r="K131" s="270" t="s">
        <v>3271</v>
      </c>
      <c r="L131" s="270" t="s">
        <v>12399</v>
      </c>
      <c r="M131" s="270" t="s">
        <v>3296</v>
      </c>
      <c r="N131" s="270" t="s">
        <v>3314</v>
      </c>
      <c r="O131" s="270" t="s">
        <v>3313</v>
      </c>
      <c r="P131" s="269">
        <v>39634.15</v>
      </c>
      <c r="Q131" s="269"/>
      <c r="R131" s="269">
        <v>0</v>
      </c>
      <c r="S131" s="269">
        <v>39634.15</v>
      </c>
      <c r="U131" s="305" t="str">
        <f t="shared" si="1"/>
        <v>RU5000</v>
      </c>
      <c r="V131" s="305" t="s">
        <v>3112</v>
      </c>
    </row>
    <row r="132" spans="1:22" ht="18" customHeight="1" x14ac:dyDescent="0.35">
      <c r="A132" s="270">
        <v>4184</v>
      </c>
      <c r="B132" s="270" t="s">
        <v>3269</v>
      </c>
      <c r="C132" s="270" t="s">
        <v>12391</v>
      </c>
      <c r="D132" s="270" t="s">
        <v>3296</v>
      </c>
      <c r="E132" s="270" t="s">
        <v>1733</v>
      </c>
      <c r="F132" s="270" t="s">
        <v>1732</v>
      </c>
      <c r="G132" s="270" t="s">
        <v>12390</v>
      </c>
      <c r="H132" s="270" t="s">
        <v>12389</v>
      </c>
      <c r="I132" s="270" t="s">
        <v>12388</v>
      </c>
      <c r="J132" s="270">
        <v>4317</v>
      </c>
      <c r="K132" s="270" t="s">
        <v>3271</v>
      </c>
      <c r="L132" s="270" t="s">
        <v>12398</v>
      </c>
      <c r="M132" s="270" t="s">
        <v>3296</v>
      </c>
      <c r="N132" s="270" t="s">
        <v>3314</v>
      </c>
      <c r="O132" s="270" t="s">
        <v>3313</v>
      </c>
      <c r="P132" s="269">
        <v>47735.41</v>
      </c>
      <c r="Q132" s="269"/>
      <c r="R132" s="269">
        <v>0</v>
      </c>
      <c r="S132" s="269">
        <v>47735.41</v>
      </c>
      <c r="U132" s="305" t="str">
        <f t="shared" ref="U132:U195" si="2">LEFT(F132,6)</f>
        <v>RU5000</v>
      </c>
      <c r="V132" s="305" t="s">
        <v>3112</v>
      </c>
    </row>
    <row r="133" spans="1:22" ht="18" customHeight="1" x14ac:dyDescent="0.35">
      <c r="A133" s="270">
        <v>4184</v>
      </c>
      <c r="B133" s="270" t="s">
        <v>3269</v>
      </c>
      <c r="C133" s="270" t="s">
        <v>12391</v>
      </c>
      <c r="D133" s="270" t="s">
        <v>3296</v>
      </c>
      <c r="E133" s="270" t="s">
        <v>1733</v>
      </c>
      <c r="F133" s="270" t="s">
        <v>1732</v>
      </c>
      <c r="G133" s="270" t="s">
        <v>12390</v>
      </c>
      <c r="H133" s="270" t="s">
        <v>12389</v>
      </c>
      <c r="I133" s="270" t="s">
        <v>12388</v>
      </c>
      <c r="J133" s="270">
        <v>4318</v>
      </c>
      <c r="K133" s="270" t="s">
        <v>3271</v>
      </c>
      <c r="L133" s="270" t="s">
        <v>12397</v>
      </c>
      <c r="M133" s="270" t="s">
        <v>3296</v>
      </c>
      <c r="N133" s="270" t="s">
        <v>3314</v>
      </c>
      <c r="O133" s="270" t="s">
        <v>3313</v>
      </c>
      <c r="P133" s="269">
        <v>11089.91</v>
      </c>
      <c r="Q133" s="269">
        <v>0</v>
      </c>
      <c r="R133" s="269">
        <v>0</v>
      </c>
      <c r="S133" s="269">
        <v>11089.91</v>
      </c>
      <c r="U133" s="305" t="str">
        <f t="shared" si="2"/>
        <v>RU5000</v>
      </c>
      <c r="V133" s="305" t="s">
        <v>3112</v>
      </c>
    </row>
    <row r="134" spans="1:22" ht="18" customHeight="1" x14ac:dyDescent="0.35">
      <c r="A134" s="270">
        <v>4184</v>
      </c>
      <c r="B134" s="270" t="s">
        <v>3269</v>
      </c>
      <c r="C134" s="270" t="s">
        <v>12391</v>
      </c>
      <c r="D134" s="270" t="s">
        <v>3296</v>
      </c>
      <c r="E134" s="270" t="s">
        <v>1733</v>
      </c>
      <c r="F134" s="270" t="s">
        <v>1732</v>
      </c>
      <c r="G134" s="270" t="s">
        <v>12390</v>
      </c>
      <c r="H134" s="270" t="s">
        <v>12389</v>
      </c>
      <c r="I134" s="270" t="s">
        <v>12388</v>
      </c>
      <c r="J134" s="270">
        <v>4319</v>
      </c>
      <c r="K134" s="270" t="s">
        <v>3271</v>
      </c>
      <c r="L134" s="270" t="s">
        <v>12396</v>
      </c>
      <c r="M134" s="270" t="s">
        <v>3296</v>
      </c>
      <c r="N134" s="270" t="s">
        <v>3314</v>
      </c>
      <c r="O134" s="270" t="s">
        <v>3313</v>
      </c>
      <c r="P134" s="269">
        <v>72147.48</v>
      </c>
      <c r="Q134" s="269"/>
      <c r="R134" s="269">
        <v>0</v>
      </c>
      <c r="S134" s="269">
        <v>72147.48</v>
      </c>
      <c r="U134" s="305" t="str">
        <f t="shared" si="2"/>
        <v>RU5000</v>
      </c>
      <c r="V134" s="305" t="s">
        <v>3112</v>
      </c>
    </row>
    <row r="135" spans="1:22" ht="18" customHeight="1" x14ac:dyDescent="0.35">
      <c r="A135" s="270">
        <v>4184</v>
      </c>
      <c r="B135" s="270" t="s">
        <v>3269</v>
      </c>
      <c r="C135" s="270" t="s">
        <v>12391</v>
      </c>
      <c r="D135" s="270" t="s">
        <v>3296</v>
      </c>
      <c r="E135" s="270" t="s">
        <v>1733</v>
      </c>
      <c r="F135" s="270" t="s">
        <v>1732</v>
      </c>
      <c r="G135" s="270" t="s">
        <v>12390</v>
      </c>
      <c r="H135" s="270" t="s">
        <v>12389</v>
      </c>
      <c r="I135" s="270" t="s">
        <v>12388</v>
      </c>
      <c r="J135" s="270">
        <v>4320</v>
      </c>
      <c r="K135" s="270" t="s">
        <v>3271</v>
      </c>
      <c r="L135" s="270" t="s">
        <v>12395</v>
      </c>
      <c r="M135" s="270" t="s">
        <v>3296</v>
      </c>
      <c r="N135" s="270" t="s">
        <v>3314</v>
      </c>
      <c r="O135" s="270" t="s">
        <v>3313</v>
      </c>
      <c r="P135" s="269">
        <v>96051.22</v>
      </c>
      <c r="Q135" s="269"/>
      <c r="R135" s="269">
        <v>0</v>
      </c>
      <c r="S135" s="269">
        <v>96051.22</v>
      </c>
      <c r="U135" s="305" t="str">
        <f t="shared" si="2"/>
        <v>RU5000</v>
      </c>
      <c r="V135" s="305" t="s">
        <v>3112</v>
      </c>
    </row>
    <row r="136" spans="1:22" ht="18" customHeight="1" x14ac:dyDescent="0.35">
      <c r="A136" s="270">
        <v>4184</v>
      </c>
      <c r="B136" s="270" t="s">
        <v>3269</v>
      </c>
      <c r="C136" s="270" t="s">
        <v>12391</v>
      </c>
      <c r="D136" s="270" t="s">
        <v>3296</v>
      </c>
      <c r="E136" s="270" t="s">
        <v>1733</v>
      </c>
      <c r="F136" s="270" t="s">
        <v>1732</v>
      </c>
      <c r="G136" s="270" t="s">
        <v>12390</v>
      </c>
      <c r="H136" s="270" t="s">
        <v>12389</v>
      </c>
      <c r="I136" s="270" t="s">
        <v>12388</v>
      </c>
      <c r="J136" s="270">
        <v>4321</v>
      </c>
      <c r="K136" s="270" t="s">
        <v>3271</v>
      </c>
      <c r="L136" s="270" t="s">
        <v>12394</v>
      </c>
      <c r="M136" s="270" t="s">
        <v>3296</v>
      </c>
      <c r="N136" s="270" t="s">
        <v>3314</v>
      </c>
      <c r="O136" s="270" t="s">
        <v>3313</v>
      </c>
      <c r="P136" s="269">
        <v>63340.25</v>
      </c>
      <c r="Q136" s="269"/>
      <c r="R136" s="269">
        <v>0</v>
      </c>
      <c r="S136" s="269">
        <v>63340.25</v>
      </c>
      <c r="U136" s="305" t="str">
        <f t="shared" si="2"/>
        <v>RU5000</v>
      </c>
      <c r="V136" s="305" t="s">
        <v>3112</v>
      </c>
    </row>
    <row r="137" spans="1:22" ht="18" customHeight="1" x14ac:dyDescent="0.35">
      <c r="A137" s="270">
        <v>4184</v>
      </c>
      <c r="B137" s="270" t="s">
        <v>3269</v>
      </c>
      <c r="C137" s="270" t="s">
        <v>12391</v>
      </c>
      <c r="D137" s="270" t="s">
        <v>3296</v>
      </c>
      <c r="E137" s="270" t="s">
        <v>1733</v>
      </c>
      <c r="F137" s="270" t="s">
        <v>1732</v>
      </c>
      <c r="G137" s="270" t="s">
        <v>12390</v>
      </c>
      <c r="H137" s="270" t="s">
        <v>12389</v>
      </c>
      <c r="I137" s="270" t="s">
        <v>12388</v>
      </c>
      <c r="J137" s="270">
        <v>4322</v>
      </c>
      <c r="K137" s="270" t="s">
        <v>3271</v>
      </c>
      <c r="L137" s="270" t="s">
        <v>12393</v>
      </c>
      <c r="M137" s="270" t="s">
        <v>3296</v>
      </c>
      <c r="N137" s="270" t="s">
        <v>3314</v>
      </c>
      <c r="O137" s="270" t="s">
        <v>3313</v>
      </c>
      <c r="P137" s="269">
        <v>9717.9599999999991</v>
      </c>
      <c r="Q137" s="269"/>
      <c r="R137" s="269">
        <v>0</v>
      </c>
      <c r="S137" s="269">
        <v>9717.9599999999991</v>
      </c>
      <c r="U137" s="305" t="str">
        <f t="shared" si="2"/>
        <v>RU5000</v>
      </c>
      <c r="V137" s="305" t="s">
        <v>3112</v>
      </c>
    </row>
    <row r="138" spans="1:22" ht="18" customHeight="1" x14ac:dyDescent="0.35">
      <c r="A138" s="270">
        <v>4184</v>
      </c>
      <c r="B138" s="270" t="s">
        <v>3269</v>
      </c>
      <c r="C138" s="270" t="s">
        <v>12391</v>
      </c>
      <c r="D138" s="270" t="s">
        <v>3296</v>
      </c>
      <c r="E138" s="270" t="s">
        <v>1733</v>
      </c>
      <c r="F138" s="270" t="s">
        <v>1732</v>
      </c>
      <c r="G138" s="270" t="s">
        <v>12390</v>
      </c>
      <c r="H138" s="270" t="s">
        <v>12389</v>
      </c>
      <c r="I138" s="270" t="s">
        <v>12388</v>
      </c>
      <c r="J138" s="270">
        <v>4323</v>
      </c>
      <c r="K138" s="270" t="s">
        <v>3271</v>
      </c>
      <c r="L138" s="270" t="s">
        <v>12392</v>
      </c>
      <c r="M138" s="270" t="s">
        <v>3296</v>
      </c>
      <c r="N138" s="270" t="s">
        <v>3314</v>
      </c>
      <c r="O138" s="270" t="s">
        <v>3313</v>
      </c>
      <c r="P138" s="269">
        <v>56167.18</v>
      </c>
      <c r="Q138" s="269"/>
      <c r="R138" s="269">
        <v>0</v>
      </c>
      <c r="S138" s="269">
        <v>56167.18</v>
      </c>
      <c r="U138" s="305" t="str">
        <f t="shared" si="2"/>
        <v>RU5000</v>
      </c>
      <c r="V138" s="305" t="s">
        <v>3112</v>
      </c>
    </row>
    <row r="139" spans="1:22" ht="18" customHeight="1" x14ac:dyDescent="0.35">
      <c r="A139" s="270">
        <v>4184</v>
      </c>
      <c r="B139" s="270" t="s">
        <v>3269</v>
      </c>
      <c r="C139" s="270" t="s">
        <v>12391</v>
      </c>
      <c r="D139" s="270" t="s">
        <v>3296</v>
      </c>
      <c r="E139" s="270" t="s">
        <v>1733</v>
      </c>
      <c r="F139" s="270" t="s">
        <v>1732</v>
      </c>
      <c r="G139" s="270" t="s">
        <v>12390</v>
      </c>
      <c r="H139" s="270" t="s">
        <v>12389</v>
      </c>
      <c r="I139" s="270" t="s">
        <v>12388</v>
      </c>
      <c r="J139" s="270">
        <v>4324</v>
      </c>
      <c r="K139" s="270" t="s">
        <v>3271</v>
      </c>
      <c r="L139" s="270" t="s">
        <v>12387</v>
      </c>
      <c r="M139" s="270" t="s">
        <v>3296</v>
      </c>
      <c r="N139" s="270" t="s">
        <v>3314</v>
      </c>
      <c r="O139" s="270" t="s">
        <v>3313</v>
      </c>
      <c r="P139" s="269">
        <v>9031.2900000000009</v>
      </c>
      <c r="Q139" s="269"/>
      <c r="R139" s="269">
        <v>0</v>
      </c>
      <c r="S139" s="269">
        <v>9031.2900000000009</v>
      </c>
      <c r="U139" s="305" t="str">
        <f t="shared" si="2"/>
        <v>RU5000</v>
      </c>
      <c r="V139" s="305" t="s">
        <v>3112</v>
      </c>
    </row>
    <row r="140" spans="1:22" ht="18" customHeight="1" x14ac:dyDescent="0.35">
      <c r="A140" s="270">
        <v>4194</v>
      </c>
      <c r="B140" s="270" t="s">
        <v>3269</v>
      </c>
      <c r="C140" s="270" t="s">
        <v>12383</v>
      </c>
      <c r="D140" s="270" t="s">
        <v>3296</v>
      </c>
      <c r="E140" s="270" t="s">
        <v>1713</v>
      </c>
      <c r="F140" s="270" t="s">
        <v>1719</v>
      </c>
      <c r="G140" s="270" t="s">
        <v>12382</v>
      </c>
      <c r="H140" s="270" t="s">
        <v>12381</v>
      </c>
      <c r="I140" s="270" t="s">
        <v>12380</v>
      </c>
      <c r="J140" s="270">
        <v>4342</v>
      </c>
      <c r="K140" s="270" t="s">
        <v>3271</v>
      </c>
      <c r="L140" s="270" t="s">
        <v>12386</v>
      </c>
      <c r="M140" s="270" t="s">
        <v>3296</v>
      </c>
      <c r="N140" s="270" t="s">
        <v>3314</v>
      </c>
      <c r="O140" s="270" t="s">
        <v>3313</v>
      </c>
      <c r="P140" s="269">
        <v>1046903</v>
      </c>
      <c r="Q140" s="269">
        <v>0</v>
      </c>
      <c r="R140" s="269">
        <v>0</v>
      </c>
      <c r="S140" s="269">
        <v>1046903</v>
      </c>
      <c r="U140" s="305" t="str">
        <f t="shared" si="2"/>
        <v>RU1205</v>
      </c>
      <c r="V140" s="305" t="s">
        <v>3112</v>
      </c>
    </row>
    <row r="141" spans="1:22" ht="18" customHeight="1" x14ac:dyDescent="0.35">
      <c r="A141" s="270">
        <v>4194</v>
      </c>
      <c r="B141" s="270" t="s">
        <v>3269</v>
      </c>
      <c r="C141" s="270" t="s">
        <v>12383</v>
      </c>
      <c r="D141" s="270" t="s">
        <v>3296</v>
      </c>
      <c r="E141" s="270" t="s">
        <v>1713</v>
      </c>
      <c r="F141" s="270" t="s">
        <v>1719</v>
      </c>
      <c r="G141" s="270" t="s">
        <v>12382</v>
      </c>
      <c r="H141" s="270" t="s">
        <v>12381</v>
      </c>
      <c r="I141" s="270" t="s">
        <v>12380</v>
      </c>
      <c r="J141" s="270">
        <v>4351</v>
      </c>
      <c r="K141" s="270" t="s">
        <v>3271</v>
      </c>
      <c r="L141" s="270" t="s">
        <v>12385</v>
      </c>
      <c r="M141" s="270" t="s">
        <v>3296</v>
      </c>
      <c r="N141" s="270" t="s">
        <v>3314</v>
      </c>
      <c r="O141" s="270" t="s">
        <v>3313</v>
      </c>
      <c r="P141" s="269">
        <v>1046903</v>
      </c>
      <c r="Q141" s="269">
        <v>0</v>
      </c>
      <c r="R141" s="269">
        <v>0</v>
      </c>
      <c r="S141" s="269">
        <v>1046903</v>
      </c>
      <c r="U141" s="305" t="str">
        <f t="shared" si="2"/>
        <v>RU1205</v>
      </c>
      <c r="V141" s="305" t="s">
        <v>3112</v>
      </c>
    </row>
    <row r="142" spans="1:22" ht="18" customHeight="1" x14ac:dyDescent="0.35">
      <c r="A142" s="270">
        <v>4194</v>
      </c>
      <c r="B142" s="270" t="s">
        <v>3269</v>
      </c>
      <c r="C142" s="270" t="s">
        <v>12383</v>
      </c>
      <c r="D142" s="270" t="s">
        <v>3296</v>
      </c>
      <c r="E142" s="270" t="s">
        <v>1713</v>
      </c>
      <c r="F142" s="270" t="s">
        <v>1719</v>
      </c>
      <c r="G142" s="270" t="s">
        <v>12382</v>
      </c>
      <c r="H142" s="270" t="s">
        <v>12381</v>
      </c>
      <c r="I142" s="270" t="s">
        <v>12380</v>
      </c>
      <c r="J142" s="270">
        <v>4352</v>
      </c>
      <c r="K142" s="270" t="s">
        <v>3271</v>
      </c>
      <c r="L142" s="270" t="s">
        <v>12384</v>
      </c>
      <c r="M142" s="270" t="s">
        <v>3296</v>
      </c>
      <c r="N142" s="270" t="s">
        <v>3314</v>
      </c>
      <c r="O142" s="270" t="s">
        <v>3313</v>
      </c>
      <c r="P142" s="269">
        <v>1046903</v>
      </c>
      <c r="Q142" s="269">
        <v>0</v>
      </c>
      <c r="R142" s="269">
        <v>0</v>
      </c>
      <c r="S142" s="269">
        <v>1046903</v>
      </c>
      <c r="U142" s="305" t="str">
        <f t="shared" si="2"/>
        <v>RU1205</v>
      </c>
      <c r="V142" s="305" t="s">
        <v>3112</v>
      </c>
    </row>
    <row r="143" spans="1:22" ht="18" customHeight="1" x14ac:dyDescent="0.35">
      <c r="A143" s="270">
        <v>4194</v>
      </c>
      <c r="B143" s="270" t="s">
        <v>3269</v>
      </c>
      <c r="C143" s="270" t="s">
        <v>12383</v>
      </c>
      <c r="D143" s="270" t="s">
        <v>3296</v>
      </c>
      <c r="E143" s="270" t="s">
        <v>1713</v>
      </c>
      <c r="F143" s="270" t="s">
        <v>1719</v>
      </c>
      <c r="G143" s="270" t="s">
        <v>12382</v>
      </c>
      <c r="H143" s="270" t="s">
        <v>12381</v>
      </c>
      <c r="I143" s="270" t="s">
        <v>12380</v>
      </c>
      <c r="J143" s="270">
        <v>4353</v>
      </c>
      <c r="K143" s="270" t="s">
        <v>3271</v>
      </c>
      <c r="L143" s="270" t="s">
        <v>12379</v>
      </c>
      <c r="M143" s="270" t="s">
        <v>3296</v>
      </c>
      <c r="N143" s="270" t="s">
        <v>3314</v>
      </c>
      <c r="O143" s="270" t="s">
        <v>3313</v>
      </c>
      <c r="P143" s="269">
        <v>1046903</v>
      </c>
      <c r="Q143" s="269">
        <v>0</v>
      </c>
      <c r="R143" s="269">
        <v>0</v>
      </c>
      <c r="S143" s="269">
        <v>1046903</v>
      </c>
      <c r="U143" s="305" t="str">
        <f t="shared" si="2"/>
        <v>RU1205</v>
      </c>
      <c r="V143" s="305" t="s">
        <v>3112</v>
      </c>
    </row>
    <row r="144" spans="1:22" ht="18" customHeight="1" x14ac:dyDescent="0.35">
      <c r="A144" s="270">
        <v>4202</v>
      </c>
      <c r="B144" s="270" t="s">
        <v>3269</v>
      </c>
      <c r="C144" s="270" t="s">
        <v>12378</v>
      </c>
      <c r="D144" s="270" t="s">
        <v>3296</v>
      </c>
      <c r="E144" s="270" t="s">
        <v>1713</v>
      </c>
      <c r="F144" s="270" t="s">
        <v>1777</v>
      </c>
      <c r="G144" s="270" t="s">
        <v>12377</v>
      </c>
      <c r="H144" s="270" t="s">
        <v>12376</v>
      </c>
      <c r="I144" s="270" t="s">
        <v>12375</v>
      </c>
      <c r="J144" s="270">
        <v>4307</v>
      </c>
      <c r="K144" s="270" t="s">
        <v>3271</v>
      </c>
      <c r="L144" s="270" t="s">
        <v>12374</v>
      </c>
      <c r="M144" s="270" t="s">
        <v>3296</v>
      </c>
      <c r="N144" s="270" t="s">
        <v>3286</v>
      </c>
      <c r="O144" s="270" t="s">
        <v>3285</v>
      </c>
      <c r="P144" s="269">
        <v>3499601.1</v>
      </c>
      <c r="Q144" s="269">
        <v>0</v>
      </c>
      <c r="R144" s="269">
        <v>0</v>
      </c>
      <c r="S144" s="269">
        <v>3499601.1</v>
      </c>
      <c r="U144" s="305" t="str">
        <f t="shared" si="2"/>
        <v>RU8000</v>
      </c>
      <c r="V144" s="305" t="s">
        <v>3112</v>
      </c>
    </row>
    <row r="145" spans="1:22" ht="18" customHeight="1" x14ac:dyDescent="0.35">
      <c r="A145" s="270">
        <v>4202</v>
      </c>
      <c r="B145" s="270" t="s">
        <v>3269</v>
      </c>
      <c r="C145" s="270" t="s">
        <v>12378</v>
      </c>
      <c r="D145" s="270" t="s">
        <v>3296</v>
      </c>
      <c r="E145" s="270" t="s">
        <v>1713</v>
      </c>
      <c r="F145" s="270" t="s">
        <v>1777</v>
      </c>
      <c r="G145" s="270" t="s">
        <v>12377</v>
      </c>
      <c r="H145" s="270" t="s">
        <v>12376</v>
      </c>
      <c r="I145" s="270" t="s">
        <v>12375</v>
      </c>
      <c r="J145" s="270">
        <v>4348</v>
      </c>
      <c r="K145" s="270" t="s">
        <v>3271</v>
      </c>
      <c r="L145" s="270" t="s">
        <v>12374</v>
      </c>
      <c r="M145" s="270" t="s">
        <v>3296</v>
      </c>
      <c r="N145" s="270" t="s">
        <v>3286</v>
      </c>
      <c r="O145" s="270" t="s">
        <v>3285</v>
      </c>
      <c r="P145" s="269">
        <v>502078.71</v>
      </c>
      <c r="Q145" s="269">
        <v>0</v>
      </c>
      <c r="R145" s="269">
        <v>0</v>
      </c>
      <c r="S145" s="269">
        <v>502078.71</v>
      </c>
      <c r="U145" s="305" t="str">
        <f t="shared" si="2"/>
        <v>RU8000</v>
      </c>
      <c r="V145" s="305" t="s">
        <v>3112</v>
      </c>
    </row>
    <row r="146" spans="1:22" ht="18" customHeight="1" x14ac:dyDescent="0.35">
      <c r="A146" s="270">
        <v>4219</v>
      </c>
      <c r="B146" s="270" t="s">
        <v>3269</v>
      </c>
      <c r="C146" s="270" t="s">
        <v>12368</v>
      </c>
      <c r="D146" s="270" t="s">
        <v>3296</v>
      </c>
      <c r="E146" s="270" t="s">
        <v>1733</v>
      </c>
      <c r="F146" s="270" t="s">
        <v>1732</v>
      </c>
      <c r="G146" s="270" t="s">
        <v>12367</v>
      </c>
      <c r="H146" s="270" t="s">
        <v>12366</v>
      </c>
      <c r="I146" s="270" t="s">
        <v>12365</v>
      </c>
      <c r="J146" s="270">
        <v>4349</v>
      </c>
      <c r="K146" s="270" t="s">
        <v>3271</v>
      </c>
      <c r="L146" s="270" t="s">
        <v>12373</v>
      </c>
      <c r="M146" s="270" t="s">
        <v>3296</v>
      </c>
      <c r="N146" s="270" t="s">
        <v>3286</v>
      </c>
      <c r="O146" s="270" t="s">
        <v>3285</v>
      </c>
      <c r="P146" s="269">
        <v>10914</v>
      </c>
      <c r="Q146" s="269">
        <v>0</v>
      </c>
      <c r="R146" s="269">
        <v>0</v>
      </c>
      <c r="S146" s="269">
        <v>10914</v>
      </c>
      <c r="U146" s="305" t="str">
        <f t="shared" si="2"/>
        <v>RU5000</v>
      </c>
      <c r="V146" s="305" t="s">
        <v>3112</v>
      </c>
    </row>
    <row r="147" spans="1:22" ht="18" customHeight="1" x14ac:dyDescent="0.35">
      <c r="A147" s="270">
        <v>4219</v>
      </c>
      <c r="B147" s="270" t="s">
        <v>3269</v>
      </c>
      <c r="C147" s="270" t="s">
        <v>12368</v>
      </c>
      <c r="D147" s="270" t="s">
        <v>3296</v>
      </c>
      <c r="E147" s="270" t="s">
        <v>1733</v>
      </c>
      <c r="F147" s="270" t="s">
        <v>1732</v>
      </c>
      <c r="G147" s="270" t="s">
        <v>12367</v>
      </c>
      <c r="H147" s="270" t="s">
        <v>12366</v>
      </c>
      <c r="I147" s="270" t="s">
        <v>12365</v>
      </c>
      <c r="J147" s="270">
        <v>4354</v>
      </c>
      <c r="K147" s="270" t="s">
        <v>3271</v>
      </c>
      <c r="L147" s="270" t="s">
        <v>12372</v>
      </c>
      <c r="M147" s="270" t="s">
        <v>3296</v>
      </c>
      <c r="N147" s="270" t="s">
        <v>3286</v>
      </c>
      <c r="O147" s="270" t="s">
        <v>3285</v>
      </c>
      <c r="P147" s="269">
        <v>93102</v>
      </c>
      <c r="Q147" s="269">
        <v>0</v>
      </c>
      <c r="R147" s="269">
        <v>0</v>
      </c>
      <c r="S147" s="269">
        <v>93102</v>
      </c>
      <c r="U147" s="305" t="str">
        <f t="shared" si="2"/>
        <v>RU5000</v>
      </c>
      <c r="V147" s="305" t="s">
        <v>3112</v>
      </c>
    </row>
    <row r="148" spans="1:22" ht="18" customHeight="1" x14ac:dyDescent="0.35">
      <c r="A148" s="270">
        <v>4219</v>
      </c>
      <c r="B148" s="270" t="s">
        <v>3269</v>
      </c>
      <c r="C148" s="270" t="s">
        <v>12368</v>
      </c>
      <c r="D148" s="270" t="s">
        <v>3296</v>
      </c>
      <c r="E148" s="270" t="s">
        <v>1733</v>
      </c>
      <c r="F148" s="270" t="s">
        <v>1732</v>
      </c>
      <c r="G148" s="270" t="s">
        <v>12367</v>
      </c>
      <c r="H148" s="270" t="s">
        <v>12366</v>
      </c>
      <c r="I148" s="270" t="s">
        <v>12365</v>
      </c>
      <c r="J148" s="270">
        <v>7340</v>
      </c>
      <c r="K148" s="270" t="s">
        <v>3271</v>
      </c>
      <c r="L148" s="270" t="s">
        <v>12371</v>
      </c>
      <c r="M148" s="270" t="s">
        <v>3296</v>
      </c>
      <c r="N148" s="270" t="s">
        <v>3286</v>
      </c>
      <c r="O148" s="270" t="s">
        <v>3285</v>
      </c>
      <c r="P148" s="269">
        <v>31600</v>
      </c>
      <c r="Q148" s="269">
        <v>0</v>
      </c>
      <c r="R148" s="269">
        <v>0</v>
      </c>
      <c r="S148" s="269">
        <v>31600</v>
      </c>
      <c r="U148" s="305" t="str">
        <f t="shared" si="2"/>
        <v>RU5000</v>
      </c>
      <c r="V148" s="305" t="s">
        <v>3112</v>
      </c>
    </row>
    <row r="149" spans="1:22" ht="18" customHeight="1" x14ac:dyDescent="0.35">
      <c r="A149" s="270">
        <v>4219</v>
      </c>
      <c r="B149" s="270" t="s">
        <v>3269</v>
      </c>
      <c r="C149" s="270" t="s">
        <v>12368</v>
      </c>
      <c r="D149" s="270" t="s">
        <v>3296</v>
      </c>
      <c r="E149" s="270" t="s">
        <v>1733</v>
      </c>
      <c r="F149" s="270" t="s">
        <v>1732</v>
      </c>
      <c r="G149" s="270" t="s">
        <v>12367</v>
      </c>
      <c r="H149" s="270" t="s">
        <v>12366</v>
      </c>
      <c r="I149" s="270" t="s">
        <v>12365</v>
      </c>
      <c r="J149" s="270">
        <v>7343</v>
      </c>
      <c r="K149" s="270" t="s">
        <v>3271</v>
      </c>
      <c r="L149" s="270" t="s">
        <v>12370</v>
      </c>
      <c r="M149" s="270" t="s">
        <v>3296</v>
      </c>
      <c r="N149" s="270" t="s">
        <v>3286</v>
      </c>
      <c r="O149" s="270" t="s">
        <v>3285</v>
      </c>
      <c r="P149" s="269">
        <v>353136</v>
      </c>
      <c r="Q149" s="269">
        <v>0</v>
      </c>
      <c r="R149" s="269">
        <v>0</v>
      </c>
      <c r="S149" s="269">
        <v>353136</v>
      </c>
      <c r="U149" s="305" t="str">
        <f t="shared" si="2"/>
        <v>RU5000</v>
      </c>
      <c r="V149" s="305" t="s">
        <v>3112</v>
      </c>
    </row>
    <row r="150" spans="1:22" ht="18" customHeight="1" x14ac:dyDescent="0.35">
      <c r="A150" s="270">
        <v>4219</v>
      </c>
      <c r="B150" s="270" t="s">
        <v>3269</v>
      </c>
      <c r="C150" s="270" t="s">
        <v>12368</v>
      </c>
      <c r="D150" s="270" t="s">
        <v>3296</v>
      </c>
      <c r="E150" s="270" t="s">
        <v>1733</v>
      </c>
      <c r="F150" s="270" t="s">
        <v>1732</v>
      </c>
      <c r="G150" s="270" t="s">
        <v>12367</v>
      </c>
      <c r="H150" s="270" t="s">
        <v>12366</v>
      </c>
      <c r="I150" s="270" t="s">
        <v>12365</v>
      </c>
      <c r="J150" s="270">
        <v>7344</v>
      </c>
      <c r="K150" s="270" t="s">
        <v>3271</v>
      </c>
      <c r="L150" s="270" t="s">
        <v>12369</v>
      </c>
      <c r="M150" s="270" t="s">
        <v>3296</v>
      </c>
      <c r="N150" s="270" t="s">
        <v>3286</v>
      </c>
      <c r="O150" s="270" t="s">
        <v>3285</v>
      </c>
      <c r="P150" s="269">
        <v>330888</v>
      </c>
      <c r="Q150" s="269">
        <v>0</v>
      </c>
      <c r="R150" s="269">
        <v>0</v>
      </c>
      <c r="S150" s="269">
        <v>330888</v>
      </c>
      <c r="U150" s="305" t="str">
        <f t="shared" si="2"/>
        <v>RU5000</v>
      </c>
      <c r="V150" s="305" t="s">
        <v>3112</v>
      </c>
    </row>
    <row r="151" spans="1:22" ht="18" customHeight="1" x14ac:dyDescent="0.35">
      <c r="A151" s="270">
        <v>4219</v>
      </c>
      <c r="B151" s="270" t="s">
        <v>3269</v>
      </c>
      <c r="C151" s="270" t="s">
        <v>12368</v>
      </c>
      <c r="D151" s="270" t="s">
        <v>3296</v>
      </c>
      <c r="E151" s="270" t="s">
        <v>1733</v>
      </c>
      <c r="F151" s="270" t="s">
        <v>1732</v>
      </c>
      <c r="G151" s="270" t="s">
        <v>12367</v>
      </c>
      <c r="H151" s="270" t="s">
        <v>12366</v>
      </c>
      <c r="I151" s="270" t="s">
        <v>12365</v>
      </c>
      <c r="J151" s="270">
        <v>7345</v>
      </c>
      <c r="K151" s="270" t="s">
        <v>3271</v>
      </c>
      <c r="L151" s="270" t="s">
        <v>12364</v>
      </c>
      <c r="M151" s="270" t="s">
        <v>3296</v>
      </c>
      <c r="N151" s="270" t="s">
        <v>3286</v>
      </c>
      <c r="O151" s="270" t="s">
        <v>3285</v>
      </c>
      <c r="P151" s="269">
        <v>249360</v>
      </c>
      <c r="Q151" s="269">
        <v>0</v>
      </c>
      <c r="R151" s="269">
        <v>0</v>
      </c>
      <c r="S151" s="269">
        <v>249360</v>
      </c>
      <c r="U151" s="305" t="str">
        <f t="shared" si="2"/>
        <v>RU5000</v>
      </c>
      <c r="V151" s="305" t="s">
        <v>3112</v>
      </c>
    </row>
    <row r="152" spans="1:22" ht="18" customHeight="1" x14ac:dyDescent="0.35">
      <c r="A152" s="270">
        <v>4233</v>
      </c>
      <c r="B152" s="270" t="s">
        <v>3269</v>
      </c>
      <c r="C152" s="270" t="s">
        <v>12363</v>
      </c>
      <c r="D152" s="270" t="s">
        <v>3296</v>
      </c>
      <c r="E152" s="270" t="s">
        <v>1713</v>
      </c>
      <c r="F152" s="270" t="s">
        <v>1809</v>
      </c>
      <c r="G152" s="270" t="s">
        <v>12362</v>
      </c>
      <c r="H152" s="270" t="s">
        <v>12361</v>
      </c>
      <c r="I152" s="270" t="s">
        <v>12360</v>
      </c>
      <c r="J152" s="270">
        <v>4344</v>
      </c>
      <c r="K152" s="270" t="s">
        <v>3271</v>
      </c>
      <c r="L152" s="270" t="s">
        <v>12359</v>
      </c>
      <c r="M152" s="270" t="s">
        <v>3296</v>
      </c>
      <c r="N152" s="270" t="s">
        <v>3286</v>
      </c>
      <c r="O152" s="270" t="s">
        <v>3285</v>
      </c>
      <c r="P152" s="269">
        <v>394825</v>
      </c>
      <c r="Q152" s="269">
        <v>0</v>
      </c>
      <c r="R152" s="269">
        <v>0</v>
      </c>
      <c r="S152" s="269">
        <v>394825</v>
      </c>
      <c r="U152" s="305" t="str">
        <f t="shared" si="2"/>
        <v>RU8330</v>
      </c>
      <c r="V152" s="305" t="s">
        <v>3112</v>
      </c>
    </row>
    <row r="153" spans="1:22" ht="18" customHeight="1" x14ac:dyDescent="0.35">
      <c r="A153" s="270">
        <v>4381</v>
      </c>
      <c r="B153" s="270" t="s">
        <v>3269</v>
      </c>
      <c r="C153" s="270" t="s">
        <v>12358</v>
      </c>
      <c r="D153" s="270" t="s">
        <v>3296</v>
      </c>
      <c r="E153" s="270" t="s">
        <v>1733</v>
      </c>
      <c r="F153" s="270" t="s">
        <v>1917</v>
      </c>
      <c r="G153" s="270" t="s">
        <v>12263</v>
      </c>
      <c r="H153" s="270" t="s">
        <v>12357</v>
      </c>
      <c r="I153" s="270" t="s">
        <v>12356</v>
      </c>
      <c r="J153" s="270">
        <v>12805</v>
      </c>
      <c r="K153" s="270" t="s">
        <v>3271</v>
      </c>
      <c r="L153" s="270" t="s">
        <v>12355</v>
      </c>
      <c r="M153" s="270" t="s">
        <v>3296</v>
      </c>
      <c r="N153" s="270" t="s">
        <v>3286</v>
      </c>
      <c r="O153" s="270" t="s">
        <v>3285</v>
      </c>
      <c r="P153" s="269">
        <v>16542495.609999999</v>
      </c>
      <c r="Q153" s="269">
        <v>0</v>
      </c>
      <c r="R153" s="269">
        <v>0</v>
      </c>
      <c r="S153" s="269">
        <v>16542495.609999999</v>
      </c>
      <c r="U153" s="305" t="str">
        <f t="shared" si="2"/>
        <v>RU5200</v>
      </c>
      <c r="V153" s="305" t="s">
        <v>3112</v>
      </c>
    </row>
    <row r="154" spans="1:22" ht="18" customHeight="1" x14ac:dyDescent="0.35">
      <c r="A154" s="270">
        <v>4392</v>
      </c>
      <c r="B154" s="270" t="s">
        <v>3269</v>
      </c>
      <c r="C154" s="270" t="s">
        <v>12349</v>
      </c>
      <c r="D154" s="270" t="s">
        <v>3296</v>
      </c>
      <c r="E154" s="270" t="s">
        <v>1733</v>
      </c>
      <c r="F154" s="270" t="s">
        <v>1917</v>
      </c>
      <c r="G154" s="270" t="s">
        <v>12348</v>
      </c>
      <c r="H154" s="270" t="s">
        <v>12347</v>
      </c>
      <c r="I154" s="270" t="s">
        <v>12346</v>
      </c>
      <c r="J154" s="270">
        <v>9123</v>
      </c>
      <c r="K154" s="270" t="s">
        <v>3271</v>
      </c>
      <c r="L154" s="270" t="s">
        <v>12354</v>
      </c>
      <c r="M154" s="270" t="s">
        <v>3296</v>
      </c>
      <c r="N154" s="270" t="s">
        <v>3286</v>
      </c>
      <c r="O154" s="270" t="s">
        <v>3285</v>
      </c>
      <c r="P154" s="269">
        <v>1646895.7</v>
      </c>
      <c r="Q154" s="269">
        <v>0</v>
      </c>
      <c r="R154" s="269">
        <v>0</v>
      </c>
      <c r="S154" s="269">
        <v>1646895.7</v>
      </c>
      <c r="U154" s="305" t="str">
        <f t="shared" si="2"/>
        <v>RU5200</v>
      </c>
      <c r="V154" s="305" t="s">
        <v>3112</v>
      </c>
    </row>
    <row r="155" spans="1:22" ht="18" customHeight="1" x14ac:dyDescent="0.35">
      <c r="A155" s="270">
        <v>4392</v>
      </c>
      <c r="B155" s="270" t="s">
        <v>3269</v>
      </c>
      <c r="C155" s="270" t="s">
        <v>12349</v>
      </c>
      <c r="D155" s="270" t="s">
        <v>3296</v>
      </c>
      <c r="E155" s="270" t="s">
        <v>1733</v>
      </c>
      <c r="F155" s="270" t="s">
        <v>1917</v>
      </c>
      <c r="G155" s="270" t="s">
        <v>12348</v>
      </c>
      <c r="H155" s="270" t="s">
        <v>12347</v>
      </c>
      <c r="I155" s="270" t="s">
        <v>12346</v>
      </c>
      <c r="J155" s="270">
        <v>15137</v>
      </c>
      <c r="K155" s="270" t="s">
        <v>3271</v>
      </c>
      <c r="L155" s="270" t="s">
        <v>12353</v>
      </c>
      <c r="M155" s="270" t="s">
        <v>3296</v>
      </c>
      <c r="N155" s="270" t="s">
        <v>3286</v>
      </c>
      <c r="O155" s="270" t="s">
        <v>3285</v>
      </c>
      <c r="P155" s="269">
        <v>2483420.08</v>
      </c>
      <c r="Q155" s="269">
        <v>0</v>
      </c>
      <c r="R155" s="269">
        <v>0</v>
      </c>
      <c r="S155" s="269">
        <v>2483420.08</v>
      </c>
      <c r="U155" s="305" t="str">
        <f t="shared" si="2"/>
        <v>RU5200</v>
      </c>
      <c r="V155" s="305" t="s">
        <v>3112</v>
      </c>
    </row>
    <row r="156" spans="1:22" ht="18" customHeight="1" x14ac:dyDescent="0.35">
      <c r="A156" s="270">
        <v>4392</v>
      </c>
      <c r="B156" s="270" t="s">
        <v>3269</v>
      </c>
      <c r="C156" s="270" t="s">
        <v>12349</v>
      </c>
      <c r="D156" s="270" t="s">
        <v>3296</v>
      </c>
      <c r="E156" s="270" t="s">
        <v>1733</v>
      </c>
      <c r="F156" s="270" t="s">
        <v>1917</v>
      </c>
      <c r="G156" s="270" t="s">
        <v>12348</v>
      </c>
      <c r="H156" s="270" t="s">
        <v>12347</v>
      </c>
      <c r="I156" s="270" t="s">
        <v>12346</v>
      </c>
      <c r="J156" s="270">
        <v>15140</v>
      </c>
      <c r="K156" s="270" t="s">
        <v>3271</v>
      </c>
      <c r="L156" s="270" t="s">
        <v>12352</v>
      </c>
      <c r="M156" s="270" t="s">
        <v>3296</v>
      </c>
      <c r="N156" s="270" t="s">
        <v>3286</v>
      </c>
      <c r="O156" s="270" t="s">
        <v>3285</v>
      </c>
      <c r="P156" s="269">
        <v>1294277.92</v>
      </c>
      <c r="Q156" s="269">
        <v>0</v>
      </c>
      <c r="R156" s="269">
        <v>0</v>
      </c>
      <c r="S156" s="269">
        <v>1294277.92</v>
      </c>
      <c r="U156" s="305" t="str">
        <f t="shared" si="2"/>
        <v>RU5200</v>
      </c>
      <c r="V156" s="305" t="s">
        <v>3112</v>
      </c>
    </row>
    <row r="157" spans="1:22" ht="18" customHeight="1" x14ac:dyDescent="0.35">
      <c r="A157" s="270">
        <v>4392</v>
      </c>
      <c r="B157" s="270" t="s">
        <v>3269</v>
      </c>
      <c r="C157" s="270" t="s">
        <v>12349</v>
      </c>
      <c r="D157" s="270" t="s">
        <v>3296</v>
      </c>
      <c r="E157" s="270" t="s">
        <v>1733</v>
      </c>
      <c r="F157" s="270" t="s">
        <v>1917</v>
      </c>
      <c r="G157" s="270" t="s">
        <v>12348</v>
      </c>
      <c r="H157" s="270" t="s">
        <v>12347</v>
      </c>
      <c r="I157" s="270" t="s">
        <v>12346</v>
      </c>
      <c r="J157" s="270">
        <v>15142</v>
      </c>
      <c r="K157" s="270" t="s">
        <v>3271</v>
      </c>
      <c r="L157" s="270" t="s">
        <v>12351</v>
      </c>
      <c r="M157" s="270" t="s">
        <v>3296</v>
      </c>
      <c r="N157" s="270" t="s">
        <v>3286</v>
      </c>
      <c r="O157" s="270" t="s">
        <v>3285</v>
      </c>
      <c r="P157" s="269">
        <v>842812.91</v>
      </c>
      <c r="Q157" s="269">
        <v>0</v>
      </c>
      <c r="R157" s="269">
        <v>0</v>
      </c>
      <c r="S157" s="269">
        <v>842812.91</v>
      </c>
      <c r="U157" s="305" t="str">
        <f t="shared" si="2"/>
        <v>RU5200</v>
      </c>
      <c r="V157" s="305" t="s">
        <v>3112</v>
      </c>
    </row>
    <row r="158" spans="1:22" ht="18" customHeight="1" x14ac:dyDescent="0.35">
      <c r="A158" s="270">
        <v>4392</v>
      </c>
      <c r="B158" s="270" t="s">
        <v>3269</v>
      </c>
      <c r="C158" s="270" t="s">
        <v>12349</v>
      </c>
      <c r="D158" s="270" t="s">
        <v>3296</v>
      </c>
      <c r="E158" s="270" t="s">
        <v>1733</v>
      </c>
      <c r="F158" s="270" t="s">
        <v>1917</v>
      </c>
      <c r="G158" s="270" t="s">
        <v>12348</v>
      </c>
      <c r="H158" s="270" t="s">
        <v>12347</v>
      </c>
      <c r="I158" s="270" t="s">
        <v>12346</v>
      </c>
      <c r="J158" s="270">
        <v>16772</v>
      </c>
      <c r="K158" s="270" t="s">
        <v>3271</v>
      </c>
      <c r="L158" s="270" t="s">
        <v>12350</v>
      </c>
      <c r="M158" s="270" t="s">
        <v>3296</v>
      </c>
      <c r="N158" s="270" t="s">
        <v>3286</v>
      </c>
      <c r="O158" s="270" t="s">
        <v>3285</v>
      </c>
      <c r="P158" s="269">
        <v>2219168.46</v>
      </c>
      <c r="Q158" s="269">
        <v>0</v>
      </c>
      <c r="R158" s="269">
        <v>0</v>
      </c>
      <c r="S158" s="269">
        <v>2219168.46</v>
      </c>
      <c r="U158" s="305" t="str">
        <f t="shared" si="2"/>
        <v>RU5200</v>
      </c>
      <c r="V158" s="305" t="s">
        <v>3112</v>
      </c>
    </row>
    <row r="159" spans="1:22" ht="18" customHeight="1" x14ac:dyDescent="0.35">
      <c r="A159" s="270">
        <v>4392</v>
      </c>
      <c r="B159" s="270" t="s">
        <v>3269</v>
      </c>
      <c r="C159" s="270" t="s">
        <v>12349</v>
      </c>
      <c r="D159" s="270" t="s">
        <v>3296</v>
      </c>
      <c r="E159" s="270" t="s">
        <v>1733</v>
      </c>
      <c r="F159" s="270" t="s">
        <v>1917</v>
      </c>
      <c r="G159" s="270" t="s">
        <v>12348</v>
      </c>
      <c r="H159" s="270" t="s">
        <v>12347</v>
      </c>
      <c r="I159" s="270" t="s">
        <v>12346</v>
      </c>
      <c r="J159" s="270">
        <v>16773</v>
      </c>
      <c r="K159" s="270" t="s">
        <v>3271</v>
      </c>
      <c r="L159" s="270" t="s">
        <v>12345</v>
      </c>
      <c r="M159" s="270" t="s">
        <v>3296</v>
      </c>
      <c r="N159" s="270" t="s">
        <v>3286</v>
      </c>
      <c r="O159" s="270" t="s">
        <v>3285</v>
      </c>
      <c r="P159" s="269">
        <v>1295124.99</v>
      </c>
      <c r="Q159" s="269">
        <v>0</v>
      </c>
      <c r="R159" s="269">
        <v>0</v>
      </c>
      <c r="S159" s="269">
        <v>1295124.99</v>
      </c>
      <c r="U159" s="305" t="str">
        <f t="shared" si="2"/>
        <v>RU5200</v>
      </c>
      <c r="V159" s="305" t="s">
        <v>3112</v>
      </c>
    </row>
    <row r="160" spans="1:22" ht="18" customHeight="1" x14ac:dyDescent="0.35">
      <c r="A160" s="270">
        <v>4401</v>
      </c>
      <c r="B160" s="270" t="s">
        <v>3269</v>
      </c>
      <c r="C160" s="270" t="s">
        <v>12344</v>
      </c>
      <c r="D160" s="270" t="s">
        <v>3296</v>
      </c>
      <c r="E160" s="270" t="s">
        <v>1713</v>
      </c>
      <c r="F160" s="270" t="s">
        <v>1809</v>
      </c>
      <c r="G160" s="270" t="s">
        <v>12343</v>
      </c>
      <c r="H160" s="270" t="s">
        <v>12342</v>
      </c>
      <c r="I160" s="270" t="s">
        <v>12341</v>
      </c>
      <c r="J160" s="270">
        <v>4403</v>
      </c>
      <c r="K160" s="270" t="s">
        <v>3271</v>
      </c>
      <c r="L160" s="270" t="s">
        <v>12340</v>
      </c>
      <c r="M160" s="270" t="s">
        <v>3296</v>
      </c>
      <c r="N160" s="270" t="s">
        <v>3314</v>
      </c>
      <c r="O160" s="270" t="s">
        <v>3313</v>
      </c>
      <c r="P160" s="269">
        <v>267500</v>
      </c>
      <c r="Q160" s="269">
        <v>0</v>
      </c>
      <c r="R160" s="269">
        <v>0</v>
      </c>
      <c r="S160" s="269">
        <v>267500</v>
      </c>
      <c r="U160" s="305" t="str">
        <f t="shared" si="2"/>
        <v>RU8330</v>
      </c>
      <c r="V160" s="305" t="s">
        <v>3112</v>
      </c>
    </row>
    <row r="161" spans="1:22" ht="18" customHeight="1" x14ac:dyDescent="0.35">
      <c r="A161" s="270">
        <v>4442</v>
      </c>
      <c r="B161" s="270" t="s">
        <v>3269</v>
      </c>
      <c r="C161" s="270" t="s">
        <v>12339</v>
      </c>
      <c r="D161" s="270" t="s">
        <v>3296</v>
      </c>
      <c r="E161" s="270" t="s">
        <v>1713</v>
      </c>
      <c r="F161" s="270" t="s">
        <v>1809</v>
      </c>
      <c r="G161" s="270" t="s">
        <v>12338</v>
      </c>
      <c r="H161" s="270" t="s">
        <v>12337</v>
      </c>
      <c r="I161" s="270" t="s">
        <v>12336</v>
      </c>
      <c r="J161" s="270">
        <v>4444</v>
      </c>
      <c r="K161" s="270" t="s">
        <v>3271</v>
      </c>
      <c r="L161" s="270" t="s">
        <v>12335</v>
      </c>
      <c r="M161" s="270" t="s">
        <v>3296</v>
      </c>
      <c r="N161" s="270" t="s">
        <v>3286</v>
      </c>
      <c r="O161" s="270" t="s">
        <v>3285</v>
      </c>
      <c r="P161" s="269">
        <v>725600</v>
      </c>
      <c r="Q161" s="269">
        <v>0</v>
      </c>
      <c r="R161" s="269">
        <v>0</v>
      </c>
      <c r="S161" s="269">
        <v>725600</v>
      </c>
      <c r="U161" s="305" t="str">
        <f t="shared" si="2"/>
        <v>RU8330</v>
      </c>
      <c r="V161" s="305" t="s">
        <v>3112</v>
      </c>
    </row>
    <row r="162" spans="1:22" ht="18" customHeight="1" x14ac:dyDescent="0.35">
      <c r="A162" s="270">
        <v>4449</v>
      </c>
      <c r="B162" s="270" t="s">
        <v>3269</v>
      </c>
      <c r="C162" s="270" t="s">
        <v>12333</v>
      </c>
      <c r="D162" s="270" t="s">
        <v>3296</v>
      </c>
      <c r="E162" s="270" t="s">
        <v>1733</v>
      </c>
      <c r="F162" s="270" t="s">
        <v>1917</v>
      </c>
      <c r="G162" s="270" t="s">
        <v>12327</v>
      </c>
      <c r="H162" s="270" t="s">
        <v>12332</v>
      </c>
      <c r="I162" s="270" t="s">
        <v>12331</v>
      </c>
      <c r="J162" s="270">
        <v>4454</v>
      </c>
      <c r="K162" s="270" t="s">
        <v>3271</v>
      </c>
      <c r="L162" s="270" t="s">
        <v>12334</v>
      </c>
      <c r="M162" s="270" t="s">
        <v>3296</v>
      </c>
      <c r="N162" s="270" t="s">
        <v>3286</v>
      </c>
      <c r="O162" s="270" t="s">
        <v>3285</v>
      </c>
      <c r="P162" s="269">
        <v>1821134</v>
      </c>
      <c r="Q162" s="269">
        <v>0</v>
      </c>
      <c r="R162" s="269">
        <v>0</v>
      </c>
      <c r="S162" s="269">
        <v>1821134</v>
      </c>
      <c r="U162" s="305" t="str">
        <f t="shared" si="2"/>
        <v>RU5200</v>
      </c>
      <c r="V162" s="305" t="s">
        <v>3112</v>
      </c>
    </row>
    <row r="163" spans="1:22" ht="18" customHeight="1" x14ac:dyDescent="0.35">
      <c r="A163" s="270">
        <v>4449</v>
      </c>
      <c r="B163" s="270" t="s">
        <v>3269</v>
      </c>
      <c r="C163" s="270" t="s">
        <v>12333</v>
      </c>
      <c r="D163" s="270" t="s">
        <v>3296</v>
      </c>
      <c r="E163" s="270" t="s">
        <v>1733</v>
      </c>
      <c r="F163" s="270" t="s">
        <v>1917</v>
      </c>
      <c r="G163" s="270" t="s">
        <v>12327</v>
      </c>
      <c r="H163" s="270" t="s">
        <v>12332</v>
      </c>
      <c r="I163" s="270" t="s">
        <v>12331</v>
      </c>
      <c r="J163" s="270">
        <v>4455</v>
      </c>
      <c r="K163" s="270" t="s">
        <v>3271</v>
      </c>
      <c r="L163" s="270" t="s">
        <v>12330</v>
      </c>
      <c r="M163" s="270" t="s">
        <v>3296</v>
      </c>
      <c r="N163" s="270" t="s">
        <v>3286</v>
      </c>
      <c r="O163" s="270" t="s">
        <v>3285</v>
      </c>
      <c r="P163" s="269">
        <v>1809914</v>
      </c>
      <c r="Q163" s="269">
        <v>0</v>
      </c>
      <c r="R163" s="269">
        <v>0</v>
      </c>
      <c r="S163" s="269">
        <v>1809914</v>
      </c>
      <c r="U163" s="305" t="str">
        <f t="shared" si="2"/>
        <v>RU5200</v>
      </c>
      <c r="V163" s="305" t="s">
        <v>3112</v>
      </c>
    </row>
    <row r="164" spans="1:22" ht="18" customHeight="1" x14ac:dyDescent="0.35">
      <c r="A164" s="270">
        <v>4458</v>
      </c>
      <c r="B164" s="270" t="s">
        <v>3269</v>
      </c>
      <c r="C164" s="270" t="s">
        <v>12328</v>
      </c>
      <c r="D164" s="270" t="s">
        <v>3296</v>
      </c>
      <c r="E164" s="270" t="s">
        <v>1733</v>
      </c>
      <c r="F164" s="270" t="s">
        <v>1917</v>
      </c>
      <c r="G164" s="270" t="s">
        <v>12327</v>
      </c>
      <c r="H164" s="270" t="s">
        <v>12326</v>
      </c>
      <c r="I164" s="270" t="s">
        <v>12325</v>
      </c>
      <c r="J164" s="270">
        <v>4591</v>
      </c>
      <c r="K164" s="270" t="s">
        <v>3271</v>
      </c>
      <c r="L164" s="270" t="s">
        <v>12329</v>
      </c>
      <c r="M164" s="270" t="s">
        <v>3296</v>
      </c>
      <c r="N164" s="270" t="s">
        <v>3286</v>
      </c>
      <c r="O164" s="270" t="s">
        <v>3285</v>
      </c>
      <c r="P164" s="269">
        <v>1821134</v>
      </c>
      <c r="Q164" s="269">
        <v>0</v>
      </c>
      <c r="R164" s="269">
        <v>0</v>
      </c>
      <c r="S164" s="269">
        <v>1821134</v>
      </c>
      <c r="U164" s="305" t="str">
        <f t="shared" si="2"/>
        <v>RU5200</v>
      </c>
      <c r="V164" s="305" t="s">
        <v>3112</v>
      </c>
    </row>
    <row r="165" spans="1:22" ht="18" customHeight="1" x14ac:dyDescent="0.35">
      <c r="A165" s="270">
        <v>4458</v>
      </c>
      <c r="B165" s="270" t="s">
        <v>3269</v>
      </c>
      <c r="C165" s="270" t="s">
        <v>12328</v>
      </c>
      <c r="D165" s="270" t="s">
        <v>3296</v>
      </c>
      <c r="E165" s="270" t="s">
        <v>1733</v>
      </c>
      <c r="F165" s="270" t="s">
        <v>1917</v>
      </c>
      <c r="G165" s="270" t="s">
        <v>12327</v>
      </c>
      <c r="H165" s="270" t="s">
        <v>12326</v>
      </c>
      <c r="I165" s="270" t="s">
        <v>12325</v>
      </c>
      <c r="J165" s="270">
        <v>4592</v>
      </c>
      <c r="K165" s="270" t="s">
        <v>3271</v>
      </c>
      <c r="L165" s="270" t="s">
        <v>12324</v>
      </c>
      <c r="M165" s="270" t="s">
        <v>3296</v>
      </c>
      <c r="N165" s="270" t="s">
        <v>3286</v>
      </c>
      <c r="O165" s="270" t="s">
        <v>3285</v>
      </c>
      <c r="P165" s="269">
        <v>1809914</v>
      </c>
      <c r="Q165" s="269">
        <v>0</v>
      </c>
      <c r="R165" s="269">
        <v>0</v>
      </c>
      <c r="S165" s="269">
        <v>1809914</v>
      </c>
      <c r="U165" s="305" t="str">
        <f t="shared" si="2"/>
        <v>RU5200</v>
      </c>
      <c r="V165" s="305" t="s">
        <v>3112</v>
      </c>
    </row>
    <row r="166" spans="1:22" ht="18" customHeight="1" x14ac:dyDescent="0.35">
      <c r="A166" s="270">
        <v>4464</v>
      </c>
      <c r="B166" s="270" t="s">
        <v>3269</v>
      </c>
      <c r="C166" s="270" t="s">
        <v>12320</v>
      </c>
      <c r="D166" s="270" t="s">
        <v>3296</v>
      </c>
      <c r="E166" s="270" t="s">
        <v>1713</v>
      </c>
      <c r="F166" s="270" t="s">
        <v>1741</v>
      </c>
      <c r="G166" s="270" t="s">
        <v>12319</v>
      </c>
      <c r="H166" s="270" t="s">
        <v>12318</v>
      </c>
      <c r="I166" s="270" t="s">
        <v>12317</v>
      </c>
      <c r="J166" s="270">
        <v>4604</v>
      </c>
      <c r="K166" s="270" t="s">
        <v>3271</v>
      </c>
      <c r="L166" s="270" t="s">
        <v>12323</v>
      </c>
      <c r="M166" s="270" t="s">
        <v>3296</v>
      </c>
      <c r="N166" s="270" t="s">
        <v>3286</v>
      </c>
      <c r="O166" s="270" t="s">
        <v>3285</v>
      </c>
      <c r="P166" s="269">
        <v>2358680</v>
      </c>
      <c r="Q166" s="269">
        <v>0</v>
      </c>
      <c r="R166" s="269">
        <v>0</v>
      </c>
      <c r="S166" s="269">
        <v>2358680</v>
      </c>
      <c r="U166" s="305" t="str">
        <f t="shared" si="2"/>
        <v>RU8225</v>
      </c>
      <c r="V166" s="305" t="s">
        <v>3112</v>
      </c>
    </row>
    <row r="167" spans="1:22" ht="18" customHeight="1" x14ac:dyDescent="0.35">
      <c r="A167" s="270">
        <v>4464</v>
      </c>
      <c r="B167" s="270" t="s">
        <v>3269</v>
      </c>
      <c r="C167" s="270" t="s">
        <v>12320</v>
      </c>
      <c r="D167" s="270" t="s">
        <v>3296</v>
      </c>
      <c r="E167" s="270" t="s">
        <v>1713</v>
      </c>
      <c r="F167" s="270" t="s">
        <v>1741</v>
      </c>
      <c r="G167" s="270" t="s">
        <v>12319</v>
      </c>
      <c r="H167" s="270" t="s">
        <v>12318</v>
      </c>
      <c r="I167" s="270" t="s">
        <v>12317</v>
      </c>
      <c r="J167" s="270">
        <v>4605</v>
      </c>
      <c r="K167" s="270" t="s">
        <v>3271</v>
      </c>
      <c r="L167" s="270" t="s">
        <v>12322</v>
      </c>
      <c r="M167" s="270" t="s">
        <v>3296</v>
      </c>
      <c r="N167" s="270" t="s">
        <v>3286</v>
      </c>
      <c r="O167" s="270" t="s">
        <v>3285</v>
      </c>
      <c r="P167" s="269">
        <v>1341460</v>
      </c>
      <c r="Q167" s="269">
        <v>0</v>
      </c>
      <c r="R167" s="269">
        <v>0</v>
      </c>
      <c r="S167" s="269">
        <v>1341460</v>
      </c>
      <c r="U167" s="305" t="str">
        <f t="shared" si="2"/>
        <v>RU8225</v>
      </c>
      <c r="V167" s="305" t="s">
        <v>3112</v>
      </c>
    </row>
    <row r="168" spans="1:22" ht="18" customHeight="1" x14ac:dyDescent="0.35">
      <c r="A168" s="270">
        <v>4464</v>
      </c>
      <c r="B168" s="270" t="s">
        <v>3269</v>
      </c>
      <c r="C168" s="270" t="s">
        <v>12320</v>
      </c>
      <c r="D168" s="270" t="s">
        <v>3296</v>
      </c>
      <c r="E168" s="270" t="s">
        <v>1713</v>
      </c>
      <c r="F168" s="270" t="s">
        <v>1741</v>
      </c>
      <c r="G168" s="270" t="s">
        <v>12319</v>
      </c>
      <c r="H168" s="270" t="s">
        <v>12318</v>
      </c>
      <c r="I168" s="270" t="s">
        <v>12317</v>
      </c>
      <c r="J168" s="270">
        <v>4606</v>
      </c>
      <c r="K168" s="270" t="s">
        <v>3271</v>
      </c>
      <c r="L168" s="270" t="s">
        <v>12321</v>
      </c>
      <c r="M168" s="270" t="s">
        <v>3296</v>
      </c>
      <c r="N168" s="270" t="s">
        <v>3286</v>
      </c>
      <c r="O168" s="270" t="s">
        <v>3285</v>
      </c>
      <c r="P168" s="269">
        <v>312120</v>
      </c>
      <c r="Q168" s="269">
        <v>0</v>
      </c>
      <c r="R168" s="269">
        <v>0</v>
      </c>
      <c r="S168" s="269">
        <v>312120</v>
      </c>
      <c r="U168" s="305" t="str">
        <f t="shared" si="2"/>
        <v>RU8225</v>
      </c>
      <c r="V168" s="305" t="s">
        <v>3112</v>
      </c>
    </row>
    <row r="169" spans="1:22" ht="18" customHeight="1" x14ac:dyDescent="0.35">
      <c r="A169" s="270">
        <v>4464</v>
      </c>
      <c r="B169" s="270" t="s">
        <v>3269</v>
      </c>
      <c r="C169" s="270" t="s">
        <v>12320</v>
      </c>
      <c r="D169" s="270" t="s">
        <v>3296</v>
      </c>
      <c r="E169" s="270" t="s">
        <v>1713</v>
      </c>
      <c r="F169" s="270" t="s">
        <v>1741</v>
      </c>
      <c r="G169" s="270" t="s">
        <v>12319</v>
      </c>
      <c r="H169" s="270" t="s">
        <v>12318</v>
      </c>
      <c r="I169" s="270" t="s">
        <v>12317</v>
      </c>
      <c r="J169" s="270">
        <v>4607</v>
      </c>
      <c r="K169" s="270" t="s">
        <v>3271</v>
      </c>
      <c r="L169" s="270" t="s">
        <v>12316</v>
      </c>
      <c r="M169" s="270" t="s">
        <v>3296</v>
      </c>
      <c r="N169" s="270" t="s">
        <v>3286</v>
      </c>
      <c r="O169" s="270" t="s">
        <v>3285</v>
      </c>
      <c r="P169" s="269">
        <v>27900</v>
      </c>
      <c r="Q169" s="269">
        <v>0</v>
      </c>
      <c r="R169" s="269">
        <v>0</v>
      </c>
      <c r="S169" s="269">
        <v>27900</v>
      </c>
      <c r="U169" s="305" t="str">
        <f t="shared" si="2"/>
        <v>RU8225</v>
      </c>
      <c r="V169" s="305" t="s">
        <v>3112</v>
      </c>
    </row>
    <row r="170" spans="1:22" ht="18" customHeight="1" x14ac:dyDescent="0.35">
      <c r="A170" s="270">
        <v>4466</v>
      </c>
      <c r="B170" s="270" t="s">
        <v>3269</v>
      </c>
      <c r="C170" s="270" t="s">
        <v>12310</v>
      </c>
      <c r="D170" s="270" t="s">
        <v>3296</v>
      </c>
      <c r="E170" s="270" t="s">
        <v>1791</v>
      </c>
      <c r="F170" s="270" t="s">
        <v>2104</v>
      </c>
      <c r="G170" s="270" t="s">
        <v>3645</v>
      </c>
      <c r="H170" s="270" t="s">
        <v>12309</v>
      </c>
      <c r="I170" s="270" t="s">
        <v>12308</v>
      </c>
      <c r="J170" s="270">
        <v>4597</v>
      </c>
      <c r="K170" s="270" t="s">
        <v>3271</v>
      </c>
      <c r="L170" s="270" t="s">
        <v>12315</v>
      </c>
      <c r="M170" s="270" t="s">
        <v>3296</v>
      </c>
      <c r="N170" s="270" t="s">
        <v>3286</v>
      </c>
      <c r="O170" s="270" t="s">
        <v>3285</v>
      </c>
      <c r="P170" s="269">
        <v>134875.95000000001</v>
      </c>
      <c r="Q170" s="269">
        <v>0</v>
      </c>
      <c r="R170" s="269">
        <v>0</v>
      </c>
      <c r="S170" s="269">
        <v>134875.95000000001</v>
      </c>
      <c r="U170" s="305" t="str">
        <f t="shared" si="2"/>
        <v>RU8255</v>
      </c>
      <c r="V170" s="305" t="s">
        <v>3112</v>
      </c>
    </row>
    <row r="171" spans="1:22" ht="18" customHeight="1" x14ac:dyDescent="0.35">
      <c r="A171" s="270">
        <v>4466</v>
      </c>
      <c r="B171" s="270" t="s">
        <v>3269</v>
      </c>
      <c r="C171" s="270" t="s">
        <v>12310</v>
      </c>
      <c r="D171" s="270" t="s">
        <v>3296</v>
      </c>
      <c r="E171" s="270" t="s">
        <v>1791</v>
      </c>
      <c r="F171" s="270" t="s">
        <v>2104</v>
      </c>
      <c r="G171" s="270" t="s">
        <v>3645</v>
      </c>
      <c r="H171" s="270" t="s">
        <v>12309</v>
      </c>
      <c r="I171" s="270" t="s">
        <v>12308</v>
      </c>
      <c r="J171" s="270">
        <v>4598</v>
      </c>
      <c r="K171" s="270" t="s">
        <v>3271</v>
      </c>
      <c r="L171" s="270" t="s">
        <v>12314</v>
      </c>
      <c r="M171" s="270" t="s">
        <v>3296</v>
      </c>
      <c r="N171" s="270" t="s">
        <v>3286</v>
      </c>
      <c r="O171" s="270" t="s">
        <v>3285</v>
      </c>
      <c r="P171" s="269">
        <v>308288.21000000002</v>
      </c>
      <c r="Q171" s="269">
        <v>0</v>
      </c>
      <c r="R171" s="269">
        <v>0</v>
      </c>
      <c r="S171" s="269">
        <v>308288.21000000002</v>
      </c>
      <c r="U171" s="305" t="str">
        <f t="shared" si="2"/>
        <v>RU8255</v>
      </c>
      <c r="V171" s="305" t="s">
        <v>3112</v>
      </c>
    </row>
    <row r="172" spans="1:22" ht="18" customHeight="1" x14ac:dyDescent="0.35">
      <c r="A172" s="270">
        <v>4466</v>
      </c>
      <c r="B172" s="270" t="s">
        <v>3269</v>
      </c>
      <c r="C172" s="270" t="s">
        <v>12310</v>
      </c>
      <c r="D172" s="270" t="s">
        <v>3296</v>
      </c>
      <c r="E172" s="270" t="s">
        <v>1791</v>
      </c>
      <c r="F172" s="270" t="s">
        <v>2104</v>
      </c>
      <c r="G172" s="270" t="s">
        <v>3645</v>
      </c>
      <c r="H172" s="270" t="s">
        <v>12309</v>
      </c>
      <c r="I172" s="270" t="s">
        <v>12308</v>
      </c>
      <c r="J172" s="270">
        <v>4599</v>
      </c>
      <c r="K172" s="270" t="s">
        <v>3271</v>
      </c>
      <c r="L172" s="270" t="s">
        <v>12313</v>
      </c>
      <c r="M172" s="270" t="s">
        <v>3296</v>
      </c>
      <c r="N172" s="270" t="s">
        <v>3286</v>
      </c>
      <c r="O172" s="270" t="s">
        <v>3285</v>
      </c>
      <c r="P172" s="269">
        <v>131849.70000000001</v>
      </c>
      <c r="Q172" s="269">
        <v>0</v>
      </c>
      <c r="R172" s="269">
        <v>0</v>
      </c>
      <c r="S172" s="269">
        <v>131849.70000000001</v>
      </c>
      <c r="U172" s="305" t="str">
        <f t="shared" si="2"/>
        <v>RU8255</v>
      </c>
      <c r="V172" s="305" t="s">
        <v>3112</v>
      </c>
    </row>
    <row r="173" spans="1:22" ht="18" customHeight="1" x14ac:dyDescent="0.35">
      <c r="A173" s="270">
        <v>4466</v>
      </c>
      <c r="B173" s="270" t="s">
        <v>3269</v>
      </c>
      <c r="C173" s="270" t="s">
        <v>12310</v>
      </c>
      <c r="D173" s="270" t="s">
        <v>3296</v>
      </c>
      <c r="E173" s="270" t="s">
        <v>1791</v>
      </c>
      <c r="F173" s="270" t="s">
        <v>2104</v>
      </c>
      <c r="G173" s="270" t="s">
        <v>3645</v>
      </c>
      <c r="H173" s="270" t="s">
        <v>12309</v>
      </c>
      <c r="I173" s="270" t="s">
        <v>12308</v>
      </c>
      <c r="J173" s="270">
        <v>4600</v>
      </c>
      <c r="K173" s="270" t="s">
        <v>3271</v>
      </c>
      <c r="L173" s="270" t="s">
        <v>12312</v>
      </c>
      <c r="M173" s="270" t="s">
        <v>3296</v>
      </c>
      <c r="N173" s="270" t="s">
        <v>3314</v>
      </c>
      <c r="O173" s="270" t="s">
        <v>3313</v>
      </c>
      <c r="P173" s="269">
        <v>18158.34</v>
      </c>
      <c r="Q173" s="269">
        <v>12747</v>
      </c>
      <c r="R173" s="269">
        <v>0</v>
      </c>
      <c r="S173" s="269">
        <v>18158.34</v>
      </c>
      <c r="U173" s="305" t="str">
        <f t="shared" si="2"/>
        <v>RU8255</v>
      </c>
      <c r="V173" s="305" t="s">
        <v>3112</v>
      </c>
    </row>
    <row r="174" spans="1:22" ht="18" customHeight="1" x14ac:dyDescent="0.35">
      <c r="A174" s="270">
        <v>4466</v>
      </c>
      <c r="B174" s="270" t="s">
        <v>3269</v>
      </c>
      <c r="C174" s="270" t="s">
        <v>12310</v>
      </c>
      <c r="D174" s="270" t="s">
        <v>3296</v>
      </c>
      <c r="E174" s="270" t="s">
        <v>1791</v>
      </c>
      <c r="F174" s="270" t="s">
        <v>2104</v>
      </c>
      <c r="G174" s="270" t="s">
        <v>3645</v>
      </c>
      <c r="H174" s="270" t="s">
        <v>12309</v>
      </c>
      <c r="I174" s="270" t="s">
        <v>12308</v>
      </c>
      <c r="J174" s="270">
        <v>4601</v>
      </c>
      <c r="K174" s="270" t="s">
        <v>3271</v>
      </c>
      <c r="L174" s="270" t="s">
        <v>12311</v>
      </c>
      <c r="M174" s="270" t="s">
        <v>3296</v>
      </c>
      <c r="N174" s="270" t="s">
        <v>3314</v>
      </c>
      <c r="O174" s="270" t="s">
        <v>3313</v>
      </c>
      <c r="P174" s="269">
        <v>42369.45</v>
      </c>
      <c r="Q174" s="269">
        <v>30070.2</v>
      </c>
      <c r="R174" s="269">
        <v>0</v>
      </c>
      <c r="S174" s="269">
        <v>42369.45</v>
      </c>
      <c r="U174" s="305" t="str">
        <f t="shared" si="2"/>
        <v>RU8255</v>
      </c>
      <c r="V174" s="305" t="s">
        <v>3112</v>
      </c>
    </row>
    <row r="175" spans="1:22" ht="18" customHeight="1" x14ac:dyDescent="0.35">
      <c r="A175" s="270">
        <v>4466</v>
      </c>
      <c r="B175" s="270" t="s">
        <v>3269</v>
      </c>
      <c r="C175" s="270" t="s">
        <v>12310</v>
      </c>
      <c r="D175" s="270" t="s">
        <v>3296</v>
      </c>
      <c r="E175" s="270" t="s">
        <v>1791</v>
      </c>
      <c r="F175" s="270" t="s">
        <v>2104</v>
      </c>
      <c r="G175" s="270" t="s">
        <v>3645</v>
      </c>
      <c r="H175" s="270" t="s">
        <v>12309</v>
      </c>
      <c r="I175" s="270" t="s">
        <v>12308</v>
      </c>
      <c r="J175" s="270">
        <v>4602</v>
      </c>
      <c r="K175" s="270" t="s">
        <v>3271</v>
      </c>
      <c r="L175" s="270" t="s">
        <v>12307</v>
      </c>
      <c r="M175" s="270" t="s">
        <v>3296</v>
      </c>
      <c r="N175" s="270" t="s">
        <v>3314</v>
      </c>
      <c r="O175" s="270" t="s">
        <v>3313</v>
      </c>
      <c r="P175" s="269">
        <v>18158.34</v>
      </c>
      <c r="Q175" s="269">
        <v>9478.65</v>
      </c>
      <c r="R175" s="269">
        <v>0</v>
      </c>
      <c r="S175" s="269">
        <v>18158.34</v>
      </c>
      <c r="U175" s="305" t="str">
        <f t="shared" si="2"/>
        <v>RU8255</v>
      </c>
      <c r="V175" s="305" t="s">
        <v>3112</v>
      </c>
    </row>
    <row r="176" spans="1:22" ht="18" customHeight="1" x14ac:dyDescent="0.35">
      <c r="A176" s="270">
        <v>4467</v>
      </c>
      <c r="B176" s="270" t="s">
        <v>3269</v>
      </c>
      <c r="C176" s="270" t="s">
        <v>12305</v>
      </c>
      <c r="D176" s="270" t="s">
        <v>3296</v>
      </c>
      <c r="E176" s="270" t="s">
        <v>1739</v>
      </c>
      <c r="F176" s="270" t="s">
        <v>1955</v>
      </c>
      <c r="G176" s="270" t="s">
        <v>12304</v>
      </c>
      <c r="H176" s="270" t="s">
        <v>12303</v>
      </c>
      <c r="I176" s="270" t="s">
        <v>12302</v>
      </c>
      <c r="J176" s="270">
        <v>4608</v>
      </c>
      <c r="K176" s="270" t="s">
        <v>3271</v>
      </c>
      <c r="L176" s="270" t="s">
        <v>12306</v>
      </c>
      <c r="M176" s="270" t="s">
        <v>3296</v>
      </c>
      <c r="N176" s="270" t="s">
        <v>3286</v>
      </c>
      <c r="O176" s="270" t="s">
        <v>3285</v>
      </c>
      <c r="P176" s="269">
        <v>798377</v>
      </c>
      <c r="Q176" s="269">
        <v>0</v>
      </c>
      <c r="R176" s="269">
        <v>0</v>
      </c>
      <c r="S176" s="269">
        <v>798377</v>
      </c>
      <c r="U176" s="305" t="str">
        <f t="shared" si="2"/>
        <v>RU7866</v>
      </c>
      <c r="V176" s="305" t="s">
        <v>3112</v>
      </c>
    </row>
    <row r="177" spans="1:22" ht="18" customHeight="1" x14ac:dyDescent="0.35">
      <c r="A177" s="270">
        <v>4467</v>
      </c>
      <c r="B177" s="270" t="s">
        <v>3269</v>
      </c>
      <c r="C177" s="270" t="s">
        <v>12305</v>
      </c>
      <c r="D177" s="270" t="s">
        <v>3296</v>
      </c>
      <c r="E177" s="270" t="s">
        <v>1739</v>
      </c>
      <c r="F177" s="270" t="s">
        <v>1955</v>
      </c>
      <c r="G177" s="270" t="s">
        <v>12304</v>
      </c>
      <c r="H177" s="270" t="s">
        <v>12303</v>
      </c>
      <c r="I177" s="270" t="s">
        <v>12302</v>
      </c>
      <c r="J177" s="270">
        <v>4660</v>
      </c>
      <c r="K177" s="270" t="s">
        <v>3271</v>
      </c>
      <c r="L177" s="270" t="s">
        <v>12301</v>
      </c>
      <c r="M177" s="270" t="s">
        <v>3296</v>
      </c>
      <c r="N177" s="270" t="s">
        <v>3286</v>
      </c>
      <c r="O177" s="270" t="s">
        <v>3285</v>
      </c>
      <c r="P177" s="269">
        <v>798377</v>
      </c>
      <c r="Q177" s="269">
        <v>0</v>
      </c>
      <c r="R177" s="269">
        <v>0</v>
      </c>
      <c r="S177" s="269">
        <v>798377</v>
      </c>
      <c r="U177" s="305" t="str">
        <f t="shared" si="2"/>
        <v>RU7866</v>
      </c>
      <c r="V177" s="305" t="s">
        <v>3112</v>
      </c>
    </row>
    <row r="178" spans="1:22" ht="18" customHeight="1" x14ac:dyDescent="0.35">
      <c r="A178" s="270">
        <v>4474</v>
      </c>
      <c r="B178" s="270" t="s">
        <v>3269</v>
      </c>
      <c r="C178" s="270" t="s">
        <v>12300</v>
      </c>
      <c r="D178" s="270" t="s">
        <v>3296</v>
      </c>
      <c r="E178" s="270" t="s">
        <v>1733</v>
      </c>
      <c r="F178" s="270" t="s">
        <v>2140</v>
      </c>
      <c r="G178" s="270" t="s">
        <v>10446</v>
      </c>
      <c r="H178" s="270" t="s">
        <v>12299</v>
      </c>
      <c r="I178" s="270" t="s">
        <v>12298</v>
      </c>
      <c r="J178" s="270">
        <v>4500</v>
      </c>
      <c r="K178" s="270" t="s">
        <v>3271</v>
      </c>
      <c r="L178" s="270" t="s">
        <v>12297</v>
      </c>
      <c r="M178" s="270" t="s">
        <v>3296</v>
      </c>
      <c r="N178" s="270" t="s">
        <v>3286</v>
      </c>
      <c r="O178" s="270" t="s">
        <v>3285</v>
      </c>
      <c r="P178" s="269">
        <v>41671.089999999997</v>
      </c>
      <c r="Q178" s="269">
        <v>0</v>
      </c>
      <c r="R178" s="269">
        <v>0</v>
      </c>
      <c r="S178" s="269">
        <v>41671.089999999997</v>
      </c>
      <c r="U178" s="305" t="str">
        <f t="shared" si="2"/>
        <v>RU8295</v>
      </c>
      <c r="V178" s="305" t="s">
        <v>3112</v>
      </c>
    </row>
    <row r="179" spans="1:22" ht="18" customHeight="1" x14ac:dyDescent="0.35">
      <c r="A179" s="270">
        <v>4474</v>
      </c>
      <c r="B179" s="270" t="s">
        <v>3269</v>
      </c>
      <c r="C179" s="270" t="s">
        <v>12300</v>
      </c>
      <c r="D179" s="270" t="s">
        <v>3296</v>
      </c>
      <c r="E179" s="270" t="s">
        <v>1733</v>
      </c>
      <c r="F179" s="270" t="s">
        <v>2140</v>
      </c>
      <c r="G179" s="270" t="s">
        <v>10446</v>
      </c>
      <c r="H179" s="270" t="s">
        <v>12299</v>
      </c>
      <c r="I179" s="270" t="s">
        <v>12298</v>
      </c>
      <c r="J179" s="270">
        <v>9110</v>
      </c>
      <c r="K179" s="270" t="s">
        <v>3271</v>
      </c>
      <c r="L179" s="270" t="s">
        <v>12297</v>
      </c>
      <c r="M179" s="270" t="s">
        <v>3296</v>
      </c>
      <c r="N179" s="270" t="s">
        <v>3286</v>
      </c>
      <c r="O179" s="270" t="s">
        <v>3285</v>
      </c>
      <c r="P179" s="269">
        <v>131958.47</v>
      </c>
      <c r="Q179" s="269">
        <v>0</v>
      </c>
      <c r="R179" s="269">
        <v>0</v>
      </c>
      <c r="S179" s="269">
        <v>131958.47</v>
      </c>
      <c r="U179" s="305" t="str">
        <f t="shared" si="2"/>
        <v>RU8295</v>
      </c>
      <c r="V179" s="305" t="s">
        <v>3112</v>
      </c>
    </row>
    <row r="180" spans="1:22" ht="18" customHeight="1" x14ac:dyDescent="0.35">
      <c r="A180" s="270">
        <v>4474</v>
      </c>
      <c r="B180" s="270" t="s">
        <v>3269</v>
      </c>
      <c r="C180" s="270" t="s">
        <v>12300</v>
      </c>
      <c r="D180" s="270" t="s">
        <v>3296</v>
      </c>
      <c r="E180" s="270" t="s">
        <v>1733</v>
      </c>
      <c r="F180" s="270" t="s">
        <v>2140</v>
      </c>
      <c r="G180" s="270" t="s">
        <v>10446</v>
      </c>
      <c r="H180" s="270" t="s">
        <v>12299</v>
      </c>
      <c r="I180" s="270" t="s">
        <v>12298</v>
      </c>
      <c r="J180" s="270">
        <v>9111</v>
      </c>
      <c r="K180" s="270" t="s">
        <v>3271</v>
      </c>
      <c r="L180" s="270" t="s">
        <v>12297</v>
      </c>
      <c r="M180" s="270" t="s">
        <v>3296</v>
      </c>
      <c r="N180" s="270" t="s">
        <v>3286</v>
      </c>
      <c r="O180" s="270" t="s">
        <v>3285</v>
      </c>
      <c r="P180" s="269">
        <v>138903.65</v>
      </c>
      <c r="Q180" s="269">
        <v>0</v>
      </c>
      <c r="R180" s="269">
        <v>0</v>
      </c>
      <c r="S180" s="269">
        <v>138903.65</v>
      </c>
      <c r="U180" s="305" t="str">
        <f t="shared" si="2"/>
        <v>RU8295</v>
      </c>
      <c r="V180" s="305" t="s">
        <v>3112</v>
      </c>
    </row>
    <row r="181" spans="1:22" ht="18" customHeight="1" x14ac:dyDescent="0.35">
      <c r="A181" s="270">
        <v>4474</v>
      </c>
      <c r="B181" s="270" t="s">
        <v>3269</v>
      </c>
      <c r="C181" s="270" t="s">
        <v>12300</v>
      </c>
      <c r="D181" s="270" t="s">
        <v>3296</v>
      </c>
      <c r="E181" s="270" t="s">
        <v>1733</v>
      </c>
      <c r="F181" s="270" t="s">
        <v>2140</v>
      </c>
      <c r="G181" s="270" t="s">
        <v>10446</v>
      </c>
      <c r="H181" s="270" t="s">
        <v>12299</v>
      </c>
      <c r="I181" s="270" t="s">
        <v>12298</v>
      </c>
      <c r="J181" s="270">
        <v>9112</v>
      </c>
      <c r="K181" s="270" t="s">
        <v>3271</v>
      </c>
      <c r="L181" s="270" t="s">
        <v>12297</v>
      </c>
      <c r="M181" s="270" t="s">
        <v>3296</v>
      </c>
      <c r="N181" s="270" t="s">
        <v>3286</v>
      </c>
      <c r="O181" s="270" t="s">
        <v>3285</v>
      </c>
      <c r="P181" s="269">
        <v>138903.65</v>
      </c>
      <c r="Q181" s="269">
        <v>0</v>
      </c>
      <c r="R181" s="269">
        <v>0</v>
      </c>
      <c r="S181" s="269">
        <v>138903.65</v>
      </c>
      <c r="U181" s="305" t="str">
        <f t="shared" si="2"/>
        <v>RU8295</v>
      </c>
      <c r="V181" s="305" t="s">
        <v>3112</v>
      </c>
    </row>
    <row r="182" spans="1:22" ht="18" customHeight="1" x14ac:dyDescent="0.35">
      <c r="A182" s="270">
        <v>4474</v>
      </c>
      <c r="B182" s="270" t="s">
        <v>3269</v>
      </c>
      <c r="C182" s="270" t="s">
        <v>12300</v>
      </c>
      <c r="D182" s="270" t="s">
        <v>3296</v>
      </c>
      <c r="E182" s="270" t="s">
        <v>1733</v>
      </c>
      <c r="F182" s="270" t="s">
        <v>2140</v>
      </c>
      <c r="G182" s="270" t="s">
        <v>10446</v>
      </c>
      <c r="H182" s="270" t="s">
        <v>12299</v>
      </c>
      <c r="I182" s="270" t="s">
        <v>12298</v>
      </c>
      <c r="J182" s="270">
        <v>9113</v>
      </c>
      <c r="K182" s="270" t="s">
        <v>3271</v>
      </c>
      <c r="L182" s="270" t="s">
        <v>12297</v>
      </c>
      <c r="M182" s="270" t="s">
        <v>3296</v>
      </c>
      <c r="N182" s="270" t="s">
        <v>3286</v>
      </c>
      <c r="O182" s="270" t="s">
        <v>3285</v>
      </c>
      <c r="P182" s="269">
        <v>138903.65</v>
      </c>
      <c r="Q182" s="269">
        <v>0</v>
      </c>
      <c r="R182" s="269">
        <v>0</v>
      </c>
      <c r="S182" s="269">
        <v>138903.65</v>
      </c>
      <c r="U182" s="305" t="str">
        <f t="shared" si="2"/>
        <v>RU8295</v>
      </c>
      <c r="V182" s="305" t="s">
        <v>3112</v>
      </c>
    </row>
    <row r="183" spans="1:22" ht="18" customHeight="1" x14ac:dyDescent="0.35">
      <c r="A183" s="270">
        <v>4474</v>
      </c>
      <c r="B183" s="270" t="s">
        <v>3269</v>
      </c>
      <c r="C183" s="270" t="s">
        <v>12300</v>
      </c>
      <c r="D183" s="270" t="s">
        <v>3296</v>
      </c>
      <c r="E183" s="270" t="s">
        <v>1733</v>
      </c>
      <c r="F183" s="270" t="s">
        <v>2140</v>
      </c>
      <c r="G183" s="270" t="s">
        <v>10446</v>
      </c>
      <c r="H183" s="270" t="s">
        <v>12299</v>
      </c>
      <c r="I183" s="270" t="s">
        <v>12298</v>
      </c>
      <c r="J183" s="270">
        <v>9114</v>
      </c>
      <c r="K183" s="270" t="s">
        <v>3271</v>
      </c>
      <c r="L183" s="270" t="s">
        <v>12297</v>
      </c>
      <c r="M183" s="270" t="s">
        <v>3296</v>
      </c>
      <c r="N183" s="270" t="s">
        <v>3286</v>
      </c>
      <c r="O183" s="270" t="s">
        <v>3285</v>
      </c>
      <c r="P183" s="269">
        <v>138903.65</v>
      </c>
      <c r="Q183" s="269">
        <v>0</v>
      </c>
      <c r="R183" s="269">
        <v>0</v>
      </c>
      <c r="S183" s="269">
        <v>138903.65</v>
      </c>
      <c r="U183" s="305" t="str">
        <f t="shared" si="2"/>
        <v>RU8295</v>
      </c>
      <c r="V183" s="305" t="s">
        <v>3112</v>
      </c>
    </row>
    <row r="184" spans="1:22" ht="18" customHeight="1" x14ac:dyDescent="0.35">
      <c r="A184" s="270">
        <v>4474</v>
      </c>
      <c r="B184" s="270" t="s">
        <v>3269</v>
      </c>
      <c r="C184" s="270" t="s">
        <v>12300</v>
      </c>
      <c r="D184" s="270" t="s">
        <v>3296</v>
      </c>
      <c r="E184" s="270" t="s">
        <v>1733</v>
      </c>
      <c r="F184" s="270" t="s">
        <v>2140</v>
      </c>
      <c r="G184" s="270" t="s">
        <v>10446</v>
      </c>
      <c r="H184" s="270" t="s">
        <v>12299</v>
      </c>
      <c r="I184" s="270" t="s">
        <v>12298</v>
      </c>
      <c r="J184" s="270">
        <v>9115</v>
      </c>
      <c r="K184" s="270" t="s">
        <v>3271</v>
      </c>
      <c r="L184" s="270" t="s">
        <v>12297</v>
      </c>
      <c r="M184" s="270" t="s">
        <v>3296</v>
      </c>
      <c r="N184" s="270" t="s">
        <v>3286</v>
      </c>
      <c r="O184" s="270" t="s">
        <v>3285</v>
      </c>
      <c r="P184" s="269">
        <v>177741.84</v>
      </c>
      <c r="Q184" s="269">
        <v>0</v>
      </c>
      <c r="R184" s="269">
        <v>0</v>
      </c>
      <c r="S184" s="269">
        <v>177741.84</v>
      </c>
      <c r="U184" s="305" t="str">
        <f t="shared" si="2"/>
        <v>RU8295</v>
      </c>
      <c r="V184" s="305" t="s">
        <v>3112</v>
      </c>
    </row>
    <row r="185" spans="1:22" ht="18" customHeight="1" x14ac:dyDescent="0.35">
      <c r="A185" s="270">
        <v>4503</v>
      </c>
      <c r="B185" s="270" t="s">
        <v>3269</v>
      </c>
      <c r="C185" s="270" t="s">
        <v>12292</v>
      </c>
      <c r="D185" s="270" t="s">
        <v>3296</v>
      </c>
      <c r="E185" s="270" t="s">
        <v>1713</v>
      </c>
      <c r="F185" s="270" t="s">
        <v>1964</v>
      </c>
      <c r="G185" s="270" t="s">
        <v>6073</v>
      </c>
      <c r="H185" s="270" t="s">
        <v>12291</v>
      </c>
      <c r="I185" s="270" t="s">
        <v>12290</v>
      </c>
      <c r="J185" s="270">
        <v>4635</v>
      </c>
      <c r="K185" s="270" t="s">
        <v>3271</v>
      </c>
      <c r="L185" s="270" t="s">
        <v>12296</v>
      </c>
      <c r="M185" s="270" t="s">
        <v>3296</v>
      </c>
      <c r="N185" s="270" t="s">
        <v>3286</v>
      </c>
      <c r="O185" s="270" t="s">
        <v>3285</v>
      </c>
      <c r="P185" s="269">
        <v>947255</v>
      </c>
      <c r="Q185" s="269">
        <v>0</v>
      </c>
      <c r="R185" s="269">
        <v>0</v>
      </c>
      <c r="S185" s="269">
        <v>947255</v>
      </c>
      <c r="U185" s="305" t="str">
        <f t="shared" si="2"/>
        <v>RU8405</v>
      </c>
      <c r="V185" s="305" t="s">
        <v>3112</v>
      </c>
    </row>
    <row r="186" spans="1:22" ht="18" customHeight="1" x14ac:dyDescent="0.35">
      <c r="A186" s="270">
        <v>4503</v>
      </c>
      <c r="B186" s="270" t="s">
        <v>3269</v>
      </c>
      <c r="C186" s="270" t="s">
        <v>12292</v>
      </c>
      <c r="D186" s="270" t="s">
        <v>3296</v>
      </c>
      <c r="E186" s="270" t="s">
        <v>1713</v>
      </c>
      <c r="F186" s="270" t="s">
        <v>1964</v>
      </c>
      <c r="G186" s="270" t="s">
        <v>6073</v>
      </c>
      <c r="H186" s="270" t="s">
        <v>12291</v>
      </c>
      <c r="I186" s="270" t="s">
        <v>12290</v>
      </c>
      <c r="J186" s="270">
        <v>4636</v>
      </c>
      <c r="K186" s="270" t="s">
        <v>3271</v>
      </c>
      <c r="L186" s="270" t="s">
        <v>12295</v>
      </c>
      <c r="M186" s="270" t="s">
        <v>3296</v>
      </c>
      <c r="N186" s="270" t="s">
        <v>3314</v>
      </c>
      <c r="O186" s="270" t="s">
        <v>3313</v>
      </c>
      <c r="P186" s="269">
        <v>27927</v>
      </c>
      <c r="Q186" s="269">
        <v>0</v>
      </c>
      <c r="R186" s="269">
        <v>0</v>
      </c>
      <c r="S186" s="269">
        <v>27927</v>
      </c>
      <c r="U186" s="305" t="str">
        <f t="shared" si="2"/>
        <v>RU8405</v>
      </c>
      <c r="V186" s="305" t="s">
        <v>3112</v>
      </c>
    </row>
    <row r="187" spans="1:22" ht="18" customHeight="1" x14ac:dyDescent="0.35">
      <c r="A187" s="270">
        <v>4503</v>
      </c>
      <c r="B187" s="270" t="s">
        <v>3269</v>
      </c>
      <c r="C187" s="270" t="s">
        <v>12292</v>
      </c>
      <c r="D187" s="270" t="s">
        <v>3296</v>
      </c>
      <c r="E187" s="270" t="s">
        <v>1713</v>
      </c>
      <c r="F187" s="270" t="s">
        <v>1964</v>
      </c>
      <c r="G187" s="270" t="s">
        <v>6073</v>
      </c>
      <c r="H187" s="270" t="s">
        <v>12291</v>
      </c>
      <c r="I187" s="270" t="s">
        <v>12290</v>
      </c>
      <c r="J187" s="270">
        <v>4637</v>
      </c>
      <c r="K187" s="270" t="s">
        <v>3271</v>
      </c>
      <c r="L187" s="270" t="s">
        <v>12294</v>
      </c>
      <c r="M187" s="270" t="s">
        <v>3296</v>
      </c>
      <c r="N187" s="270" t="s">
        <v>3314</v>
      </c>
      <c r="O187" s="270" t="s">
        <v>3313</v>
      </c>
      <c r="P187" s="269">
        <v>11857</v>
      </c>
      <c r="Q187" s="269">
        <v>0</v>
      </c>
      <c r="R187" s="269">
        <v>0</v>
      </c>
      <c r="S187" s="269">
        <v>11857</v>
      </c>
      <c r="U187" s="305" t="str">
        <f t="shared" si="2"/>
        <v>RU8405</v>
      </c>
      <c r="V187" s="305" t="s">
        <v>3112</v>
      </c>
    </row>
    <row r="188" spans="1:22" ht="18" customHeight="1" x14ac:dyDescent="0.35">
      <c r="A188" s="270">
        <v>4503</v>
      </c>
      <c r="B188" s="270" t="s">
        <v>3269</v>
      </c>
      <c r="C188" s="270" t="s">
        <v>12292</v>
      </c>
      <c r="D188" s="270" t="s">
        <v>3296</v>
      </c>
      <c r="E188" s="270" t="s">
        <v>1713</v>
      </c>
      <c r="F188" s="270" t="s">
        <v>1964</v>
      </c>
      <c r="G188" s="270" t="s">
        <v>6073</v>
      </c>
      <c r="H188" s="270" t="s">
        <v>12291</v>
      </c>
      <c r="I188" s="270" t="s">
        <v>12290</v>
      </c>
      <c r="J188" s="270">
        <v>4638</v>
      </c>
      <c r="K188" s="270" t="s">
        <v>3271</v>
      </c>
      <c r="L188" s="270" t="s">
        <v>12293</v>
      </c>
      <c r="M188" s="270" t="s">
        <v>3296</v>
      </c>
      <c r="N188" s="270" t="s">
        <v>3314</v>
      </c>
      <c r="O188" s="270" t="s">
        <v>3313</v>
      </c>
      <c r="P188" s="269">
        <v>11164</v>
      </c>
      <c r="Q188" s="269">
        <v>0</v>
      </c>
      <c r="R188" s="269">
        <v>0</v>
      </c>
      <c r="S188" s="269">
        <v>11164</v>
      </c>
      <c r="U188" s="305" t="str">
        <f t="shared" si="2"/>
        <v>RU8405</v>
      </c>
      <c r="V188" s="305" t="s">
        <v>3112</v>
      </c>
    </row>
    <row r="189" spans="1:22" ht="18" customHeight="1" x14ac:dyDescent="0.35">
      <c r="A189" s="270">
        <v>4503</v>
      </c>
      <c r="B189" s="270" t="s">
        <v>3269</v>
      </c>
      <c r="C189" s="270" t="s">
        <v>12292</v>
      </c>
      <c r="D189" s="270" t="s">
        <v>3296</v>
      </c>
      <c r="E189" s="270" t="s">
        <v>1713</v>
      </c>
      <c r="F189" s="270" t="s">
        <v>1964</v>
      </c>
      <c r="G189" s="270" t="s">
        <v>6073</v>
      </c>
      <c r="H189" s="270" t="s">
        <v>12291</v>
      </c>
      <c r="I189" s="270" t="s">
        <v>12290</v>
      </c>
      <c r="J189" s="270">
        <v>13864</v>
      </c>
      <c r="K189" s="270" t="s">
        <v>3271</v>
      </c>
      <c r="L189" s="270" t="s">
        <v>12289</v>
      </c>
      <c r="M189" s="270" t="s">
        <v>3296</v>
      </c>
      <c r="N189" s="270" t="s">
        <v>3314</v>
      </c>
      <c r="O189" s="270" t="s">
        <v>3313</v>
      </c>
      <c r="P189" s="269">
        <v>21851</v>
      </c>
      <c r="Q189" s="269">
        <v>0</v>
      </c>
      <c r="R189" s="269">
        <v>0</v>
      </c>
      <c r="S189" s="269">
        <v>21851</v>
      </c>
      <c r="U189" s="305" t="str">
        <f t="shared" si="2"/>
        <v>RU8405</v>
      </c>
      <c r="V189" s="305" t="s">
        <v>3112</v>
      </c>
    </row>
    <row r="190" spans="1:22" ht="18" customHeight="1" x14ac:dyDescent="0.35">
      <c r="A190" s="270">
        <v>4523</v>
      </c>
      <c r="B190" s="270" t="s">
        <v>3269</v>
      </c>
      <c r="C190" s="270" t="s">
        <v>12288</v>
      </c>
      <c r="D190" s="270" t="s">
        <v>3296</v>
      </c>
      <c r="E190" s="270" t="s">
        <v>1713</v>
      </c>
      <c r="F190" s="270" t="s">
        <v>2143</v>
      </c>
      <c r="G190" s="270" t="s">
        <v>12287</v>
      </c>
      <c r="H190" s="270" t="s">
        <v>12286</v>
      </c>
      <c r="I190" s="270" t="s">
        <v>12285</v>
      </c>
      <c r="J190" s="270">
        <v>4639</v>
      </c>
      <c r="K190" s="270" t="s">
        <v>3271</v>
      </c>
      <c r="L190" s="270" t="s">
        <v>12284</v>
      </c>
      <c r="M190" s="270" t="s">
        <v>3296</v>
      </c>
      <c r="N190" s="270" t="s">
        <v>3286</v>
      </c>
      <c r="O190" s="270" t="s">
        <v>3285</v>
      </c>
      <c r="P190" s="269">
        <v>261993</v>
      </c>
      <c r="Q190" s="269">
        <v>0</v>
      </c>
      <c r="R190" s="269">
        <v>0</v>
      </c>
      <c r="S190" s="269">
        <v>261993</v>
      </c>
      <c r="U190" s="305" t="str">
        <f t="shared" si="2"/>
        <v>RU8310</v>
      </c>
      <c r="V190" s="305" t="s">
        <v>3112</v>
      </c>
    </row>
    <row r="191" spans="1:22" ht="18" customHeight="1" x14ac:dyDescent="0.35">
      <c r="A191" s="270">
        <v>4533</v>
      </c>
      <c r="B191" s="270" t="s">
        <v>3269</v>
      </c>
      <c r="C191" s="270" t="s">
        <v>12277</v>
      </c>
      <c r="D191" s="270" t="s">
        <v>3296</v>
      </c>
      <c r="E191" s="270" t="s">
        <v>1713</v>
      </c>
      <c r="F191" s="270" t="s">
        <v>2143</v>
      </c>
      <c r="G191" s="270" t="s">
        <v>5541</v>
      </c>
      <c r="H191" s="270" t="s">
        <v>12276</v>
      </c>
      <c r="I191" s="270" t="s">
        <v>12275</v>
      </c>
      <c r="J191" s="270">
        <v>4668</v>
      </c>
      <c r="K191" s="270" t="s">
        <v>3271</v>
      </c>
      <c r="L191" s="270" t="s">
        <v>12283</v>
      </c>
      <c r="M191" s="270" t="s">
        <v>3296</v>
      </c>
      <c r="N191" s="270" t="s">
        <v>3286</v>
      </c>
      <c r="O191" s="270" t="s">
        <v>3285</v>
      </c>
      <c r="P191" s="269">
        <v>46114.97</v>
      </c>
      <c r="Q191" s="269">
        <v>0</v>
      </c>
      <c r="R191" s="269">
        <v>0</v>
      </c>
      <c r="S191" s="269">
        <v>46114.97</v>
      </c>
      <c r="U191" s="305" t="str">
        <f t="shared" si="2"/>
        <v>RU8310</v>
      </c>
      <c r="V191" s="305" t="s">
        <v>3112</v>
      </c>
    </row>
    <row r="192" spans="1:22" ht="18" customHeight="1" x14ac:dyDescent="0.35">
      <c r="A192" s="270">
        <v>4533</v>
      </c>
      <c r="B192" s="270" t="s">
        <v>3269</v>
      </c>
      <c r="C192" s="270" t="s">
        <v>12277</v>
      </c>
      <c r="D192" s="270" t="s">
        <v>3296</v>
      </c>
      <c r="E192" s="270" t="s">
        <v>1713</v>
      </c>
      <c r="F192" s="270" t="s">
        <v>2143</v>
      </c>
      <c r="G192" s="270" t="s">
        <v>5541</v>
      </c>
      <c r="H192" s="270" t="s">
        <v>12276</v>
      </c>
      <c r="I192" s="270" t="s">
        <v>12275</v>
      </c>
      <c r="J192" s="270">
        <v>7562</v>
      </c>
      <c r="K192" s="270" t="s">
        <v>3271</v>
      </c>
      <c r="L192" s="270" t="s">
        <v>12282</v>
      </c>
      <c r="M192" s="270" t="s">
        <v>3296</v>
      </c>
      <c r="N192" s="270" t="s">
        <v>3286</v>
      </c>
      <c r="O192" s="270" t="s">
        <v>3285</v>
      </c>
      <c r="P192" s="269">
        <v>1020197.16</v>
      </c>
      <c r="Q192" s="269">
        <v>0</v>
      </c>
      <c r="R192" s="269">
        <v>0</v>
      </c>
      <c r="S192" s="269">
        <v>1020197.16</v>
      </c>
      <c r="U192" s="305" t="str">
        <f t="shared" si="2"/>
        <v>RU8310</v>
      </c>
      <c r="V192" s="305" t="s">
        <v>3112</v>
      </c>
    </row>
    <row r="193" spans="1:22" ht="18" customHeight="1" x14ac:dyDescent="0.35">
      <c r="A193" s="270">
        <v>4533</v>
      </c>
      <c r="B193" s="270" t="s">
        <v>3269</v>
      </c>
      <c r="C193" s="270" t="s">
        <v>12277</v>
      </c>
      <c r="D193" s="270" t="s">
        <v>3296</v>
      </c>
      <c r="E193" s="270" t="s">
        <v>1713</v>
      </c>
      <c r="F193" s="270" t="s">
        <v>2143</v>
      </c>
      <c r="G193" s="270" t="s">
        <v>5541</v>
      </c>
      <c r="H193" s="270" t="s">
        <v>12276</v>
      </c>
      <c r="I193" s="270" t="s">
        <v>12275</v>
      </c>
      <c r="J193" s="270">
        <v>7569</v>
      </c>
      <c r="K193" s="270" t="s">
        <v>3271</v>
      </c>
      <c r="L193" s="270" t="s">
        <v>12281</v>
      </c>
      <c r="M193" s="270" t="s">
        <v>3296</v>
      </c>
      <c r="N193" s="270" t="s">
        <v>3286</v>
      </c>
      <c r="O193" s="270" t="s">
        <v>3285</v>
      </c>
      <c r="P193" s="269">
        <v>44074.46</v>
      </c>
      <c r="Q193" s="269">
        <v>0</v>
      </c>
      <c r="R193" s="269">
        <v>0</v>
      </c>
      <c r="S193" s="269">
        <v>44074.46</v>
      </c>
      <c r="U193" s="305" t="str">
        <f t="shared" si="2"/>
        <v>RU8310</v>
      </c>
      <c r="V193" s="305" t="s">
        <v>3112</v>
      </c>
    </row>
    <row r="194" spans="1:22" ht="18" customHeight="1" x14ac:dyDescent="0.35">
      <c r="A194" s="270">
        <v>4533</v>
      </c>
      <c r="B194" s="270" t="s">
        <v>3269</v>
      </c>
      <c r="C194" s="270" t="s">
        <v>12277</v>
      </c>
      <c r="D194" s="270" t="s">
        <v>3296</v>
      </c>
      <c r="E194" s="270" t="s">
        <v>1713</v>
      </c>
      <c r="F194" s="270" t="s">
        <v>2143</v>
      </c>
      <c r="G194" s="270" t="s">
        <v>5541</v>
      </c>
      <c r="H194" s="270" t="s">
        <v>12276</v>
      </c>
      <c r="I194" s="270" t="s">
        <v>12275</v>
      </c>
      <c r="J194" s="270">
        <v>7573</v>
      </c>
      <c r="K194" s="270" t="s">
        <v>3271</v>
      </c>
      <c r="L194" s="270" t="s">
        <v>12280</v>
      </c>
      <c r="M194" s="270" t="s">
        <v>3296</v>
      </c>
      <c r="N194" s="270" t="s">
        <v>3286</v>
      </c>
      <c r="O194" s="270" t="s">
        <v>3285</v>
      </c>
      <c r="P194" s="269">
        <v>34558.47</v>
      </c>
      <c r="Q194" s="269">
        <v>0</v>
      </c>
      <c r="R194" s="269">
        <v>0</v>
      </c>
      <c r="S194" s="269">
        <v>34558.47</v>
      </c>
      <c r="U194" s="305" t="str">
        <f t="shared" si="2"/>
        <v>RU8310</v>
      </c>
      <c r="V194" s="305" t="s">
        <v>3112</v>
      </c>
    </row>
    <row r="195" spans="1:22" ht="18" customHeight="1" x14ac:dyDescent="0.35">
      <c r="A195" s="270">
        <v>4533</v>
      </c>
      <c r="B195" s="270" t="s">
        <v>3269</v>
      </c>
      <c r="C195" s="270" t="s">
        <v>12277</v>
      </c>
      <c r="D195" s="270" t="s">
        <v>3296</v>
      </c>
      <c r="E195" s="270" t="s">
        <v>1713</v>
      </c>
      <c r="F195" s="270" t="s">
        <v>2143</v>
      </c>
      <c r="G195" s="270" t="s">
        <v>5541</v>
      </c>
      <c r="H195" s="270" t="s">
        <v>12276</v>
      </c>
      <c r="I195" s="270" t="s">
        <v>12275</v>
      </c>
      <c r="J195" s="270">
        <v>7574</v>
      </c>
      <c r="K195" s="270" t="s">
        <v>3271</v>
      </c>
      <c r="L195" s="270" t="s">
        <v>12279</v>
      </c>
      <c r="M195" s="270" t="s">
        <v>3296</v>
      </c>
      <c r="N195" s="270" t="s">
        <v>3286</v>
      </c>
      <c r="O195" s="270" t="s">
        <v>3285</v>
      </c>
      <c r="P195" s="269">
        <v>525833.28</v>
      </c>
      <c r="Q195" s="269">
        <v>0</v>
      </c>
      <c r="R195" s="269">
        <v>0</v>
      </c>
      <c r="S195" s="269">
        <v>525833.28</v>
      </c>
      <c r="U195" s="305" t="str">
        <f t="shared" si="2"/>
        <v>RU8310</v>
      </c>
      <c r="V195" s="305" t="s">
        <v>3112</v>
      </c>
    </row>
    <row r="196" spans="1:22" ht="18" customHeight="1" x14ac:dyDescent="0.35">
      <c r="A196" s="270">
        <v>4533</v>
      </c>
      <c r="B196" s="270" t="s">
        <v>3269</v>
      </c>
      <c r="C196" s="270" t="s">
        <v>12277</v>
      </c>
      <c r="D196" s="270" t="s">
        <v>3296</v>
      </c>
      <c r="E196" s="270" t="s">
        <v>1713</v>
      </c>
      <c r="F196" s="270" t="s">
        <v>2143</v>
      </c>
      <c r="G196" s="270" t="s">
        <v>5541</v>
      </c>
      <c r="H196" s="270" t="s">
        <v>12276</v>
      </c>
      <c r="I196" s="270" t="s">
        <v>12275</v>
      </c>
      <c r="J196" s="270">
        <v>7575</v>
      </c>
      <c r="K196" s="270" t="s">
        <v>3271</v>
      </c>
      <c r="L196" s="270" t="s">
        <v>12278</v>
      </c>
      <c r="M196" s="270" t="s">
        <v>3296</v>
      </c>
      <c r="N196" s="270" t="s">
        <v>3286</v>
      </c>
      <c r="O196" s="270" t="s">
        <v>3285</v>
      </c>
      <c r="P196" s="269">
        <v>525833.28</v>
      </c>
      <c r="Q196" s="269">
        <v>0</v>
      </c>
      <c r="R196" s="269">
        <v>0</v>
      </c>
      <c r="S196" s="269">
        <v>525833.28</v>
      </c>
      <c r="U196" s="305" t="str">
        <f t="shared" ref="U196:U259" si="3">LEFT(F196,6)</f>
        <v>RU8310</v>
      </c>
      <c r="V196" s="305" t="s">
        <v>3112</v>
      </c>
    </row>
    <row r="197" spans="1:22" ht="18" customHeight="1" x14ac:dyDescent="0.35">
      <c r="A197" s="270">
        <v>4533</v>
      </c>
      <c r="B197" s="270" t="s">
        <v>3269</v>
      </c>
      <c r="C197" s="270" t="s">
        <v>12277</v>
      </c>
      <c r="D197" s="270" t="s">
        <v>3296</v>
      </c>
      <c r="E197" s="270" t="s">
        <v>1713</v>
      </c>
      <c r="F197" s="270" t="s">
        <v>2143</v>
      </c>
      <c r="G197" s="270" t="s">
        <v>5541</v>
      </c>
      <c r="H197" s="270" t="s">
        <v>12276</v>
      </c>
      <c r="I197" s="270" t="s">
        <v>12275</v>
      </c>
      <c r="J197" s="270">
        <v>7578</v>
      </c>
      <c r="K197" s="270" t="s">
        <v>3271</v>
      </c>
      <c r="L197" s="270" t="s">
        <v>12274</v>
      </c>
      <c r="M197" s="270" t="s">
        <v>3296</v>
      </c>
      <c r="N197" s="270" t="s">
        <v>3314</v>
      </c>
      <c r="O197" s="270" t="s">
        <v>3313</v>
      </c>
      <c r="P197" s="269">
        <v>30698.47</v>
      </c>
      <c r="Q197" s="269">
        <v>0</v>
      </c>
      <c r="R197" s="269">
        <v>0</v>
      </c>
      <c r="S197" s="269">
        <v>30698.47</v>
      </c>
      <c r="U197" s="305" t="str">
        <f t="shared" si="3"/>
        <v>RU8310</v>
      </c>
      <c r="V197" s="305" t="s">
        <v>3112</v>
      </c>
    </row>
    <row r="198" spans="1:22" ht="18" customHeight="1" x14ac:dyDescent="0.35">
      <c r="A198" s="270">
        <v>4586</v>
      </c>
      <c r="B198" s="270" t="s">
        <v>3269</v>
      </c>
      <c r="C198" s="270" t="s">
        <v>12268</v>
      </c>
      <c r="D198" s="270" t="s">
        <v>3296</v>
      </c>
      <c r="E198" s="270" t="s">
        <v>1733</v>
      </c>
      <c r="F198" s="270" t="s">
        <v>1917</v>
      </c>
      <c r="G198" s="270" t="s">
        <v>4718</v>
      </c>
      <c r="H198" s="270" t="s">
        <v>12267</v>
      </c>
      <c r="I198" s="270" t="s">
        <v>12266</v>
      </c>
      <c r="J198" s="270">
        <v>4683</v>
      </c>
      <c r="K198" s="270" t="s">
        <v>3271</v>
      </c>
      <c r="L198" s="270" t="s">
        <v>12273</v>
      </c>
      <c r="M198" s="270" t="s">
        <v>3296</v>
      </c>
      <c r="N198" s="270" t="s">
        <v>3314</v>
      </c>
      <c r="O198" s="270" t="s">
        <v>3313</v>
      </c>
      <c r="P198" s="269">
        <v>143009.67000000001</v>
      </c>
      <c r="Q198" s="269">
        <v>0</v>
      </c>
      <c r="R198" s="269">
        <v>0</v>
      </c>
      <c r="S198" s="269">
        <v>143009.67000000001</v>
      </c>
      <c r="U198" s="305" t="str">
        <f t="shared" si="3"/>
        <v>RU5200</v>
      </c>
      <c r="V198" s="305" t="s">
        <v>3112</v>
      </c>
    </row>
    <row r="199" spans="1:22" ht="18" customHeight="1" x14ac:dyDescent="0.35">
      <c r="A199" s="270">
        <v>4586</v>
      </c>
      <c r="B199" s="270" t="s">
        <v>3269</v>
      </c>
      <c r="C199" s="270" t="s">
        <v>12268</v>
      </c>
      <c r="D199" s="270" t="s">
        <v>3296</v>
      </c>
      <c r="E199" s="270" t="s">
        <v>1733</v>
      </c>
      <c r="F199" s="270" t="s">
        <v>1917</v>
      </c>
      <c r="G199" s="270" t="s">
        <v>4718</v>
      </c>
      <c r="H199" s="270" t="s">
        <v>12267</v>
      </c>
      <c r="I199" s="270" t="s">
        <v>12266</v>
      </c>
      <c r="J199" s="270">
        <v>4684</v>
      </c>
      <c r="K199" s="270" t="s">
        <v>3271</v>
      </c>
      <c r="L199" s="270" t="s">
        <v>12272</v>
      </c>
      <c r="M199" s="270" t="s">
        <v>3296</v>
      </c>
      <c r="N199" s="270" t="s">
        <v>3314</v>
      </c>
      <c r="O199" s="270" t="s">
        <v>3313</v>
      </c>
      <c r="P199" s="269">
        <v>143009.67000000001</v>
      </c>
      <c r="Q199" s="269">
        <v>0</v>
      </c>
      <c r="R199" s="269">
        <v>0</v>
      </c>
      <c r="S199" s="269">
        <v>143009.67000000001</v>
      </c>
      <c r="U199" s="305" t="str">
        <f t="shared" si="3"/>
        <v>RU5200</v>
      </c>
      <c r="V199" s="305" t="s">
        <v>3112</v>
      </c>
    </row>
    <row r="200" spans="1:22" ht="18" customHeight="1" x14ac:dyDescent="0.35">
      <c r="A200" s="270">
        <v>4586</v>
      </c>
      <c r="B200" s="270" t="s">
        <v>3269</v>
      </c>
      <c r="C200" s="270" t="s">
        <v>12268</v>
      </c>
      <c r="D200" s="270" t="s">
        <v>3296</v>
      </c>
      <c r="E200" s="270" t="s">
        <v>1733</v>
      </c>
      <c r="F200" s="270" t="s">
        <v>1917</v>
      </c>
      <c r="G200" s="270" t="s">
        <v>4718</v>
      </c>
      <c r="H200" s="270" t="s">
        <v>12267</v>
      </c>
      <c r="I200" s="270" t="s">
        <v>12266</v>
      </c>
      <c r="J200" s="270">
        <v>4685</v>
      </c>
      <c r="K200" s="270" t="s">
        <v>3271</v>
      </c>
      <c r="L200" s="270" t="s">
        <v>12271</v>
      </c>
      <c r="M200" s="270" t="s">
        <v>3296</v>
      </c>
      <c r="N200" s="270" t="s">
        <v>3314</v>
      </c>
      <c r="O200" s="270" t="s">
        <v>3313</v>
      </c>
      <c r="P200" s="269">
        <v>143009.67000000001</v>
      </c>
      <c r="Q200" s="269">
        <v>0</v>
      </c>
      <c r="R200" s="269">
        <v>0</v>
      </c>
      <c r="S200" s="269">
        <v>143009.67000000001</v>
      </c>
      <c r="U200" s="305" t="str">
        <f t="shared" si="3"/>
        <v>RU5200</v>
      </c>
      <c r="V200" s="305" t="s">
        <v>3112</v>
      </c>
    </row>
    <row r="201" spans="1:22" ht="18" customHeight="1" x14ac:dyDescent="0.35">
      <c r="A201" s="270">
        <v>4586</v>
      </c>
      <c r="B201" s="270" t="s">
        <v>3269</v>
      </c>
      <c r="C201" s="270" t="s">
        <v>12268</v>
      </c>
      <c r="D201" s="270" t="s">
        <v>3296</v>
      </c>
      <c r="E201" s="270" t="s">
        <v>1733</v>
      </c>
      <c r="F201" s="270" t="s">
        <v>1917</v>
      </c>
      <c r="G201" s="270" t="s">
        <v>4718</v>
      </c>
      <c r="H201" s="270" t="s">
        <v>12267</v>
      </c>
      <c r="I201" s="270" t="s">
        <v>12266</v>
      </c>
      <c r="J201" s="270">
        <v>4686</v>
      </c>
      <c r="K201" s="270" t="s">
        <v>3271</v>
      </c>
      <c r="L201" s="270" t="s">
        <v>12270</v>
      </c>
      <c r="M201" s="270" t="s">
        <v>3296</v>
      </c>
      <c r="N201" s="270" t="s">
        <v>3314</v>
      </c>
      <c r="O201" s="270" t="s">
        <v>3313</v>
      </c>
      <c r="P201" s="269">
        <v>143009.67000000001</v>
      </c>
      <c r="Q201" s="269">
        <v>0</v>
      </c>
      <c r="R201" s="269">
        <v>0</v>
      </c>
      <c r="S201" s="269">
        <v>143009.67000000001</v>
      </c>
      <c r="U201" s="305" t="str">
        <f t="shared" si="3"/>
        <v>RU5200</v>
      </c>
      <c r="V201" s="305" t="s">
        <v>3112</v>
      </c>
    </row>
    <row r="202" spans="1:22" ht="18" customHeight="1" x14ac:dyDescent="0.35">
      <c r="A202" s="270">
        <v>4586</v>
      </c>
      <c r="B202" s="270" t="s">
        <v>3269</v>
      </c>
      <c r="C202" s="270" t="s">
        <v>12268</v>
      </c>
      <c r="D202" s="270" t="s">
        <v>3296</v>
      </c>
      <c r="E202" s="270" t="s">
        <v>1733</v>
      </c>
      <c r="F202" s="270" t="s">
        <v>1917</v>
      </c>
      <c r="G202" s="270" t="s">
        <v>4718</v>
      </c>
      <c r="H202" s="270" t="s">
        <v>12267</v>
      </c>
      <c r="I202" s="270" t="s">
        <v>12266</v>
      </c>
      <c r="J202" s="270">
        <v>4687</v>
      </c>
      <c r="K202" s="270" t="s">
        <v>3271</v>
      </c>
      <c r="L202" s="270" t="s">
        <v>12269</v>
      </c>
      <c r="M202" s="270" t="s">
        <v>3296</v>
      </c>
      <c r="N202" s="270" t="s">
        <v>3314</v>
      </c>
      <c r="O202" s="270" t="s">
        <v>3313</v>
      </c>
      <c r="P202" s="269">
        <v>143009.66</v>
      </c>
      <c r="Q202" s="269">
        <v>0</v>
      </c>
      <c r="R202" s="269">
        <v>0</v>
      </c>
      <c r="S202" s="269">
        <v>143009.66</v>
      </c>
      <c r="U202" s="305" t="str">
        <f t="shared" si="3"/>
        <v>RU5200</v>
      </c>
      <c r="V202" s="305" t="s">
        <v>3112</v>
      </c>
    </row>
    <row r="203" spans="1:22" ht="18" customHeight="1" x14ac:dyDescent="0.35">
      <c r="A203" s="270">
        <v>4586</v>
      </c>
      <c r="B203" s="270" t="s">
        <v>3269</v>
      </c>
      <c r="C203" s="270" t="s">
        <v>12268</v>
      </c>
      <c r="D203" s="270" t="s">
        <v>3296</v>
      </c>
      <c r="E203" s="270" t="s">
        <v>1733</v>
      </c>
      <c r="F203" s="270" t="s">
        <v>1917</v>
      </c>
      <c r="G203" s="270" t="s">
        <v>4718</v>
      </c>
      <c r="H203" s="270" t="s">
        <v>12267</v>
      </c>
      <c r="I203" s="270" t="s">
        <v>12266</v>
      </c>
      <c r="J203" s="270">
        <v>4688</v>
      </c>
      <c r="K203" s="270" t="s">
        <v>3271</v>
      </c>
      <c r="L203" s="270" t="s">
        <v>12265</v>
      </c>
      <c r="M203" s="270" t="s">
        <v>3296</v>
      </c>
      <c r="N203" s="270" t="s">
        <v>3314</v>
      </c>
      <c r="O203" s="270" t="s">
        <v>3313</v>
      </c>
      <c r="P203" s="269">
        <v>143009.66</v>
      </c>
      <c r="Q203" s="269">
        <v>0</v>
      </c>
      <c r="R203" s="269">
        <v>0</v>
      </c>
      <c r="S203" s="269">
        <v>143009.66</v>
      </c>
      <c r="U203" s="305" t="str">
        <f t="shared" si="3"/>
        <v>RU5200</v>
      </c>
      <c r="V203" s="305" t="s">
        <v>3112</v>
      </c>
    </row>
    <row r="204" spans="1:22" ht="18" customHeight="1" x14ac:dyDescent="0.35">
      <c r="A204" s="270">
        <v>4645</v>
      </c>
      <c r="B204" s="270" t="s">
        <v>3269</v>
      </c>
      <c r="C204" s="270" t="s">
        <v>12264</v>
      </c>
      <c r="D204" s="270" t="s">
        <v>3296</v>
      </c>
      <c r="E204" s="270" t="s">
        <v>1733</v>
      </c>
      <c r="F204" s="270" t="s">
        <v>1917</v>
      </c>
      <c r="G204" s="270" t="s">
        <v>12263</v>
      </c>
      <c r="H204" s="270" t="s">
        <v>12262</v>
      </c>
      <c r="I204" s="270" t="s">
        <v>12261</v>
      </c>
      <c r="J204" s="270">
        <v>15054</v>
      </c>
      <c r="K204" s="270" t="s">
        <v>3271</v>
      </c>
      <c r="L204" s="270" t="s">
        <v>12260</v>
      </c>
      <c r="M204" s="270" t="s">
        <v>3296</v>
      </c>
      <c r="N204" s="270" t="s">
        <v>3286</v>
      </c>
      <c r="O204" s="270" t="s">
        <v>3285</v>
      </c>
      <c r="P204" s="269">
        <v>3429923.5</v>
      </c>
      <c r="Q204" s="269">
        <v>0</v>
      </c>
      <c r="R204" s="269">
        <v>0</v>
      </c>
      <c r="S204" s="269">
        <v>3429923.5</v>
      </c>
      <c r="U204" s="305" t="str">
        <f t="shared" si="3"/>
        <v>RU5200</v>
      </c>
      <c r="V204" s="305" t="s">
        <v>3112</v>
      </c>
    </row>
    <row r="205" spans="1:22" ht="18" customHeight="1" x14ac:dyDescent="0.35">
      <c r="A205" s="270">
        <v>4650</v>
      </c>
      <c r="B205" s="270" t="s">
        <v>3269</v>
      </c>
      <c r="C205" s="270" t="s">
        <v>12236</v>
      </c>
      <c r="D205" s="270" t="s">
        <v>3296</v>
      </c>
      <c r="E205" s="270" t="s">
        <v>1733</v>
      </c>
      <c r="F205" s="270" t="s">
        <v>1917</v>
      </c>
      <c r="G205" s="270" t="s">
        <v>9089</v>
      </c>
      <c r="H205" s="270" t="s">
        <v>12235</v>
      </c>
      <c r="I205" s="270" t="s">
        <v>12234</v>
      </c>
      <c r="J205" s="270">
        <v>7944</v>
      </c>
      <c r="K205" s="270" t="s">
        <v>3271</v>
      </c>
      <c r="L205" s="270" t="s">
        <v>12259</v>
      </c>
      <c r="M205" s="270" t="s">
        <v>3296</v>
      </c>
      <c r="N205" s="270" t="s">
        <v>3286</v>
      </c>
      <c r="O205" s="270" t="s">
        <v>3285</v>
      </c>
      <c r="P205" s="269">
        <v>1853438.11</v>
      </c>
      <c r="Q205" s="269">
        <v>0</v>
      </c>
      <c r="R205" s="269">
        <v>0</v>
      </c>
      <c r="S205" s="269">
        <v>1853438.11</v>
      </c>
      <c r="U205" s="305" t="str">
        <f t="shared" si="3"/>
        <v>RU5200</v>
      </c>
      <c r="V205" s="305" t="s">
        <v>3112</v>
      </c>
    </row>
    <row r="206" spans="1:22" ht="18" customHeight="1" x14ac:dyDescent="0.35">
      <c r="A206" s="270">
        <v>4650</v>
      </c>
      <c r="B206" s="270" t="s">
        <v>3269</v>
      </c>
      <c r="C206" s="270" t="s">
        <v>12236</v>
      </c>
      <c r="D206" s="270" t="s">
        <v>3296</v>
      </c>
      <c r="E206" s="270" t="s">
        <v>1733</v>
      </c>
      <c r="F206" s="270" t="s">
        <v>1917</v>
      </c>
      <c r="G206" s="270" t="s">
        <v>9089</v>
      </c>
      <c r="H206" s="270" t="s">
        <v>12235</v>
      </c>
      <c r="I206" s="270" t="s">
        <v>12234</v>
      </c>
      <c r="J206" s="270">
        <v>7945</v>
      </c>
      <c r="K206" s="270" t="s">
        <v>3271</v>
      </c>
      <c r="L206" s="270" t="s">
        <v>12258</v>
      </c>
      <c r="M206" s="270" t="s">
        <v>3296</v>
      </c>
      <c r="N206" s="270" t="s">
        <v>3286</v>
      </c>
      <c r="O206" s="270" t="s">
        <v>3285</v>
      </c>
      <c r="P206" s="269">
        <v>438532.19</v>
      </c>
      <c r="Q206" s="269">
        <v>0</v>
      </c>
      <c r="R206" s="269">
        <v>0</v>
      </c>
      <c r="S206" s="269">
        <v>438532.19</v>
      </c>
      <c r="U206" s="305" t="str">
        <f t="shared" si="3"/>
        <v>RU5200</v>
      </c>
      <c r="V206" s="305" t="s">
        <v>3112</v>
      </c>
    </row>
    <row r="207" spans="1:22" ht="18" customHeight="1" x14ac:dyDescent="0.35">
      <c r="A207" s="270">
        <v>4650</v>
      </c>
      <c r="B207" s="270" t="s">
        <v>3269</v>
      </c>
      <c r="C207" s="270" t="s">
        <v>12236</v>
      </c>
      <c r="D207" s="270" t="s">
        <v>3296</v>
      </c>
      <c r="E207" s="270" t="s">
        <v>1733</v>
      </c>
      <c r="F207" s="270" t="s">
        <v>1917</v>
      </c>
      <c r="G207" s="270" t="s">
        <v>9089</v>
      </c>
      <c r="H207" s="270" t="s">
        <v>12235</v>
      </c>
      <c r="I207" s="270" t="s">
        <v>12234</v>
      </c>
      <c r="J207" s="270">
        <v>7947</v>
      </c>
      <c r="K207" s="270" t="s">
        <v>3271</v>
      </c>
      <c r="L207" s="270" t="s">
        <v>12257</v>
      </c>
      <c r="M207" s="270" t="s">
        <v>3296</v>
      </c>
      <c r="N207" s="270" t="s">
        <v>3286</v>
      </c>
      <c r="O207" s="270" t="s">
        <v>3285</v>
      </c>
      <c r="P207" s="269">
        <v>351871.08</v>
      </c>
      <c r="Q207" s="269">
        <v>0</v>
      </c>
      <c r="R207" s="269">
        <v>0</v>
      </c>
      <c r="S207" s="269">
        <v>351871.08</v>
      </c>
      <c r="U207" s="305" t="str">
        <f t="shared" si="3"/>
        <v>RU5200</v>
      </c>
      <c r="V207" s="305" t="s">
        <v>3112</v>
      </c>
    </row>
    <row r="208" spans="1:22" ht="18" customHeight="1" x14ac:dyDescent="0.35">
      <c r="A208" s="270">
        <v>4650</v>
      </c>
      <c r="B208" s="270" t="s">
        <v>3269</v>
      </c>
      <c r="C208" s="270" t="s">
        <v>12236</v>
      </c>
      <c r="D208" s="270" t="s">
        <v>3296</v>
      </c>
      <c r="E208" s="270" t="s">
        <v>1733</v>
      </c>
      <c r="F208" s="270" t="s">
        <v>1917</v>
      </c>
      <c r="G208" s="270" t="s">
        <v>9089</v>
      </c>
      <c r="H208" s="270" t="s">
        <v>12235</v>
      </c>
      <c r="I208" s="270" t="s">
        <v>12234</v>
      </c>
      <c r="J208" s="270">
        <v>7948</v>
      </c>
      <c r="K208" s="270" t="s">
        <v>3271</v>
      </c>
      <c r="L208" s="270" t="s">
        <v>12256</v>
      </c>
      <c r="M208" s="270" t="s">
        <v>3296</v>
      </c>
      <c r="N208" s="270" t="s">
        <v>3286</v>
      </c>
      <c r="O208" s="270" t="s">
        <v>3285</v>
      </c>
      <c r="P208" s="269">
        <v>519540.58</v>
      </c>
      <c r="Q208" s="269">
        <v>0</v>
      </c>
      <c r="R208" s="269">
        <v>0</v>
      </c>
      <c r="S208" s="269">
        <v>519540.58</v>
      </c>
      <c r="U208" s="305" t="str">
        <f t="shared" si="3"/>
        <v>RU5200</v>
      </c>
      <c r="V208" s="305" t="s">
        <v>3112</v>
      </c>
    </row>
    <row r="209" spans="1:22" ht="18" customHeight="1" x14ac:dyDescent="0.35">
      <c r="A209" s="270">
        <v>4650</v>
      </c>
      <c r="B209" s="270" t="s">
        <v>3269</v>
      </c>
      <c r="C209" s="270" t="s">
        <v>12236</v>
      </c>
      <c r="D209" s="270" t="s">
        <v>3296</v>
      </c>
      <c r="E209" s="270" t="s">
        <v>1733</v>
      </c>
      <c r="F209" s="270" t="s">
        <v>1917</v>
      </c>
      <c r="G209" s="270" t="s">
        <v>9089</v>
      </c>
      <c r="H209" s="270" t="s">
        <v>12235</v>
      </c>
      <c r="I209" s="270" t="s">
        <v>12234</v>
      </c>
      <c r="J209" s="270">
        <v>7949</v>
      </c>
      <c r="K209" s="270" t="s">
        <v>3271</v>
      </c>
      <c r="L209" s="270" t="s">
        <v>12255</v>
      </c>
      <c r="M209" s="270" t="s">
        <v>3296</v>
      </c>
      <c r="N209" s="270" t="s">
        <v>3286</v>
      </c>
      <c r="O209" s="270" t="s">
        <v>3285</v>
      </c>
      <c r="P209" s="269">
        <v>2116135.2400000002</v>
      </c>
      <c r="Q209" s="269">
        <v>0</v>
      </c>
      <c r="R209" s="269">
        <v>0</v>
      </c>
      <c r="S209" s="269">
        <v>2116135.2400000002</v>
      </c>
      <c r="U209" s="305" t="str">
        <f t="shared" si="3"/>
        <v>RU5200</v>
      </c>
      <c r="V209" s="305" t="s">
        <v>3112</v>
      </c>
    </row>
    <row r="210" spans="1:22" ht="18" customHeight="1" x14ac:dyDescent="0.35">
      <c r="A210" s="270">
        <v>4650</v>
      </c>
      <c r="B210" s="270" t="s">
        <v>3269</v>
      </c>
      <c r="C210" s="270" t="s">
        <v>12236</v>
      </c>
      <c r="D210" s="270" t="s">
        <v>3296</v>
      </c>
      <c r="E210" s="270" t="s">
        <v>1733</v>
      </c>
      <c r="F210" s="270" t="s">
        <v>1917</v>
      </c>
      <c r="G210" s="270" t="s">
        <v>9089</v>
      </c>
      <c r="H210" s="270" t="s">
        <v>12235</v>
      </c>
      <c r="I210" s="270" t="s">
        <v>12234</v>
      </c>
      <c r="J210" s="270">
        <v>7950</v>
      </c>
      <c r="K210" s="270" t="s">
        <v>3271</v>
      </c>
      <c r="L210" s="270" t="s">
        <v>12254</v>
      </c>
      <c r="M210" s="270" t="s">
        <v>3296</v>
      </c>
      <c r="N210" s="270" t="s">
        <v>3286</v>
      </c>
      <c r="O210" s="270" t="s">
        <v>3285</v>
      </c>
      <c r="P210" s="269">
        <v>184997.11</v>
      </c>
      <c r="Q210" s="269">
        <v>0</v>
      </c>
      <c r="R210" s="269">
        <v>0</v>
      </c>
      <c r="S210" s="269">
        <v>184997.11</v>
      </c>
      <c r="U210" s="305" t="str">
        <f t="shared" si="3"/>
        <v>RU5200</v>
      </c>
      <c r="V210" s="305" t="s">
        <v>3112</v>
      </c>
    </row>
    <row r="211" spans="1:22" ht="18" customHeight="1" x14ac:dyDescent="0.35">
      <c r="A211" s="270">
        <v>4650</v>
      </c>
      <c r="B211" s="270" t="s">
        <v>3269</v>
      </c>
      <c r="C211" s="270" t="s">
        <v>12236</v>
      </c>
      <c r="D211" s="270" t="s">
        <v>3296</v>
      </c>
      <c r="E211" s="270" t="s">
        <v>1733</v>
      </c>
      <c r="F211" s="270" t="s">
        <v>1917</v>
      </c>
      <c r="G211" s="270" t="s">
        <v>9089</v>
      </c>
      <c r="H211" s="270" t="s">
        <v>12235</v>
      </c>
      <c r="I211" s="270" t="s">
        <v>12234</v>
      </c>
      <c r="J211" s="270">
        <v>7951</v>
      </c>
      <c r="K211" s="270" t="s">
        <v>3271</v>
      </c>
      <c r="L211" s="270" t="s">
        <v>12253</v>
      </c>
      <c r="M211" s="270" t="s">
        <v>3296</v>
      </c>
      <c r="N211" s="270" t="s">
        <v>3286</v>
      </c>
      <c r="O211" s="270" t="s">
        <v>3285</v>
      </c>
      <c r="P211" s="269">
        <v>237259.1</v>
      </c>
      <c r="Q211" s="269">
        <v>0</v>
      </c>
      <c r="R211" s="269">
        <v>0</v>
      </c>
      <c r="S211" s="269">
        <v>237259.1</v>
      </c>
      <c r="U211" s="305" t="str">
        <f t="shared" si="3"/>
        <v>RU5200</v>
      </c>
      <c r="V211" s="305" t="s">
        <v>3112</v>
      </c>
    </row>
    <row r="212" spans="1:22" ht="18" customHeight="1" x14ac:dyDescent="0.35">
      <c r="A212" s="270">
        <v>4650</v>
      </c>
      <c r="B212" s="270" t="s">
        <v>3269</v>
      </c>
      <c r="C212" s="270" t="s">
        <v>12236</v>
      </c>
      <c r="D212" s="270" t="s">
        <v>3296</v>
      </c>
      <c r="E212" s="270" t="s">
        <v>1733</v>
      </c>
      <c r="F212" s="270" t="s">
        <v>1917</v>
      </c>
      <c r="G212" s="270" t="s">
        <v>9089</v>
      </c>
      <c r="H212" s="270" t="s">
        <v>12235</v>
      </c>
      <c r="I212" s="270" t="s">
        <v>12234</v>
      </c>
      <c r="J212" s="270">
        <v>7952</v>
      </c>
      <c r="K212" s="270" t="s">
        <v>3271</v>
      </c>
      <c r="L212" s="270" t="s">
        <v>12252</v>
      </c>
      <c r="M212" s="270" t="s">
        <v>3296</v>
      </c>
      <c r="N212" s="270" t="s">
        <v>3286</v>
      </c>
      <c r="O212" s="270" t="s">
        <v>3285</v>
      </c>
      <c r="P212" s="269">
        <v>256988.01</v>
      </c>
      <c r="Q212" s="269">
        <v>0</v>
      </c>
      <c r="R212" s="269">
        <v>0</v>
      </c>
      <c r="S212" s="269">
        <v>256988.01</v>
      </c>
      <c r="U212" s="305" t="str">
        <f t="shared" si="3"/>
        <v>RU5200</v>
      </c>
      <c r="V212" s="305" t="s">
        <v>3112</v>
      </c>
    </row>
    <row r="213" spans="1:22" ht="18" customHeight="1" x14ac:dyDescent="0.35">
      <c r="A213" s="270">
        <v>4650</v>
      </c>
      <c r="B213" s="270" t="s">
        <v>3269</v>
      </c>
      <c r="C213" s="270" t="s">
        <v>12236</v>
      </c>
      <c r="D213" s="270" t="s">
        <v>3296</v>
      </c>
      <c r="E213" s="270" t="s">
        <v>1733</v>
      </c>
      <c r="F213" s="270" t="s">
        <v>1917</v>
      </c>
      <c r="G213" s="270" t="s">
        <v>9089</v>
      </c>
      <c r="H213" s="270" t="s">
        <v>12235</v>
      </c>
      <c r="I213" s="270" t="s">
        <v>12234</v>
      </c>
      <c r="J213" s="270">
        <v>7955</v>
      </c>
      <c r="K213" s="270" t="s">
        <v>3271</v>
      </c>
      <c r="L213" s="270" t="s">
        <v>12251</v>
      </c>
      <c r="M213" s="270" t="s">
        <v>3296</v>
      </c>
      <c r="N213" s="270" t="s">
        <v>3286</v>
      </c>
      <c r="O213" s="270" t="s">
        <v>3285</v>
      </c>
      <c r="P213" s="269">
        <v>475630.69</v>
      </c>
      <c r="Q213" s="269">
        <v>0</v>
      </c>
      <c r="R213" s="269">
        <v>0</v>
      </c>
      <c r="S213" s="269">
        <v>475630.69</v>
      </c>
      <c r="U213" s="305" t="str">
        <f t="shared" si="3"/>
        <v>RU5200</v>
      </c>
      <c r="V213" s="305" t="s">
        <v>3112</v>
      </c>
    </row>
    <row r="214" spans="1:22" ht="18" customHeight="1" x14ac:dyDescent="0.35">
      <c r="A214" s="270">
        <v>4650</v>
      </c>
      <c r="B214" s="270" t="s">
        <v>3269</v>
      </c>
      <c r="C214" s="270" t="s">
        <v>12236</v>
      </c>
      <c r="D214" s="270" t="s">
        <v>3296</v>
      </c>
      <c r="E214" s="270" t="s">
        <v>1733</v>
      </c>
      <c r="F214" s="270" t="s">
        <v>1917</v>
      </c>
      <c r="G214" s="270" t="s">
        <v>9089</v>
      </c>
      <c r="H214" s="270" t="s">
        <v>12235</v>
      </c>
      <c r="I214" s="270" t="s">
        <v>12234</v>
      </c>
      <c r="J214" s="270">
        <v>7956</v>
      </c>
      <c r="K214" s="270" t="s">
        <v>3271</v>
      </c>
      <c r="L214" s="270" t="s">
        <v>12250</v>
      </c>
      <c r="M214" s="270" t="s">
        <v>3296</v>
      </c>
      <c r="N214" s="270" t="s">
        <v>3286</v>
      </c>
      <c r="O214" s="270" t="s">
        <v>3285</v>
      </c>
      <c r="P214" s="269">
        <v>353185.08</v>
      </c>
      <c r="Q214" s="269">
        <v>0</v>
      </c>
      <c r="R214" s="269">
        <v>0</v>
      </c>
      <c r="S214" s="269">
        <v>353185.08</v>
      </c>
      <c r="U214" s="305" t="str">
        <f t="shared" si="3"/>
        <v>RU5200</v>
      </c>
      <c r="V214" s="305" t="s">
        <v>3112</v>
      </c>
    </row>
    <row r="215" spans="1:22" ht="18" customHeight="1" x14ac:dyDescent="0.35">
      <c r="A215" s="270">
        <v>4650</v>
      </c>
      <c r="B215" s="270" t="s">
        <v>3269</v>
      </c>
      <c r="C215" s="270" t="s">
        <v>12236</v>
      </c>
      <c r="D215" s="270" t="s">
        <v>3296</v>
      </c>
      <c r="E215" s="270" t="s">
        <v>1733</v>
      </c>
      <c r="F215" s="270" t="s">
        <v>1917</v>
      </c>
      <c r="G215" s="270" t="s">
        <v>9089</v>
      </c>
      <c r="H215" s="270" t="s">
        <v>12235</v>
      </c>
      <c r="I215" s="270" t="s">
        <v>12234</v>
      </c>
      <c r="J215" s="270">
        <v>7957</v>
      </c>
      <c r="K215" s="270" t="s">
        <v>3271</v>
      </c>
      <c r="L215" s="270" t="s">
        <v>12249</v>
      </c>
      <c r="M215" s="270" t="s">
        <v>3296</v>
      </c>
      <c r="N215" s="270" t="s">
        <v>3286</v>
      </c>
      <c r="O215" s="270" t="s">
        <v>3285</v>
      </c>
      <c r="P215" s="269">
        <v>650368.38</v>
      </c>
      <c r="Q215" s="269">
        <v>0</v>
      </c>
      <c r="R215" s="269">
        <v>0</v>
      </c>
      <c r="S215" s="269">
        <v>650368.38</v>
      </c>
      <c r="U215" s="305" t="str">
        <f t="shared" si="3"/>
        <v>RU5200</v>
      </c>
      <c r="V215" s="305" t="s">
        <v>3112</v>
      </c>
    </row>
    <row r="216" spans="1:22" ht="18" customHeight="1" x14ac:dyDescent="0.35">
      <c r="A216" s="270">
        <v>4650</v>
      </c>
      <c r="B216" s="270" t="s">
        <v>3269</v>
      </c>
      <c r="C216" s="270" t="s">
        <v>12236</v>
      </c>
      <c r="D216" s="270" t="s">
        <v>3296</v>
      </c>
      <c r="E216" s="270" t="s">
        <v>1733</v>
      </c>
      <c r="F216" s="270" t="s">
        <v>1917</v>
      </c>
      <c r="G216" s="270" t="s">
        <v>9089</v>
      </c>
      <c r="H216" s="270" t="s">
        <v>12235</v>
      </c>
      <c r="I216" s="270" t="s">
        <v>12234</v>
      </c>
      <c r="J216" s="270">
        <v>7958</v>
      </c>
      <c r="K216" s="270" t="s">
        <v>3271</v>
      </c>
      <c r="L216" s="270" t="s">
        <v>12248</v>
      </c>
      <c r="M216" s="270" t="s">
        <v>3296</v>
      </c>
      <c r="N216" s="270" t="s">
        <v>3286</v>
      </c>
      <c r="O216" s="270" t="s">
        <v>3285</v>
      </c>
      <c r="P216" s="269">
        <v>1881477.59</v>
      </c>
      <c r="Q216" s="269">
        <v>0</v>
      </c>
      <c r="R216" s="269">
        <v>0</v>
      </c>
      <c r="S216" s="269">
        <v>1881477.59</v>
      </c>
      <c r="U216" s="305" t="str">
        <f t="shared" si="3"/>
        <v>RU5200</v>
      </c>
      <c r="V216" s="305" t="s">
        <v>3112</v>
      </c>
    </row>
    <row r="217" spans="1:22" ht="18" customHeight="1" x14ac:dyDescent="0.35">
      <c r="A217" s="270">
        <v>4650</v>
      </c>
      <c r="B217" s="270" t="s">
        <v>3269</v>
      </c>
      <c r="C217" s="270" t="s">
        <v>12236</v>
      </c>
      <c r="D217" s="270" t="s">
        <v>3296</v>
      </c>
      <c r="E217" s="270" t="s">
        <v>1733</v>
      </c>
      <c r="F217" s="270" t="s">
        <v>1917</v>
      </c>
      <c r="G217" s="270" t="s">
        <v>9089</v>
      </c>
      <c r="H217" s="270" t="s">
        <v>12235</v>
      </c>
      <c r="I217" s="270" t="s">
        <v>12234</v>
      </c>
      <c r="J217" s="270">
        <v>7959</v>
      </c>
      <c r="K217" s="270" t="s">
        <v>3271</v>
      </c>
      <c r="L217" s="270" t="s">
        <v>12247</v>
      </c>
      <c r="M217" s="270" t="s">
        <v>3296</v>
      </c>
      <c r="N217" s="270" t="s">
        <v>3286</v>
      </c>
      <c r="O217" s="270" t="s">
        <v>3285</v>
      </c>
      <c r="P217" s="269">
        <v>777075.03</v>
      </c>
      <c r="Q217" s="269">
        <v>0</v>
      </c>
      <c r="R217" s="269">
        <v>0</v>
      </c>
      <c r="S217" s="269">
        <v>777075.03</v>
      </c>
      <c r="U217" s="305" t="str">
        <f t="shared" si="3"/>
        <v>RU5200</v>
      </c>
      <c r="V217" s="305" t="s">
        <v>3112</v>
      </c>
    </row>
    <row r="218" spans="1:22" ht="18" customHeight="1" x14ac:dyDescent="0.35">
      <c r="A218" s="270">
        <v>4650</v>
      </c>
      <c r="B218" s="270" t="s">
        <v>3269</v>
      </c>
      <c r="C218" s="270" t="s">
        <v>12236</v>
      </c>
      <c r="D218" s="270" t="s">
        <v>3296</v>
      </c>
      <c r="E218" s="270" t="s">
        <v>1733</v>
      </c>
      <c r="F218" s="270" t="s">
        <v>1917</v>
      </c>
      <c r="G218" s="270" t="s">
        <v>9089</v>
      </c>
      <c r="H218" s="270" t="s">
        <v>12235</v>
      </c>
      <c r="I218" s="270" t="s">
        <v>12234</v>
      </c>
      <c r="J218" s="270">
        <v>7960</v>
      </c>
      <c r="K218" s="270" t="s">
        <v>3271</v>
      </c>
      <c r="L218" s="270" t="s">
        <v>12246</v>
      </c>
      <c r="M218" s="270" t="s">
        <v>3296</v>
      </c>
      <c r="N218" s="270" t="s">
        <v>3286</v>
      </c>
      <c r="O218" s="270" t="s">
        <v>3285</v>
      </c>
      <c r="P218" s="269">
        <v>542182.96</v>
      </c>
      <c r="Q218" s="269">
        <v>0</v>
      </c>
      <c r="R218" s="269">
        <v>0</v>
      </c>
      <c r="S218" s="269">
        <v>542182.96</v>
      </c>
      <c r="U218" s="305" t="str">
        <f t="shared" si="3"/>
        <v>RU5200</v>
      </c>
      <c r="V218" s="305" t="s">
        <v>3112</v>
      </c>
    </row>
    <row r="219" spans="1:22" ht="18" customHeight="1" x14ac:dyDescent="0.35">
      <c r="A219" s="270">
        <v>4650</v>
      </c>
      <c r="B219" s="270" t="s">
        <v>3269</v>
      </c>
      <c r="C219" s="270" t="s">
        <v>12236</v>
      </c>
      <c r="D219" s="270" t="s">
        <v>3296</v>
      </c>
      <c r="E219" s="270" t="s">
        <v>1733</v>
      </c>
      <c r="F219" s="270" t="s">
        <v>1917</v>
      </c>
      <c r="G219" s="270" t="s">
        <v>9089</v>
      </c>
      <c r="H219" s="270" t="s">
        <v>12235</v>
      </c>
      <c r="I219" s="270" t="s">
        <v>12234</v>
      </c>
      <c r="J219" s="270">
        <v>7961</v>
      </c>
      <c r="K219" s="270" t="s">
        <v>3271</v>
      </c>
      <c r="L219" s="270" t="s">
        <v>12245</v>
      </c>
      <c r="M219" s="270" t="s">
        <v>3296</v>
      </c>
      <c r="N219" s="270" t="s">
        <v>3286</v>
      </c>
      <c r="O219" s="270" t="s">
        <v>3285</v>
      </c>
      <c r="P219" s="269">
        <v>270083.95</v>
      </c>
      <c r="Q219" s="269">
        <v>0</v>
      </c>
      <c r="R219" s="269">
        <v>0</v>
      </c>
      <c r="S219" s="269">
        <v>270083.95</v>
      </c>
      <c r="U219" s="305" t="str">
        <f t="shared" si="3"/>
        <v>RU5200</v>
      </c>
      <c r="V219" s="305" t="s">
        <v>3112</v>
      </c>
    </row>
    <row r="220" spans="1:22" ht="18" customHeight="1" x14ac:dyDescent="0.35">
      <c r="A220" s="270">
        <v>4650</v>
      </c>
      <c r="B220" s="270" t="s">
        <v>3269</v>
      </c>
      <c r="C220" s="270" t="s">
        <v>12236</v>
      </c>
      <c r="D220" s="270" t="s">
        <v>3296</v>
      </c>
      <c r="E220" s="270" t="s">
        <v>1733</v>
      </c>
      <c r="F220" s="270" t="s">
        <v>1917</v>
      </c>
      <c r="G220" s="270" t="s">
        <v>9089</v>
      </c>
      <c r="H220" s="270" t="s">
        <v>12235</v>
      </c>
      <c r="I220" s="270" t="s">
        <v>12234</v>
      </c>
      <c r="J220" s="270">
        <v>7962</v>
      </c>
      <c r="K220" s="270" t="s">
        <v>3271</v>
      </c>
      <c r="L220" s="270" t="s">
        <v>12244</v>
      </c>
      <c r="M220" s="270" t="s">
        <v>3296</v>
      </c>
      <c r="N220" s="270" t="s">
        <v>3286</v>
      </c>
      <c r="O220" s="270" t="s">
        <v>3285</v>
      </c>
      <c r="P220" s="269">
        <v>800680.18</v>
      </c>
      <c r="Q220" s="269">
        <v>0</v>
      </c>
      <c r="R220" s="269">
        <v>0</v>
      </c>
      <c r="S220" s="269">
        <v>800680.18</v>
      </c>
      <c r="U220" s="305" t="str">
        <f t="shared" si="3"/>
        <v>RU5200</v>
      </c>
      <c r="V220" s="305" t="s">
        <v>3112</v>
      </c>
    </row>
    <row r="221" spans="1:22" ht="18" customHeight="1" x14ac:dyDescent="0.35">
      <c r="A221" s="270">
        <v>4650</v>
      </c>
      <c r="B221" s="270" t="s">
        <v>3269</v>
      </c>
      <c r="C221" s="270" t="s">
        <v>12236</v>
      </c>
      <c r="D221" s="270" t="s">
        <v>3296</v>
      </c>
      <c r="E221" s="270" t="s">
        <v>1733</v>
      </c>
      <c r="F221" s="270" t="s">
        <v>1917</v>
      </c>
      <c r="G221" s="270" t="s">
        <v>9089</v>
      </c>
      <c r="H221" s="270" t="s">
        <v>12235</v>
      </c>
      <c r="I221" s="270" t="s">
        <v>12234</v>
      </c>
      <c r="J221" s="270">
        <v>7963</v>
      </c>
      <c r="K221" s="270" t="s">
        <v>3271</v>
      </c>
      <c r="L221" s="270" t="s">
        <v>12243</v>
      </c>
      <c r="M221" s="270" t="s">
        <v>3296</v>
      </c>
      <c r="N221" s="270" t="s">
        <v>3286</v>
      </c>
      <c r="O221" s="270" t="s">
        <v>3285</v>
      </c>
      <c r="P221" s="269">
        <v>555709.21</v>
      </c>
      <c r="Q221" s="269">
        <v>0</v>
      </c>
      <c r="R221" s="269">
        <v>0</v>
      </c>
      <c r="S221" s="269">
        <v>555709.21</v>
      </c>
      <c r="U221" s="305" t="str">
        <f t="shared" si="3"/>
        <v>RU5200</v>
      </c>
      <c r="V221" s="305" t="s">
        <v>3112</v>
      </c>
    </row>
    <row r="222" spans="1:22" ht="18" customHeight="1" x14ac:dyDescent="0.35">
      <c r="A222" s="270">
        <v>4650</v>
      </c>
      <c r="B222" s="270" t="s">
        <v>3269</v>
      </c>
      <c r="C222" s="270" t="s">
        <v>12236</v>
      </c>
      <c r="D222" s="270" t="s">
        <v>3296</v>
      </c>
      <c r="E222" s="270" t="s">
        <v>1733</v>
      </c>
      <c r="F222" s="270" t="s">
        <v>1917</v>
      </c>
      <c r="G222" s="270" t="s">
        <v>9089</v>
      </c>
      <c r="H222" s="270" t="s">
        <v>12235</v>
      </c>
      <c r="I222" s="270" t="s">
        <v>12234</v>
      </c>
      <c r="J222" s="270">
        <v>7964</v>
      </c>
      <c r="K222" s="270" t="s">
        <v>3271</v>
      </c>
      <c r="L222" s="270" t="s">
        <v>12242</v>
      </c>
      <c r="M222" s="270" t="s">
        <v>3296</v>
      </c>
      <c r="N222" s="270" t="s">
        <v>3286</v>
      </c>
      <c r="O222" s="270" t="s">
        <v>3285</v>
      </c>
      <c r="P222" s="269">
        <v>1834565.28</v>
      </c>
      <c r="Q222" s="269">
        <v>0</v>
      </c>
      <c r="R222" s="269">
        <v>0</v>
      </c>
      <c r="S222" s="269">
        <v>1834565.28</v>
      </c>
      <c r="U222" s="305" t="str">
        <f t="shared" si="3"/>
        <v>RU5200</v>
      </c>
      <c r="V222" s="305" t="s">
        <v>3112</v>
      </c>
    </row>
    <row r="223" spans="1:22" ht="18" customHeight="1" x14ac:dyDescent="0.35">
      <c r="A223" s="270">
        <v>4650</v>
      </c>
      <c r="B223" s="270" t="s">
        <v>3269</v>
      </c>
      <c r="C223" s="270" t="s">
        <v>12236</v>
      </c>
      <c r="D223" s="270" t="s">
        <v>3296</v>
      </c>
      <c r="E223" s="270" t="s">
        <v>1733</v>
      </c>
      <c r="F223" s="270" t="s">
        <v>1917</v>
      </c>
      <c r="G223" s="270" t="s">
        <v>9089</v>
      </c>
      <c r="H223" s="270" t="s">
        <v>12235</v>
      </c>
      <c r="I223" s="270" t="s">
        <v>12234</v>
      </c>
      <c r="J223" s="270">
        <v>7965</v>
      </c>
      <c r="K223" s="270" t="s">
        <v>3271</v>
      </c>
      <c r="L223" s="270" t="s">
        <v>12241</v>
      </c>
      <c r="M223" s="270" t="s">
        <v>3296</v>
      </c>
      <c r="N223" s="270" t="s">
        <v>3286</v>
      </c>
      <c r="O223" s="270" t="s">
        <v>3285</v>
      </c>
      <c r="P223" s="269">
        <v>287403.15000000002</v>
      </c>
      <c r="Q223" s="269">
        <v>0</v>
      </c>
      <c r="R223" s="269">
        <v>0</v>
      </c>
      <c r="S223" s="269">
        <v>287403.15000000002</v>
      </c>
      <c r="U223" s="305" t="str">
        <f t="shared" si="3"/>
        <v>RU5200</v>
      </c>
      <c r="V223" s="305" t="s">
        <v>3112</v>
      </c>
    </row>
    <row r="224" spans="1:22" ht="18" customHeight="1" x14ac:dyDescent="0.35">
      <c r="A224" s="270">
        <v>4650</v>
      </c>
      <c r="B224" s="270" t="s">
        <v>3269</v>
      </c>
      <c r="C224" s="270" t="s">
        <v>12236</v>
      </c>
      <c r="D224" s="270" t="s">
        <v>3296</v>
      </c>
      <c r="E224" s="270" t="s">
        <v>1733</v>
      </c>
      <c r="F224" s="270" t="s">
        <v>1917</v>
      </c>
      <c r="G224" s="270" t="s">
        <v>9089</v>
      </c>
      <c r="H224" s="270" t="s">
        <v>12235</v>
      </c>
      <c r="I224" s="270" t="s">
        <v>12234</v>
      </c>
      <c r="J224" s="270">
        <v>7966</v>
      </c>
      <c r="K224" s="270" t="s">
        <v>3271</v>
      </c>
      <c r="L224" s="270" t="s">
        <v>12240</v>
      </c>
      <c r="M224" s="270" t="s">
        <v>3296</v>
      </c>
      <c r="N224" s="270" t="s">
        <v>3286</v>
      </c>
      <c r="O224" s="270" t="s">
        <v>3285</v>
      </c>
      <c r="P224" s="269">
        <v>556306.4</v>
      </c>
      <c r="Q224" s="269">
        <v>0</v>
      </c>
      <c r="R224" s="269">
        <v>0</v>
      </c>
      <c r="S224" s="269">
        <v>556306.4</v>
      </c>
      <c r="U224" s="305" t="str">
        <f t="shared" si="3"/>
        <v>RU5200</v>
      </c>
      <c r="V224" s="305" t="s">
        <v>3112</v>
      </c>
    </row>
    <row r="225" spans="1:22" ht="18" customHeight="1" x14ac:dyDescent="0.35">
      <c r="A225" s="270">
        <v>4650</v>
      </c>
      <c r="B225" s="270" t="s">
        <v>3269</v>
      </c>
      <c r="C225" s="270" t="s">
        <v>12236</v>
      </c>
      <c r="D225" s="270" t="s">
        <v>3296</v>
      </c>
      <c r="E225" s="270" t="s">
        <v>1733</v>
      </c>
      <c r="F225" s="270" t="s">
        <v>1917</v>
      </c>
      <c r="G225" s="270" t="s">
        <v>9089</v>
      </c>
      <c r="H225" s="270" t="s">
        <v>12235</v>
      </c>
      <c r="I225" s="270" t="s">
        <v>12234</v>
      </c>
      <c r="J225" s="270">
        <v>7967</v>
      </c>
      <c r="K225" s="270" t="s">
        <v>3271</v>
      </c>
      <c r="L225" s="270" t="s">
        <v>12239</v>
      </c>
      <c r="M225" s="270" t="s">
        <v>3296</v>
      </c>
      <c r="N225" s="270" t="s">
        <v>3286</v>
      </c>
      <c r="O225" s="270" t="s">
        <v>3285</v>
      </c>
      <c r="P225" s="269">
        <v>1352373.14</v>
      </c>
      <c r="Q225" s="269">
        <v>0</v>
      </c>
      <c r="R225" s="269">
        <v>0</v>
      </c>
      <c r="S225" s="269">
        <v>1352373.14</v>
      </c>
      <c r="U225" s="305" t="str">
        <f t="shared" si="3"/>
        <v>RU5200</v>
      </c>
      <c r="V225" s="305" t="s">
        <v>3112</v>
      </c>
    </row>
    <row r="226" spans="1:22" ht="18" customHeight="1" x14ac:dyDescent="0.35">
      <c r="A226" s="270">
        <v>4650</v>
      </c>
      <c r="B226" s="270" t="s">
        <v>3269</v>
      </c>
      <c r="C226" s="270" t="s">
        <v>12236</v>
      </c>
      <c r="D226" s="270" t="s">
        <v>3296</v>
      </c>
      <c r="E226" s="270" t="s">
        <v>1733</v>
      </c>
      <c r="F226" s="270" t="s">
        <v>1917</v>
      </c>
      <c r="G226" s="270" t="s">
        <v>9089</v>
      </c>
      <c r="H226" s="270" t="s">
        <v>12235</v>
      </c>
      <c r="I226" s="270" t="s">
        <v>12234</v>
      </c>
      <c r="J226" s="270">
        <v>7968</v>
      </c>
      <c r="K226" s="270" t="s">
        <v>3271</v>
      </c>
      <c r="L226" s="270" t="s">
        <v>12238</v>
      </c>
      <c r="M226" s="270" t="s">
        <v>3296</v>
      </c>
      <c r="N226" s="270" t="s">
        <v>3286</v>
      </c>
      <c r="O226" s="270" t="s">
        <v>3285</v>
      </c>
      <c r="P226" s="269">
        <v>762758.87</v>
      </c>
      <c r="Q226" s="269">
        <v>0</v>
      </c>
      <c r="R226" s="269">
        <v>0</v>
      </c>
      <c r="S226" s="269">
        <v>762758.87</v>
      </c>
      <c r="U226" s="305" t="str">
        <f t="shared" si="3"/>
        <v>RU5200</v>
      </c>
      <c r="V226" s="305" t="s">
        <v>3112</v>
      </c>
    </row>
    <row r="227" spans="1:22" ht="18" customHeight="1" x14ac:dyDescent="0.35">
      <c r="A227" s="270">
        <v>4650</v>
      </c>
      <c r="B227" s="270" t="s">
        <v>3269</v>
      </c>
      <c r="C227" s="270" t="s">
        <v>12236</v>
      </c>
      <c r="D227" s="270" t="s">
        <v>3296</v>
      </c>
      <c r="E227" s="270" t="s">
        <v>1733</v>
      </c>
      <c r="F227" s="270" t="s">
        <v>1917</v>
      </c>
      <c r="G227" s="270" t="s">
        <v>9089</v>
      </c>
      <c r="H227" s="270" t="s">
        <v>12235</v>
      </c>
      <c r="I227" s="270" t="s">
        <v>12234</v>
      </c>
      <c r="J227" s="270">
        <v>7969</v>
      </c>
      <c r="K227" s="270" t="s">
        <v>3271</v>
      </c>
      <c r="L227" s="270" t="s">
        <v>12237</v>
      </c>
      <c r="M227" s="270" t="s">
        <v>3296</v>
      </c>
      <c r="N227" s="270" t="s">
        <v>3286</v>
      </c>
      <c r="O227" s="270" t="s">
        <v>3285</v>
      </c>
      <c r="P227" s="269">
        <v>232469.08</v>
      </c>
      <c r="Q227" s="269">
        <v>0</v>
      </c>
      <c r="R227" s="269">
        <v>0</v>
      </c>
      <c r="S227" s="269">
        <v>232469.08</v>
      </c>
      <c r="U227" s="305" t="str">
        <f t="shared" si="3"/>
        <v>RU5200</v>
      </c>
      <c r="V227" s="305" t="s">
        <v>3112</v>
      </c>
    </row>
    <row r="228" spans="1:22" ht="18" customHeight="1" x14ac:dyDescent="0.35">
      <c r="A228" s="270">
        <v>4650</v>
      </c>
      <c r="B228" s="270" t="s">
        <v>3269</v>
      </c>
      <c r="C228" s="270" t="s">
        <v>12236</v>
      </c>
      <c r="D228" s="270" t="s">
        <v>3296</v>
      </c>
      <c r="E228" s="270" t="s">
        <v>1733</v>
      </c>
      <c r="F228" s="270" t="s">
        <v>1917</v>
      </c>
      <c r="G228" s="270" t="s">
        <v>9089</v>
      </c>
      <c r="H228" s="270" t="s">
        <v>12235</v>
      </c>
      <c r="I228" s="270" t="s">
        <v>12234</v>
      </c>
      <c r="J228" s="270">
        <v>7970</v>
      </c>
      <c r="K228" s="270" t="s">
        <v>3271</v>
      </c>
      <c r="L228" s="270" t="s">
        <v>12233</v>
      </c>
      <c r="M228" s="270" t="s">
        <v>3296</v>
      </c>
      <c r="N228" s="270" t="s">
        <v>3286</v>
      </c>
      <c r="O228" s="270" t="s">
        <v>3285</v>
      </c>
      <c r="P228" s="269">
        <v>108174.45</v>
      </c>
      <c r="Q228" s="269">
        <v>0</v>
      </c>
      <c r="R228" s="269">
        <v>0</v>
      </c>
      <c r="S228" s="269">
        <v>108174.45</v>
      </c>
      <c r="U228" s="305" t="str">
        <f t="shared" si="3"/>
        <v>RU5200</v>
      </c>
      <c r="V228" s="305" t="s">
        <v>3112</v>
      </c>
    </row>
    <row r="229" spans="1:22" ht="18" customHeight="1" x14ac:dyDescent="0.35">
      <c r="A229" s="270">
        <v>4656</v>
      </c>
      <c r="B229" s="270" t="s">
        <v>3269</v>
      </c>
      <c r="C229" s="270" t="s">
        <v>12228</v>
      </c>
      <c r="D229" s="270" t="s">
        <v>3296</v>
      </c>
      <c r="E229" s="270" t="s">
        <v>1733</v>
      </c>
      <c r="F229" s="270" t="s">
        <v>1917</v>
      </c>
      <c r="G229" s="270" t="s">
        <v>9089</v>
      </c>
      <c r="H229" s="270" t="s">
        <v>12227</v>
      </c>
      <c r="I229" s="270" t="s">
        <v>12226</v>
      </c>
      <c r="J229" s="270">
        <v>7646</v>
      </c>
      <c r="K229" s="270" t="s">
        <v>3271</v>
      </c>
      <c r="L229" s="270" t="s">
        <v>12232</v>
      </c>
      <c r="M229" s="270" t="s">
        <v>3296</v>
      </c>
      <c r="N229" s="270" t="s">
        <v>3286</v>
      </c>
      <c r="O229" s="270" t="s">
        <v>3285</v>
      </c>
      <c r="P229" s="269">
        <v>876016.18</v>
      </c>
      <c r="Q229" s="269">
        <v>0</v>
      </c>
      <c r="R229" s="269">
        <v>0</v>
      </c>
      <c r="S229" s="269">
        <v>876016.18</v>
      </c>
      <c r="U229" s="305" t="str">
        <f t="shared" si="3"/>
        <v>RU5200</v>
      </c>
      <c r="V229" s="305" t="s">
        <v>3112</v>
      </c>
    </row>
    <row r="230" spans="1:22" ht="18" customHeight="1" x14ac:dyDescent="0.35">
      <c r="A230" s="270">
        <v>4656</v>
      </c>
      <c r="B230" s="270" t="s">
        <v>3269</v>
      </c>
      <c r="C230" s="270" t="s">
        <v>12228</v>
      </c>
      <c r="D230" s="270" t="s">
        <v>3296</v>
      </c>
      <c r="E230" s="270" t="s">
        <v>1733</v>
      </c>
      <c r="F230" s="270" t="s">
        <v>1917</v>
      </c>
      <c r="G230" s="270" t="s">
        <v>9089</v>
      </c>
      <c r="H230" s="270" t="s">
        <v>12227</v>
      </c>
      <c r="I230" s="270" t="s">
        <v>12226</v>
      </c>
      <c r="J230" s="270">
        <v>7647</v>
      </c>
      <c r="K230" s="270" t="s">
        <v>3271</v>
      </c>
      <c r="L230" s="270" t="s">
        <v>12231</v>
      </c>
      <c r="M230" s="270" t="s">
        <v>3296</v>
      </c>
      <c r="N230" s="270" t="s">
        <v>3286</v>
      </c>
      <c r="O230" s="270" t="s">
        <v>3285</v>
      </c>
      <c r="P230" s="269">
        <v>844346.3</v>
      </c>
      <c r="Q230" s="269">
        <v>0</v>
      </c>
      <c r="R230" s="269">
        <v>0</v>
      </c>
      <c r="S230" s="269">
        <v>844346.3</v>
      </c>
      <c r="U230" s="305" t="str">
        <f t="shared" si="3"/>
        <v>RU5200</v>
      </c>
      <c r="V230" s="305" t="s">
        <v>3112</v>
      </c>
    </row>
    <row r="231" spans="1:22" ht="18" customHeight="1" x14ac:dyDescent="0.35">
      <c r="A231" s="270">
        <v>4656</v>
      </c>
      <c r="B231" s="270" t="s">
        <v>3269</v>
      </c>
      <c r="C231" s="270" t="s">
        <v>12228</v>
      </c>
      <c r="D231" s="270" t="s">
        <v>3296</v>
      </c>
      <c r="E231" s="270" t="s">
        <v>1733</v>
      </c>
      <c r="F231" s="270" t="s">
        <v>1917</v>
      </c>
      <c r="G231" s="270" t="s">
        <v>9089</v>
      </c>
      <c r="H231" s="270" t="s">
        <v>12227</v>
      </c>
      <c r="I231" s="270" t="s">
        <v>12226</v>
      </c>
      <c r="J231" s="270">
        <v>7648</v>
      </c>
      <c r="K231" s="270" t="s">
        <v>3271</v>
      </c>
      <c r="L231" s="270" t="s">
        <v>12230</v>
      </c>
      <c r="M231" s="270" t="s">
        <v>3296</v>
      </c>
      <c r="N231" s="270" t="s">
        <v>3286</v>
      </c>
      <c r="O231" s="270" t="s">
        <v>3285</v>
      </c>
      <c r="P231" s="269">
        <v>869000.02</v>
      </c>
      <c r="Q231" s="269">
        <v>0</v>
      </c>
      <c r="R231" s="269">
        <v>0</v>
      </c>
      <c r="S231" s="269">
        <v>869000.02</v>
      </c>
      <c r="U231" s="305" t="str">
        <f t="shared" si="3"/>
        <v>RU5200</v>
      </c>
      <c r="V231" s="305" t="s">
        <v>3112</v>
      </c>
    </row>
    <row r="232" spans="1:22" ht="18" customHeight="1" x14ac:dyDescent="0.35">
      <c r="A232" s="270">
        <v>4656</v>
      </c>
      <c r="B232" s="270" t="s">
        <v>3269</v>
      </c>
      <c r="C232" s="270" t="s">
        <v>12228</v>
      </c>
      <c r="D232" s="270" t="s">
        <v>3296</v>
      </c>
      <c r="E232" s="270" t="s">
        <v>1733</v>
      </c>
      <c r="F232" s="270" t="s">
        <v>1917</v>
      </c>
      <c r="G232" s="270" t="s">
        <v>9089</v>
      </c>
      <c r="H232" s="270" t="s">
        <v>12227</v>
      </c>
      <c r="I232" s="270" t="s">
        <v>12226</v>
      </c>
      <c r="J232" s="270">
        <v>7649</v>
      </c>
      <c r="K232" s="270" t="s">
        <v>3271</v>
      </c>
      <c r="L232" s="270" t="s">
        <v>12229</v>
      </c>
      <c r="M232" s="270" t="s">
        <v>3296</v>
      </c>
      <c r="N232" s="270" t="s">
        <v>3286</v>
      </c>
      <c r="O232" s="270" t="s">
        <v>3285</v>
      </c>
      <c r="P232" s="269">
        <v>844346.3</v>
      </c>
      <c r="Q232" s="269">
        <v>0</v>
      </c>
      <c r="R232" s="269">
        <v>0</v>
      </c>
      <c r="S232" s="269">
        <v>844346.3</v>
      </c>
      <c r="U232" s="305" t="str">
        <f t="shared" si="3"/>
        <v>RU5200</v>
      </c>
      <c r="V232" s="305" t="s">
        <v>3112</v>
      </c>
    </row>
    <row r="233" spans="1:22" ht="18" customHeight="1" x14ac:dyDescent="0.35">
      <c r="A233" s="270">
        <v>4656</v>
      </c>
      <c r="B233" s="270" t="s">
        <v>3269</v>
      </c>
      <c r="C233" s="270" t="s">
        <v>12228</v>
      </c>
      <c r="D233" s="270" t="s">
        <v>3296</v>
      </c>
      <c r="E233" s="270" t="s">
        <v>1733</v>
      </c>
      <c r="F233" s="270" t="s">
        <v>1917</v>
      </c>
      <c r="G233" s="270" t="s">
        <v>9089</v>
      </c>
      <c r="H233" s="270" t="s">
        <v>12227</v>
      </c>
      <c r="I233" s="270" t="s">
        <v>12226</v>
      </c>
      <c r="J233" s="270">
        <v>7650</v>
      </c>
      <c r="K233" s="270" t="s">
        <v>3271</v>
      </c>
      <c r="L233" s="270" t="s">
        <v>12225</v>
      </c>
      <c r="M233" s="270" t="s">
        <v>3296</v>
      </c>
      <c r="N233" s="270" t="s">
        <v>3286</v>
      </c>
      <c r="O233" s="270" t="s">
        <v>3285</v>
      </c>
      <c r="P233" s="269">
        <v>9714.69</v>
      </c>
      <c r="Q233" s="269">
        <v>0</v>
      </c>
      <c r="R233" s="269">
        <v>0</v>
      </c>
      <c r="S233" s="269">
        <v>9714.69</v>
      </c>
      <c r="U233" s="305" t="str">
        <f t="shared" si="3"/>
        <v>RU5200</v>
      </c>
      <c r="V233" s="305" t="s">
        <v>3112</v>
      </c>
    </row>
    <row r="234" spans="1:22" ht="18" customHeight="1" x14ac:dyDescent="0.35">
      <c r="A234" s="270">
        <v>4669</v>
      </c>
      <c r="B234" s="270" t="s">
        <v>3269</v>
      </c>
      <c r="C234" s="270" t="s">
        <v>12220</v>
      </c>
      <c r="D234" s="270" t="s">
        <v>3296</v>
      </c>
      <c r="E234" s="270" t="s">
        <v>1733</v>
      </c>
      <c r="F234" s="270" t="s">
        <v>1917</v>
      </c>
      <c r="G234" s="270" t="s">
        <v>12219</v>
      </c>
      <c r="H234" s="270" t="s">
        <v>12218</v>
      </c>
      <c r="I234" s="270" t="s">
        <v>12217</v>
      </c>
      <c r="J234" s="270">
        <v>7303</v>
      </c>
      <c r="K234" s="270" t="s">
        <v>3271</v>
      </c>
      <c r="L234" s="270" t="s">
        <v>12224</v>
      </c>
      <c r="M234" s="270" t="s">
        <v>3296</v>
      </c>
      <c r="N234" s="270" t="s">
        <v>3286</v>
      </c>
      <c r="O234" s="270" t="s">
        <v>3285</v>
      </c>
      <c r="P234" s="269">
        <v>1763310.68</v>
      </c>
      <c r="Q234" s="269">
        <v>0</v>
      </c>
      <c r="R234" s="269">
        <v>0</v>
      </c>
      <c r="S234" s="269">
        <v>1763310.68</v>
      </c>
      <c r="U234" s="305" t="str">
        <f t="shared" si="3"/>
        <v>RU5200</v>
      </c>
      <c r="V234" s="305" t="s">
        <v>3112</v>
      </c>
    </row>
    <row r="235" spans="1:22" ht="18" customHeight="1" x14ac:dyDescent="0.35">
      <c r="A235" s="270">
        <v>4669</v>
      </c>
      <c r="B235" s="270" t="s">
        <v>3269</v>
      </c>
      <c r="C235" s="270" t="s">
        <v>12220</v>
      </c>
      <c r="D235" s="270" t="s">
        <v>3296</v>
      </c>
      <c r="E235" s="270" t="s">
        <v>1733</v>
      </c>
      <c r="F235" s="270" t="s">
        <v>1917</v>
      </c>
      <c r="G235" s="270" t="s">
        <v>12219</v>
      </c>
      <c r="H235" s="270" t="s">
        <v>12218</v>
      </c>
      <c r="I235" s="270" t="s">
        <v>12217</v>
      </c>
      <c r="J235" s="270">
        <v>7304</v>
      </c>
      <c r="K235" s="270" t="s">
        <v>3271</v>
      </c>
      <c r="L235" s="270" t="s">
        <v>12223</v>
      </c>
      <c r="M235" s="270" t="s">
        <v>3296</v>
      </c>
      <c r="N235" s="270" t="s">
        <v>3286</v>
      </c>
      <c r="O235" s="270" t="s">
        <v>3285</v>
      </c>
      <c r="P235" s="269">
        <v>1734611.65</v>
      </c>
      <c r="Q235" s="269">
        <v>0</v>
      </c>
      <c r="R235" s="269">
        <v>0</v>
      </c>
      <c r="S235" s="269">
        <v>1734611.65</v>
      </c>
      <c r="U235" s="305" t="str">
        <f t="shared" si="3"/>
        <v>RU5200</v>
      </c>
      <c r="V235" s="305" t="s">
        <v>3112</v>
      </c>
    </row>
    <row r="236" spans="1:22" ht="18" customHeight="1" x14ac:dyDescent="0.35">
      <c r="A236" s="270">
        <v>4669</v>
      </c>
      <c r="B236" s="270" t="s">
        <v>3269</v>
      </c>
      <c r="C236" s="270" t="s">
        <v>12220</v>
      </c>
      <c r="D236" s="270" t="s">
        <v>3296</v>
      </c>
      <c r="E236" s="270" t="s">
        <v>1733</v>
      </c>
      <c r="F236" s="270" t="s">
        <v>1917</v>
      </c>
      <c r="G236" s="270" t="s">
        <v>12219</v>
      </c>
      <c r="H236" s="270" t="s">
        <v>12218</v>
      </c>
      <c r="I236" s="270" t="s">
        <v>12217</v>
      </c>
      <c r="J236" s="270">
        <v>7305</v>
      </c>
      <c r="K236" s="270" t="s">
        <v>3271</v>
      </c>
      <c r="L236" s="270" t="s">
        <v>12222</v>
      </c>
      <c r="M236" s="270" t="s">
        <v>3296</v>
      </c>
      <c r="N236" s="270" t="s">
        <v>3286</v>
      </c>
      <c r="O236" s="270" t="s">
        <v>3285</v>
      </c>
      <c r="P236" s="269">
        <v>803048.54</v>
      </c>
      <c r="Q236" s="269">
        <v>0</v>
      </c>
      <c r="R236" s="269">
        <v>0</v>
      </c>
      <c r="S236" s="269">
        <v>803048.54</v>
      </c>
      <c r="U236" s="305" t="str">
        <f t="shared" si="3"/>
        <v>RU5200</v>
      </c>
      <c r="V236" s="305" t="s">
        <v>3112</v>
      </c>
    </row>
    <row r="237" spans="1:22" ht="18" customHeight="1" x14ac:dyDescent="0.35">
      <c r="A237" s="270">
        <v>4669</v>
      </c>
      <c r="B237" s="270" t="s">
        <v>3269</v>
      </c>
      <c r="C237" s="270" t="s">
        <v>12220</v>
      </c>
      <c r="D237" s="270" t="s">
        <v>3296</v>
      </c>
      <c r="E237" s="270" t="s">
        <v>1733</v>
      </c>
      <c r="F237" s="270" t="s">
        <v>1917</v>
      </c>
      <c r="G237" s="270" t="s">
        <v>12219</v>
      </c>
      <c r="H237" s="270" t="s">
        <v>12218</v>
      </c>
      <c r="I237" s="270" t="s">
        <v>12217</v>
      </c>
      <c r="J237" s="270">
        <v>7306</v>
      </c>
      <c r="K237" s="270" t="s">
        <v>3271</v>
      </c>
      <c r="L237" s="270" t="s">
        <v>12221</v>
      </c>
      <c r="M237" s="270" t="s">
        <v>3296</v>
      </c>
      <c r="N237" s="270" t="s">
        <v>3286</v>
      </c>
      <c r="O237" s="270" t="s">
        <v>3285</v>
      </c>
      <c r="P237" s="269">
        <v>213592.23</v>
      </c>
      <c r="Q237" s="269">
        <v>0</v>
      </c>
      <c r="R237" s="269">
        <v>0</v>
      </c>
      <c r="S237" s="269">
        <v>213592.23</v>
      </c>
      <c r="U237" s="305" t="str">
        <f t="shared" si="3"/>
        <v>RU5200</v>
      </c>
      <c r="V237" s="305" t="s">
        <v>3112</v>
      </c>
    </row>
    <row r="238" spans="1:22" ht="18" customHeight="1" x14ac:dyDescent="0.35">
      <c r="A238" s="270">
        <v>4669</v>
      </c>
      <c r="B238" s="270" t="s">
        <v>3269</v>
      </c>
      <c r="C238" s="270" t="s">
        <v>12220</v>
      </c>
      <c r="D238" s="270" t="s">
        <v>3296</v>
      </c>
      <c r="E238" s="270" t="s">
        <v>1733</v>
      </c>
      <c r="F238" s="270" t="s">
        <v>1917</v>
      </c>
      <c r="G238" s="270" t="s">
        <v>12219</v>
      </c>
      <c r="H238" s="270" t="s">
        <v>12218</v>
      </c>
      <c r="I238" s="270" t="s">
        <v>12217</v>
      </c>
      <c r="J238" s="270">
        <v>7307</v>
      </c>
      <c r="K238" s="270" t="s">
        <v>3271</v>
      </c>
      <c r="L238" s="270" t="s">
        <v>12216</v>
      </c>
      <c r="M238" s="270" t="s">
        <v>3296</v>
      </c>
      <c r="N238" s="270" t="s">
        <v>3286</v>
      </c>
      <c r="O238" s="270" t="s">
        <v>3689</v>
      </c>
      <c r="P238" s="269">
        <v>135436.89000000001</v>
      </c>
      <c r="Q238" s="269">
        <v>0</v>
      </c>
      <c r="R238" s="269">
        <v>0</v>
      </c>
      <c r="S238" s="269">
        <v>135436.89000000001</v>
      </c>
      <c r="U238" s="305" t="str">
        <f t="shared" si="3"/>
        <v>RU5200</v>
      </c>
      <c r="V238" s="305" t="s">
        <v>3112</v>
      </c>
    </row>
    <row r="239" spans="1:22" ht="18" customHeight="1" x14ac:dyDescent="0.35">
      <c r="A239" s="270">
        <v>4677</v>
      </c>
      <c r="B239" s="270" t="s">
        <v>3269</v>
      </c>
      <c r="C239" s="270" t="s">
        <v>12212</v>
      </c>
      <c r="D239" s="270" t="s">
        <v>3296</v>
      </c>
      <c r="E239" s="270" t="s">
        <v>1713</v>
      </c>
      <c r="F239" s="270" t="s">
        <v>1809</v>
      </c>
      <c r="G239" s="270" t="s">
        <v>5720</v>
      </c>
      <c r="H239" s="270" t="s">
        <v>12211</v>
      </c>
      <c r="I239" s="270" t="s">
        <v>12210</v>
      </c>
      <c r="J239" s="270">
        <v>4679</v>
      </c>
      <c r="K239" s="270" t="s">
        <v>3271</v>
      </c>
      <c r="L239" s="270" t="s">
        <v>12215</v>
      </c>
      <c r="M239" s="270" t="s">
        <v>3296</v>
      </c>
      <c r="N239" s="270" t="s">
        <v>3286</v>
      </c>
      <c r="O239" s="270" t="s">
        <v>3285</v>
      </c>
      <c r="P239" s="269">
        <v>99355.86</v>
      </c>
      <c r="Q239" s="269">
        <v>0</v>
      </c>
      <c r="R239" s="269">
        <v>0</v>
      </c>
      <c r="S239" s="269">
        <v>99355.86</v>
      </c>
      <c r="U239" s="305" t="str">
        <f t="shared" si="3"/>
        <v>RU8330</v>
      </c>
      <c r="V239" s="305" t="s">
        <v>3112</v>
      </c>
    </row>
    <row r="240" spans="1:22" ht="18" customHeight="1" x14ac:dyDescent="0.35">
      <c r="A240" s="270">
        <v>4677</v>
      </c>
      <c r="B240" s="270" t="s">
        <v>3269</v>
      </c>
      <c r="C240" s="270" t="s">
        <v>12212</v>
      </c>
      <c r="D240" s="270" t="s">
        <v>3296</v>
      </c>
      <c r="E240" s="270" t="s">
        <v>1713</v>
      </c>
      <c r="F240" s="270" t="s">
        <v>1809</v>
      </c>
      <c r="G240" s="270" t="s">
        <v>5720</v>
      </c>
      <c r="H240" s="270" t="s">
        <v>12211</v>
      </c>
      <c r="I240" s="270" t="s">
        <v>12210</v>
      </c>
      <c r="J240" s="270">
        <v>13490</v>
      </c>
      <c r="K240" s="270" t="s">
        <v>3271</v>
      </c>
      <c r="L240" s="270" t="s">
        <v>12214</v>
      </c>
      <c r="M240" s="270" t="s">
        <v>3296</v>
      </c>
      <c r="N240" s="270" t="s">
        <v>3286</v>
      </c>
      <c r="O240" s="270" t="s">
        <v>3285</v>
      </c>
      <c r="P240" s="269">
        <v>160517.66</v>
      </c>
      <c r="Q240" s="269">
        <v>0</v>
      </c>
      <c r="R240" s="269">
        <v>0</v>
      </c>
      <c r="S240" s="269">
        <v>160517.66</v>
      </c>
      <c r="U240" s="305" t="str">
        <f t="shared" si="3"/>
        <v>RU8330</v>
      </c>
      <c r="V240" s="305" t="s">
        <v>3112</v>
      </c>
    </row>
    <row r="241" spans="1:22" ht="18" customHeight="1" x14ac:dyDescent="0.35">
      <c r="A241" s="270">
        <v>4677</v>
      </c>
      <c r="B241" s="270" t="s">
        <v>3269</v>
      </c>
      <c r="C241" s="270" t="s">
        <v>12212</v>
      </c>
      <c r="D241" s="270" t="s">
        <v>3296</v>
      </c>
      <c r="E241" s="270" t="s">
        <v>1713</v>
      </c>
      <c r="F241" s="270" t="s">
        <v>1809</v>
      </c>
      <c r="G241" s="270" t="s">
        <v>5720</v>
      </c>
      <c r="H241" s="270" t="s">
        <v>12211</v>
      </c>
      <c r="I241" s="270" t="s">
        <v>12210</v>
      </c>
      <c r="J241" s="270">
        <v>13491</v>
      </c>
      <c r="K241" s="270" t="s">
        <v>3271</v>
      </c>
      <c r="L241" s="270" t="s">
        <v>12213</v>
      </c>
      <c r="M241" s="270" t="s">
        <v>3296</v>
      </c>
      <c r="N241" s="270" t="s">
        <v>3286</v>
      </c>
      <c r="O241" s="270" t="s">
        <v>3285</v>
      </c>
      <c r="P241" s="269">
        <v>60065.7</v>
      </c>
      <c r="Q241" s="269">
        <v>0</v>
      </c>
      <c r="R241" s="269">
        <v>0</v>
      </c>
      <c r="S241" s="269">
        <v>60065.7</v>
      </c>
      <c r="U241" s="305" t="str">
        <f t="shared" si="3"/>
        <v>RU8330</v>
      </c>
      <c r="V241" s="305" t="s">
        <v>3112</v>
      </c>
    </row>
    <row r="242" spans="1:22" ht="18" customHeight="1" x14ac:dyDescent="0.35">
      <c r="A242" s="270">
        <v>4677</v>
      </c>
      <c r="B242" s="270" t="s">
        <v>3269</v>
      </c>
      <c r="C242" s="270" t="s">
        <v>12212</v>
      </c>
      <c r="D242" s="270" t="s">
        <v>3296</v>
      </c>
      <c r="E242" s="270" t="s">
        <v>1713</v>
      </c>
      <c r="F242" s="270" t="s">
        <v>1809</v>
      </c>
      <c r="G242" s="270" t="s">
        <v>5720</v>
      </c>
      <c r="H242" s="270" t="s">
        <v>12211</v>
      </c>
      <c r="I242" s="270" t="s">
        <v>12210</v>
      </c>
      <c r="J242" s="270">
        <v>13492</v>
      </c>
      <c r="K242" s="270" t="s">
        <v>3271</v>
      </c>
      <c r="L242" s="270" t="s">
        <v>12209</v>
      </c>
      <c r="M242" s="270" t="s">
        <v>3296</v>
      </c>
      <c r="N242" s="270" t="s">
        <v>3286</v>
      </c>
      <c r="O242" s="270" t="s">
        <v>3285</v>
      </c>
      <c r="P242" s="269">
        <v>270273.74</v>
      </c>
      <c r="Q242" s="269">
        <v>0</v>
      </c>
      <c r="R242" s="269">
        <v>0</v>
      </c>
      <c r="S242" s="269">
        <v>270273.74</v>
      </c>
      <c r="U242" s="305" t="str">
        <f t="shared" si="3"/>
        <v>RU8330</v>
      </c>
      <c r="V242" s="305" t="s">
        <v>3112</v>
      </c>
    </row>
    <row r="243" spans="1:22" ht="18" customHeight="1" x14ac:dyDescent="0.35">
      <c r="A243" s="270">
        <v>4692</v>
      </c>
      <c r="B243" s="270" t="s">
        <v>3269</v>
      </c>
      <c r="C243" s="270" t="s">
        <v>12208</v>
      </c>
      <c r="D243" s="270" t="s">
        <v>3296</v>
      </c>
      <c r="E243" s="270" t="s">
        <v>1713</v>
      </c>
      <c r="F243" s="270" t="s">
        <v>1712</v>
      </c>
      <c r="G243" s="270" t="s">
        <v>12207</v>
      </c>
      <c r="H243" s="270" t="s">
        <v>12206</v>
      </c>
      <c r="I243" s="270" t="s">
        <v>12205</v>
      </c>
      <c r="J243" s="270">
        <v>4706</v>
      </c>
      <c r="K243" s="270" t="s">
        <v>3271</v>
      </c>
      <c r="L243" s="270" t="s">
        <v>12204</v>
      </c>
      <c r="M243" s="270" t="s">
        <v>3296</v>
      </c>
      <c r="N243" s="270" t="s">
        <v>3286</v>
      </c>
      <c r="O243" s="270" t="s">
        <v>3285</v>
      </c>
      <c r="P243" s="269">
        <v>8842818</v>
      </c>
      <c r="Q243" s="269">
        <v>0</v>
      </c>
      <c r="R243" s="269">
        <v>0</v>
      </c>
      <c r="S243" s="269">
        <v>8842818</v>
      </c>
      <c r="U243" s="305" t="str">
        <f t="shared" si="3"/>
        <v>RU1200</v>
      </c>
      <c r="V243" s="305" t="s">
        <v>3112</v>
      </c>
    </row>
    <row r="244" spans="1:22" ht="18" customHeight="1" x14ac:dyDescent="0.35">
      <c r="A244" s="270">
        <v>4707</v>
      </c>
      <c r="B244" s="270" t="s">
        <v>3269</v>
      </c>
      <c r="C244" s="270" t="s">
        <v>12203</v>
      </c>
      <c r="D244" s="270" t="s">
        <v>3296</v>
      </c>
      <c r="E244" s="270" t="s">
        <v>1713</v>
      </c>
      <c r="F244" s="270" t="s">
        <v>1712</v>
      </c>
      <c r="G244" s="270" t="s">
        <v>12202</v>
      </c>
      <c r="H244" s="270" t="s">
        <v>12201</v>
      </c>
      <c r="I244" s="270" t="s">
        <v>12200</v>
      </c>
      <c r="J244" s="270">
        <v>7325</v>
      </c>
      <c r="K244" s="270" t="s">
        <v>3271</v>
      </c>
      <c r="L244" s="270" t="s">
        <v>12199</v>
      </c>
      <c r="M244" s="270" t="s">
        <v>3296</v>
      </c>
      <c r="N244" s="270" t="s">
        <v>3286</v>
      </c>
      <c r="O244" s="270" t="s">
        <v>3285</v>
      </c>
      <c r="P244" s="269">
        <v>27585084</v>
      </c>
      <c r="Q244" s="269">
        <v>0</v>
      </c>
      <c r="R244" s="269">
        <v>0</v>
      </c>
      <c r="S244" s="269">
        <v>27585084</v>
      </c>
      <c r="U244" s="305" t="str">
        <f t="shared" si="3"/>
        <v>RU1200</v>
      </c>
      <c r="V244" s="305" t="s">
        <v>3112</v>
      </c>
    </row>
    <row r="245" spans="1:22" ht="18" customHeight="1" x14ac:dyDescent="0.35">
      <c r="A245" s="270">
        <v>4719</v>
      </c>
      <c r="B245" s="270" t="s">
        <v>3269</v>
      </c>
      <c r="C245" s="270" t="s">
        <v>12198</v>
      </c>
      <c r="D245" s="270" t="s">
        <v>3296</v>
      </c>
      <c r="E245" s="270" t="s">
        <v>1733</v>
      </c>
      <c r="F245" s="270" t="s">
        <v>1917</v>
      </c>
      <c r="G245" s="270" t="s">
        <v>12197</v>
      </c>
      <c r="H245" s="270" t="s">
        <v>12196</v>
      </c>
      <c r="I245" s="270" t="s">
        <v>12195</v>
      </c>
      <c r="J245" s="270">
        <v>4724</v>
      </c>
      <c r="K245" s="270" t="s">
        <v>3271</v>
      </c>
      <c r="L245" s="270" t="s">
        <v>12194</v>
      </c>
      <c r="M245" s="270" t="s">
        <v>3296</v>
      </c>
      <c r="N245" s="270" t="s">
        <v>3314</v>
      </c>
      <c r="O245" s="270" t="s">
        <v>3313</v>
      </c>
      <c r="P245" s="269">
        <v>358888</v>
      </c>
      <c r="Q245" s="269">
        <v>0</v>
      </c>
      <c r="R245" s="269">
        <v>0</v>
      </c>
      <c r="S245" s="269">
        <v>358888</v>
      </c>
      <c r="U245" s="305" t="str">
        <f t="shared" si="3"/>
        <v>RU5200</v>
      </c>
      <c r="V245" s="305" t="s">
        <v>3112</v>
      </c>
    </row>
    <row r="246" spans="1:22" ht="18" customHeight="1" x14ac:dyDescent="0.35">
      <c r="A246" s="270">
        <v>4750</v>
      </c>
      <c r="B246" s="270" t="s">
        <v>3269</v>
      </c>
      <c r="C246" s="270" t="s">
        <v>12179</v>
      </c>
      <c r="D246" s="270" t="s">
        <v>3296</v>
      </c>
      <c r="E246" s="270" t="s">
        <v>1713</v>
      </c>
      <c r="F246" s="270" t="s">
        <v>1809</v>
      </c>
      <c r="G246" s="270" t="s">
        <v>12178</v>
      </c>
      <c r="H246" s="270" t="s">
        <v>12177</v>
      </c>
      <c r="I246" s="270" t="s">
        <v>12176</v>
      </c>
      <c r="J246" s="270">
        <v>4752</v>
      </c>
      <c r="K246" s="270" t="s">
        <v>3271</v>
      </c>
      <c r="L246" s="270" t="s">
        <v>12193</v>
      </c>
      <c r="M246" s="270" t="s">
        <v>3296</v>
      </c>
      <c r="N246" s="270" t="s">
        <v>3286</v>
      </c>
      <c r="O246" s="270" t="s">
        <v>3285</v>
      </c>
      <c r="P246" s="269">
        <v>87538.1</v>
      </c>
      <c r="Q246" s="269">
        <v>0</v>
      </c>
      <c r="R246" s="269">
        <v>0</v>
      </c>
      <c r="S246" s="269">
        <v>87538.1</v>
      </c>
      <c r="U246" s="305" t="str">
        <f t="shared" si="3"/>
        <v>RU8330</v>
      </c>
      <c r="V246" s="305" t="s">
        <v>3112</v>
      </c>
    </row>
    <row r="247" spans="1:22" ht="18" customHeight="1" x14ac:dyDescent="0.35">
      <c r="A247" s="270">
        <v>4750</v>
      </c>
      <c r="B247" s="270" t="s">
        <v>3269</v>
      </c>
      <c r="C247" s="270" t="s">
        <v>12179</v>
      </c>
      <c r="D247" s="270" t="s">
        <v>3296</v>
      </c>
      <c r="E247" s="270" t="s">
        <v>1713</v>
      </c>
      <c r="F247" s="270" t="s">
        <v>1809</v>
      </c>
      <c r="G247" s="270" t="s">
        <v>12178</v>
      </c>
      <c r="H247" s="270" t="s">
        <v>12177</v>
      </c>
      <c r="I247" s="270" t="s">
        <v>12176</v>
      </c>
      <c r="J247" s="270">
        <v>13497</v>
      </c>
      <c r="K247" s="270" t="s">
        <v>3271</v>
      </c>
      <c r="L247" s="270" t="s">
        <v>12192</v>
      </c>
      <c r="M247" s="270" t="s">
        <v>3296</v>
      </c>
      <c r="N247" s="270" t="s">
        <v>3286</v>
      </c>
      <c r="O247" s="270" t="s">
        <v>3285</v>
      </c>
      <c r="P247" s="269">
        <v>39954.58</v>
      </c>
      <c r="Q247" s="269">
        <v>0</v>
      </c>
      <c r="R247" s="269">
        <v>0</v>
      </c>
      <c r="S247" s="269">
        <v>39954.58</v>
      </c>
      <c r="U247" s="305" t="str">
        <f t="shared" si="3"/>
        <v>RU8330</v>
      </c>
      <c r="V247" s="305" t="s">
        <v>3112</v>
      </c>
    </row>
    <row r="248" spans="1:22" ht="18" customHeight="1" x14ac:dyDescent="0.35">
      <c r="A248" s="270">
        <v>4750</v>
      </c>
      <c r="B248" s="270" t="s">
        <v>3269</v>
      </c>
      <c r="C248" s="270" t="s">
        <v>12179</v>
      </c>
      <c r="D248" s="270" t="s">
        <v>3296</v>
      </c>
      <c r="E248" s="270" t="s">
        <v>1713</v>
      </c>
      <c r="F248" s="270" t="s">
        <v>1809</v>
      </c>
      <c r="G248" s="270" t="s">
        <v>12178</v>
      </c>
      <c r="H248" s="270" t="s">
        <v>12177</v>
      </c>
      <c r="I248" s="270" t="s">
        <v>12176</v>
      </c>
      <c r="J248" s="270">
        <v>13498</v>
      </c>
      <c r="K248" s="270" t="s">
        <v>3271</v>
      </c>
      <c r="L248" s="270" t="s">
        <v>12191</v>
      </c>
      <c r="M248" s="270" t="s">
        <v>3296</v>
      </c>
      <c r="N248" s="270" t="s">
        <v>3286</v>
      </c>
      <c r="O248" s="270" t="s">
        <v>3285</v>
      </c>
      <c r="P248" s="269">
        <v>67074.789999999994</v>
      </c>
      <c r="Q248" s="269">
        <v>0</v>
      </c>
      <c r="R248" s="269">
        <v>0</v>
      </c>
      <c r="S248" s="269">
        <v>67074.789999999994</v>
      </c>
      <c r="U248" s="305" t="str">
        <f t="shared" si="3"/>
        <v>RU8330</v>
      </c>
      <c r="V248" s="305" t="s">
        <v>3112</v>
      </c>
    </row>
    <row r="249" spans="1:22" ht="18" customHeight="1" x14ac:dyDescent="0.35">
      <c r="A249" s="270">
        <v>4750</v>
      </c>
      <c r="B249" s="270" t="s">
        <v>3269</v>
      </c>
      <c r="C249" s="270" t="s">
        <v>12179</v>
      </c>
      <c r="D249" s="270" t="s">
        <v>3296</v>
      </c>
      <c r="E249" s="270" t="s">
        <v>1713</v>
      </c>
      <c r="F249" s="270" t="s">
        <v>1809</v>
      </c>
      <c r="G249" s="270" t="s">
        <v>12178</v>
      </c>
      <c r="H249" s="270" t="s">
        <v>12177</v>
      </c>
      <c r="I249" s="270" t="s">
        <v>12176</v>
      </c>
      <c r="J249" s="270">
        <v>13499</v>
      </c>
      <c r="K249" s="270" t="s">
        <v>3271</v>
      </c>
      <c r="L249" s="270" t="s">
        <v>12190</v>
      </c>
      <c r="M249" s="270" t="s">
        <v>3296</v>
      </c>
      <c r="N249" s="270" t="s">
        <v>3286</v>
      </c>
      <c r="O249" s="270" t="s">
        <v>3285</v>
      </c>
      <c r="P249" s="269">
        <v>423070.52</v>
      </c>
      <c r="Q249" s="269">
        <v>0</v>
      </c>
      <c r="R249" s="269">
        <v>0</v>
      </c>
      <c r="S249" s="269">
        <v>423070.52</v>
      </c>
      <c r="U249" s="305" t="str">
        <f t="shared" si="3"/>
        <v>RU8330</v>
      </c>
      <c r="V249" s="305" t="s">
        <v>3112</v>
      </c>
    </row>
    <row r="250" spans="1:22" ht="18" customHeight="1" x14ac:dyDescent="0.35">
      <c r="A250" s="270">
        <v>4750</v>
      </c>
      <c r="B250" s="270" t="s">
        <v>3269</v>
      </c>
      <c r="C250" s="270" t="s">
        <v>12179</v>
      </c>
      <c r="D250" s="270" t="s">
        <v>3296</v>
      </c>
      <c r="E250" s="270" t="s">
        <v>1713</v>
      </c>
      <c r="F250" s="270" t="s">
        <v>1809</v>
      </c>
      <c r="G250" s="270" t="s">
        <v>12178</v>
      </c>
      <c r="H250" s="270" t="s">
        <v>12177</v>
      </c>
      <c r="I250" s="270" t="s">
        <v>12176</v>
      </c>
      <c r="J250" s="270">
        <v>13500</v>
      </c>
      <c r="K250" s="270" t="s">
        <v>3271</v>
      </c>
      <c r="L250" s="270" t="s">
        <v>12189</v>
      </c>
      <c r="M250" s="270" t="s">
        <v>3296</v>
      </c>
      <c r="N250" s="270" t="s">
        <v>3286</v>
      </c>
      <c r="O250" s="270" t="s">
        <v>3285</v>
      </c>
      <c r="P250" s="269">
        <v>32725</v>
      </c>
      <c r="Q250" s="269">
        <v>0</v>
      </c>
      <c r="R250" s="269">
        <v>0</v>
      </c>
      <c r="S250" s="269">
        <v>32725</v>
      </c>
      <c r="U250" s="305" t="str">
        <f t="shared" si="3"/>
        <v>RU8330</v>
      </c>
      <c r="V250" s="305" t="s">
        <v>3112</v>
      </c>
    </row>
    <row r="251" spans="1:22" ht="18" customHeight="1" x14ac:dyDescent="0.35">
      <c r="A251" s="270">
        <v>4750</v>
      </c>
      <c r="B251" s="270" t="s">
        <v>3269</v>
      </c>
      <c r="C251" s="270" t="s">
        <v>12179</v>
      </c>
      <c r="D251" s="270" t="s">
        <v>3296</v>
      </c>
      <c r="E251" s="270" t="s">
        <v>1713</v>
      </c>
      <c r="F251" s="270" t="s">
        <v>1809</v>
      </c>
      <c r="G251" s="270" t="s">
        <v>12178</v>
      </c>
      <c r="H251" s="270" t="s">
        <v>12177</v>
      </c>
      <c r="I251" s="270" t="s">
        <v>12176</v>
      </c>
      <c r="J251" s="270">
        <v>13501</v>
      </c>
      <c r="K251" s="270" t="s">
        <v>3271</v>
      </c>
      <c r="L251" s="270" t="s">
        <v>12188</v>
      </c>
      <c r="M251" s="270" t="s">
        <v>3296</v>
      </c>
      <c r="N251" s="270" t="s">
        <v>3286</v>
      </c>
      <c r="O251" s="270" t="s">
        <v>3285</v>
      </c>
      <c r="P251" s="269">
        <v>67090.09</v>
      </c>
      <c r="Q251" s="269">
        <v>0</v>
      </c>
      <c r="R251" s="269">
        <v>0</v>
      </c>
      <c r="S251" s="269">
        <v>67090.09</v>
      </c>
      <c r="U251" s="305" t="str">
        <f t="shared" si="3"/>
        <v>RU8330</v>
      </c>
      <c r="V251" s="305" t="s">
        <v>3112</v>
      </c>
    </row>
    <row r="252" spans="1:22" ht="18" customHeight="1" x14ac:dyDescent="0.35">
      <c r="A252" s="270">
        <v>4750</v>
      </c>
      <c r="B252" s="270" t="s">
        <v>3269</v>
      </c>
      <c r="C252" s="270" t="s">
        <v>12179</v>
      </c>
      <c r="D252" s="270" t="s">
        <v>3296</v>
      </c>
      <c r="E252" s="270" t="s">
        <v>1713</v>
      </c>
      <c r="F252" s="270" t="s">
        <v>1809</v>
      </c>
      <c r="G252" s="270" t="s">
        <v>12178</v>
      </c>
      <c r="H252" s="270" t="s">
        <v>12177</v>
      </c>
      <c r="I252" s="270" t="s">
        <v>12176</v>
      </c>
      <c r="J252" s="270">
        <v>13502</v>
      </c>
      <c r="K252" s="270" t="s">
        <v>3271</v>
      </c>
      <c r="L252" s="270" t="s">
        <v>12187</v>
      </c>
      <c r="M252" s="270" t="s">
        <v>3296</v>
      </c>
      <c r="N252" s="270" t="s">
        <v>3286</v>
      </c>
      <c r="O252" s="270" t="s">
        <v>3285</v>
      </c>
      <c r="P252" s="269">
        <v>65704.63</v>
      </c>
      <c r="Q252" s="269">
        <v>0</v>
      </c>
      <c r="R252" s="269">
        <v>0</v>
      </c>
      <c r="S252" s="269">
        <v>65704.63</v>
      </c>
      <c r="U252" s="305" t="str">
        <f t="shared" si="3"/>
        <v>RU8330</v>
      </c>
      <c r="V252" s="305" t="s">
        <v>3112</v>
      </c>
    </row>
    <row r="253" spans="1:22" ht="18" customHeight="1" x14ac:dyDescent="0.35">
      <c r="A253" s="270">
        <v>4750</v>
      </c>
      <c r="B253" s="270" t="s">
        <v>3269</v>
      </c>
      <c r="C253" s="270" t="s">
        <v>12179</v>
      </c>
      <c r="D253" s="270" t="s">
        <v>3296</v>
      </c>
      <c r="E253" s="270" t="s">
        <v>1713</v>
      </c>
      <c r="F253" s="270" t="s">
        <v>1809</v>
      </c>
      <c r="G253" s="270" t="s">
        <v>12178</v>
      </c>
      <c r="H253" s="270" t="s">
        <v>12177</v>
      </c>
      <c r="I253" s="270" t="s">
        <v>12176</v>
      </c>
      <c r="J253" s="270">
        <v>13503</v>
      </c>
      <c r="K253" s="270" t="s">
        <v>3271</v>
      </c>
      <c r="L253" s="270" t="s">
        <v>12186</v>
      </c>
      <c r="M253" s="270" t="s">
        <v>3296</v>
      </c>
      <c r="N253" s="270" t="s">
        <v>3286</v>
      </c>
      <c r="O253" s="270" t="s">
        <v>3285</v>
      </c>
      <c r="P253" s="269">
        <v>65704.63</v>
      </c>
      <c r="Q253" s="269">
        <v>0</v>
      </c>
      <c r="R253" s="269">
        <v>0</v>
      </c>
      <c r="S253" s="269">
        <v>65704.63</v>
      </c>
      <c r="U253" s="305" t="str">
        <f t="shared" si="3"/>
        <v>RU8330</v>
      </c>
      <c r="V253" s="305" t="s">
        <v>3112</v>
      </c>
    </row>
    <row r="254" spans="1:22" ht="18" customHeight="1" x14ac:dyDescent="0.35">
      <c r="A254" s="270">
        <v>4750</v>
      </c>
      <c r="B254" s="270" t="s">
        <v>3269</v>
      </c>
      <c r="C254" s="270" t="s">
        <v>12179</v>
      </c>
      <c r="D254" s="270" t="s">
        <v>3296</v>
      </c>
      <c r="E254" s="270" t="s">
        <v>1713</v>
      </c>
      <c r="F254" s="270" t="s">
        <v>1809</v>
      </c>
      <c r="G254" s="270" t="s">
        <v>12178</v>
      </c>
      <c r="H254" s="270" t="s">
        <v>12177</v>
      </c>
      <c r="I254" s="270" t="s">
        <v>12176</v>
      </c>
      <c r="J254" s="270">
        <v>13504</v>
      </c>
      <c r="K254" s="270" t="s">
        <v>3271</v>
      </c>
      <c r="L254" s="270" t="s">
        <v>12185</v>
      </c>
      <c r="M254" s="270" t="s">
        <v>3296</v>
      </c>
      <c r="N254" s="270" t="s">
        <v>3286</v>
      </c>
      <c r="O254" s="270" t="s">
        <v>3285</v>
      </c>
      <c r="P254" s="269">
        <v>58899</v>
      </c>
      <c r="Q254" s="269">
        <v>0</v>
      </c>
      <c r="R254" s="269">
        <v>0</v>
      </c>
      <c r="S254" s="269">
        <v>58899</v>
      </c>
      <c r="U254" s="305" t="str">
        <f t="shared" si="3"/>
        <v>RU8330</v>
      </c>
      <c r="V254" s="305" t="s">
        <v>3112</v>
      </c>
    </row>
    <row r="255" spans="1:22" ht="18" customHeight="1" x14ac:dyDescent="0.35">
      <c r="A255" s="270">
        <v>4750</v>
      </c>
      <c r="B255" s="270" t="s">
        <v>3269</v>
      </c>
      <c r="C255" s="270" t="s">
        <v>12179</v>
      </c>
      <c r="D255" s="270" t="s">
        <v>3296</v>
      </c>
      <c r="E255" s="270" t="s">
        <v>1713</v>
      </c>
      <c r="F255" s="270" t="s">
        <v>1809</v>
      </c>
      <c r="G255" s="270" t="s">
        <v>12178</v>
      </c>
      <c r="H255" s="270" t="s">
        <v>12177</v>
      </c>
      <c r="I255" s="270" t="s">
        <v>12176</v>
      </c>
      <c r="J255" s="270">
        <v>13505</v>
      </c>
      <c r="K255" s="270" t="s">
        <v>3271</v>
      </c>
      <c r="L255" s="270" t="s">
        <v>12184</v>
      </c>
      <c r="M255" s="270" t="s">
        <v>3296</v>
      </c>
      <c r="N255" s="270" t="s">
        <v>3286</v>
      </c>
      <c r="O255" s="270" t="s">
        <v>3285</v>
      </c>
      <c r="P255" s="269">
        <v>71831.62</v>
      </c>
      <c r="Q255" s="269">
        <v>0</v>
      </c>
      <c r="R255" s="269">
        <v>0</v>
      </c>
      <c r="S255" s="269">
        <v>71831.62</v>
      </c>
      <c r="U255" s="305" t="str">
        <f t="shared" si="3"/>
        <v>RU8330</v>
      </c>
      <c r="V255" s="305" t="s">
        <v>3112</v>
      </c>
    </row>
    <row r="256" spans="1:22" ht="18" customHeight="1" x14ac:dyDescent="0.35">
      <c r="A256" s="270">
        <v>4750</v>
      </c>
      <c r="B256" s="270" t="s">
        <v>3269</v>
      </c>
      <c r="C256" s="270" t="s">
        <v>12179</v>
      </c>
      <c r="D256" s="270" t="s">
        <v>3296</v>
      </c>
      <c r="E256" s="270" t="s">
        <v>1713</v>
      </c>
      <c r="F256" s="270" t="s">
        <v>1809</v>
      </c>
      <c r="G256" s="270" t="s">
        <v>12178</v>
      </c>
      <c r="H256" s="270" t="s">
        <v>12177</v>
      </c>
      <c r="I256" s="270" t="s">
        <v>12176</v>
      </c>
      <c r="J256" s="270">
        <v>13506</v>
      </c>
      <c r="K256" s="270" t="s">
        <v>3271</v>
      </c>
      <c r="L256" s="270" t="s">
        <v>12183</v>
      </c>
      <c r="M256" s="270" t="s">
        <v>3296</v>
      </c>
      <c r="N256" s="270" t="s">
        <v>3286</v>
      </c>
      <c r="O256" s="270" t="s">
        <v>3285</v>
      </c>
      <c r="P256" s="269">
        <v>59214.92</v>
      </c>
      <c r="Q256" s="269">
        <v>0</v>
      </c>
      <c r="R256" s="269">
        <v>0</v>
      </c>
      <c r="S256" s="269">
        <v>59214.92</v>
      </c>
      <c r="U256" s="305" t="str">
        <f t="shared" si="3"/>
        <v>RU8330</v>
      </c>
      <c r="V256" s="305" t="s">
        <v>3112</v>
      </c>
    </row>
    <row r="257" spans="1:22" ht="18" customHeight="1" x14ac:dyDescent="0.35">
      <c r="A257" s="270">
        <v>4750</v>
      </c>
      <c r="B257" s="270" t="s">
        <v>3269</v>
      </c>
      <c r="C257" s="270" t="s">
        <v>12179</v>
      </c>
      <c r="D257" s="270" t="s">
        <v>3296</v>
      </c>
      <c r="E257" s="270" t="s">
        <v>1713</v>
      </c>
      <c r="F257" s="270" t="s">
        <v>1809</v>
      </c>
      <c r="G257" s="270" t="s">
        <v>12178</v>
      </c>
      <c r="H257" s="270" t="s">
        <v>12177</v>
      </c>
      <c r="I257" s="270" t="s">
        <v>12176</v>
      </c>
      <c r="J257" s="270">
        <v>13507</v>
      </c>
      <c r="K257" s="270" t="s">
        <v>3271</v>
      </c>
      <c r="L257" s="270" t="s">
        <v>12182</v>
      </c>
      <c r="M257" s="270" t="s">
        <v>3296</v>
      </c>
      <c r="N257" s="270" t="s">
        <v>3286</v>
      </c>
      <c r="O257" s="270" t="s">
        <v>3285</v>
      </c>
      <c r="P257" s="269">
        <v>67432.17</v>
      </c>
      <c r="Q257" s="269">
        <v>0</v>
      </c>
      <c r="R257" s="269">
        <v>0</v>
      </c>
      <c r="S257" s="269">
        <v>67432.17</v>
      </c>
      <c r="U257" s="305" t="str">
        <f t="shared" si="3"/>
        <v>RU8330</v>
      </c>
      <c r="V257" s="305" t="s">
        <v>3112</v>
      </c>
    </row>
    <row r="258" spans="1:22" ht="18" customHeight="1" x14ac:dyDescent="0.35">
      <c r="A258" s="270">
        <v>4750</v>
      </c>
      <c r="B258" s="270" t="s">
        <v>3269</v>
      </c>
      <c r="C258" s="270" t="s">
        <v>12179</v>
      </c>
      <c r="D258" s="270" t="s">
        <v>3296</v>
      </c>
      <c r="E258" s="270" t="s">
        <v>1713</v>
      </c>
      <c r="F258" s="270" t="s">
        <v>1809</v>
      </c>
      <c r="G258" s="270" t="s">
        <v>12178</v>
      </c>
      <c r="H258" s="270" t="s">
        <v>12177</v>
      </c>
      <c r="I258" s="270" t="s">
        <v>12176</v>
      </c>
      <c r="J258" s="270">
        <v>13508</v>
      </c>
      <c r="K258" s="270" t="s">
        <v>3271</v>
      </c>
      <c r="L258" s="270" t="s">
        <v>12181</v>
      </c>
      <c r="M258" s="270" t="s">
        <v>3296</v>
      </c>
      <c r="N258" s="270" t="s">
        <v>3286</v>
      </c>
      <c r="O258" s="270" t="s">
        <v>3285</v>
      </c>
      <c r="P258" s="269">
        <v>67074.789999999994</v>
      </c>
      <c r="Q258" s="269">
        <v>0</v>
      </c>
      <c r="R258" s="269">
        <v>0</v>
      </c>
      <c r="S258" s="269">
        <v>67074.789999999994</v>
      </c>
      <c r="U258" s="305" t="str">
        <f t="shared" si="3"/>
        <v>RU8330</v>
      </c>
      <c r="V258" s="305" t="s">
        <v>3112</v>
      </c>
    </row>
    <row r="259" spans="1:22" ht="18" customHeight="1" x14ac:dyDescent="0.35">
      <c r="A259" s="270">
        <v>4750</v>
      </c>
      <c r="B259" s="270" t="s">
        <v>3269</v>
      </c>
      <c r="C259" s="270" t="s">
        <v>12179</v>
      </c>
      <c r="D259" s="270" t="s">
        <v>3296</v>
      </c>
      <c r="E259" s="270" t="s">
        <v>1713</v>
      </c>
      <c r="F259" s="270" t="s">
        <v>1809</v>
      </c>
      <c r="G259" s="270" t="s">
        <v>12178</v>
      </c>
      <c r="H259" s="270" t="s">
        <v>12177</v>
      </c>
      <c r="I259" s="270" t="s">
        <v>12176</v>
      </c>
      <c r="J259" s="270">
        <v>13509</v>
      </c>
      <c r="K259" s="270" t="s">
        <v>3271</v>
      </c>
      <c r="L259" s="270" t="s">
        <v>12180</v>
      </c>
      <c r="M259" s="270" t="s">
        <v>3296</v>
      </c>
      <c r="N259" s="270" t="s">
        <v>3286</v>
      </c>
      <c r="O259" s="270" t="s">
        <v>3285</v>
      </c>
      <c r="P259" s="269">
        <v>66105.95</v>
      </c>
      <c r="Q259" s="269">
        <v>0</v>
      </c>
      <c r="R259" s="269">
        <v>0</v>
      </c>
      <c r="S259" s="269">
        <v>66105.95</v>
      </c>
      <c r="U259" s="305" t="str">
        <f t="shared" si="3"/>
        <v>RU8330</v>
      </c>
      <c r="V259" s="305" t="s">
        <v>3112</v>
      </c>
    </row>
    <row r="260" spans="1:22" ht="18" customHeight="1" x14ac:dyDescent="0.35">
      <c r="A260" s="270">
        <v>4750</v>
      </c>
      <c r="B260" s="270" t="s">
        <v>3269</v>
      </c>
      <c r="C260" s="270" t="s">
        <v>12179</v>
      </c>
      <c r="D260" s="270" t="s">
        <v>3296</v>
      </c>
      <c r="E260" s="270" t="s">
        <v>1713</v>
      </c>
      <c r="F260" s="270" t="s">
        <v>1809</v>
      </c>
      <c r="G260" s="270" t="s">
        <v>12178</v>
      </c>
      <c r="H260" s="270" t="s">
        <v>12177</v>
      </c>
      <c r="I260" s="270" t="s">
        <v>12176</v>
      </c>
      <c r="J260" s="270">
        <v>13510</v>
      </c>
      <c r="K260" s="270" t="s">
        <v>3271</v>
      </c>
      <c r="L260" s="270" t="s">
        <v>12175</v>
      </c>
      <c r="M260" s="270" t="s">
        <v>3296</v>
      </c>
      <c r="N260" s="270" t="s">
        <v>3286</v>
      </c>
      <c r="O260" s="270" t="s">
        <v>3285</v>
      </c>
      <c r="P260" s="269">
        <v>41790.589999999997</v>
      </c>
      <c r="Q260" s="269">
        <v>0</v>
      </c>
      <c r="R260" s="269">
        <v>0</v>
      </c>
      <c r="S260" s="269">
        <v>41790.589999999997</v>
      </c>
      <c r="U260" s="305" t="str">
        <f t="shared" ref="U260:U323" si="4">LEFT(F260,6)</f>
        <v>RU8330</v>
      </c>
      <c r="V260" s="305" t="s">
        <v>3112</v>
      </c>
    </row>
    <row r="261" spans="1:22" ht="18" customHeight="1" x14ac:dyDescent="0.35">
      <c r="A261" s="270">
        <v>4756</v>
      </c>
      <c r="B261" s="270" t="s">
        <v>3269</v>
      </c>
      <c r="C261" s="270" t="s">
        <v>12172</v>
      </c>
      <c r="D261" s="270" t="s">
        <v>3296</v>
      </c>
      <c r="E261" s="270" t="s">
        <v>1713</v>
      </c>
      <c r="F261" s="270" t="s">
        <v>1741</v>
      </c>
      <c r="G261" s="270" t="s">
        <v>6934</v>
      </c>
      <c r="H261" s="270" t="s">
        <v>12171</v>
      </c>
      <c r="I261" s="270" t="s">
        <v>12170</v>
      </c>
      <c r="J261" s="270">
        <v>5053</v>
      </c>
      <c r="K261" s="270" t="s">
        <v>3271</v>
      </c>
      <c r="L261" s="270" t="s">
        <v>12174</v>
      </c>
      <c r="M261" s="270" t="s">
        <v>3296</v>
      </c>
      <c r="N261" s="270" t="s">
        <v>3286</v>
      </c>
      <c r="O261" s="270" t="s">
        <v>3285</v>
      </c>
      <c r="P261" s="269">
        <v>1418690.4</v>
      </c>
      <c r="Q261" s="269">
        <v>0</v>
      </c>
      <c r="R261" s="269">
        <v>0</v>
      </c>
      <c r="S261" s="269">
        <v>1418690.4</v>
      </c>
      <c r="U261" s="305" t="str">
        <f t="shared" si="4"/>
        <v>RU8225</v>
      </c>
      <c r="V261" s="305" t="s">
        <v>3112</v>
      </c>
    </row>
    <row r="262" spans="1:22" ht="18" customHeight="1" x14ac:dyDescent="0.35">
      <c r="A262" s="270">
        <v>4756</v>
      </c>
      <c r="B262" s="270" t="s">
        <v>3269</v>
      </c>
      <c r="C262" s="270" t="s">
        <v>12172</v>
      </c>
      <c r="D262" s="270" t="s">
        <v>3296</v>
      </c>
      <c r="E262" s="270" t="s">
        <v>1713</v>
      </c>
      <c r="F262" s="270" t="s">
        <v>1741</v>
      </c>
      <c r="G262" s="270" t="s">
        <v>6934</v>
      </c>
      <c r="H262" s="270" t="s">
        <v>12171</v>
      </c>
      <c r="I262" s="270" t="s">
        <v>12170</v>
      </c>
      <c r="J262" s="270">
        <v>5054</v>
      </c>
      <c r="K262" s="270" t="s">
        <v>3271</v>
      </c>
      <c r="L262" s="270" t="s">
        <v>12173</v>
      </c>
      <c r="M262" s="270" t="s">
        <v>3296</v>
      </c>
      <c r="N262" s="270" t="s">
        <v>3286</v>
      </c>
      <c r="O262" s="270" t="s">
        <v>3285</v>
      </c>
      <c r="P262" s="269">
        <v>301079.84999999998</v>
      </c>
      <c r="Q262" s="269">
        <v>0</v>
      </c>
      <c r="R262" s="269">
        <v>0</v>
      </c>
      <c r="S262" s="269">
        <v>301079.84999999998</v>
      </c>
      <c r="U262" s="305" t="str">
        <f t="shared" si="4"/>
        <v>RU8225</v>
      </c>
      <c r="V262" s="305" t="s">
        <v>3112</v>
      </c>
    </row>
    <row r="263" spans="1:22" ht="18" customHeight="1" x14ac:dyDescent="0.35">
      <c r="A263" s="270">
        <v>4756</v>
      </c>
      <c r="B263" s="270" t="s">
        <v>3269</v>
      </c>
      <c r="C263" s="270" t="s">
        <v>12172</v>
      </c>
      <c r="D263" s="270" t="s">
        <v>3296</v>
      </c>
      <c r="E263" s="270" t="s">
        <v>1713</v>
      </c>
      <c r="F263" s="270" t="s">
        <v>1741</v>
      </c>
      <c r="G263" s="270" t="s">
        <v>6934</v>
      </c>
      <c r="H263" s="270" t="s">
        <v>12171</v>
      </c>
      <c r="I263" s="270" t="s">
        <v>12170</v>
      </c>
      <c r="J263" s="270">
        <v>5055</v>
      </c>
      <c r="K263" s="270" t="s">
        <v>3271</v>
      </c>
      <c r="L263" s="270" t="s">
        <v>12169</v>
      </c>
      <c r="M263" s="270" t="s">
        <v>3296</v>
      </c>
      <c r="N263" s="270" t="s">
        <v>3286</v>
      </c>
      <c r="O263" s="270" t="s">
        <v>3285</v>
      </c>
      <c r="P263" s="269">
        <v>11787.75</v>
      </c>
      <c r="Q263" s="269">
        <v>0</v>
      </c>
      <c r="R263" s="269">
        <v>0</v>
      </c>
      <c r="S263" s="269">
        <v>11787.75</v>
      </c>
      <c r="U263" s="305" t="str">
        <f t="shared" si="4"/>
        <v>RU8225</v>
      </c>
      <c r="V263" s="305" t="s">
        <v>3112</v>
      </c>
    </row>
    <row r="264" spans="1:22" ht="18" customHeight="1" x14ac:dyDescent="0.35">
      <c r="A264" s="270">
        <v>4763</v>
      </c>
      <c r="B264" s="270" t="s">
        <v>3269</v>
      </c>
      <c r="C264" s="270" t="s">
        <v>12167</v>
      </c>
      <c r="D264" s="270" t="s">
        <v>3296</v>
      </c>
      <c r="E264" s="270" t="s">
        <v>1713</v>
      </c>
      <c r="F264" s="270" t="s">
        <v>1809</v>
      </c>
      <c r="G264" s="270" t="s">
        <v>12166</v>
      </c>
      <c r="H264" s="270" t="s">
        <v>12165</v>
      </c>
      <c r="I264" s="270" t="s">
        <v>12164</v>
      </c>
      <c r="J264" s="270">
        <v>4765</v>
      </c>
      <c r="K264" s="270" t="s">
        <v>3271</v>
      </c>
      <c r="L264" s="270" t="s">
        <v>12168</v>
      </c>
      <c r="M264" s="270" t="s">
        <v>3296</v>
      </c>
      <c r="N264" s="270" t="s">
        <v>3314</v>
      </c>
      <c r="O264" s="270" t="s">
        <v>3313</v>
      </c>
      <c r="P264" s="269">
        <v>1364030</v>
      </c>
      <c r="Q264" s="269">
        <v>0</v>
      </c>
      <c r="R264" s="269">
        <v>0</v>
      </c>
      <c r="S264" s="269">
        <v>1364030</v>
      </c>
      <c r="U264" s="305" t="str">
        <f t="shared" si="4"/>
        <v>RU8330</v>
      </c>
      <c r="V264" s="305" t="s">
        <v>3112</v>
      </c>
    </row>
    <row r="265" spans="1:22" ht="18" customHeight="1" x14ac:dyDescent="0.35">
      <c r="A265" s="270">
        <v>4763</v>
      </c>
      <c r="B265" s="270" t="s">
        <v>3269</v>
      </c>
      <c r="C265" s="270" t="s">
        <v>12167</v>
      </c>
      <c r="D265" s="270" t="s">
        <v>3296</v>
      </c>
      <c r="E265" s="270" t="s">
        <v>1713</v>
      </c>
      <c r="F265" s="270" t="s">
        <v>1809</v>
      </c>
      <c r="G265" s="270" t="s">
        <v>12166</v>
      </c>
      <c r="H265" s="270" t="s">
        <v>12165</v>
      </c>
      <c r="I265" s="270" t="s">
        <v>12164</v>
      </c>
      <c r="J265" s="270">
        <v>4780</v>
      </c>
      <c r="K265" s="270" t="s">
        <v>3271</v>
      </c>
      <c r="L265" s="270" t="s">
        <v>12163</v>
      </c>
      <c r="M265" s="270" t="s">
        <v>3296</v>
      </c>
      <c r="N265" s="270" t="s">
        <v>3314</v>
      </c>
      <c r="O265" s="270" t="s">
        <v>3313</v>
      </c>
      <c r="P265" s="269">
        <v>526050</v>
      </c>
      <c r="Q265" s="269">
        <v>0</v>
      </c>
      <c r="R265" s="269">
        <v>0</v>
      </c>
      <c r="S265" s="269">
        <v>526050</v>
      </c>
      <c r="U265" s="305" t="str">
        <f t="shared" si="4"/>
        <v>RU8330</v>
      </c>
      <c r="V265" s="305" t="s">
        <v>3112</v>
      </c>
    </row>
    <row r="266" spans="1:22" ht="18" customHeight="1" x14ac:dyDescent="0.35">
      <c r="A266" s="270">
        <v>4774</v>
      </c>
      <c r="B266" s="270" t="s">
        <v>3269</v>
      </c>
      <c r="C266" s="270" t="s">
        <v>12137</v>
      </c>
      <c r="D266" s="270" t="s">
        <v>3296</v>
      </c>
      <c r="E266" s="270" t="s">
        <v>1733</v>
      </c>
      <c r="F266" s="270" t="s">
        <v>1732</v>
      </c>
      <c r="G266" s="270" t="s">
        <v>12136</v>
      </c>
      <c r="H266" s="270" t="s">
        <v>12135</v>
      </c>
      <c r="I266" s="270" t="s">
        <v>12134</v>
      </c>
      <c r="J266" s="270">
        <v>5155</v>
      </c>
      <c r="K266" s="270" t="s">
        <v>3271</v>
      </c>
      <c r="L266" s="270" t="s">
        <v>12162</v>
      </c>
      <c r="M266" s="270" t="s">
        <v>3296</v>
      </c>
      <c r="N266" s="270" t="s">
        <v>3286</v>
      </c>
      <c r="O266" s="270" t="s">
        <v>3285</v>
      </c>
      <c r="P266" s="269">
        <v>77195</v>
      </c>
      <c r="Q266" s="269">
        <v>0</v>
      </c>
      <c r="R266" s="269">
        <v>0</v>
      </c>
      <c r="S266" s="269">
        <v>77195</v>
      </c>
      <c r="U266" s="305" t="str">
        <f t="shared" si="4"/>
        <v>RU5000</v>
      </c>
      <c r="V266" s="305" t="s">
        <v>3112</v>
      </c>
    </row>
    <row r="267" spans="1:22" ht="18" customHeight="1" x14ac:dyDescent="0.35">
      <c r="A267" s="270">
        <v>4774</v>
      </c>
      <c r="B267" s="270" t="s">
        <v>3269</v>
      </c>
      <c r="C267" s="270" t="s">
        <v>12137</v>
      </c>
      <c r="D267" s="270" t="s">
        <v>3296</v>
      </c>
      <c r="E267" s="270" t="s">
        <v>1733</v>
      </c>
      <c r="F267" s="270" t="s">
        <v>1732</v>
      </c>
      <c r="G267" s="270" t="s">
        <v>12136</v>
      </c>
      <c r="H267" s="270" t="s">
        <v>12135</v>
      </c>
      <c r="I267" s="270" t="s">
        <v>12134</v>
      </c>
      <c r="J267" s="270">
        <v>5156</v>
      </c>
      <c r="K267" s="270" t="s">
        <v>3271</v>
      </c>
      <c r="L267" s="270" t="s">
        <v>12161</v>
      </c>
      <c r="M267" s="270" t="s">
        <v>3296</v>
      </c>
      <c r="N267" s="270" t="s">
        <v>3286</v>
      </c>
      <c r="O267" s="270" t="s">
        <v>3285</v>
      </c>
      <c r="P267" s="269">
        <v>115244</v>
      </c>
      <c r="Q267" s="269">
        <v>0</v>
      </c>
      <c r="R267" s="269">
        <v>0</v>
      </c>
      <c r="S267" s="269">
        <v>115244</v>
      </c>
      <c r="U267" s="305" t="str">
        <f t="shared" si="4"/>
        <v>RU5000</v>
      </c>
      <c r="V267" s="305" t="s">
        <v>3112</v>
      </c>
    </row>
    <row r="268" spans="1:22" ht="18" customHeight="1" x14ac:dyDescent="0.35">
      <c r="A268" s="270">
        <v>4774</v>
      </c>
      <c r="B268" s="270" t="s">
        <v>3269</v>
      </c>
      <c r="C268" s="270" t="s">
        <v>12137</v>
      </c>
      <c r="D268" s="270" t="s">
        <v>3296</v>
      </c>
      <c r="E268" s="270" t="s">
        <v>1733</v>
      </c>
      <c r="F268" s="270" t="s">
        <v>1732</v>
      </c>
      <c r="G268" s="270" t="s">
        <v>12136</v>
      </c>
      <c r="H268" s="270" t="s">
        <v>12135</v>
      </c>
      <c r="I268" s="270" t="s">
        <v>12134</v>
      </c>
      <c r="J268" s="270">
        <v>5157</v>
      </c>
      <c r="K268" s="270" t="s">
        <v>3271</v>
      </c>
      <c r="L268" s="270" t="s">
        <v>12160</v>
      </c>
      <c r="M268" s="270" t="s">
        <v>3296</v>
      </c>
      <c r="N268" s="270" t="s">
        <v>3286</v>
      </c>
      <c r="O268" s="270" t="s">
        <v>3285</v>
      </c>
      <c r="P268" s="269">
        <v>114981</v>
      </c>
      <c r="Q268" s="269">
        <v>0</v>
      </c>
      <c r="R268" s="269">
        <v>0</v>
      </c>
      <c r="S268" s="269">
        <v>114981</v>
      </c>
      <c r="U268" s="305" t="str">
        <f t="shared" si="4"/>
        <v>RU5000</v>
      </c>
      <c r="V268" s="305" t="s">
        <v>3112</v>
      </c>
    </row>
    <row r="269" spans="1:22" ht="18" customHeight="1" x14ac:dyDescent="0.35">
      <c r="A269" s="270">
        <v>4774</v>
      </c>
      <c r="B269" s="270" t="s">
        <v>3269</v>
      </c>
      <c r="C269" s="270" t="s">
        <v>12137</v>
      </c>
      <c r="D269" s="270" t="s">
        <v>3296</v>
      </c>
      <c r="E269" s="270" t="s">
        <v>1733</v>
      </c>
      <c r="F269" s="270" t="s">
        <v>1732</v>
      </c>
      <c r="G269" s="270" t="s">
        <v>12136</v>
      </c>
      <c r="H269" s="270" t="s">
        <v>12135</v>
      </c>
      <c r="I269" s="270" t="s">
        <v>12134</v>
      </c>
      <c r="J269" s="270">
        <v>5158</v>
      </c>
      <c r="K269" s="270" t="s">
        <v>3271</v>
      </c>
      <c r="L269" s="270" t="s">
        <v>12159</v>
      </c>
      <c r="M269" s="270" t="s">
        <v>3296</v>
      </c>
      <c r="N269" s="270" t="s">
        <v>3286</v>
      </c>
      <c r="O269" s="270" t="s">
        <v>3285</v>
      </c>
      <c r="P269" s="269">
        <v>39546</v>
      </c>
      <c r="Q269" s="269">
        <v>0</v>
      </c>
      <c r="R269" s="269">
        <v>0</v>
      </c>
      <c r="S269" s="269">
        <v>39546</v>
      </c>
      <c r="U269" s="305" t="str">
        <f t="shared" si="4"/>
        <v>RU5000</v>
      </c>
      <c r="V269" s="305" t="s">
        <v>3112</v>
      </c>
    </row>
    <row r="270" spans="1:22" ht="18" customHeight="1" x14ac:dyDescent="0.35">
      <c r="A270" s="270">
        <v>4774</v>
      </c>
      <c r="B270" s="270" t="s">
        <v>3269</v>
      </c>
      <c r="C270" s="270" t="s">
        <v>12137</v>
      </c>
      <c r="D270" s="270" t="s">
        <v>3296</v>
      </c>
      <c r="E270" s="270" t="s">
        <v>1733</v>
      </c>
      <c r="F270" s="270" t="s">
        <v>1732</v>
      </c>
      <c r="G270" s="270" t="s">
        <v>12136</v>
      </c>
      <c r="H270" s="270" t="s">
        <v>12135</v>
      </c>
      <c r="I270" s="270" t="s">
        <v>12134</v>
      </c>
      <c r="J270" s="270">
        <v>5159</v>
      </c>
      <c r="K270" s="270" t="s">
        <v>3271</v>
      </c>
      <c r="L270" s="270" t="s">
        <v>12158</v>
      </c>
      <c r="M270" s="270" t="s">
        <v>3296</v>
      </c>
      <c r="N270" s="270" t="s">
        <v>3286</v>
      </c>
      <c r="O270" s="270" t="s">
        <v>3285</v>
      </c>
      <c r="P270" s="269">
        <v>39546</v>
      </c>
      <c r="Q270" s="269">
        <v>0</v>
      </c>
      <c r="R270" s="269">
        <v>0</v>
      </c>
      <c r="S270" s="269">
        <v>39546</v>
      </c>
      <c r="U270" s="305" t="str">
        <f t="shared" si="4"/>
        <v>RU5000</v>
      </c>
      <c r="V270" s="305" t="s">
        <v>3112</v>
      </c>
    </row>
    <row r="271" spans="1:22" ht="18" customHeight="1" x14ac:dyDescent="0.35">
      <c r="A271" s="270">
        <v>4774</v>
      </c>
      <c r="B271" s="270" t="s">
        <v>3269</v>
      </c>
      <c r="C271" s="270" t="s">
        <v>12137</v>
      </c>
      <c r="D271" s="270" t="s">
        <v>3296</v>
      </c>
      <c r="E271" s="270" t="s">
        <v>1733</v>
      </c>
      <c r="F271" s="270" t="s">
        <v>1732</v>
      </c>
      <c r="G271" s="270" t="s">
        <v>12136</v>
      </c>
      <c r="H271" s="270" t="s">
        <v>12135</v>
      </c>
      <c r="I271" s="270" t="s">
        <v>12134</v>
      </c>
      <c r="J271" s="270">
        <v>5160</v>
      </c>
      <c r="K271" s="270" t="s">
        <v>3271</v>
      </c>
      <c r="L271" s="270" t="s">
        <v>12157</v>
      </c>
      <c r="M271" s="270" t="s">
        <v>3296</v>
      </c>
      <c r="N271" s="270" t="s">
        <v>3286</v>
      </c>
      <c r="O271" s="270" t="s">
        <v>3285</v>
      </c>
      <c r="P271" s="269">
        <v>112022</v>
      </c>
      <c r="Q271" s="269">
        <v>0</v>
      </c>
      <c r="R271" s="269">
        <v>0</v>
      </c>
      <c r="S271" s="269">
        <v>112022</v>
      </c>
      <c r="U271" s="305" t="str">
        <f t="shared" si="4"/>
        <v>RU5000</v>
      </c>
      <c r="V271" s="305" t="s">
        <v>3112</v>
      </c>
    </row>
    <row r="272" spans="1:22" ht="18" customHeight="1" x14ac:dyDescent="0.35">
      <c r="A272" s="270">
        <v>4774</v>
      </c>
      <c r="B272" s="270" t="s">
        <v>3269</v>
      </c>
      <c r="C272" s="270" t="s">
        <v>12137</v>
      </c>
      <c r="D272" s="270" t="s">
        <v>3296</v>
      </c>
      <c r="E272" s="270" t="s">
        <v>1733</v>
      </c>
      <c r="F272" s="270" t="s">
        <v>1732</v>
      </c>
      <c r="G272" s="270" t="s">
        <v>12136</v>
      </c>
      <c r="H272" s="270" t="s">
        <v>12135</v>
      </c>
      <c r="I272" s="270" t="s">
        <v>12134</v>
      </c>
      <c r="J272" s="270">
        <v>5161</v>
      </c>
      <c r="K272" s="270" t="s">
        <v>3271</v>
      </c>
      <c r="L272" s="270" t="s">
        <v>12156</v>
      </c>
      <c r="M272" s="270" t="s">
        <v>3296</v>
      </c>
      <c r="N272" s="270" t="s">
        <v>3286</v>
      </c>
      <c r="O272" s="270" t="s">
        <v>3285</v>
      </c>
      <c r="P272" s="269">
        <v>111907</v>
      </c>
      <c r="Q272" s="269">
        <v>0</v>
      </c>
      <c r="R272" s="269">
        <v>0</v>
      </c>
      <c r="S272" s="269">
        <v>111907</v>
      </c>
      <c r="U272" s="305" t="str">
        <f t="shared" si="4"/>
        <v>RU5000</v>
      </c>
      <c r="V272" s="305" t="s">
        <v>3112</v>
      </c>
    </row>
    <row r="273" spans="1:22" ht="18" customHeight="1" x14ac:dyDescent="0.35">
      <c r="A273" s="270">
        <v>4774</v>
      </c>
      <c r="B273" s="270" t="s">
        <v>3269</v>
      </c>
      <c r="C273" s="270" t="s">
        <v>12137</v>
      </c>
      <c r="D273" s="270" t="s">
        <v>3296</v>
      </c>
      <c r="E273" s="270" t="s">
        <v>1733</v>
      </c>
      <c r="F273" s="270" t="s">
        <v>1732</v>
      </c>
      <c r="G273" s="270" t="s">
        <v>12136</v>
      </c>
      <c r="H273" s="270" t="s">
        <v>12135</v>
      </c>
      <c r="I273" s="270" t="s">
        <v>12134</v>
      </c>
      <c r="J273" s="270">
        <v>5162</v>
      </c>
      <c r="K273" s="270" t="s">
        <v>3271</v>
      </c>
      <c r="L273" s="270" t="s">
        <v>12155</v>
      </c>
      <c r="M273" s="270" t="s">
        <v>3296</v>
      </c>
      <c r="N273" s="270" t="s">
        <v>3286</v>
      </c>
      <c r="O273" s="270" t="s">
        <v>3285</v>
      </c>
      <c r="P273" s="269">
        <v>83365</v>
      </c>
      <c r="Q273" s="269">
        <v>0</v>
      </c>
      <c r="R273" s="269">
        <v>0</v>
      </c>
      <c r="S273" s="269">
        <v>83365</v>
      </c>
      <c r="U273" s="305" t="str">
        <f t="shared" si="4"/>
        <v>RU5000</v>
      </c>
      <c r="V273" s="305" t="s">
        <v>3112</v>
      </c>
    </row>
    <row r="274" spans="1:22" ht="18" customHeight="1" x14ac:dyDescent="0.35">
      <c r="A274" s="270">
        <v>4774</v>
      </c>
      <c r="B274" s="270" t="s">
        <v>3269</v>
      </c>
      <c r="C274" s="270" t="s">
        <v>12137</v>
      </c>
      <c r="D274" s="270" t="s">
        <v>3296</v>
      </c>
      <c r="E274" s="270" t="s">
        <v>1733</v>
      </c>
      <c r="F274" s="270" t="s">
        <v>1732</v>
      </c>
      <c r="G274" s="270" t="s">
        <v>12136</v>
      </c>
      <c r="H274" s="270" t="s">
        <v>12135</v>
      </c>
      <c r="I274" s="270" t="s">
        <v>12134</v>
      </c>
      <c r="J274" s="270">
        <v>5163</v>
      </c>
      <c r="K274" s="270" t="s">
        <v>3271</v>
      </c>
      <c r="L274" s="270" t="s">
        <v>12154</v>
      </c>
      <c r="M274" s="270" t="s">
        <v>3296</v>
      </c>
      <c r="N274" s="270" t="s">
        <v>3286</v>
      </c>
      <c r="O274" s="270" t="s">
        <v>3285</v>
      </c>
      <c r="P274" s="269">
        <v>13443</v>
      </c>
      <c r="Q274" s="269">
        <v>0</v>
      </c>
      <c r="R274" s="269">
        <v>0</v>
      </c>
      <c r="S274" s="269">
        <v>13443</v>
      </c>
      <c r="U274" s="305" t="str">
        <f t="shared" si="4"/>
        <v>RU5000</v>
      </c>
      <c r="V274" s="305" t="s">
        <v>3112</v>
      </c>
    </row>
    <row r="275" spans="1:22" ht="18" customHeight="1" x14ac:dyDescent="0.35">
      <c r="A275" s="270">
        <v>4774</v>
      </c>
      <c r="B275" s="270" t="s">
        <v>3269</v>
      </c>
      <c r="C275" s="270" t="s">
        <v>12137</v>
      </c>
      <c r="D275" s="270" t="s">
        <v>3296</v>
      </c>
      <c r="E275" s="270" t="s">
        <v>1733</v>
      </c>
      <c r="F275" s="270" t="s">
        <v>1732</v>
      </c>
      <c r="G275" s="270" t="s">
        <v>12136</v>
      </c>
      <c r="H275" s="270" t="s">
        <v>12135</v>
      </c>
      <c r="I275" s="270" t="s">
        <v>12134</v>
      </c>
      <c r="J275" s="270">
        <v>5164</v>
      </c>
      <c r="K275" s="270" t="s">
        <v>3271</v>
      </c>
      <c r="L275" s="270" t="s">
        <v>12153</v>
      </c>
      <c r="M275" s="270" t="s">
        <v>3296</v>
      </c>
      <c r="N275" s="270" t="s">
        <v>3286</v>
      </c>
      <c r="O275" s="270" t="s">
        <v>3285</v>
      </c>
      <c r="P275" s="269">
        <v>4600</v>
      </c>
      <c r="Q275" s="269">
        <v>0</v>
      </c>
      <c r="R275" s="269">
        <v>0</v>
      </c>
      <c r="S275" s="269">
        <v>4600</v>
      </c>
      <c r="U275" s="305" t="str">
        <f t="shared" si="4"/>
        <v>RU5000</v>
      </c>
      <c r="V275" s="305" t="s">
        <v>3112</v>
      </c>
    </row>
    <row r="276" spans="1:22" ht="18" customHeight="1" x14ac:dyDescent="0.35">
      <c r="A276" s="270">
        <v>4774</v>
      </c>
      <c r="B276" s="270" t="s">
        <v>3269</v>
      </c>
      <c r="C276" s="270" t="s">
        <v>12137</v>
      </c>
      <c r="D276" s="270" t="s">
        <v>3296</v>
      </c>
      <c r="E276" s="270" t="s">
        <v>1733</v>
      </c>
      <c r="F276" s="270" t="s">
        <v>1732</v>
      </c>
      <c r="G276" s="270" t="s">
        <v>12136</v>
      </c>
      <c r="H276" s="270" t="s">
        <v>12135</v>
      </c>
      <c r="I276" s="270" t="s">
        <v>12134</v>
      </c>
      <c r="J276" s="270">
        <v>5165</v>
      </c>
      <c r="K276" s="270" t="s">
        <v>3271</v>
      </c>
      <c r="L276" s="270" t="s">
        <v>12152</v>
      </c>
      <c r="M276" s="270" t="s">
        <v>3296</v>
      </c>
      <c r="N276" s="270" t="s">
        <v>3286</v>
      </c>
      <c r="O276" s="270" t="s">
        <v>3285</v>
      </c>
      <c r="P276" s="269">
        <v>13443</v>
      </c>
      <c r="Q276" s="269">
        <v>0</v>
      </c>
      <c r="R276" s="269">
        <v>0</v>
      </c>
      <c r="S276" s="269">
        <v>13443</v>
      </c>
      <c r="U276" s="305" t="str">
        <f t="shared" si="4"/>
        <v>RU5000</v>
      </c>
      <c r="V276" s="305" t="s">
        <v>3112</v>
      </c>
    </row>
    <row r="277" spans="1:22" ht="18" customHeight="1" x14ac:dyDescent="0.35">
      <c r="A277" s="270">
        <v>4774</v>
      </c>
      <c r="B277" s="270" t="s">
        <v>3269</v>
      </c>
      <c r="C277" s="270" t="s">
        <v>12137</v>
      </c>
      <c r="D277" s="270" t="s">
        <v>3296</v>
      </c>
      <c r="E277" s="270" t="s">
        <v>1733</v>
      </c>
      <c r="F277" s="270" t="s">
        <v>1732</v>
      </c>
      <c r="G277" s="270" t="s">
        <v>12136</v>
      </c>
      <c r="H277" s="270" t="s">
        <v>12135</v>
      </c>
      <c r="I277" s="270" t="s">
        <v>12134</v>
      </c>
      <c r="J277" s="270">
        <v>5166</v>
      </c>
      <c r="K277" s="270" t="s">
        <v>3271</v>
      </c>
      <c r="L277" s="270" t="s">
        <v>12151</v>
      </c>
      <c r="M277" s="270" t="s">
        <v>3296</v>
      </c>
      <c r="N277" s="270" t="s">
        <v>3286</v>
      </c>
      <c r="O277" s="270" t="s">
        <v>3285</v>
      </c>
      <c r="P277" s="269">
        <v>4600</v>
      </c>
      <c r="Q277" s="269">
        <v>0</v>
      </c>
      <c r="R277" s="269">
        <v>0</v>
      </c>
      <c r="S277" s="269">
        <v>4600</v>
      </c>
      <c r="U277" s="305" t="str">
        <f t="shared" si="4"/>
        <v>RU5000</v>
      </c>
      <c r="V277" s="305" t="s">
        <v>3112</v>
      </c>
    </row>
    <row r="278" spans="1:22" ht="18" customHeight="1" x14ac:dyDescent="0.35">
      <c r="A278" s="270">
        <v>4774</v>
      </c>
      <c r="B278" s="270" t="s">
        <v>3269</v>
      </c>
      <c r="C278" s="270" t="s">
        <v>12137</v>
      </c>
      <c r="D278" s="270" t="s">
        <v>3296</v>
      </c>
      <c r="E278" s="270" t="s">
        <v>1733</v>
      </c>
      <c r="F278" s="270" t="s">
        <v>1732</v>
      </c>
      <c r="G278" s="270" t="s">
        <v>12136</v>
      </c>
      <c r="H278" s="270" t="s">
        <v>12135</v>
      </c>
      <c r="I278" s="270" t="s">
        <v>12134</v>
      </c>
      <c r="J278" s="270">
        <v>5167</v>
      </c>
      <c r="K278" s="270" t="s">
        <v>3271</v>
      </c>
      <c r="L278" s="270" t="s">
        <v>12150</v>
      </c>
      <c r="M278" s="270" t="s">
        <v>3296</v>
      </c>
      <c r="N278" s="270" t="s">
        <v>3286</v>
      </c>
      <c r="O278" s="270" t="s">
        <v>3285</v>
      </c>
      <c r="P278" s="269">
        <v>21065</v>
      </c>
      <c r="Q278" s="269">
        <v>0</v>
      </c>
      <c r="R278" s="269">
        <v>0</v>
      </c>
      <c r="S278" s="269">
        <v>21065</v>
      </c>
      <c r="U278" s="305" t="str">
        <f t="shared" si="4"/>
        <v>RU5000</v>
      </c>
      <c r="V278" s="305" t="s">
        <v>3112</v>
      </c>
    </row>
    <row r="279" spans="1:22" ht="18" customHeight="1" x14ac:dyDescent="0.35">
      <c r="A279" s="270">
        <v>4774</v>
      </c>
      <c r="B279" s="270" t="s">
        <v>3269</v>
      </c>
      <c r="C279" s="270" t="s">
        <v>12137</v>
      </c>
      <c r="D279" s="270" t="s">
        <v>3296</v>
      </c>
      <c r="E279" s="270" t="s">
        <v>1733</v>
      </c>
      <c r="F279" s="270" t="s">
        <v>1732</v>
      </c>
      <c r="G279" s="270" t="s">
        <v>12136</v>
      </c>
      <c r="H279" s="270" t="s">
        <v>12135</v>
      </c>
      <c r="I279" s="270" t="s">
        <v>12134</v>
      </c>
      <c r="J279" s="270">
        <v>5168</v>
      </c>
      <c r="K279" s="270" t="s">
        <v>3271</v>
      </c>
      <c r="L279" s="270" t="s">
        <v>12149</v>
      </c>
      <c r="M279" s="270" t="s">
        <v>3296</v>
      </c>
      <c r="N279" s="270" t="s">
        <v>3286</v>
      </c>
      <c r="O279" s="270" t="s">
        <v>3285</v>
      </c>
      <c r="P279" s="269">
        <v>17494</v>
      </c>
      <c r="Q279" s="269">
        <v>0</v>
      </c>
      <c r="R279" s="269">
        <v>0</v>
      </c>
      <c r="S279" s="269">
        <v>17494</v>
      </c>
      <c r="U279" s="305" t="str">
        <f t="shared" si="4"/>
        <v>RU5000</v>
      </c>
      <c r="V279" s="305" t="s">
        <v>3112</v>
      </c>
    </row>
    <row r="280" spans="1:22" ht="18" customHeight="1" x14ac:dyDescent="0.35">
      <c r="A280" s="270">
        <v>4774</v>
      </c>
      <c r="B280" s="270" t="s">
        <v>3269</v>
      </c>
      <c r="C280" s="270" t="s">
        <v>12137</v>
      </c>
      <c r="D280" s="270" t="s">
        <v>3296</v>
      </c>
      <c r="E280" s="270" t="s">
        <v>1733</v>
      </c>
      <c r="F280" s="270" t="s">
        <v>1732</v>
      </c>
      <c r="G280" s="270" t="s">
        <v>12136</v>
      </c>
      <c r="H280" s="270" t="s">
        <v>12135</v>
      </c>
      <c r="I280" s="270" t="s">
        <v>12134</v>
      </c>
      <c r="J280" s="270">
        <v>5169</v>
      </c>
      <c r="K280" s="270" t="s">
        <v>3271</v>
      </c>
      <c r="L280" s="270" t="s">
        <v>12148</v>
      </c>
      <c r="M280" s="270" t="s">
        <v>3296</v>
      </c>
      <c r="N280" s="270" t="s">
        <v>3286</v>
      </c>
      <c r="O280" s="270" t="s">
        <v>3285</v>
      </c>
      <c r="P280" s="269">
        <v>10567</v>
      </c>
      <c r="Q280" s="269">
        <v>0</v>
      </c>
      <c r="R280" s="269">
        <v>0</v>
      </c>
      <c r="S280" s="269">
        <v>10567</v>
      </c>
      <c r="U280" s="305" t="str">
        <f t="shared" si="4"/>
        <v>RU5000</v>
      </c>
      <c r="V280" s="305" t="s">
        <v>3112</v>
      </c>
    </row>
    <row r="281" spans="1:22" ht="18" customHeight="1" x14ac:dyDescent="0.35">
      <c r="A281" s="270">
        <v>4774</v>
      </c>
      <c r="B281" s="270" t="s">
        <v>3269</v>
      </c>
      <c r="C281" s="270" t="s">
        <v>12137</v>
      </c>
      <c r="D281" s="270" t="s">
        <v>3296</v>
      </c>
      <c r="E281" s="270" t="s">
        <v>1733</v>
      </c>
      <c r="F281" s="270" t="s">
        <v>1732</v>
      </c>
      <c r="G281" s="270" t="s">
        <v>12136</v>
      </c>
      <c r="H281" s="270" t="s">
        <v>12135</v>
      </c>
      <c r="I281" s="270" t="s">
        <v>12134</v>
      </c>
      <c r="J281" s="270">
        <v>5170</v>
      </c>
      <c r="K281" s="270" t="s">
        <v>3271</v>
      </c>
      <c r="L281" s="270" t="s">
        <v>12147</v>
      </c>
      <c r="M281" s="270" t="s">
        <v>3296</v>
      </c>
      <c r="N281" s="270" t="s">
        <v>3286</v>
      </c>
      <c r="O281" s="270" t="s">
        <v>3285</v>
      </c>
      <c r="P281" s="269">
        <v>35633</v>
      </c>
      <c r="Q281" s="269">
        <v>0</v>
      </c>
      <c r="R281" s="269">
        <v>0</v>
      </c>
      <c r="S281" s="269">
        <v>35633</v>
      </c>
      <c r="U281" s="305" t="str">
        <f t="shared" si="4"/>
        <v>RU5000</v>
      </c>
      <c r="V281" s="305" t="s">
        <v>3112</v>
      </c>
    </row>
    <row r="282" spans="1:22" ht="18" customHeight="1" x14ac:dyDescent="0.35">
      <c r="A282" s="270">
        <v>4774</v>
      </c>
      <c r="B282" s="270" t="s">
        <v>3269</v>
      </c>
      <c r="C282" s="270" t="s">
        <v>12137</v>
      </c>
      <c r="D282" s="270" t="s">
        <v>3296</v>
      </c>
      <c r="E282" s="270" t="s">
        <v>1733</v>
      </c>
      <c r="F282" s="270" t="s">
        <v>1732</v>
      </c>
      <c r="G282" s="270" t="s">
        <v>12136</v>
      </c>
      <c r="H282" s="270" t="s">
        <v>12135</v>
      </c>
      <c r="I282" s="270" t="s">
        <v>12134</v>
      </c>
      <c r="J282" s="270">
        <v>5171</v>
      </c>
      <c r="K282" s="270" t="s">
        <v>3271</v>
      </c>
      <c r="L282" s="270" t="s">
        <v>12146</v>
      </c>
      <c r="M282" s="270" t="s">
        <v>3296</v>
      </c>
      <c r="N282" s="270" t="s">
        <v>3286</v>
      </c>
      <c r="O282" s="270" t="s">
        <v>3285</v>
      </c>
      <c r="P282" s="269">
        <v>14406</v>
      </c>
      <c r="Q282" s="269">
        <v>0</v>
      </c>
      <c r="R282" s="269">
        <v>0</v>
      </c>
      <c r="S282" s="269">
        <v>14406</v>
      </c>
      <c r="U282" s="305" t="str">
        <f t="shared" si="4"/>
        <v>RU5000</v>
      </c>
      <c r="V282" s="305" t="s">
        <v>3112</v>
      </c>
    </row>
    <row r="283" spans="1:22" ht="18" customHeight="1" x14ac:dyDescent="0.35">
      <c r="A283" s="270">
        <v>4774</v>
      </c>
      <c r="B283" s="270" t="s">
        <v>3269</v>
      </c>
      <c r="C283" s="270" t="s">
        <v>12137</v>
      </c>
      <c r="D283" s="270" t="s">
        <v>3296</v>
      </c>
      <c r="E283" s="270" t="s">
        <v>1733</v>
      </c>
      <c r="F283" s="270" t="s">
        <v>1732</v>
      </c>
      <c r="G283" s="270" t="s">
        <v>12136</v>
      </c>
      <c r="H283" s="270" t="s">
        <v>12135</v>
      </c>
      <c r="I283" s="270" t="s">
        <v>12134</v>
      </c>
      <c r="J283" s="270">
        <v>5172</v>
      </c>
      <c r="K283" s="270" t="s">
        <v>3271</v>
      </c>
      <c r="L283" s="270" t="s">
        <v>12145</v>
      </c>
      <c r="M283" s="270" t="s">
        <v>3296</v>
      </c>
      <c r="N283" s="270" t="s">
        <v>3286</v>
      </c>
      <c r="O283" s="270" t="s">
        <v>3285</v>
      </c>
      <c r="P283" s="269">
        <v>5391</v>
      </c>
      <c r="Q283" s="269">
        <v>0</v>
      </c>
      <c r="R283" s="269">
        <v>0</v>
      </c>
      <c r="S283" s="269">
        <v>5391</v>
      </c>
      <c r="U283" s="305" t="str">
        <f t="shared" si="4"/>
        <v>RU5000</v>
      </c>
      <c r="V283" s="305" t="s">
        <v>3112</v>
      </c>
    </row>
    <row r="284" spans="1:22" ht="18" customHeight="1" x14ac:dyDescent="0.35">
      <c r="A284" s="270">
        <v>4774</v>
      </c>
      <c r="B284" s="270" t="s">
        <v>3269</v>
      </c>
      <c r="C284" s="270" t="s">
        <v>12137</v>
      </c>
      <c r="D284" s="270" t="s">
        <v>3296</v>
      </c>
      <c r="E284" s="270" t="s">
        <v>1733</v>
      </c>
      <c r="F284" s="270" t="s">
        <v>1732</v>
      </c>
      <c r="G284" s="270" t="s">
        <v>12136</v>
      </c>
      <c r="H284" s="270" t="s">
        <v>12135</v>
      </c>
      <c r="I284" s="270" t="s">
        <v>12134</v>
      </c>
      <c r="J284" s="270">
        <v>5173</v>
      </c>
      <c r="K284" s="270" t="s">
        <v>3271</v>
      </c>
      <c r="L284" s="270" t="s">
        <v>12144</v>
      </c>
      <c r="M284" s="270" t="s">
        <v>3296</v>
      </c>
      <c r="N284" s="270" t="s">
        <v>3286</v>
      </c>
      <c r="O284" s="270" t="s">
        <v>3285</v>
      </c>
      <c r="P284" s="269">
        <v>6196</v>
      </c>
      <c r="Q284" s="269">
        <v>0</v>
      </c>
      <c r="R284" s="269">
        <v>0</v>
      </c>
      <c r="S284" s="269">
        <v>6196</v>
      </c>
      <c r="U284" s="305" t="str">
        <f t="shared" si="4"/>
        <v>RU5000</v>
      </c>
      <c r="V284" s="305" t="s">
        <v>3112</v>
      </c>
    </row>
    <row r="285" spans="1:22" ht="18" customHeight="1" x14ac:dyDescent="0.35">
      <c r="A285" s="270">
        <v>4774</v>
      </c>
      <c r="B285" s="270" t="s">
        <v>3269</v>
      </c>
      <c r="C285" s="270" t="s">
        <v>12137</v>
      </c>
      <c r="D285" s="270" t="s">
        <v>3296</v>
      </c>
      <c r="E285" s="270" t="s">
        <v>1733</v>
      </c>
      <c r="F285" s="270" t="s">
        <v>1732</v>
      </c>
      <c r="G285" s="270" t="s">
        <v>12136</v>
      </c>
      <c r="H285" s="270" t="s">
        <v>12135</v>
      </c>
      <c r="I285" s="270" t="s">
        <v>12134</v>
      </c>
      <c r="J285" s="270">
        <v>5174</v>
      </c>
      <c r="K285" s="270" t="s">
        <v>3271</v>
      </c>
      <c r="L285" s="270" t="s">
        <v>12143</v>
      </c>
      <c r="M285" s="270" t="s">
        <v>3296</v>
      </c>
      <c r="N285" s="270" t="s">
        <v>3286</v>
      </c>
      <c r="O285" s="270" t="s">
        <v>3285</v>
      </c>
      <c r="P285" s="269">
        <v>8200</v>
      </c>
      <c r="Q285" s="269">
        <v>0</v>
      </c>
      <c r="R285" s="269">
        <v>0</v>
      </c>
      <c r="S285" s="269">
        <v>8200</v>
      </c>
      <c r="U285" s="305" t="str">
        <f t="shared" si="4"/>
        <v>RU5000</v>
      </c>
      <c r="V285" s="305" t="s">
        <v>3112</v>
      </c>
    </row>
    <row r="286" spans="1:22" ht="18" customHeight="1" x14ac:dyDescent="0.35">
      <c r="A286" s="270">
        <v>4774</v>
      </c>
      <c r="B286" s="270" t="s">
        <v>3269</v>
      </c>
      <c r="C286" s="270" t="s">
        <v>12137</v>
      </c>
      <c r="D286" s="270" t="s">
        <v>3296</v>
      </c>
      <c r="E286" s="270" t="s">
        <v>1733</v>
      </c>
      <c r="F286" s="270" t="s">
        <v>1732</v>
      </c>
      <c r="G286" s="270" t="s">
        <v>12136</v>
      </c>
      <c r="H286" s="270" t="s">
        <v>12135</v>
      </c>
      <c r="I286" s="270" t="s">
        <v>12134</v>
      </c>
      <c r="J286" s="270">
        <v>5175</v>
      </c>
      <c r="K286" s="270" t="s">
        <v>3271</v>
      </c>
      <c r="L286" s="270" t="s">
        <v>12142</v>
      </c>
      <c r="M286" s="270" t="s">
        <v>3296</v>
      </c>
      <c r="N286" s="270" t="s">
        <v>3286</v>
      </c>
      <c r="O286" s="270" t="s">
        <v>3285</v>
      </c>
      <c r="P286" s="269">
        <v>9325</v>
      </c>
      <c r="Q286" s="269">
        <v>0</v>
      </c>
      <c r="R286" s="269">
        <v>0</v>
      </c>
      <c r="S286" s="269">
        <v>9325</v>
      </c>
      <c r="U286" s="305" t="str">
        <f t="shared" si="4"/>
        <v>RU5000</v>
      </c>
      <c r="V286" s="305" t="s">
        <v>3112</v>
      </c>
    </row>
    <row r="287" spans="1:22" ht="18" customHeight="1" x14ac:dyDescent="0.35">
      <c r="A287" s="270">
        <v>4774</v>
      </c>
      <c r="B287" s="270" t="s">
        <v>3269</v>
      </c>
      <c r="C287" s="270" t="s">
        <v>12137</v>
      </c>
      <c r="D287" s="270" t="s">
        <v>3296</v>
      </c>
      <c r="E287" s="270" t="s">
        <v>1733</v>
      </c>
      <c r="F287" s="270" t="s">
        <v>1732</v>
      </c>
      <c r="G287" s="270" t="s">
        <v>12136</v>
      </c>
      <c r="H287" s="270" t="s">
        <v>12135</v>
      </c>
      <c r="I287" s="270" t="s">
        <v>12134</v>
      </c>
      <c r="J287" s="270">
        <v>5176</v>
      </c>
      <c r="K287" s="270" t="s">
        <v>3271</v>
      </c>
      <c r="L287" s="270" t="s">
        <v>12141</v>
      </c>
      <c r="M287" s="270" t="s">
        <v>3296</v>
      </c>
      <c r="N287" s="270" t="s">
        <v>3286</v>
      </c>
      <c r="O287" s="270" t="s">
        <v>3285</v>
      </c>
      <c r="P287" s="269">
        <v>7955</v>
      </c>
      <c r="Q287" s="269">
        <v>0</v>
      </c>
      <c r="R287" s="269">
        <v>0</v>
      </c>
      <c r="S287" s="269">
        <v>7955</v>
      </c>
      <c r="U287" s="305" t="str">
        <f t="shared" si="4"/>
        <v>RU5000</v>
      </c>
      <c r="V287" s="305" t="s">
        <v>3112</v>
      </c>
    </row>
    <row r="288" spans="1:22" ht="18" customHeight="1" x14ac:dyDescent="0.35">
      <c r="A288" s="270">
        <v>4774</v>
      </c>
      <c r="B288" s="270" t="s">
        <v>3269</v>
      </c>
      <c r="C288" s="270" t="s">
        <v>12137</v>
      </c>
      <c r="D288" s="270" t="s">
        <v>3296</v>
      </c>
      <c r="E288" s="270" t="s">
        <v>1733</v>
      </c>
      <c r="F288" s="270" t="s">
        <v>1732</v>
      </c>
      <c r="G288" s="270" t="s">
        <v>12136</v>
      </c>
      <c r="H288" s="270" t="s">
        <v>12135</v>
      </c>
      <c r="I288" s="270" t="s">
        <v>12134</v>
      </c>
      <c r="J288" s="270">
        <v>5177</v>
      </c>
      <c r="K288" s="270" t="s">
        <v>3271</v>
      </c>
      <c r="L288" s="270" t="s">
        <v>12140</v>
      </c>
      <c r="M288" s="270" t="s">
        <v>3296</v>
      </c>
      <c r="N288" s="270" t="s">
        <v>3286</v>
      </c>
      <c r="O288" s="270" t="s">
        <v>3285</v>
      </c>
      <c r="P288" s="269">
        <v>6224</v>
      </c>
      <c r="Q288" s="269">
        <v>0</v>
      </c>
      <c r="R288" s="269">
        <v>0</v>
      </c>
      <c r="S288" s="269">
        <v>6224</v>
      </c>
      <c r="U288" s="305" t="str">
        <f t="shared" si="4"/>
        <v>RU5000</v>
      </c>
      <c r="V288" s="305" t="s">
        <v>3112</v>
      </c>
    </row>
    <row r="289" spans="1:22" ht="18" customHeight="1" x14ac:dyDescent="0.35">
      <c r="A289" s="270">
        <v>4774</v>
      </c>
      <c r="B289" s="270" t="s">
        <v>3269</v>
      </c>
      <c r="C289" s="270" t="s">
        <v>12137</v>
      </c>
      <c r="D289" s="270" t="s">
        <v>3296</v>
      </c>
      <c r="E289" s="270" t="s">
        <v>1733</v>
      </c>
      <c r="F289" s="270" t="s">
        <v>1732</v>
      </c>
      <c r="G289" s="270" t="s">
        <v>12136</v>
      </c>
      <c r="H289" s="270" t="s">
        <v>12135</v>
      </c>
      <c r="I289" s="270" t="s">
        <v>12134</v>
      </c>
      <c r="J289" s="270">
        <v>5178</v>
      </c>
      <c r="K289" s="270" t="s">
        <v>3271</v>
      </c>
      <c r="L289" s="270" t="s">
        <v>12139</v>
      </c>
      <c r="M289" s="270" t="s">
        <v>3296</v>
      </c>
      <c r="N289" s="270" t="s">
        <v>3286</v>
      </c>
      <c r="O289" s="270" t="s">
        <v>3285</v>
      </c>
      <c r="P289" s="269">
        <v>22861</v>
      </c>
      <c r="Q289" s="269">
        <v>0</v>
      </c>
      <c r="R289" s="269">
        <v>0</v>
      </c>
      <c r="S289" s="269">
        <v>22861</v>
      </c>
      <c r="U289" s="305" t="str">
        <f t="shared" si="4"/>
        <v>RU5000</v>
      </c>
      <c r="V289" s="305" t="s">
        <v>3112</v>
      </c>
    </row>
    <row r="290" spans="1:22" ht="18" customHeight="1" x14ac:dyDescent="0.35">
      <c r="A290" s="270">
        <v>4774</v>
      </c>
      <c r="B290" s="270" t="s">
        <v>3269</v>
      </c>
      <c r="C290" s="270" t="s">
        <v>12137</v>
      </c>
      <c r="D290" s="270" t="s">
        <v>3296</v>
      </c>
      <c r="E290" s="270" t="s">
        <v>1733</v>
      </c>
      <c r="F290" s="270" t="s">
        <v>1732</v>
      </c>
      <c r="G290" s="270" t="s">
        <v>12136</v>
      </c>
      <c r="H290" s="270" t="s">
        <v>12135</v>
      </c>
      <c r="I290" s="270" t="s">
        <v>12134</v>
      </c>
      <c r="J290" s="270">
        <v>5179</v>
      </c>
      <c r="K290" s="270" t="s">
        <v>3271</v>
      </c>
      <c r="L290" s="270" t="s">
        <v>12138</v>
      </c>
      <c r="M290" s="270" t="s">
        <v>3296</v>
      </c>
      <c r="N290" s="270" t="s">
        <v>3286</v>
      </c>
      <c r="O290" s="270" t="s">
        <v>3285</v>
      </c>
      <c r="P290" s="269">
        <v>6224</v>
      </c>
      <c r="Q290" s="269">
        <v>0</v>
      </c>
      <c r="R290" s="269">
        <v>0</v>
      </c>
      <c r="S290" s="269">
        <v>6224</v>
      </c>
      <c r="U290" s="305" t="str">
        <f t="shared" si="4"/>
        <v>RU5000</v>
      </c>
      <c r="V290" s="305" t="s">
        <v>3112</v>
      </c>
    </row>
    <row r="291" spans="1:22" ht="18" customHeight="1" x14ac:dyDescent="0.35">
      <c r="A291" s="270">
        <v>4774</v>
      </c>
      <c r="B291" s="270" t="s">
        <v>3269</v>
      </c>
      <c r="C291" s="270" t="s">
        <v>12137</v>
      </c>
      <c r="D291" s="270" t="s">
        <v>3296</v>
      </c>
      <c r="E291" s="270" t="s">
        <v>1733</v>
      </c>
      <c r="F291" s="270" t="s">
        <v>1732</v>
      </c>
      <c r="G291" s="270" t="s">
        <v>12136</v>
      </c>
      <c r="H291" s="270" t="s">
        <v>12135</v>
      </c>
      <c r="I291" s="270" t="s">
        <v>12134</v>
      </c>
      <c r="J291" s="270">
        <v>5180</v>
      </c>
      <c r="K291" s="270" t="s">
        <v>3271</v>
      </c>
      <c r="L291" s="270" t="s">
        <v>12133</v>
      </c>
      <c r="M291" s="270" t="s">
        <v>3296</v>
      </c>
      <c r="N291" s="270" t="s">
        <v>3286</v>
      </c>
      <c r="O291" s="270" t="s">
        <v>3285</v>
      </c>
      <c r="P291" s="269">
        <v>88567</v>
      </c>
      <c r="Q291" s="269">
        <v>0</v>
      </c>
      <c r="R291" s="269">
        <v>0</v>
      </c>
      <c r="S291" s="269">
        <v>88567</v>
      </c>
      <c r="U291" s="305" t="str">
        <f t="shared" si="4"/>
        <v>RU5000</v>
      </c>
      <c r="V291" s="305" t="s">
        <v>3112</v>
      </c>
    </row>
    <row r="292" spans="1:22" ht="18" customHeight="1" x14ac:dyDescent="0.35">
      <c r="A292" s="270">
        <v>4784</v>
      </c>
      <c r="B292" s="270" t="s">
        <v>3269</v>
      </c>
      <c r="C292" s="270" t="s">
        <v>12132</v>
      </c>
      <c r="D292" s="270" t="s">
        <v>3296</v>
      </c>
      <c r="E292" s="270" t="s">
        <v>1739</v>
      </c>
      <c r="F292" s="270" t="s">
        <v>1984</v>
      </c>
      <c r="G292" s="270" t="s">
        <v>12131</v>
      </c>
      <c r="H292" s="270" t="s">
        <v>12130</v>
      </c>
      <c r="I292" s="270" t="s">
        <v>12129</v>
      </c>
      <c r="J292" s="270">
        <v>4951</v>
      </c>
      <c r="K292" s="270" t="s">
        <v>3271</v>
      </c>
      <c r="L292" s="270" t="s">
        <v>12128</v>
      </c>
      <c r="M292" s="270" t="s">
        <v>3296</v>
      </c>
      <c r="N292" s="270" t="s">
        <v>3286</v>
      </c>
      <c r="O292" s="270" t="s">
        <v>3285</v>
      </c>
      <c r="P292" s="269">
        <v>522875</v>
      </c>
      <c r="Q292" s="269">
        <v>0</v>
      </c>
      <c r="R292" s="269">
        <v>0</v>
      </c>
      <c r="S292" s="269">
        <v>522875</v>
      </c>
      <c r="U292" s="305" t="str">
        <f t="shared" si="4"/>
        <v>RU8910</v>
      </c>
      <c r="V292" s="305" t="s">
        <v>3112</v>
      </c>
    </row>
    <row r="293" spans="1:22" ht="18" customHeight="1" x14ac:dyDescent="0.35">
      <c r="A293" s="270">
        <v>4785</v>
      </c>
      <c r="B293" s="270" t="s">
        <v>3269</v>
      </c>
      <c r="C293" s="270" t="s">
        <v>12122</v>
      </c>
      <c r="D293" s="270" t="s">
        <v>3296</v>
      </c>
      <c r="E293" s="270" t="s">
        <v>1733</v>
      </c>
      <c r="F293" s="270" t="s">
        <v>2223</v>
      </c>
      <c r="G293" s="270" t="s">
        <v>12121</v>
      </c>
      <c r="H293" s="270" t="s">
        <v>12120</v>
      </c>
      <c r="I293" s="270" t="s">
        <v>12119</v>
      </c>
      <c r="J293" s="270">
        <v>4960</v>
      </c>
      <c r="K293" s="270" t="s">
        <v>3271</v>
      </c>
      <c r="L293" s="270" t="s">
        <v>12127</v>
      </c>
      <c r="M293" s="270" t="s">
        <v>3296</v>
      </c>
      <c r="N293" s="270" t="s">
        <v>3314</v>
      </c>
      <c r="O293" s="270" t="s">
        <v>3313</v>
      </c>
      <c r="P293" s="269">
        <v>128739</v>
      </c>
      <c r="Q293" s="269"/>
      <c r="R293" s="269">
        <v>0</v>
      </c>
      <c r="S293" s="269">
        <v>128739</v>
      </c>
      <c r="U293" s="305" t="str">
        <f t="shared" si="4"/>
        <v>RU8365</v>
      </c>
      <c r="V293" s="305" t="s">
        <v>3112</v>
      </c>
    </row>
    <row r="294" spans="1:22" ht="18" customHeight="1" x14ac:dyDescent="0.35">
      <c r="A294" s="270">
        <v>4785</v>
      </c>
      <c r="B294" s="270" t="s">
        <v>3269</v>
      </c>
      <c r="C294" s="270" t="s">
        <v>12122</v>
      </c>
      <c r="D294" s="270" t="s">
        <v>3296</v>
      </c>
      <c r="E294" s="270" t="s">
        <v>1733</v>
      </c>
      <c r="F294" s="270" t="s">
        <v>2223</v>
      </c>
      <c r="G294" s="270" t="s">
        <v>12121</v>
      </c>
      <c r="H294" s="270" t="s">
        <v>12120</v>
      </c>
      <c r="I294" s="270" t="s">
        <v>12119</v>
      </c>
      <c r="J294" s="270">
        <v>4961</v>
      </c>
      <c r="K294" s="270" t="s">
        <v>3271</v>
      </c>
      <c r="L294" s="270" t="s">
        <v>12126</v>
      </c>
      <c r="M294" s="270" t="s">
        <v>3296</v>
      </c>
      <c r="N294" s="270" t="s">
        <v>3314</v>
      </c>
      <c r="O294" s="270" t="s">
        <v>3313</v>
      </c>
      <c r="P294" s="269">
        <v>171969</v>
      </c>
      <c r="Q294" s="269"/>
      <c r="R294" s="269">
        <v>0</v>
      </c>
      <c r="S294" s="269">
        <v>171969</v>
      </c>
      <c r="U294" s="305" t="str">
        <f t="shared" si="4"/>
        <v>RU8365</v>
      </c>
      <c r="V294" s="305" t="s">
        <v>3112</v>
      </c>
    </row>
    <row r="295" spans="1:22" ht="18" customHeight="1" x14ac:dyDescent="0.35">
      <c r="A295" s="270">
        <v>4785</v>
      </c>
      <c r="B295" s="270" t="s">
        <v>3269</v>
      </c>
      <c r="C295" s="270" t="s">
        <v>12122</v>
      </c>
      <c r="D295" s="270" t="s">
        <v>3296</v>
      </c>
      <c r="E295" s="270" t="s">
        <v>1733</v>
      </c>
      <c r="F295" s="270" t="s">
        <v>2223</v>
      </c>
      <c r="G295" s="270" t="s">
        <v>12121</v>
      </c>
      <c r="H295" s="270" t="s">
        <v>12120</v>
      </c>
      <c r="I295" s="270" t="s">
        <v>12119</v>
      </c>
      <c r="J295" s="270">
        <v>4962</v>
      </c>
      <c r="K295" s="270" t="s">
        <v>3271</v>
      </c>
      <c r="L295" s="270" t="s">
        <v>12125</v>
      </c>
      <c r="M295" s="270" t="s">
        <v>3296</v>
      </c>
      <c r="N295" s="270" t="s">
        <v>3314</v>
      </c>
      <c r="O295" s="270" t="s">
        <v>3313</v>
      </c>
      <c r="P295" s="269">
        <v>16560</v>
      </c>
      <c r="Q295" s="269"/>
      <c r="R295" s="269">
        <v>0</v>
      </c>
      <c r="S295" s="269">
        <v>16560</v>
      </c>
      <c r="U295" s="305" t="str">
        <f t="shared" si="4"/>
        <v>RU8365</v>
      </c>
      <c r="V295" s="305" t="s">
        <v>3112</v>
      </c>
    </row>
    <row r="296" spans="1:22" ht="18" customHeight="1" x14ac:dyDescent="0.35">
      <c r="A296" s="270">
        <v>4785</v>
      </c>
      <c r="B296" s="270" t="s">
        <v>3269</v>
      </c>
      <c r="C296" s="270" t="s">
        <v>12122</v>
      </c>
      <c r="D296" s="270" t="s">
        <v>3296</v>
      </c>
      <c r="E296" s="270" t="s">
        <v>1733</v>
      </c>
      <c r="F296" s="270" t="s">
        <v>2223</v>
      </c>
      <c r="G296" s="270" t="s">
        <v>12121</v>
      </c>
      <c r="H296" s="270" t="s">
        <v>12120</v>
      </c>
      <c r="I296" s="270" t="s">
        <v>12119</v>
      </c>
      <c r="J296" s="270">
        <v>4963</v>
      </c>
      <c r="K296" s="270" t="s">
        <v>3271</v>
      </c>
      <c r="L296" s="270" t="s">
        <v>12124</v>
      </c>
      <c r="M296" s="270" t="s">
        <v>3296</v>
      </c>
      <c r="N296" s="270" t="s">
        <v>3314</v>
      </c>
      <c r="O296" s="270" t="s">
        <v>3313</v>
      </c>
      <c r="P296" s="269">
        <v>169893</v>
      </c>
      <c r="Q296" s="269"/>
      <c r="R296" s="269">
        <v>0</v>
      </c>
      <c r="S296" s="269">
        <v>169893</v>
      </c>
      <c r="U296" s="305" t="str">
        <f t="shared" si="4"/>
        <v>RU8365</v>
      </c>
      <c r="V296" s="305" t="s">
        <v>3112</v>
      </c>
    </row>
    <row r="297" spans="1:22" ht="18" customHeight="1" x14ac:dyDescent="0.35">
      <c r="A297" s="270">
        <v>4785</v>
      </c>
      <c r="B297" s="270" t="s">
        <v>3269</v>
      </c>
      <c r="C297" s="270" t="s">
        <v>12122</v>
      </c>
      <c r="D297" s="270" t="s">
        <v>3296</v>
      </c>
      <c r="E297" s="270" t="s">
        <v>1733</v>
      </c>
      <c r="F297" s="270" t="s">
        <v>2223</v>
      </c>
      <c r="G297" s="270" t="s">
        <v>12121</v>
      </c>
      <c r="H297" s="270" t="s">
        <v>12120</v>
      </c>
      <c r="I297" s="270" t="s">
        <v>12119</v>
      </c>
      <c r="J297" s="270">
        <v>4964</v>
      </c>
      <c r="K297" s="270" t="s">
        <v>3271</v>
      </c>
      <c r="L297" s="270" t="s">
        <v>12123</v>
      </c>
      <c r="M297" s="270" t="s">
        <v>3296</v>
      </c>
      <c r="N297" s="270" t="s">
        <v>3314</v>
      </c>
      <c r="O297" s="270" t="s">
        <v>3313</v>
      </c>
      <c r="P297" s="269">
        <v>3030</v>
      </c>
      <c r="Q297" s="269"/>
      <c r="R297" s="269">
        <v>0</v>
      </c>
      <c r="S297" s="269">
        <v>3030</v>
      </c>
      <c r="U297" s="305" t="str">
        <f t="shared" si="4"/>
        <v>RU8365</v>
      </c>
      <c r="V297" s="305" t="s">
        <v>3112</v>
      </c>
    </row>
    <row r="298" spans="1:22" ht="18" customHeight="1" x14ac:dyDescent="0.35">
      <c r="A298" s="270">
        <v>4785</v>
      </c>
      <c r="B298" s="270" t="s">
        <v>3269</v>
      </c>
      <c r="C298" s="270" t="s">
        <v>12122</v>
      </c>
      <c r="D298" s="270" t="s">
        <v>3296</v>
      </c>
      <c r="E298" s="270" t="s">
        <v>1733</v>
      </c>
      <c r="F298" s="270" t="s">
        <v>2223</v>
      </c>
      <c r="G298" s="270" t="s">
        <v>12121</v>
      </c>
      <c r="H298" s="270" t="s">
        <v>12120</v>
      </c>
      <c r="I298" s="270" t="s">
        <v>12119</v>
      </c>
      <c r="J298" s="270">
        <v>4965</v>
      </c>
      <c r="K298" s="270" t="s">
        <v>3271</v>
      </c>
      <c r="L298" s="270" t="s">
        <v>12118</v>
      </c>
      <c r="M298" s="270" t="s">
        <v>3296</v>
      </c>
      <c r="N298" s="270" t="s">
        <v>3314</v>
      </c>
      <c r="O298" s="270" t="s">
        <v>3313</v>
      </c>
      <c r="P298" s="269">
        <v>192105</v>
      </c>
      <c r="Q298" s="269"/>
      <c r="R298" s="269">
        <v>0</v>
      </c>
      <c r="S298" s="269">
        <v>192105</v>
      </c>
      <c r="U298" s="305" t="str">
        <f t="shared" si="4"/>
        <v>RU8365</v>
      </c>
      <c r="V298" s="305" t="s">
        <v>3112</v>
      </c>
    </row>
    <row r="299" spans="1:22" ht="18" customHeight="1" x14ac:dyDescent="0.35">
      <c r="A299" s="270">
        <v>4792</v>
      </c>
      <c r="B299" s="270" t="s">
        <v>3269</v>
      </c>
      <c r="C299" s="270" t="s">
        <v>12116</v>
      </c>
      <c r="D299" s="270" t="s">
        <v>3296</v>
      </c>
      <c r="E299" s="270" t="s">
        <v>1791</v>
      </c>
      <c r="F299" s="270" t="s">
        <v>1935</v>
      </c>
      <c r="G299" s="270" t="s">
        <v>12115</v>
      </c>
      <c r="H299" s="270" t="s">
        <v>12114</v>
      </c>
      <c r="I299" s="270" t="s">
        <v>12113</v>
      </c>
      <c r="J299" s="270">
        <v>5014</v>
      </c>
      <c r="K299" s="270" t="s">
        <v>3271</v>
      </c>
      <c r="L299" s="270" t="s">
        <v>12117</v>
      </c>
      <c r="M299" s="270" t="s">
        <v>3296</v>
      </c>
      <c r="N299" s="270" t="s">
        <v>3314</v>
      </c>
      <c r="O299" s="270" t="s">
        <v>3313</v>
      </c>
      <c r="P299" s="269">
        <v>712574.4</v>
      </c>
      <c r="Q299" s="269">
        <v>0</v>
      </c>
      <c r="R299" s="269">
        <v>0</v>
      </c>
      <c r="S299" s="269">
        <v>712574.4</v>
      </c>
      <c r="U299" s="305" t="str">
        <f t="shared" si="4"/>
        <v>RU8370</v>
      </c>
      <c r="V299" s="305" t="s">
        <v>3112</v>
      </c>
    </row>
    <row r="300" spans="1:22" ht="18" customHeight="1" x14ac:dyDescent="0.35">
      <c r="A300" s="270">
        <v>4792</v>
      </c>
      <c r="B300" s="270" t="s">
        <v>3269</v>
      </c>
      <c r="C300" s="270" t="s">
        <v>12116</v>
      </c>
      <c r="D300" s="270" t="s">
        <v>3296</v>
      </c>
      <c r="E300" s="270" t="s">
        <v>1791</v>
      </c>
      <c r="F300" s="270" t="s">
        <v>1935</v>
      </c>
      <c r="G300" s="270" t="s">
        <v>12115</v>
      </c>
      <c r="H300" s="270" t="s">
        <v>12114</v>
      </c>
      <c r="I300" s="270" t="s">
        <v>12113</v>
      </c>
      <c r="J300" s="270">
        <v>5015</v>
      </c>
      <c r="K300" s="270" t="s">
        <v>3271</v>
      </c>
      <c r="L300" s="270" t="s">
        <v>12112</v>
      </c>
      <c r="M300" s="270" t="s">
        <v>3296</v>
      </c>
      <c r="N300" s="270" t="s">
        <v>3286</v>
      </c>
      <c r="O300" s="270" t="s">
        <v>3689</v>
      </c>
      <c r="P300" s="269">
        <v>127725.6</v>
      </c>
      <c r="Q300" s="269">
        <v>0</v>
      </c>
      <c r="R300" s="269">
        <v>0</v>
      </c>
      <c r="S300" s="269">
        <v>127725.6</v>
      </c>
      <c r="U300" s="305" t="str">
        <f t="shared" si="4"/>
        <v>RU8370</v>
      </c>
      <c r="V300" s="305" t="s">
        <v>3112</v>
      </c>
    </row>
    <row r="301" spans="1:22" ht="18" customHeight="1" x14ac:dyDescent="0.35">
      <c r="A301" s="270">
        <v>4820</v>
      </c>
      <c r="B301" s="270" t="s">
        <v>3269</v>
      </c>
      <c r="C301" s="270" t="s">
        <v>12108</v>
      </c>
      <c r="D301" s="270" t="s">
        <v>3296</v>
      </c>
      <c r="E301" s="270" t="s">
        <v>1713</v>
      </c>
      <c r="F301" s="270" t="s">
        <v>2107</v>
      </c>
      <c r="G301" s="270" t="s">
        <v>12107</v>
      </c>
      <c r="H301" s="270" t="s">
        <v>12106</v>
      </c>
      <c r="I301" s="270" t="s">
        <v>12105</v>
      </c>
      <c r="J301" s="270">
        <v>4968</v>
      </c>
      <c r="K301" s="270" t="s">
        <v>3271</v>
      </c>
      <c r="L301" s="270" t="s">
        <v>12111</v>
      </c>
      <c r="M301" s="270" t="s">
        <v>3296</v>
      </c>
      <c r="N301" s="270" t="s">
        <v>3286</v>
      </c>
      <c r="O301" s="270" t="s">
        <v>3285</v>
      </c>
      <c r="P301" s="269">
        <v>244322.94</v>
      </c>
      <c r="Q301" s="269">
        <v>0</v>
      </c>
      <c r="R301" s="269">
        <v>0</v>
      </c>
      <c r="S301" s="269">
        <v>244322.94</v>
      </c>
      <c r="U301" s="305" t="str">
        <f t="shared" si="4"/>
        <v>RU8265</v>
      </c>
      <c r="V301" s="305" t="s">
        <v>3112</v>
      </c>
    </row>
    <row r="302" spans="1:22" ht="18" customHeight="1" x14ac:dyDescent="0.35">
      <c r="A302" s="270">
        <v>4820</v>
      </c>
      <c r="B302" s="270" t="s">
        <v>3269</v>
      </c>
      <c r="C302" s="270" t="s">
        <v>12108</v>
      </c>
      <c r="D302" s="270" t="s">
        <v>3296</v>
      </c>
      <c r="E302" s="270" t="s">
        <v>1713</v>
      </c>
      <c r="F302" s="270" t="s">
        <v>2107</v>
      </c>
      <c r="G302" s="270" t="s">
        <v>12107</v>
      </c>
      <c r="H302" s="270" t="s">
        <v>12106</v>
      </c>
      <c r="I302" s="270" t="s">
        <v>12105</v>
      </c>
      <c r="J302" s="270">
        <v>4969</v>
      </c>
      <c r="K302" s="270" t="s">
        <v>3271</v>
      </c>
      <c r="L302" s="270" t="s">
        <v>12110</v>
      </c>
      <c r="M302" s="270" t="s">
        <v>3296</v>
      </c>
      <c r="N302" s="270" t="s">
        <v>3286</v>
      </c>
      <c r="O302" s="270" t="s">
        <v>3285</v>
      </c>
      <c r="P302" s="269">
        <v>110160.29</v>
      </c>
      <c r="Q302" s="269">
        <v>0</v>
      </c>
      <c r="R302" s="269">
        <v>0</v>
      </c>
      <c r="S302" s="269">
        <v>110160.29</v>
      </c>
      <c r="U302" s="305" t="str">
        <f t="shared" si="4"/>
        <v>RU8265</v>
      </c>
      <c r="V302" s="305" t="s">
        <v>3112</v>
      </c>
    </row>
    <row r="303" spans="1:22" ht="18" customHeight="1" x14ac:dyDescent="0.35">
      <c r="A303" s="270">
        <v>4820</v>
      </c>
      <c r="B303" s="270" t="s">
        <v>3269</v>
      </c>
      <c r="C303" s="270" t="s">
        <v>12108</v>
      </c>
      <c r="D303" s="270" t="s">
        <v>3296</v>
      </c>
      <c r="E303" s="270" t="s">
        <v>1713</v>
      </c>
      <c r="F303" s="270" t="s">
        <v>2107</v>
      </c>
      <c r="G303" s="270" t="s">
        <v>12107</v>
      </c>
      <c r="H303" s="270" t="s">
        <v>12106</v>
      </c>
      <c r="I303" s="270" t="s">
        <v>12105</v>
      </c>
      <c r="J303" s="270">
        <v>4970</v>
      </c>
      <c r="K303" s="270" t="s">
        <v>3271</v>
      </c>
      <c r="L303" s="270" t="s">
        <v>12109</v>
      </c>
      <c r="M303" s="270" t="s">
        <v>3296</v>
      </c>
      <c r="N303" s="270" t="s">
        <v>3286</v>
      </c>
      <c r="O303" s="270" t="s">
        <v>3285</v>
      </c>
      <c r="P303" s="269">
        <v>50516.79</v>
      </c>
      <c r="Q303" s="269">
        <v>0</v>
      </c>
      <c r="R303" s="269">
        <v>0</v>
      </c>
      <c r="S303" s="269">
        <v>50516.79</v>
      </c>
      <c r="U303" s="305" t="str">
        <f t="shared" si="4"/>
        <v>RU8265</v>
      </c>
      <c r="V303" s="305" t="s">
        <v>3112</v>
      </c>
    </row>
    <row r="304" spans="1:22" ht="18" customHeight="1" x14ac:dyDescent="0.35">
      <c r="A304" s="270">
        <v>4820</v>
      </c>
      <c r="B304" s="270" t="s">
        <v>3269</v>
      </c>
      <c r="C304" s="270" t="s">
        <v>12108</v>
      </c>
      <c r="D304" s="270" t="s">
        <v>3296</v>
      </c>
      <c r="E304" s="270" t="s">
        <v>1713</v>
      </c>
      <c r="F304" s="270" t="s">
        <v>2107</v>
      </c>
      <c r="G304" s="270" t="s">
        <v>12107</v>
      </c>
      <c r="H304" s="270" t="s">
        <v>12106</v>
      </c>
      <c r="I304" s="270" t="s">
        <v>12105</v>
      </c>
      <c r="J304" s="270">
        <v>4971</v>
      </c>
      <c r="K304" s="270" t="s">
        <v>3271</v>
      </c>
      <c r="L304" s="270" t="s">
        <v>12104</v>
      </c>
      <c r="M304" s="270" t="s">
        <v>3296</v>
      </c>
      <c r="N304" s="270" t="s">
        <v>3286</v>
      </c>
      <c r="O304" s="270" t="s">
        <v>3285</v>
      </c>
      <c r="P304" s="269">
        <v>4500</v>
      </c>
      <c r="Q304" s="269">
        <v>0</v>
      </c>
      <c r="R304" s="269">
        <v>0</v>
      </c>
      <c r="S304" s="269">
        <v>4500</v>
      </c>
      <c r="U304" s="305" t="str">
        <f t="shared" si="4"/>
        <v>RU8265</v>
      </c>
      <c r="V304" s="305" t="s">
        <v>3112</v>
      </c>
    </row>
    <row r="305" spans="1:22" ht="18" customHeight="1" x14ac:dyDescent="0.35">
      <c r="A305" s="270">
        <v>4832</v>
      </c>
      <c r="B305" s="270" t="s">
        <v>3269</v>
      </c>
      <c r="C305" s="270" t="s">
        <v>12103</v>
      </c>
      <c r="D305" s="270" t="s">
        <v>3296</v>
      </c>
      <c r="E305" s="270" t="s">
        <v>1733</v>
      </c>
      <c r="F305" s="270" t="s">
        <v>2136</v>
      </c>
      <c r="G305" s="270" t="s">
        <v>9813</v>
      </c>
      <c r="H305" s="270" t="s">
        <v>12102</v>
      </c>
      <c r="I305" s="270" t="s">
        <v>12101</v>
      </c>
      <c r="J305" s="270">
        <v>4836</v>
      </c>
      <c r="K305" s="270" t="s">
        <v>3271</v>
      </c>
      <c r="L305" s="270" t="s">
        <v>12100</v>
      </c>
      <c r="M305" s="270" t="s">
        <v>3296</v>
      </c>
      <c r="N305" s="270" t="s">
        <v>3314</v>
      </c>
      <c r="O305" s="270" t="s">
        <v>3313</v>
      </c>
      <c r="P305" s="269">
        <v>540681</v>
      </c>
      <c r="Q305" s="269">
        <v>0</v>
      </c>
      <c r="R305" s="269">
        <v>0</v>
      </c>
      <c r="S305" s="269">
        <v>540681</v>
      </c>
      <c r="U305" s="305" t="str">
        <f t="shared" si="4"/>
        <v>RU8293</v>
      </c>
      <c r="V305" s="305" t="s">
        <v>3112</v>
      </c>
    </row>
    <row r="306" spans="1:22" ht="18" customHeight="1" x14ac:dyDescent="0.35">
      <c r="A306" s="270">
        <v>4844</v>
      </c>
      <c r="B306" s="270" t="s">
        <v>3269</v>
      </c>
      <c r="C306" s="270" t="s">
        <v>12061</v>
      </c>
      <c r="D306" s="270" t="s">
        <v>3296</v>
      </c>
      <c r="E306" s="270" t="s">
        <v>1713</v>
      </c>
      <c r="F306" s="270" t="s">
        <v>2332</v>
      </c>
      <c r="G306" s="270" t="s">
        <v>12060</v>
      </c>
      <c r="H306" s="270" t="s">
        <v>12059</v>
      </c>
      <c r="I306" s="270" t="s">
        <v>12058</v>
      </c>
      <c r="J306" s="270">
        <v>10329</v>
      </c>
      <c r="K306" s="270" t="s">
        <v>3271</v>
      </c>
      <c r="L306" s="270" t="s">
        <v>12099</v>
      </c>
      <c r="M306" s="270" t="s">
        <v>3296</v>
      </c>
      <c r="N306" s="270" t="s">
        <v>3286</v>
      </c>
      <c r="O306" s="270" t="s">
        <v>3285</v>
      </c>
      <c r="P306" s="269">
        <v>1154395.1499999999</v>
      </c>
      <c r="Q306" s="269">
        <v>0</v>
      </c>
      <c r="R306" s="269">
        <v>0</v>
      </c>
      <c r="S306" s="269">
        <v>1154395.1499999999</v>
      </c>
      <c r="U306" s="305" t="str">
        <f t="shared" si="4"/>
        <v>RU8709</v>
      </c>
      <c r="V306" s="305" t="s">
        <v>3112</v>
      </c>
    </row>
    <row r="307" spans="1:22" ht="18" customHeight="1" x14ac:dyDescent="0.35">
      <c r="A307" s="270">
        <v>4844</v>
      </c>
      <c r="B307" s="270" t="s">
        <v>3269</v>
      </c>
      <c r="C307" s="270" t="s">
        <v>12061</v>
      </c>
      <c r="D307" s="270" t="s">
        <v>3296</v>
      </c>
      <c r="E307" s="270" t="s">
        <v>1713</v>
      </c>
      <c r="F307" s="270" t="s">
        <v>2332</v>
      </c>
      <c r="G307" s="270" t="s">
        <v>12060</v>
      </c>
      <c r="H307" s="270" t="s">
        <v>12059</v>
      </c>
      <c r="I307" s="270" t="s">
        <v>12058</v>
      </c>
      <c r="J307" s="270">
        <v>10330</v>
      </c>
      <c r="K307" s="270" t="s">
        <v>3271</v>
      </c>
      <c r="L307" s="270" t="s">
        <v>12098</v>
      </c>
      <c r="M307" s="270" t="s">
        <v>3296</v>
      </c>
      <c r="N307" s="270" t="s">
        <v>3286</v>
      </c>
      <c r="O307" s="270" t="s">
        <v>3285</v>
      </c>
      <c r="P307" s="269">
        <v>1154395.1499999999</v>
      </c>
      <c r="Q307" s="269">
        <v>0</v>
      </c>
      <c r="R307" s="269">
        <v>0</v>
      </c>
      <c r="S307" s="269">
        <v>1154395.1499999999</v>
      </c>
      <c r="U307" s="305" t="str">
        <f t="shared" si="4"/>
        <v>RU8709</v>
      </c>
      <c r="V307" s="305" t="s">
        <v>3112</v>
      </c>
    </row>
    <row r="308" spans="1:22" ht="18" customHeight="1" x14ac:dyDescent="0.35">
      <c r="A308" s="270">
        <v>4844</v>
      </c>
      <c r="B308" s="270" t="s">
        <v>3269</v>
      </c>
      <c r="C308" s="270" t="s">
        <v>12061</v>
      </c>
      <c r="D308" s="270" t="s">
        <v>3296</v>
      </c>
      <c r="E308" s="270" t="s">
        <v>1713</v>
      </c>
      <c r="F308" s="270" t="s">
        <v>2332</v>
      </c>
      <c r="G308" s="270" t="s">
        <v>12060</v>
      </c>
      <c r="H308" s="270" t="s">
        <v>12059</v>
      </c>
      <c r="I308" s="270" t="s">
        <v>12058</v>
      </c>
      <c r="J308" s="270">
        <v>10331</v>
      </c>
      <c r="K308" s="270" t="s">
        <v>3271</v>
      </c>
      <c r="L308" s="270" t="s">
        <v>12097</v>
      </c>
      <c r="M308" s="270" t="s">
        <v>3296</v>
      </c>
      <c r="N308" s="270" t="s">
        <v>3286</v>
      </c>
      <c r="O308" s="270" t="s">
        <v>3285</v>
      </c>
      <c r="P308" s="269">
        <v>1044892.72</v>
      </c>
      <c r="Q308" s="269">
        <v>0</v>
      </c>
      <c r="R308" s="269">
        <v>0</v>
      </c>
      <c r="S308" s="269">
        <v>1044892.72</v>
      </c>
      <c r="U308" s="305" t="str">
        <f t="shared" si="4"/>
        <v>RU8709</v>
      </c>
      <c r="V308" s="305" t="s">
        <v>3112</v>
      </c>
    </row>
    <row r="309" spans="1:22" ht="18" customHeight="1" x14ac:dyDescent="0.35">
      <c r="A309" s="270">
        <v>4844</v>
      </c>
      <c r="B309" s="270" t="s">
        <v>3269</v>
      </c>
      <c r="C309" s="270" t="s">
        <v>12061</v>
      </c>
      <c r="D309" s="270" t="s">
        <v>3296</v>
      </c>
      <c r="E309" s="270" t="s">
        <v>1713</v>
      </c>
      <c r="F309" s="270" t="s">
        <v>2332</v>
      </c>
      <c r="G309" s="270" t="s">
        <v>12060</v>
      </c>
      <c r="H309" s="270" t="s">
        <v>12059</v>
      </c>
      <c r="I309" s="270" t="s">
        <v>12058</v>
      </c>
      <c r="J309" s="270">
        <v>10332</v>
      </c>
      <c r="K309" s="270" t="s">
        <v>3271</v>
      </c>
      <c r="L309" s="270" t="s">
        <v>12096</v>
      </c>
      <c r="M309" s="270" t="s">
        <v>3296</v>
      </c>
      <c r="N309" s="270" t="s">
        <v>3286</v>
      </c>
      <c r="O309" s="270" t="s">
        <v>3285</v>
      </c>
      <c r="P309" s="269">
        <v>1044892.72</v>
      </c>
      <c r="Q309" s="269">
        <v>0</v>
      </c>
      <c r="R309" s="269">
        <v>0</v>
      </c>
      <c r="S309" s="269">
        <v>1044892.72</v>
      </c>
      <c r="U309" s="305" t="str">
        <f t="shared" si="4"/>
        <v>RU8709</v>
      </c>
      <c r="V309" s="305" t="s">
        <v>3112</v>
      </c>
    </row>
    <row r="310" spans="1:22" ht="18" customHeight="1" x14ac:dyDescent="0.35">
      <c r="A310" s="270">
        <v>4844</v>
      </c>
      <c r="B310" s="270" t="s">
        <v>3269</v>
      </c>
      <c r="C310" s="270" t="s">
        <v>12061</v>
      </c>
      <c r="D310" s="270" t="s">
        <v>3296</v>
      </c>
      <c r="E310" s="270" t="s">
        <v>1713</v>
      </c>
      <c r="F310" s="270" t="s">
        <v>2332</v>
      </c>
      <c r="G310" s="270" t="s">
        <v>12060</v>
      </c>
      <c r="H310" s="270" t="s">
        <v>12059</v>
      </c>
      <c r="I310" s="270" t="s">
        <v>12058</v>
      </c>
      <c r="J310" s="270">
        <v>10333</v>
      </c>
      <c r="K310" s="270" t="s">
        <v>3271</v>
      </c>
      <c r="L310" s="270" t="s">
        <v>12095</v>
      </c>
      <c r="M310" s="270" t="s">
        <v>3296</v>
      </c>
      <c r="N310" s="270" t="s">
        <v>3286</v>
      </c>
      <c r="O310" s="270" t="s">
        <v>3285</v>
      </c>
      <c r="P310" s="269">
        <v>1008897.76</v>
      </c>
      <c r="Q310" s="269">
        <v>0</v>
      </c>
      <c r="R310" s="269">
        <v>0</v>
      </c>
      <c r="S310" s="269">
        <v>1008897.76</v>
      </c>
      <c r="U310" s="305" t="str">
        <f t="shared" si="4"/>
        <v>RU8709</v>
      </c>
      <c r="V310" s="305" t="s">
        <v>3112</v>
      </c>
    </row>
    <row r="311" spans="1:22" ht="18" customHeight="1" x14ac:dyDescent="0.35">
      <c r="A311" s="270">
        <v>4844</v>
      </c>
      <c r="B311" s="270" t="s">
        <v>3269</v>
      </c>
      <c r="C311" s="270" t="s">
        <v>12061</v>
      </c>
      <c r="D311" s="270" t="s">
        <v>3296</v>
      </c>
      <c r="E311" s="270" t="s">
        <v>1713</v>
      </c>
      <c r="F311" s="270" t="s">
        <v>2332</v>
      </c>
      <c r="G311" s="270" t="s">
        <v>12060</v>
      </c>
      <c r="H311" s="270" t="s">
        <v>12059</v>
      </c>
      <c r="I311" s="270" t="s">
        <v>12058</v>
      </c>
      <c r="J311" s="270">
        <v>10334</v>
      </c>
      <c r="K311" s="270" t="s">
        <v>3271</v>
      </c>
      <c r="L311" s="270" t="s">
        <v>12094</v>
      </c>
      <c r="M311" s="270" t="s">
        <v>3296</v>
      </c>
      <c r="N311" s="270" t="s">
        <v>3286</v>
      </c>
      <c r="O311" s="270" t="s">
        <v>3285</v>
      </c>
      <c r="P311" s="269">
        <v>1876810.54</v>
      </c>
      <c r="Q311" s="269">
        <v>0</v>
      </c>
      <c r="R311" s="269">
        <v>0</v>
      </c>
      <c r="S311" s="269">
        <v>1876810.54</v>
      </c>
      <c r="U311" s="305" t="str">
        <f t="shared" si="4"/>
        <v>RU8709</v>
      </c>
      <c r="V311" s="305" t="s">
        <v>3112</v>
      </c>
    </row>
    <row r="312" spans="1:22" ht="18" customHeight="1" x14ac:dyDescent="0.35">
      <c r="A312" s="270">
        <v>4844</v>
      </c>
      <c r="B312" s="270" t="s">
        <v>3269</v>
      </c>
      <c r="C312" s="270" t="s">
        <v>12061</v>
      </c>
      <c r="D312" s="270" t="s">
        <v>3296</v>
      </c>
      <c r="E312" s="270" t="s">
        <v>1713</v>
      </c>
      <c r="F312" s="270" t="s">
        <v>2332</v>
      </c>
      <c r="G312" s="270" t="s">
        <v>12060</v>
      </c>
      <c r="H312" s="270" t="s">
        <v>12059</v>
      </c>
      <c r="I312" s="270" t="s">
        <v>12058</v>
      </c>
      <c r="J312" s="270">
        <v>10335</v>
      </c>
      <c r="K312" s="270" t="s">
        <v>3271</v>
      </c>
      <c r="L312" s="270" t="s">
        <v>12093</v>
      </c>
      <c r="M312" s="270" t="s">
        <v>3296</v>
      </c>
      <c r="N312" s="270" t="s">
        <v>3286</v>
      </c>
      <c r="O312" s="270" t="s">
        <v>3285</v>
      </c>
      <c r="P312" s="269">
        <v>477832.17</v>
      </c>
      <c r="Q312" s="269">
        <v>0</v>
      </c>
      <c r="R312" s="269">
        <v>0</v>
      </c>
      <c r="S312" s="269">
        <v>477832.17</v>
      </c>
      <c r="U312" s="305" t="str">
        <f t="shared" si="4"/>
        <v>RU8709</v>
      </c>
      <c r="V312" s="305" t="s">
        <v>3112</v>
      </c>
    </row>
    <row r="313" spans="1:22" ht="18" customHeight="1" x14ac:dyDescent="0.35">
      <c r="A313" s="270">
        <v>4844</v>
      </c>
      <c r="B313" s="270" t="s">
        <v>3269</v>
      </c>
      <c r="C313" s="270" t="s">
        <v>12061</v>
      </c>
      <c r="D313" s="270" t="s">
        <v>3296</v>
      </c>
      <c r="E313" s="270" t="s">
        <v>1713</v>
      </c>
      <c r="F313" s="270" t="s">
        <v>2332</v>
      </c>
      <c r="G313" s="270" t="s">
        <v>12060</v>
      </c>
      <c r="H313" s="270" t="s">
        <v>12059</v>
      </c>
      <c r="I313" s="270" t="s">
        <v>12058</v>
      </c>
      <c r="J313" s="270">
        <v>10336</v>
      </c>
      <c r="K313" s="270" t="s">
        <v>3271</v>
      </c>
      <c r="L313" s="270" t="s">
        <v>12079</v>
      </c>
      <c r="M313" s="270" t="s">
        <v>3296</v>
      </c>
      <c r="N313" s="270" t="s">
        <v>3286</v>
      </c>
      <c r="O313" s="270" t="s">
        <v>3285</v>
      </c>
      <c r="P313" s="269">
        <v>413324.37</v>
      </c>
      <c r="Q313" s="269">
        <v>0</v>
      </c>
      <c r="R313" s="269">
        <v>0</v>
      </c>
      <c r="S313" s="269">
        <v>413324.37</v>
      </c>
      <c r="U313" s="305" t="str">
        <f t="shared" si="4"/>
        <v>RU8709</v>
      </c>
      <c r="V313" s="305" t="s">
        <v>3112</v>
      </c>
    </row>
    <row r="314" spans="1:22" ht="18" customHeight="1" x14ac:dyDescent="0.35">
      <c r="A314" s="270">
        <v>4844</v>
      </c>
      <c r="B314" s="270" t="s">
        <v>3269</v>
      </c>
      <c r="C314" s="270" t="s">
        <v>12061</v>
      </c>
      <c r="D314" s="270" t="s">
        <v>3296</v>
      </c>
      <c r="E314" s="270" t="s">
        <v>1713</v>
      </c>
      <c r="F314" s="270" t="s">
        <v>2332</v>
      </c>
      <c r="G314" s="270" t="s">
        <v>12060</v>
      </c>
      <c r="H314" s="270" t="s">
        <v>12059</v>
      </c>
      <c r="I314" s="270" t="s">
        <v>12058</v>
      </c>
      <c r="J314" s="270">
        <v>10337</v>
      </c>
      <c r="K314" s="270" t="s">
        <v>3271</v>
      </c>
      <c r="L314" s="270" t="s">
        <v>12079</v>
      </c>
      <c r="M314" s="270" t="s">
        <v>3296</v>
      </c>
      <c r="N314" s="270" t="s">
        <v>3286</v>
      </c>
      <c r="O314" s="270" t="s">
        <v>3285</v>
      </c>
      <c r="P314" s="269">
        <v>333806.24</v>
      </c>
      <c r="Q314" s="269">
        <v>0</v>
      </c>
      <c r="R314" s="269">
        <v>0</v>
      </c>
      <c r="S314" s="269">
        <v>333806.24</v>
      </c>
      <c r="U314" s="305" t="str">
        <f t="shared" si="4"/>
        <v>RU8709</v>
      </c>
      <c r="V314" s="305" t="s">
        <v>3112</v>
      </c>
    </row>
    <row r="315" spans="1:22" ht="18" customHeight="1" x14ac:dyDescent="0.35">
      <c r="A315" s="270">
        <v>4844</v>
      </c>
      <c r="B315" s="270" t="s">
        <v>3269</v>
      </c>
      <c r="C315" s="270" t="s">
        <v>12061</v>
      </c>
      <c r="D315" s="270" t="s">
        <v>3296</v>
      </c>
      <c r="E315" s="270" t="s">
        <v>1713</v>
      </c>
      <c r="F315" s="270" t="s">
        <v>2332</v>
      </c>
      <c r="G315" s="270" t="s">
        <v>12060</v>
      </c>
      <c r="H315" s="270" t="s">
        <v>12059</v>
      </c>
      <c r="I315" s="270" t="s">
        <v>12058</v>
      </c>
      <c r="J315" s="270">
        <v>10338</v>
      </c>
      <c r="K315" s="270" t="s">
        <v>3271</v>
      </c>
      <c r="L315" s="270" t="s">
        <v>12079</v>
      </c>
      <c r="M315" s="270" t="s">
        <v>3296</v>
      </c>
      <c r="N315" s="270" t="s">
        <v>3286</v>
      </c>
      <c r="O315" s="270" t="s">
        <v>3285</v>
      </c>
      <c r="P315" s="269">
        <v>234472.42</v>
      </c>
      <c r="Q315" s="269">
        <v>0</v>
      </c>
      <c r="R315" s="269">
        <v>0</v>
      </c>
      <c r="S315" s="269">
        <v>234472.42</v>
      </c>
      <c r="U315" s="305" t="str">
        <f t="shared" si="4"/>
        <v>RU8709</v>
      </c>
      <c r="V315" s="305" t="s">
        <v>3112</v>
      </c>
    </row>
    <row r="316" spans="1:22" ht="18" customHeight="1" x14ac:dyDescent="0.35">
      <c r="A316" s="270">
        <v>4844</v>
      </c>
      <c r="B316" s="270" t="s">
        <v>3269</v>
      </c>
      <c r="C316" s="270" t="s">
        <v>12061</v>
      </c>
      <c r="D316" s="270" t="s">
        <v>3296</v>
      </c>
      <c r="E316" s="270" t="s">
        <v>1713</v>
      </c>
      <c r="F316" s="270" t="s">
        <v>2332</v>
      </c>
      <c r="G316" s="270" t="s">
        <v>12060</v>
      </c>
      <c r="H316" s="270" t="s">
        <v>12059</v>
      </c>
      <c r="I316" s="270" t="s">
        <v>12058</v>
      </c>
      <c r="J316" s="270">
        <v>10339</v>
      </c>
      <c r="K316" s="270" t="s">
        <v>3271</v>
      </c>
      <c r="L316" s="270" t="s">
        <v>12092</v>
      </c>
      <c r="M316" s="270" t="s">
        <v>3296</v>
      </c>
      <c r="N316" s="270" t="s">
        <v>3286</v>
      </c>
      <c r="O316" s="270" t="s">
        <v>3285</v>
      </c>
      <c r="P316" s="269">
        <v>458661.67</v>
      </c>
      <c r="Q316" s="269">
        <v>0</v>
      </c>
      <c r="R316" s="269">
        <v>0</v>
      </c>
      <c r="S316" s="269">
        <v>458661.67</v>
      </c>
      <c r="U316" s="305" t="str">
        <f t="shared" si="4"/>
        <v>RU8709</v>
      </c>
      <c r="V316" s="305" t="s">
        <v>3112</v>
      </c>
    </row>
    <row r="317" spans="1:22" ht="18" customHeight="1" x14ac:dyDescent="0.35">
      <c r="A317" s="270">
        <v>4844</v>
      </c>
      <c r="B317" s="270" t="s">
        <v>3269</v>
      </c>
      <c r="C317" s="270" t="s">
        <v>12061</v>
      </c>
      <c r="D317" s="270" t="s">
        <v>3296</v>
      </c>
      <c r="E317" s="270" t="s">
        <v>1713</v>
      </c>
      <c r="F317" s="270" t="s">
        <v>2332</v>
      </c>
      <c r="G317" s="270" t="s">
        <v>12060</v>
      </c>
      <c r="H317" s="270" t="s">
        <v>12059</v>
      </c>
      <c r="I317" s="270" t="s">
        <v>12058</v>
      </c>
      <c r="J317" s="270">
        <v>10340</v>
      </c>
      <c r="K317" s="270" t="s">
        <v>3271</v>
      </c>
      <c r="L317" s="270" t="s">
        <v>12092</v>
      </c>
      <c r="M317" s="270" t="s">
        <v>3296</v>
      </c>
      <c r="N317" s="270" t="s">
        <v>3286</v>
      </c>
      <c r="O317" s="270" t="s">
        <v>3285</v>
      </c>
      <c r="P317" s="269">
        <v>431685.56</v>
      </c>
      <c r="Q317" s="269">
        <v>0</v>
      </c>
      <c r="R317" s="269">
        <v>0</v>
      </c>
      <c r="S317" s="269">
        <v>431685.56</v>
      </c>
      <c r="U317" s="305" t="str">
        <f t="shared" si="4"/>
        <v>RU8709</v>
      </c>
      <c r="V317" s="305" t="s">
        <v>3112</v>
      </c>
    </row>
    <row r="318" spans="1:22" ht="18" customHeight="1" x14ac:dyDescent="0.35">
      <c r="A318" s="270">
        <v>4844</v>
      </c>
      <c r="B318" s="270" t="s">
        <v>3269</v>
      </c>
      <c r="C318" s="270" t="s">
        <v>12061</v>
      </c>
      <c r="D318" s="270" t="s">
        <v>3296</v>
      </c>
      <c r="E318" s="270" t="s">
        <v>1713</v>
      </c>
      <c r="F318" s="270" t="s">
        <v>2332</v>
      </c>
      <c r="G318" s="270" t="s">
        <v>12060</v>
      </c>
      <c r="H318" s="270" t="s">
        <v>12059</v>
      </c>
      <c r="I318" s="270" t="s">
        <v>12058</v>
      </c>
      <c r="J318" s="270">
        <v>10341</v>
      </c>
      <c r="K318" s="270" t="s">
        <v>3271</v>
      </c>
      <c r="L318" s="270" t="s">
        <v>12091</v>
      </c>
      <c r="M318" s="270" t="s">
        <v>3296</v>
      </c>
      <c r="N318" s="270" t="s">
        <v>3286</v>
      </c>
      <c r="O318" s="270" t="s">
        <v>3285</v>
      </c>
      <c r="P318" s="269">
        <v>511874.09</v>
      </c>
      <c r="Q318" s="269">
        <v>0</v>
      </c>
      <c r="R318" s="269">
        <v>0</v>
      </c>
      <c r="S318" s="269">
        <v>511874.09</v>
      </c>
      <c r="U318" s="305" t="str">
        <f t="shared" si="4"/>
        <v>RU8709</v>
      </c>
      <c r="V318" s="305" t="s">
        <v>3112</v>
      </c>
    </row>
    <row r="319" spans="1:22" ht="18" customHeight="1" x14ac:dyDescent="0.35">
      <c r="A319" s="270">
        <v>4844</v>
      </c>
      <c r="B319" s="270" t="s">
        <v>3269</v>
      </c>
      <c r="C319" s="270" t="s">
        <v>12061</v>
      </c>
      <c r="D319" s="270" t="s">
        <v>3296</v>
      </c>
      <c r="E319" s="270" t="s">
        <v>1713</v>
      </c>
      <c r="F319" s="270" t="s">
        <v>2332</v>
      </c>
      <c r="G319" s="270" t="s">
        <v>12060</v>
      </c>
      <c r="H319" s="270" t="s">
        <v>12059</v>
      </c>
      <c r="I319" s="270" t="s">
        <v>12058</v>
      </c>
      <c r="J319" s="270">
        <v>10342</v>
      </c>
      <c r="K319" s="270" t="s">
        <v>3271</v>
      </c>
      <c r="L319" s="270" t="s">
        <v>12090</v>
      </c>
      <c r="M319" s="270" t="s">
        <v>3296</v>
      </c>
      <c r="N319" s="270" t="s">
        <v>3286</v>
      </c>
      <c r="O319" s="270" t="s">
        <v>3285</v>
      </c>
      <c r="P319" s="269">
        <v>181540.25</v>
      </c>
      <c r="Q319" s="269">
        <v>0</v>
      </c>
      <c r="R319" s="269">
        <v>0</v>
      </c>
      <c r="S319" s="269">
        <v>181540.25</v>
      </c>
      <c r="U319" s="305" t="str">
        <f t="shared" si="4"/>
        <v>RU8709</v>
      </c>
      <c r="V319" s="305" t="s">
        <v>3112</v>
      </c>
    </row>
    <row r="320" spans="1:22" ht="18" customHeight="1" x14ac:dyDescent="0.35">
      <c r="A320" s="270">
        <v>4844</v>
      </c>
      <c r="B320" s="270" t="s">
        <v>3269</v>
      </c>
      <c r="C320" s="270" t="s">
        <v>12061</v>
      </c>
      <c r="D320" s="270" t="s">
        <v>3296</v>
      </c>
      <c r="E320" s="270" t="s">
        <v>1713</v>
      </c>
      <c r="F320" s="270" t="s">
        <v>2332</v>
      </c>
      <c r="G320" s="270" t="s">
        <v>12060</v>
      </c>
      <c r="H320" s="270" t="s">
        <v>12059</v>
      </c>
      <c r="I320" s="270" t="s">
        <v>12058</v>
      </c>
      <c r="J320" s="270">
        <v>10343</v>
      </c>
      <c r="K320" s="270" t="s">
        <v>3271</v>
      </c>
      <c r="L320" s="270" t="s">
        <v>12090</v>
      </c>
      <c r="M320" s="270" t="s">
        <v>3296</v>
      </c>
      <c r="N320" s="270" t="s">
        <v>3286</v>
      </c>
      <c r="O320" s="270" t="s">
        <v>3285</v>
      </c>
      <c r="P320" s="269">
        <v>420667.47</v>
      </c>
      <c r="Q320" s="269">
        <v>0</v>
      </c>
      <c r="R320" s="269">
        <v>0</v>
      </c>
      <c r="S320" s="269">
        <v>420667.47</v>
      </c>
      <c r="U320" s="305" t="str">
        <f t="shared" si="4"/>
        <v>RU8709</v>
      </c>
      <c r="V320" s="305" t="s">
        <v>3112</v>
      </c>
    </row>
    <row r="321" spans="1:22" ht="18" customHeight="1" x14ac:dyDescent="0.35">
      <c r="A321" s="270">
        <v>4844</v>
      </c>
      <c r="B321" s="270" t="s">
        <v>3269</v>
      </c>
      <c r="C321" s="270" t="s">
        <v>12061</v>
      </c>
      <c r="D321" s="270" t="s">
        <v>3296</v>
      </c>
      <c r="E321" s="270" t="s">
        <v>1713</v>
      </c>
      <c r="F321" s="270" t="s">
        <v>2332</v>
      </c>
      <c r="G321" s="270" t="s">
        <v>12060</v>
      </c>
      <c r="H321" s="270" t="s">
        <v>12059</v>
      </c>
      <c r="I321" s="270" t="s">
        <v>12058</v>
      </c>
      <c r="J321" s="270">
        <v>10344</v>
      </c>
      <c r="K321" s="270" t="s">
        <v>3271</v>
      </c>
      <c r="L321" s="270" t="s">
        <v>12090</v>
      </c>
      <c r="M321" s="270" t="s">
        <v>3296</v>
      </c>
      <c r="N321" s="270" t="s">
        <v>3286</v>
      </c>
      <c r="O321" s="270" t="s">
        <v>3285</v>
      </c>
      <c r="P321" s="269">
        <v>181937.33</v>
      </c>
      <c r="Q321" s="269">
        <v>0</v>
      </c>
      <c r="R321" s="269">
        <v>0</v>
      </c>
      <c r="S321" s="269">
        <v>181937.33</v>
      </c>
      <c r="U321" s="305" t="str">
        <f t="shared" si="4"/>
        <v>RU8709</v>
      </c>
      <c r="V321" s="305" t="s">
        <v>3112</v>
      </c>
    </row>
    <row r="322" spans="1:22" ht="18" customHeight="1" x14ac:dyDescent="0.35">
      <c r="A322" s="270">
        <v>4844</v>
      </c>
      <c r="B322" s="270" t="s">
        <v>3269</v>
      </c>
      <c r="C322" s="270" t="s">
        <v>12061</v>
      </c>
      <c r="D322" s="270" t="s">
        <v>3296</v>
      </c>
      <c r="E322" s="270" t="s">
        <v>1713</v>
      </c>
      <c r="F322" s="270" t="s">
        <v>2332</v>
      </c>
      <c r="G322" s="270" t="s">
        <v>12060</v>
      </c>
      <c r="H322" s="270" t="s">
        <v>12059</v>
      </c>
      <c r="I322" s="270" t="s">
        <v>12058</v>
      </c>
      <c r="J322" s="270">
        <v>10345</v>
      </c>
      <c r="K322" s="270" t="s">
        <v>3271</v>
      </c>
      <c r="L322" s="270" t="s">
        <v>12089</v>
      </c>
      <c r="M322" s="270" t="s">
        <v>3296</v>
      </c>
      <c r="N322" s="270" t="s">
        <v>3286</v>
      </c>
      <c r="O322" s="270" t="s">
        <v>3285</v>
      </c>
      <c r="P322" s="269">
        <v>199097.37</v>
      </c>
      <c r="Q322" s="269">
        <v>0</v>
      </c>
      <c r="R322" s="269">
        <v>0</v>
      </c>
      <c r="S322" s="269">
        <v>199097.37</v>
      </c>
      <c r="U322" s="305" t="str">
        <f t="shared" si="4"/>
        <v>RU8709</v>
      </c>
      <c r="V322" s="305" t="s">
        <v>3112</v>
      </c>
    </row>
    <row r="323" spans="1:22" ht="18" customHeight="1" x14ac:dyDescent="0.35">
      <c r="A323" s="270">
        <v>4844</v>
      </c>
      <c r="B323" s="270" t="s">
        <v>3269</v>
      </c>
      <c r="C323" s="270" t="s">
        <v>12061</v>
      </c>
      <c r="D323" s="270" t="s">
        <v>3296</v>
      </c>
      <c r="E323" s="270" t="s">
        <v>1713</v>
      </c>
      <c r="F323" s="270" t="s">
        <v>2332</v>
      </c>
      <c r="G323" s="270" t="s">
        <v>12060</v>
      </c>
      <c r="H323" s="270" t="s">
        <v>12059</v>
      </c>
      <c r="I323" s="270" t="s">
        <v>12058</v>
      </c>
      <c r="J323" s="270">
        <v>10346</v>
      </c>
      <c r="K323" s="270" t="s">
        <v>3271</v>
      </c>
      <c r="L323" s="270" t="s">
        <v>12088</v>
      </c>
      <c r="M323" s="270" t="s">
        <v>3296</v>
      </c>
      <c r="N323" s="270" t="s">
        <v>3286</v>
      </c>
      <c r="O323" s="270" t="s">
        <v>3285</v>
      </c>
      <c r="P323" s="269">
        <v>740944.38</v>
      </c>
      <c r="Q323" s="269">
        <v>0</v>
      </c>
      <c r="R323" s="269">
        <v>0</v>
      </c>
      <c r="S323" s="269">
        <v>740944.38</v>
      </c>
      <c r="U323" s="305" t="str">
        <f t="shared" si="4"/>
        <v>RU8709</v>
      </c>
      <c r="V323" s="305" t="s">
        <v>3112</v>
      </c>
    </row>
    <row r="324" spans="1:22" ht="18" customHeight="1" x14ac:dyDescent="0.35">
      <c r="A324" s="270">
        <v>4844</v>
      </c>
      <c r="B324" s="270" t="s">
        <v>3269</v>
      </c>
      <c r="C324" s="270" t="s">
        <v>12061</v>
      </c>
      <c r="D324" s="270" t="s">
        <v>3296</v>
      </c>
      <c r="E324" s="270" t="s">
        <v>1713</v>
      </c>
      <c r="F324" s="270" t="s">
        <v>2332</v>
      </c>
      <c r="G324" s="270" t="s">
        <v>12060</v>
      </c>
      <c r="H324" s="270" t="s">
        <v>12059</v>
      </c>
      <c r="I324" s="270" t="s">
        <v>12058</v>
      </c>
      <c r="J324" s="270">
        <v>10347</v>
      </c>
      <c r="K324" s="270" t="s">
        <v>3271</v>
      </c>
      <c r="L324" s="270" t="s">
        <v>12087</v>
      </c>
      <c r="M324" s="270" t="s">
        <v>3296</v>
      </c>
      <c r="N324" s="270" t="s">
        <v>3286</v>
      </c>
      <c r="O324" s="270" t="s">
        <v>3285</v>
      </c>
      <c r="P324" s="269">
        <v>668117.89</v>
      </c>
      <c r="Q324" s="269">
        <v>0</v>
      </c>
      <c r="R324" s="269">
        <v>0</v>
      </c>
      <c r="S324" s="269">
        <v>668117.89</v>
      </c>
      <c r="U324" s="305" t="str">
        <f t="shared" ref="U324:U387" si="5">LEFT(F324,6)</f>
        <v>RU8709</v>
      </c>
      <c r="V324" s="305" t="s">
        <v>3112</v>
      </c>
    </row>
    <row r="325" spans="1:22" ht="18" customHeight="1" x14ac:dyDescent="0.35">
      <c r="A325" s="270">
        <v>4844</v>
      </c>
      <c r="B325" s="270" t="s">
        <v>3269</v>
      </c>
      <c r="C325" s="270" t="s">
        <v>12061</v>
      </c>
      <c r="D325" s="270" t="s">
        <v>3296</v>
      </c>
      <c r="E325" s="270" t="s">
        <v>1713</v>
      </c>
      <c r="F325" s="270" t="s">
        <v>2332</v>
      </c>
      <c r="G325" s="270" t="s">
        <v>12060</v>
      </c>
      <c r="H325" s="270" t="s">
        <v>12059</v>
      </c>
      <c r="I325" s="270" t="s">
        <v>12058</v>
      </c>
      <c r="J325" s="270">
        <v>10348</v>
      </c>
      <c r="K325" s="270" t="s">
        <v>3271</v>
      </c>
      <c r="L325" s="270" t="s">
        <v>12086</v>
      </c>
      <c r="M325" s="270" t="s">
        <v>3296</v>
      </c>
      <c r="N325" s="270" t="s">
        <v>3286</v>
      </c>
      <c r="O325" s="270" t="s">
        <v>3285</v>
      </c>
      <c r="P325" s="269">
        <v>583468.49</v>
      </c>
      <c r="Q325" s="269">
        <v>0</v>
      </c>
      <c r="R325" s="269">
        <v>0</v>
      </c>
      <c r="S325" s="269">
        <v>583468.49</v>
      </c>
      <c r="U325" s="305" t="str">
        <f t="shared" si="5"/>
        <v>RU8709</v>
      </c>
      <c r="V325" s="305" t="s">
        <v>3112</v>
      </c>
    </row>
    <row r="326" spans="1:22" ht="18" customHeight="1" x14ac:dyDescent="0.35">
      <c r="A326" s="270">
        <v>4844</v>
      </c>
      <c r="B326" s="270" t="s">
        <v>3269</v>
      </c>
      <c r="C326" s="270" t="s">
        <v>12061</v>
      </c>
      <c r="D326" s="270" t="s">
        <v>3296</v>
      </c>
      <c r="E326" s="270" t="s">
        <v>1713</v>
      </c>
      <c r="F326" s="270" t="s">
        <v>2332</v>
      </c>
      <c r="G326" s="270" t="s">
        <v>12060</v>
      </c>
      <c r="H326" s="270" t="s">
        <v>12059</v>
      </c>
      <c r="I326" s="270" t="s">
        <v>12058</v>
      </c>
      <c r="J326" s="270">
        <v>10349</v>
      </c>
      <c r="K326" s="270" t="s">
        <v>3271</v>
      </c>
      <c r="L326" s="270" t="s">
        <v>12085</v>
      </c>
      <c r="M326" s="270" t="s">
        <v>3296</v>
      </c>
      <c r="N326" s="270" t="s">
        <v>3286</v>
      </c>
      <c r="O326" s="270" t="s">
        <v>3285</v>
      </c>
      <c r="P326" s="269">
        <v>899561.98</v>
      </c>
      <c r="Q326" s="269">
        <v>0</v>
      </c>
      <c r="R326" s="269">
        <v>0</v>
      </c>
      <c r="S326" s="269">
        <v>899561.98</v>
      </c>
      <c r="U326" s="305" t="str">
        <f t="shared" si="5"/>
        <v>RU8709</v>
      </c>
      <c r="V326" s="305" t="s">
        <v>3112</v>
      </c>
    </row>
    <row r="327" spans="1:22" ht="18" customHeight="1" x14ac:dyDescent="0.35">
      <c r="A327" s="270">
        <v>4844</v>
      </c>
      <c r="B327" s="270" t="s">
        <v>3269</v>
      </c>
      <c r="C327" s="270" t="s">
        <v>12061</v>
      </c>
      <c r="D327" s="270" t="s">
        <v>3296</v>
      </c>
      <c r="E327" s="270" t="s">
        <v>1713</v>
      </c>
      <c r="F327" s="270" t="s">
        <v>2332</v>
      </c>
      <c r="G327" s="270" t="s">
        <v>12060</v>
      </c>
      <c r="H327" s="270" t="s">
        <v>12059</v>
      </c>
      <c r="I327" s="270" t="s">
        <v>12058</v>
      </c>
      <c r="J327" s="270">
        <v>10350</v>
      </c>
      <c r="K327" s="270" t="s">
        <v>3271</v>
      </c>
      <c r="L327" s="270" t="s">
        <v>12084</v>
      </c>
      <c r="M327" s="270" t="s">
        <v>3296</v>
      </c>
      <c r="N327" s="270" t="s">
        <v>3286</v>
      </c>
      <c r="O327" s="270" t="s">
        <v>3285</v>
      </c>
      <c r="P327" s="269">
        <v>756980.8</v>
      </c>
      <c r="Q327" s="269">
        <v>0</v>
      </c>
      <c r="R327" s="269">
        <v>0</v>
      </c>
      <c r="S327" s="269">
        <v>756980.8</v>
      </c>
      <c r="U327" s="305" t="str">
        <f t="shared" si="5"/>
        <v>RU8709</v>
      </c>
      <c r="V327" s="305" t="s">
        <v>3112</v>
      </c>
    </row>
    <row r="328" spans="1:22" ht="18" customHeight="1" x14ac:dyDescent="0.35">
      <c r="A328" s="270">
        <v>4844</v>
      </c>
      <c r="B328" s="270" t="s">
        <v>3269</v>
      </c>
      <c r="C328" s="270" t="s">
        <v>12061</v>
      </c>
      <c r="D328" s="270" t="s">
        <v>3296</v>
      </c>
      <c r="E328" s="270" t="s">
        <v>1713</v>
      </c>
      <c r="F328" s="270" t="s">
        <v>2332</v>
      </c>
      <c r="G328" s="270" t="s">
        <v>12060</v>
      </c>
      <c r="H328" s="270" t="s">
        <v>12059</v>
      </c>
      <c r="I328" s="270" t="s">
        <v>12058</v>
      </c>
      <c r="J328" s="270">
        <v>10351</v>
      </c>
      <c r="K328" s="270" t="s">
        <v>3271</v>
      </c>
      <c r="L328" s="270" t="s">
        <v>12083</v>
      </c>
      <c r="M328" s="270" t="s">
        <v>3296</v>
      </c>
      <c r="N328" s="270" t="s">
        <v>3286</v>
      </c>
      <c r="O328" s="270" t="s">
        <v>3285</v>
      </c>
      <c r="P328" s="269">
        <v>866746.17</v>
      </c>
      <c r="Q328" s="269">
        <v>0</v>
      </c>
      <c r="R328" s="269">
        <v>0</v>
      </c>
      <c r="S328" s="269">
        <v>866746.17</v>
      </c>
      <c r="U328" s="305" t="str">
        <f t="shared" si="5"/>
        <v>RU8709</v>
      </c>
      <c r="V328" s="305" t="s">
        <v>3112</v>
      </c>
    </row>
    <row r="329" spans="1:22" ht="18" customHeight="1" x14ac:dyDescent="0.35">
      <c r="A329" s="270">
        <v>4844</v>
      </c>
      <c r="B329" s="270" t="s">
        <v>3269</v>
      </c>
      <c r="C329" s="270" t="s">
        <v>12061</v>
      </c>
      <c r="D329" s="270" t="s">
        <v>3296</v>
      </c>
      <c r="E329" s="270" t="s">
        <v>1713</v>
      </c>
      <c r="F329" s="270" t="s">
        <v>2332</v>
      </c>
      <c r="G329" s="270" t="s">
        <v>12060</v>
      </c>
      <c r="H329" s="270" t="s">
        <v>12059</v>
      </c>
      <c r="I329" s="270" t="s">
        <v>12058</v>
      </c>
      <c r="J329" s="270">
        <v>10352</v>
      </c>
      <c r="K329" s="270" t="s">
        <v>3271</v>
      </c>
      <c r="L329" s="270" t="s">
        <v>12084</v>
      </c>
      <c r="M329" s="270" t="s">
        <v>3296</v>
      </c>
      <c r="N329" s="270" t="s">
        <v>3286</v>
      </c>
      <c r="O329" s="270" t="s">
        <v>3285</v>
      </c>
      <c r="P329" s="269">
        <v>756980.8</v>
      </c>
      <c r="Q329" s="269">
        <v>0</v>
      </c>
      <c r="R329" s="269">
        <v>0</v>
      </c>
      <c r="S329" s="269">
        <v>756980.8</v>
      </c>
      <c r="U329" s="305" t="str">
        <f t="shared" si="5"/>
        <v>RU8709</v>
      </c>
      <c r="V329" s="305" t="s">
        <v>3112</v>
      </c>
    </row>
    <row r="330" spans="1:22" ht="18" customHeight="1" x14ac:dyDescent="0.35">
      <c r="A330" s="270">
        <v>4844</v>
      </c>
      <c r="B330" s="270" t="s">
        <v>3269</v>
      </c>
      <c r="C330" s="270" t="s">
        <v>12061</v>
      </c>
      <c r="D330" s="270" t="s">
        <v>3296</v>
      </c>
      <c r="E330" s="270" t="s">
        <v>1713</v>
      </c>
      <c r="F330" s="270" t="s">
        <v>2332</v>
      </c>
      <c r="G330" s="270" t="s">
        <v>12060</v>
      </c>
      <c r="H330" s="270" t="s">
        <v>12059</v>
      </c>
      <c r="I330" s="270" t="s">
        <v>12058</v>
      </c>
      <c r="J330" s="270">
        <v>10353</v>
      </c>
      <c r="K330" s="270" t="s">
        <v>3271</v>
      </c>
      <c r="L330" s="270" t="s">
        <v>12083</v>
      </c>
      <c r="M330" s="270" t="s">
        <v>3296</v>
      </c>
      <c r="N330" s="270" t="s">
        <v>3286</v>
      </c>
      <c r="O330" s="270" t="s">
        <v>3285</v>
      </c>
      <c r="P330" s="269">
        <v>866746.17</v>
      </c>
      <c r="Q330" s="269">
        <v>0</v>
      </c>
      <c r="R330" s="269">
        <v>0</v>
      </c>
      <c r="S330" s="269">
        <v>866746.17</v>
      </c>
      <c r="U330" s="305" t="str">
        <f t="shared" si="5"/>
        <v>RU8709</v>
      </c>
      <c r="V330" s="305" t="s">
        <v>3112</v>
      </c>
    </row>
    <row r="331" spans="1:22" ht="18" customHeight="1" x14ac:dyDescent="0.35">
      <c r="A331" s="270">
        <v>4844</v>
      </c>
      <c r="B331" s="270" t="s">
        <v>3269</v>
      </c>
      <c r="C331" s="270" t="s">
        <v>12061</v>
      </c>
      <c r="D331" s="270" t="s">
        <v>3296</v>
      </c>
      <c r="E331" s="270" t="s">
        <v>1713</v>
      </c>
      <c r="F331" s="270" t="s">
        <v>2332</v>
      </c>
      <c r="G331" s="270" t="s">
        <v>12060</v>
      </c>
      <c r="H331" s="270" t="s">
        <v>12059</v>
      </c>
      <c r="I331" s="270" t="s">
        <v>12058</v>
      </c>
      <c r="J331" s="270">
        <v>10354</v>
      </c>
      <c r="K331" s="270" t="s">
        <v>3271</v>
      </c>
      <c r="L331" s="270" t="s">
        <v>12082</v>
      </c>
      <c r="M331" s="270" t="s">
        <v>3296</v>
      </c>
      <c r="N331" s="270" t="s">
        <v>3286</v>
      </c>
      <c r="O331" s="270" t="s">
        <v>3285</v>
      </c>
      <c r="P331" s="269">
        <v>1735224.34</v>
      </c>
      <c r="Q331" s="269">
        <v>0</v>
      </c>
      <c r="R331" s="269">
        <v>0</v>
      </c>
      <c r="S331" s="269">
        <v>1735224.34</v>
      </c>
      <c r="U331" s="305" t="str">
        <f t="shared" si="5"/>
        <v>RU8709</v>
      </c>
      <c r="V331" s="305" t="s">
        <v>3112</v>
      </c>
    </row>
    <row r="332" spans="1:22" ht="18" customHeight="1" x14ac:dyDescent="0.35">
      <c r="A332" s="270">
        <v>4844</v>
      </c>
      <c r="B332" s="270" t="s">
        <v>3269</v>
      </c>
      <c r="C332" s="270" t="s">
        <v>12061</v>
      </c>
      <c r="D332" s="270" t="s">
        <v>3296</v>
      </c>
      <c r="E332" s="270" t="s">
        <v>1713</v>
      </c>
      <c r="F332" s="270" t="s">
        <v>2332</v>
      </c>
      <c r="G332" s="270" t="s">
        <v>12060</v>
      </c>
      <c r="H332" s="270" t="s">
        <v>12059</v>
      </c>
      <c r="I332" s="270" t="s">
        <v>12058</v>
      </c>
      <c r="J332" s="270">
        <v>10355</v>
      </c>
      <c r="K332" s="270" t="s">
        <v>3271</v>
      </c>
      <c r="L332" s="270" t="s">
        <v>12081</v>
      </c>
      <c r="M332" s="270" t="s">
        <v>3296</v>
      </c>
      <c r="N332" s="270" t="s">
        <v>3286</v>
      </c>
      <c r="O332" s="270" t="s">
        <v>3285</v>
      </c>
      <c r="P332" s="269">
        <v>2067067.31</v>
      </c>
      <c r="Q332" s="269">
        <v>0</v>
      </c>
      <c r="R332" s="269">
        <v>0</v>
      </c>
      <c r="S332" s="269">
        <v>2067067.31</v>
      </c>
      <c r="U332" s="305" t="str">
        <f t="shared" si="5"/>
        <v>RU8709</v>
      </c>
      <c r="V332" s="305" t="s">
        <v>3112</v>
      </c>
    </row>
    <row r="333" spans="1:22" ht="18" customHeight="1" x14ac:dyDescent="0.35">
      <c r="A333" s="270">
        <v>4844</v>
      </c>
      <c r="B333" s="270" t="s">
        <v>3269</v>
      </c>
      <c r="C333" s="270" t="s">
        <v>12061</v>
      </c>
      <c r="D333" s="270" t="s">
        <v>3296</v>
      </c>
      <c r="E333" s="270" t="s">
        <v>1713</v>
      </c>
      <c r="F333" s="270" t="s">
        <v>2332</v>
      </c>
      <c r="G333" s="270" t="s">
        <v>12060</v>
      </c>
      <c r="H333" s="270" t="s">
        <v>12059</v>
      </c>
      <c r="I333" s="270" t="s">
        <v>12058</v>
      </c>
      <c r="J333" s="270">
        <v>10356</v>
      </c>
      <c r="K333" s="270" t="s">
        <v>3271</v>
      </c>
      <c r="L333" s="270" t="s">
        <v>12080</v>
      </c>
      <c r="M333" s="270" t="s">
        <v>3296</v>
      </c>
      <c r="N333" s="270" t="s">
        <v>3286</v>
      </c>
      <c r="O333" s="270" t="s">
        <v>3285</v>
      </c>
      <c r="P333" s="269">
        <v>1081675.53</v>
      </c>
      <c r="Q333" s="269">
        <v>0</v>
      </c>
      <c r="R333" s="269">
        <v>0</v>
      </c>
      <c r="S333" s="269">
        <v>1081675.53</v>
      </c>
      <c r="U333" s="305" t="str">
        <f t="shared" si="5"/>
        <v>RU8709</v>
      </c>
      <c r="V333" s="305" t="s">
        <v>3112</v>
      </c>
    </row>
    <row r="334" spans="1:22" ht="18" customHeight="1" x14ac:dyDescent="0.35">
      <c r="A334" s="270">
        <v>4844</v>
      </c>
      <c r="B334" s="270" t="s">
        <v>3269</v>
      </c>
      <c r="C334" s="270" t="s">
        <v>12061</v>
      </c>
      <c r="D334" s="270" t="s">
        <v>3296</v>
      </c>
      <c r="E334" s="270" t="s">
        <v>1713</v>
      </c>
      <c r="F334" s="270" t="s">
        <v>2332</v>
      </c>
      <c r="G334" s="270" t="s">
        <v>12060</v>
      </c>
      <c r="H334" s="270" t="s">
        <v>12059</v>
      </c>
      <c r="I334" s="270" t="s">
        <v>12058</v>
      </c>
      <c r="J334" s="270">
        <v>10357</v>
      </c>
      <c r="K334" s="270" t="s">
        <v>3271</v>
      </c>
      <c r="L334" s="270" t="s">
        <v>12081</v>
      </c>
      <c r="M334" s="270" t="s">
        <v>3296</v>
      </c>
      <c r="N334" s="270" t="s">
        <v>3286</v>
      </c>
      <c r="O334" s="270" t="s">
        <v>3285</v>
      </c>
      <c r="P334" s="269">
        <v>2870794.88</v>
      </c>
      <c r="Q334" s="269">
        <v>0</v>
      </c>
      <c r="R334" s="269">
        <v>0</v>
      </c>
      <c r="S334" s="269">
        <v>2870794.88</v>
      </c>
      <c r="U334" s="305" t="str">
        <f t="shared" si="5"/>
        <v>RU8709</v>
      </c>
      <c r="V334" s="305" t="s">
        <v>3112</v>
      </c>
    </row>
    <row r="335" spans="1:22" ht="18" customHeight="1" x14ac:dyDescent="0.35">
      <c r="A335" s="270">
        <v>4844</v>
      </c>
      <c r="B335" s="270" t="s">
        <v>3269</v>
      </c>
      <c r="C335" s="270" t="s">
        <v>12061</v>
      </c>
      <c r="D335" s="270" t="s">
        <v>3296</v>
      </c>
      <c r="E335" s="270" t="s">
        <v>1713</v>
      </c>
      <c r="F335" s="270" t="s">
        <v>2332</v>
      </c>
      <c r="G335" s="270" t="s">
        <v>12060</v>
      </c>
      <c r="H335" s="270" t="s">
        <v>12059</v>
      </c>
      <c r="I335" s="270" t="s">
        <v>12058</v>
      </c>
      <c r="J335" s="270">
        <v>10358</v>
      </c>
      <c r="K335" s="270" t="s">
        <v>3271</v>
      </c>
      <c r="L335" s="270" t="s">
        <v>12080</v>
      </c>
      <c r="M335" s="270" t="s">
        <v>3296</v>
      </c>
      <c r="N335" s="270" t="s">
        <v>3286</v>
      </c>
      <c r="O335" s="270" t="s">
        <v>3285</v>
      </c>
      <c r="P335" s="269">
        <v>1078379.69</v>
      </c>
      <c r="Q335" s="269">
        <v>0</v>
      </c>
      <c r="R335" s="269">
        <v>0</v>
      </c>
      <c r="S335" s="269">
        <v>1078379.69</v>
      </c>
      <c r="U335" s="305" t="str">
        <f t="shared" si="5"/>
        <v>RU8709</v>
      </c>
      <c r="V335" s="305" t="s">
        <v>3112</v>
      </c>
    </row>
    <row r="336" spans="1:22" ht="18" customHeight="1" x14ac:dyDescent="0.35">
      <c r="A336" s="270">
        <v>4844</v>
      </c>
      <c r="B336" s="270" t="s">
        <v>3269</v>
      </c>
      <c r="C336" s="270" t="s">
        <v>12061</v>
      </c>
      <c r="D336" s="270" t="s">
        <v>3296</v>
      </c>
      <c r="E336" s="270" t="s">
        <v>1713</v>
      </c>
      <c r="F336" s="270" t="s">
        <v>2332</v>
      </c>
      <c r="G336" s="270" t="s">
        <v>12060</v>
      </c>
      <c r="H336" s="270" t="s">
        <v>12059</v>
      </c>
      <c r="I336" s="270" t="s">
        <v>12058</v>
      </c>
      <c r="J336" s="270">
        <v>10359</v>
      </c>
      <c r="K336" s="270" t="s">
        <v>3271</v>
      </c>
      <c r="L336" s="270" t="s">
        <v>12079</v>
      </c>
      <c r="M336" s="270" t="s">
        <v>3296</v>
      </c>
      <c r="N336" s="270" t="s">
        <v>3286</v>
      </c>
      <c r="O336" s="270" t="s">
        <v>3285</v>
      </c>
      <c r="P336" s="269">
        <v>330489.37</v>
      </c>
      <c r="Q336" s="269">
        <v>0</v>
      </c>
      <c r="R336" s="269">
        <v>0</v>
      </c>
      <c r="S336" s="269">
        <v>330489.37</v>
      </c>
      <c r="U336" s="305" t="str">
        <f t="shared" si="5"/>
        <v>RU8709</v>
      </c>
      <c r="V336" s="305" t="s">
        <v>3112</v>
      </c>
    </row>
    <row r="337" spans="1:22" ht="18" customHeight="1" x14ac:dyDescent="0.35">
      <c r="A337" s="270">
        <v>4844</v>
      </c>
      <c r="B337" s="270" t="s">
        <v>3269</v>
      </c>
      <c r="C337" s="270" t="s">
        <v>12061</v>
      </c>
      <c r="D337" s="270" t="s">
        <v>3296</v>
      </c>
      <c r="E337" s="270" t="s">
        <v>1713</v>
      </c>
      <c r="F337" s="270" t="s">
        <v>2332</v>
      </c>
      <c r="G337" s="270" t="s">
        <v>12060</v>
      </c>
      <c r="H337" s="270" t="s">
        <v>12059</v>
      </c>
      <c r="I337" s="270" t="s">
        <v>12058</v>
      </c>
      <c r="J337" s="270">
        <v>10360</v>
      </c>
      <c r="K337" s="270" t="s">
        <v>3271</v>
      </c>
      <c r="L337" s="270" t="s">
        <v>12079</v>
      </c>
      <c r="M337" s="270" t="s">
        <v>3296</v>
      </c>
      <c r="N337" s="270" t="s">
        <v>3286</v>
      </c>
      <c r="O337" s="270" t="s">
        <v>3285</v>
      </c>
      <c r="P337" s="269">
        <v>413324.37</v>
      </c>
      <c r="Q337" s="269">
        <v>0</v>
      </c>
      <c r="R337" s="269">
        <v>0</v>
      </c>
      <c r="S337" s="269">
        <v>413324.37</v>
      </c>
      <c r="U337" s="305" t="str">
        <f t="shared" si="5"/>
        <v>RU8709</v>
      </c>
      <c r="V337" s="305" t="s">
        <v>3112</v>
      </c>
    </row>
    <row r="338" spans="1:22" ht="18" customHeight="1" x14ac:dyDescent="0.35">
      <c r="A338" s="270">
        <v>4844</v>
      </c>
      <c r="B338" s="270" t="s">
        <v>3269</v>
      </c>
      <c r="C338" s="270" t="s">
        <v>12061</v>
      </c>
      <c r="D338" s="270" t="s">
        <v>3296</v>
      </c>
      <c r="E338" s="270" t="s">
        <v>1713</v>
      </c>
      <c r="F338" s="270" t="s">
        <v>2332</v>
      </c>
      <c r="G338" s="270" t="s">
        <v>12060</v>
      </c>
      <c r="H338" s="270" t="s">
        <v>12059</v>
      </c>
      <c r="I338" s="270" t="s">
        <v>12058</v>
      </c>
      <c r="J338" s="270">
        <v>10361</v>
      </c>
      <c r="K338" s="270" t="s">
        <v>3271</v>
      </c>
      <c r="L338" s="270" t="s">
        <v>12079</v>
      </c>
      <c r="M338" s="270" t="s">
        <v>3296</v>
      </c>
      <c r="N338" s="270" t="s">
        <v>3286</v>
      </c>
      <c r="O338" s="270" t="s">
        <v>3285</v>
      </c>
      <c r="P338" s="269">
        <v>333806.24</v>
      </c>
      <c r="Q338" s="269">
        <v>0</v>
      </c>
      <c r="R338" s="269">
        <v>0</v>
      </c>
      <c r="S338" s="269">
        <v>333806.24</v>
      </c>
      <c r="U338" s="305" t="str">
        <f t="shared" si="5"/>
        <v>RU8709</v>
      </c>
      <c r="V338" s="305" t="s">
        <v>3112</v>
      </c>
    </row>
    <row r="339" spans="1:22" ht="18" customHeight="1" x14ac:dyDescent="0.35">
      <c r="A339" s="270">
        <v>4844</v>
      </c>
      <c r="B339" s="270" t="s">
        <v>3269</v>
      </c>
      <c r="C339" s="270" t="s">
        <v>12061</v>
      </c>
      <c r="D339" s="270" t="s">
        <v>3296</v>
      </c>
      <c r="E339" s="270" t="s">
        <v>1713</v>
      </c>
      <c r="F339" s="270" t="s">
        <v>2332</v>
      </c>
      <c r="G339" s="270" t="s">
        <v>12060</v>
      </c>
      <c r="H339" s="270" t="s">
        <v>12059</v>
      </c>
      <c r="I339" s="270" t="s">
        <v>12058</v>
      </c>
      <c r="J339" s="270">
        <v>10362</v>
      </c>
      <c r="K339" s="270" t="s">
        <v>3271</v>
      </c>
      <c r="L339" s="270" t="s">
        <v>12079</v>
      </c>
      <c r="M339" s="270" t="s">
        <v>3296</v>
      </c>
      <c r="N339" s="270" t="s">
        <v>3286</v>
      </c>
      <c r="O339" s="270" t="s">
        <v>3285</v>
      </c>
      <c r="P339" s="269">
        <v>228264.16</v>
      </c>
      <c r="Q339" s="269">
        <v>0</v>
      </c>
      <c r="R339" s="269">
        <v>0</v>
      </c>
      <c r="S339" s="269">
        <v>228264.16</v>
      </c>
      <c r="U339" s="305" t="str">
        <f t="shared" si="5"/>
        <v>RU8709</v>
      </c>
      <c r="V339" s="305" t="s">
        <v>3112</v>
      </c>
    </row>
    <row r="340" spans="1:22" ht="18" customHeight="1" x14ac:dyDescent="0.35">
      <c r="A340" s="270">
        <v>4844</v>
      </c>
      <c r="B340" s="270" t="s">
        <v>3269</v>
      </c>
      <c r="C340" s="270" t="s">
        <v>12061</v>
      </c>
      <c r="D340" s="270" t="s">
        <v>3296</v>
      </c>
      <c r="E340" s="270" t="s">
        <v>1713</v>
      </c>
      <c r="F340" s="270" t="s">
        <v>2332</v>
      </c>
      <c r="G340" s="270" t="s">
        <v>12060</v>
      </c>
      <c r="H340" s="270" t="s">
        <v>12059</v>
      </c>
      <c r="I340" s="270" t="s">
        <v>12058</v>
      </c>
      <c r="J340" s="270">
        <v>10363</v>
      </c>
      <c r="K340" s="270" t="s">
        <v>3271</v>
      </c>
      <c r="L340" s="270" t="s">
        <v>12079</v>
      </c>
      <c r="M340" s="270" t="s">
        <v>3296</v>
      </c>
      <c r="N340" s="270" t="s">
        <v>3286</v>
      </c>
      <c r="O340" s="270" t="s">
        <v>3285</v>
      </c>
      <c r="P340" s="269">
        <v>337243.45</v>
      </c>
      <c r="Q340" s="269">
        <v>0</v>
      </c>
      <c r="R340" s="269">
        <v>0</v>
      </c>
      <c r="S340" s="269">
        <v>337243.45</v>
      </c>
      <c r="U340" s="305" t="str">
        <f t="shared" si="5"/>
        <v>RU8709</v>
      </c>
      <c r="V340" s="305" t="s">
        <v>3112</v>
      </c>
    </row>
    <row r="341" spans="1:22" ht="18" customHeight="1" x14ac:dyDescent="0.35">
      <c r="A341" s="270">
        <v>4844</v>
      </c>
      <c r="B341" s="270" t="s">
        <v>3269</v>
      </c>
      <c r="C341" s="270" t="s">
        <v>12061</v>
      </c>
      <c r="D341" s="270" t="s">
        <v>3296</v>
      </c>
      <c r="E341" s="270" t="s">
        <v>1713</v>
      </c>
      <c r="F341" s="270" t="s">
        <v>2332</v>
      </c>
      <c r="G341" s="270" t="s">
        <v>12060</v>
      </c>
      <c r="H341" s="270" t="s">
        <v>12059</v>
      </c>
      <c r="I341" s="270" t="s">
        <v>12058</v>
      </c>
      <c r="J341" s="270">
        <v>10364</v>
      </c>
      <c r="K341" s="270" t="s">
        <v>3271</v>
      </c>
      <c r="L341" s="270" t="s">
        <v>12078</v>
      </c>
      <c r="M341" s="270" t="s">
        <v>3296</v>
      </c>
      <c r="N341" s="270" t="s">
        <v>3286</v>
      </c>
      <c r="O341" s="270" t="s">
        <v>3285</v>
      </c>
      <c r="P341" s="269">
        <v>484459.61</v>
      </c>
      <c r="Q341" s="269">
        <v>0</v>
      </c>
      <c r="R341" s="269">
        <v>0</v>
      </c>
      <c r="S341" s="269">
        <v>484459.61</v>
      </c>
      <c r="U341" s="305" t="str">
        <f t="shared" si="5"/>
        <v>RU8709</v>
      </c>
      <c r="V341" s="305" t="s">
        <v>3112</v>
      </c>
    </row>
    <row r="342" spans="1:22" ht="18" customHeight="1" x14ac:dyDescent="0.35">
      <c r="A342" s="270">
        <v>4844</v>
      </c>
      <c r="B342" s="270" t="s">
        <v>3269</v>
      </c>
      <c r="C342" s="270" t="s">
        <v>12061</v>
      </c>
      <c r="D342" s="270" t="s">
        <v>3296</v>
      </c>
      <c r="E342" s="270" t="s">
        <v>1713</v>
      </c>
      <c r="F342" s="270" t="s">
        <v>2332</v>
      </c>
      <c r="G342" s="270" t="s">
        <v>12060</v>
      </c>
      <c r="H342" s="270" t="s">
        <v>12059</v>
      </c>
      <c r="I342" s="270" t="s">
        <v>12058</v>
      </c>
      <c r="J342" s="270">
        <v>11067</v>
      </c>
      <c r="K342" s="270" t="s">
        <v>3271</v>
      </c>
      <c r="L342" s="270" t="s">
        <v>12077</v>
      </c>
      <c r="M342" s="270" t="s">
        <v>3296</v>
      </c>
      <c r="N342" s="270" t="s">
        <v>3286</v>
      </c>
      <c r="O342" s="270" t="s">
        <v>3689</v>
      </c>
      <c r="P342" s="269">
        <v>50722.06</v>
      </c>
      <c r="Q342" s="269">
        <v>0</v>
      </c>
      <c r="R342" s="269">
        <v>0</v>
      </c>
      <c r="S342" s="269">
        <v>50722.06</v>
      </c>
      <c r="U342" s="305" t="str">
        <f t="shared" si="5"/>
        <v>RU8709</v>
      </c>
      <c r="V342" s="305" t="s">
        <v>3112</v>
      </c>
    </row>
    <row r="343" spans="1:22" ht="18" customHeight="1" x14ac:dyDescent="0.35">
      <c r="A343" s="270">
        <v>4844</v>
      </c>
      <c r="B343" s="270" t="s">
        <v>3269</v>
      </c>
      <c r="C343" s="270" t="s">
        <v>12061</v>
      </c>
      <c r="D343" s="270" t="s">
        <v>3296</v>
      </c>
      <c r="E343" s="270" t="s">
        <v>1713</v>
      </c>
      <c r="F343" s="270" t="s">
        <v>2332</v>
      </c>
      <c r="G343" s="270" t="s">
        <v>12060</v>
      </c>
      <c r="H343" s="270" t="s">
        <v>12059</v>
      </c>
      <c r="I343" s="270" t="s">
        <v>12058</v>
      </c>
      <c r="J343" s="270">
        <v>17560</v>
      </c>
      <c r="K343" s="270" t="s">
        <v>3271</v>
      </c>
      <c r="L343" s="270" t="s">
        <v>12062</v>
      </c>
      <c r="M343" s="270" t="s">
        <v>3296</v>
      </c>
      <c r="N343" s="270" t="s">
        <v>3286</v>
      </c>
      <c r="O343" s="270" t="s">
        <v>3285</v>
      </c>
      <c r="P343" s="269">
        <v>15845.77</v>
      </c>
      <c r="Q343" s="269">
        <v>0</v>
      </c>
      <c r="R343" s="269">
        <v>0</v>
      </c>
      <c r="S343" s="269">
        <v>15845.77</v>
      </c>
      <c r="U343" s="305" t="str">
        <f t="shared" si="5"/>
        <v>RU8709</v>
      </c>
      <c r="V343" s="305" t="s">
        <v>3112</v>
      </c>
    </row>
    <row r="344" spans="1:22" ht="18" customHeight="1" x14ac:dyDescent="0.35">
      <c r="A344" s="270">
        <v>4844</v>
      </c>
      <c r="B344" s="270" t="s">
        <v>3269</v>
      </c>
      <c r="C344" s="270" t="s">
        <v>12061</v>
      </c>
      <c r="D344" s="270" t="s">
        <v>3296</v>
      </c>
      <c r="E344" s="270" t="s">
        <v>1713</v>
      </c>
      <c r="F344" s="270" t="s">
        <v>2332</v>
      </c>
      <c r="G344" s="270" t="s">
        <v>12060</v>
      </c>
      <c r="H344" s="270" t="s">
        <v>12059</v>
      </c>
      <c r="I344" s="270" t="s">
        <v>12058</v>
      </c>
      <c r="J344" s="270">
        <v>17561</v>
      </c>
      <c r="K344" s="270" t="s">
        <v>3271</v>
      </c>
      <c r="L344" s="270" t="s">
        <v>12062</v>
      </c>
      <c r="M344" s="270" t="s">
        <v>3296</v>
      </c>
      <c r="N344" s="270" t="s">
        <v>3286</v>
      </c>
      <c r="O344" s="270" t="s">
        <v>3285</v>
      </c>
      <c r="P344" s="269">
        <v>12064.15</v>
      </c>
      <c r="Q344" s="269">
        <v>0</v>
      </c>
      <c r="R344" s="269">
        <v>0</v>
      </c>
      <c r="S344" s="269">
        <v>12064.15</v>
      </c>
      <c r="U344" s="305" t="str">
        <f t="shared" si="5"/>
        <v>RU8709</v>
      </c>
      <c r="V344" s="305" t="s">
        <v>3112</v>
      </c>
    </row>
    <row r="345" spans="1:22" ht="18" customHeight="1" x14ac:dyDescent="0.35">
      <c r="A345" s="270">
        <v>4844</v>
      </c>
      <c r="B345" s="270" t="s">
        <v>3269</v>
      </c>
      <c r="C345" s="270" t="s">
        <v>12061</v>
      </c>
      <c r="D345" s="270" t="s">
        <v>3296</v>
      </c>
      <c r="E345" s="270" t="s">
        <v>1713</v>
      </c>
      <c r="F345" s="270" t="s">
        <v>2332</v>
      </c>
      <c r="G345" s="270" t="s">
        <v>12060</v>
      </c>
      <c r="H345" s="270" t="s">
        <v>12059</v>
      </c>
      <c r="I345" s="270" t="s">
        <v>12058</v>
      </c>
      <c r="J345" s="270">
        <v>17562</v>
      </c>
      <c r="K345" s="270" t="s">
        <v>3271</v>
      </c>
      <c r="L345" s="270" t="s">
        <v>12062</v>
      </c>
      <c r="M345" s="270" t="s">
        <v>3296</v>
      </c>
      <c r="N345" s="270" t="s">
        <v>3286</v>
      </c>
      <c r="O345" s="270" t="s">
        <v>3285</v>
      </c>
      <c r="P345" s="269">
        <v>12016.13</v>
      </c>
      <c r="Q345" s="269">
        <v>0</v>
      </c>
      <c r="R345" s="269">
        <v>0</v>
      </c>
      <c r="S345" s="269">
        <v>12016.13</v>
      </c>
      <c r="U345" s="305" t="str">
        <f t="shared" si="5"/>
        <v>RU8709</v>
      </c>
      <c r="V345" s="305" t="s">
        <v>3112</v>
      </c>
    </row>
    <row r="346" spans="1:22" ht="18" customHeight="1" x14ac:dyDescent="0.35">
      <c r="A346" s="270">
        <v>4844</v>
      </c>
      <c r="B346" s="270" t="s">
        <v>3269</v>
      </c>
      <c r="C346" s="270" t="s">
        <v>12061</v>
      </c>
      <c r="D346" s="270" t="s">
        <v>3296</v>
      </c>
      <c r="E346" s="270" t="s">
        <v>1713</v>
      </c>
      <c r="F346" s="270" t="s">
        <v>2332</v>
      </c>
      <c r="G346" s="270" t="s">
        <v>12060</v>
      </c>
      <c r="H346" s="270" t="s">
        <v>12059</v>
      </c>
      <c r="I346" s="270" t="s">
        <v>12058</v>
      </c>
      <c r="J346" s="270">
        <v>17563</v>
      </c>
      <c r="K346" s="270" t="s">
        <v>3271</v>
      </c>
      <c r="L346" s="270" t="s">
        <v>12076</v>
      </c>
      <c r="M346" s="270" t="s">
        <v>3296</v>
      </c>
      <c r="N346" s="270" t="s">
        <v>3286</v>
      </c>
      <c r="O346" s="270" t="s">
        <v>3285</v>
      </c>
      <c r="P346" s="269">
        <v>27602.54</v>
      </c>
      <c r="Q346" s="269">
        <v>0</v>
      </c>
      <c r="R346" s="269">
        <v>0</v>
      </c>
      <c r="S346" s="269">
        <v>27602.54</v>
      </c>
      <c r="U346" s="305" t="str">
        <f t="shared" si="5"/>
        <v>RU8709</v>
      </c>
      <c r="V346" s="305" t="s">
        <v>3112</v>
      </c>
    </row>
    <row r="347" spans="1:22" ht="18" customHeight="1" x14ac:dyDescent="0.35">
      <c r="A347" s="270">
        <v>4844</v>
      </c>
      <c r="B347" s="270" t="s">
        <v>3269</v>
      </c>
      <c r="C347" s="270" t="s">
        <v>12061</v>
      </c>
      <c r="D347" s="270" t="s">
        <v>3296</v>
      </c>
      <c r="E347" s="270" t="s">
        <v>1713</v>
      </c>
      <c r="F347" s="270" t="s">
        <v>2332</v>
      </c>
      <c r="G347" s="270" t="s">
        <v>12060</v>
      </c>
      <c r="H347" s="270" t="s">
        <v>12059</v>
      </c>
      <c r="I347" s="270" t="s">
        <v>12058</v>
      </c>
      <c r="J347" s="270">
        <v>17564</v>
      </c>
      <c r="K347" s="270" t="s">
        <v>3271</v>
      </c>
      <c r="L347" s="270" t="s">
        <v>12076</v>
      </c>
      <c r="M347" s="270" t="s">
        <v>3296</v>
      </c>
      <c r="N347" s="270" t="s">
        <v>3286</v>
      </c>
      <c r="O347" s="270" t="s">
        <v>3285</v>
      </c>
      <c r="P347" s="269">
        <v>26918.15</v>
      </c>
      <c r="Q347" s="269">
        <v>0</v>
      </c>
      <c r="R347" s="269">
        <v>0</v>
      </c>
      <c r="S347" s="269">
        <v>26918.15</v>
      </c>
      <c r="U347" s="305" t="str">
        <f t="shared" si="5"/>
        <v>RU8709</v>
      </c>
      <c r="V347" s="305" t="s">
        <v>3112</v>
      </c>
    </row>
    <row r="348" spans="1:22" ht="18" customHeight="1" x14ac:dyDescent="0.35">
      <c r="A348" s="270">
        <v>4844</v>
      </c>
      <c r="B348" s="270" t="s">
        <v>3269</v>
      </c>
      <c r="C348" s="270" t="s">
        <v>12061</v>
      </c>
      <c r="D348" s="270" t="s">
        <v>3296</v>
      </c>
      <c r="E348" s="270" t="s">
        <v>1713</v>
      </c>
      <c r="F348" s="270" t="s">
        <v>2332</v>
      </c>
      <c r="G348" s="270" t="s">
        <v>12060</v>
      </c>
      <c r="H348" s="270" t="s">
        <v>12059</v>
      </c>
      <c r="I348" s="270" t="s">
        <v>12058</v>
      </c>
      <c r="J348" s="270">
        <v>17565</v>
      </c>
      <c r="K348" s="270" t="s">
        <v>3271</v>
      </c>
      <c r="L348" s="270" t="s">
        <v>12075</v>
      </c>
      <c r="M348" s="270" t="s">
        <v>3296</v>
      </c>
      <c r="N348" s="270" t="s">
        <v>3286</v>
      </c>
      <c r="O348" s="270" t="s">
        <v>3285</v>
      </c>
      <c r="P348" s="269">
        <v>23760.16</v>
      </c>
      <c r="Q348" s="269">
        <v>0</v>
      </c>
      <c r="R348" s="269">
        <v>0</v>
      </c>
      <c r="S348" s="269">
        <v>23760.16</v>
      </c>
      <c r="U348" s="305" t="str">
        <f t="shared" si="5"/>
        <v>RU8709</v>
      </c>
      <c r="V348" s="305" t="s">
        <v>3112</v>
      </c>
    </row>
    <row r="349" spans="1:22" ht="18" customHeight="1" x14ac:dyDescent="0.35">
      <c r="A349" s="270">
        <v>4844</v>
      </c>
      <c r="B349" s="270" t="s">
        <v>3269</v>
      </c>
      <c r="C349" s="270" t="s">
        <v>12061</v>
      </c>
      <c r="D349" s="270" t="s">
        <v>3296</v>
      </c>
      <c r="E349" s="270" t="s">
        <v>1713</v>
      </c>
      <c r="F349" s="270" t="s">
        <v>2332</v>
      </c>
      <c r="G349" s="270" t="s">
        <v>12060</v>
      </c>
      <c r="H349" s="270" t="s">
        <v>12059</v>
      </c>
      <c r="I349" s="270" t="s">
        <v>12058</v>
      </c>
      <c r="J349" s="270">
        <v>17566</v>
      </c>
      <c r="K349" s="270" t="s">
        <v>3271</v>
      </c>
      <c r="L349" s="270" t="s">
        <v>12074</v>
      </c>
      <c r="M349" s="270" t="s">
        <v>3296</v>
      </c>
      <c r="N349" s="270" t="s">
        <v>3286</v>
      </c>
      <c r="O349" s="270" t="s">
        <v>3285</v>
      </c>
      <c r="P349" s="269">
        <v>11491.5</v>
      </c>
      <c r="Q349" s="269">
        <v>0</v>
      </c>
      <c r="R349" s="269">
        <v>0</v>
      </c>
      <c r="S349" s="269">
        <v>11491.5</v>
      </c>
      <c r="U349" s="305" t="str">
        <f t="shared" si="5"/>
        <v>RU8709</v>
      </c>
      <c r="V349" s="305" t="s">
        <v>3112</v>
      </c>
    </row>
    <row r="350" spans="1:22" ht="18" customHeight="1" x14ac:dyDescent="0.35">
      <c r="A350" s="270">
        <v>4844</v>
      </c>
      <c r="B350" s="270" t="s">
        <v>3269</v>
      </c>
      <c r="C350" s="270" t="s">
        <v>12061</v>
      </c>
      <c r="D350" s="270" t="s">
        <v>3296</v>
      </c>
      <c r="E350" s="270" t="s">
        <v>1713</v>
      </c>
      <c r="F350" s="270" t="s">
        <v>2332</v>
      </c>
      <c r="G350" s="270" t="s">
        <v>12060</v>
      </c>
      <c r="H350" s="270" t="s">
        <v>12059</v>
      </c>
      <c r="I350" s="270" t="s">
        <v>12058</v>
      </c>
      <c r="J350" s="270">
        <v>17567</v>
      </c>
      <c r="K350" s="270" t="s">
        <v>3271</v>
      </c>
      <c r="L350" s="270" t="s">
        <v>12073</v>
      </c>
      <c r="M350" s="270" t="s">
        <v>3296</v>
      </c>
      <c r="N350" s="270" t="s">
        <v>3286</v>
      </c>
      <c r="O350" s="270" t="s">
        <v>3285</v>
      </c>
      <c r="P350" s="269">
        <v>15141.78</v>
      </c>
      <c r="Q350" s="269">
        <v>0</v>
      </c>
      <c r="R350" s="269">
        <v>0</v>
      </c>
      <c r="S350" s="269">
        <v>15141.78</v>
      </c>
      <c r="U350" s="305" t="str">
        <f t="shared" si="5"/>
        <v>RU8709</v>
      </c>
      <c r="V350" s="305" t="s">
        <v>3112</v>
      </c>
    </row>
    <row r="351" spans="1:22" ht="18" customHeight="1" x14ac:dyDescent="0.35">
      <c r="A351" s="270">
        <v>4844</v>
      </c>
      <c r="B351" s="270" t="s">
        <v>3269</v>
      </c>
      <c r="C351" s="270" t="s">
        <v>12061</v>
      </c>
      <c r="D351" s="270" t="s">
        <v>3296</v>
      </c>
      <c r="E351" s="270" t="s">
        <v>1713</v>
      </c>
      <c r="F351" s="270" t="s">
        <v>2332</v>
      </c>
      <c r="G351" s="270" t="s">
        <v>12060</v>
      </c>
      <c r="H351" s="270" t="s">
        <v>12059</v>
      </c>
      <c r="I351" s="270" t="s">
        <v>12058</v>
      </c>
      <c r="J351" s="270">
        <v>17568</v>
      </c>
      <c r="K351" s="270" t="s">
        <v>3271</v>
      </c>
      <c r="L351" s="270" t="s">
        <v>12073</v>
      </c>
      <c r="M351" s="270" t="s">
        <v>3296</v>
      </c>
      <c r="N351" s="270" t="s">
        <v>3286</v>
      </c>
      <c r="O351" s="270" t="s">
        <v>3285</v>
      </c>
      <c r="P351" s="269">
        <v>11491.5</v>
      </c>
      <c r="Q351" s="269">
        <v>0</v>
      </c>
      <c r="R351" s="269">
        <v>0</v>
      </c>
      <c r="S351" s="269">
        <v>11491.5</v>
      </c>
      <c r="U351" s="305" t="str">
        <f t="shared" si="5"/>
        <v>RU8709</v>
      </c>
      <c r="V351" s="305" t="s">
        <v>3112</v>
      </c>
    </row>
    <row r="352" spans="1:22" ht="18" customHeight="1" x14ac:dyDescent="0.35">
      <c r="A352" s="270">
        <v>4844</v>
      </c>
      <c r="B352" s="270" t="s">
        <v>3269</v>
      </c>
      <c r="C352" s="270" t="s">
        <v>12061</v>
      </c>
      <c r="D352" s="270" t="s">
        <v>3296</v>
      </c>
      <c r="E352" s="270" t="s">
        <v>1713</v>
      </c>
      <c r="F352" s="270" t="s">
        <v>2332</v>
      </c>
      <c r="G352" s="270" t="s">
        <v>12060</v>
      </c>
      <c r="H352" s="270" t="s">
        <v>12059</v>
      </c>
      <c r="I352" s="270" t="s">
        <v>12058</v>
      </c>
      <c r="J352" s="270">
        <v>17569</v>
      </c>
      <c r="K352" s="270" t="s">
        <v>3271</v>
      </c>
      <c r="L352" s="270" t="s">
        <v>12072</v>
      </c>
      <c r="M352" s="270" t="s">
        <v>3296</v>
      </c>
      <c r="N352" s="270" t="s">
        <v>3286</v>
      </c>
      <c r="O352" s="270" t="s">
        <v>3285</v>
      </c>
      <c r="P352" s="269">
        <v>17285.61</v>
      </c>
      <c r="Q352" s="269">
        <v>0</v>
      </c>
      <c r="R352" s="269">
        <v>0</v>
      </c>
      <c r="S352" s="269">
        <v>17285.61</v>
      </c>
      <c r="U352" s="305" t="str">
        <f t="shared" si="5"/>
        <v>RU8709</v>
      </c>
      <c r="V352" s="305" t="s">
        <v>3112</v>
      </c>
    </row>
    <row r="353" spans="1:22" ht="18" customHeight="1" x14ac:dyDescent="0.35">
      <c r="A353" s="270">
        <v>4844</v>
      </c>
      <c r="B353" s="270" t="s">
        <v>3269</v>
      </c>
      <c r="C353" s="270" t="s">
        <v>12061</v>
      </c>
      <c r="D353" s="270" t="s">
        <v>3296</v>
      </c>
      <c r="E353" s="270" t="s">
        <v>1713</v>
      </c>
      <c r="F353" s="270" t="s">
        <v>2332</v>
      </c>
      <c r="G353" s="270" t="s">
        <v>12060</v>
      </c>
      <c r="H353" s="270" t="s">
        <v>12059</v>
      </c>
      <c r="I353" s="270" t="s">
        <v>12058</v>
      </c>
      <c r="J353" s="270">
        <v>17570</v>
      </c>
      <c r="K353" s="270" t="s">
        <v>3271</v>
      </c>
      <c r="L353" s="270" t="s">
        <v>12071</v>
      </c>
      <c r="M353" s="270" t="s">
        <v>3296</v>
      </c>
      <c r="N353" s="270" t="s">
        <v>3286</v>
      </c>
      <c r="O353" s="270" t="s">
        <v>3285</v>
      </c>
      <c r="P353" s="269">
        <v>40265.300000000003</v>
      </c>
      <c r="Q353" s="269">
        <v>0</v>
      </c>
      <c r="R353" s="269">
        <v>0</v>
      </c>
      <c r="S353" s="269">
        <v>40265.300000000003</v>
      </c>
      <c r="U353" s="305" t="str">
        <f t="shared" si="5"/>
        <v>RU8709</v>
      </c>
      <c r="V353" s="305" t="s">
        <v>3112</v>
      </c>
    </row>
    <row r="354" spans="1:22" ht="18" customHeight="1" x14ac:dyDescent="0.35">
      <c r="A354" s="270">
        <v>4844</v>
      </c>
      <c r="B354" s="270" t="s">
        <v>3269</v>
      </c>
      <c r="C354" s="270" t="s">
        <v>12061</v>
      </c>
      <c r="D354" s="270" t="s">
        <v>3296</v>
      </c>
      <c r="E354" s="270" t="s">
        <v>1713</v>
      </c>
      <c r="F354" s="270" t="s">
        <v>2332</v>
      </c>
      <c r="G354" s="270" t="s">
        <v>12060</v>
      </c>
      <c r="H354" s="270" t="s">
        <v>12059</v>
      </c>
      <c r="I354" s="270" t="s">
        <v>12058</v>
      </c>
      <c r="J354" s="270">
        <v>17571</v>
      </c>
      <c r="K354" s="270" t="s">
        <v>3271</v>
      </c>
      <c r="L354" s="270" t="s">
        <v>12070</v>
      </c>
      <c r="M354" s="270" t="s">
        <v>3296</v>
      </c>
      <c r="N354" s="270" t="s">
        <v>3286</v>
      </c>
      <c r="O354" s="270" t="s">
        <v>3285</v>
      </c>
      <c r="P354" s="269">
        <v>42654.43</v>
      </c>
      <c r="Q354" s="269">
        <v>0</v>
      </c>
      <c r="R354" s="269">
        <v>0</v>
      </c>
      <c r="S354" s="269">
        <v>42654.43</v>
      </c>
      <c r="U354" s="305" t="str">
        <f t="shared" si="5"/>
        <v>RU8709</v>
      </c>
      <c r="V354" s="305" t="s">
        <v>3112</v>
      </c>
    </row>
    <row r="355" spans="1:22" ht="18" customHeight="1" x14ac:dyDescent="0.35">
      <c r="A355" s="270">
        <v>4844</v>
      </c>
      <c r="B355" s="270" t="s">
        <v>3269</v>
      </c>
      <c r="C355" s="270" t="s">
        <v>12061</v>
      </c>
      <c r="D355" s="270" t="s">
        <v>3296</v>
      </c>
      <c r="E355" s="270" t="s">
        <v>1713</v>
      </c>
      <c r="F355" s="270" t="s">
        <v>2332</v>
      </c>
      <c r="G355" s="270" t="s">
        <v>12060</v>
      </c>
      <c r="H355" s="270" t="s">
        <v>12059</v>
      </c>
      <c r="I355" s="270" t="s">
        <v>12058</v>
      </c>
      <c r="J355" s="270">
        <v>17572</v>
      </c>
      <c r="K355" s="270" t="s">
        <v>3271</v>
      </c>
      <c r="L355" s="270" t="s">
        <v>12069</v>
      </c>
      <c r="M355" s="270" t="s">
        <v>3296</v>
      </c>
      <c r="N355" s="270" t="s">
        <v>3286</v>
      </c>
      <c r="O355" s="270" t="s">
        <v>3285</v>
      </c>
      <c r="P355" s="269">
        <v>32356.53</v>
      </c>
      <c r="Q355" s="269">
        <v>0</v>
      </c>
      <c r="R355" s="269">
        <v>0</v>
      </c>
      <c r="S355" s="269">
        <v>32356.53</v>
      </c>
      <c r="U355" s="305" t="str">
        <f t="shared" si="5"/>
        <v>RU8709</v>
      </c>
      <c r="V355" s="305" t="s">
        <v>3112</v>
      </c>
    </row>
    <row r="356" spans="1:22" ht="18" customHeight="1" x14ac:dyDescent="0.35">
      <c r="A356" s="270">
        <v>4844</v>
      </c>
      <c r="B356" s="270" t="s">
        <v>3269</v>
      </c>
      <c r="C356" s="270" t="s">
        <v>12061</v>
      </c>
      <c r="D356" s="270" t="s">
        <v>3296</v>
      </c>
      <c r="E356" s="270" t="s">
        <v>1713</v>
      </c>
      <c r="F356" s="270" t="s">
        <v>2332</v>
      </c>
      <c r="G356" s="270" t="s">
        <v>12060</v>
      </c>
      <c r="H356" s="270" t="s">
        <v>12059</v>
      </c>
      <c r="I356" s="270" t="s">
        <v>12058</v>
      </c>
      <c r="J356" s="270">
        <v>17573</v>
      </c>
      <c r="K356" s="270" t="s">
        <v>3271</v>
      </c>
      <c r="L356" s="270" t="s">
        <v>12068</v>
      </c>
      <c r="M356" s="270" t="s">
        <v>3296</v>
      </c>
      <c r="N356" s="270" t="s">
        <v>3286</v>
      </c>
      <c r="O356" s="270" t="s">
        <v>3285</v>
      </c>
      <c r="P356" s="269">
        <v>37278.449999999997</v>
      </c>
      <c r="Q356" s="269">
        <v>0</v>
      </c>
      <c r="R356" s="269">
        <v>0</v>
      </c>
      <c r="S356" s="269">
        <v>37278.449999999997</v>
      </c>
      <c r="U356" s="305" t="str">
        <f t="shared" si="5"/>
        <v>RU8709</v>
      </c>
      <c r="V356" s="305" t="s">
        <v>3112</v>
      </c>
    </row>
    <row r="357" spans="1:22" ht="18" customHeight="1" x14ac:dyDescent="0.35">
      <c r="A357" s="270">
        <v>4844</v>
      </c>
      <c r="B357" s="270" t="s">
        <v>3269</v>
      </c>
      <c r="C357" s="270" t="s">
        <v>12061</v>
      </c>
      <c r="D357" s="270" t="s">
        <v>3296</v>
      </c>
      <c r="E357" s="270" t="s">
        <v>1713</v>
      </c>
      <c r="F357" s="270" t="s">
        <v>2332</v>
      </c>
      <c r="G357" s="270" t="s">
        <v>12060</v>
      </c>
      <c r="H357" s="270" t="s">
        <v>12059</v>
      </c>
      <c r="I357" s="270" t="s">
        <v>12058</v>
      </c>
      <c r="J357" s="270">
        <v>17574</v>
      </c>
      <c r="K357" s="270" t="s">
        <v>3271</v>
      </c>
      <c r="L357" s="270" t="s">
        <v>12067</v>
      </c>
      <c r="M357" s="270" t="s">
        <v>3296</v>
      </c>
      <c r="N357" s="270" t="s">
        <v>3286</v>
      </c>
      <c r="O357" s="270" t="s">
        <v>3285</v>
      </c>
      <c r="P357" s="269">
        <v>40798.21</v>
      </c>
      <c r="Q357" s="269">
        <v>0</v>
      </c>
      <c r="R357" s="269">
        <v>0</v>
      </c>
      <c r="S357" s="269">
        <v>40798.21</v>
      </c>
      <c r="U357" s="305" t="str">
        <f t="shared" si="5"/>
        <v>RU8709</v>
      </c>
      <c r="V357" s="305" t="s">
        <v>3112</v>
      </c>
    </row>
    <row r="358" spans="1:22" ht="18" customHeight="1" x14ac:dyDescent="0.35">
      <c r="A358" s="270">
        <v>4844</v>
      </c>
      <c r="B358" s="270" t="s">
        <v>3269</v>
      </c>
      <c r="C358" s="270" t="s">
        <v>12061</v>
      </c>
      <c r="D358" s="270" t="s">
        <v>3296</v>
      </c>
      <c r="E358" s="270" t="s">
        <v>1713</v>
      </c>
      <c r="F358" s="270" t="s">
        <v>2332</v>
      </c>
      <c r="G358" s="270" t="s">
        <v>12060</v>
      </c>
      <c r="H358" s="270" t="s">
        <v>12059</v>
      </c>
      <c r="I358" s="270" t="s">
        <v>12058</v>
      </c>
      <c r="J358" s="270">
        <v>17575</v>
      </c>
      <c r="K358" s="270" t="s">
        <v>3271</v>
      </c>
      <c r="L358" s="270" t="s">
        <v>12066</v>
      </c>
      <c r="M358" s="270" t="s">
        <v>3296</v>
      </c>
      <c r="N358" s="270" t="s">
        <v>3286</v>
      </c>
      <c r="O358" s="270" t="s">
        <v>3285</v>
      </c>
      <c r="P358" s="269">
        <v>46019.88</v>
      </c>
      <c r="Q358" s="269">
        <v>0</v>
      </c>
      <c r="R358" s="269">
        <v>0</v>
      </c>
      <c r="S358" s="269">
        <v>46019.88</v>
      </c>
      <c r="U358" s="305" t="str">
        <f t="shared" si="5"/>
        <v>RU8709</v>
      </c>
      <c r="V358" s="305" t="s">
        <v>3112</v>
      </c>
    </row>
    <row r="359" spans="1:22" ht="18" customHeight="1" x14ac:dyDescent="0.35">
      <c r="A359" s="270">
        <v>4844</v>
      </c>
      <c r="B359" s="270" t="s">
        <v>3269</v>
      </c>
      <c r="C359" s="270" t="s">
        <v>12061</v>
      </c>
      <c r="D359" s="270" t="s">
        <v>3296</v>
      </c>
      <c r="E359" s="270" t="s">
        <v>1713</v>
      </c>
      <c r="F359" s="270" t="s">
        <v>2332</v>
      </c>
      <c r="G359" s="270" t="s">
        <v>12060</v>
      </c>
      <c r="H359" s="270" t="s">
        <v>12059</v>
      </c>
      <c r="I359" s="270" t="s">
        <v>12058</v>
      </c>
      <c r="J359" s="270">
        <v>17576</v>
      </c>
      <c r="K359" s="270" t="s">
        <v>3271</v>
      </c>
      <c r="L359" s="270" t="s">
        <v>12067</v>
      </c>
      <c r="M359" s="270" t="s">
        <v>3296</v>
      </c>
      <c r="N359" s="270" t="s">
        <v>3286</v>
      </c>
      <c r="O359" s="270" t="s">
        <v>3285</v>
      </c>
      <c r="P359" s="269">
        <v>40798.21</v>
      </c>
      <c r="Q359" s="269">
        <v>0</v>
      </c>
      <c r="R359" s="269">
        <v>0</v>
      </c>
      <c r="S359" s="269">
        <v>40798.21</v>
      </c>
      <c r="U359" s="305" t="str">
        <f t="shared" si="5"/>
        <v>RU8709</v>
      </c>
      <c r="V359" s="305" t="s">
        <v>3112</v>
      </c>
    </row>
    <row r="360" spans="1:22" ht="18" customHeight="1" x14ac:dyDescent="0.35">
      <c r="A360" s="270">
        <v>4844</v>
      </c>
      <c r="B360" s="270" t="s">
        <v>3269</v>
      </c>
      <c r="C360" s="270" t="s">
        <v>12061</v>
      </c>
      <c r="D360" s="270" t="s">
        <v>3296</v>
      </c>
      <c r="E360" s="270" t="s">
        <v>1713</v>
      </c>
      <c r="F360" s="270" t="s">
        <v>2332</v>
      </c>
      <c r="G360" s="270" t="s">
        <v>12060</v>
      </c>
      <c r="H360" s="270" t="s">
        <v>12059</v>
      </c>
      <c r="I360" s="270" t="s">
        <v>12058</v>
      </c>
      <c r="J360" s="270">
        <v>17577</v>
      </c>
      <c r="K360" s="270" t="s">
        <v>3271</v>
      </c>
      <c r="L360" s="270" t="s">
        <v>12066</v>
      </c>
      <c r="M360" s="270" t="s">
        <v>3296</v>
      </c>
      <c r="N360" s="270" t="s">
        <v>3286</v>
      </c>
      <c r="O360" s="270" t="s">
        <v>3285</v>
      </c>
      <c r="P360" s="269">
        <v>46019.88</v>
      </c>
      <c r="Q360" s="269">
        <v>0</v>
      </c>
      <c r="R360" s="269">
        <v>0</v>
      </c>
      <c r="S360" s="269">
        <v>46019.88</v>
      </c>
      <c r="U360" s="305" t="str">
        <f t="shared" si="5"/>
        <v>RU8709</v>
      </c>
      <c r="V360" s="305" t="s">
        <v>3112</v>
      </c>
    </row>
    <row r="361" spans="1:22" ht="18" customHeight="1" x14ac:dyDescent="0.35">
      <c r="A361" s="270">
        <v>4844</v>
      </c>
      <c r="B361" s="270" t="s">
        <v>3269</v>
      </c>
      <c r="C361" s="270" t="s">
        <v>12061</v>
      </c>
      <c r="D361" s="270" t="s">
        <v>3296</v>
      </c>
      <c r="E361" s="270" t="s">
        <v>1713</v>
      </c>
      <c r="F361" s="270" t="s">
        <v>2332</v>
      </c>
      <c r="G361" s="270" t="s">
        <v>12060</v>
      </c>
      <c r="H361" s="270" t="s">
        <v>12059</v>
      </c>
      <c r="I361" s="270" t="s">
        <v>12058</v>
      </c>
      <c r="J361" s="270">
        <v>17578</v>
      </c>
      <c r="K361" s="270" t="s">
        <v>3271</v>
      </c>
      <c r="L361" s="270" t="s">
        <v>12065</v>
      </c>
      <c r="M361" s="270" t="s">
        <v>3296</v>
      </c>
      <c r="N361" s="270" t="s">
        <v>3286</v>
      </c>
      <c r="O361" s="270" t="s">
        <v>3285</v>
      </c>
      <c r="P361" s="269">
        <v>81788.55</v>
      </c>
      <c r="Q361" s="269">
        <v>0</v>
      </c>
      <c r="R361" s="269">
        <v>0</v>
      </c>
      <c r="S361" s="269">
        <v>81788.55</v>
      </c>
      <c r="U361" s="305" t="str">
        <f t="shared" si="5"/>
        <v>RU8709</v>
      </c>
      <c r="V361" s="305" t="s">
        <v>3112</v>
      </c>
    </row>
    <row r="362" spans="1:22" ht="18" customHeight="1" x14ac:dyDescent="0.35">
      <c r="A362" s="270">
        <v>4844</v>
      </c>
      <c r="B362" s="270" t="s">
        <v>3269</v>
      </c>
      <c r="C362" s="270" t="s">
        <v>12061</v>
      </c>
      <c r="D362" s="270" t="s">
        <v>3296</v>
      </c>
      <c r="E362" s="270" t="s">
        <v>1713</v>
      </c>
      <c r="F362" s="270" t="s">
        <v>2332</v>
      </c>
      <c r="G362" s="270" t="s">
        <v>12060</v>
      </c>
      <c r="H362" s="270" t="s">
        <v>12059</v>
      </c>
      <c r="I362" s="270" t="s">
        <v>12058</v>
      </c>
      <c r="J362" s="270">
        <v>17579</v>
      </c>
      <c r="K362" s="270" t="s">
        <v>3271</v>
      </c>
      <c r="L362" s="270" t="s">
        <v>12064</v>
      </c>
      <c r="M362" s="270" t="s">
        <v>3296</v>
      </c>
      <c r="N362" s="270" t="s">
        <v>3286</v>
      </c>
      <c r="O362" s="270" t="s">
        <v>3285</v>
      </c>
      <c r="P362" s="269">
        <v>87079.09</v>
      </c>
      <c r="Q362" s="269">
        <v>0</v>
      </c>
      <c r="R362" s="269">
        <v>0</v>
      </c>
      <c r="S362" s="269">
        <v>87079.09</v>
      </c>
      <c r="U362" s="305" t="str">
        <f t="shared" si="5"/>
        <v>RU8709</v>
      </c>
      <c r="V362" s="305" t="s">
        <v>3112</v>
      </c>
    </row>
    <row r="363" spans="1:22" ht="18" customHeight="1" x14ac:dyDescent="0.35">
      <c r="A363" s="270">
        <v>4844</v>
      </c>
      <c r="B363" s="270" t="s">
        <v>3269</v>
      </c>
      <c r="C363" s="270" t="s">
        <v>12061</v>
      </c>
      <c r="D363" s="270" t="s">
        <v>3296</v>
      </c>
      <c r="E363" s="270" t="s">
        <v>1713</v>
      </c>
      <c r="F363" s="270" t="s">
        <v>2332</v>
      </c>
      <c r="G363" s="270" t="s">
        <v>12060</v>
      </c>
      <c r="H363" s="270" t="s">
        <v>12059</v>
      </c>
      <c r="I363" s="270" t="s">
        <v>12058</v>
      </c>
      <c r="J363" s="270">
        <v>17580</v>
      </c>
      <c r="K363" s="270" t="s">
        <v>3271</v>
      </c>
      <c r="L363" s="270" t="s">
        <v>12063</v>
      </c>
      <c r="M363" s="270" t="s">
        <v>3296</v>
      </c>
      <c r="N363" s="270" t="s">
        <v>3286</v>
      </c>
      <c r="O363" s="270" t="s">
        <v>3285</v>
      </c>
      <c r="P363" s="269">
        <v>55852.42</v>
      </c>
      <c r="Q363" s="269">
        <v>0</v>
      </c>
      <c r="R363" s="269">
        <v>0</v>
      </c>
      <c r="S363" s="269">
        <v>55852.42</v>
      </c>
      <c r="U363" s="305" t="str">
        <f t="shared" si="5"/>
        <v>RU8709</v>
      </c>
      <c r="V363" s="305" t="s">
        <v>3112</v>
      </c>
    </row>
    <row r="364" spans="1:22" ht="18" customHeight="1" x14ac:dyDescent="0.35">
      <c r="A364" s="270">
        <v>4844</v>
      </c>
      <c r="B364" s="270" t="s">
        <v>3269</v>
      </c>
      <c r="C364" s="270" t="s">
        <v>12061</v>
      </c>
      <c r="D364" s="270" t="s">
        <v>3296</v>
      </c>
      <c r="E364" s="270" t="s">
        <v>1713</v>
      </c>
      <c r="F364" s="270" t="s">
        <v>2332</v>
      </c>
      <c r="G364" s="270" t="s">
        <v>12060</v>
      </c>
      <c r="H364" s="270" t="s">
        <v>12059</v>
      </c>
      <c r="I364" s="270" t="s">
        <v>12058</v>
      </c>
      <c r="J364" s="270">
        <v>17581</v>
      </c>
      <c r="K364" s="270" t="s">
        <v>3271</v>
      </c>
      <c r="L364" s="270" t="s">
        <v>12064</v>
      </c>
      <c r="M364" s="270" t="s">
        <v>3296</v>
      </c>
      <c r="N364" s="270" t="s">
        <v>3286</v>
      </c>
      <c r="O364" s="270" t="s">
        <v>3285</v>
      </c>
      <c r="P364" s="269">
        <v>94763.88</v>
      </c>
      <c r="Q364" s="269">
        <v>0</v>
      </c>
      <c r="R364" s="269">
        <v>0</v>
      </c>
      <c r="S364" s="269">
        <v>94763.88</v>
      </c>
      <c r="U364" s="305" t="str">
        <f t="shared" si="5"/>
        <v>RU8709</v>
      </c>
      <c r="V364" s="305" t="s">
        <v>3112</v>
      </c>
    </row>
    <row r="365" spans="1:22" ht="18" customHeight="1" x14ac:dyDescent="0.35">
      <c r="A365" s="270">
        <v>4844</v>
      </c>
      <c r="B365" s="270" t="s">
        <v>3269</v>
      </c>
      <c r="C365" s="270" t="s">
        <v>12061</v>
      </c>
      <c r="D365" s="270" t="s">
        <v>3296</v>
      </c>
      <c r="E365" s="270" t="s">
        <v>1713</v>
      </c>
      <c r="F365" s="270" t="s">
        <v>2332</v>
      </c>
      <c r="G365" s="270" t="s">
        <v>12060</v>
      </c>
      <c r="H365" s="270" t="s">
        <v>12059</v>
      </c>
      <c r="I365" s="270" t="s">
        <v>12058</v>
      </c>
      <c r="J365" s="270">
        <v>17582</v>
      </c>
      <c r="K365" s="270" t="s">
        <v>3271</v>
      </c>
      <c r="L365" s="270" t="s">
        <v>12063</v>
      </c>
      <c r="M365" s="270" t="s">
        <v>3296</v>
      </c>
      <c r="N365" s="270" t="s">
        <v>3286</v>
      </c>
      <c r="O365" s="270" t="s">
        <v>3285</v>
      </c>
      <c r="P365" s="269">
        <v>53098.93</v>
      </c>
      <c r="Q365" s="269">
        <v>0</v>
      </c>
      <c r="R365" s="269">
        <v>0</v>
      </c>
      <c r="S365" s="269">
        <v>53098.93</v>
      </c>
      <c r="U365" s="305" t="str">
        <f t="shared" si="5"/>
        <v>RU8709</v>
      </c>
      <c r="V365" s="305" t="s">
        <v>3112</v>
      </c>
    </row>
    <row r="366" spans="1:22" ht="18" customHeight="1" x14ac:dyDescent="0.35">
      <c r="A366" s="270">
        <v>4844</v>
      </c>
      <c r="B366" s="270" t="s">
        <v>3269</v>
      </c>
      <c r="C366" s="270" t="s">
        <v>12061</v>
      </c>
      <c r="D366" s="270" t="s">
        <v>3296</v>
      </c>
      <c r="E366" s="270" t="s">
        <v>1713</v>
      </c>
      <c r="F366" s="270" t="s">
        <v>2332</v>
      </c>
      <c r="G366" s="270" t="s">
        <v>12060</v>
      </c>
      <c r="H366" s="270" t="s">
        <v>12059</v>
      </c>
      <c r="I366" s="270" t="s">
        <v>12058</v>
      </c>
      <c r="J366" s="270">
        <v>17583</v>
      </c>
      <c r="K366" s="270" t="s">
        <v>3271</v>
      </c>
      <c r="L366" s="270" t="s">
        <v>12062</v>
      </c>
      <c r="M366" s="270" t="s">
        <v>3296</v>
      </c>
      <c r="N366" s="270" t="s">
        <v>3286</v>
      </c>
      <c r="O366" s="270" t="s">
        <v>3285</v>
      </c>
      <c r="P366" s="269">
        <v>12496.42</v>
      </c>
      <c r="Q366" s="269">
        <v>0</v>
      </c>
      <c r="R366" s="269">
        <v>0</v>
      </c>
      <c r="S366" s="269">
        <v>12496.42</v>
      </c>
      <c r="U366" s="305" t="str">
        <f t="shared" si="5"/>
        <v>RU8709</v>
      </c>
      <c r="V366" s="305" t="s">
        <v>3112</v>
      </c>
    </row>
    <row r="367" spans="1:22" ht="18" customHeight="1" x14ac:dyDescent="0.35">
      <c r="A367" s="270">
        <v>4844</v>
      </c>
      <c r="B367" s="270" t="s">
        <v>3269</v>
      </c>
      <c r="C367" s="270" t="s">
        <v>12061</v>
      </c>
      <c r="D367" s="270" t="s">
        <v>3296</v>
      </c>
      <c r="E367" s="270" t="s">
        <v>1713</v>
      </c>
      <c r="F367" s="270" t="s">
        <v>2332</v>
      </c>
      <c r="G367" s="270" t="s">
        <v>12060</v>
      </c>
      <c r="H367" s="270" t="s">
        <v>12059</v>
      </c>
      <c r="I367" s="270" t="s">
        <v>12058</v>
      </c>
      <c r="J367" s="270">
        <v>17584</v>
      </c>
      <c r="K367" s="270" t="s">
        <v>3271</v>
      </c>
      <c r="L367" s="270" t="s">
        <v>12062</v>
      </c>
      <c r="M367" s="270" t="s">
        <v>3296</v>
      </c>
      <c r="N367" s="270" t="s">
        <v>3286</v>
      </c>
      <c r="O367" s="270" t="s">
        <v>3285</v>
      </c>
      <c r="P367" s="269">
        <v>15845.77</v>
      </c>
      <c r="Q367" s="269">
        <v>0</v>
      </c>
      <c r="R367" s="269">
        <v>0</v>
      </c>
      <c r="S367" s="269">
        <v>15845.77</v>
      </c>
      <c r="U367" s="305" t="str">
        <f t="shared" si="5"/>
        <v>RU8709</v>
      </c>
      <c r="V367" s="305" t="s">
        <v>3112</v>
      </c>
    </row>
    <row r="368" spans="1:22" ht="18" customHeight="1" x14ac:dyDescent="0.35">
      <c r="A368" s="270">
        <v>4844</v>
      </c>
      <c r="B368" s="270" t="s">
        <v>3269</v>
      </c>
      <c r="C368" s="270" t="s">
        <v>12061</v>
      </c>
      <c r="D368" s="270" t="s">
        <v>3296</v>
      </c>
      <c r="E368" s="270" t="s">
        <v>1713</v>
      </c>
      <c r="F368" s="270" t="s">
        <v>2332</v>
      </c>
      <c r="G368" s="270" t="s">
        <v>12060</v>
      </c>
      <c r="H368" s="270" t="s">
        <v>12059</v>
      </c>
      <c r="I368" s="270" t="s">
        <v>12058</v>
      </c>
      <c r="J368" s="270">
        <v>17585</v>
      </c>
      <c r="K368" s="270" t="s">
        <v>3271</v>
      </c>
      <c r="L368" s="270" t="s">
        <v>12062</v>
      </c>
      <c r="M368" s="270" t="s">
        <v>3296</v>
      </c>
      <c r="N368" s="270" t="s">
        <v>3286</v>
      </c>
      <c r="O368" s="270" t="s">
        <v>3285</v>
      </c>
      <c r="P368" s="269">
        <v>12064.15</v>
      </c>
      <c r="Q368" s="269">
        <v>0</v>
      </c>
      <c r="R368" s="269">
        <v>0</v>
      </c>
      <c r="S368" s="269">
        <v>12064.15</v>
      </c>
      <c r="U368" s="305" t="str">
        <f t="shared" si="5"/>
        <v>RU8709</v>
      </c>
      <c r="V368" s="305" t="s">
        <v>3112</v>
      </c>
    </row>
    <row r="369" spans="1:22" ht="18" customHeight="1" x14ac:dyDescent="0.35">
      <c r="A369" s="270">
        <v>4844</v>
      </c>
      <c r="B369" s="270" t="s">
        <v>3269</v>
      </c>
      <c r="C369" s="270" t="s">
        <v>12061</v>
      </c>
      <c r="D369" s="270" t="s">
        <v>3296</v>
      </c>
      <c r="E369" s="270" t="s">
        <v>1713</v>
      </c>
      <c r="F369" s="270" t="s">
        <v>2332</v>
      </c>
      <c r="G369" s="270" t="s">
        <v>12060</v>
      </c>
      <c r="H369" s="270" t="s">
        <v>12059</v>
      </c>
      <c r="I369" s="270" t="s">
        <v>12058</v>
      </c>
      <c r="J369" s="270">
        <v>17586</v>
      </c>
      <c r="K369" s="270" t="s">
        <v>3271</v>
      </c>
      <c r="L369" s="270" t="s">
        <v>12062</v>
      </c>
      <c r="M369" s="270" t="s">
        <v>3296</v>
      </c>
      <c r="N369" s="270" t="s">
        <v>3286</v>
      </c>
      <c r="O369" s="270" t="s">
        <v>3285</v>
      </c>
      <c r="P369" s="269">
        <v>12016.13</v>
      </c>
      <c r="Q369" s="269">
        <v>0</v>
      </c>
      <c r="R369" s="269">
        <v>0</v>
      </c>
      <c r="S369" s="269">
        <v>12016.13</v>
      </c>
      <c r="U369" s="305" t="str">
        <f t="shared" si="5"/>
        <v>RU8709</v>
      </c>
      <c r="V369" s="305" t="s">
        <v>3112</v>
      </c>
    </row>
    <row r="370" spans="1:22" ht="18" customHeight="1" x14ac:dyDescent="0.35">
      <c r="A370" s="270">
        <v>4844</v>
      </c>
      <c r="B370" s="270" t="s">
        <v>3269</v>
      </c>
      <c r="C370" s="270" t="s">
        <v>12061</v>
      </c>
      <c r="D370" s="270" t="s">
        <v>3296</v>
      </c>
      <c r="E370" s="270" t="s">
        <v>1713</v>
      </c>
      <c r="F370" s="270" t="s">
        <v>2332</v>
      </c>
      <c r="G370" s="270" t="s">
        <v>12060</v>
      </c>
      <c r="H370" s="270" t="s">
        <v>12059</v>
      </c>
      <c r="I370" s="270" t="s">
        <v>12058</v>
      </c>
      <c r="J370" s="270">
        <v>17587</v>
      </c>
      <c r="K370" s="270" t="s">
        <v>3271</v>
      </c>
      <c r="L370" s="270" t="s">
        <v>12062</v>
      </c>
      <c r="M370" s="270" t="s">
        <v>3296</v>
      </c>
      <c r="N370" s="270" t="s">
        <v>3286</v>
      </c>
      <c r="O370" s="270" t="s">
        <v>3285</v>
      </c>
      <c r="P370" s="269">
        <v>12496.42</v>
      </c>
      <c r="Q370" s="269">
        <v>0</v>
      </c>
      <c r="R370" s="269">
        <v>0</v>
      </c>
      <c r="S370" s="269">
        <v>12496.42</v>
      </c>
      <c r="U370" s="305" t="str">
        <f t="shared" si="5"/>
        <v>RU8709</v>
      </c>
      <c r="V370" s="305" t="s">
        <v>3112</v>
      </c>
    </row>
    <row r="371" spans="1:22" ht="18" customHeight="1" x14ac:dyDescent="0.35">
      <c r="A371" s="270">
        <v>4844</v>
      </c>
      <c r="B371" s="270" t="s">
        <v>3269</v>
      </c>
      <c r="C371" s="270" t="s">
        <v>12061</v>
      </c>
      <c r="D371" s="270" t="s">
        <v>3296</v>
      </c>
      <c r="E371" s="270" t="s">
        <v>1713</v>
      </c>
      <c r="F371" s="270" t="s">
        <v>2332</v>
      </c>
      <c r="G371" s="270" t="s">
        <v>12060</v>
      </c>
      <c r="H371" s="270" t="s">
        <v>12059</v>
      </c>
      <c r="I371" s="270" t="s">
        <v>12058</v>
      </c>
      <c r="J371" s="270">
        <v>17588</v>
      </c>
      <c r="K371" s="270" t="s">
        <v>3271</v>
      </c>
      <c r="L371" s="270" t="s">
        <v>12057</v>
      </c>
      <c r="M371" s="270" t="s">
        <v>3296</v>
      </c>
      <c r="N371" s="270" t="s">
        <v>3286</v>
      </c>
      <c r="O371" s="270" t="s">
        <v>3285</v>
      </c>
      <c r="P371" s="269">
        <v>20526.97</v>
      </c>
      <c r="Q371" s="269">
        <v>0</v>
      </c>
      <c r="R371" s="269">
        <v>0</v>
      </c>
      <c r="S371" s="269">
        <v>20526.97</v>
      </c>
      <c r="U371" s="305" t="str">
        <f t="shared" si="5"/>
        <v>RU8709</v>
      </c>
      <c r="V371" s="305" t="s">
        <v>3112</v>
      </c>
    </row>
    <row r="372" spans="1:22" ht="18" customHeight="1" x14ac:dyDescent="0.35">
      <c r="A372" s="270">
        <v>4882</v>
      </c>
      <c r="B372" s="270" t="s">
        <v>3269</v>
      </c>
      <c r="C372" s="270" t="s">
        <v>12055</v>
      </c>
      <c r="D372" s="270" t="s">
        <v>3296</v>
      </c>
      <c r="E372" s="270" t="s">
        <v>1733</v>
      </c>
      <c r="F372" s="270" t="s">
        <v>2223</v>
      </c>
      <c r="G372" s="270" t="s">
        <v>12054</v>
      </c>
      <c r="H372" s="270" t="s">
        <v>12053</v>
      </c>
      <c r="I372" s="270" t="s">
        <v>12052</v>
      </c>
      <c r="J372" s="270">
        <v>20621</v>
      </c>
      <c r="K372" s="270" t="s">
        <v>3271</v>
      </c>
      <c r="L372" s="270" t="s">
        <v>12056</v>
      </c>
      <c r="M372" s="270" t="s">
        <v>3296</v>
      </c>
      <c r="N372" s="270" t="s">
        <v>3314</v>
      </c>
      <c r="O372" s="270" t="s">
        <v>3313</v>
      </c>
      <c r="P372" s="269">
        <v>386852</v>
      </c>
      <c r="Q372" s="269">
        <v>0</v>
      </c>
      <c r="R372" s="269">
        <v>0</v>
      </c>
      <c r="S372" s="269">
        <v>386852</v>
      </c>
      <c r="U372" s="305" t="str">
        <f t="shared" si="5"/>
        <v>RU8365</v>
      </c>
      <c r="V372" s="305" t="s">
        <v>3112</v>
      </c>
    </row>
    <row r="373" spans="1:22" ht="18" customHeight="1" x14ac:dyDescent="0.35">
      <c r="A373" s="270">
        <v>4882</v>
      </c>
      <c r="B373" s="270" t="s">
        <v>3269</v>
      </c>
      <c r="C373" s="270" t="s">
        <v>12055</v>
      </c>
      <c r="D373" s="270" t="s">
        <v>3296</v>
      </c>
      <c r="E373" s="270" t="s">
        <v>1733</v>
      </c>
      <c r="F373" s="270" t="s">
        <v>2223</v>
      </c>
      <c r="G373" s="270" t="s">
        <v>12054</v>
      </c>
      <c r="H373" s="270" t="s">
        <v>12053</v>
      </c>
      <c r="I373" s="270" t="s">
        <v>12052</v>
      </c>
      <c r="J373" s="270">
        <v>20623</v>
      </c>
      <c r="K373" s="270" t="s">
        <v>3271</v>
      </c>
      <c r="L373" s="270" t="s">
        <v>12051</v>
      </c>
      <c r="M373" s="270" t="s">
        <v>3296</v>
      </c>
      <c r="N373" s="270" t="s">
        <v>3314</v>
      </c>
      <c r="O373" s="270" t="s">
        <v>3313</v>
      </c>
      <c r="P373" s="269">
        <v>111064</v>
      </c>
      <c r="Q373" s="269">
        <v>0</v>
      </c>
      <c r="R373" s="269">
        <v>0</v>
      </c>
      <c r="S373" s="269">
        <v>111064</v>
      </c>
      <c r="U373" s="305" t="str">
        <f t="shared" si="5"/>
        <v>RU8365</v>
      </c>
      <c r="V373" s="305" t="s">
        <v>3112</v>
      </c>
    </row>
    <row r="374" spans="1:22" ht="18" customHeight="1" x14ac:dyDescent="0.35">
      <c r="A374" s="270">
        <v>4887</v>
      </c>
      <c r="B374" s="270" t="s">
        <v>3269</v>
      </c>
      <c r="C374" s="270" t="s">
        <v>12050</v>
      </c>
      <c r="D374" s="270" t="s">
        <v>3296</v>
      </c>
      <c r="E374" s="270" t="s">
        <v>1791</v>
      </c>
      <c r="F374" s="270" t="s">
        <v>2215</v>
      </c>
      <c r="G374" s="270" t="s">
        <v>3306</v>
      </c>
      <c r="H374" s="270" t="s">
        <v>12049</v>
      </c>
      <c r="I374" s="270" t="s">
        <v>12048</v>
      </c>
      <c r="J374" s="270">
        <v>13787</v>
      </c>
      <c r="K374" s="270" t="s">
        <v>3271</v>
      </c>
      <c r="L374" s="270" t="s">
        <v>12047</v>
      </c>
      <c r="M374" s="270" t="s">
        <v>3296</v>
      </c>
      <c r="N374" s="270" t="s">
        <v>3286</v>
      </c>
      <c r="O374" s="270" t="s">
        <v>3285</v>
      </c>
      <c r="P374" s="269">
        <v>1091816</v>
      </c>
      <c r="Q374" s="269">
        <v>0</v>
      </c>
      <c r="R374" s="269">
        <v>0</v>
      </c>
      <c r="S374" s="269">
        <v>1091816</v>
      </c>
      <c r="U374" s="305" t="str">
        <f t="shared" si="5"/>
        <v>RU8358</v>
      </c>
      <c r="V374" s="305" t="s">
        <v>3112</v>
      </c>
    </row>
    <row r="375" spans="1:22" ht="18" customHeight="1" x14ac:dyDescent="0.35">
      <c r="A375" s="270">
        <v>4897</v>
      </c>
      <c r="B375" s="270" t="s">
        <v>3269</v>
      </c>
      <c r="C375" s="270" t="s">
        <v>12046</v>
      </c>
      <c r="D375" s="270" t="s">
        <v>3296</v>
      </c>
      <c r="E375" s="270" t="s">
        <v>1791</v>
      </c>
      <c r="F375" s="270" t="s">
        <v>2215</v>
      </c>
      <c r="G375" s="270" t="s">
        <v>12045</v>
      </c>
      <c r="H375" s="270" t="s">
        <v>12044</v>
      </c>
      <c r="I375" s="270" t="s">
        <v>12043</v>
      </c>
      <c r="J375" s="270">
        <v>15595</v>
      </c>
      <c r="K375" s="270" t="s">
        <v>3271</v>
      </c>
      <c r="L375" s="270" t="s">
        <v>12042</v>
      </c>
      <c r="M375" s="270" t="s">
        <v>3296</v>
      </c>
      <c r="N375" s="270" t="s">
        <v>3286</v>
      </c>
      <c r="O375" s="270" t="s">
        <v>3285</v>
      </c>
      <c r="P375" s="269">
        <v>251400</v>
      </c>
      <c r="Q375" s="269">
        <v>0</v>
      </c>
      <c r="R375" s="269">
        <v>251400</v>
      </c>
      <c r="S375" s="269">
        <v>251400</v>
      </c>
      <c r="U375" s="305" t="str">
        <f t="shared" si="5"/>
        <v>RU8358</v>
      </c>
      <c r="V375" s="305" t="s">
        <v>3112</v>
      </c>
    </row>
    <row r="376" spans="1:22" ht="18" customHeight="1" x14ac:dyDescent="0.35">
      <c r="A376" s="270">
        <v>4902</v>
      </c>
      <c r="B376" s="270" t="s">
        <v>3269</v>
      </c>
      <c r="C376" s="270" t="s">
        <v>12041</v>
      </c>
      <c r="D376" s="270" t="s">
        <v>3296</v>
      </c>
      <c r="E376" s="270" t="s">
        <v>1791</v>
      </c>
      <c r="F376" s="270" t="s">
        <v>2215</v>
      </c>
      <c r="G376" s="270" t="s">
        <v>3306</v>
      </c>
      <c r="H376" s="270" t="s">
        <v>12040</v>
      </c>
      <c r="I376" s="270" t="s">
        <v>12039</v>
      </c>
      <c r="J376" s="270">
        <v>10365</v>
      </c>
      <c r="K376" s="270" t="s">
        <v>3271</v>
      </c>
      <c r="L376" s="270" t="s">
        <v>12038</v>
      </c>
      <c r="M376" s="270" t="s">
        <v>3296</v>
      </c>
      <c r="N376" s="270" t="s">
        <v>3286</v>
      </c>
      <c r="O376" s="270" t="s">
        <v>3285</v>
      </c>
      <c r="P376" s="269">
        <v>333000</v>
      </c>
      <c r="Q376" s="269">
        <v>0</v>
      </c>
      <c r="R376" s="269">
        <v>0</v>
      </c>
      <c r="S376" s="269">
        <v>333000</v>
      </c>
      <c r="U376" s="305" t="str">
        <f t="shared" si="5"/>
        <v>RU8358</v>
      </c>
      <c r="V376" s="305" t="s">
        <v>3112</v>
      </c>
    </row>
    <row r="377" spans="1:22" ht="18" customHeight="1" x14ac:dyDescent="0.35">
      <c r="A377" s="270">
        <v>5088</v>
      </c>
      <c r="B377" s="270" t="s">
        <v>3269</v>
      </c>
      <c r="C377" s="270" t="s">
        <v>12031</v>
      </c>
      <c r="D377" s="270" t="s">
        <v>3296</v>
      </c>
      <c r="E377" s="270" t="s">
        <v>1733</v>
      </c>
      <c r="F377" s="270" t="s">
        <v>1917</v>
      </c>
      <c r="G377" s="270" t="s">
        <v>12030</v>
      </c>
      <c r="H377" s="270" t="s">
        <v>12029</v>
      </c>
      <c r="I377" s="270" t="s">
        <v>12028</v>
      </c>
      <c r="J377" s="270">
        <v>5134</v>
      </c>
      <c r="K377" s="270" t="s">
        <v>3271</v>
      </c>
      <c r="L377" s="270" t="s">
        <v>12037</v>
      </c>
      <c r="M377" s="270" t="s">
        <v>3296</v>
      </c>
      <c r="N377" s="270" t="s">
        <v>3286</v>
      </c>
      <c r="O377" s="270" t="s">
        <v>3285</v>
      </c>
      <c r="P377" s="269">
        <v>1817381.59</v>
      </c>
      <c r="Q377" s="269">
        <v>0</v>
      </c>
      <c r="R377" s="269">
        <v>0</v>
      </c>
      <c r="S377" s="269">
        <v>1817381.59</v>
      </c>
      <c r="U377" s="305" t="str">
        <f t="shared" si="5"/>
        <v>RU5200</v>
      </c>
      <c r="V377" s="305" t="s">
        <v>3112</v>
      </c>
    </row>
    <row r="378" spans="1:22" ht="18" customHeight="1" x14ac:dyDescent="0.35">
      <c r="A378" s="270">
        <v>5088</v>
      </c>
      <c r="B378" s="270" t="s">
        <v>3269</v>
      </c>
      <c r="C378" s="270" t="s">
        <v>12031</v>
      </c>
      <c r="D378" s="270" t="s">
        <v>3296</v>
      </c>
      <c r="E378" s="270" t="s">
        <v>1733</v>
      </c>
      <c r="F378" s="270" t="s">
        <v>1917</v>
      </c>
      <c r="G378" s="270" t="s">
        <v>12030</v>
      </c>
      <c r="H378" s="270" t="s">
        <v>12029</v>
      </c>
      <c r="I378" s="270" t="s">
        <v>12028</v>
      </c>
      <c r="J378" s="270">
        <v>5135</v>
      </c>
      <c r="K378" s="270" t="s">
        <v>3271</v>
      </c>
      <c r="L378" s="270" t="s">
        <v>12036</v>
      </c>
      <c r="M378" s="270" t="s">
        <v>3296</v>
      </c>
      <c r="N378" s="270" t="s">
        <v>3286</v>
      </c>
      <c r="O378" s="270" t="s">
        <v>3285</v>
      </c>
      <c r="P378" s="269">
        <v>1815693.33</v>
      </c>
      <c r="Q378" s="269">
        <v>0</v>
      </c>
      <c r="R378" s="269">
        <v>0</v>
      </c>
      <c r="S378" s="269">
        <v>1815693.33</v>
      </c>
      <c r="U378" s="305" t="str">
        <f t="shared" si="5"/>
        <v>RU5200</v>
      </c>
      <c r="V378" s="305" t="s">
        <v>3112</v>
      </c>
    </row>
    <row r="379" spans="1:22" ht="18" customHeight="1" x14ac:dyDescent="0.35">
      <c r="A379" s="270">
        <v>5088</v>
      </c>
      <c r="B379" s="270" t="s">
        <v>3269</v>
      </c>
      <c r="C379" s="270" t="s">
        <v>12031</v>
      </c>
      <c r="D379" s="270" t="s">
        <v>3296</v>
      </c>
      <c r="E379" s="270" t="s">
        <v>1733</v>
      </c>
      <c r="F379" s="270" t="s">
        <v>1917</v>
      </c>
      <c r="G379" s="270" t="s">
        <v>12030</v>
      </c>
      <c r="H379" s="270" t="s">
        <v>12029</v>
      </c>
      <c r="I379" s="270" t="s">
        <v>12028</v>
      </c>
      <c r="J379" s="270">
        <v>5136</v>
      </c>
      <c r="K379" s="270" t="s">
        <v>3271</v>
      </c>
      <c r="L379" s="270" t="s">
        <v>12035</v>
      </c>
      <c r="M379" s="270" t="s">
        <v>3296</v>
      </c>
      <c r="N379" s="270" t="s">
        <v>3286</v>
      </c>
      <c r="O379" s="270" t="s">
        <v>3285</v>
      </c>
      <c r="P379" s="269">
        <v>1938534.2</v>
      </c>
      <c r="Q379" s="269">
        <v>0</v>
      </c>
      <c r="R379" s="269">
        <v>0</v>
      </c>
      <c r="S379" s="269">
        <v>1938534.2</v>
      </c>
      <c r="U379" s="305" t="str">
        <f t="shared" si="5"/>
        <v>RU5200</v>
      </c>
      <c r="V379" s="305" t="s">
        <v>3112</v>
      </c>
    </row>
    <row r="380" spans="1:22" ht="18" customHeight="1" x14ac:dyDescent="0.35">
      <c r="A380" s="270">
        <v>5088</v>
      </c>
      <c r="B380" s="270" t="s">
        <v>3269</v>
      </c>
      <c r="C380" s="270" t="s">
        <v>12031</v>
      </c>
      <c r="D380" s="270" t="s">
        <v>3296</v>
      </c>
      <c r="E380" s="270" t="s">
        <v>1733</v>
      </c>
      <c r="F380" s="270" t="s">
        <v>1917</v>
      </c>
      <c r="G380" s="270" t="s">
        <v>12030</v>
      </c>
      <c r="H380" s="270" t="s">
        <v>12029</v>
      </c>
      <c r="I380" s="270" t="s">
        <v>12028</v>
      </c>
      <c r="J380" s="270">
        <v>5137</v>
      </c>
      <c r="K380" s="270" t="s">
        <v>3271</v>
      </c>
      <c r="L380" s="270" t="s">
        <v>12034</v>
      </c>
      <c r="M380" s="270" t="s">
        <v>3296</v>
      </c>
      <c r="N380" s="270" t="s">
        <v>3286</v>
      </c>
      <c r="O380" s="270" t="s">
        <v>3285</v>
      </c>
      <c r="P380" s="269">
        <v>1936283.19</v>
      </c>
      <c r="Q380" s="269">
        <v>0</v>
      </c>
      <c r="R380" s="269">
        <v>0</v>
      </c>
      <c r="S380" s="269">
        <v>1936283.19</v>
      </c>
      <c r="U380" s="305" t="str">
        <f t="shared" si="5"/>
        <v>RU5200</v>
      </c>
      <c r="V380" s="305" t="s">
        <v>3112</v>
      </c>
    </row>
    <row r="381" spans="1:22" ht="18" customHeight="1" x14ac:dyDescent="0.35">
      <c r="A381" s="270">
        <v>5088</v>
      </c>
      <c r="B381" s="270" t="s">
        <v>3269</v>
      </c>
      <c r="C381" s="270" t="s">
        <v>12031</v>
      </c>
      <c r="D381" s="270" t="s">
        <v>3296</v>
      </c>
      <c r="E381" s="270" t="s">
        <v>1733</v>
      </c>
      <c r="F381" s="270" t="s">
        <v>1917</v>
      </c>
      <c r="G381" s="270" t="s">
        <v>12030</v>
      </c>
      <c r="H381" s="270" t="s">
        <v>12029</v>
      </c>
      <c r="I381" s="270" t="s">
        <v>12028</v>
      </c>
      <c r="J381" s="270">
        <v>5138</v>
      </c>
      <c r="K381" s="270" t="s">
        <v>3271</v>
      </c>
      <c r="L381" s="270" t="s">
        <v>12033</v>
      </c>
      <c r="M381" s="270" t="s">
        <v>3296</v>
      </c>
      <c r="N381" s="270" t="s">
        <v>3286</v>
      </c>
      <c r="O381" s="270" t="s">
        <v>3285</v>
      </c>
      <c r="P381" s="269">
        <v>276521.38</v>
      </c>
      <c r="Q381" s="269">
        <v>0</v>
      </c>
      <c r="R381" s="269">
        <v>0</v>
      </c>
      <c r="S381" s="269">
        <v>276521.38</v>
      </c>
      <c r="U381" s="305" t="str">
        <f t="shared" si="5"/>
        <v>RU5200</v>
      </c>
      <c r="V381" s="305" t="s">
        <v>3112</v>
      </c>
    </row>
    <row r="382" spans="1:22" ht="18" customHeight="1" x14ac:dyDescent="0.35">
      <c r="A382" s="270">
        <v>5088</v>
      </c>
      <c r="B382" s="270" t="s">
        <v>3269</v>
      </c>
      <c r="C382" s="270" t="s">
        <v>12031</v>
      </c>
      <c r="D382" s="270" t="s">
        <v>3296</v>
      </c>
      <c r="E382" s="270" t="s">
        <v>1733</v>
      </c>
      <c r="F382" s="270" t="s">
        <v>1917</v>
      </c>
      <c r="G382" s="270" t="s">
        <v>12030</v>
      </c>
      <c r="H382" s="270" t="s">
        <v>12029</v>
      </c>
      <c r="I382" s="270" t="s">
        <v>12028</v>
      </c>
      <c r="J382" s="270">
        <v>5139</v>
      </c>
      <c r="K382" s="270" t="s">
        <v>3271</v>
      </c>
      <c r="L382" s="270" t="s">
        <v>12032</v>
      </c>
      <c r="M382" s="270" t="s">
        <v>3296</v>
      </c>
      <c r="N382" s="270" t="s">
        <v>3286</v>
      </c>
      <c r="O382" s="270" t="s">
        <v>3285</v>
      </c>
      <c r="P382" s="269">
        <v>209526.48</v>
      </c>
      <c r="Q382" s="269">
        <v>0</v>
      </c>
      <c r="R382" s="269">
        <v>0</v>
      </c>
      <c r="S382" s="269">
        <v>209526.48</v>
      </c>
      <c r="U382" s="305" t="str">
        <f t="shared" si="5"/>
        <v>RU5200</v>
      </c>
      <c r="V382" s="305" t="s">
        <v>3112</v>
      </c>
    </row>
    <row r="383" spans="1:22" ht="18" customHeight="1" x14ac:dyDescent="0.35">
      <c r="A383" s="270">
        <v>5088</v>
      </c>
      <c r="B383" s="270" t="s">
        <v>3269</v>
      </c>
      <c r="C383" s="270" t="s">
        <v>12031</v>
      </c>
      <c r="D383" s="270" t="s">
        <v>3296</v>
      </c>
      <c r="E383" s="270" t="s">
        <v>1733</v>
      </c>
      <c r="F383" s="270" t="s">
        <v>1917</v>
      </c>
      <c r="G383" s="270" t="s">
        <v>12030</v>
      </c>
      <c r="H383" s="270" t="s">
        <v>12029</v>
      </c>
      <c r="I383" s="270" t="s">
        <v>12028</v>
      </c>
      <c r="J383" s="270">
        <v>5140</v>
      </c>
      <c r="K383" s="270" t="s">
        <v>3271</v>
      </c>
      <c r="L383" s="270" t="s">
        <v>12027</v>
      </c>
      <c r="M383" s="270" t="s">
        <v>3296</v>
      </c>
      <c r="N383" s="270" t="s">
        <v>3286</v>
      </c>
      <c r="O383" s="270" t="s">
        <v>3689</v>
      </c>
      <c r="P383" s="269">
        <v>144707.82999999999</v>
      </c>
      <c r="Q383" s="269">
        <v>0</v>
      </c>
      <c r="R383" s="269">
        <v>0</v>
      </c>
      <c r="S383" s="269">
        <v>144707.82999999999</v>
      </c>
      <c r="U383" s="305" t="str">
        <f t="shared" si="5"/>
        <v>RU5200</v>
      </c>
      <c r="V383" s="305" t="s">
        <v>3112</v>
      </c>
    </row>
    <row r="384" spans="1:22" ht="18" customHeight="1" x14ac:dyDescent="0.35">
      <c r="A384" s="270">
        <v>5089</v>
      </c>
      <c r="B384" s="270" t="s">
        <v>3269</v>
      </c>
      <c r="C384" s="270" t="s">
        <v>12026</v>
      </c>
      <c r="D384" s="270" t="s">
        <v>3296</v>
      </c>
      <c r="E384" s="270" t="s">
        <v>1713</v>
      </c>
      <c r="F384" s="270" t="s">
        <v>1809</v>
      </c>
      <c r="G384" s="270" t="s">
        <v>11873</v>
      </c>
      <c r="H384" s="270" t="s">
        <v>12025</v>
      </c>
      <c r="I384" s="270" t="s">
        <v>12024</v>
      </c>
      <c r="J384" s="270">
        <v>5091</v>
      </c>
      <c r="K384" s="270" t="s">
        <v>3271</v>
      </c>
      <c r="L384" s="270" t="s">
        <v>12023</v>
      </c>
      <c r="M384" s="270" t="s">
        <v>3296</v>
      </c>
      <c r="N384" s="270" t="s">
        <v>3286</v>
      </c>
      <c r="O384" s="270" t="s">
        <v>3285</v>
      </c>
      <c r="P384" s="269">
        <v>758151.28</v>
      </c>
      <c r="Q384" s="269">
        <v>0</v>
      </c>
      <c r="R384" s="269">
        <v>0</v>
      </c>
      <c r="S384" s="269">
        <v>758151.28</v>
      </c>
      <c r="U384" s="305" t="str">
        <f t="shared" si="5"/>
        <v>RU8330</v>
      </c>
      <c r="V384" s="305" t="s">
        <v>3112</v>
      </c>
    </row>
    <row r="385" spans="1:22" ht="18" customHeight="1" x14ac:dyDescent="0.35">
      <c r="A385" s="270">
        <v>5107</v>
      </c>
      <c r="B385" s="270" t="s">
        <v>3269</v>
      </c>
      <c r="C385" s="270" t="s">
        <v>12022</v>
      </c>
      <c r="D385" s="270" t="s">
        <v>3296</v>
      </c>
      <c r="E385" s="270" t="s">
        <v>1733</v>
      </c>
      <c r="F385" s="270" t="s">
        <v>2065</v>
      </c>
      <c r="G385" s="270" t="s">
        <v>12002</v>
      </c>
      <c r="H385" s="270" t="s">
        <v>12021</v>
      </c>
      <c r="I385" s="270" t="s">
        <v>12020</v>
      </c>
      <c r="J385" s="270">
        <v>5109</v>
      </c>
      <c r="K385" s="270" t="s">
        <v>3271</v>
      </c>
      <c r="L385" s="270" t="s">
        <v>12019</v>
      </c>
      <c r="M385" s="270" t="s">
        <v>3296</v>
      </c>
      <c r="N385" s="270" t="s">
        <v>3286</v>
      </c>
      <c r="O385" s="270" t="s">
        <v>3285</v>
      </c>
      <c r="P385" s="269">
        <v>5740.8</v>
      </c>
      <c r="Q385" s="269"/>
      <c r="R385" s="269"/>
      <c r="S385" s="269">
        <v>5740.8</v>
      </c>
      <c r="U385" s="305" t="str">
        <f t="shared" si="5"/>
        <v>RU8179</v>
      </c>
      <c r="V385" s="305" t="s">
        <v>3112</v>
      </c>
    </row>
    <row r="386" spans="1:22" ht="18" customHeight="1" x14ac:dyDescent="0.35">
      <c r="A386" s="270">
        <v>5107</v>
      </c>
      <c r="B386" s="270" t="s">
        <v>3269</v>
      </c>
      <c r="C386" s="270" t="s">
        <v>12022</v>
      </c>
      <c r="D386" s="270" t="s">
        <v>3296</v>
      </c>
      <c r="E386" s="270" t="s">
        <v>1733</v>
      </c>
      <c r="F386" s="270" t="s">
        <v>2065</v>
      </c>
      <c r="G386" s="270" t="s">
        <v>12002</v>
      </c>
      <c r="H386" s="270" t="s">
        <v>12021</v>
      </c>
      <c r="I386" s="270" t="s">
        <v>12020</v>
      </c>
      <c r="J386" s="270">
        <v>5360</v>
      </c>
      <c r="K386" s="270" t="s">
        <v>3271</v>
      </c>
      <c r="L386" s="270" t="s">
        <v>12019</v>
      </c>
      <c r="M386" s="270" t="s">
        <v>3296</v>
      </c>
      <c r="N386" s="270" t="s">
        <v>3286</v>
      </c>
      <c r="O386" s="270" t="s">
        <v>3285</v>
      </c>
      <c r="P386" s="269">
        <v>156841.20000000001</v>
      </c>
      <c r="Q386" s="269"/>
      <c r="R386" s="269"/>
      <c r="S386" s="269">
        <v>156841.20000000001</v>
      </c>
      <c r="U386" s="305" t="str">
        <f t="shared" si="5"/>
        <v>RU8179</v>
      </c>
      <c r="V386" s="305" t="s">
        <v>3112</v>
      </c>
    </row>
    <row r="387" spans="1:22" ht="18" customHeight="1" x14ac:dyDescent="0.35">
      <c r="A387" s="270">
        <v>5107</v>
      </c>
      <c r="B387" s="270" t="s">
        <v>3269</v>
      </c>
      <c r="C387" s="270" t="s">
        <v>12022</v>
      </c>
      <c r="D387" s="270" t="s">
        <v>3296</v>
      </c>
      <c r="E387" s="270" t="s">
        <v>1733</v>
      </c>
      <c r="F387" s="270" t="s">
        <v>2065</v>
      </c>
      <c r="G387" s="270" t="s">
        <v>12002</v>
      </c>
      <c r="H387" s="270" t="s">
        <v>12021</v>
      </c>
      <c r="I387" s="270" t="s">
        <v>12020</v>
      </c>
      <c r="J387" s="270">
        <v>5361</v>
      </c>
      <c r="K387" s="270" t="s">
        <v>3271</v>
      </c>
      <c r="L387" s="270" t="s">
        <v>12019</v>
      </c>
      <c r="M387" s="270" t="s">
        <v>3296</v>
      </c>
      <c r="N387" s="270" t="s">
        <v>3286</v>
      </c>
      <c r="O387" s="270" t="s">
        <v>3285</v>
      </c>
      <c r="P387" s="269">
        <v>22889.27</v>
      </c>
      <c r="Q387" s="269"/>
      <c r="R387" s="269"/>
      <c r="S387" s="269">
        <v>22889.27</v>
      </c>
      <c r="U387" s="305" t="str">
        <f t="shared" si="5"/>
        <v>RU8179</v>
      </c>
      <c r="V387" s="305" t="s">
        <v>3112</v>
      </c>
    </row>
    <row r="388" spans="1:22" ht="18" customHeight="1" x14ac:dyDescent="0.35">
      <c r="A388" s="270">
        <v>5107</v>
      </c>
      <c r="B388" s="270" t="s">
        <v>3269</v>
      </c>
      <c r="C388" s="270" t="s">
        <v>12022</v>
      </c>
      <c r="D388" s="270" t="s">
        <v>3296</v>
      </c>
      <c r="E388" s="270" t="s">
        <v>1733</v>
      </c>
      <c r="F388" s="270" t="s">
        <v>2065</v>
      </c>
      <c r="G388" s="270" t="s">
        <v>12002</v>
      </c>
      <c r="H388" s="270" t="s">
        <v>12021</v>
      </c>
      <c r="I388" s="270" t="s">
        <v>12020</v>
      </c>
      <c r="J388" s="270">
        <v>5362</v>
      </c>
      <c r="K388" s="270" t="s">
        <v>3271</v>
      </c>
      <c r="L388" s="270" t="s">
        <v>12019</v>
      </c>
      <c r="M388" s="270" t="s">
        <v>3296</v>
      </c>
      <c r="N388" s="270" t="s">
        <v>3286</v>
      </c>
      <c r="O388" s="270" t="s">
        <v>3285</v>
      </c>
      <c r="P388" s="269">
        <v>5690.72</v>
      </c>
      <c r="Q388" s="269"/>
      <c r="R388" s="269"/>
      <c r="S388" s="269">
        <v>5690.72</v>
      </c>
      <c r="U388" s="305" t="str">
        <f t="shared" ref="U388:U451" si="6">LEFT(F388,6)</f>
        <v>RU8179</v>
      </c>
      <c r="V388" s="305" t="s">
        <v>3112</v>
      </c>
    </row>
    <row r="389" spans="1:22" ht="18" customHeight="1" x14ac:dyDescent="0.35">
      <c r="A389" s="270">
        <v>5107</v>
      </c>
      <c r="B389" s="270" t="s">
        <v>3269</v>
      </c>
      <c r="C389" s="270" t="s">
        <v>12022</v>
      </c>
      <c r="D389" s="270" t="s">
        <v>3296</v>
      </c>
      <c r="E389" s="270" t="s">
        <v>1733</v>
      </c>
      <c r="F389" s="270" t="s">
        <v>2065</v>
      </c>
      <c r="G389" s="270" t="s">
        <v>12002</v>
      </c>
      <c r="H389" s="270" t="s">
        <v>12021</v>
      </c>
      <c r="I389" s="270" t="s">
        <v>12020</v>
      </c>
      <c r="J389" s="270">
        <v>5363</v>
      </c>
      <c r="K389" s="270" t="s">
        <v>3271</v>
      </c>
      <c r="L389" s="270" t="s">
        <v>12019</v>
      </c>
      <c r="M389" s="270" t="s">
        <v>3296</v>
      </c>
      <c r="N389" s="270" t="s">
        <v>3286</v>
      </c>
      <c r="O389" s="270" t="s">
        <v>3285</v>
      </c>
      <c r="P389" s="269">
        <v>60474.96</v>
      </c>
      <c r="Q389" s="269"/>
      <c r="R389" s="269"/>
      <c r="S389" s="269">
        <v>60474.96</v>
      </c>
      <c r="U389" s="305" t="str">
        <f t="shared" si="6"/>
        <v>RU8179</v>
      </c>
      <c r="V389" s="305" t="s">
        <v>3112</v>
      </c>
    </row>
    <row r="390" spans="1:22" ht="18" customHeight="1" x14ac:dyDescent="0.35">
      <c r="A390" s="270">
        <v>5107</v>
      </c>
      <c r="B390" s="270" t="s">
        <v>3269</v>
      </c>
      <c r="C390" s="270" t="s">
        <v>12022</v>
      </c>
      <c r="D390" s="270" t="s">
        <v>3296</v>
      </c>
      <c r="E390" s="270" t="s">
        <v>1733</v>
      </c>
      <c r="F390" s="270" t="s">
        <v>2065</v>
      </c>
      <c r="G390" s="270" t="s">
        <v>12002</v>
      </c>
      <c r="H390" s="270" t="s">
        <v>12021</v>
      </c>
      <c r="I390" s="270" t="s">
        <v>12020</v>
      </c>
      <c r="J390" s="270">
        <v>5364</v>
      </c>
      <c r="K390" s="270" t="s">
        <v>3271</v>
      </c>
      <c r="L390" s="270" t="s">
        <v>12019</v>
      </c>
      <c r="M390" s="270" t="s">
        <v>3296</v>
      </c>
      <c r="N390" s="270" t="s">
        <v>3286</v>
      </c>
      <c r="O390" s="270" t="s">
        <v>3285</v>
      </c>
      <c r="P390" s="269">
        <v>13981.05</v>
      </c>
      <c r="Q390" s="269"/>
      <c r="R390" s="269"/>
      <c r="S390" s="269">
        <v>13981.05</v>
      </c>
      <c r="U390" s="305" t="str">
        <f t="shared" si="6"/>
        <v>RU8179</v>
      </c>
      <c r="V390" s="305" t="s">
        <v>3112</v>
      </c>
    </row>
    <row r="391" spans="1:22" ht="18" customHeight="1" x14ac:dyDescent="0.35">
      <c r="A391" s="270">
        <v>5127</v>
      </c>
      <c r="B391" s="270" t="s">
        <v>3269</v>
      </c>
      <c r="C391" s="270" t="s">
        <v>12017</v>
      </c>
      <c r="D391" s="270" t="s">
        <v>3296</v>
      </c>
      <c r="E391" s="270" t="s">
        <v>1733</v>
      </c>
      <c r="F391" s="270" t="s">
        <v>1928</v>
      </c>
      <c r="G391" s="270" t="s">
        <v>8861</v>
      </c>
      <c r="H391" s="270" t="s">
        <v>12016</v>
      </c>
      <c r="I391" s="270" t="s">
        <v>12015</v>
      </c>
      <c r="J391" s="270">
        <v>6797</v>
      </c>
      <c r="K391" s="270" t="s">
        <v>3271</v>
      </c>
      <c r="L391" s="270" t="s">
        <v>12018</v>
      </c>
      <c r="M391" s="270" t="s">
        <v>3296</v>
      </c>
      <c r="N391" s="270" t="s">
        <v>3286</v>
      </c>
      <c r="O391" s="270" t="s">
        <v>3285</v>
      </c>
      <c r="P391" s="269">
        <v>391528</v>
      </c>
      <c r="Q391" s="269"/>
      <c r="R391" s="269">
        <v>0</v>
      </c>
      <c r="S391" s="269">
        <v>391528</v>
      </c>
      <c r="U391" s="305" t="str">
        <f t="shared" si="6"/>
        <v>RU5220</v>
      </c>
      <c r="V391" s="305" t="s">
        <v>3112</v>
      </c>
    </row>
    <row r="392" spans="1:22" ht="18" customHeight="1" x14ac:dyDescent="0.35">
      <c r="A392" s="270">
        <v>5127</v>
      </c>
      <c r="B392" s="270" t="s">
        <v>3269</v>
      </c>
      <c r="C392" s="270" t="s">
        <v>12017</v>
      </c>
      <c r="D392" s="270" t="s">
        <v>3296</v>
      </c>
      <c r="E392" s="270" t="s">
        <v>1733</v>
      </c>
      <c r="F392" s="270" t="s">
        <v>1928</v>
      </c>
      <c r="G392" s="270" t="s">
        <v>8861</v>
      </c>
      <c r="H392" s="270" t="s">
        <v>12016</v>
      </c>
      <c r="I392" s="270" t="s">
        <v>12015</v>
      </c>
      <c r="J392" s="270">
        <v>6798</v>
      </c>
      <c r="K392" s="270" t="s">
        <v>3271</v>
      </c>
      <c r="L392" s="270" t="s">
        <v>12014</v>
      </c>
      <c r="M392" s="270" t="s">
        <v>3296</v>
      </c>
      <c r="N392" s="270" t="s">
        <v>3286</v>
      </c>
      <c r="O392" s="270" t="s">
        <v>3285</v>
      </c>
      <c r="P392" s="269">
        <v>169956</v>
      </c>
      <c r="Q392" s="269"/>
      <c r="R392" s="269">
        <v>0</v>
      </c>
      <c r="S392" s="269">
        <v>169956</v>
      </c>
      <c r="U392" s="305" t="str">
        <f t="shared" si="6"/>
        <v>RU5220</v>
      </c>
      <c r="V392" s="305" t="s">
        <v>3112</v>
      </c>
    </row>
    <row r="393" spans="1:22" ht="18" customHeight="1" x14ac:dyDescent="0.35">
      <c r="A393" s="270">
        <v>5181</v>
      </c>
      <c r="B393" s="270" t="s">
        <v>3269</v>
      </c>
      <c r="C393" s="270" t="s">
        <v>12008</v>
      </c>
      <c r="D393" s="270" t="s">
        <v>3296</v>
      </c>
      <c r="E393" s="270" t="s">
        <v>1739</v>
      </c>
      <c r="F393" s="270" t="s">
        <v>1838</v>
      </c>
      <c r="G393" s="270" t="s">
        <v>12007</v>
      </c>
      <c r="H393" s="270" t="s">
        <v>12006</v>
      </c>
      <c r="I393" s="270" t="s">
        <v>12005</v>
      </c>
      <c r="J393" s="270">
        <v>5250</v>
      </c>
      <c r="K393" s="270" t="s">
        <v>3271</v>
      </c>
      <c r="L393" s="270" t="s">
        <v>12013</v>
      </c>
      <c r="M393" s="270" t="s">
        <v>3296</v>
      </c>
      <c r="N393" s="270" t="s">
        <v>3286</v>
      </c>
      <c r="O393" s="270" t="s">
        <v>3285</v>
      </c>
      <c r="P393" s="269">
        <v>66078</v>
      </c>
      <c r="Q393" s="269">
        <v>0</v>
      </c>
      <c r="R393" s="269">
        <v>0</v>
      </c>
      <c r="S393" s="269">
        <v>66078</v>
      </c>
      <c r="U393" s="305" t="str">
        <f t="shared" si="6"/>
        <v>RU1405</v>
      </c>
      <c r="V393" s="305" t="s">
        <v>3112</v>
      </c>
    </row>
    <row r="394" spans="1:22" ht="18" customHeight="1" x14ac:dyDescent="0.35">
      <c r="A394" s="270">
        <v>5181</v>
      </c>
      <c r="B394" s="270" t="s">
        <v>3269</v>
      </c>
      <c r="C394" s="270" t="s">
        <v>12008</v>
      </c>
      <c r="D394" s="270" t="s">
        <v>3296</v>
      </c>
      <c r="E394" s="270" t="s">
        <v>1739</v>
      </c>
      <c r="F394" s="270" t="s">
        <v>1838</v>
      </c>
      <c r="G394" s="270" t="s">
        <v>12007</v>
      </c>
      <c r="H394" s="270" t="s">
        <v>12006</v>
      </c>
      <c r="I394" s="270" t="s">
        <v>12005</v>
      </c>
      <c r="J394" s="270">
        <v>5251</v>
      </c>
      <c r="K394" s="270" t="s">
        <v>3271</v>
      </c>
      <c r="L394" s="270" t="s">
        <v>12012</v>
      </c>
      <c r="M394" s="270" t="s">
        <v>3296</v>
      </c>
      <c r="N394" s="270" t="s">
        <v>3286</v>
      </c>
      <c r="O394" s="270" t="s">
        <v>3285</v>
      </c>
      <c r="P394" s="269">
        <v>67532</v>
      </c>
      <c r="Q394" s="269">
        <v>0</v>
      </c>
      <c r="R394" s="269">
        <v>0</v>
      </c>
      <c r="S394" s="269">
        <v>67532</v>
      </c>
      <c r="U394" s="305" t="str">
        <f t="shared" si="6"/>
        <v>RU1405</v>
      </c>
      <c r="V394" s="305" t="s">
        <v>3112</v>
      </c>
    </row>
    <row r="395" spans="1:22" ht="18" customHeight="1" x14ac:dyDescent="0.35">
      <c r="A395" s="270">
        <v>5181</v>
      </c>
      <c r="B395" s="270" t="s">
        <v>3269</v>
      </c>
      <c r="C395" s="270" t="s">
        <v>12008</v>
      </c>
      <c r="D395" s="270" t="s">
        <v>3296</v>
      </c>
      <c r="E395" s="270" t="s">
        <v>1739</v>
      </c>
      <c r="F395" s="270" t="s">
        <v>1838</v>
      </c>
      <c r="G395" s="270" t="s">
        <v>12007</v>
      </c>
      <c r="H395" s="270" t="s">
        <v>12006</v>
      </c>
      <c r="I395" s="270" t="s">
        <v>12005</v>
      </c>
      <c r="J395" s="270">
        <v>5252</v>
      </c>
      <c r="K395" s="270" t="s">
        <v>3271</v>
      </c>
      <c r="L395" s="270" t="s">
        <v>12011</v>
      </c>
      <c r="M395" s="270" t="s">
        <v>3296</v>
      </c>
      <c r="N395" s="270" t="s">
        <v>3286</v>
      </c>
      <c r="O395" s="270" t="s">
        <v>3285</v>
      </c>
      <c r="P395" s="269">
        <v>41460</v>
      </c>
      <c r="Q395" s="269">
        <v>0</v>
      </c>
      <c r="R395" s="269">
        <v>0</v>
      </c>
      <c r="S395" s="269">
        <v>41460</v>
      </c>
      <c r="U395" s="305" t="str">
        <f t="shared" si="6"/>
        <v>RU1405</v>
      </c>
      <c r="V395" s="305" t="s">
        <v>3112</v>
      </c>
    </row>
    <row r="396" spans="1:22" ht="18" customHeight="1" x14ac:dyDescent="0.35">
      <c r="A396" s="270">
        <v>5181</v>
      </c>
      <c r="B396" s="270" t="s">
        <v>3269</v>
      </c>
      <c r="C396" s="270" t="s">
        <v>12008</v>
      </c>
      <c r="D396" s="270" t="s">
        <v>3296</v>
      </c>
      <c r="E396" s="270" t="s">
        <v>1739</v>
      </c>
      <c r="F396" s="270" t="s">
        <v>1838</v>
      </c>
      <c r="G396" s="270" t="s">
        <v>12007</v>
      </c>
      <c r="H396" s="270" t="s">
        <v>12006</v>
      </c>
      <c r="I396" s="270" t="s">
        <v>12005</v>
      </c>
      <c r="J396" s="270">
        <v>5253</v>
      </c>
      <c r="K396" s="270" t="s">
        <v>3271</v>
      </c>
      <c r="L396" s="270" t="s">
        <v>12010</v>
      </c>
      <c r="M396" s="270" t="s">
        <v>3296</v>
      </c>
      <c r="N396" s="270" t="s">
        <v>3286</v>
      </c>
      <c r="O396" s="270" t="s">
        <v>3285</v>
      </c>
      <c r="P396" s="269">
        <v>53016</v>
      </c>
      <c r="Q396" s="269">
        <v>0</v>
      </c>
      <c r="R396" s="269">
        <v>0</v>
      </c>
      <c r="S396" s="269">
        <v>53016</v>
      </c>
      <c r="U396" s="305" t="str">
        <f t="shared" si="6"/>
        <v>RU1405</v>
      </c>
      <c r="V396" s="305" t="s">
        <v>3112</v>
      </c>
    </row>
    <row r="397" spans="1:22" ht="18" customHeight="1" x14ac:dyDescent="0.35">
      <c r="A397" s="270">
        <v>5181</v>
      </c>
      <c r="B397" s="270" t="s">
        <v>3269</v>
      </c>
      <c r="C397" s="270" t="s">
        <v>12008</v>
      </c>
      <c r="D397" s="270" t="s">
        <v>3296</v>
      </c>
      <c r="E397" s="270" t="s">
        <v>1739</v>
      </c>
      <c r="F397" s="270" t="s">
        <v>1838</v>
      </c>
      <c r="G397" s="270" t="s">
        <v>12007</v>
      </c>
      <c r="H397" s="270" t="s">
        <v>12006</v>
      </c>
      <c r="I397" s="270" t="s">
        <v>12005</v>
      </c>
      <c r="J397" s="270">
        <v>5254</v>
      </c>
      <c r="K397" s="270" t="s">
        <v>3271</v>
      </c>
      <c r="L397" s="270" t="s">
        <v>12009</v>
      </c>
      <c r="M397" s="270" t="s">
        <v>3296</v>
      </c>
      <c r="N397" s="270" t="s">
        <v>3286</v>
      </c>
      <c r="O397" s="270" t="s">
        <v>3285</v>
      </c>
      <c r="P397" s="269">
        <v>42098</v>
      </c>
      <c r="Q397" s="269">
        <v>0</v>
      </c>
      <c r="R397" s="269">
        <v>0</v>
      </c>
      <c r="S397" s="269">
        <v>42098</v>
      </c>
      <c r="U397" s="305" t="str">
        <f t="shared" si="6"/>
        <v>RU1405</v>
      </c>
      <c r="V397" s="305" t="s">
        <v>3112</v>
      </c>
    </row>
    <row r="398" spans="1:22" ht="18" customHeight="1" x14ac:dyDescent="0.35">
      <c r="A398" s="270">
        <v>5181</v>
      </c>
      <c r="B398" s="270" t="s">
        <v>3269</v>
      </c>
      <c r="C398" s="270" t="s">
        <v>12008</v>
      </c>
      <c r="D398" s="270" t="s">
        <v>3296</v>
      </c>
      <c r="E398" s="270" t="s">
        <v>1739</v>
      </c>
      <c r="F398" s="270" t="s">
        <v>1838</v>
      </c>
      <c r="G398" s="270" t="s">
        <v>12007</v>
      </c>
      <c r="H398" s="270" t="s">
        <v>12006</v>
      </c>
      <c r="I398" s="270" t="s">
        <v>12005</v>
      </c>
      <c r="J398" s="270">
        <v>5255</v>
      </c>
      <c r="K398" s="270" t="s">
        <v>3271</v>
      </c>
      <c r="L398" s="270" t="s">
        <v>12004</v>
      </c>
      <c r="M398" s="270" t="s">
        <v>3296</v>
      </c>
      <c r="N398" s="270" t="s">
        <v>3286</v>
      </c>
      <c r="O398" s="270" t="s">
        <v>3285</v>
      </c>
      <c r="P398" s="269">
        <v>5169</v>
      </c>
      <c r="Q398" s="269">
        <v>0</v>
      </c>
      <c r="R398" s="269">
        <v>0</v>
      </c>
      <c r="S398" s="269">
        <v>5169</v>
      </c>
      <c r="U398" s="305" t="str">
        <f t="shared" si="6"/>
        <v>RU1405</v>
      </c>
      <c r="V398" s="305" t="s">
        <v>3112</v>
      </c>
    </row>
    <row r="399" spans="1:22" ht="18" customHeight="1" x14ac:dyDescent="0.35">
      <c r="A399" s="270">
        <v>5186</v>
      </c>
      <c r="B399" s="270" t="s">
        <v>3269</v>
      </c>
      <c r="C399" s="270" t="s">
        <v>12003</v>
      </c>
      <c r="D399" s="270" t="s">
        <v>3296</v>
      </c>
      <c r="E399" s="270" t="s">
        <v>1733</v>
      </c>
      <c r="F399" s="270" t="s">
        <v>2065</v>
      </c>
      <c r="G399" s="270" t="s">
        <v>12002</v>
      </c>
      <c r="H399" s="270" t="s">
        <v>12001</v>
      </c>
      <c r="I399" s="270" t="s">
        <v>12000</v>
      </c>
      <c r="J399" s="270">
        <v>5188</v>
      </c>
      <c r="K399" s="270" t="s">
        <v>3271</v>
      </c>
      <c r="L399" s="270" t="s">
        <v>11999</v>
      </c>
      <c r="M399" s="270" t="s">
        <v>3296</v>
      </c>
      <c r="N399" s="270" t="s">
        <v>3286</v>
      </c>
      <c r="O399" s="270" t="s">
        <v>3285</v>
      </c>
      <c r="P399" s="269">
        <v>5826.91</v>
      </c>
      <c r="Q399" s="269"/>
      <c r="R399" s="269"/>
      <c r="S399" s="269">
        <v>5826.91</v>
      </c>
      <c r="U399" s="305" t="str">
        <f t="shared" si="6"/>
        <v>RU8179</v>
      </c>
      <c r="V399" s="305" t="s">
        <v>3112</v>
      </c>
    </row>
    <row r="400" spans="1:22" ht="18" customHeight="1" x14ac:dyDescent="0.35">
      <c r="A400" s="270">
        <v>5186</v>
      </c>
      <c r="B400" s="270" t="s">
        <v>3269</v>
      </c>
      <c r="C400" s="270" t="s">
        <v>12003</v>
      </c>
      <c r="D400" s="270" t="s">
        <v>3296</v>
      </c>
      <c r="E400" s="270" t="s">
        <v>1733</v>
      </c>
      <c r="F400" s="270" t="s">
        <v>2065</v>
      </c>
      <c r="G400" s="270" t="s">
        <v>12002</v>
      </c>
      <c r="H400" s="270" t="s">
        <v>12001</v>
      </c>
      <c r="I400" s="270" t="s">
        <v>12000</v>
      </c>
      <c r="J400" s="270">
        <v>5285</v>
      </c>
      <c r="K400" s="270" t="s">
        <v>3271</v>
      </c>
      <c r="L400" s="270" t="s">
        <v>11999</v>
      </c>
      <c r="M400" s="270" t="s">
        <v>3296</v>
      </c>
      <c r="N400" s="270" t="s">
        <v>3286</v>
      </c>
      <c r="O400" s="270" t="s">
        <v>3285</v>
      </c>
      <c r="P400" s="269">
        <v>159193.78</v>
      </c>
      <c r="Q400" s="269">
        <v>0</v>
      </c>
      <c r="R400" s="269">
        <v>0</v>
      </c>
      <c r="S400" s="269">
        <v>159193.78</v>
      </c>
      <c r="U400" s="305" t="str">
        <f t="shared" si="6"/>
        <v>RU8179</v>
      </c>
      <c r="V400" s="305" t="s">
        <v>3112</v>
      </c>
    </row>
    <row r="401" spans="1:22" ht="18" customHeight="1" x14ac:dyDescent="0.35">
      <c r="A401" s="270">
        <v>5186</v>
      </c>
      <c r="B401" s="270" t="s">
        <v>3269</v>
      </c>
      <c r="C401" s="270" t="s">
        <v>12003</v>
      </c>
      <c r="D401" s="270" t="s">
        <v>3296</v>
      </c>
      <c r="E401" s="270" t="s">
        <v>1733</v>
      </c>
      <c r="F401" s="270" t="s">
        <v>2065</v>
      </c>
      <c r="G401" s="270" t="s">
        <v>12002</v>
      </c>
      <c r="H401" s="270" t="s">
        <v>12001</v>
      </c>
      <c r="I401" s="270" t="s">
        <v>12000</v>
      </c>
      <c r="J401" s="270">
        <v>5287</v>
      </c>
      <c r="K401" s="270" t="s">
        <v>3271</v>
      </c>
      <c r="L401" s="270" t="s">
        <v>11999</v>
      </c>
      <c r="M401" s="270" t="s">
        <v>3296</v>
      </c>
      <c r="N401" s="270" t="s">
        <v>3286</v>
      </c>
      <c r="O401" s="270" t="s">
        <v>3285</v>
      </c>
      <c r="P401" s="269">
        <v>23232.6</v>
      </c>
      <c r="Q401" s="269">
        <v>0</v>
      </c>
      <c r="R401" s="269">
        <v>0</v>
      </c>
      <c r="S401" s="269">
        <v>23232.6</v>
      </c>
      <c r="U401" s="305" t="str">
        <f t="shared" si="6"/>
        <v>RU8179</v>
      </c>
      <c r="V401" s="305" t="s">
        <v>3112</v>
      </c>
    </row>
    <row r="402" spans="1:22" ht="18" customHeight="1" x14ac:dyDescent="0.35">
      <c r="A402" s="270">
        <v>5186</v>
      </c>
      <c r="B402" s="270" t="s">
        <v>3269</v>
      </c>
      <c r="C402" s="270" t="s">
        <v>12003</v>
      </c>
      <c r="D402" s="270" t="s">
        <v>3296</v>
      </c>
      <c r="E402" s="270" t="s">
        <v>1733</v>
      </c>
      <c r="F402" s="270" t="s">
        <v>2065</v>
      </c>
      <c r="G402" s="270" t="s">
        <v>12002</v>
      </c>
      <c r="H402" s="270" t="s">
        <v>12001</v>
      </c>
      <c r="I402" s="270" t="s">
        <v>12000</v>
      </c>
      <c r="J402" s="270">
        <v>5288</v>
      </c>
      <c r="K402" s="270" t="s">
        <v>3271</v>
      </c>
      <c r="L402" s="270" t="s">
        <v>11999</v>
      </c>
      <c r="M402" s="270" t="s">
        <v>3296</v>
      </c>
      <c r="N402" s="270" t="s">
        <v>3286</v>
      </c>
      <c r="O402" s="270" t="s">
        <v>3285</v>
      </c>
      <c r="P402" s="269">
        <v>5776.02</v>
      </c>
      <c r="Q402" s="269">
        <v>0</v>
      </c>
      <c r="R402" s="269">
        <v>0</v>
      </c>
      <c r="S402" s="269">
        <v>5776.02</v>
      </c>
      <c r="U402" s="305" t="str">
        <f t="shared" si="6"/>
        <v>RU8179</v>
      </c>
      <c r="V402" s="305" t="s">
        <v>3112</v>
      </c>
    </row>
    <row r="403" spans="1:22" ht="18" customHeight="1" x14ac:dyDescent="0.35">
      <c r="A403" s="270">
        <v>5186</v>
      </c>
      <c r="B403" s="270" t="s">
        <v>3269</v>
      </c>
      <c r="C403" s="270" t="s">
        <v>12003</v>
      </c>
      <c r="D403" s="270" t="s">
        <v>3296</v>
      </c>
      <c r="E403" s="270" t="s">
        <v>1733</v>
      </c>
      <c r="F403" s="270" t="s">
        <v>2065</v>
      </c>
      <c r="G403" s="270" t="s">
        <v>12002</v>
      </c>
      <c r="H403" s="270" t="s">
        <v>12001</v>
      </c>
      <c r="I403" s="270" t="s">
        <v>12000</v>
      </c>
      <c r="J403" s="270">
        <v>5289</v>
      </c>
      <c r="K403" s="270" t="s">
        <v>3271</v>
      </c>
      <c r="L403" s="270" t="s">
        <v>11999</v>
      </c>
      <c r="M403" s="270" t="s">
        <v>3296</v>
      </c>
      <c r="N403" s="270" t="s">
        <v>3286</v>
      </c>
      <c r="O403" s="270" t="s">
        <v>3285</v>
      </c>
      <c r="P403" s="269">
        <v>61373.919999999998</v>
      </c>
      <c r="Q403" s="269"/>
      <c r="R403" s="269"/>
      <c r="S403" s="269">
        <v>61373.919999999998</v>
      </c>
      <c r="U403" s="305" t="str">
        <f t="shared" si="6"/>
        <v>RU8179</v>
      </c>
      <c r="V403" s="305" t="s">
        <v>3112</v>
      </c>
    </row>
    <row r="404" spans="1:22" ht="18" customHeight="1" x14ac:dyDescent="0.35">
      <c r="A404" s="270">
        <v>5186</v>
      </c>
      <c r="B404" s="270" t="s">
        <v>3269</v>
      </c>
      <c r="C404" s="270" t="s">
        <v>12003</v>
      </c>
      <c r="D404" s="270" t="s">
        <v>3296</v>
      </c>
      <c r="E404" s="270" t="s">
        <v>1733</v>
      </c>
      <c r="F404" s="270" t="s">
        <v>2065</v>
      </c>
      <c r="G404" s="270" t="s">
        <v>12002</v>
      </c>
      <c r="H404" s="270" t="s">
        <v>12001</v>
      </c>
      <c r="I404" s="270" t="s">
        <v>12000</v>
      </c>
      <c r="J404" s="270">
        <v>5291</v>
      </c>
      <c r="K404" s="270" t="s">
        <v>3271</v>
      </c>
      <c r="L404" s="270" t="s">
        <v>11999</v>
      </c>
      <c r="M404" s="270" t="s">
        <v>3296</v>
      </c>
      <c r="N404" s="270" t="s">
        <v>3286</v>
      </c>
      <c r="O404" s="270" t="s">
        <v>3285</v>
      </c>
      <c r="P404" s="269">
        <v>14190.77</v>
      </c>
      <c r="Q404" s="269"/>
      <c r="R404" s="269"/>
      <c r="S404" s="269">
        <v>14190.77</v>
      </c>
      <c r="U404" s="305" t="str">
        <f t="shared" si="6"/>
        <v>RU8179</v>
      </c>
      <c r="V404" s="305" t="s">
        <v>3112</v>
      </c>
    </row>
    <row r="405" spans="1:22" ht="18" customHeight="1" x14ac:dyDescent="0.35">
      <c r="A405" s="270">
        <v>5192</v>
      </c>
      <c r="B405" s="270" t="s">
        <v>3269</v>
      </c>
      <c r="C405" s="270" t="s">
        <v>11998</v>
      </c>
      <c r="D405" s="270" t="s">
        <v>3296</v>
      </c>
      <c r="E405" s="270" t="s">
        <v>1739</v>
      </c>
      <c r="F405" s="270" t="s">
        <v>1823</v>
      </c>
      <c r="G405" s="270" t="s">
        <v>10389</v>
      </c>
      <c r="H405" s="270" t="s">
        <v>11997</v>
      </c>
      <c r="I405" s="270" t="s">
        <v>11996</v>
      </c>
      <c r="J405" s="270">
        <v>5343</v>
      </c>
      <c r="K405" s="270" t="s">
        <v>3271</v>
      </c>
      <c r="L405" s="270" t="s">
        <v>11995</v>
      </c>
      <c r="M405" s="270" t="s">
        <v>3296</v>
      </c>
      <c r="N405" s="270" t="s">
        <v>3286</v>
      </c>
      <c r="O405" s="270" t="s">
        <v>3285</v>
      </c>
      <c r="P405" s="269">
        <v>2271000</v>
      </c>
      <c r="Q405" s="269">
        <v>0</v>
      </c>
      <c r="R405" s="269">
        <v>0</v>
      </c>
      <c r="S405" s="269">
        <v>2271000</v>
      </c>
      <c r="U405" s="305" t="str">
        <f t="shared" si="6"/>
        <v>RU1100</v>
      </c>
      <c r="V405" s="305" t="s">
        <v>3112</v>
      </c>
    </row>
    <row r="406" spans="1:22" ht="18" customHeight="1" x14ac:dyDescent="0.35">
      <c r="A406" s="270">
        <v>5194</v>
      </c>
      <c r="B406" s="270" t="s">
        <v>3269</v>
      </c>
      <c r="C406" s="270" t="s">
        <v>11993</v>
      </c>
      <c r="D406" s="270" t="s">
        <v>3296</v>
      </c>
      <c r="E406" s="270" t="s">
        <v>1739</v>
      </c>
      <c r="F406" s="270" t="s">
        <v>1823</v>
      </c>
      <c r="G406" s="270" t="s">
        <v>4060</v>
      </c>
      <c r="H406" s="270" t="s">
        <v>11992</v>
      </c>
      <c r="I406" s="270" t="s">
        <v>11991</v>
      </c>
      <c r="J406" s="270">
        <v>5331</v>
      </c>
      <c r="K406" s="270" t="s">
        <v>3271</v>
      </c>
      <c r="L406" s="270" t="s">
        <v>11994</v>
      </c>
      <c r="M406" s="270" t="s">
        <v>3296</v>
      </c>
      <c r="N406" s="270" t="s">
        <v>3286</v>
      </c>
      <c r="O406" s="270" t="s">
        <v>3285</v>
      </c>
      <c r="P406" s="269">
        <v>2876719.05</v>
      </c>
      <c r="Q406" s="269"/>
      <c r="R406" s="269"/>
      <c r="S406" s="269">
        <v>2876719.05</v>
      </c>
      <c r="U406" s="305" t="str">
        <f t="shared" si="6"/>
        <v>RU1100</v>
      </c>
      <c r="V406" s="305" t="s">
        <v>3112</v>
      </c>
    </row>
    <row r="407" spans="1:22" ht="18" customHeight="1" x14ac:dyDescent="0.35">
      <c r="A407" s="270">
        <v>5194</v>
      </c>
      <c r="B407" s="270" t="s">
        <v>3269</v>
      </c>
      <c r="C407" s="270" t="s">
        <v>11993</v>
      </c>
      <c r="D407" s="270" t="s">
        <v>3296</v>
      </c>
      <c r="E407" s="270" t="s">
        <v>1739</v>
      </c>
      <c r="F407" s="270" t="s">
        <v>1823</v>
      </c>
      <c r="G407" s="270" t="s">
        <v>4060</v>
      </c>
      <c r="H407" s="270" t="s">
        <v>11992</v>
      </c>
      <c r="I407" s="270" t="s">
        <v>11991</v>
      </c>
      <c r="J407" s="270">
        <v>5332</v>
      </c>
      <c r="K407" s="270" t="s">
        <v>3271</v>
      </c>
      <c r="L407" s="270" t="s">
        <v>11990</v>
      </c>
      <c r="M407" s="270" t="s">
        <v>3296</v>
      </c>
      <c r="N407" s="270" t="s">
        <v>3286</v>
      </c>
      <c r="O407" s="270" t="s">
        <v>3689</v>
      </c>
      <c r="P407" s="269">
        <v>59981.95</v>
      </c>
      <c r="Q407" s="269"/>
      <c r="R407" s="269"/>
      <c r="S407" s="269">
        <v>59981.95</v>
      </c>
      <c r="U407" s="305" t="str">
        <f t="shared" si="6"/>
        <v>RU1100</v>
      </c>
      <c r="V407" s="305" t="s">
        <v>3112</v>
      </c>
    </row>
    <row r="408" spans="1:22" ht="18" customHeight="1" x14ac:dyDescent="0.35">
      <c r="A408" s="270">
        <v>5199</v>
      </c>
      <c r="B408" s="270" t="s">
        <v>3269</v>
      </c>
      <c r="C408" s="270" t="s">
        <v>11987</v>
      </c>
      <c r="D408" s="270" t="s">
        <v>3296</v>
      </c>
      <c r="E408" s="270" t="s">
        <v>1739</v>
      </c>
      <c r="F408" s="270" t="s">
        <v>1823</v>
      </c>
      <c r="G408" s="270" t="s">
        <v>11986</v>
      </c>
      <c r="H408" s="270" t="s">
        <v>11985</v>
      </c>
      <c r="I408" s="270" t="s">
        <v>11984</v>
      </c>
      <c r="J408" s="270">
        <v>5241</v>
      </c>
      <c r="K408" s="270" t="s">
        <v>3271</v>
      </c>
      <c r="L408" s="270" t="s">
        <v>11989</v>
      </c>
      <c r="M408" s="270" t="s">
        <v>3296</v>
      </c>
      <c r="N408" s="270" t="s">
        <v>3286</v>
      </c>
      <c r="O408" s="270" t="s">
        <v>3285</v>
      </c>
      <c r="P408" s="269">
        <v>1827592</v>
      </c>
      <c r="Q408" s="269"/>
      <c r="R408" s="269">
        <v>0</v>
      </c>
      <c r="S408" s="269">
        <v>1827592</v>
      </c>
      <c r="U408" s="305" t="str">
        <f t="shared" si="6"/>
        <v>RU1100</v>
      </c>
      <c r="V408" s="305" t="s">
        <v>3112</v>
      </c>
    </row>
    <row r="409" spans="1:22" ht="18" customHeight="1" x14ac:dyDescent="0.35">
      <c r="A409" s="270">
        <v>5199</v>
      </c>
      <c r="B409" s="270" t="s">
        <v>3269</v>
      </c>
      <c r="C409" s="270" t="s">
        <v>11987</v>
      </c>
      <c r="D409" s="270" t="s">
        <v>3296</v>
      </c>
      <c r="E409" s="270" t="s">
        <v>1739</v>
      </c>
      <c r="F409" s="270" t="s">
        <v>1823</v>
      </c>
      <c r="G409" s="270" t="s">
        <v>11986</v>
      </c>
      <c r="H409" s="270" t="s">
        <v>11985</v>
      </c>
      <c r="I409" s="270" t="s">
        <v>11984</v>
      </c>
      <c r="J409" s="270">
        <v>5242</v>
      </c>
      <c r="K409" s="270" t="s">
        <v>3271</v>
      </c>
      <c r="L409" s="270" t="s">
        <v>11988</v>
      </c>
      <c r="M409" s="270" t="s">
        <v>3296</v>
      </c>
      <c r="N409" s="270" t="s">
        <v>3314</v>
      </c>
      <c r="O409" s="270" t="s">
        <v>3313</v>
      </c>
      <c r="P409" s="269">
        <v>123671</v>
      </c>
      <c r="Q409" s="269"/>
      <c r="R409" s="269">
        <v>0</v>
      </c>
      <c r="S409" s="269">
        <v>123671</v>
      </c>
      <c r="U409" s="305" t="str">
        <f t="shared" si="6"/>
        <v>RU1100</v>
      </c>
      <c r="V409" s="305" t="s">
        <v>3112</v>
      </c>
    </row>
    <row r="410" spans="1:22" ht="18" customHeight="1" x14ac:dyDescent="0.35">
      <c r="A410" s="270">
        <v>5199</v>
      </c>
      <c r="B410" s="270" t="s">
        <v>3269</v>
      </c>
      <c r="C410" s="270" t="s">
        <v>11987</v>
      </c>
      <c r="D410" s="270" t="s">
        <v>3296</v>
      </c>
      <c r="E410" s="270" t="s">
        <v>1739</v>
      </c>
      <c r="F410" s="270" t="s">
        <v>1823</v>
      </c>
      <c r="G410" s="270" t="s">
        <v>11986</v>
      </c>
      <c r="H410" s="270" t="s">
        <v>11985</v>
      </c>
      <c r="I410" s="270" t="s">
        <v>11984</v>
      </c>
      <c r="J410" s="270">
        <v>5243</v>
      </c>
      <c r="K410" s="270" t="s">
        <v>3271</v>
      </c>
      <c r="L410" s="270" t="s">
        <v>11983</v>
      </c>
      <c r="M410" s="270" t="s">
        <v>3296</v>
      </c>
      <c r="N410" s="270" t="s">
        <v>3286</v>
      </c>
      <c r="O410" s="270" t="s">
        <v>3285</v>
      </c>
      <c r="P410" s="269">
        <v>233737</v>
      </c>
      <c r="Q410" s="269">
        <v>0</v>
      </c>
      <c r="R410" s="269">
        <v>0</v>
      </c>
      <c r="S410" s="269">
        <v>233737</v>
      </c>
      <c r="U410" s="305" t="str">
        <f t="shared" si="6"/>
        <v>RU1100</v>
      </c>
      <c r="V410" s="305" t="s">
        <v>3112</v>
      </c>
    </row>
    <row r="411" spans="1:22" ht="18" customHeight="1" x14ac:dyDescent="0.35">
      <c r="A411" s="270">
        <v>5203</v>
      </c>
      <c r="B411" s="270" t="s">
        <v>3269</v>
      </c>
      <c r="C411" s="270" t="s">
        <v>11981</v>
      </c>
      <c r="D411" s="270" t="s">
        <v>3296</v>
      </c>
      <c r="E411" s="270" t="s">
        <v>1739</v>
      </c>
      <c r="F411" s="270" t="s">
        <v>1823</v>
      </c>
      <c r="G411" s="270" t="s">
        <v>11980</v>
      </c>
      <c r="H411" s="270" t="s">
        <v>11979</v>
      </c>
      <c r="I411" s="270" t="s">
        <v>11978</v>
      </c>
      <c r="J411" s="270">
        <v>5239</v>
      </c>
      <c r="K411" s="270" t="s">
        <v>3271</v>
      </c>
      <c r="L411" s="270" t="s">
        <v>11982</v>
      </c>
      <c r="M411" s="270" t="s">
        <v>3296</v>
      </c>
      <c r="N411" s="270" t="s">
        <v>3286</v>
      </c>
      <c r="O411" s="270" t="s">
        <v>3285</v>
      </c>
      <c r="P411" s="269">
        <v>1776201</v>
      </c>
      <c r="Q411" s="269"/>
      <c r="R411" s="269">
        <v>0</v>
      </c>
      <c r="S411" s="269">
        <v>1776201</v>
      </c>
      <c r="U411" s="305" t="str">
        <f t="shared" si="6"/>
        <v>RU1100</v>
      </c>
      <c r="V411" s="305" t="s">
        <v>3112</v>
      </c>
    </row>
    <row r="412" spans="1:22" ht="18" customHeight="1" x14ac:dyDescent="0.35">
      <c r="A412" s="270">
        <v>5203</v>
      </c>
      <c r="B412" s="270" t="s">
        <v>3269</v>
      </c>
      <c r="C412" s="270" t="s">
        <v>11981</v>
      </c>
      <c r="D412" s="270" t="s">
        <v>3296</v>
      </c>
      <c r="E412" s="270" t="s">
        <v>1739</v>
      </c>
      <c r="F412" s="270" t="s">
        <v>1823</v>
      </c>
      <c r="G412" s="270" t="s">
        <v>11980</v>
      </c>
      <c r="H412" s="270" t="s">
        <v>11979</v>
      </c>
      <c r="I412" s="270" t="s">
        <v>11978</v>
      </c>
      <c r="J412" s="270">
        <v>5240</v>
      </c>
      <c r="K412" s="270" t="s">
        <v>3271</v>
      </c>
      <c r="L412" s="270" t="s">
        <v>11977</v>
      </c>
      <c r="M412" s="270" t="s">
        <v>3296</v>
      </c>
      <c r="N412" s="270" t="s">
        <v>3286</v>
      </c>
      <c r="O412" s="270" t="s">
        <v>3285</v>
      </c>
      <c r="P412" s="269">
        <v>212440</v>
      </c>
      <c r="Q412" s="269"/>
      <c r="R412" s="269">
        <v>0</v>
      </c>
      <c r="S412" s="269">
        <v>212440</v>
      </c>
      <c r="U412" s="305" t="str">
        <f t="shared" si="6"/>
        <v>RU1100</v>
      </c>
      <c r="V412" s="305" t="s">
        <v>3112</v>
      </c>
    </row>
    <row r="413" spans="1:22" ht="18" customHeight="1" x14ac:dyDescent="0.35">
      <c r="A413" s="270">
        <v>5223</v>
      </c>
      <c r="B413" s="270" t="s">
        <v>3269</v>
      </c>
      <c r="C413" s="270" t="s">
        <v>11973</v>
      </c>
      <c r="D413" s="270" t="s">
        <v>3296</v>
      </c>
      <c r="E413" s="270" t="s">
        <v>1733</v>
      </c>
      <c r="F413" s="270" t="s">
        <v>2208</v>
      </c>
      <c r="G413" s="270" t="s">
        <v>11972</v>
      </c>
      <c r="H413" s="270" t="s">
        <v>11971</v>
      </c>
      <c r="I413" s="270" t="s">
        <v>11970</v>
      </c>
      <c r="J413" s="270">
        <v>5280</v>
      </c>
      <c r="K413" s="270" t="s">
        <v>3271</v>
      </c>
      <c r="L413" s="270" t="s">
        <v>11976</v>
      </c>
      <c r="M413" s="270" t="s">
        <v>3296</v>
      </c>
      <c r="N413" s="270" t="s">
        <v>3286</v>
      </c>
      <c r="O413" s="270" t="s">
        <v>3285</v>
      </c>
      <c r="P413" s="269">
        <v>576773.76</v>
      </c>
      <c r="Q413" s="269">
        <v>0</v>
      </c>
      <c r="R413" s="269">
        <v>0</v>
      </c>
      <c r="S413" s="269">
        <v>576773.76</v>
      </c>
      <c r="U413" s="305" t="str">
        <f t="shared" si="6"/>
        <v>RU8356</v>
      </c>
      <c r="V413" s="305" t="s">
        <v>3112</v>
      </c>
    </row>
    <row r="414" spans="1:22" ht="18" customHeight="1" x14ac:dyDescent="0.35">
      <c r="A414" s="270">
        <v>5223</v>
      </c>
      <c r="B414" s="270" t="s">
        <v>3269</v>
      </c>
      <c r="C414" s="270" t="s">
        <v>11973</v>
      </c>
      <c r="D414" s="270" t="s">
        <v>3296</v>
      </c>
      <c r="E414" s="270" t="s">
        <v>1733</v>
      </c>
      <c r="F414" s="270" t="s">
        <v>2208</v>
      </c>
      <c r="G414" s="270" t="s">
        <v>11972</v>
      </c>
      <c r="H414" s="270" t="s">
        <v>11971</v>
      </c>
      <c r="I414" s="270" t="s">
        <v>11970</v>
      </c>
      <c r="J414" s="270">
        <v>5281</v>
      </c>
      <c r="K414" s="270" t="s">
        <v>3271</v>
      </c>
      <c r="L414" s="270" t="s">
        <v>11975</v>
      </c>
      <c r="M414" s="270" t="s">
        <v>3296</v>
      </c>
      <c r="N414" s="270" t="s">
        <v>3286</v>
      </c>
      <c r="O414" s="270" t="s">
        <v>3285</v>
      </c>
      <c r="P414" s="269">
        <v>311438.40000000002</v>
      </c>
      <c r="Q414" s="269">
        <v>0</v>
      </c>
      <c r="R414" s="269">
        <v>0</v>
      </c>
      <c r="S414" s="269">
        <v>311438.40000000002</v>
      </c>
      <c r="U414" s="305" t="str">
        <f t="shared" si="6"/>
        <v>RU8356</v>
      </c>
      <c r="V414" s="305" t="s">
        <v>3112</v>
      </c>
    </row>
    <row r="415" spans="1:22" ht="18" customHeight="1" x14ac:dyDescent="0.35">
      <c r="A415" s="270">
        <v>5223</v>
      </c>
      <c r="B415" s="270" t="s">
        <v>3269</v>
      </c>
      <c r="C415" s="270" t="s">
        <v>11973</v>
      </c>
      <c r="D415" s="270" t="s">
        <v>3296</v>
      </c>
      <c r="E415" s="270" t="s">
        <v>1733</v>
      </c>
      <c r="F415" s="270" t="s">
        <v>2208</v>
      </c>
      <c r="G415" s="270" t="s">
        <v>11972</v>
      </c>
      <c r="H415" s="270" t="s">
        <v>11971</v>
      </c>
      <c r="I415" s="270" t="s">
        <v>11970</v>
      </c>
      <c r="J415" s="270">
        <v>5282</v>
      </c>
      <c r="K415" s="270" t="s">
        <v>3271</v>
      </c>
      <c r="L415" s="270" t="s">
        <v>11974</v>
      </c>
      <c r="M415" s="270" t="s">
        <v>3296</v>
      </c>
      <c r="N415" s="270" t="s">
        <v>3286</v>
      </c>
      <c r="O415" s="270" t="s">
        <v>3285</v>
      </c>
      <c r="P415" s="269">
        <v>112200</v>
      </c>
      <c r="Q415" s="269">
        <v>0</v>
      </c>
      <c r="R415" s="269">
        <v>0</v>
      </c>
      <c r="S415" s="269">
        <v>112200</v>
      </c>
      <c r="U415" s="305" t="str">
        <f t="shared" si="6"/>
        <v>RU8356</v>
      </c>
      <c r="V415" s="305" t="s">
        <v>3112</v>
      </c>
    </row>
    <row r="416" spans="1:22" ht="18" customHeight="1" x14ac:dyDescent="0.35">
      <c r="A416" s="270">
        <v>5223</v>
      </c>
      <c r="B416" s="270" t="s">
        <v>3269</v>
      </c>
      <c r="C416" s="270" t="s">
        <v>11973</v>
      </c>
      <c r="D416" s="270" t="s">
        <v>3296</v>
      </c>
      <c r="E416" s="270" t="s">
        <v>1733</v>
      </c>
      <c r="F416" s="270" t="s">
        <v>2208</v>
      </c>
      <c r="G416" s="270" t="s">
        <v>11972</v>
      </c>
      <c r="H416" s="270" t="s">
        <v>11971</v>
      </c>
      <c r="I416" s="270" t="s">
        <v>11970</v>
      </c>
      <c r="J416" s="270">
        <v>5283</v>
      </c>
      <c r="K416" s="270" t="s">
        <v>3271</v>
      </c>
      <c r="L416" s="270" t="s">
        <v>11969</v>
      </c>
      <c r="M416" s="270" t="s">
        <v>3296</v>
      </c>
      <c r="N416" s="270" t="s">
        <v>3314</v>
      </c>
      <c r="O416" s="270" t="s">
        <v>3313</v>
      </c>
      <c r="P416" s="269">
        <v>12858</v>
      </c>
      <c r="Q416" s="269">
        <v>0</v>
      </c>
      <c r="R416" s="269">
        <v>0</v>
      </c>
      <c r="S416" s="269">
        <v>12858</v>
      </c>
      <c r="U416" s="305" t="str">
        <f t="shared" si="6"/>
        <v>RU8356</v>
      </c>
      <c r="V416" s="305" t="s">
        <v>3112</v>
      </c>
    </row>
    <row r="417" spans="1:22" ht="18" customHeight="1" x14ac:dyDescent="0.35">
      <c r="A417" s="270">
        <v>5244</v>
      </c>
      <c r="B417" s="270" t="s">
        <v>3269</v>
      </c>
      <c r="C417" s="270" t="s">
        <v>11958</v>
      </c>
      <c r="D417" s="270" t="s">
        <v>3296</v>
      </c>
      <c r="E417" s="270" t="s">
        <v>1713</v>
      </c>
      <c r="F417" s="270" t="s">
        <v>1809</v>
      </c>
      <c r="G417" s="270" t="s">
        <v>11873</v>
      </c>
      <c r="H417" s="270" t="s">
        <v>11957</v>
      </c>
      <c r="I417" s="270" t="s">
        <v>11956</v>
      </c>
      <c r="J417" s="270">
        <v>5246</v>
      </c>
      <c r="K417" s="270" t="s">
        <v>3271</v>
      </c>
      <c r="L417" s="270" t="s">
        <v>11968</v>
      </c>
      <c r="M417" s="270" t="s">
        <v>3296</v>
      </c>
      <c r="N417" s="270" t="s">
        <v>3286</v>
      </c>
      <c r="O417" s="270" t="s">
        <v>3285</v>
      </c>
      <c r="P417" s="269">
        <v>178687.74</v>
      </c>
      <c r="Q417" s="269">
        <v>0</v>
      </c>
      <c r="R417" s="269">
        <v>0</v>
      </c>
      <c r="S417" s="269">
        <v>178687.74</v>
      </c>
      <c r="U417" s="305" t="str">
        <f t="shared" si="6"/>
        <v>RU8330</v>
      </c>
      <c r="V417" s="305" t="s">
        <v>3112</v>
      </c>
    </row>
    <row r="418" spans="1:22" ht="18" customHeight="1" x14ac:dyDescent="0.35">
      <c r="A418" s="270">
        <v>5244</v>
      </c>
      <c r="B418" s="270" t="s">
        <v>3269</v>
      </c>
      <c r="C418" s="270" t="s">
        <v>11958</v>
      </c>
      <c r="D418" s="270" t="s">
        <v>3296</v>
      </c>
      <c r="E418" s="270" t="s">
        <v>1713</v>
      </c>
      <c r="F418" s="270" t="s">
        <v>1809</v>
      </c>
      <c r="G418" s="270" t="s">
        <v>11873</v>
      </c>
      <c r="H418" s="270" t="s">
        <v>11957</v>
      </c>
      <c r="I418" s="270" t="s">
        <v>11956</v>
      </c>
      <c r="J418" s="270">
        <v>5269</v>
      </c>
      <c r="K418" s="270" t="s">
        <v>3271</v>
      </c>
      <c r="L418" s="270" t="s">
        <v>11967</v>
      </c>
      <c r="M418" s="270" t="s">
        <v>3296</v>
      </c>
      <c r="N418" s="270" t="s">
        <v>3286</v>
      </c>
      <c r="O418" s="270" t="s">
        <v>3285</v>
      </c>
      <c r="P418" s="269">
        <v>107851.7</v>
      </c>
      <c r="Q418" s="269">
        <v>0</v>
      </c>
      <c r="R418" s="269">
        <v>0</v>
      </c>
      <c r="S418" s="269">
        <v>107851.7</v>
      </c>
      <c r="U418" s="305" t="str">
        <f t="shared" si="6"/>
        <v>RU8330</v>
      </c>
      <c r="V418" s="305" t="s">
        <v>3112</v>
      </c>
    </row>
    <row r="419" spans="1:22" ht="18" customHeight="1" x14ac:dyDescent="0.35">
      <c r="A419" s="270">
        <v>5244</v>
      </c>
      <c r="B419" s="270" t="s">
        <v>3269</v>
      </c>
      <c r="C419" s="270" t="s">
        <v>11958</v>
      </c>
      <c r="D419" s="270" t="s">
        <v>3296</v>
      </c>
      <c r="E419" s="270" t="s">
        <v>1713</v>
      </c>
      <c r="F419" s="270" t="s">
        <v>1809</v>
      </c>
      <c r="G419" s="270" t="s">
        <v>11873</v>
      </c>
      <c r="H419" s="270" t="s">
        <v>11957</v>
      </c>
      <c r="I419" s="270" t="s">
        <v>11956</v>
      </c>
      <c r="J419" s="270">
        <v>5270</v>
      </c>
      <c r="K419" s="270" t="s">
        <v>3271</v>
      </c>
      <c r="L419" s="270" t="s">
        <v>11966</v>
      </c>
      <c r="M419" s="270" t="s">
        <v>3296</v>
      </c>
      <c r="N419" s="270" t="s">
        <v>3286</v>
      </c>
      <c r="O419" s="270" t="s">
        <v>3285</v>
      </c>
      <c r="P419" s="269">
        <v>131451.70000000001</v>
      </c>
      <c r="Q419" s="269">
        <v>0</v>
      </c>
      <c r="R419" s="269">
        <v>0</v>
      </c>
      <c r="S419" s="269">
        <v>131451.70000000001</v>
      </c>
      <c r="U419" s="305" t="str">
        <f t="shared" si="6"/>
        <v>RU8330</v>
      </c>
      <c r="V419" s="305" t="s">
        <v>3112</v>
      </c>
    </row>
    <row r="420" spans="1:22" ht="18" customHeight="1" x14ac:dyDescent="0.35">
      <c r="A420" s="270">
        <v>5244</v>
      </c>
      <c r="B420" s="270" t="s">
        <v>3269</v>
      </c>
      <c r="C420" s="270" t="s">
        <v>11958</v>
      </c>
      <c r="D420" s="270" t="s">
        <v>3296</v>
      </c>
      <c r="E420" s="270" t="s">
        <v>1713</v>
      </c>
      <c r="F420" s="270" t="s">
        <v>1809</v>
      </c>
      <c r="G420" s="270" t="s">
        <v>11873</v>
      </c>
      <c r="H420" s="270" t="s">
        <v>11957</v>
      </c>
      <c r="I420" s="270" t="s">
        <v>11956</v>
      </c>
      <c r="J420" s="270">
        <v>5271</v>
      </c>
      <c r="K420" s="270" t="s">
        <v>3271</v>
      </c>
      <c r="L420" s="270" t="s">
        <v>11965</v>
      </c>
      <c r="M420" s="270" t="s">
        <v>3296</v>
      </c>
      <c r="N420" s="270" t="s">
        <v>3286</v>
      </c>
      <c r="O420" s="270" t="s">
        <v>3285</v>
      </c>
      <c r="P420" s="269">
        <v>116724.1</v>
      </c>
      <c r="Q420" s="269">
        <v>0</v>
      </c>
      <c r="R420" s="269">
        <v>0</v>
      </c>
      <c r="S420" s="269">
        <v>116724.1</v>
      </c>
      <c r="U420" s="305" t="str">
        <f t="shared" si="6"/>
        <v>RU8330</v>
      </c>
      <c r="V420" s="305" t="s">
        <v>3112</v>
      </c>
    </row>
    <row r="421" spans="1:22" ht="18" customHeight="1" x14ac:dyDescent="0.35">
      <c r="A421" s="270">
        <v>5244</v>
      </c>
      <c r="B421" s="270" t="s">
        <v>3269</v>
      </c>
      <c r="C421" s="270" t="s">
        <v>11958</v>
      </c>
      <c r="D421" s="270" t="s">
        <v>3296</v>
      </c>
      <c r="E421" s="270" t="s">
        <v>1713</v>
      </c>
      <c r="F421" s="270" t="s">
        <v>1809</v>
      </c>
      <c r="G421" s="270" t="s">
        <v>11873</v>
      </c>
      <c r="H421" s="270" t="s">
        <v>11957</v>
      </c>
      <c r="I421" s="270" t="s">
        <v>11956</v>
      </c>
      <c r="J421" s="270">
        <v>5272</v>
      </c>
      <c r="K421" s="270" t="s">
        <v>3271</v>
      </c>
      <c r="L421" s="270" t="s">
        <v>11964</v>
      </c>
      <c r="M421" s="270" t="s">
        <v>3296</v>
      </c>
      <c r="N421" s="270" t="s">
        <v>3286</v>
      </c>
      <c r="O421" s="270" t="s">
        <v>3285</v>
      </c>
      <c r="P421" s="269">
        <v>130677.32</v>
      </c>
      <c r="Q421" s="269">
        <v>0</v>
      </c>
      <c r="R421" s="269">
        <v>0</v>
      </c>
      <c r="S421" s="269">
        <v>130677.32</v>
      </c>
      <c r="U421" s="305" t="str">
        <f t="shared" si="6"/>
        <v>RU8330</v>
      </c>
      <c r="V421" s="305" t="s">
        <v>3112</v>
      </c>
    </row>
    <row r="422" spans="1:22" ht="18" customHeight="1" x14ac:dyDescent="0.35">
      <c r="A422" s="270">
        <v>5244</v>
      </c>
      <c r="B422" s="270" t="s">
        <v>3269</v>
      </c>
      <c r="C422" s="270" t="s">
        <v>11958</v>
      </c>
      <c r="D422" s="270" t="s">
        <v>3296</v>
      </c>
      <c r="E422" s="270" t="s">
        <v>1713</v>
      </c>
      <c r="F422" s="270" t="s">
        <v>1809</v>
      </c>
      <c r="G422" s="270" t="s">
        <v>11873</v>
      </c>
      <c r="H422" s="270" t="s">
        <v>11957</v>
      </c>
      <c r="I422" s="270" t="s">
        <v>11956</v>
      </c>
      <c r="J422" s="270">
        <v>5273</v>
      </c>
      <c r="K422" s="270" t="s">
        <v>3271</v>
      </c>
      <c r="L422" s="270" t="s">
        <v>11963</v>
      </c>
      <c r="M422" s="270" t="s">
        <v>3296</v>
      </c>
      <c r="N422" s="270" t="s">
        <v>3286</v>
      </c>
      <c r="O422" s="270" t="s">
        <v>3285</v>
      </c>
      <c r="P422" s="269">
        <v>463715.7</v>
      </c>
      <c r="Q422" s="269">
        <v>0</v>
      </c>
      <c r="R422" s="269">
        <v>0</v>
      </c>
      <c r="S422" s="269">
        <v>463715.7</v>
      </c>
      <c r="U422" s="305" t="str">
        <f t="shared" si="6"/>
        <v>RU8330</v>
      </c>
      <c r="V422" s="305" t="s">
        <v>3112</v>
      </c>
    </row>
    <row r="423" spans="1:22" ht="18" customHeight="1" x14ac:dyDescent="0.35">
      <c r="A423" s="270">
        <v>5244</v>
      </c>
      <c r="B423" s="270" t="s">
        <v>3269</v>
      </c>
      <c r="C423" s="270" t="s">
        <v>11958</v>
      </c>
      <c r="D423" s="270" t="s">
        <v>3296</v>
      </c>
      <c r="E423" s="270" t="s">
        <v>1713</v>
      </c>
      <c r="F423" s="270" t="s">
        <v>1809</v>
      </c>
      <c r="G423" s="270" t="s">
        <v>11873</v>
      </c>
      <c r="H423" s="270" t="s">
        <v>11957</v>
      </c>
      <c r="I423" s="270" t="s">
        <v>11956</v>
      </c>
      <c r="J423" s="270">
        <v>5274</v>
      </c>
      <c r="K423" s="270" t="s">
        <v>3271</v>
      </c>
      <c r="L423" s="270" t="s">
        <v>11962</v>
      </c>
      <c r="M423" s="270" t="s">
        <v>3296</v>
      </c>
      <c r="N423" s="270" t="s">
        <v>3286</v>
      </c>
      <c r="O423" s="270" t="s">
        <v>3285</v>
      </c>
      <c r="P423" s="269">
        <v>154231.70000000001</v>
      </c>
      <c r="Q423" s="269">
        <v>0</v>
      </c>
      <c r="R423" s="269">
        <v>0</v>
      </c>
      <c r="S423" s="269">
        <v>154231.70000000001</v>
      </c>
      <c r="U423" s="305" t="str">
        <f t="shared" si="6"/>
        <v>RU8330</v>
      </c>
      <c r="V423" s="305" t="s">
        <v>3112</v>
      </c>
    </row>
    <row r="424" spans="1:22" ht="18" customHeight="1" x14ac:dyDescent="0.35">
      <c r="A424" s="270">
        <v>5244</v>
      </c>
      <c r="B424" s="270" t="s">
        <v>3269</v>
      </c>
      <c r="C424" s="270" t="s">
        <v>11958</v>
      </c>
      <c r="D424" s="270" t="s">
        <v>3296</v>
      </c>
      <c r="E424" s="270" t="s">
        <v>1713</v>
      </c>
      <c r="F424" s="270" t="s">
        <v>1809</v>
      </c>
      <c r="G424" s="270" t="s">
        <v>11873</v>
      </c>
      <c r="H424" s="270" t="s">
        <v>11957</v>
      </c>
      <c r="I424" s="270" t="s">
        <v>11956</v>
      </c>
      <c r="J424" s="270">
        <v>5275</v>
      </c>
      <c r="K424" s="270" t="s">
        <v>3271</v>
      </c>
      <c r="L424" s="270" t="s">
        <v>11961</v>
      </c>
      <c r="M424" s="270" t="s">
        <v>3296</v>
      </c>
      <c r="N424" s="270" t="s">
        <v>3286</v>
      </c>
      <c r="O424" s="270" t="s">
        <v>3285</v>
      </c>
      <c r="P424" s="269">
        <v>266397.03000000003</v>
      </c>
      <c r="Q424" s="269">
        <v>0</v>
      </c>
      <c r="R424" s="269">
        <v>0</v>
      </c>
      <c r="S424" s="269">
        <v>266397.03000000003</v>
      </c>
      <c r="U424" s="305" t="str">
        <f t="shared" si="6"/>
        <v>RU8330</v>
      </c>
      <c r="V424" s="305" t="s">
        <v>3112</v>
      </c>
    </row>
    <row r="425" spans="1:22" ht="18" customHeight="1" x14ac:dyDescent="0.35">
      <c r="A425" s="270">
        <v>5244</v>
      </c>
      <c r="B425" s="270" t="s">
        <v>3269</v>
      </c>
      <c r="C425" s="270" t="s">
        <v>11958</v>
      </c>
      <c r="D425" s="270" t="s">
        <v>3296</v>
      </c>
      <c r="E425" s="270" t="s">
        <v>1713</v>
      </c>
      <c r="F425" s="270" t="s">
        <v>1809</v>
      </c>
      <c r="G425" s="270" t="s">
        <v>11873</v>
      </c>
      <c r="H425" s="270" t="s">
        <v>11957</v>
      </c>
      <c r="I425" s="270" t="s">
        <v>11956</v>
      </c>
      <c r="J425" s="270">
        <v>5276</v>
      </c>
      <c r="K425" s="270" t="s">
        <v>3271</v>
      </c>
      <c r="L425" s="270" t="s">
        <v>11960</v>
      </c>
      <c r="M425" s="270" t="s">
        <v>3296</v>
      </c>
      <c r="N425" s="270" t="s">
        <v>3286</v>
      </c>
      <c r="O425" s="270" t="s">
        <v>3285</v>
      </c>
      <c r="P425" s="269">
        <v>87647.3</v>
      </c>
      <c r="Q425" s="269">
        <v>0</v>
      </c>
      <c r="R425" s="269">
        <v>0</v>
      </c>
      <c r="S425" s="269">
        <v>87647.3</v>
      </c>
      <c r="U425" s="305" t="str">
        <f t="shared" si="6"/>
        <v>RU8330</v>
      </c>
      <c r="V425" s="305" t="s">
        <v>3112</v>
      </c>
    </row>
    <row r="426" spans="1:22" ht="18" customHeight="1" x14ac:dyDescent="0.35">
      <c r="A426" s="270">
        <v>5244</v>
      </c>
      <c r="B426" s="270" t="s">
        <v>3269</v>
      </c>
      <c r="C426" s="270" t="s">
        <v>11958</v>
      </c>
      <c r="D426" s="270" t="s">
        <v>3296</v>
      </c>
      <c r="E426" s="270" t="s">
        <v>1713</v>
      </c>
      <c r="F426" s="270" t="s">
        <v>1809</v>
      </c>
      <c r="G426" s="270" t="s">
        <v>11873</v>
      </c>
      <c r="H426" s="270" t="s">
        <v>11957</v>
      </c>
      <c r="I426" s="270" t="s">
        <v>11956</v>
      </c>
      <c r="J426" s="270">
        <v>5277</v>
      </c>
      <c r="K426" s="270" t="s">
        <v>3271</v>
      </c>
      <c r="L426" s="270" t="s">
        <v>11959</v>
      </c>
      <c r="M426" s="270" t="s">
        <v>3296</v>
      </c>
      <c r="N426" s="270" t="s">
        <v>3286</v>
      </c>
      <c r="O426" s="270" t="s">
        <v>3285</v>
      </c>
      <c r="P426" s="269">
        <v>161434.93</v>
      </c>
      <c r="Q426" s="269">
        <v>0</v>
      </c>
      <c r="R426" s="269">
        <v>0</v>
      </c>
      <c r="S426" s="269">
        <v>161434.93</v>
      </c>
      <c r="U426" s="305" t="str">
        <f t="shared" si="6"/>
        <v>RU8330</v>
      </c>
      <c r="V426" s="305" t="s">
        <v>3112</v>
      </c>
    </row>
    <row r="427" spans="1:22" ht="18" customHeight="1" x14ac:dyDescent="0.35">
      <c r="A427" s="270">
        <v>5244</v>
      </c>
      <c r="B427" s="270" t="s">
        <v>3269</v>
      </c>
      <c r="C427" s="270" t="s">
        <v>11958</v>
      </c>
      <c r="D427" s="270" t="s">
        <v>3296</v>
      </c>
      <c r="E427" s="270" t="s">
        <v>1713</v>
      </c>
      <c r="F427" s="270" t="s">
        <v>1809</v>
      </c>
      <c r="G427" s="270" t="s">
        <v>11873</v>
      </c>
      <c r="H427" s="270" t="s">
        <v>11957</v>
      </c>
      <c r="I427" s="270" t="s">
        <v>11956</v>
      </c>
      <c r="J427" s="270">
        <v>5278</v>
      </c>
      <c r="K427" s="270" t="s">
        <v>3271</v>
      </c>
      <c r="L427" s="270" t="s">
        <v>11955</v>
      </c>
      <c r="M427" s="270" t="s">
        <v>3296</v>
      </c>
      <c r="N427" s="270" t="s">
        <v>3286</v>
      </c>
      <c r="O427" s="270" t="s">
        <v>3285</v>
      </c>
      <c r="P427" s="269">
        <v>197543</v>
      </c>
      <c r="Q427" s="269">
        <v>0</v>
      </c>
      <c r="R427" s="269">
        <v>0</v>
      </c>
      <c r="S427" s="269">
        <v>197543</v>
      </c>
      <c r="U427" s="305" t="str">
        <f t="shared" si="6"/>
        <v>RU8330</v>
      </c>
      <c r="V427" s="305" t="s">
        <v>3112</v>
      </c>
    </row>
    <row r="428" spans="1:22" ht="18" customHeight="1" x14ac:dyDescent="0.35">
      <c r="A428" s="270">
        <v>5264</v>
      </c>
      <c r="B428" s="270" t="s">
        <v>3269</v>
      </c>
      <c r="C428" s="270" t="s">
        <v>11954</v>
      </c>
      <c r="D428" s="270" t="s">
        <v>3296</v>
      </c>
      <c r="E428" s="270" t="s">
        <v>1791</v>
      </c>
      <c r="F428" s="270" t="s">
        <v>2215</v>
      </c>
      <c r="G428" s="270" t="s">
        <v>9178</v>
      </c>
      <c r="H428" s="270" t="s">
        <v>11953</v>
      </c>
      <c r="I428" s="270" t="s">
        <v>11952</v>
      </c>
      <c r="J428" s="270">
        <v>5395</v>
      </c>
      <c r="K428" s="270" t="s">
        <v>3271</v>
      </c>
      <c r="L428" s="270" t="s">
        <v>11951</v>
      </c>
      <c r="M428" s="270" t="s">
        <v>3296</v>
      </c>
      <c r="N428" s="270" t="s">
        <v>3286</v>
      </c>
      <c r="O428" s="270" t="s">
        <v>3285</v>
      </c>
      <c r="P428" s="269">
        <v>346324</v>
      </c>
      <c r="Q428" s="269">
        <v>0</v>
      </c>
      <c r="R428" s="269">
        <v>0</v>
      </c>
      <c r="S428" s="269">
        <v>346324</v>
      </c>
      <c r="U428" s="305" t="str">
        <f t="shared" si="6"/>
        <v>RU8358</v>
      </c>
      <c r="V428" s="305" t="s">
        <v>3112</v>
      </c>
    </row>
    <row r="429" spans="1:22" ht="18" customHeight="1" x14ac:dyDescent="0.35">
      <c r="A429" s="270">
        <v>5292</v>
      </c>
      <c r="B429" s="270" t="s">
        <v>3269</v>
      </c>
      <c r="C429" s="270" t="s">
        <v>11950</v>
      </c>
      <c r="D429" s="270" t="s">
        <v>3296</v>
      </c>
      <c r="E429" s="270" t="s">
        <v>1733</v>
      </c>
      <c r="F429" s="270" t="s">
        <v>1917</v>
      </c>
      <c r="G429" s="270" t="s">
        <v>11949</v>
      </c>
      <c r="H429" s="270" t="s">
        <v>11948</v>
      </c>
      <c r="I429" s="270" t="s">
        <v>11947</v>
      </c>
      <c r="J429" s="270">
        <v>5330</v>
      </c>
      <c r="K429" s="270" t="s">
        <v>3271</v>
      </c>
      <c r="L429" s="270" t="s">
        <v>11946</v>
      </c>
      <c r="M429" s="270" t="s">
        <v>3296</v>
      </c>
      <c r="N429" s="270" t="s">
        <v>3314</v>
      </c>
      <c r="O429" s="270" t="s">
        <v>3313</v>
      </c>
      <c r="P429" s="269">
        <v>393230</v>
      </c>
      <c r="Q429" s="269">
        <v>0</v>
      </c>
      <c r="R429" s="269">
        <v>0</v>
      </c>
      <c r="S429" s="269">
        <v>393230</v>
      </c>
      <c r="U429" s="305" t="str">
        <f t="shared" si="6"/>
        <v>RU5200</v>
      </c>
      <c r="V429" s="305" t="s">
        <v>3112</v>
      </c>
    </row>
    <row r="430" spans="1:22" ht="18" customHeight="1" x14ac:dyDescent="0.35">
      <c r="A430" s="270">
        <v>5308</v>
      </c>
      <c r="B430" s="270" t="s">
        <v>3269</v>
      </c>
      <c r="C430" s="270" t="s">
        <v>11945</v>
      </c>
      <c r="D430" s="270" t="s">
        <v>3296</v>
      </c>
      <c r="E430" s="270" t="s">
        <v>1713</v>
      </c>
      <c r="F430" s="270" t="s">
        <v>2143</v>
      </c>
      <c r="G430" s="270" t="s">
        <v>10707</v>
      </c>
      <c r="H430" s="270" t="s">
        <v>11944</v>
      </c>
      <c r="I430" s="270" t="s">
        <v>11943</v>
      </c>
      <c r="J430" s="270">
        <v>7704</v>
      </c>
      <c r="K430" s="270" t="s">
        <v>3271</v>
      </c>
      <c r="L430" s="270" t="s">
        <v>11942</v>
      </c>
      <c r="M430" s="270" t="s">
        <v>3296</v>
      </c>
      <c r="N430" s="270" t="s">
        <v>3286</v>
      </c>
      <c r="O430" s="270" t="s">
        <v>3285</v>
      </c>
      <c r="P430" s="269">
        <v>791504</v>
      </c>
      <c r="Q430" s="269">
        <v>0</v>
      </c>
      <c r="R430" s="269">
        <v>0</v>
      </c>
      <c r="S430" s="269">
        <v>791504</v>
      </c>
      <c r="U430" s="305" t="str">
        <f t="shared" si="6"/>
        <v>RU8310</v>
      </c>
      <c r="V430" s="305" t="s">
        <v>3112</v>
      </c>
    </row>
    <row r="431" spans="1:22" ht="18" customHeight="1" x14ac:dyDescent="0.35">
      <c r="A431" s="270">
        <v>5333</v>
      </c>
      <c r="B431" s="270" t="s">
        <v>3269</v>
      </c>
      <c r="C431" s="270" t="s">
        <v>11937</v>
      </c>
      <c r="D431" s="270" t="s">
        <v>3296</v>
      </c>
      <c r="E431" s="270" t="s">
        <v>1713</v>
      </c>
      <c r="F431" s="270" t="s">
        <v>1964</v>
      </c>
      <c r="G431" s="270" t="s">
        <v>11936</v>
      </c>
      <c r="H431" s="270" t="s">
        <v>11935</v>
      </c>
      <c r="I431" s="270" t="s">
        <v>11934</v>
      </c>
      <c r="J431" s="270">
        <v>5338</v>
      </c>
      <c r="K431" s="270" t="s">
        <v>3271</v>
      </c>
      <c r="L431" s="270" t="s">
        <v>11941</v>
      </c>
      <c r="M431" s="270" t="s">
        <v>3296</v>
      </c>
      <c r="N431" s="270" t="s">
        <v>3286</v>
      </c>
      <c r="O431" s="270" t="s">
        <v>3285</v>
      </c>
      <c r="P431" s="269">
        <v>4206622</v>
      </c>
      <c r="Q431" s="269">
        <v>0</v>
      </c>
      <c r="R431" s="269">
        <v>0</v>
      </c>
      <c r="S431" s="269">
        <v>4206622</v>
      </c>
      <c r="U431" s="305" t="str">
        <f t="shared" si="6"/>
        <v>RU8405</v>
      </c>
      <c r="V431" s="305" t="s">
        <v>3112</v>
      </c>
    </row>
    <row r="432" spans="1:22" ht="18" customHeight="1" x14ac:dyDescent="0.35">
      <c r="A432" s="270">
        <v>5333</v>
      </c>
      <c r="B432" s="270" t="s">
        <v>3269</v>
      </c>
      <c r="C432" s="270" t="s">
        <v>11937</v>
      </c>
      <c r="D432" s="270" t="s">
        <v>3296</v>
      </c>
      <c r="E432" s="270" t="s">
        <v>1713</v>
      </c>
      <c r="F432" s="270" t="s">
        <v>1964</v>
      </c>
      <c r="G432" s="270" t="s">
        <v>11936</v>
      </c>
      <c r="H432" s="270" t="s">
        <v>11935</v>
      </c>
      <c r="I432" s="270" t="s">
        <v>11934</v>
      </c>
      <c r="J432" s="270">
        <v>5339</v>
      </c>
      <c r="K432" s="270" t="s">
        <v>3271</v>
      </c>
      <c r="L432" s="270" t="s">
        <v>11940</v>
      </c>
      <c r="M432" s="270" t="s">
        <v>3296</v>
      </c>
      <c r="N432" s="270" t="s">
        <v>3314</v>
      </c>
      <c r="O432" s="270" t="s">
        <v>3313</v>
      </c>
      <c r="P432" s="269">
        <v>202600</v>
      </c>
      <c r="Q432" s="269">
        <v>0</v>
      </c>
      <c r="R432" s="269">
        <v>0</v>
      </c>
      <c r="S432" s="269">
        <v>202600</v>
      </c>
      <c r="U432" s="305" t="str">
        <f t="shared" si="6"/>
        <v>RU8405</v>
      </c>
      <c r="V432" s="305" t="s">
        <v>3112</v>
      </c>
    </row>
    <row r="433" spans="1:22" ht="18" customHeight="1" x14ac:dyDescent="0.35">
      <c r="A433" s="270">
        <v>5333</v>
      </c>
      <c r="B433" s="270" t="s">
        <v>3269</v>
      </c>
      <c r="C433" s="270" t="s">
        <v>11937</v>
      </c>
      <c r="D433" s="270" t="s">
        <v>3296</v>
      </c>
      <c r="E433" s="270" t="s">
        <v>1713</v>
      </c>
      <c r="F433" s="270" t="s">
        <v>1964</v>
      </c>
      <c r="G433" s="270" t="s">
        <v>11936</v>
      </c>
      <c r="H433" s="270" t="s">
        <v>11935</v>
      </c>
      <c r="I433" s="270" t="s">
        <v>11934</v>
      </c>
      <c r="J433" s="270">
        <v>5341</v>
      </c>
      <c r="K433" s="270" t="s">
        <v>3271</v>
      </c>
      <c r="L433" s="270" t="s">
        <v>11939</v>
      </c>
      <c r="M433" s="270" t="s">
        <v>3296</v>
      </c>
      <c r="N433" s="270" t="s">
        <v>3314</v>
      </c>
      <c r="O433" s="270" t="s">
        <v>3313</v>
      </c>
      <c r="P433" s="269">
        <v>400170</v>
      </c>
      <c r="Q433" s="269">
        <v>0</v>
      </c>
      <c r="R433" s="269">
        <v>0</v>
      </c>
      <c r="S433" s="269">
        <v>400170</v>
      </c>
      <c r="U433" s="305" t="str">
        <f t="shared" si="6"/>
        <v>RU8405</v>
      </c>
      <c r="V433" s="305" t="s">
        <v>3112</v>
      </c>
    </row>
    <row r="434" spans="1:22" ht="18" customHeight="1" x14ac:dyDescent="0.35">
      <c r="A434" s="270">
        <v>5333</v>
      </c>
      <c r="B434" s="270" t="s">
        <v>3269</v>
      </c>
      <c r="C434" s="270" t="s">
        <v>11937</v>
      </c>
      <c r="D434" s="270" t="s">
        <v>3296</v>
      </c>
      <c r="E434" s="270" t="s">
        <v>1713</v>
      </c>
      <c r="F434" s="270" t="s">
        <v>1964</v>
      </c>
      <c r="G434" s="270" t="s">
        <v>11936</v>
      </c>
      <c r="H434" s="270" t="s">
        <v>11935</v>
      </c>
      <c r="I434" s="270" t="s">
        <v>11934</v>
      </c>
      <c r="J434" s="270">
        <v>5342</v>
      </c>
      <c r="K434" s="270" t="s">
        <v>3271</v>
      </c>
      <c r="L434" s="270" t="s">
        <v>11938</v>
      </c>
      <c r="M434" s="270" t="s">
        <v>3296</v>
      </c>
      <c r="N434" s="270" t="s">
        <v>3314</v>
      </c>
      <c r="O434" s="270" t="s">
        <v>3313</v>
      </c>
      <c r="P434" s="269">
        <v>36575</v>
      </c>
      <c r="Q434" s="269">
        <v>0</v>
      </c>
      <c r="R434" s="269">
        <v>0</v>
      </c>
      <c r="S434" s="269">
        <v>36575</v>
      </c>
      <c r="U434" s="305" t="str">
        <f t="shared" si="6"/>
        <v>RU8405</v>
      </c>
      <c r="V434" s="305" t="s">
        <v>3112</v>
      </c>
    </row>
    <row r="435" spans="1:22" ht="18" customHeight="1" x14ac:dyDescent="0.35">
      <c r="A435" s="270">
        <v>5333</v>
      </c>
      <c r="B435" s="270" t="s">
        <v>3269</v>
      </c>
      <c r="C435" s="270" t="s">
        <v>11937</v>
      </c>
      <c r="D435" s="270" t="s">
        <v>3296</v>
      </c>
      <c r="E435" s="270" t="s">
        <v>1713</v>
      </c>
      <c r="F435" s="270" t="s">
        <v>1964</v>
      </c>
      <c r="G435" s="270" t="s">
        <v>11936</v>
      </c>
      <c r="H435" s="270" t="s">
        <v>11935</v>
      </c>
      <c r="I435" s="270" t="s">
        <v>11934</v>
      </c>
      <c r="J435" s="270">
        <v>5344</v>
      </c>
      <c r="K435" s="270" t="s">
        <v>3271</v>
      </c>
      <c r="L435" s="270" t="s">
        <v>11933</v>
      </c>
      <c r="M435" s="270" t="s">
        <v>3296</v>
      </c>
      <c r="N435" s="270" t="s">
        <v>3286</v>
      </c>
      <c r="O435" s="270" t="s">
        <v>3285</v>
      </c>
      <c r="P435" s="269">
        <v>4206623</v>
      </c>
      <c r="Q435" s="269">
        <v>0</v>
      </c>
      <c r="R435" s="269">
        <v>0</v>
      </c>
      <c r="S435" s="269">
        <v>4206623</v>
      </c>
      <c r="U435" s="305" t="str">
        <f t="shared" si="6"/>
        <v>RU8405</v>
      </c>
      <c r="V435" s="305" t="s">
        <v>3112</v>
      </c>
    </row>
    <row r="436" spans="1:22" ht="18" customHeight="1" x14ac:dyDescent="0.35">
      <c r="A436" s="270">
        <v>5345</v>
      </c>
      <c r="B436" s="270" t="s">
        <v>3269</v>
      </c>
      <c r="C436" s="270" t="s">
        <v>11930</v>
      </c>
      <c r="D436" s="270" t="s">
        <v>3296</v>
      </c>
      <c r="E436" s="270" t="s">
        <v>1713</v>
      </c>
      <c r="F436" s="270" t="s">
        <v>2150</v>
      </c>
      <c r="G436" s="270" t="s">
        <v>11929</v>
      </c>
      <c r="H436" s="270" t="s">
        <v>11928</v>
      </c>
      <c r="I436" s="270" t="s">
        <v>11927</v>
      </c>
      <c r="J436" s="270">
        <v>5453</v>
      </c>
      <c r="K436" s="270" t="s">
        <v>3271</v>
      </c>
      <c r="L436" s="270" t="s">
        <v>11932</v>
      </c>
      <c r="M436" s="270" t="s">
        <v>3296</v>
      </c>
      <c r="N436" s="270" t="s">
        <v>3286</v>
      </c>
      <c r="O436" s="270" t="s">
        <v>3285</v>
      </c>
      <c r="P436" s="269">
        <v>490116.32</v>
      </c>
      <c r="Q436" s="269">
        <v>0</v>
      </c>
      <c r="R436" s="269">
        <v>0</v>
      </c>
      <c r="S436" s="269">
        <v>490116.32</v>
      </c>
      <c r="U436" s="305" t="str">
        <f t="shared" si="6"/>
        <v>RU8321</v>
      </c>
      <c r="V436" s="305" t="s">
        <v>3112</v>
      </c>
    </row>
    <row r="437" spans="1:22" ht="18" customHeight="1" x14ac:dyDescent="0.35">
      <c r="A437" s="270">
        <v>5345</v>
      </c>
      <c r="B437" s="270" t="s">
        <v>3269</v>
      </c>
      <c r="C437" s="270" t="s">
        <v>11930</v>
      </c>
      <c r="D437" s="270" t="s">
        <v>3296</v>
      </c>
      <c r="E437" s="270" t="s">
        <v>1713</v>
      </c>
      <c r="F437" s="270" t="s">
        <v>2150</v>
      </c>
      <c r="G437" s="270" t="s">
        <v>11929</v>
      </c>
      <c r="H437" s="270" t="s">
        <v>11928</v>
      </c>
      <c r="I437" s="270" t="s">
        <v>11927</v>
      </c>
      <c r="J437" s="270">
        <v>5454</v>
      </c>
      <c r="K437" s="270" t="s">
        <v>3271</v>
      </c>
      <c r="L437" s="270" t="s">
        <v>11931</v>
      </c>
      <c r="M437" s="270" t="s">
        <v>3296</v>
      </c>
      <c r="N437" s="270" t="s">
        <v>3286</v>
      </c>
      <c r="O437" s="270" t="s">
        <v>3285</v>
      </c>
      <c r="P437" s="269">
        <v>87276.3</v>
      </c>
      <c r="Q437" s="269">
        <v>0</v>
      </c>
      <c r="R437" s="269">
        <v>0</v>
      </c>
      <c r="S437" s="269">
        <v>87276.3</v>
      </c>
      <c r="U437" s="305" t="str">
        <f t="shared" si="6"/>
        <v>RU8321</v>
      </c>
      <c r="V437" s="305" t="s">
        <v>3112</v>
      </c>
    </row>
    <row r="438" spans="1:22" ht="18" customHeight="1" x14ac:dyDescent="0.35">
      <c r="A438" s="270">
        <v>5345</v>
      </c>
      <c r="B438" s="270" t="s">
        <v>3269</v>
      </c>
      <c r="C438" s="270" t="s">
        <v>11930</v>
      </c>
      <c r="D438" s="270" t="s">
        <v>3296</v>
      </c>
      <c r="E438" s="270" t="s">
        <v>1713</v>
      </c>
      <c r="F438" s="270" t="s">
        <v>2150</v>
      </c>
      <c r="G438" s="270" t="s">
        <v>11929</v>
      </c>
      <c r="H438" s="270" t="s">
        <v>11928</v>
      </c>
      <c r="I438" s="270" t="s">
        <v>11927</v>
      </c>
      <c r="J438" s="270">
        <v>5455</v>
      </c>
      <c r="K438" s="270" t="s">
        <v>3271</v>
      </c>
      <c r="L438" s="270" t="s">
        <v>11926</v>
      </c>
      <c r="M438" s="270" t="s">
        <v>3296</v>
      </c>
      <c r="N438" s="270" t="s">
        <v>3286</v>
      </c>
      <c r="O438" s="270" t="s">
        <v>3689</v>
      </c>
      <c r="P438" s="269">
        <v>6845.2</v>
      </c>
      <c r="Q438" s="269">
        <v>0</v>
      </c>
      <c r="R438" s="269">
        <v>0</v>
      </c>
      <c r="S438" s="269">
        <v>6845.2</v>
      </c>
      <c r="U438" s="305" t="str">
        <f t="shared" si="6"/>
        <v>RU8321</v>
      </c>
      <c r="V438" s="305" t="s">
        <v>3112</v>
      </c>
    </row>
    <row r="439" spans="1:22" ht="18" customHeight="1" x14ac:dyDescent="0.35">
      <c r="A439" s="270">
        <v>5348</v>
      </c>
      <c r="B439" s="270" t="s">
        <v>3269</v>
      </c>
      <c r="C439" s="270" t="s">
        <v>11924</v>
      </c>
      <c r="D439" s="270" t="s">
        <v>3296</v>
      </c>
      <c r="E439" s="270" t="s">
        <v>1733</v>
      </c>
      <c r="F439" s="270" t="s">
        <v>1917</v>
      </c>
      <c r="G439" s="270" t="s">
        <v>11072</v>
      </c>
      <c r="H439" s="270" t="s">
        <v>11923</v>
      </c>
      <c r="I439" s="270" t="s">
        <v>11922</v>
      </c>
      <c r="J439" s="270">
        <v>5947</v>
      </c>
      <c r="K439" s="270" t="s">
        <v>3271</v>
      </c>
      <c r="L439" s="270" t="s">
        <v>11925</v>
      </c>
      <c r="M439" s="270" t="s">
        <v>3296</v>
      </c>
      <c r="N439" s="270" t="s">
        <v>3286</v>
      </c>
      <c r="O439" s="270" t="s">
        <v>3285</v>
      </c>
      <c r="P439" s="269">
        <v>276573.51</v>
      </c>
      <c r="Q439" s="269">
        <v>0</v>
      </c>
      <c r="R439" s="269">
        <v>0</v>
      </c>
      <c r="S439" s="269">
        <v>276573.51</v>
      </c>
      <c r="U439" s="305" t="str">
        <f t="shared" si="6"/>
        <v>RU5200</v>
      </c>
      <c r="V439" s="305" t="s">
        <v>3112</v>
      </c>
    </row>
    <row r="440" spans="1:22" ht="18" customHeight="1" x14ac:dyDescent="0.35">
      <c r="A440" s="270">
        <v>5348</v>
      </c>
      <c r="B440" s="270" t="s">
        <v>3269</v>
      </c>
      <c r="C440" s="270" t="s">
        <v>11924</v>
      </c>
      <c r="D440" s="270" t="s">
        <v>3296</v>
      </c>
      <c r="E440" s="270" t="s">
        <v>1733</v>
      </c>
      <c r="F440" s="270" t="s">
        <v>1917</v>
      </c>
      <c r="G440" s="270" t="s">
        <v>11072</v>
      </c>
      <c r="H440" s="270" t="s">
        <v>11923</v>
      </c>
      <c r="I440" s="270" t="s">
        <v>11922</v>
      </c>
      <c r="J440" s="270">
        <v>5948</v>
      </c>
      <c r="K440" s="270" t="s">
        <v>3271</v>
      </c>
      <c r="L440" s="270" t="s">
        <v>11921</v>
      </c>
      <c r="M440" s="270" t="s">
        <v>3296</v>
      </c>
      <c r="N440" s="270" t="s">
        <v>3286</v>
      </c>
      <c r="O440" s="270" t="s">
        <v>3285</v>
      </c>
      <c r="P440" s="269">
        <v>1148445.49</v>
      </c>
      <c r="Q440" s="269">
        <v>0</v>
      </c>
      <c r="R440" s="269">
        <v>0</v>
      </c>
      <c r="S440" s="269">
        <v>1148445.49</v>
      </c>
      <c r="U440" s="305" t="str">
        <f t="shared" si="6"/>
        <v>RU5200</v>
      </c>
      <c r="V440" s="305" t="s">
        <v>3112</v>
      </c>
    </row>
    <row r="441" spans="1:22" ht="18" customHeight="1" x14ac:dyDescent="0.35">
      <c r="A441" s="270">
        <v>5353</v>
      </c>
      <c r="B441" s="270" t="s">
        <v>3269</v>
      </c>
      <c r="C441" s="270" t="s">
        <v>11919</v>
      </c>
      <c r="D441" s="270" t="s">
        <v>3296</v>
      </c>
      <c r="E441" s="270" t="s">
        <v>1713</v>
      </c>
      <c r="F441" s="270" t="s">
        <v>1964</v>
      </c>
      <c r="G441" s="270" t="s">
        <v>11918</v>
      </c>
      <c r="H441" s="270" t="s">
        <v>11917</v>
      </c>
      <c r="I441" s="270" t="s">
        <v>11916</v>
      </c>
      <c r="J441" s="270">
        <v>5358</v>
      </c>
      <c r="K441" s="270" t="s">
        <v>3271</v>
      </c>
      <c r="L441" s="270" t="s">
        <v>11920</v>
      </c>
      <c r="M441" s="270" t="s">
        <v>3296</v>
      </c>
      <c r="N441" s="270" t="s">
        <v>3286</v>
      </c>
      <c r="O441" s="270" t="s">
        <v>3285</v>
      </c>
      <c r="P441" s="269">
        <v>2493513</v>
      </c>
      <c r="Q441" s="269">
        <v>0</v>
      </c>
      <c r="R441" s="269">
        <v>0</v>
      </c>
      <c r="S441" s="269">
        <v>2493513</v>
      </c>
      <c r="U441" s="305" t="str">
        <f t="shared" si="6"/>
        <v>RU8405</v>
      </c>
      <c r="V441" s="305" t="s">
        <v>3112</v>
      </c>
    </row>
    <row r="442" spans="1:22" ht="18" customHeight="1" x14ac:dyDescent="0.35">
      <c r="A442" s="270">
        <v>5353</v>
      </c>
      <c r="B442" s="270" t="s">
        <v>3269</v>
      </c>
      <c r="C442" s="270" t="s">
        <v>11919</v>
      </c>
      <c r="D442" s="270" t="s">
        <v>3296</v>
      </c>
      <c r="E442" s="270" t="s">
        <v>1713</v>
      </c>
      <c r="F442" s="270" t="s">
        <v>1964</v>
      </c>
      <c r="G442" s="270" t="s">
        <v>11918</v>
      </c>
      <c r="H442" s="270" t="s">
        <v>11917</v>
      </c>
      <c r="I442" s="270" t="s">
        <v>11916</v>
      </c>
      <c r="J442" s="270">
        <v>5376</v>
      </c>
      <c r="K442" s="270" t="s">
        <v>3271</v>
      </c>
      <c r="L442" s="270" t="s">
        <v>11915</v>
      </c>
      <c r="M442" s="270" t="s">
        <v>3296</v>
      </c>
      <c r="N442" s="270" t="s">
        <v>3314</v>
      </c>
      <c r="O442" s="270" t="s">
        <v>3313</v>
      </c>
      <c r="P442" s="269">
        <v>82658</v>
      </c>
      <c r="Q442" s="269">
        <v>0</v>
      </c>
      <c r="R442" s="269">
        <v>0</v>
      </c>
      <c r="S442" s="269">
        <v>82658</v>
      </c>
      <c r="U442" s="305" t="str">
        <f t="shared" si="6"/>
        <v>RU8405</v>
      </c>
      <c r="V442" s="305" t="s">
        <v>3112</v>
      </c>
    </row>
    <row r="443" spans="1:22" ht="18" customHeight="1" x14ac:dyDescent="0.35">
      <c r="A443" s="270">
        <v>5371</v>
      </c>
      <c r="B443" s="270" t="s">
        <v>3269</v>
      </c>
      <c r="C443" s="270" t="s">
        <v>11914</v>
      </c>
      <c r="D443" s="270" t="s">
        <v>3296</v>
      </c>
      <c r="E443" s="270" t="s">
        <v>1733</v>
      </c>
      <c r="F443" s="270" t="s">
        <v>2065</v>
      </c>
      <c r="G443" s="270" t="s">
        <v>11913</v>
      </c>
      <c r="H443" s="270" t="s">
        <v>11912</v>
      </c>
      <c r="I443" s="270" t="s">
        <v>11911</v>
      </c>
      <c r="J443" s="270">
        <v>5372</v>
      </c>
      <c r="K443" s="270" t="s">
        <v>3271</v>
      </c>
      <c r="L443" s="270" t="s">
        <v>11910</v>
      </c>
      <c r="M443" s="270" t="s">
        <v>3296</v>
      </c>
      <c r="N443" s="270" t="s">
        <v>3286</v>
      </c>
      <c r="O443" s="270" t="s">
        <v>3285</v>
      </c>
      <c r="P443" s="269">
        <v>2455248.1800000002</v>
      </c>
      <c r="Q443" s="269">
        <v>0</v>
      </c>
      <c r="R443" s="269">
        <v>0</v>
      </c>
      <c r="S443" s="269">
        <v>2455248.1800000002</v>
      </c>
      <c r="U443" s="305" t="str">
        <f t="shared" si="6"/>
        <v>RU8179</v>
      </c>
      <c r="V443" s="305" t="s">
        <v>3112</v>
      </c>
    </row>
    <row r="444" spans="1:22" ht="18" customHeight="1" x14ac:dyDescent="0.35">
      <c r="A444" s="270">
        <v>5378</v>
      </c>
      <c r="B444" s="270" t="s">
        <v>3269</v>
      </c>
      <c r="C444" s="270" t="s">
        <v>11908</v>
      </c>
      <c r="D444" s="270" t="s">
        <v>3296</v>
      </c>
      <c r="E444" s="270" t="s">
        <v>1713</v>
      </c>
      <c r="F444" s="270" t="s">
        <v>1964</v>
      </c>
      <c r="G444" s="270" t="s">
        <v>11907</v>
      </c>
      <c r="H444" s="270" t="s">
        <v>11906</v>
      </c>
      <c r="I444" s="270" t="s">
        <v>11905</v>
      </c>
      <c r="J444" s="270">
        <v>5383</v>
      </c>
      <c r="K444" s="270" t="s">
        <v>3271</v>
      </c>
      <c r="L444" s="270" t="s">
        <v>11909</v>
      </c>
      <c r="M444" s="270" t="s">
        <v>3296</v>
      </c>
      <c r="N444" s="270" t="s">
        <v>3286</v>
      </c>
      <c r="O444" s="270" t="s">
        <v>3285</v>
      </c>
      <c r="P444" s="269">
        <v>1213187</v>
      </c>
      <c r="Q444" s="269">
        <v>0</v>
      </c>
      <c r="R444" s="269">
        <v>0</v>
      </c>
      <c r="S444" s="269">
        <v>1213187</v>
      </c>
      <c r="U444" s="305" t="str">
        <f t="shared" si="6"/>
        <v>RU8405</v>
      </c>
      <c r="V444" s="305" t="s">
        <v>3112</v>
      </c>
    </row>
    <row r="445" spans="1:22" ht="18" customHeight="1" x14ac:dyDescent="0.35">
      <c r="A445" s="270">
        <v>5378</v>
      </c>
      <c r="B445" s="270" t="s">
        <v>3269</v>
      </c>
      <c r="C445" s="270" t="s">
        <v>11908</v>
      </c>
      <c r="D445" s="270" t="s">
        <v>3296</v>
      </c>
      <c r="E445" s="270" t="s">
        <v>1713</v>
      </c>
      <c r="F445" s="270" t="s">
        <v>1964</v>
      </c>
      <c r="G445" s="270" t="s">
        <v>11907</v>
      </c>
      <c r="H445" s="270" t="s">
        <v>11906</v>
      </c>
      <c r="I445" s="270" t="s">
        <v>11905</v>
      </c>
      <c r="J445" s="270">
        <v>5384</v>
      </c>
      <c r="K445" s="270" t="s">
        <v>3271</v>
      </c>
      <c r="L445" s="270" t="s">
        <v>11904</v>
      </c>
      <c r="M445" s="270" t="s">
        <v>3296</v>
      </c>
      <c r="N445" s="270" t="s">
        <v>3314</v>
      </c>
      <c r="O445" s="270" t="s">
        <v>3313</v>
      </c>
      <c r="P445" s="269">
        <v>9140</v>
      </c>
      <c r="Q445" s="269">
        <v>0</v>
      </c>
      <c r="R445" s="269">
        <v>0</v>
      </c>
      <c r="S445" s="269">
        <v>9140</v>
      </c>
      <c r="U445" s="305" t="str">
        <f t="shared" si="6"/>
        <v>RU8405</v>
      </c>
      <c r="V445" s="305" t="s">
        <v>3112</v>
      </c>
    </row>
    <row r="446" spans="1:22" ht="18" customHeight="1" x14ac:dyDescent="0.35">
      <c r="A446" s="270">
        <v>5387</v>
      </c>
      <c r="B446" s="270" t="s">
        <v>3269</v>
      </c>
      <c r="C446" s="270" t="s">
        <v>11903</v>
      </c>
      <c r="D446" s="270" t="s">
        <v>3296</v>
      </c>
      <c r="E446" s="270" t="s">
        <v>1733</v>
      </c>
      <c r="F446" s="270" t="s">
        <v>2065</v>
      </c>
      <c r="G446" s="270" t="s">
        <v>11902</v>
      </c>
      <c r="H446" s="270" t="s">
        <v>11901</v>
      </c>
      <c r="I446" s="270" t="s">
        <v>11900</v>
      </c>
      <c r="J446" s="270">
        <v>5389</v>
      </c>
      <c r="K446" s="270" t="s">
        <v>3271</v>
      </c>
      <c r="L446" s="270" t="s">
        <v>11899</v>
      </c>
      <c r="M446" s="270" t="s">
        <v>3296</v>
      </c>
      <c r="N446" s="270" t="s">
        <v>3286</v>
      </c>
      <c r="O446" s="270" t="s">
        <v>3285</v>
      </c>
      <c r="P446" s="269">
        <v>822456</v>
      </c>
      <c r="Q446" s="269">
        <v>0</v>
      </c>
      <c r="R446" s="269">
        <v>0</v>
      </c>
      <c r="S446" s="269">
        <v>822456</v>
      </c>
      <c r="U446" s="305" t="str">
        <f t="shared" si="6"/>
        <v>RU8179</v>
      </c>
      <c r="V446" s="305" t="s">
        <v>3112</v>
      </c>
    </row>
    <row r="447" spans="1:22" ht="18" customHeight="1" x14ac:dyDescent="0.35">
      <c r="A447" s="270">
        <v>5398</v>
      </c>
      <c r="B447" s="270" t="s">
        <v>3269</v>
      </c>
      <c r="C447" s="270" t="s">
        <v>11898</v>
      </c>
      <c r="D447" s="270" t="s">
        <v>3296</v>
      </c>
      <c r="E447" s="270" t="s">
        <v>1713</v>
      </c>
      <c r="F447" s="270" t="s">
        <v>1809</v>
      </c>
      <c r="G447" s="270" t="s">
        <v>11897</v>
      </c>
      <c r="H447" s="270" t="s">
        <v>11896</v>
      </c>
      <c r="I447" s="270" t="s">
        <v>11895</v>
      </c>
      <c r="J447" s="270">
        <v>5711</v>
      </c>
      <c r="K447" s="270" t="s">
        <v>3271</v>
      </c>
      <c r="L447" s="270" t="s">
        <v>11894</v>
      </c>
      <c r="M447" s="270" t="s">
        <v>3296</v>
      </c>
      <c r="N447" s="270" t="s">
        <v>3314</v>
      </c>
      <c r="O447" s="270" t="s">
        <v>3313</v>
      </c>
      <c r="P447" s="269">
        <v>356088</v>
      </c>
      <c r="Q447" s="269">
        <v>0</v>
      </c>
      <c r="R447" s="269">
        <v>0</v>
      </c>
      <c r="S447" s="269">
        <v>356088</v>
      </c>
      <c r="U447" s="305" t="str">
        <f t="shared" si="6"/>
        <v>RU8330</v>
      </c>
      <c r="V447" s="305" t="s">
        <v>3112</v>
      </c>
    </row>
    <row r="448" spans="1:22" ht="18" customHeight="1" x14ac:dyDescent="0.35">
      <c r="A448" s="270">
        <v>5405</v>
      </c>
      <c r="B448" s="270" t="s">
        <v>3269</v>
      </c>
      <c r="C448" s="270" t="s">
        <v>11889</v>
      </c>
      <c r="D448" s="270" t="s">
        <v>3296</v>
      </c>
      <c r="E448" s="270" t="s">
        <v>1713</v>
      </c>
      <c r="F448" s="270" t="s">
        <v>1964</v>
      </c>
      <c r="G448" s="270" t="s">
        <v>11888</v>
      </c>
      <c r="H448" s="270" t="s">
        <v>11887</v>
      </c>
      <c r="I448" s="270" t="s">
        <v>11886</v>
      </c>
      <c r="J448" s="270">
        <v>5413</v>
      </c>
      <c r="K448" s="270" t="s">
        <v>3271</v>
      </c>
      <c r="L448" s="270" t="s">
        <v>11893</v>
      </c>
      <c r="M448" s="270" t="s">
        <v>3296</v>
      </c>
      <c r="N448" s="270" t="s">
        <v>3286</v>
      </c>
      <c r="O448" s="270" t="s">
        <v>3285</v>
      </c>
      <c r="P448" s="269">
        <v>4214510</v>
      </c>
      <c r="Q448" s="269">
        <v>0</v>
      </c>
      <c r="R448" s="269">
        <v>0</v>
      </c>
      <c r="S448" s="269">
        <v>4214510</v>
      </c>
      <c r="U448" s="305" t="str">
        <f t="shared" si="6"/>
        <v>RU8405</v>
      </c>
      <c r="V448" s="305" t="s">
        <v>3112</v>
      </c>
    </row>
    <row r="449" spans="1:22" ht="18" customHeight="1" x14ac:dyDescent="0.35">
      <c r="A449" s="270">
        <v>5405</v>
      </c>
      <c r="B449" s="270" t="s">
        <v>3269</v>
      </c>
      <c r="C449" s="270" t="s">
        <v>11889</v>
      </c>
      <c r="D449" s="270" t="s">
        <v>3296</v>
      </c>
      <c r="E449" s="270" t="s">
        <v>1713</v>
      </c>
      <c r="F449" s="270" t="s">
        <v>1964</v>
      </c>
      <c r="G449" s="270" t="s">
        <v>11888</v>
      </c>
      <c r="H449" s="270" t="s">
        <v>11887</v>
      </c>
      <c r="I449" s="270" t="s">
        <v>11886</v>
      </c>
      <c r="J449" s="270">
        <v>5415</v>
      </c>
      <c r="K449" s="270" t="s">
        <v>3271</v>
      </c>
      <c r="L449" s="270" t="s">
        <v>11892</v>
      </c>
      <c r="M449" s="270" t="s">
        <v>3296</v>
      </c>
      <c r="N449" s="270" t="s">
        <v>3286</v>
      </c>
      <c r="O449" s="270" t="s">
        <v>3285</v>
      </c>
      <c r="P449" s="269">
        <v>4724730</v>
      </c>
      <c r="Q449" s="269">
        <v>0</v>
      </c>
      <c r="R449" s="269">
        <v>0</v>
      </c>
      <c r="S449" s="269">
        <v>4724730</v>
      </c>
      <c r="U449" s="305" t="str">
        <f t="shared" si="6"/>
        <v>RU8405</v>
      </c>
      <c r="V449" s="305" t="s">
        <v>3112</v>
      </c>
    </row>
    <row r="450" spans="1:22" ht="18" customHeight="1" x14ac:dyDescent="0.35">
      <c r="A450" s="270">
        <v>5405</v>
      </c>
      <c r="B450" s="270" t="s">
        <v>3269</v>
      </c>
      <c r="C450" s="270" t="s">
        <v>11889</v>
      </c>
      <c r="D450" s="270" t="s">
        <v>3296</v>
      </c>
      <c r="E450" s="270" t="s">
        <v>1713</v>
      </c>
      <c r="F450" s="270" t="s">
        <v>1964</v>
      </c>
      <c r="G450" s="270" t="s">
        <v>11888</v>
      </c>
      <c r="H450" s="270" t="s">
        <v>11887</v>
      </c>
      <c r="I450" s="270" t="s">
        <v>11886</v>
      </c>
      <c r="J450" s="270">
        <v>5416</v>
      </c>
      <c r="K450" s="270" t="s">
        <v>3271</v>
      </c>
      <c r="L450" s="270" t="s">
        <v>11891</v>
      </c>
      <c r="M450" s="270" t="s">
        <v>3296</v>
      </c>
      <c r="N450" s="270" t="s">
        <v>3314</v>
      </c>
      <c r="O450" s="270" t="s">
        <v>3313</v>
      </c>
      <c r="P450" s="269">
        <v>46912</v>
      </c>
      <c r="Q450" s="269">
        <v>0</v>
      </c>
      <c r="R450" s="269">
        <v>0</v>
      </c>
      <c r="S450" s="269">
        <v>46912</v>
      </c>
      <c r="U450" s="305" t="str">
        <f t="shared" si="6"/>
        <v>RU8405</v>
      </c>
      <c r="V450" s="305" t="s">
        <v>3112</v>
      </c>
    </row>
    <row r="451" spans="1:22" ht="18" customHeight="1" x14ac:dyDescent="0.35">
      <c r="A451" s="270">
        <v>5405</v>
      </c>
      <c r="B451" s="270" t="s">
        <v>3269</v>
      </c>
      <c r="C451" s="270" t="s">
        <v>11889</v>
      </c>
      <c r="D451" s="270" t="s">
        <v>3296</v>
      </c>
      <c r="E451" s="270" t="s">
        <v>1713</v>
      </c>
      <c r="F451" s="270" t="s">
        <v>1964</v>
      </c>
      <c r="G451" s="270" t="s">
        <v>11888</v>
      </c>
      <c r="H451" s="270" t="s">
        <v>11887</v>
      </c>
      <c r="I451" s="270" t="s">
        <v>11886</v>
      </c>
      <c r="J451" s="270">
        <v>5417</v>
      </c>
      <c r="K451" s="270" t="s">
        <v>3271</v>
      </c>
      <c r="L451" s="270" t="s">
        <v>11890</v>
      </c>
      <c r="M451" s="270" t="s">
        <v>3296</v>
      </c>
      <c r="N451" s="270" t="s">
        <v>3314</v>
      </c>
      <c r="O451" s="270" t="s">
        <v>3313</v>
      </c>
      <c r="P451" s="269">
        <v>53798</v>
      </c>
      <c r="Q451" s="269">
        <v>0</v>
      </c>
      <c r="R451" s="269">
        <v>0</v>
      </c>
      <c r="S451" s="269">
        <v>53798</v>
      </c>
      <c r="U451" s="305" t="str">
        <f t="shared" si="6"/>
        <v>RU8405</v>
      </c>
      <c r="V451" s="305" t="s">
        <v>3112</v>
      </c>
    </row>
    <row r="452" spans="1:22" ht="18" customHeight="1" x14ac:dyDescent="0.35">
      <c r="A452" s="270">
        <v>5405</v>
      </c>
      <c r="B452" s="270" t="s">
        <v>3269</v>
      </c>
      <c r="C452" s="270" t="s">
        <v>11889</v>
      </c>
      <c r="D452" s="270" t="s">
        <v>3296</v>
      </c>
      <c r="E452" s="270" t="s">
        <v>1713</v>
      </c>
      <c r="F452" s="270" t="s">
        <v>1964</v>
      </c>
      <c r="G452" s="270" t="s">
        <v>11888</v>
      </c>
      <c r="H452" s="270" t="s">
        <v>11887</v>
      </c>
      <c r="I452" s="270" t="s">
        <v>11886</v>
      </c>
      <c r="J452" s="270">
        <v>5418</v>
      </c>
      <c r="K452" s="270" t="s">
        <v>3271</v>
      </c>
      <c r="L452" s="270" t="s">
        <v>11885</v>
      </c>
      <c r="M452" s="270" t="s">
        <v>3296</v>
      </c>
      <c r="N452" s="270" t="s">
        <v>3314</v>
      </c>
      <c r="O452" s="270" t="s">
        <v>3313</v>
      </c>
      <c r="P452" s="269">
        <v>169320</v>
      </c>
      <c r="Q452" s="269">
        <v>0</v>
      </c>
      <c r="R452" s="269">
        <v>0</v>
      </c>
      <c r="S452" s="269">
        <v>169320</v>
      </c>
      <c r="U452" s="305" t="str">
        <f t="shared" ref="U452:U515" si="7">LEFT(F452,6)</f>
        <v>RU8405</v>
      </c>
      <c r="V452" s="305" t="s">
        <v>3112</v>
      </c>
    </row>
    <row r="453" spans="1:22" ht="18" customHeight="1" x14ac:dyDescent="0.35">
      <c r="A453" s="270">
        <v>5419</v>
      </c>
      <c r="B453" s="270" t="s">
        <v>3269</v>
      </c>
      <c r="C453" s="270" t="s">
        <v>11884</v>
      </c>
      <c r="D453" s="270" t="s">
        <v>3296</v>
      </c>
      <c r="E453" s="270" t="s">
        <v>1733</v>
      </c>
      <c r="F453" s="270" t="s">
        <v>2065</v>
      </c>
      <c r="G453" s="270" t="s">
        <v>3493</v>
      </c>
      <c r="H453" s="270" t="s">
        <v>11883</v>
      </c>
      <c r="I453" s="270" t="s">
        <v>11882</v>
      </c>
      <c r="J453" s="270">
        <v>5420</v>
      </c>
      <c r="K453" s="270" t="s">
        <v>3271</v>
      </c>
      <c r="L453" s="270" t="s">
        <v>11881</v>
      </c>
      <c r="M453" s="270" t="s">
        <v>3296</v>
      </c>
      <c r="N453" s="270" t="s">
        <v>3286</v>
      </c>
      <c r="O453" s="270" t="s">
        <v>3285</v>
      </c>
      <c r="P453" s="269">
        <v>564906</v>
      </c>
      <c r="Q453" s="269">
        <v>0</v>
      </c>
      <c r="R453" s="269">
        <v>0</v>
      </c>
      <c r="S453" s="269">
        <v>564906</v>
      </c>
      <c r="U453" s="305" t="str">
        <f t="shared" si="7"/>
        <v>RU8179</v>
      </c>
      <c r="V453" s="305" t="s">
        <v>3112</v>
      </c>
    </row>
    <row r="454" spans="1:22" ht="18" customHeight="1" x14ac:dyDescent="0.35">
      <c r="A454" s="270">
        <v>5429</v>
      </c>
      <c r="B454" s="270" t="s">
        <v>3269</v>
      </c>
      <c r="C454" s="270" t="s">
        <v>11874</v>
      </c>
      <c r="D454" s="270" t="s">
        <v>3390</v>
      </c>
      <c r="E454" s="270" t="s">
        <v>1713</v>
      </c>
      <c r="F454" s="270" t="s">
        <v>1809</v>
      </c>
      <c r="G454" s="270" t="s">
        <v>11873</v>
      </c>
      <c r="H454" s="270" t="s">
        <v>11872</v>
      </c>
      <c r="I454" s="270" t="s">
        <v>11871</v>
      </c>
      <c r="J454" s="270">
        <v>5434</v>
      </c>
      <c r="K454" s="270" t="s">
        <v>3271</v>
      </c>
      <c r="L454" s="270" t="s">
        <v>11880</v>
      </c>
      <c r="M454" s="270" t="s">
        <v>3296</v>
      </c>
      <c r="N454" s="270" t="s">
        <v>3286</v>
      </c>
      <c r="O454" s="270" t="s">
        <v>3285</v>
      </c>
      <c r="P454" s="269">
        <v>646158.57999999996</v>
      </c>
      <c r="Q454" s="269">
        <v>0</v>
      </c>
      <c r="R454" s="269">
        <v>0</v>
      </c>
      <c r="S454" s="269">
        <v>646158.57999999996</v>
      </c>
      <c r="U454" s="305" t="str">
        <f t="shared" si="7"/>
        <v>RU8330</v>
      </c>
      <c r="V454" s="305" t="s">
        <v>3112</v>
      </c>
    </row>
    <row r="455" spans="1:22" ht="18" customHeight="1" x14ac:dyDescent="0.35">
      <c r="A455" s="270">
        <v>5429</v>
      </c>
      <c r="B455" s="270" t="s">
        <v>3269</v>
      </c>
      <c r="C455" s="270" t="s">
        <v>11874</v>
      </c>
      <c r="D455" s="270" t="s">
        <v>3390</v>
      </c>
      <c r="E455" s="270" t="s">
        <v>1713</v>
      </c>
      <c r="F455" s="270" t="s">
        <v>1809</v>
      </c>
      <c r="G455" s="270" t="s">
        <v>11873</v>
      </c>
      <c r="H455" s="270" t="s">
        <v>11872</v>
      </c>
      <c r="I455" s="270" t="s">
        <v>11871</v>
      </c>
      <c r="J455" s="270">
        <v>5608</v>
      </c>
      <c r="K455" s="270" t="s">
        <v>3271</v>
      </c>
      <c r="L455" s="270" t="s">
        <v>11879</v>
      </c>
      <c r="M455" s="270" t="s">
        <v>3296</v>
      </c>
      <c r="N455" s="270" t="s">
        <v>3286</v>
      </c>
      <c r="O455" s="270" t="s">
        <v>3285</v>
      </c>
      <c r="P455" s="269">
        <v>435747.3</v>
      </c>
      <c r="Q455" s="269">
        <v>0</v>
      </c>
      <c r="R455" s="269">
        <v>0</v>
      </c>
      <c r="S455" s="269">
        <v>435747.3</v>
      </c>
      <c r="U455" s="305" t="str">
        <f t="shared" si="7"/>
        <v>RU8330</v>
      </c>
      <c r="V455" s="305" t="s">
        <v>3112</v>
      </c>
    </row>
    <row r="456" spans="1:22" ht="18" customHeight="1" x14ac:dyDescent="0.35">
      <c r="A456" s="270">
        <v>5429</v>
      </c>
      <c r="B456" s="270" t="s">
        <v>3269</v>
      </c>
      <c r="C456" s="270" t="s">
        <v>11874</v>
      </c>
      <c r="D456" s="270" t="s">
        <v>3390</v>
      </c>
      <c r="E456" s="270" t="s">
        <v>1713</v>
      </c>
      <c r="F456" s="270" t="s">
        <v>1809</v>
      </c>
      <c r="G456" s="270" t="s">
        <v>11873</v>
      </c>
      <c r="H456" s="270" t="s">
        <v>11872</v>
      </c>
      <c r="I456" s="270" t="s">
        <v>11871</v>
      </c>
      <c r="J456" s="270">
        <v>5631</v>
      </c>
      <c r="K456" s="270" t="s">
        <v>3271</v>
      </c>
      <c r="L456" s="270" t="s">
        <v>11878</v>
      </c>
      <c r="M456" s="270" t="s">
        <v>3296</v>
      </c>
      <c r="N456" s="270" t="s">
        <v>3286</v>
      </c>
      <c r="O456" s="270" t="s">
        <v>3285</v>
      </c>
      <c r="P456" s="269">
        <v>333265.14</v>
      </c>
      <c r="Q456" s="269">
        <v>0</v>
      </c>
      <c r="R456" s="269">
        <v>0</v>
      </c>
      <c r="S456" s="269">
        <v>333265.14</v>
      </c>
      <c r="U456" s="305" t="str">
        <f t="shared" si="7"/>
        <v>RU8330</v>
      </c>
      <c r="V456" s="305" t="s">
        <v>3112</v>
      </c>
    </row>
    <row r="457" spans="1:22" ht="18" customHeight="1" x14ac:dyDescent="0.35">
      <c r="A457" s="270">
        <v>5429</v>
      </c>
      <c r="B457" s="270" t="s">
        <v>3269</v>
      </c>
      <c r="C457" s="270" t="s">
        <v>11874</v>
      </c>
      <c r="D457" s="270" t="s">
        <v>3390</v>
      </c>
      <c r="E457" s="270" t="s">
        <v>1713</v>
      </c>
      <c r="F457" s="270" t="s">
        <v>1809</v>
      </c>
      <c r="G457" s="270" t="s">
        <v>11873</v>
      </c>
      <c r="H457" s="270" t="s">
        <v>11872</v>
      </c>
      <c r="I457" s="270" t="s">
        <v>11871</v>
      </c>
      <c r="J457" s="270">
        <v>5637</v>
      </c>
      <c r="K457" s="270" t="s">
        <v>3271</v>
      </c>
      <c r="L457" s="270" t="s">
        <v>11877</v>
      </c>
      <c r="M457" s="270" t="s">
        <v>3296</v>
      </c>
      <c r="N457" s="270" t="s">
        <v>3286</v>
      </c>
      <c r="O457" s="270" t="s">
        <v>3285</v>
      </c>
      <c r="P457" s="269">
        <v>690956.87</v>
      </c>
      <c r="Q457" s="269">
        <v>0</v>
      </c>
      <c r="R457" s="269">
        <v>0</v>
      </c>
      <c r="S457" s="269">
        <v>690956.87</v>
      </c>
      <c r="U457" s="305" t="str">
        <f t="shared" si="7"/>
        <v>RU8330</v>
      </c>
      <c r="V457" s="305" t="s">
        <v>3112</v>
      </c>
    </row>
    <row r="458" spans="1:22" ht="18" customHeight="1" x14ac:dyDescent="0.35">
      <c r="A458" s="270">
        <v>5429</v>
      </c>
      <c r="B458" s="270" t="s">
        <v>3269</v>
      </c>
      <c r="C458" s="270" t="s">
        <v>11874</v>
      </c>
      <c r="D458" s="270" t="s">
        <v>3390</v>
      </c>
      <c r="E458" s="270" t="s">
        <v>1713</v>
      </c>
      <c r="F458" s="270" t="s">
        <v>1809</v>
      </c>
      <c r="G458" s="270" t="s">
        <v>11873</v>
      </c>
      <c r="H458" s="270" t="s">
        <v>11872</v>
      </c>
      <c r="I458" s="270" t="s">
        <v>11871</v>
      </c>
      <c r="J458" s="270">
        <v>5638</v>
      </c>
      <c r="K458" s="270" t="s">
        <v>3271</v>
      </c>
      <c r="L458" s="270" t="s">
        <v>11876</v>
      </c>
      <c r="M458" s="270" t="s">
        <v>3296</v>
      </c>
      <c r="N458" s="270" t="s">
        <v>3286</v>
      </c>
      <c r="O458" s="270" t="s">
        <v>3285</v>
      </c>
      <c r="P458" s="269">
        <v>543746.80000000005</v>
      </c>
      <c r="Q458" s="269">
        <v>0</v>
      </c>
      <c r="R458" s="269">
        <v>0</v>
      </c>
      <c r="S458" s="269">
        <v>543746.80000000005</v>
      </c>
      <c r="U458" s="305" t="str">
        <f t="shared" si="7"/>
        <v>RU8330</v>
      </c>
      <c r="V458" s="305" t="s">
        <v>3112</v>
      </c>
    </row>
    <row r="459" spans="1:22" ht="18" customHeight="1" x14ac:dyDescent="0.35">
      <c r="A459" s="270">
        <v>5429</v>
      </c>
      <c r="B459" s="270" t="s">
        <v>3269</v>
      </c>
      <c r="C459" s="270" t="s">
        <v>11874</v>
      </c>
      <c r="D459" s="270" t="s">
        <v>3390</v>
      </c>
      <c r="E459" s="270" t="s">
        <v>1713</v>
      </c>
      <c r="F459" s="270" t="s">
        <v>1809</v>
      </c>
      <c r="G459" s="270" t="s">
        <v>11873</v>
      </c>
      <c r="H459" s="270" t="s">
        <v>11872</v>
      </c>
      <c r="I459" s="270" t="s">
        <v>11871</v>
      </c>
      <c r="J459" s="270">
        <v>5658</v>
      </c>
      <c r="K459" s="270" t="s">
        <v>3271</v>
      </c>
      <c r="L459" s="270" t="s">
        <v>11875</v>
      </c>
      <c r="M459" s="270" t="s">
        <v>3296</v>
      </c>
      <c r="N459" s="270" t="s">
        <v>3286</v>
      </c>
      <c r="O459" s="270" t="s">
        <v>3285</v>
      </c>
      <c r="P459" s="269">
        <v>588588.4</v>
      </c>
      <c r="Q459" s="269">
        <v>0</v>
      </c>
      <c r="R459" s="269">
        <v>0</v>
      </c>
      <c r="S459" s="269">
        <v>588588.4</v>
      </c>
      <c r="U459" s="305" t="str">
        <f t="shared" si="7"/>
        <v>RU8330</v>
      </c>
      <c r="V459" s="305" t="s">
        <v>3112</v>
      </c>
    </row>
    <row r="460" spans="1:22" ht="18" customHeight="1" x14ac:dyDescent="0.35">
      <c r="A460" s="270">
        <v>5429</v>
      </c>
      <c r="B460" s="270" t="s">
        <v>3269</v>
      </c>
      <c r="C460" s="270" t="s">
        <v>11874</v>
      </c>
      <c r="D460" s="270" t="s">
        <v>3390</v>
      </c>
      <c r="E460" s="270" t="s">
        <v>1713</v>
      </c>
      <c r="F460" s="270" t="s">
        <v>1809</v>
      </c>
      <c r="G460" s="270" t="s">
        <v>11873</v>
      </c>
      <c r="H460" s="270" t="s">
        <v>11872</v>
      </c>
      <c r="I460" s="270" t="s">
        <v>11871</v>
      </c>
      <c r="J460" s="270">
        <v>5661</v>
      </c>
      <c r="K460" s="270" t="s">
        <v>3271</v>
      </c>
      <c r="L460" s="270" t="s">
        <v>11870</v>
      </c>
      <c r="M460" s="270" t="s">
        <v>3296</v>
      </c>
      <c r="N460" s="270" t="s">
        <v>3286</v>
      </c>
      <c r="O460" s="270" t="s">
        <v>3285</v>
      </c>
      <c r="P460" s="269">
        <v>407396.48</v>
      </c>
      <c r="Q460" s="269">
        <v>0</v>
      </c>
      <c r="R460" s="269">
        <v>0</v>
      </c>
      <c r="S460" s="269">
        <v>407396.48</v>
      </c>
      <c r="U460" s="305" t="str">
        <f t="shared" si="7"/>
        <v>RU8330</v>
      </c>
      <c r="V460" s="305" t="s">
        <v>3112</v>
      </c>
    </row>
    <row r="461" spans="1:22" ht="18" customHeight="1" x14ac:dyDescent="0.35">
      <c r="A461" s="270">
        <v>5438</v>
      </c>
      <c r="B461" s="270" t="s">
        <v>3269</v>
      </c>
      <c r="C461" s="270" t="s">
        <v>11869</v>
      </c>
      <c r="D461" s="270" t="s">
        <v>3296</v>
      </c>
      <c r="E461" s="270" t="s">
        <v>1739</v>
      </c>
      <c r="F461" s="270" t="s">
        <v>1984</v>
      </c>
      <c r="G461" s="270" t="s">
        <v>11868</v>
      </c>
      <c r="H461" s="270" t="s">
        <v>11867</v>
      </c>
      <c r="I461" s="270" t="s">
        <v>11866</v>
      </c>
      <c r="J461" s="270">
        <v>5447</v>
      </c>
      <c r="K461" s="270" t="s">
        <v>3271</v>
      </c>
      <c r="L461" s="270" t="s">
        <v>11865</v>
      </c>
      <c r="M461" s="270" t="s">
        <v>3296</v>
      </c>
      <c r="N461" s="270" t="s">
        <v>3286</v>
      </c>
      <c r="O461" s="270" t="s">
        <v>3285</v>
      </c>
      <c r="P461" s="269">
        <v>337150</v>
      </c>
      <c r="Q461" s="269">
        <v>0</v>
      </c>
      <c r="R461" s="269">
        <v>0</v>
      </c>
      <c r="S461" s="269">
        <v>337150</v>
      </c>
      <c r="U461" s="305" t="str">
        <f t="shared" si="7"/>
        <v>RU8910</v>
      </c>
      <c r="V461" s="305" t="s">
        <v>3112</v>
      </c>
    </row>
    <row r="462" spans="1:22" ht="18" customHeight="1" x14ac:dyDescent="0.35">
      <c r="A462" s="270">
        <v>5456</v>
      </c>
      <c r="B462" s="270" t="s">
        <v>3269</v>
      </c>
      <c r="C462" s="270" t="s">
        <v>11858</v>
      </c>
      <c r="D462" s="270" t="s">
        <v>3296</v>
      </c>
      <c r="E462" s="270" t="s">
        <v>1733</v>
      </c>
      <c r="F462" s="270" t="s">
        <v>1894</v>
      </c>
      <c r="G462" s="270" t="s">
        <v>11857</v>
      </c>
      <c r="H462" s="270" t="s">
        <v>11856</v>
      </c>
      <c r="I462" s="270" t="s">
        <v>11855</v>
      </c>
      <c r="J462" s="270">
        <v>13911</v>
      </c>
      <c r="K462" s="270" t="s">
        <v>3271</v>
      </c>
      <c r="L462" s="270" t="s">
        <v>11864</v>
      </c>
      <c r="M462" s="270" t="s">
        <v>3296</v>
      </c>
      <c r="N462" s="270" t="s">
        <v>3286</v>
      </c>
      <c r="O462" s="270" t="s">
        <v>3285</v>
      </c>
      <c r="P462" s="269">
        <v>2528828.9500000002</v>
      </c>
      <c r="Q462" s="269">
        <v>0</v>
      </c>
      <c r="R462" s="269">
        <v>0</v>
      </c>
      <c r="S462" s="269">
        <v>2528828.9500000002</v>
      </c>
      <c r="U462" s="305" t="str">
        <f t="shared" si="7"/>
        <v>RU5050</v>
      </c>
      <c r="V462" s="305" t="s">
        <v>3112</v>
      </c>
    </row>
    <row r="463" spans="1:22" ht="18" customHeight="1" x14ac:dyDescent="0.35">
      <c r="A463" s="270">
        <v>5456</v>
      </c>
      <c r="B463" s="270" t="s">
        <v>3269</v>
      </c>
      <c r="C463" s="270" t="s">
        <v>11858</v>
      </c>
      <c r="D463" s="270" t="s">
        <v>3296</v>
      </c>
      <c r="E463" s="270" t="s">
        <v>1733</v>
      </c>
      <c r="F463" s="270" t="s">
        <v>1894</v>
      </c>
      <c r="G463" s="270" t="s">
        <v>11857</v>
      </c>
      <c r="H463" s="270" t="s">
        <v>11856</v>
      </c>
      <c r="I463" s="270" t="s">
        <v>11855</v>
      </c>
      <c r="J463" s="270">
        <v>24527</v>
      </c>
      <c r="K463" s="270" t="s">
        <v>3271</v>
      </c>
      <c r="L463" s="270" t="s">
        <v>11863</v>
      </c>
      <c r="M463" s="270" t="s">
        <v>3296</v>
      </c>
      <c r="N463" s="270" t="s">
        <v>3286</v>
      </c>
      <c r="O463" s="270" t="s">
        <v>3285</v>
      </c>
      <c r="P463" s="269">
        <v>458485.49</v>
      </c>
      <c r="Q463" s="269">
        <v>0</v>
      </c>
      <c r="R463" s="269">
        <v>0</v>
      </c>
      <c r="S463" s="269">
        <v>458485.49</v>
      </c>
      <c r="U463" s="305" t="str">
        <f t="shared" si="7"/>
        <v>RU5050</v>
      </c>
      <c r="V463" s="305" t="s">
        <v>3112</v>
      </c>
    </row>
    <row r="464" spans="1:22" ht="18" customHeight="1" x14ac:dyDescent="0.35">
      <c r="A464" s="270">
        <v>5456</v>
      </c>
      <c r="B464" s="270" t="s">
        <v>3269</v>
      </c>
      <c r="C464" s="270" t="s">
        <v>11858</v>
      </c>
      <c r="D464" s="270" t="s">
        <v>3296</v>
      </c>
      <c r="E464" s="270" t="s">
        <v>1733</v>
      </c>
      <c r="F464" s="270" t="s">
        <v>1894</v>
      </c>
      <c r="G464" s="270" t="s">
        <v>11857</v>
      </c>
      <c r="H464" s="270" t="s">
        <v>11856</v>
      </c>
      <c r="I464" s="270" t="s">
        <v>11855</v>
      </c>
      <c r="J464" s="270">
        <v>24528</v>
      </c>
      <c r="K464" s="270" t="s">
        <v>3271</v>
      </c>
      <c r="L464" s="270" t="s">
        <v>11862</v>
      </c>
      <c r="M464" s="270" t="s">
        <v>3296</v>
      </c>
      <c r="N464" s="270" t="s">
        <v>3286</v>
      </c>
      <c r="O464" s="270" t="s">
        <v>3285</v>
      </c>
      <c r="P464" s="269">
        <v>442442.85</v>
      </c>
      <c r="Q464" s="269">
        <v>0</v>
      </c>
      <c r="R464" s="269">
        <v>0</v>
      </c>
      <c r="S464" s="269">
        <v>442442.85</v>
      </c>
      <c r="U464" s="305" t="str">
        <f t="shared" si="7"/>
        <v>RU5050</v>
      </c>
      <c r="V464" s="305" t="s">
        <v>3112</v>
      </c>
    </row>
    <row r="465" spans="1:22" ht="18" customHeight="1" x14ac:dyDescent="0.35">
      <c r="A465" s="270">
        <v>5456</v>
      </c>
      <c r="B465" s="270" t="s">
        <v>3269</v>
      </c>
      <c r="C465" s="270" t="s">
        <v>11858</v>
      </c>
      <c r="D465" s="270" t="s">
        <v>3296</v>
      </c>
      <c r="E465" s="270" t="s">
        <v>1733</v>
      </c>
      <c r="F465" s="270" t="s">
        <v>1894</v>
      </c>
      <c r="G465" s="270" t="s">
        <v>11857</v>
      </c>
      <c r="H465" s="270" t="s">
        <v>11856</v>
      </c>
      <c r="I465" s="270" t="s">
        <v>11855</v>
      </c>
      <c r="J465" s="270">
        <v>24529</v>
      </c>
      <c r="K465" s="270" t="s">
        <v>3271</v>
      </c>
      <c r="L465" s="270" t="s">
        <v>11861</v>
      </c>
      <c r="M465" s="270" t="s">
        <v>3296</v>
      </c>
      <c r="N465" s="270" t="s">
        <v>3286</v>
      </c>
      <c r="O465" s="270" t="s">
        <v>3285</v>
      </c>
      <c r="P465" s="269">
        <v>2509857.2599999998</v>
      </c>
      <c r="Q465" s="269">
        <v>0</v>
      </c>
      <c r="R465" s="269">
        <v>0</v>
      </c>
      <c r="S465" s="269">
        <v>2509857.2599999998</v>
      </c>
      <c r="U465" s="305" t="str">
        <f t="shared" si="7"/>
        <v>RU5050</v>
      </c>
      <c r="V465" s="305" t="s">
        <v>3112</v>
      </c>
    </row>
    <row r="466" spans="1:22" ht="18" customHeight="1" x14ac:dyDescent="0.35">
      <c r="A466" s="270">
        <v>5456</v>
      </c>
      <c r="B466" s="270" t="s">
        <v>3269</v>
      </c>
      <c r="C466" s="270" t="s">
        <v>11858</v>
      </c>
      <c r="D466" s="270" t="s">
        <v>3296</v>
      </c>
      <c r="E466" s="270" t="s">
        <v>1733</v>
      </c>
      <c r="F466" s="270" t="s">
        <v>1894</v>
      </c>
      <c r="G466" s="270" t="s">
        <v>11857</v>
      </c>
      <c r="H466" s="270" t="s">
        <v>11856</v>
      </c>
      <c r="I466" s="270" t="s">
        <v>11855</v>
      </c>
      <c r="J466" s="270">
        <v>24530</v>
      </c>
      <c r="K466" s="270" t="s">
        <v>3271</v>
      </c>
      <c r="L466" s="270" t="s">
        <v>11860</v>
      </c>
      <c r="M466" s="270" t="s">
        <v>3296</v>
      </c>
      <c r="N466" s="270" t="s">
        <v>3286</v>
      </c>
      <c r="O466" s="270" t="s">
        <v>3285</v>
      </c>
      <c r="P466" s="269">
        <v>3365185.86</v>
      </c>
      <c r="Q466" s="269">
        <v>0</v>
      </c>
      <c r="R466" s="269">
        <v>0</v>
      </c>
      <c r="S466" s="269">
        <v>3365185.86</v>
      </c>
      <c r="U466" s="305" t="str">
        <f t="shared" si="7"/>
        <v>RU5050</v>
      </c>
      <c r="V466" s="305" t="s">
        <v>3112</v>
      </c>
    </row>
    <row r="467" spans="1:22" ht="18" customHeight="1" x14ac:dyDescent="0.35">
      <c r="A467" s="270">
        <v>5456</v>
      </c>
      <c r="B467" s="270" t="s">
        <v>3269</v>
      </c>
      <c r="C467" s="270" t="s">
        <v>11858</v>
      </c>
      <c r="D467" s="270" t="s">
        <v>3296</v>
      </c>
      <c r="E467" s="270" t="s">
        <v>1733</v>
      </c>
      <c r="F467" s="270" t="s">
        <v>1894</v>
      </c>
      <c r="G467" s="270" t="s">
        <v>11857</v>
      </c>
      <c r="H467" s="270" t="s">
        <v>11856</v>
      </c>
      <c r="I467" s="270" t="s">
        <v>11855</v>
      </c>
      <c r="J467" s="270">
        <v>24531</v>
      </c>
      <c r="K467" s="270" t="s">
        <v>3271</v>
      </c>
      <c r="L467" s="270" t="s">
        <v>11859</v>
      </c>
      <c r="M467" s="270" t="s">
        <v>3296</v>
      </c>
      <c r="N467" s="270" t="s">
        <v>3286</v>
      </c>
      <c r="O467" s="270" t="s">
        <v>3285</v>
      </c>
      <c r="P467" s="269">
        <v>1937467.96</v>
      </c>
      <c r="Q467" s="269">
        <v>0</v>
      </c>
      <c r="R467" s="269">
        <v>0</v>
      </c>
      <c r="S467" s="269">
        <v>1937467.96</v>
      </c>
      <c r="U467" s="305" t="str">
        <f t="shared" si="7"/>
        <v>RU5050</v>
      </c>
      <c r="V467" s="305" t="s">
        <v>3112</v>
      </c>
    </row>
    <row r="468" spans="1:22" ht="18" customHeight="1" x14ac:dyDescent="0.35">
      <c r="A468" s="270">
        <v>5456</v>
      </c>
      <c r="B468" s="270" t="s">
        <v>3269</v>
      </c>
      <c r="C468" s="270" t="s">
        <v>11858</v>
      </c>
      <c r="D468" s="270" t="s">
        <v>3296</v>
      </c>
      <c r="E468" s="270" t="s">
        <v>1733</v>
      </c>
      <c r="F468" s="270" t="s">
        <v>1894</v>
      </c>
      <c r="G468" s="270" t="s">
        <v>11857</v>
      </c>
      <c r="H468" s="270" t="s">
        <v>11856</v>
      </c>
      <c r="I468" s="270" t="s">
        <v>11855</v>
      </c>
      <c r="J468" s="270">
        <v>24532</v>
      </c>
      <c r="K468" s="270" t="s">
        <v>3271</v>
      </c>
      <c r="L468" s="270" t="s">
        <v>11854</v>
      </c>
      <c r="M468" s="270" t="s">
        <v>3296</v>
      </c>
      <c r="N468" s="270" t="s">
        <v>3286</v>
      </c>
      <c r="O468" s="270" t="s">
        <v>3285</v>
      </c>
      <c r="P468" s="269">
        <v>647744.03</v>
      </c>
      <c r="Q468" s="269">
        <v>0</v>
      </c>
      <c r="R468" s="269">
        <v>0</v>
      </c>
      <c r="S468" s="269">
        <v>647744.03</v>
      </c>
      <c r="U468" s="305" t="str">
        <f t="shared" si="7"/>
        <v>RU5050</v>
      </c>
      <c r="V468" s="305" t="s">
        <v>3112</v>
      </c>
    </row>
    <row r="469" spans="1:22" ht="18" customHeight="1" x14ac:dyDescent="0.35">
      <c r="A469" s="270">
        <v>5474</v>
      </c>
      <c r="B469" s="270" t="s">
        <v>3269</v>
      </c>
      <c r="C469" s="270" t="s">
        <v>11853</v>
      </c>
      <c r="D469" s="270" t="s">
        <v>3296</v>
      </c>
      <c r="E469" s="270" t="s">
        <v>1733</v>
      </c>
      <c r="F469" s="270" t="s">
        <v>2065</v>
      </c>
      <c r="G469" s="270" t="s">
        <v>11852</v>
      </c>
      <c r="H469" s="270" t="s">
        <v>11851</v>
      </c>
      <c r="I469" s="270" t="s">
        <v>11850</v>
      </c>
      <c r="J469" s="270">
        <v>5475</v>
      </c>
      <c r="K469" s="270" t="s">
        <v>3271</v>
      </c>
      <c r="L469" s="270" t="s">
        <v>11849</v>
      </c>
      <c r="M469" s="270" t="s">
        <v>3296</v>
      </c>
      <c r="N469" s="270" t="s">
        <v>3314</v>
      </c>
      <c r="O469" s="270" t="s">
        <v>3313</v>
      </c>
      <c r="P469" s="269">
        <v>230886.84</v>
      </c>
      <c r="Q469" s="269">
        <v>0</v>
      </c>
      <c r="R469" s="269">
        <v>0</v>
      </c>
      <c r="S469" s="269">
        <v>230886.84</v>
      </c>
      <c r="U469" s="305" t="str">
        <f t="shared" si="7"/>
        <v>RU8179</v>
      </c>
      <c r="V469" s="305" t="s">
        <v>3112</v>
      </c>
    </row>
    <row r="470" spans="1:22" ht="18" customHeight="1" x14ac:dyDescent="0.35">
      <c r="A470" s="270">
        <v>5474</v>
      </c>
      <c r="B470" s="270" t="s">
        <v>3269</v>
      </c>
      <c r="C470" s="270" t="s">
        <v>11853</v>
      </c>
      <c r="D470" s="270" t="s">
        <v>3296</v>
      </c>
      <c r="E470" s="270" t="s">
        <v>1733</v>
      </c>
      <c r="F470" s="270" t="s">
        <v>2065</v>
      </c>
      <c r="G470" s="270" t="s">
        <v>11852</v>
      </c>
      <c r="H470" s="270" t="s">
        <v>11851</v>
      </c>
      <c r="I470" s="270" t="s">
        <v>11850</v>
      </c>
      <c r="J470" s="270">
        <v>5486</v>
      </c>
      <c r="K470" s="270" t="s">
        <v>3271</v>
      </c>
      <c r="L470" s="270" t="s">
        <v>11849</v>
      </c>
      <c r="M470" s="270" t="s">
        <v>3296</v>
      </c>
      <c r="N470" s="270" t="s">
        <v>3314</v>
      </c>
      <c r="O470" s="270" t="s">
        <v>3313</v>
      </c>
      <c r="P470" s="269">
        <v>161271.06</v>
      </c>
      <c r="Q470" s="269">
        <v>0</v>
      </c>
      <c r="R470" s="269">
        <v>0</v>
      </c>
      <c r="S470" s="269">
        <v>161271.06</v>
      </c>
      <c r="U470" s="305" t="str">
        <f t="shared" si="7"/>
        <v>RU8179</v>
      </c>
      <c r="V470" s="305" t="s">
        <v>3112</v>
      </c>
    </row>
    <row r="471" spans="1:22" ht="18" customHeight="1" x14ac:dyDescent="0.35">
      <c r="A471" s="270">
        <v>5474</v>
      </c>
      <c r="B471" s="270" t="s">
        <v>3269</v>
      </c>
      <c r="C471" s="270" t="s">
        <v>11853</v>
      </c>
      <c r="D471" s="270" t="s">
        <v>3296</v>
      </c>
      <c r="E471" s="270" t="s">
        <v>1733</v>
      </c>
      <c r="F471" s="270" t="s">
        <v>2065</v>
      </c>
      <c r="G471" s="270" t="s">
        <v>11852</v>
      </c>
      <c r="H471" s="270" t="s">
        <v>11851</v>
      </c>
      <c r="I471" s="270" t="s">
        <v>11850</v>
      </c>
      <c r="J471" s="270">
        <v>5487</v>
      </c>
      <c r="K471" s="270" t="s">
        <v>3271</v>
      </c>
      <c r="L471" s="270" t="s">
        <v>11849</v>
      </c>
      <c r="M471" s="270" t="s">
        <v>3296</v>
      </c>
      <c r="N471" s="270" t="s">
        <v>3314</v>
      </c>
      <c r="O471" s="270" t="s">
        <v>3313</v>
      </c>
      <c r="P471" s="269">
        <v>874515.5</v>
      </c>
      <c r="Q471" s="269">
        <v>0</v>
      </c>
      <c r="R471" s="269">
        <v>0</v>
      </c>
      <c r="S471" s="269">
        <v>874515.5</v>
      </c>
      <c r="U471" s="305" t="str">
        <f t="shared" si="7"/>
        <v>RU8179</v>
      </c>
      <c r="V471" s="305" t="s">
        <v>3112</v>
      </c>
    </row>
    <row r="472" spans="1:22" ht="18" customHeight="1" x14ac:dyDescent="0.35">
      <c r="A472" s="270">
        <v>5474</v>
      </c>
      <c r="B472" s="270" t="s">
        <v>3269</v>
      </c>
      <c r="C472" s="270" t="s">
        <v>11853</v>
      </c>
      <c r="D472" s="270" t="s">
        <v>3296</v>
      </c>
      <c r="E472" s="270" t="s">
        <v>1733</v>
      </c>
      <c r="F472" s="270" t="s">
        <v>2065</v>
      </c>
      <c r="G472" s="270" t="s">
        <v>11852</v>
      </c>
      <c r="H472" s="270" t="s">
        <v>11851</v>
      </c>
      <c r="I472" s="270" t="s">
        <v>11850</v>
      </c>
      <c r="J472" s="270">
        <v>5488</v>
      </c>
      <c r="K472" s="270" t="s">
        <v>3271</v>
      </c>
      <c r="L472" s="270" t="s">
        <v>11849</v>
      </c>
      <c r="M472" s="270" t="s">
        <v>3296</v>
      </c>
      <c r="N472" s="270" t="s">
        <v>3314</v>
      </c>
      <c r="O472" s="270" t="s">
        <v>3313</v>
      </c>
      <c r="P472" s="269">
        <v>1327988.28</v>
      </c>
      <c r="Q472" s="269">
        <v>0</v>
      </c>
      <c r="R472" s="269">
        <v>0</v>
      </c>
      <c r="S472" s="269">
        <v>1327988.28</v>
      </c>
      <c r="U472" s="305" t="str">
        <f t="shared" si="7"/>
        <v>RU8179</v>
      </c>
      <c r="V472" s="305" t="s">
        <v>3112</v>
      </c>
    </row>
    <row r="473" spans="1:22" ht="18" customHeight="1" x14ac:dyDescent="0.35">
      <c r="A473" s="270">
        <v>5480</v>
      </c>
      <c r="B473" s="270" t="s">
        <v>3269</v>
      </c>
      <c r="C473" s="270" t="s">
        <v>11846</v>
      </c>
      <c r="D473" s="270" t="s">
        <v>3296</v>
      </c>
      <c r="E473" s="270" t="s">
        <v>1713</v>
      </c>
      <c r="F473" s="270" t="s">
        <v>1964</v>
      </c>
      <c r="G473" s="270" t="s">
        <v>7384</v>
      </c>
      <c r="H473" s="270" t="s">
        <v>11845</v>
      </c>
      <c r="I473" s="270" t="s">
        <v>11844</v>
      </c>
      <c r="J473" s="270">
        <v>5495</v>
      </c>
      <c r="K473" s="270" t="s">
        <v>3271</v>
      </c>
      <c r="L473" s="270" t="s">
        <v>11848</v>
      </c>
      <c r="M473" s="270" t="s">
        <v>3296</v>
      </c>
      <c r="N473" s="270" t="s">
        <v>3314</v>
      </c>
      <c r="O473" s="270" t="s">
        <v>3313</v>
      </c>
      <c r="P473" s="269">
        <v>420958</v>
      </c>
      <c r="Q473" s="269">
        <v>0</v>
      </c>
      <c r="R473" s="269">
        <v>0</v>
      </c>
      <c r="S473" s="269">
        <v>420958</v>
      </c>
      <c r="U473" s="305" t="str">
        <f t="shared" si="7"/>
        <v>RU8405</v>
      </c>
      <c r="V473" s="305" t="s">
        <v>3112</v>
      </c>
    </row>
    <row r="474" spans="1:22" ht="18" customHeight="1" x14ac:dyDescent="0.35">
      <c r="A474" s="270">
        <v>5480</v>
      </c>
      <c r="B474" s="270" t="s">
        <v>3269</v>
      </c>
      <c r="C474" s="270" t="s">
        <v>11846</v>
      </c>
      <c r="D474" s="270" t="s">
        <v>3296</v>
      </c>
      <c r="E474" s="270" t="s">
        <v>1713</v>
      </c>
      <c r="F474" s="270" t="s">
        <v>1964</v>
      </c>
      <c r="G474" s="270" t="s">
        <v>7384</v>
      </c>
      <c r="H474" s="270" t="s">
        <v>11845</v>
      </c>
      <c r="I474" s="270" t="s">
        <v>11844</v>
      </c>
      <c r="J474" s="270">
        <v>5496</v>
      </c>
      <c r="K474" s="270" t="s">
        <v>3271</v>
      </c>
      <c r="L474" s="270" t="s">
        <v>11847</v>
      </c>
      <c r="M474" s="270" t="s">
        <v>3296</v>
      </c>
      <c r="N474" s="270" t="s">
        <v>3314</v>
      </c>
      <c r="O474" s="270" t="s">
        <v>3313</v>
      </c>
      <c r="P474" s="269">
        <v>420958</v>
      </c>
      <c r="Q474" s="269">
        <v>0</v>
      </c>
      <c r="R474" s="269">
        <v>0</v>
      </c>
      <c r="S474" s="269">
        <v>420958</v>
      </c>
      <c r="U474" s="305" t="str">
        <f t="shared" si="7"/>
        <v>RU8405</v>
      </c>
      <c r="V474" s="305" t="s">
        <v>3112</v>
      </c>
    </row>
    <row r="475" spans="1:22" ht="18" customHeight="1" x14ac:dyDescent="0.35">
      <c r="A475" s="270">
        <v>5480</v>
      </c>
      <c r="B475" s="270" t="s">
        <v>3269</v>
      </c>
      <c r="C475" s="270" t="s">
        <v>11846</v>
      </c>
      <c r="D475" s="270" t="s">
        <v>3296</v>
      </c>
      <c r="E475" s="270" t="s">
        <v>1713</v>
      </c>
      <c r="F475" s="270" t="s">
        <v>1964</v>
      </c>
      <c r="G475" s="270" t="s">
        <v>7384</v>
      </c>
      <c r="H475" s="270" t="s">
        <v>11845</v>
      </c>
      <c r="I475" s="270" t="s">
        <v>11844</v>
      </c>
      <c r="J475" s="270">
        <v>5497</v>
      </c>
      <c r="K475" s="270" t="s">
        <v>3271</v>
      </c>
      <c r="L475" s="270" t="s">
        <v>11843</v>
      </c>
      <c r="M475" s="270" t="s">
        <v>3296</v>
      </c>
      <c r="N475" s="270" t="s">
        <v>3314</v>
      </c>
      <c r="O475" s="270" t="s">
        <v>3313</v>
      </c>
      <c r="P475" s="269">
        <v>116302</v>
      </c>
      <c r="Q475" s="269">
        <v>0</v>
      </c>
      <c r="R475" s="269">
        <v>0</v>
      </c>
      <c r="S475" s="269">
        <v>116302</v>
      </c>
      <c r="U475" s="305" t="str">
        <f t="shared" si="7"/>
        <v>RU8405</v>
      </c>
      <c r="V475" s="305" t="s">
        <v>3112</v>
      </c>
    </row>
    <row r="476" spans="1:22" ht="18" customHeight="1" x14ac:dyDescent="0.35">
      <c r="A476" s="270">
        <v>5490</v>
      </c>
      <c r="B476" s="270" t="s">
        <v>3269</v>
      </c>
      <c r="C476" s="270" t="s">
        <v>11841</v>
      </c>
      <c r="D476" s="270" t="s">
        <v>3296</v>
      </c>
      <c r="E476" s="270" t="s">
        <v>1713</v>
      </c>
      <c r="F476" s="270" t="s">
        <v>2150</v>
      </c>
      <c r="G476" s="270" t="s">
        <v>11840</v>
      </c>
      <c r="H476" s="270" t="s">
        <v>11839</v>
      </c>
      <c r="I476" s="270" t="s">
        <v>11838</v>
      </c>
      <c r="J476" s="270">
        <v>5550</v>
      </c>
      <c r="K476" s="270" t="s">
        <v>3271</v>
      </c>
      <c r="L476" s="270" t="s">
        <v>11842</v>
      </c>
      <c r="M476" s="270" t="s">
        <v>3296</v>
      </c>
      <c r="N476" s="270" t="s">
        <v>3286</v>
      </c>
      <c r="O476" s="270" t="s">
        <v>3689</v>
      </c>
      <c r="P476" s="269">
        <v>267024</v>
      </c>
      <c r="Q476" s="269">
        <v>0</v>
      </c>
      <c r="R476" s="269">
        <v>0</v>
      </c>
      <c r="S476" s="269">
        <v>267024</v>
      </c>
      <c r="U476" s="305" t="str">
        <f t="shared" si="7"/>
        <v>RU8321</v>
      </c>
      <c r="V476" s="305" t="s">
        <v>3112</v>
      </c>
    </row>
    <row r="477" spans="1:22" ht="18" customHeight="1" x14ac:dyDescent="0.35">
      <c r="A477" s="270">
        <v>5490</v>
      </c>
      <c r="B477" s="270" t="s">
        <v>3269</v>
      </c>
      <c r="C477" s="270" t="s">
        <v>11841</v>
      </c>
      <c r="D477" s="270" t="s">
        <v>3296</v>
      </c>
      <c r="E477" s="270" t="s">
        <v>1713</v>
      </c>
      <c r="F477" s="270" t="s">
        <v>2150</v>
      </c>
      <c r="G477" s="270" t="s">
        <v>11840</v>
      </c>
      <c r="H477" s="270" t="s">
        <v>11839</v>
      </c>
      <c r="I477" s="270" t="s">
        <v>11838</v>
      </c>
      <c r="J477" s="270">
        <v>5551</v>
      </c>
      <c r="K477" s="270" t="s">
        <v>3271</v>
      </c>
      <c r="L477" s="270" t="s">
        <v>11837</v>
      </c>
      <c r="M477" s="270" t="s">
        <v>3296</v>
      </c>
      <c r="N477" s="270" t="s">
        <v>3314</v>
      </c>
      <c r="O477" s="270" t="s">
        <v>3313</v>
      </c>
      <c r="P477" s="269">
        <v>756568</v>
      </c>
      <c r="Q477" s="269">
        <v>0</v>
      </c>
      <c r="R477" s="269">
        <v>0</v>
      </c>
      <c r="S477" s="269">
        <v>756568</v>
      </c>
      <c r="U477" s="305" t="str">
        <f t="shared" si="7"/>
        <v>RU8321</v>
      </c>
      <c r="V477" s="305" t="s">
        <v>3112</v>
      </c>
    </row>
    <row r="478" spans="1:22" ht="18" customHeight="1" x14ac:dyDescent="0.35">
      <c r="A478" s="270">
        <v>5498</v>
      </c>
      <c r="B478" s="270" t="s">
        <v>3269</v>
      </c>
      <c r="C478" s="270" t="s">
        <v>11832</v>
      </c>
      <c r="D478" s="270" t="s">
        <v>3296</v>
      </c>
      <c r="E478" s="270" t="s">
        <v>1739</v>
      </c>
      <c r="F478" s="270" t="s">
        <v>1823</v>
      </c>
      <c r="G478" s="270" t="s">
        <v>3539</v>
      </c>
      <c r="H478" s="270" t="s">
        <v>11828</v>
      </c>
      <c r="I478" s="270" t="s">
        <v>11831</v>
      </c>
      <c r="J478" s="270">
        <v>5504</v>
      </c>
      <c r="K478" s="270" t="s">
        <v>3271</v>
      </c>
      <c r="L478" s="270" t="s">
        <v>11836</v>
      </c>
      <c r="M478" s="270" t="s">
        <v>3296</v>
      </c>
      <c r="N478" s="270" t="s">
        <v>3314</v>
      </c>
      <c r="O478" s="270" t="s">
        <v>3313</v>
      </c>
      <c r="P478" s="269">
        <v>90035.199999999997</v>
      </c>
      <c r="Q478" s="269">
        <v>0</v>
      </c>
      <c r="R478" s="269">
        <v>0</v>
      </c>
      <c r="S478" s="269">
        <v>90035.199999999997</v>
      </c>
      <c r="U478" s="305" t="str">
        <f t="shared" si="7"/>
        <v>RU1100</v>
      </c>
      <c r="V478" s="305" t="s">
        <v>3112</v>
      </c>
    </row>
    <row r="479" spans="1:22" ht="18" customHeight="1" x14ac:dyDescent="0.35">
      <c r="A479" s="270">
        <v>5498</v>
      </c>
      <c r="B479" s="270" t="s">
        <v>3269</v>
      </c>
      <c r="C479" s="270" t="s">
        <v>11832</v>
      </c>
      <c r="D479" s="270" t="s">
        <v>3296</v>
      </c>
      <c r="E479" s="270" t="s">
        <v>1739</v>
      </c>
      <c r="F479" s="270" t="s">
        <v>1823</v>
      </c>
      <c r="G479" s="270" t="s">
        <v>3539</v>
      </c>
      <c r="H479" s="270" t="s">
        <v>11828</v>
      </c>
      <c r="I479" s="270" t="s">
        <v>11831</v>
      </c>
      <c r="J479" s="270">
        <v>5507</v>
      </c>
      <c r="K479" s="270" t="s">
        <v>3271</v>
      </c>
      <c r="L479" s="270" t="s">
        <v>11835</v>
      </c>
      <c r="M479" s="270" t="s">
        <v>3296</v>
      </c>
      <c r="N479" s="270" t="s">
        <v>3314</v>
      </c>
      <c r="O479" s="270" t="s">
        <v>3313</v>
      </c>
      <c r="P479" s="269">
        <v>90035.199999999997</v>
      </c>
      <c r="Q479" s="269">
        <v>0</v>
      </c>
      <c r="R479" s="269">
        <v>0</v>
      </c>
      <c r="S479" s="269">
        <v>90035.199999999997</v>
      </c>
      <c r="U479" s="305" t="str">
        <f t="shared" si="7"/>
        <v>RU1100</v>
      </c>
      <c r="V479" s="305" t="s">
        <v>3112</v>
      </c>
    </row>
    <row r="480" spans="1:22" ht="18" customHeight="1" x14ac:dyDescent="0.35">
      <c r="A480" s="270">
        <v>5498</v>
      </c>
      <c r="B480" s="270" t="s">
        <v>3269</v>
      </c>
      <c r="C480" s="270" t="s">
        <v>11832</v>
      </c>
      <c r="D480" s="270" t="s">
        <v>3296</v>
      </c>
      <c r="E480" s="270" t="s">
        <v>1739</v>
      </c>
      <c r="F480" s="270" t="s">
        <v>1823</v>
      </c>
      <c r="G480" s="270" t="s">
        <v>3539</v>
      </c>
      <c r="H480" s="270" t="s">
        <v>11828</v>
      </c>
      <c r="I480" s="270" t="s">
        <v>11831</v>
      </c>
      <c r="J480" s="270">
        <v>5508</v>
      </c>
      <c r="K480" s="270" t="s">
        <v>3271</v>
      </c>
      <c r="L480" s="270" t="s">
        <v>11834</v>
      </c>
      <c r="M480" s="270" t="s">
        <v>3296</v>
      </c>
      <c r="N480" s="270" t="s">
        <v>3314</v>
      </c>
      <c r="O480" s="270" t="s">
        <v>3313</v>
      </c>
      <c r="P480" s="269">
        <v>90035.199999999997</v>
      </c>
      <c r="Q480" s="269">
        <v>0</v>
      </c>
      <c r="R480" s="269">
        <v>0</v>
      </c>
      <c r="S480" s="269">
        <v>90035.199999999997</v>
      </c>
      <c r="U480" s="305" t="str">
        <f t="shared" si="7"/>
        <v>RU1100</v>
      </c>
      <c r="V480" s="305" t="s">
        <v>3112</v>
      </c>
    </row>
    <row r="481" spans="1:22" ht="18" customHeight="1" x14ac:dyDescent="0.35">
      <c r="A481" s="270">
        <v>5498</v>
      </c>
      <c r="B481" s="270" t="s">
        <v>3269</v>
      </c>
      <c r="C481" s="270" t="s">
        <v>11832</v>
      </c>
      <c r="D481" s="270" t="s">
        <v>3296</v>
      </c>
      <c r="E481" s="270" t="s">
        <v>1739</v>
      </c>
      <c r="F481" s="270" t="s">
        <v>1823</v>
      </c>
      <c r="G481" s="270" t="s">
        <v>3539</v>
      </c>
      <c r="H481" s="270" t="s">
        <v>11828</v>
      </c>
      <c r="I481" s="270" t="s">
        <v>11831</v>
      </c>
      <c r="J481" s="270">
        <v>5509</v>
      </c>
      <c r="K481" s="270" t="s">
        <v>3271</v>
      </c>
      <c r="L481" s="270" t="s">
        <v>11833</v>
      </c>
      <c r="M481" s="270" t="s">
        <v>3296</v>
      </c>
      <c r="N481" s="270" t="s">
        <v>3314</v>
      </c>
      <c r="O481" s="270" t="s">
        <v>3313</v>
      </c>
      <c r="P481" s="269">
        <v>90035.199999999997</v>
      </c>
      <c r="Q481" s="269">
        <v>0</v>
      </c>
      <c r="R481" s="269">
        <v>0</v>
      </c>
      <c r="S481" s="269">
        <v>90035.199999999997</v>
      </c>
      <c r="U481" s="305" t="str">
        <f t="shared" si="7"/>
        <v>RU1100</v>
      </c>
      <c r="V481" s="305" t="s">
        <v>3112</v>
      </c>
    </row>
    <row r="482" spans="1:22" ht="18" customHeight="1" x14ac:dyDescent="0.35">
      <c r="A482" s="270">
        <v>5498</v>
      </c>
      <c r="B482" s="270" t="s">
        <v>3269</v>
      </c>
      <c r="C482" s="270" t="s">
        <v>11832</v>
      </c>
      <c r="D482" s="270" t="s">
        <v>3296</v>
      </c>
      <c r="E482" s="270" t="s">
        <v>1739</v>
      </c>
      <c r="F482" s="270" t="s">
        <v>1823</v>
      </c>
      <c r="G482" s="270" t="s">
        <v>3539</v>
      </c>
      <c r="H482" s="270" t="s">
        <v>11828</v>
      </c>
      <c r="I482" s="270" t="s">
        <v>11831</v>
      </c>
      <c r="J482" s="270">
        <v>5510</v>
      </c>
      <c r="K482" s="270" t="s">
        <v>3271</v>
      </c>
      <c r="L482" s="270" t="s">
        <v>11830</v>
      </c>
      <c r="M482" s="270" t="s">
        <v>3296</v>
      </c>
      <c r="N482" s="270" t="s">
        <v>3314</v>
      </c>
      <c r="O482" s="270" t="s">
        <v>3313</v>
      </c>
      <c r="P482" s="269">
        <v>90035.199999999997</v>
      </c>
      <c r="Q482" s="269">
        <v>0</v>
      </c>
      <c r="R482" s="269">
        <v>0</v>
      </c>
      <c r="S482" s="269">
        <v>90035.199999999997</v>
      </c>
      <c r="U482" s="305" t="str">
        <f t="shared" si="7"/>
        <v>RU1100</v>
      </c>
      <c r="V482" s="305" t="s">
        <v>3112</v>
      </c>
    </row>
    <row r="483" spans="1:22" ht="18" customHeight="1" x14ac:dyDescent="0.35">
      <c r="A483" s="270">
        <v>5511</v>
      </c>
      <c r="B483" s="270" t="s">
        <v>3269</v>
      </c>
      <c r="C483" s="270" t="s">
        <v>11829</v>
      </c>
      <c r="D483" s="270" t="s">
        <v>3296</v>
      </c>
      <c r="E483" s="270" t="s">
        <v>1739</v>
      </c>
      <c r="F483" s="270" t="s">
        <v>1823</v>
      </c>
      <c r="G483" s="270" t="s">
        <v>3539</v>
      </c>
      <c r="H483" s="270" t="s">
        <v>11828</v>
      </c>
      <c r="I483" s="270" t="s">
        <v>11827</v>
      </c>
      <c r="J483" s="270">
        <v>5533</v>
      </c>
      <c r="K483" s="270" t="s">
        <v>3271</v>
      </c>
      <c r="L483" s="270" t="s">
        <v>11826</v>
      </c>
      <c r="M483" s="270" t="s">
        <v>3296</v>
      </c>
      <c r="N483" s="270" t="s">
        <v>3314</v>
      </c>
      <c r="O483" s="270" t="s">
        <v>3313</v>
      </c>
      <c r="P483" s="269">
        <v>297500</v>
      </c>
      <c r="Q483" s="269">
        <v>0</v>
      </c>
      <c r="R483" s="269">
        <v>0</v>
      </c>
      <c r="S483" s="269">
        <v>297500</v>
      </c>
      <c r="U483" s="305" t="str">
        <f t="shared" si="7"/>
        <v>RU1100</v>
      </c>
      <c r="V483" s="305" t="s">
        <v>3112</v>
      </c>
    </row>
    <row r="484" spans="1:22" ht="18" customHeight="1" x14ac:dyDescent="0.35">
      <c r="A484" s="270">
        <v>5536</v>
      </c>
      <c r="B484" s="270" t="s">
        <v>3269</v>
      </c>
      <c r="C484" s="270" t="s">
        <v>11825</v>
      </c>
      <c r="D484" s="270" t="s">
        <v>3296</v>
      </c>
      <c r="E484" s="270" t="s">
        <v>1739</v>
      </c>
      <c r="F484" s="270" t="s">
        <v>1955</v>
      </c>
      <c r="G484" s="270" t="s">
        <v>11824</v>
      </c>
      <c r="H484" s="270" t="s">
        <v>11823</v>
      </c>
      <c r="I484" s="270" t="s">
        <v>11822</v>
      </c>
      <c r="J484" s="270">
        <v>7321</v>
      </c>
      <c r="K484" s="270" t="s">
        <v>3271</v>
      </c>
      <c r="L484" s="270" t="s">
        <v>11821</v>
      </c>
      <c r="M484" s="270" t="s">
        <v>3296</v>
      </c>
      <c r="N484" s="270" t="s">
        <v>3286</v>
      </c>
      <c r="O484" s="270" t="s">
        <v>3285</v>
      </c>
      <c r="P484" s="269">
        <v>374529</v>
      </c>
      <c r="Q484" s="269">
        <v>0</v>
      </c>
      <c r="R484" s="269">
        <v>0</v>
      </c>
      <c r="S484" s="269">
        <v>374529</v>
      </c>
      <c r="U484" s="305" t="str">
        <f t="shared" si="7"/>
        <v>RU7866</v>
      </c>
      <c r="V484" s="305" t="s">
        <v>3112</v>
      </c>
    </row>
    <row r="485" spans="1:22" ht="18" customHeight="1" x14ac:dyDescent="0.35">
      <c r="A485" s="270">
        <v>5537</v>
      </c>
      <c r="B485" s="270" t="s">
        <v>3269</v>
      </c>
      <c r="C485" s="270" t="s">
        <v>11820</v>
      </c>
      <c r="D485" s="270" t="s">
        <v>3296</v>
      </c>
      <c r="E485" s="270" t="s">
        <v>1733</v>
      </c>
      <c r="F485" s="270" t="s">
        <v>2065</v>
      </c>
      <c r="G485" s="270" t="s">
        <v>11819</v>
      </c>
      <c r="H485" s="270" t="s">
        <v>11818</v>
      </c>
      <c r="I485" s="270" t="s">
        <v>11817</v>
      </c>
      <c r="J485" s="270">
        <v>5538</v>
      </c>
      <c r="K485" s="270" t="s">
        <v>3271</v>
      </c>
      <c r="L485" s="270" t="s">
        <v>11816</v>
      </c>
      <c r="M485" s="270" t="s">
        <v>3296</v>
      </c>
      <c r="N485" s="270" t="s">
        <v>3314</v>
      </c>
      <c r="O485" s="270" t="s">
        <v>3313</v>
      </c>
      <c r="P485" s="269">
        <v>1286764.1000000001</v>
      </c>
      <c r="Q485" s="269">
        <v>0</v>
      </c>
      <c r="R485" s="269">
        <v>0</v>
      </c>
      <c r="S485" s="269">
        <v>1286764.1000000001</v>
      </c>
      <c r="U485" s="305" t="str">
        <f t="shared" si="7"/>
        <v>RU8179</v>
      </c>
      <c r="V485" s="305" t="s">
        <v>3112</v>
      </c>
    </row>
    <row r="486" spans="1:22" ht="18" customHeight="1" x14ac:dyDescent="0.35">
      <c r="A486" s="270">
        <v>5543</v>
      </c>
      <c r="B486" s="270" t="s">
        <v>3269</v>
      </c>
      <c r="C486" s="270" t="s">
        <v>11814</v>
      </c>
      <c r="D486" s="270" t="s">
        <v>3296</v>
      </c>
      <c r="E486" s="270" t="s">
        <v>1791</v>
      </c>
      <c r="F486" s="270" t="s">
        <v>2104</v>
      </c>
      <c r="G486" s="270" t="s">
        <v>11813</v>
      </c>
      <c r="H486" s="270" t="s">
        <v>11812</v>
      </c>
      <c r="I486" s="270" t="s">
        <v>11811</v>
      </c>
      <c r="J486" s="270">
        <v>5548</v>
      </c>
      <c r="K486" s="270" t="s">
        <v>3271</v>
      </c>
      <c r="L486" s="270" t="s">
        <v>11815</v>
      </c>
      <c r="M486" s="270" t="s">
        <v>3296</v>
      </c>
      <c r="N486" s="270" t="s">
        <v>3314</v>
      </c>
      <c r="O486" s="270" t="s">
        <v>3313</v>
      </c>
      <c r="P486" s="269">
        <v>977204</v>
      </c>
      <c r="Q486" s="269">
        <v>0</v>
      </c>
      <c r="R486" s="269">
        <v>977204</v>
      </c>
      <c r="S486" s="269">
        <v>977204</v>
      </c>
      <c r="U486" s="305" t="str">
        <f t="shared" si="7"/>
        <v>RU8255</v>
      </c>
      <c r="V486" s="305" t="s">
        <v>3112</v>
      </c>
    </row>
    <row r="487" spans="1:22" ht="18" customHeight="1" x14ac:dyDescent="0.35">
      <c r="A487" s="270">
        <v>5543</v>
      </c>
      <c r="B487" s="270" t="s">
        <v>3269</v>
      </c>
      <c r="C487" s="270" t="s">
        <v>11814</v>
      </c>
      <c r="D487" s="270" t="s">
        <v>3296</v>
      </c>
      <c r="E487" s="270" t="s">
        <v>1791</v>
      </c>
      <c r="F487" s="270" t="s">
        <v>2104</v>
      </c>
      <c r="G487" s="270" t="s">
        <v>11813</v>
      </c>
      <c r="H487" s="270" t="s">
        <v>11812</v>
      </c>
      <c r="I487" s="270" t="s">
        <v>11811</v>
      </c>
      <c r="J487" s="270">
        <v>5549</v>
      </c>
      <c r="K487" s="270" t="s">
        <v>3271</v>
      </c>
      <c r="L487" s="270" t="s">
        <v>11810</v>
      </c>
      <c r="M487" s="270" t="s">
        <v>3296</v>
      </c>
      <c r="N487" s="270" t="s">
        <v>3314</v>
      </c>
      <c r="O487" s="270" t="s">
        <v>3313</v>
      </c>
      <c r="P487" s="269">
        <v>969030</v>
      </c>
      <c r="Q487" s="269">
        <v>0</v>
      </c>
      <c r="R487" s="269">
        <v>969030</v>
      </c>
      <c r="S487" s="269">
        <v>969030</v>
      </c>
      <c r="U487" s="305" t="str">
        <f t="shared" si="7"/>
        <v>RU8255</v>
      </c>
      <c r="V487" s="305" t="s">
        <v>3112</v>
      </c>
    </row>
    <row r="488" spans="1:22" ht="18" customHeight="1" x14ac:dyDescent="0.35">
      <c r="A488" s="270">
        <v>5552</v>
      </c>
      <c r="B488" s="270" t="s">
        <v>3269</v>
      </c>
      <c r="C488" s="270" t="s">
        <v>11806</v>
      </c>
      <c r="D488" s="270" t="s">
        <v>3296</v>
      </c>
      <c r="E488" s="270" t="s">
        <v>1733</v>
      </c>
      <c r="F488" s="270" t="s">
        <v>2350</v>
      </c>
      <c r="G488" s="270" t="s">
        <v>10544</v>
      </c>
      <c r="H488" s="270" t="s">
        <v>11805</v>
      </c>
      <c r="I488" s="270" t="s">
        <v>11804</v>
      </c>
      <c r="J488" s="270">
        <v>5627</v>
      </c>
      <c r="K488" s="270" t="s">
        <v>3271</v>
      </c>
      <c r="L488" s="270" t="s">
        <v>11809</v>
      </c>
      <c r="M488" s="270" t="s">
        <v>3296</v>
      </c>
      <c r="N488" s="270" t="s">
        <v>3314</v>
      </c>
      <c r="O488" s="270" t="s">
        <v>3313</v>
      </c>
      <c r="P488" s="269">
        <v>13816</v>
      </c>
      <c r="Q488" s="269">
        <v>0</v>
      </c>
      <c r="R488" s="269">
        <v>0</v>
      </c>
      <c r="S488" s="269">
        <v>13816</v>
      </c>
      <c r="U488" s="305" t="str">
        <f t="shared" si="7"/>
        <v>RU8833</v>
      </c>
      <c r="V488" s="305" t="s">
        <v>3112</v>
      </c>
    </row>
    <row r="489" spans="1:22" ht="18" customHeight="1" x14ac:dyDescent="0.35">
      <c r="A489" s="270">
        <v>5552</v>
      </c>
      <c r="B489" s="270" t="s">
        <v>3269</v>
      </c>
      <c r="C489" s="270" t="s">
        <v>11806</v>
      </c>
      <c r="D489" s="270" t="s">
        <v>3296</v>
      </c>
      <c r="E489" s="270" t="s">
        <v>1733</v>
      </c>
      <c r="F489" s="270" t="s">
        <v>2350</v>
      </c>
      <c r="G489" s="270" t="s">
        <v>10544</v>
      </c>
      <c r="H489" s="270" t="s">
        <v>11805</v>
      </c>
      <c r="I489" s="270" t="s">
        <v>11804</v>
      </c>
      <c r="J489" s="270">
        <v>5628</v>
      </c>
      <c r="K489" s="270" t="s">
        <v>3271</v>
      </c>
      <c r="L489" s="270" t="s">
        <v>11808</v>
      </c>
      <c r="M489" s="270" t="s">
        <v>3296</v>
      </c>
      <c r="N489" s="270" t="s">
        <v>3314</v>
      </c>
      <c r="O489" s="270" t="s">
        <v>3313</v>
      </c>
      <c r="P489" s="269">
        <v>159658</v>
      </c>
      <c r="Q489" s="269">
        <v>0</v>
      </c>
      <c r="R489" s="269">
        <v>0</v>
      </c>
      <c r="S489" s="269">
        <v>159658</v>
      </c>
      <c r="U489" s="305" t="str">
        <f t="shared" si="7"/>
        <v>RU8833</v>
      </c>
      <c r="V489" s="305" t="s">
        <v>3112</v>
      </c>
    </row>
    <row r="490" spans="1:22" ht="18" customHeight="1" x14ac:dyDescent="0.35">
      <c r="A490" s="270">
        <v>5552</v>
      </c>
      <c r="B490" s="270" t="s">
        <v>3269</v>
      </c>
      <c r="C490" s="270" t="s">
        <v>11806</v>
      </c>
      <c r="D490" s="270" t="s">
        <v>3296</v>
      </c>
      <c r="E490" s="270" t="s">
        <v>1733</v>
      </c>
      <c r="F490" s="270" t="s">
        <v>2350</v>
      </c>
      <c r="G490" s="270" t="s">
        <v>10544</v>
      </c>
      <c r="H490" s="270" t="s">
        <v>11805</v>
      </c>
      <c r="I490" s="270" t="s">
        <v>11804</v>
      </c>
      <c r="J490" s="270">
        <v>5629</v>
      </c>
      <c r="K490" s="270" t="s">
        <v>3271</v>
      </c>
      <c r="L490" s="270" t="s">
        <v>11807</v>
      </c>
      <c r="M490" s="270" t="s">
        <v>3296</v>
      </c>
      <c r="N490" s="270" t="s">
        <v>3314</v>
      </c>
      <c r="O490" s="270" t="s">
        <v>3313</v>
      </c>
      <c r="P490" s="269">
        <v>163645</v>
      </c>
      <c r="Q490" s="269">
        <v>0</v>
      </c>
      <c r="R490" s="269">
        <v>0</v>
      </c>
      <c r="S490" s="269">
        <v>163645</v>
      </c>
      <c r="U490" s="305" t="str">
        <f t="shared" si="7"/>
        <v>RU8833</v>
      </c>
      <c r="V490" s="305" t="s">
        <v>3112</v>
      </c>
    </row>
    <row r="491" spans="1:22" ht="18" customHeight="1" x14ac:dyDescent="0.35">
      <c r="A491" s="270">
        <v>5552</v>
      </c>
      <c r="B491" s="270" t="s">
        <v>3269</v>
      </c>
      <c r="C491" s="270" t="s">
        <v>11806</v>
      </c>
      <c r="D491" s="270" t="s">
        <v>3296</v>
      </c>
      <c r="E491" s="270" t="s">
        <v>1733</v>
      </c>
      <c r="F491" s="270" t="s">
        <v>2350</v>
      </c>
      <c r="G491" s="270" t="s">
        <v>10544</v>
      </c>
      <c r="H491" s="270" t="s">
        <v>11805</v>
      </c>
      <c r="I491" s="270" t="s">
        <v>11804</v>
      </c>
      <c r="J491" s="270">
        <v>5630</v>
      </c>
      <c r="K491" s="270" t="s">
        <v>3271</v>
      </c>
      <c r="L491" s="270" t="s">
        <v>11803</v>
      </c>
      <c r="M491" s="270" t="s">
        <v>3296</v>
      </c>
      <c r="N491" s="270" t="s">
        <v>3314</v>
      </c>
      <c r="O491" s="270" t="s">
        <v>3313</v>
      </c>
      <c r="P491" s="269">
        <v>87881</v>
      </c>
      <c r="Q491" s="269">
        <v>0</v>
      </c>
      <c r="R491" s="269">
        <v>0</v>
      </c>
      <c r="S491" s="269">
        <v>87881</v>
      </c>
      <c r="U491" s="305" t="str">
        <f t="shared" si="7"/>
        <v>RU8833</v>
      </c>
      <c r="V491" s="305" t="s">
        <v>3112</v>
      </c>
    </row>
    <row r="492" spans="1:22" ht="18" customHeight="1" x14ac:dyDescent="0.35">
      <c r="A492" s="270">
        <v>5557</v>
      </c>
      <c r="B492" s="270" t="s">
        <v>3269</v>
      </c>
      <c r="C492" s="270" t="s">
        <v>11802</v>
      </c>
      <c r="D492" s="270" t="s">
        <v>3296</v>
      </c>
      <c r="E492" s="270" t="s">
        <v>1733</v>
      </c>
      <c r="F492" s="270" t="s">
        <v>2065</v>
      </c>
      <c r="G492" s="270" t="s">
        <v>9856</v>
      </c>
      <c r="H492" s="270" t="s">
        <v>11801</v>
      </c>
      <c r="I492" s="270" t="s">
        <v>11800</v>
      </c>
      <c r="J492" s="270">
        <v>5558</v>
      </c>
      <c r="K492" s="270" t="s">
        <v>3271</v>
      </c>
      <c r="L492" s="270" t="s">
        <v>11799</v>
      </c>
      <c r="M492" s="270" t="s">
        <v>3296</v>
      </c>
      <c r="N492" s="270" t="s">
        <v>3314</v>
      </c>
      <c r="O492" s="270" t="s">
        <v>3313</v>
      </c>
      <c r="P492" s="269">
        <v>1347843.1</v>
      </c>
      <c r="Q492" s="269">
        <v>0</v>
      </c>
      <c r="R492" s="269">
        <v>0</v>
      </c>
      <c r="S492" s="269">
        <v>1347843.1</v>
      </c>
      <c r="U492" s="305" t="str">
        <f t="shared" si="7"/>
        <v>RU8179</v>
      </c>
      <c r="V492" s="305" t="s">
        <v>3112</v>
      </c>
    </row>
    <row r="493" spans="1:22" ht="18" customHeight="1" x14ac:dyDescent="0.35">
      <c r="A493" s="270">
        <v>5569</v>
      </c>
      <c r="B493" s="270" t="s">
        <v>3269</v>
      </c>
      <c r="C493" s="270" t="s">
        <v>11794</v>
      </c>
      <c r="D493" s="270" t="s">
        <v>3296</v>
      </c>
      <c r="E493" s="270" t="s">
        <v>1713</v>
      </c>
      <c r="F493" s="270" t="s">
        <v>1992</v>
      </c>
      <c r="G493" s="270" t="s">
        <v>11793</v>
      </c>
      <c r="H493" s="270" t="s">
        <v>11792</v>
      </c>
      <c r="I493" s="270" t="s">
        <v>11791</v>
      </c>
      <c r="J493" s="270">
        <v>5592</v>
      </c>
      <c r="K493" s="270" t="s">
        <v>3271</v>
      </c>
      <c r="L493" s="270" t="s">
        <v>11798</v>
      </c>
      <c r="M493" s="270" t="s">
        <v>3296</v>
      </c>
      <c r="N493" s="270" t="s">
        <v>3286</v>
      </c>
      <c r="O493" s="270" t="s">
        <v>3285</v>
      </c>
      <c r="P493" s="269">
        <v>137088.16</v>
      </c>
      <c r="Q493" s="269">
        <v>0</v>
      </c>
      <c r="R493" s="269">
        <v>0</v>
      </c>
      <c r="S493" s="269">
        <v>137088.16</v>
      </c>
      <c r="U493" s="305" t="str">
        <f t="shared" si="7"/>
        <v>RU8025</v>
      </c>
      <c r="V493" s="305" t="s">
        <v>3112</v>
      </c>
    </row>
    <row r="494" spans="1:22" ht="18" customHeight="1" x14ac:dyDescent="0.35">
      <c r="A494" s="270">
        <v>5569</v>
      </c>
      <c r="B494" s="270" t="s">
        <v>3269</v>
      </c>
      <c r="C494" s="270" t="s">
        <v>11794</v>
      </c>
      <c r="D494" s="270" t="s">
        <v>3296</v>
      </c>
      <c r="E494" s="270" t="s">
        <v>1713</v>
      </c>
      <c r="F494" s="270" t="s">
        <v>1992</v>
      </c>
      <c r="G494" s="270" t="s">
        <v>11793</v>
      </c>
      <c r="H494" s="270" t="s">
        <v>11792</v>
      </c>
      <c r="I494" s="270" t="s">
        <v>11791</v>
      </c>
      <c r="J494" s="270">
        <v>5593</v>
      </c>
      <c r="K494" s="270" t="s">
        <v>3271</v>
      </c>
      <c r="L494" s="270" t="s">
        <v>11797</v>
      </c>
      <c r="M494" s="270" t="s">
        <v>3296</v>
      </c>
      <c r="N494" s="270" t="s">
        <v>3286</v>
      </c>
      <c r="O494" s="270" t="s">
        <v>3285</v>
      </c>
      <c r="P494" s="269">
        <v>130451.81</v>
      </c>
      <c r="Q494" s="269">
        <v>0</v>
      </c>
      <c r="R494" s="269">
        <v>0</v>
      </c>
      <c r="S494" s="269">
        <v>130451.81</v>
      </c>
      <c r="U494" s="305" t="str">
        <f t="shared" si="7"/>
        <v>RU8025</v>
      </c>
      <c r="V494" s="305" t="s">
        <v>3112</v>
      </c>
    </row>
    <row r="495" spans="1:22" ht="18" customHeight="1" x14ac:dyDescent="0.35">
      <c r="A495" s="270">
        <v>5569</v>
      </c>
      <c r="B495" s="270" t="s">
        <v>3269</v>
      </c>
      <c r="C495" s="270" t="s">
        <v>11794</v>
      </c>
      <c r="D495" s="270" t="s">
        <v>3296</v>
      </c>
      <c r="E495" s="270" t="s">
        <v>1713</v>
      </c>
      <c r="F495" s="270" t="s">
        <v>1992</v>
      </c>
      <c r="G495" s="270" t="s">
        <v>11793</v>
      </c>
      <c r="H495" s="270" t="s">
        <v>11792</v>
      </c>
      <c r="I495" s="270" t="s">
        <v>11791</v>
      </c>
      <c r="J495" s="270">
        <v>5594</v>
      </c>
      <c r="K495" s="270" t="s">
        <v>3271</v>
      </c>
      <c r="L495" s="270" t="s">
        <v>11796</v>
      </c>
      <c r="M495" s="270" t="s">
        <v>3296</v>
      </c>
      <c r="N495" s="270" t="s">
        <v>3286</v>
      </c>
      <c r="O495" s="270" t="s">
        <v>3285</v>
      </c>
      <c r="P495" s="269">
        <v>129620.69</v>
      </c>
      <c r="Q495" s="269">
        <v>0</v>
      </c>
      <c r="R495" s="269">
        <v>0</v>
      </c>
      <c r="S495" s="269">
        <v>129620.69</v>
      </c>
      <c r="U495" s="305" t="str">
        <f t="shared" si="7"/>
        <v>RU8025</v>
      </c>
      <c r="V495" s="305" t="s">
        <v>3112</v>
      </c>
    </row>
    <row r="496" spans="1:22" ht="18" customHeight="1" x14ac:dyDescent="0.35">
      <c r="A496" s="270">
        <v>5569</v>
      </c>
      <c r="B496" s="270" t="s">
        <v>3269</v>
      </c>
      <c r="C496" s="270" t="s">
        <v>11794</v>
      </c>
      <c r="D496" s="270" t="s">
        <v>3296</v>
      </c>
      <c r="E496" s="270" t="s">
        <v>1713</v>
      </c>
      <c r="F496" s="270" t="s">
        <v>1992</v>
      </c>
      <c r="G496" s="270" t="s">
        <v>11793</v>
      </c>
      <c r="H496" s="270" t="s">
        <v>11792</v>
      </c>
      <c r="I496" s="270" t="s">
        <v>11791</v>
      </c>
      <c r="J496" s="270">
        <v>5595</v>
      </c>
      <c r="K496" s="270" t="s">
        <v>3271</v>
      </c>
      <c r="L496" s="270" t="s">
        <v>11795</v>
      </c>
      <c r="M496" s="270" t="s">
        <v>3296</v>
      </c>
      <c r="N496" s="270" t="s">
        <v>3286</v>
      </c>
      <c r="O496" s="270" t="s">
        <v>3285</v>
      </c>
      <c r="P496" s="269">
        <v>176155.45</v>
      </c>
      <c r="Q496" s="269">
        <v>0</v>
      </c>
      <c r="R496" s="269">
        <v>0</v>
      </c>
      <c r="S496" s="269">
        <v>176155.45</v>
      </c>
      <c r="U496" s="305" t="str">
        <f t="shared" si="7"/>
        <v>RU8025</v>
      </c>
      <c r="V496" s="305" t="s">
        <v>3112</v>
      </c>
    </row>
    <row r="497" spans="1:22" ht="18" customHeight="1" x14ac:dyDescent="0.35">
      <c r="A497" s="270">
        <v>5569</v>
      </c>
      <c r="B497" s="270" t="s">
        <v>3269</v>
      </c>
      <c r="C497" s="270" t="s">
        <v>11794</v>
      </c>
      <c r="D497" s="270" t="s">
        <v>3296</v>
      </c>
      <c r="E497" s="270" t="s">
        <v>1713</v>
      </c>
      <c r="F497" s="270" t="s">
        <v>1992</v>
      </c>
      <c r="G497" s="270" t="s">
        <v>11793</v>
      </c>
      <c r="H497" s="270" t="s">
        <v>11792</v>
      </c>
      <c r="I497" s="270" t="s">
        <v>11791</v>
      </c>
      <c r="J497" s="270">
        <v>5596</v>
      </c>
      <c r="K497" s="270" t="s">
        <v>3271</v>
      </c>
      <c r="L497" s="270" t="s">
        <v>11790</v>
      </c>
      <c r="M497" s="270" t="s">
        <v>3296</v>
      </c>
      <c r="N497" s="270" t="s">
        <v>3286</v>
      </c>
      <c r="O497" s="270" t="s">
        <v>3285</v>
      </c>
      <c r="P497" s="269">
        <v>176155.45</v>
      </c>
      <c r="Q497" s="269">
        <v>0</v>
      </c>
      <c r="R497" s="269">
        <v>0</v>
      </c>
      <c r="S497" s="269">
        <v>176155.45</v>
      </c>
      <c r="U497" s="305" t="str">
        <f t="shared" si="7"/>
        <v>RU8025</v>
      </c>
      <c r="V497" s="305" t="s">
        <v>3112</v>
      </c>
    </row>
    <row r="498" spans="1:22" ht="18" customHeight="1" x14ac:dyDescent="0.35">
      <c r="A498" s="270">
        <v>5574</v>
      </c>
      <c r="B498" s="270" t="s">
        <v>3269</v>
      </c>
      <c r="C498" s="270" t="s">
        <v>11789</v>
      </c>
      <c r="D498" s="270" t="s">
        <v>3296</v>
      </c>
      <c r="E498" s="270" t="s">
        <v>1733</v>
      </c>
      <c r="F498" s="270" t="s">
        <v>2065</v>
      </c>
      <c r="G498" s="270" t="s">
        <v>5336</v>
      </c>
      <c r="H498" s="270" t="s">
        <v>5335</v>
      </c>
      <c r="I498" s="270" t="s">
        <v>11788</v>
      </c>
      <c r="J498" s="270">
        <v>5575</v>
      </c>
      <c r="K498" s="270" t="s">
        <v>3271</v>
      </c>
      <c r="L498" s="270" t="s">
        <v>11787</v>
      </c>
      <c r="M498" s="270" t="s">
        <v>3296</v>
      </c>
      <c r="N498" s="270" t="s">
        <v>3314</v>
      </c>
      <c r="O498" s="270" t="s">
        <v>3313</v>
      </c>
      <c r="P498" s="269">
        <v>481532.07</v>
      </c>
      <c r="Q498" s="269">
        <v>0</v>
      </c>
      <c r="R498" s="269">
        <v>0</v>
      </c>
      <c r="S498" s="269">
        <v>481532.07</v>
      </c>
      <c r="U498" s="305" t="str">
        <f t="shared" si="7"/>
        <v>RU8179</v>
      </c>
      <c r="V498" s="305" t="s">
        <v>3112</v>
      </c>
    </row>
    <row r="499" spans="1:22" ht="18" customHeight="1" x14ac:dyDescent="0.35">
      <c r="A499" s="270">
        <v>5580</v>
      </c>
      <c r="B499" s="270" t="s">
        <v>3269</v>
      </c>
      <c r="C499" s="270" t="s">
        <v>11786</v>
      </c>
      <c r="D499" s="270" t="s">
        <v>3296</v>
      </c>
      <c r="E499" s="270" t="s">
        <v>1733</v>
      </c>
      <c r="F499" s="270" t="s">
        <v>2065</v>
      </c>
      <c r="G499" s="270" t="s">
        <v>7457</v>
      </c>
      <c r="H499" s="270" t="s">
        <v>11785</v>
      </c>
      <c r="I499" s="270" t="s">
        <v>11784</v>
      </c>
      <c r="J499" s="270">
        <v>5581</v>
      </c>
      <c r="K499" s="270" t="s">
        <v>3271</v>
      </c>
      <c r="L499" s="270" t="s">
        <v>11783</v>
      </c>
      <c r="M499" s="270" t="s">
        <v>3296</v>
      </c>
      <c r="N499" s="270" t="s">
        <v>3314</v>
      </c>
      <c r="O499" s="270" t="s">
        <v>3313</v>
      </c>
      <c r="P499" s="269">
        <v>374577.36</v>
      </c>
      <c r="Q499" s="269">
        <v>0</v>
      </c>
      <c r="R499" s="269">
        <v>0</v>
      </c>
      <c r="S499" s="269">
        <v>374577.36</v>
      </c>
      <c r="U499" s="305" t="str">
        <f t="shared" si="7"/>
        <v>RU8179</v>
      </c>
      <c r="V499" s="305" t="s">
        <v>3112</v>
      </c>
    </row>
    <row r="500" spans="1:22" ht="18" customHeight="1" x14ac:dyDescent="0.35">
      <c r="A500" s="270">
        <v>5591</v>
      </c>
      <c r="B500" s="270" t="s">
        <v>3269</v>
      </c>
      <c r="C500" s="270" t="s">
        <v>11778</v>
      </c>
      <c r="D500" s="270" t="s">
        <v>3296</v>
      </c>
      <c r="E500" s="270" t="s">
        <v>1733</v>
      </c>
      <c r="F500" s="270" t="s">
        <v>1928</v>
      </c>
      <c r="G500" s="270" t="s">
        <v>8867</v>
      </c>
      <c r="H500" s="270" t="s">
        <v>11777</v>
      </c>
      <c r="I500" s="270" t="s">
        <v>11776</v>
      </c>
      <c r="J500" s="270">
        <v>5602</v>
      </c>
      <c r="K500" s="270" t="s">
        <v>3271</v>
      </c>
      <c r="L500" s="270" t="s">
        <v>11782</v>
      </c>
      <c r="M500" s="270" t="s">
        <v>3296</v>
      </c>
      <c r="N500" s="270" t="s">
        <v>3314</v>
      </c>
      <c r="O500" s="270" t="s">
        <v>3313</v>
      </c>
      <c r="P500" s="269">
        <v>454898.22</v>
      </c>
      <c r="Q500" s="269">
        <v>0</v>
      </c>
      <c r="R500" s="269">
        <v>0</v>
      </c>
      <c r="S500" s="269">
        <v>454898.22</v>
      </c>
      <c r="U500" s="305" t="str">
        <f t="shared" si="7"/>
        <v>RU5220</v>
      </c>
      <c r="V500" s="305" t="s">
        <v>3112</v>
      </c>
    </row>
    <row r="501" spans="1:22" ht="18" customHeight="1" x14ac:dyDescent="0.35">
      <c r="A501" s="270">
        <v>5591</v>
      </c>
      <c r="B501" s="270" t="s">
        <v>3269</v>
      </c>
      <c r="C501" s="270" t="s">
        <v>11778</v>
      </c>
      <c r="D501" s="270" t="s">
        <v>3296</v>
      </c>
      <c r="E501" s="270" t="s">
        <v>1733</v>
      </c>
      <c r="F501" s="270" t="s">
        <v>1928</v>
      </c>
      <c r="G501" s="270" t="s">
        <v>8867</v>
      </c>
      <c r="H501" s="270" t="s">
        <v>11777</v>
      </c>
      <c r="I501" s="270" t="s">
        <v>11776</v>
      </c>
      <c r="J501" s="270">
        <v>5603</v>
      </c>
      <c r="K501" s="270" t="s">
        <v>3271</v>
      </c>
      <c r="L501" s="270" t="s">
        <v>11781</v>
      </c>
      <c r="M501" s="270" t="s">
        <v>3296</v>
      </c>
      <c r="N501" s="270" t="s">
        <v>3314</v>
      </c>
      <c r="O501" s="270" t="s">
        <v>3313</v>
      </c>
      <c r="P501" s="269">
        <v>2020204.69</v>
      </c>
      <c r="Q501" s="269">
        <v>0</v>
      </c>
      <c r="R501" s="269">
        <v>0</v>
      </c>
      <c r="S501" s="269">
        <v>2020204.69</v>
      </c>
      <c r="U501" s="305" t="str">
        <f t="shared" si="7"/>
        <v>RU5220</v>
      </c>
      <c r="V501" s="305" t="s">
        <v>3112</v>
      </c>
    </row>
    <row r="502" spans="1:22" ht="18" customHeight="1" x14ac:dyDescent="0.35">
      <c r="A502" s="270">
        <v>5591</v>
      </c>
      <c r="B502" s="270" t="s">
        <v>3269</v>
      </c>
      <c r="C502" s="270" t="s">
        <v>11778</v>
      </c>
      <c r="D502" s="270" t="s">
        <v>3296</v>
      </c>
      <c r="E502" s="270" t="s">
        <v>1733</v>
      </c>
      <c r="F502" s="270" t="s">
        <v>1928</v>
      </c>
      <c r="G502" s="270" t="s">
        <v>8867</v>
      </c>
      <c r="H502" s="270" t="s">
        <v>11777</v>
      </c>
      <c r="I502" s="270" t="s">
        <v>11776</v>
      </c>
      <c r="J502" s="270">
        <v>5604</v>
      </c>
      <c r="K502" s="270" t="s">
        <v>3271</v>
      </c>
      <c r="L502" s="270" t="s">
        <v>11780</v>
      </c>
      <c r="M502" s="270" t="s">
        <v>3296</v>
      </c>
      <c r="N502" s="270" t="s">
        <v>3314</v>
      </c>
      <c r="O502" s="270" t="s">
        <v>3313</v>
      </c>
      <c r="P502" s="269">
        <v>1071750.99</v>
      </c>
      <c r="Q502" s="269">
        <v>0</v>
      </c>
      <c r="R502" s="269">
        <v>0</v>
      </c>
      <c r="S502" s="269">
        <v>1071750.99</v>
      </c>
      <c r="U502" s="305" t="str">
        <f t="shared" si="7"/>
        <v>RU5220</v>
      </c>
      <c r="V502" s="305" t="s">
        <v>3112</v>
      </c>
    </row>
    <row r="503" spans="1:22" ht="18" customHeight="1" x14ac:dyDescent="0.35">
      <c r="A503" s="270">
        <v>5591</v>
      </c>
      <c r="B503" s="270" t="s">
        <v>3269</v>
      </c>
      <c r="C503" s="270" t="s">
        <v>11778</v>
      </c>
      <c r="D503" s="270" t="s">
        <v>3296</v>
      </c>
      <c r="E503" s="270" t="s">
        <v>1733</v>
      </c>
      <c r="F503" s="270" t="s">
        <v>1928</v>
      </c>
      <c r="G503" s="270" t="s">
        <v>8867</v>
      </c>
      <c r="H503" s="270" t="s">
        <v>11777</v>
      </c>
      <c r="I503" s="270" t="s">
        <v>11776</v>
      </c>
      <c r="J503" s="270">
        <v>5605</v>
      </c>
      <c r="K503" s="270" t="s">
        <v>3271</v>
      </c>
      <c r="L503" s="270" t="s">
        <v>11779</v>
      </c>
      <c r="M503" s="270" t="s">
        <v>3296</v>
      </c>
      <c r="N503" s="270" t="s">
        <v>3314</v>
      </c>
      <c r="O503" s="270" t="s">
        <v>3313</v>
      </c>
      <c r="P503" s="269">
        <v>719536.47</v>
      </c>
      <c r="Q503" s="269">
        <v>0</v>
      </c>
      <c r="R503" s="269">
        <v>0</v>
      </c>
      <c r="S503" s="269">
        <v>719536.47</v>
      </c>
      <c r="U503" s="305" t="str">
        <f t="shared" si="7"/>
        <v>RU5220</v>
      </c>
      <c r="V503" s="305" t="s">
        <v>3112</v>
      </c>
    </row>
    <row r="504" spans="1:22" ht="18" customHeight="1" x14ac:dyDescent="0.35">
      <c r="A504" s="270">
        <v>5591</v>
      </c>
      <c r="B504" s="270" t="s">
        <v>3269</v>
      </c>
      <c r="C504" s="270" t="s">
        <v>11778</v>
      </c>
      <c r="D504" s="270" t="s">
        <v>3296</v>
      </c>
      <c r="E504" s="270" t="s">
        <v>1733</v>
      </c>
      <c r="F504" s="270" t="s">
        <v>1928</v>
      </c>
      <c r="G504" s="270" t="s">
        <v>8867</v>
      </c>
      <c r="H504" s="270" t="s">
        <v>11777</v>
      </c>
      <c r="I504" s="270" t="s">
        <v>11776</v>
      </c>
      <c r="J504" s="270">
        <v>5607</v>
      </c>
      <c r="K504" s="270" t="s">
        <v>3271</v>
      </c>
      <c r="L504" s="270" t="s">
        <v>11775</v>
      </c>
      <c r="M504" s="270" t="s">
        <v>3296</v>
      </c>
      <c r="N504" s="270" t="s">
        <v>3314</v>
      </c>
      <c r="O504" s="270" t="s">
        <v>3313</v>
      </c>
      <c r="P504" s="269">
        <v>1184912.6200000001</v>
      </c>
      <c r="Q504" s="269">
        <v>0</v>
      </c>
      <c r="R504" s="269">
        <v>0</v>
      </c>
      <c r="S504" s="269">
        <v>1184912.6200000001</v>
      </c>
      <c r="U504" s="305" t="str">
        <f t="shared" si="7"/>
        <v>RU5220</v>
      </c>
      <c r="V504" s="305" t="s">
        <v>3112</v>
      </c>
    </row>
    <row r="505" spans="1:22" ht="18" customHeight="1" x14ac:dyDescent="0.35">
      <c r="A505" s="270">
        <v>5601</v>
      </c>
      <c r="B505" s="270" t="s">
        <v>3269</v>
      </c>
      <c r="C505" s="270" t="s">
        <v>11773</v>
      </c>
      <c r="D505" s="270" t="s">
        <v>3296</v>
      </c>
      <c r="E505" s="270" t="s">
        <v>1739</v>
      </c>
      <c r="F505" s="270" t="s">
        <v>1823</v>
      </c>
      <c r="G505" s="270" t="s">
        <v>6889</v>
      </c>
      <c r="H505" s="270" t="s">
        <v>11772</v>
      </c>
      <c r="I505" s="270" t="s">
        <v>11771</v>
      </c>
      <c r="J505" s="270">
        <v>5681</v>
      </c>
      <c r="K505" s="270" t="s">
        <v>3271</v>
      </c>
      <c r="L505" s="270" t="s">
        <v>11774</v>
      </c>
      <c r="M505" s="270" t="s">
        <v>3296</v>
      </c>
      <c r="N505" s="270" t="s">
        <v>3286</v>
      </c>
      <c r="O505" s="270" t="s">
        <v>3285</v>
      </c>
      <c r="P505" s="269">
        <v>699966</v>
      </c>
      <c r="Q505" s="269">
        <v>0</v>
      </c>
      <c r="R505" s="269">
        <v>0</v>
      </c>
      <c r="S505" s="269">
        <v>699966</v>
      </c>
      <c r="U505" s="305" t="str">
        <f t="shared" si="7"/>
        <v>RU1100</v>
      </c>
      <c r="V505" s="305" t="s">
        <v>3112</v>
      </c>
    </row>
    <row r="506" spans="1:22" ht="18" customHeight="1" x14ac:dyDescent="0.35">
      <c r="A506" s="270">
        <v>5601</v>
      </c>
      <c r="B506" s="270" t="s">
        <v>3269</v>
      </c>
      <c r="C506" s="270" t="s">
        <v>11773</v>
      </c>
      <c r="D506" s="270" t="s">
        <v>3296</v>
      </c>
      <c r="E506" s="270" t="s">
        <v>1739</v>
      </c>
      <c r="F506" s="270" t="s">
        <v>1823</v>
      </c>
      <c r="G506" s="270" t="s">
        <v>6889</v>
      </c>
      <c r="H506" s="270" t="s">
        <v>11772</v>
      </c>
      <c r="I506" s="270" t="s">
        <v>11771</v>
      </c>
      <c r="J506" s="270">
        <v>5788</v>
      </c>
      <c r="K506" s="270" t="s">
        <v>3271</v>
      </c>
      <c r="L506" s="270" t="s">
        <v>11770</v>
      </c>
      <c r="M506" s="270" t="s">
        <v>3296</v>
      </c>
      <c r="N506" s="270" t="s">
        <v>3314</v>
      </c>
      <c r="O506" s="270" t="s">
        <v>3313</v>
      </c>
      <c r="P506" s="269">
        <v>19632</v>
      </c>
      <c r="Q506" s="269">
        <v>0</v>
      </c>
      <c r="R506" s="269">
        <v>0</v>
      </c>
      <c r="S506" s="269">
        <v>19632</v>
      </c>
      <c r="U506" s="305" t="str">
        <f t="shared" si="7"/>
        <v>RU1100</v>
      </c>
      <c r="V506" s="305" t="s">
        <v>3112</v>
      </c>
    </row>
    <row r="507" spans="1:22" ht="18" customHeight="1" x14ac:dyDescent="0.35">
      <c r="A507" s="270">
        <v>5609</v>
      </c>
      <c r="B507" s="270" t="s">
        <v>3269</v>
      </c>
      <c r="C507" s="270" t="s">
        <v>11768</v>
      </c>
      <c r="D507" s="270" t="s">
        <v>3296</v>
      </c>
      <c r="E507" s="270" t="s">
        <v>1733</v>
      </c>
      <c r="F507" s="270" t="s">
        <v>1928</v>
      </c>
      <c r="G507" s="270" t="s">
        <v>8867</v>
      </c>
      <c r="H507" s="270" t="s">
        <v>8866</v>
      </c>
      <c r="I507" s="270" t="s">
        <v>11767</v>
      </c>
      <c r="J507" s="270">
        <v>5659</v>
      </c>
      <c r="K507" s="270" t="s">
        <v>3271</v>
      </c>
      <c r="L507" s="270" t="s">
        <v>11769</v>
      </c>
      <c r="M507" s="270" t="s">
        <v>3296</v>
      </c>
      <c r="N507" s="270" t="s">
        <v>3314</v>
      </c>
      <c r="O507" s="270" t="s">
        <v>3313</v>
      </c>
      <c r="P507" s="269">
        <v>376848.75</v>
      </c>
      <c r="Q507" s="269">
        <v>0</v>
      </c>
      <c r="R507" s="269">
        <v>0</v>
      </c>
      <c r="S507" s="269">
        <v>376848.75</v>
      </c>
      <c r="U507" s="305" t="str">
        <f t="shared" si="7"/>
        <v>RU5220</v>
      </c>
      <c r="V507" s="305" t="s">
        <v>3112</v>
      </c>
    </row>
    <row r="508" spans="1:22" ht="18" customHeight="1" x14ac:dyDescent="0.35">
      <c r="A508" s="270">
        <v>5609</v>
      </c>
      <c r="B508" s="270" t="s">
        <v>3269</v>
      </c>
      <c r="C508" s="270" t="s">
        <v>11768</v>
      </c>
      <c r="D508" s="270" t="s">
        <v>3296</v>
      </c>
      <c r="E508" s="270" t="s">
        <v>1733</v>
      </c>
      <c r="F508" s="270" t="s">
        <v>1928</v>
      </c>
      <c r="G508" s="270" t="s">
        <v>8867</v>
      </c>
      <c r="H508" s="270" t="s">
        <v>8866</v>
      </c>
      <c r="I508" s="270" t="s">
        <v>11767</v>
      </c>
      <c r="J508" s="270">
        <v>5660</v>
      </c>
      <c r="K508" s="270" t="s">
        <v>3271</v>
      </c>
      <c r="L508" s="270" t="s">
        <v>11766</v>
      </c>
      <c r="M508" s="270" t="s">
        <v>3296</v>
      </c>
      <c r="N508" s="270" t="s">
        <v>3314</v>
      </c>
      <c r="O508" s="270" t="s">
        <v>3313</v>
      </c>
      <c r="P508" s="269">
        <v>158796.25</v>
      </c>
      <c r="Q508" s="269"/>
      <c r="R508" s="269">
        <v>0</v>
      </c>
      <c r="S508" s="269">
        <v>158796.25</v>
      </c>
      <c r="U508" s="305" t="str">
        <f t="shared" si="7"/>
        <v>RU5220</v>
      </c>
      <c r="V508" s="305" t="s">
        <v>3112</v>
      </c>
    </row>
    <row r="509" spans="1:22" ht="18" customHeight="1" x14ac:dyDescent="0.35">
      <c r="A509" s="270">
        <v>5614</v>
      </c>
      <c r="B509" s="270" t="s">
        <v>3269</v>
      </c>
      <c r="C509" s="270" t="s">
        <v>11764</v>
      </c>
      <c r="D509" s="270" t="s">
        <v>3296</v>
      </c>
      <c r="E509" s="270" t="s">
        <v>1733</v>
      </c>
      <c r="F509" s="270" t="s">
        <v>1928</v>
      </c>
      <c r="G509" s="270" t="s">
        <v>8867</v>
      </c>
      <c r="H509" s="270" t="s">
        <v>11763</v>
      </c>
      <c r="I509" s="270" t="s">
        <v>11762</v>
      </c>
      <c r="J509" s="270">
        <v>5656</v>
      </c>
      <c r="K509" s="270" t="s">
        <v>3271</v>
      </c>
      <c r="L509" s="270" t="s">
        <v>11765</v>
      </c>
      <c r="M509" s="270" t="s">
        <v>3296</v>
      </c>
      <c r="N509" s="270" t="s">
        <v>3314</v>
      </c>
      <c r="O509" s="270" t="s">
        <v>3313</v>
      </c>
      <c r="P509" s="269">
        <v>376848.75</v>
      </c>
      <c r="Q509" s="269">
        <v>0</v>
      </c>
      <c r="R509" s="269">
        <v>0</v>
      </c>
      <c r="S509" s="269">
        <v>376848.75</v>
      </c>
      <c r="U509" s="305" t="str">
        <f t="shared" si="7"/>
        <v>RU5220</v>
      </c>
      <c r="V509" s="305" t="s">
        <v>3112</v>
      </c>
    </row>
    <row r="510" spans="1:22" ht="18" customHeight="1" x14ac:dyDescent="0.35">
      <c r="A510" s="270">
        <v>5614</v>
      </c>
      <c r="B510" s="270" t="s">
        <v>3269</v>
      </c>
      <c r="C510" s="270" t="s">
        <v>11764</v>
      </c>
      <c r="D510" s="270" t="s">
        <v>3296</v>
      </c>
      <c r="E510" s="270" t="s">
        <v>1733</v>
      </c>
      <c r="F510" s="270" t="s">
        <v>1928</v>
      </c>
      <c r="G510" s="270" t="s">
        <v>8867</v>
      </c>
      <c r="H510" s="270" t="s">
        <v>11763</v>
      </c>
      <c r="I510" s="270" t="s">
        <v>11762</v>
      </c>
      <c r="J510" s="270">
        <v>5657</v>
      </c>
      <c r="K510" s="270" t="s">
        <v>3271</v>
      </c>
      <c r="L510" s="270" t="s">
        <v>11761</v>
      </c>
      <c r="M510" s="270" t="s">
        <v>3296</v>
      </c>
      <c r="N510" s="270" t="s">
        <v>3314</v>
      </c>
      <c r="O510" s="270" t="s">
        <v>3313</v>
      </c>
      <c r="P510" s="269">
        <v>158796.25</v>
      </c>
      <c r="Q510" s="269">
        <v>0</v>
      </c>
      <c r="R510" s="269">
        <v>0</v>
      </c>
      <c r="S510" s="269">
        <v>158796.25</v>
      </c>
      <c r="U510" s="305" t="str">
        <f t="shared" si="7"/>
        <v>RU5220</v>
      </c>
      <c r="V510" s="305" t="s">
        <v>3112</v>
      </c>
    </row>
    <row r="511" spans="1:22" ht="18" customHeight="1" x14ac:dyDescent="0.35">
      <c r="A511" s="270">
        <v>5632</v>
      </c>
      <c r="B511" s="270" t="s">
        <v>3269</v>
      </c>
      <c r="C511" s="270" t="s">
        <v>11758</v>
      </c>
      <c r="D511" s="270" t="s">
        <v>3296</v>
      </c>
      <c r="E511" s="270" t="s">
        <v>1713</v>
      </c>
      <c r="F511" s="270" t="s">
        <v>1992</v>
      </c>
      <c r="G511" s="270" t="s">
        <v>11757</v>
      </c>
      <c r="H511" s="270" t="s">
        <v>11756</v>
      </c>
      <c r="I511" s="270" t="s">
        <v>11755</v>
      </c>
      <c r="J511" s="270">
        <v>5666</v>
      </c>
      <c r="K511" s="270" t="s">
        <v>3271</v>
      </c>
      <c r="L511" s="270" t="s">
        <v>11760</v>
      </c>
      <c r="M511" s="270" t="s">
        <v>3296</v>
      </c>
      <c r="N511" s="270" t="s">
        <v>3286</v>
      </c>
      <c r="O511" s="270" t="s">
        <v>3285</v>
      </c>
      <c r="P511" s="269">
        <v>442393.46</v>
      </c>
      <c r="Q511" s="269">
        <v>0</v>
      </c>
      <c r="R511" s="269">
        <v>0</v>
      </c>
      <c r="S511" s="269">
        <v>442393.46</v>
      </c>
      <c r="U511" s="305" t="str">
        <f t="shared" si="7"/>
        <v>RU8025</v>
      </c>
      <c r="V511" s="305" t="s">
        <v>3112</v>
      </c>
    </row>
    <row r="512" spans="1:22" ht="18" customHeight="1" x14ac:dyDescent="0.35">
      <c r="A512" s="270">
        <v>5632</v>
      </c>
      <c r="B512" s="270" t="s">
        <v>3269</v>
      </c>
      <c r="C512" s="270" t="s">
        <v>11758</v>
      </c>
      <c r="D512" s="270" t="s">
        <v>3296</v>
      </c>
      <c r="E512" s="270" t="s">
        <v>1713</v>
      </c>
      <c r="F512" s="270" t="s">
        <v>1992</v>
      </c>
      <c r="G512" s="270" t="s">
        <v>11757</v>
      </c>
      <c r="H512" s="270" t="s">
        <v>11756</v>
      </c>
      <c r="I512" s="270" t="s">
        <v>11755</v>
      </c>
      <c r="J512" s="270">
        <v>5667</v>
      </c>
      <c r="K512" s="270" t="s">
        <v>3271</v>
      </c>
      <c r="L512" s="270" t="s">
        <v>11759</v>
      </c>
      <c r="M512" s="270" t="s">
        <v>3296</v>
      </c>
      <c r="N512" s="270" t="s">
        <v>3286</v>
      </c>
      <c r="O512" s="270" t="s">
        <v>3285</v>
      </c>
      <c r="P512" s="269">
        <v>446138.96</v>
      </c>
      <c r="Q512" s="269">
        <v>0</v>
      </c>
      <c r="R512" s="269">
        <v>0</v>
      </c>
      <c r="S512" s="269">
        <v>446138.96</v>
      </c>
      <c r="U512" s="305" t="str">
        <f t="shared" si="7"/>
        <v>RU8025</v>
      </c>
      <c r="V512" s="305" t="s">
        <v>3112</v>
      </c>
    </row>
    <row r="513" spans="1:22" ht="18" customHeight="1" x14ac:dyDescent="0.35">
      <c r="A513" s="270">
        <v>5632</v>
      </c>
      <c r="B513" s="270" t="s">
        <v>3269</v>
      </c>
      <c r="C513" s="270" t="s">
        <v>11758</v>
      </c>
      <c r="D513" s="270" t="s">
        <v>3296</v>
      </c>
      <c r="E513" s="270" t="s">
        <v>1713</v>
      </c>
      <c r="F513" s="270" t="s">
        <v>1992</v>
      </c>
      <c r="G513" s="270" t="s">
        <v>11757</v>
      </c>
      <c r="H513" s="270" t="s">
        <v>11756</v>
      </c>
      <c r="I513" s="270" t="s">
        <v>11755</v>
      </c>
      <c r="J513" s="270">
        <v>6800</v>
      </c>
      <c r="K513" s="270" t="s">
        <v>3271</v>
      </c>
      <c r="L513" s="270" t="s">
        <v>11754</v>
      </c>
      <c r="M513" s="270" t="s">
        <v>3296</v>
      </c>
      <c r="N513" s="270" t="s">
        <v>3286</v>
      </c>
      <c r="O513" s="270" t="s">
        <v>3285</v>
      </c>
      <c r="P513" s="269">
        <v>41013.24</v>
      </c>
      <c r="Q513" s="269">
        <v>0</v>
      </c>
      <c r="R513" s="269">
        <v>0</v>
      </c>
      <c r="S513" s="269">
        <v>41013.24</v>
      </c>
      <c r="U513" s="305" t="str">
        <f t="shared" si="7"/>
        <v>RU8025</v>
      </c>
      <c r="V513" s="305" t="s">
        <v>3112</v>
      </c>
    </row>
    <row r="514" spans="1:22" ht="18" customHeight="1" x14ac:dyDescent="0.35">
      <c r="A514" s="270">
        <v>5639</v>
      </c>
      <c r="B514" s="270" t="s">
        <v>3269</v>
      </c>
      <c r="C514" s="270" t="s">
        <v>11748</v>
      </c>
      <c r="D514" s="270" t="s">
        <v>3296</v>
      </c>
      <c r="E514" s="270" t="s">
        <v>1733</v>
      </c>
      <c r="F514" s="270" t="s">
        <v>1928</v>
      </c>
      <c r="G514" s="270" t="s">
        <v>8867</v>
      </c>
      <c r="H514" s="270" t="s">
        <v>11747</v>
      </c>
      <c r="I514" s="270" t="s">
        <v>11746</v>
      </c>
      <c r="J514" s="270">
        <v>5671</v>
      </c>
      <c r="K514" s="270" t="s">
        <v>3271</v>
      </c>
      <c r="L514" s="270" t="s">
        <v>11753</v>
      </c>
      <c r="M514" s="270" t="s">
        <v>3296</v>
      </c>
      <c r="N514" s="270" t="s">
        <v>3314</v>
      </c>
      <c r="O514" s="270" t="s">
        <v>3313</v>
      </c>
      <c r="P514" s="269">
        <v>979274.19</v>
      </c>
      <c r="Q514" s="269">
        <v>0</v>
      </c>
      <c r="R514" s="269">
        <v>0</v>
      </c>
      <c r="S514" s="269">
        <v>979274.19</v>
      </c>
      <c r="U514" s="305" t="str">
        <f t="shared" si="7"/>
        <v>RU5220</v>
      </c>
      <c r="V514" s="305" t="s">
        <v>3112</v>
      </c>
    </row>
    <row r="515" spans="1:22" ht="18" customHeight="1" x14ac:dyDescent="0.35">
      <c r="A515" s="270">
        <v>5639</v>
      </c>
      <c r="B515" s="270" t="s">
        <v>3269</v>
      </c>
      <c r="C515" s="270" t="s">
        <v>11748</v>
      </c>
      <c r="D515" s="270" t="s">
        <v>3296</v>
      </c>
      <c r="E515" s="270" t="s">
        <v>1733</v>
      </c>
      <c r="F515" s="270" t="s">
        <v>1928</v>
      </c>
      <c r="G515" s="270" t="s">
        <v>8867</v>
      </c>
      <c r="H515" s="270" t="s">
        <v>11747</v>
      </c>
      <c r="I515" s="270" t="s">
        <v>11746</v>
      </c>
      <c r="J515" s="270">
        <v>5672</v>
      </c>
      <c r="K515" s="270" t="s">
        <v>3271</v>
      </c>
      <c r="L515" s="270" t="s">
        <v>11752</v>
      </c>
      <c r="M515" s="270" t="s">
        <v>3296</v>
      </c>
      <c r="N515" s="270" t="s">
        <v>3314</v>
      </c>
      <c r="O515" s="270" t="s">
        <v>3313</v>
      </c>
      <c r="P515" s="269">
        <v>812517.95</v>
      </c>
      <c r="Q515" s="269">
        <v>0</v>
      </c>
      <c r="R515" s="269">
        <v>0</v>
      </c>
      <c r="S515" s="269">
        <v>812517.95</v>
      </c>
      <c r="U515" s="305" t="str">
        <f t="shared" si="7"/>
        <v>RU5220</v>
      </c>
      <c r="V515" s="305" t="s">
        <v>3112</v>
      </c>
    </row>
    <row r="516" spans="1:22" ht="18" customHeight="1" x14ac:dyDescent="0.35">
      <c r="A516" s="270">
        <v>5639</v>
      </c>
      <c r="B516" s="270" t="s">
        <v>3269</v>
      </c>
      <c r="C516" s="270" t="s">
        <v>11748</v>
      </c>
      <c r="D516" s="270" t="s">
        <v>3296</v>
      </c>
      <c r="E516" s="270" t="s">
        <v>1733</v>
      </c>
      <c r="F516" s="270" t="s">
        <v>1928</v>
      </c>
      <c r="G516" s="270" t="s">
        <v>8867</v>
      </c>
      <c r="H516" s="270" t="s">
        <v>11747</v>
      </c>
      <c r="I516" s="270" t="s">
        <v>11746</v>
      </c>
      <c r="J516" s="270">
        <v>5673</v>
      </c>
      <c r="K516" s="270" t="s">
        <v>3271</v>
      </c>
      <c r="L516" s="270" t="s">
        <v>11751</v>
      </c>
      <c r="M516" s="270" t="s">
        <v>3296</v>
      </c>
      <c r="N516" s="270" t="s">
        <v>3314</v>
      </c>
      <c r="O516" s="270" t="s">
        <v>3313</v>
      </c>
      <c r="P516" s="269">
        <v>5754695.7000000002</v>
      </c>
      <c r="Q516" s="269">
        <v>0</v>
      </c>
      <c r="R516" s="269">
        <v>0</v>
      </c>
      <c r="S516" s="269">
        <v>5754695.7000000002</v>
      </c>
      <c r="U516" s="305" t="str">
        <f t="shared" ref="U516:U579" si="8">LEFT(F516,6)</f>
        <v>RU5220</v>
      </c>
      <c r="V516" s="305" t="s">
        <v>3112</v>
      </c>
    </row>
    <row r="517" spans="1:22" ht="18" customHeight="1" x14ac:dyDescent="0.35">
      <c r="A517" s="270">
        <v>5639</v>
      </c>
      <c r="B517" s="270" t="s">
        <v>3269</v>
      </c>
      <c r="C517" s="270" t="s">
        <v>11748</v>
      </c>
      <c r="D517" s="270" t="s">
        <v>3296</v>
      </c>
      <c r="E517" s="270" t="s">
        <v>1733</v>
      </c>
      <c r="F517" s="270" t="s">
        <v>1928</v>
      </c>
      <c r="G517" s="270" t="s">
        <v>8867</v>
      </c>
      <c r="H517" s="270" t="s">
        <v>11747</v>
      </c>
      <c r="I517" s="270" t="s">
        <v>11746</v>
      </c>
      <c r="J517" s="270">
        <v>5674</v>
      </c>
      <c r="K517" s="270" t="s">
        <v>3271</v>
      </c>
      <c r="L517" s="270" t="s">
        <v>11750</v>
      </c>
      <c r="M517" s="270" t="s">
        <v>3296</v>
      </c>
      <c r="N517" s="270" t="s">
        <v>3314</v>
      </c>
      <c r="O517" s="270" t="s">
        <v>3313</v>
      </c>
      <c r="P517" s="269">
        <v>217230.95</v>
      </c>
      <c r="Q517" s="269">
        <v>0</v>
      </c>
      <c r="R517" s="269">
        <v>0</v>
      </c>
      <c r="S517" s="269">
        <v>217230.95</v>
      </c>
      <c r="U517" s="305" t="str">
        <f t="shared" si="8"/>
        <v>RU5220</v>
      </c>
      <c r="V517" s="305" t="s">
        <v>3112</v>
      </c>
    </row>
    <row r="518" spans="1:22" ht="18" customHeight="1" x14ac:dyDescent="0.35">
      <c r="A518" s="270">
        <v>5639</v>
      </c>
      <c r="B518" s="270" t="s">
        <v>3269</v>
      </c>
      <c r="C518" s="270" t="s">
        <v>11748</v>
      </c>
      <c r="D518" s="270" t="s">
        <v>3296</v>
      </c>
      <c r="E518" s="270" t="s">
        <v>1733</v>
      </c>
      <c r="F518" s="270" t="s">
        <v>1928</v>
      </c>
      <c r="G518" s="270" t="s">
        <v>8867</v>
      </c>
      <c r="H518" s="270" t="s">
        <v>11747</v>
      </c>
      <c r="I518" s="270" t="s">
        <v>11746</v>
      </c>
      <c r="J518" s="270">
        <v>5675</v>
      </c>
      <c r="K518" s="270" t="s">
        <v>3271</v>
      </c>
      <c r="L518" s="270" t="s">
        <v>11749</v>
      </c>
      <c r="M518" s="270" t="s">
        <v>3296</v>
      </c>
      <c r="N518" s="270" t="s">
        <v>3314</v>
      </c>
      <c r="O518" s="270" t="s">
        <v>3313</v>
      </c>
      <c r="P518" s="269">
        <v>975924.42</v>
      </c>
      <c r="Q518" s="269">
        <v>0</v>
      </c>
      <c r="R518" s="269">
        <v>0</v>
      </c>
      <c r="S518" s="269">
        <v>975924.42</v>
      </c>
      <c r="U518" s="305" t="str">
        <f t="shared" si="8"/>
        <v>RU5220</v>
      </c>
      <c r="V518" s="305" t="s">
        <v>3112</v>
      </c>
    </row>
    <row r="519" spans="1:22" ht="18" customHeight="1" x14ac:dyDescent="0.35">
      <c r="A519" s="270">
        <v>5639</v>
      </c>
      <c r="B519" s="270" t="s">
        <v>3269</v>
      </c>
      <c r="C519" s="270" t="s">
        <v>11748</v>
      </c>
      <c r="D519" s="270" t="s">
        <v>3296</v>
      </c>
      <c r="E519" s="270" t="s">
        <v>1733</v>
      </c>
      <c r="F519" s="270" t="s">
        <v>1928</v>
      </c>
      <c r="G519" s="270" t="s">
        <v>8867</v>
      </c>
      <c r="H519" s="270" t="s">
        <v>11747</v>
      </c>
      <c r="I519" s="270" t="s">
        <v>11746</v>
      </c>
      <c r="J519" s="270">
        <v>5676</v>
      </c>
      <c r="K519" s="270" t="s">
        <v>3271</v>
      </c>
      <c r="L519" s="270" t="s">
        <v>11745</v>
      </c>
      <c r="M519" s="270" t="s">
        <v>3296</v>
      </c>
      <c r="N519" s="270" t="s">
        <v>3314</v>
      </c>
      <c r="O519" s="270" t="s">
        <v>3313</v>
      </c>
      <c r="P519" s="269">
        <v>468283.79</v>
      </c>
      <c r="Q519" s="269">
        <v>0</v>
      </c>
      <c r="R519" s="269">
        <v>0</v>
      </c>
      <c r="S519" s="269">
        <v>468283.79</v>
      </c>
      <c r="U519" s="305" t="str">
        <f t="shared" si="8"/>
        <v>RU5220</v>
      </c>
      <c r="V519" s="305" t="s">
        <v>3112</v>
      </c>
    </row>
    <row r="520" spans="1:22" ht="18" customHeight="1" x14ac:dyDescent="0.35">
      <c r="A520" s="270">
        <v>5644</v>
      </c>
      <c r="B520" s="270" t="s">
        <v>3269</v>
      </c>
      <c r="C520" s="270" t="s">
        <v>11742</v>
      </c>
      <c r="D520" s="270" t="s">
        <v>3296</v>
      </c>
      <c r="E520" s="270" t="s">
        <v>1733</v>
      </c>
      <c r="F520" s="270" t="s">
        <v>1928</v>
      </c>
      <c r="G520" s="270" t="s">
        <v>8861</v>
      </c>
      <c r="H520" s="270" t="s">
        <v>11741</v>
      </c>
      <c r="I520" s="270" t="s">
        <v>11740</v>
      </c>
      <c r="J520" s="270">
        <v>5668</v>
      </c>
      <c r="K520" s="270" t="s">
        <v>3271</v>
      </c>
      <c r="L520" s="270" t="s">
        <v>11744</v>
      </c>
      <c r="M520" s="270" t="s">
        <v>3296</v>
      </c>
      <c r="N520" s="270" t="s">
        <v>3286</v>
      </c>
      <c r="O520" s="270" t="s">
        <v>3285</v>
      </c>
      <c r="P520" s="269">
        <v>3079437</v>
      </c>
      <c r="Q520" s="269">
        <v>0</v>
      </c>
      <c r="R520" s="269">
        <v>0</v>
      </c>
      <c r="S520" s="269">
        <v>3079437</v>
      </c>
      <c r="U520" s="305" t="str">
        <f t="shared" si="8"/>
        <v>RU5220</v>
      </c>
      <c r="V520" s="305" t="s">
        <v>3112</v>
      </c>
    </row>
    <row r="521" spans="1:22" ht="18" customHeight="1" x14ac:dyDescent="0.35">
      <c r="A521" s="270">
        <v>5644</v>
      </c>
      <c r="B521" s="270" t="s">
        <v>3269</v>
      </c>
      <c r="C521" s="270" t="s">
        <v>11742</v>
      </c>
      <c r="D521" s="270" t="s">
        <v>3296</v>
      </c>
      <c r="E521" s="270" t="s">
        <v>1733</v>
      </c>
      <c r="F521" s="270" t="s">
        <v>1928</v>
      </c>
      <c r="G521" s="270" t="s">
        <v>8861</v>
      </c>
      <c r="H521" s="270" t="s">
        <v>11741</v>
      </c>
      <c r="I521" s="270" t="s">
        <v>11740</v>
      </c>
      <c r="J521" s="270">
        <v>5669</v>
      </c>
      <c r="K521" s="270" t="s">
        <v>3271</v>
      </c>
      <c r="L521" s="270" t="s">
        <v>11743</v>
      </c>
      <c r="M521" s="270" t="s">
        <v>3296</v>
      </c>
      <c r="N521" s="270" t="s">
        <v>3286</v>
      </c>
      <c r="O521" s="270" t="s">
        <v>3285</v>
      </c>
      <c r="P521" s="269">
        <v>3614992</v>
      </c>
      <c r="Q521" s="269">
        <v>0</v>
      </c>
      <c r="R521" s="269">
        <v>0</v>
      </c>
      <c r="S521" s="269">
        <v>3614992</v>
      </c>
      <c r="U521" s="305" t="str">
        <f t="shared" si="8"/>
        <v>RU5220</v>
      </c>
      <c r="V521" s="305" t="s">
        <v>3112</v>
      </c>
    </row>
    <row r="522" spans="1:22" ht="18" customHeight="1" x14ac:dyDescent="0.35">
      <c r="A522" s="270">
        <v>5644</v>
      </c>
      <c r="B522" s="270" t="s">
        <v>3269</v>
      </c>
      <c r="C522" s="270" t="s">
        <v>11742</v>
      </c>
      <c r="D522" s="270" t="s">
        <v>3296</v>
      </c>
      <c r="E522" s="270" t="s">
        <v>1733</v>
      </c>
      <c r="F522" s="270" t="s">
        <v>1928</v>
      </c>
      <c r="G522" s="270" t="s">
        <v>8861</v>
      </c>
      <c r="H522" s="270" t="s">
        <v>11741</v>
      </c>
      <c r="I522" s="270" t="s">
        <v>11740</v>
      </c>
      <c r="J522" s="270">
        <v>21754</v>
      </c>
      <c r="K522" s="270" t="s">
        <v>3271</v>
      </c>
      <c r="L522" s="270" t="s">
        <v>11739</v>
      </c>
      <c r="M522" s="270" t="s">
        <v>3296</v>
      </c>
      <c r="N522" s="270" t="s">
        <v>3286</v>
      </c>
      <c r="O522" s="270" t="s">
        <v>3285</v>
      </c>
      <c r="P522" s="269">
        <v>468726</v>
      </c>
      <c r="Q522" s="269">
        <v>0</v>
      </c>
      <c r="R522" s="269">
        <v>0</v>
      </c>
      <c r="S522" s="269">
        <v>468726</v>
      </c>
      <c r="U522" s="305" t="str">
        <f t="shared" si="8"/>
        <v>RU5220</v>
      </c>
      <c r="V522" s="305" t="s">
        <v>3112</v>
      </c>
    </row>
    <row r="523" spans="1:22" ht="18" customHeight="1" x14ac:dyDescent="0.35">
      <c r="A523" s="270">
        <v>5715</v>
      </c>
      <c r="B523" s="270" t="s">
        <v>3269</v>
      </c>
      <c r="C523" s="270" t="s">
        <v>11736</v>
      </c>
      <c r="D523" s="270" t="s">
        <v>3296</v>
      </c>
      <c r="E523" s="270" t="s">
        <v>1713</v>
      </c>
      <c r="F523" s="270" t="s">
        <v>1809</v>
      </c>
      <c r="G523" s="270" t="s">
        <v>11735</v>
      </c>
      <c r="H523" s="270" t="s">
        <v>11734</v>
      </c>
      <c r="I523" s="270" t="s">
        <v>11733</v>
      </c>
      <c r="J523" s="270">
        <v>22370</v>
      </c>
      <c r="K523" s="270" t="s">
        <v>3271</v>
      </c>
      <c r="L523" s="270" t="s">
        <v>11738</v>
      </c>
      <c r="M523" s="270" t="s">
        <v>3296</v>
      </c>
      <c r="N523" s="270" t="s">
        <v>3314</v>
      </c>
      <c r="O523" s="270" t="s">
        <v>3313</v>
      </c>
      <c r="P523" s="269">
        <v>2643623.73</v>
      </c>
      <c r="Q523" s="269">
        <v>0</v>
      </c>
      <c r="R523" s="269">
        <v>0</v>
      </c>
      <c r="S523" s="269">
        <v>2643623.73</v>
      </c>
      <c r="U523" s="305" t="str">
        <f t="shared" si="8"/>
        <v>RU8330</v>
      </c>
      <c r="V523" s="305" t="s">
        <v>3112</v>
      </c>
    </row>
    <row r="524" spans="1:22" ht="18" customHeight="1" x14ac:dyDescent="0.35">
      <c r="A524" s="270">
        <v>5715</v>
      </c>
      <c r="B524" s="270" t="s">
        <v>3269</v>
      </c>
      <c r="C524" s="270" t="s">
        <v>11736</v>
      </c>
      <c r="D524" s="270" t="s">
        <v>3296</v>
      </c>
      <c r="E524" s="270" t="s">
        <v>1713</v>
      </c>
      <c r="F524" s="270" t="s">
        <v>1809</v>
      </c>
      <c r="G524" s="270" t="s">
        <v>11735</v>
      </c>
      <c r="H524" s="270" t="s">
        <v>11734</v>
      </c>
      <c r="I524" s="270" t="s">
        <v>11733</v>
      </c>
      <c r="J524" s="270">
        <v>22373</v>
      </c>
      <c r="K524" s="270" t="s">
        <v>3271</v>
      </c>
      <c r="L524" s="270" t="s">
        <v>11737</v>
      </c>
      <c r="M524" s="270" t="s">
        <v>3296</v>
      </c>
      <c r="N524" s="270" t="s">
        <v>3314</v>
      </c>
      <c r="O524" s="270" t="s">
        <v>3313</v>
      </c>
      <c r="P524" s="269">
        <v>809434</v>
      </c>
      <c r="Q524" s="269">
        <v>0</v>
      </c>
      <c r="R524" s="269">
        <v>0</v>
      </c>
      <c r="S524" s="269">
        <v>809434</v>
      </c>
      <c r="U524" s="305" t="str">
        <f t="shared" si="8"/>
        <v>RU8330</v>
      </c>
      <c r="V524" s="305" t="s">
        <v>3112</v>
      </c>
    </row>
    <row r="525" spans="1:22" ht="18" customHeight="1" x14ac:dyDescent="0.35">
      <c r="A525" s="270">
        <v>5715</v>
      </c>
      <c r="B525" s="270" t="s">
        <v>3269</v>
      </c>
      <c r="C525" s="270" t="s">
        <v>11736</v>
      </c>
      <c r="D525" s="270" t="s">
        <v>3296</v>
      </c>
      <c r="E525" s="270" t="s">
        <v>1713</v>
      </c>
      <c r="F525" s="270" t="s">
        <v>1809</v>
      </c>
      <c r="G525" s="270" t="s">
        <v>11735</v>
      </c>
      <c r="H525" s="270" t="s">
        <v>11734</v>
      </c>
      <c r="I525" s="270" t="s">
        <v>11733</v>
      </c>
      <c r="J525" s="270">
        <v>22374</v>
      </c>
      <c r="K525" s="270" t="s">
        <v>3271</v>
      </c>
      <c r="L525" s="270" t="s">
        <v>11732</v>
      </c>
      <c r="M525" s="270" t="s">
        <v>3296</v>
      </c>
      <c r="N525" s="270" t="s">
        <v>3314</v>
      </c>
      <c r="O525" s="270" t="s">
        <v>3313</v>
      </c>
      <c r="P525" s="269">
        <v>539622.67000000004</v>
      </c>
      <c r="Q525" s="269">
        <v>0</v>
      </c>
      <c r="R525" s="269">
        <v>0</v>
      </c>
      <c r="S525" s="269">
        <v>539622.67000000004</v>
      </c>
      <c r="U525" s="305" t="str">
        <f t="shared" si="8"/>
        <v>RU8330</v>
      </c>
      <c r="V525" s="305" t="s">
        <v>3112</v>
      </c>
    </row>
    <row r="526" spans="1:22" ht="18" customHeight="1" x14ac:dyDescent="0.35">
      <c r="A526" s="270">
        <v>5729</v>
      </c>
      <c r="B526" s="270" t="s">
        <v>3269</v>
      </c>
      <c r="C526" s="270" t="s">
        <v>11731</v>
      </c>
      <c r="D526" s="270" t="s">
        <v>3296</v>
      </c>
      <c r="E526" s="270" t="s">
        <v>1713</v>
      </c>
      <c r="F526" s="270" t="s">
        <v>1964</v>
      </c>
      <c r="G526" s="270" t="s">
        <v>11730</v>
      </c>
      <c r="H526" s="270" t="s">
        <v>11729</v>
      </c>
      <c r="I526" s="270" t="s">
        <v>11728</v>
      </c>
      <c r="J526" s="270">
        <v>5737</v>
      </c>
      <c r="K526" s="270" t="s">
        <v>3271</v>
      </c>
      <c r="L526" s="270" t="s">
        <v>11727</v>
      </c>
      <c r="M526" s="270" t="s">
        <v>3296</v>
      </c>
      <c r="N526" s="270" t="s">
        <v>3286</v>
      </c>
      <c r="O526" s="270" t="s">
        <v>3285</v>
      </c>
      <c r="P526" s="269">
        <v>836984</v>
      </c>
      <c r="Q526" s="269">
        <v>0</v>
      </c>
      <c r="R526" s="269">
        <v>0</v>
      </c>
      <c r="S526" s="269">
        <v>836984</v>
      </c>
      <c r="U526" s="305" t="str">
        <f t="shared" si="8"/>
        <v>RU8405</v>
      </c>
      <c r="V526" s="305" t="s">
        <v>3112</v>
      </c>
    </row>
    <row r="527" spans="1:22" ht="18" customHeight="1" x14ac:dyDescent="0.35">
      <c r="A527" s="270">
        <v>5741</v>
      </c>
      <c r="B527" s="270" t="s">
        <v>3269</v>
      </c>
      <c r="C527" s="270" t="s">
        <v>11726</v>
      </c>
      <c r="D527" s="270" t="s">
        <v>3296</v>
      </c>
      <c r="E527" s="270" t="s">
        <v>1733</v>
      </c>
      <c r="F527" s="270" t="s">
        <v>2065</v>
      </c>
      <c r="G527" s="270" t="s">
        <v>4573</v>
      </c>
      <c r="H527" s="270" t="s">
        <v>11725</v>
      </c>
      <c r="I527" s="270" t="s">
        <v>11724</v>
      </c>
      <c r="J527" s="270">
        <v>5742</v>
      </c>
      <c r="K527" s="270" t="s">
        <v>3271</v>
      </c>
      <c r="L527" s="270" t="s">
        <v>11723</v>
      </c>
      <c r="M527" s="270" t="s">
        <v>3296</v>
      </c>
      <c r="N527" s="270" t="s">
        <v>3286</v>
      </c>
      <c r="O527" s="270" t="s">
        <v>3285</v>
      </c>
      <c r="P527" s="269">
        <v>629011.21</v>
      </c>
      <c r="Q527" s="269">
        <v>0</v>
      </c>
      <c r="R527" s="269">
        <v>0</v>
      </c>
      <c r="S527" s="269">
        <v>629011.21</v>
      </c>
      <c r="U527" s="305" t="str">
        <f t="shared" si="8"/>
        <v>RU8179</v>
      </c>
      <c r="V527" s="305" t="s">
        <v>3112</v>
      </c>
    </row>
    <row r="528" spans="1:22" ht="18" customHeight="1" x14ac:dyDescent="0.35">
      <c r="A528" s="270">
        <v>5797</v>
      </c>
      <c r="B528" s="270" t="s">
        <v>3269</v>
      </c>
      <c r="C528" s="270" t="s">
        <v>11722</v>
      </c>
      <c r="D528" s="270" t="s">
        <v>3296</v>
      </c>
      <c r="E528" s="270" t="s">
        <v>1713</v>
      </c>
      <c r="F528" s="270" t="s">
        <v>1809</v>
      </c>
      <c r="G528" s="270" t="s">
        <v>6314</v>
      </c>
      <c r="H528" s="270" t="s">
        <v>11721</v>
      </c>
      <c r="I528" s="270" t="s">
        <v>11720</v>
      </c>
      <c r="J528" s="270">
        <v>5799</v>
      </c>
      <c r="K528" s="270" t="s">
        <v>3271</v>
      </c>
      <c r="L528" s="270" t="s">
        <v>11719</v>
      </c>
      <c r="M528" s="270" t="s">
        <v>3296</v>
      </c>
      <c r="N528" s="270" t="s">
        <v>3314</v>
      </c>
      <c r="O528" s="270" t="s">
        <v>3313</v>
      </c>
      <c r="P528" s="269">
        <v>298600</v>
      </c>
      <c r="Q528" s="269">
        <v>0</v>
      </c>
      <c r="R528" s="269">
        <v>0</v>
      </c>
      <c r="S528" s="269">
        <v>298600</v>
      </c>
      <c r="U528" s="305" t="str">
        <f t="shared" si="8"/>
        <v>RU8330</v>
      </c>
      <c r="V528" s="305" t="s">
        <v>3112</v>
      </c>
    </row>
    <row r="529" spans="1:22" ht="18" customHeight="1" x14ac:dyDescent="0.35">
      <c r="A529" s="270">
        <v>5803</v>
      </c>
      <c r="B529" s="270" t="s">
        <v>3269</v>
      </c>
      <c r="C529" s="270" t="s">
        <v>11718</v>
      </c>
      <c r="D529" s="270" t="s">
        <v>3296</v>
      </c>
      <c r="E529" s="270" t="s">
        <v>1739</v>
      </c>
      <c r="F529" s="270" t="s">
        <v>1823</v>
      </c>
      <c r="G529" s="270" t="s">
        <v>11717</v>
      </c>
      <c r="H529" s="270" t="s">
        <v>11716</v>
      </c>
      <c r="I529" s="270" t="s">
        <v>11715</v>
      </c>
      <c r="J529" s="270">
        <v>5809</v>
      </c>
      <c r="K529" s="270" t="s">
        <v>3271</v>
      </c>
      <c r="L529" s="270" t="s">
        <v>11714</v>
      </c>
      <c r="M529" s="270" t="s">
        <v>3296</v>
      </c>
      <c r="N529" s="270" t="s">
        <v>3314</v>
      </c>
      <c r="O529" s="270" t="s">
        <v>3313</v>
      </c>
      <c r="P529" s="269">
        <v>315995</v>
      </c>
      <c r="Q529" s="269">
        <v>0</v>
      </c>
      <c r="R529" s="269">
        <v>0</v>
      </c>
      <c r="S529" s="269">
        <v>315995</v>
      </c>
      <c r="U529" s="305" t="str">
        <f t="shared" si="8"/>
        <v>RU1100</v>
      </c>
      <c r="V529" s="305" t="s">
        <v>3112</v>
      </c>
    </row>
    <row r="530" spans="1:22" ht="18" customHeight="1" x14ac:dyDescent="0.35">
      <c r="A530" s="270">
        <v>5813</v>
      </c>
      <c r="B530" s="270" t="s">
        <v>3269</v>
      </c>
      <c r="C530" s="270" t="s">
        <v>11713</v>
      </c>
      <c r="D530" s="270" t="s">
        <v>3296</v>
      </c>
      <c r="E530" s="270" t="s">
        <v>1713</v>
      </c>
      <c r="F530" s="270" t="s">
        <v>1809</v>
      </c>
      <c r="G530" s="270" t="s">
        <v>11712</v>
      </c>
      <c r="H530" s="270" t="s">
        <v>11711</v>
      </c>
      <c r="I530" s="270" t="s">
        <v>11710</v>
      </c>
      <c r="J530" s="270">
        <v>5815</v>
      </c>
      <c r="K530" s="270" t="s">
        <v>3271</v>
      </c>
      <c r="L530" s="270" t="s">
        <v>11709</v>
      </c>
      <c r="M530" s="270" t="s">
        <v>3296</v>
      </c>
      <c r="N530" s="270" t="s">
        <v>3286</v>
      </c>
      <c r="O530" s="270" t="s">
        <v>3285</v>
      </c>
      <c r="P530" s="269">
        <v>4200000</v>
      </c>
      <c r="Q530" s="269">
        <v>0</v>
      </c>
      <c r="R530" s="269">
        <v>0</v>
      </c>
      <c r="S530" s="269">
        <v>4200000</v>
      </c>
      <c r="U530" s="305" t="str">
        <f t="shared" si="8"/>
        <v>RU8330</v>
      </c>
      <c r="V530" s="305" t="s">
        <v>3112</v>
      </c>
    </row>
    <row r="531" spans="1:22" ht="18" customHeight="1" x14ac:dyDescent="0.35">
      <c r="A531" s="270">
        <v>5829</v>
      </c>
      <c r="B531" s="270" t="s">
        <v>3269</v>
      </c>
      <c r="C531" s="270" t="s">
        <v>11705</v>
      </c>
      <c r="D531" s="270" t="s">
        <v>3296</v>
      </c>
      <c r="E531" s="270" t="s">
        <v>1713</v>
      </c>
      <c r="F531" s="270" t="s">
        <v>1741</v>
      </c>
      <c r="G531" s="270" t="s">
        <v>11704</v>
      </c>
      <c r="H531" s="270" t="s">
        <v>11703</v>
      </c>
      <c r="I531" s="270" t="s">
        <v>11702</v>
      </c>
      <c r="J531" s="270">
        <v>5836</v>
      </c>
      <c r="K531" s="270" t="s">
        <v>3271</v>
      </c>
      <c r="L531" s="270" t="s">
        <v>11708</v>
      </c>
      <c r="M531" s="270" t="s">
        <v>3296</v>
      </c>
      <c r="N531" s="270" t="s">
        <v>3286</v>
      </c>
      <c r="O531" s="270" t="s">
        <v>3285</v>
      </c>
      <c r="P531" s="269">
        <v>1176386.94</v>
      </c>
      <c r="Q531" s="269">
        <v>0</v>
      </c>
      <c r="R531" s="269">
        <v>0</v>
      </c>
      <c r="S531" s="269">
        <v>1176386.94</v>
      </c>
      <c r="U531" s="305" t="str">
        <f t="shared" si="8"/>
        <v>RU8225</v>
      </c>
      <c r="V531" s="305" t="s">
        <v>3112</v>
      </c>
    </row>
    <row r="532" spans="1:22" ht="18" customHeight="1" x14ac:dyDescent="0.35">
      <c r="A532" s="270">
        <v>5829</v>
      </c>
      <c r="B532" s="270" t="s">
        <v>3269</v>
      </c>
      <c r="C532" s="270" t="s">
        <v>11705</v>
      </c>
      <c r="D532" s="270" t="s">
        <v>3296</v>
      </c>
      <c r="E532" s="270" t="s">
        <v>1713</v>
      </c>
      <c r="F532" s="270" t="s">
        <v>1741</v>
      </c>
      <c r="G532" s="270" t="s">
        <v>11704</v>
      </c>
      <c r="H532" s="270" t="s">
        <v>11703</v>
      </c>
      <c r="I532" s="270" t="s">
        <v>11702</v>
      </c>
      <c r="J532" s="270">
        <v>5837</v>
      </c>
      <c r="K532" s="270" t="s">
        <v>3271</v>
      </c>
      <c r="L532" s="270" t="s">
        <v>11707</v>
      </c>
      <c r="M532" s="270" t="s">
        <v>3296</v>
      </c>
      <c r="N532" s="270" t="s">
        <v>3286</v>
      </c>
      <c r="O532" s="270" t="s">
        <v>3285</v>
      </c>
      <c r="P532" s="269">
        <v>1176386.94</v>
      </c>
      <c r="Q532" s="269">
        <v>0</v>
      </c>
      <c r="R532" s="269">
        <v>0</v>
      </c>
      <c r="S532" s="269">
        <v>1176386.94</v>
      </c>
      <c r="U532" s="305" t="str">
        <f t="shared" si="8"/>
        <v>RU8225</v>
      </c>
      <c r="V532" s="305" t="s">
        <v>3112</v>
      </c>
    </row>
    <row r="533" spans="1:22" ht="18" customHeight="1" x14ac:dyDescent="0.35">
      <c r="A533" s="270">
        <v>5829</v>
      </c>
      <c r="B533" s="270" t="s">
        <v>3269</v>
      </c>
      <c r="C533" s="270" t="s">
        <v>11705</v>
      </c>
      <c r="D533" s="270" t="s">
        <v>3296</v>
      </c>
      <c r="E533" s="270" t="s">
        <v>1713</v>
      </c>
      <c r="F533" s="270" t="s">
        <v>1741</v>
      </c>
      <c r="G533" s="270" t="s">
        <v>11704</v>
      </c>
      <c r="H533" s="270" t="s">
        <v>11703</v>
      </c>
      <c r="I533" s="270" t="s">
        <v>11702</v>
      </c>
      <c r="J533" s="270">
        <v>5838</v>
      </c>
      <c r="K533" s="270" t="s">
        <v>3271</v>
      </c>
      <c r="L533" s="270" t="s">
        <v>11706</v>
      </c>
      <c r="M533" s="270" t="s">
        <v>3296</v>
      </c>
      <c r="N533" s="270" t="s">
        <v>3286</v>
      </c>
      <c r="O533" s="270" t="s">
        <v>3285</v>
      </c>
      <c r="P533" s="269">
        <v>158764.42000000001</v>
      </c>
      <c r="Q533" s="269">
        <v>0</v>
      </c>
      <c r="R533" s="269">
        <v>0</v>
      </c>
      <c r="S533" s="269">
        <v>158764.42000000001</v>
      </c>
      <c r="U533" s="305" t="str">
        <f t="shared" si="8"/>
        <v>RU8225</v>
      </c>
      <c r="V533" s="305" t="s">
        <v>3112</v>
      </c>
    </row>
    <row r="534" spans="1:22" ht="18" customHeight="1" x14ac:dyDescent="0.35">
      <c r="A534" s="270">
        <v>5829</v>
      </c>
      <c r="B534" s="270" t="s">
        <v>3269</v>
      </c>
      <c r="C534" s="270" t="s">
        <v>11705</v>
      </c>
      <c r="D534" s="270" t="s">
        <v>3296</v>
      </c>
      <c r="E534" s="270" t="s">
        <v>1713</v>
      </c>
      <c r="F534" s="270" t="s">
        <v>1741</v>
      </c>
      <c r="G534" s="270" t="s">
        <v>11704</v>
      </c>
      <c r="H534" s="270" t="s">
        <v>11703</v>
      </c>
      <c r="I534" s="270" t="s">
        <v>11702</v>
      </c>
      <c r="J534" s="270">
        <v>5839</v>
      </c>
      <c r="K534" s="270" t="s">
        <v>3271</v>
      </c>
      <c r="L534" s="270" t="s">
        <v>11701</v>
      </c>
      <c r="M534" s="270" t="s">
        <v>3296</v>
      </c>
      <c r="N534" s="270" t="s">
        <v>3286</v>
      </c>
      <c r="O534" s="270" t="s">
        <v>3285</v>
      </c>
      <c r="P534" s="269">
        <v>24866.7</v>
      </c>
      <c r="Q534" s="269">
        <v>0</v>
      </c>
      <c r="R534" s="269">
        <v>0</v>
      </c>
      <c r="S534" s="269">
        <v>24866.7</v>
      </c>
      <c r="U534" s="305" t="str">
        <f t="shared" si="8"/>
        <v>RU8225</v>
      </c>
      <c r="V534" s="305" t="s">
        <v>3112</v>
      </c>
    </row>
    <row r="535" spans="1:22" ht="18" customHeight="1" x14ac:dyDescent="0.35">
      <c r="A535" s="270">
        <v>5841</v>
      </c>
      <c r="B535" s="270" t="s">
        <v>3269</v>
      </c>
      <c r="C535" s="270" t="s">
        <v>11689</v>
      </c>
      <c r="D535" s="270" t="s">
        <v>3296</v>
      </c>
      <c r="E535" s="270" t="s">
        <v>1739</v>
      </c>
      <c r="F535" s="270" t="s">
        <v>1838</v>
      </c>
      <c r="G535" s="270" t="s">
        <v>11688</v>
      </c>
      <c r="H535" s="270" t="s">
        <v>11687</v>
      </c>
      <c r="I535" s="270" t="s">
        <v>11686</v>
      </c>
      <c r="J535" s="270">
        <v>5866</v>
      </c>
      <c r="K535" s="270" t="s">
        <v>3271</v>
      </c>
      <c r="L535" s="270" t="s">
        <v>11700</v>
      </c>
      <c r="M535" s="270" t="s">
        <v>3296</v>
      </c>
      <c r="N535" s="270" t="s">
        <v>3286</v>
      </c>
      <c r="O535" s="270" t="s">
        <v>3285</v>
      </c>
      <c r="P535" s="269">
        <v>56233.55</v>
      </c>
      <c r="Q535" s="269">
        <v>0</v>
      </c>
      <c r="R535" s="269">
        <v>0</v>
      </c>
      <c r="S535" s="269">
        <v>56233.55</v>
      </c>
      <c r="U535" s="305" t="str">
        <f t="shared" si="8"/>
        <v>RU1405</v>
      </c>
      <c r="V535" s="305" t="s">
        <v>3112</v>
      </c>
    </row>
    <row r="536" spans="1:22" ht="18" customHeight="1" x14ac:dyDescent="0.35">
      <c r="A536" s="270">
        <v>5841</v>
      </c>
      <c r="B536" s="270" t="s">
        <v>3269</v>
      </c>
      <c r="C536" s="270" t="s">
        <v>11689</v>
      </c>
      <c r="D536" s="270" t="s">
        <v>3296</v>
      </c>
      <c r="E536" s="270" t="s">
        <v>1739</v>
      </c>
      <c r="F536" s="270" t="s">
        <v>1838</v>
      </c>
      <c r="G536" s="270" t="s">
        <v>11688</v>
      </c>
      <c r="H536" s="270" t="s">
        <v>11687</v>
      </c>
      <c r="I536" s="270" t="s">
        <v>11686</v>
      </c>
      <c r="J536" s="270">
        <v>5867</v>
      </c>
      <c r="K536" s="270" t="s">
        <v>3271</v>
      </c>
      <c r="L536" s="270" t="s">
        <v>11699</v>
      </c>
      <c r="M536" s="270" t="s">
        <v>3296</v>
      </c>
      <c r="N536" s="270" t="s">
        <v>3286</v>
      </c>
      <c r="O536" s="270" t="s">
        <v>3285</v>
      </c>
      <c r="P536" s="269">
        <v>24712.3</v>
      </c>
      <c r="Q536" s="269">
        <v>0</v>
      </c>
      <c r="R536" s="269">
        <v>0</v>
      </c>
      <c r="S536" s="269">
        <v>24712.3</v>
      </c>
      <c r="U536" s="305" t="str">
        <f t="shared" si="8"/>
        <v>RU1405</v>
      </c>
      <c r="V536" s="305" t="s">
        <v>3112</v>
      </c>
    </row>
    <row r="537" spans="1:22" ht="18" customHeight="1" x14ac:dyDescent="0.35">
      <c r="A537" s="270">
        <v>5841</v>
      </c>
      <c r="B537" s="270" t="s">
        <v>3269</v>
      </c>
      <c r="C537" s="270" t="s">
        <v>11689</v>
      </c>
      <c r="D537" s="270" t="s">
        <v>3296</v>
      </c>
      <c r="E537" s="270" t="s">
        <v>1739</v>
      </c>
      <c r="F537" s="270" t="s">
        <v>1838</v>
      </c>
      <c r="G537" s="270" t="s">
        <v>11688</v>
      </c>
      <c r="H537" s="270" t="s">
        <v>11687</v>
      </c>
      <c r="I537" s="270" t="s">
        <v>11686</v>
      </c>
      <c r="J537" s="270">
        <v>5868</v>
      </c>
      <c r="K537" s="270" t="s">
        <v>3271</v>
      </c>
      <c r="L537" s="270" t="s">
        <v>11698</v>
      </c>
      <c r="M537" s="270" t="s">
        <v>3296</v>
      </c>
      <c r="N537" s="270" t="s">
        <v>3286</v>
      </c>
      <c r="O537" s="270" t="s">
        <v>3285</v>
      </c>
      <c r="P537" s="269">
        <v>73501.55</v>
      </c>
      <c r="Q537" s="269">
        <v>0</v>
      </c>
      <c r="R537" s="269">
        <v>0</v>
      </c>
      <c r="S537" s="269">
        <v>73501.55</v>
      </c>
      <c r="U537" s="305" t="str">
        <f t="shared" si="8"/>
        <v>RU1405</v>
      </c>
      <c r="V537" s="305" t="s">
        <v>3112</v>
      </c>
    </row>
    <row r="538" spans="1:22" ht="18" customHeight="1" x14ac:dyDescent="0.35">
      <c r="A538" s="270">
        <v>5841</v>
      </c>
      <c r="B538" s="270" t="s">
        <v>3269</v>
      </c>
      <c r="C538" s="270" t="s">
        <v>11689</v>
      </c>
      <c r="D538" s="270" t="s">
        <v>3296</v>
      </c>
      <c r="E538" s="270" t="s">
        <v>1739</v>
      </c>
      <c r="F538" s="270" t="s">
        <v>1838</v>
      </c>
      <c r="G538" s="270" t="s">
        <v>11688</v>
      </c>
      <c r="H538" s="270" t="s">
        <v>11687</v>
      </c>
      <c r="I538" s="270" t="s">
        <v>11686</v>
      </c>
      <c r="J538" s="270">
        <v>5869</v>
      </c>
      <c r="K538" s="270" t="s">
        <v>3271</v>
      </c>
      <c r="L538" s="270" t="s">
        <v>11697</v>
      </c>
      <c r="M538" s="270" t="s">
        <v>3296</v>
      </c>
      <c r="N538" s="270" t="s">
        <v>3286</v>
      </c>
      <c r="O538" s="270" t="s">
        <v>3285</v>
      </c>
      <c r="P538" s="269">
        <v>42057.65</v>
      </c>
      <c r="Q538" s="269">
        <v>0</v>
      </c>
      <c r="R538" s="269">
        <v>0</v>
      </c>
      <c r="S538" s="269">
        <v>42057.65</v>
      </c>
      <c r="U538" s="305" t="str">
        <f t="shared" si="8"/>
        <v>RU1405</v>
      </c>
      <c r="V538" s="305" t="s">
        <v>3112</v>
      </c>
    </row>
    <row r="539" spans="1:22" ht="18" customHeight="1" x14ac:dyDescent="0.35">
      <c r="A539" s="270">
        <v>5841</v>
      </c>
      <c r="B539" s="270" t="s">
        <v>3269</v>
      </c>
      <c r="C539" s="270" t="s">
        <v>11689</v>
      </c>
      <c r="D539" s="270" t="s">
        <v>3296</v>
      </c>
      <c r="E539" s="270" t="s">
        <v>1739</v>
      </c>
      <c r="F539" s="270" t="s">
        <v>1838</v>
      </c>
      <c r="G539" s="270" t="s">
        <v>11688</v>
      </c>
      <c r="H539" s="270" t="s">
        <v>11687</v>
      </c>
      <c r="I539" s="270" t="s">
        <v>11686</v>
      </c>
      <c r="J539" s="270">
        <v>5870</v>
      </c>
      <c r="K539" s="270" t="s">
        <v>3271</v>
      </c>
      <c r="L539" s="270" t="s">
        <v>11696</v>
      </c>
      <c r="M539" s="270" t="s">
        <v>3296</v>
      </c>
      <c r="N539" s="270" t="s">
        <v>3286</v>
      </c>
      <c r="O539" s="270" t="s">
        <v>3285</v>
      </c>
      <c r="P539" s="269">
        <v>101803.83</v>
      </c>
      <c r="Q539" s="269">
        <v>0</v>
      </c>
      <c r="R539" s="269">
        <v>0</v>
      </c>
      <c r="S539" s="269">
        <v>101803.83</v>
      </c>
      <c r="U539" s="305" t="str">
        <f t="shared" si="8"/>
        <v>RU1405</v>
      </c>
      <c r="V539" s="305" t="s">
        <v>3112</v>
      </c>
    </row>
    <row r="540" spans="1:22" ht="18" customHeight="1" x14ac:dyDescent="0.35">
      <c r="A540" s="270">
        <v>5841</v>
      </c>
      <c r="B540" s="270" t="s">
        <v>3269</v>
      </c>
      <c r="C540" s="270" t="s">
        <v>11689</v>
      </c>
      <c r="D540" s="270" t="s">
        <v>3296</v>
      </c>
      <c r="E540" s="270" t="s">
        <v>1739</v>
      </c>
      <c r="F540" s="270" t="s">
        <v>1838</v>
      </c>
      <c r="G540" s="270" t="s">
        <v>11688</v>
      </c>
      <c r="H540" s="270" t="s">
        <v>11687</v>
      </c>
      <c r="I540" s="270" t="s">
        <v>11686</v>
      </c>
      <c r="J540" s="270">
        <v>5871</v>
      </c>
      <c r="K540" s="270" t="s">
        <v>3271</v>
      </c>
      <c r="L540" s="270" t="s">
        <v>11695</v>
      </c>
      <c r="M540" s="270" t="s">
        <v>3296</v>
      </c>
      <c r="N540" s="270" t="s">
        <v>3286</v>
      </c>
      <c r="O540" s="270" t="s">
        <v>3285</v>
      </c>
      <c r="P540" s="269">
        <v>52694.74</v>
      </c>
      <c r="Q540" s="269">
        <v>0</v>
      </c>
      <c r="R540" s="269">
        <v>0</v>
      </c>
      <c r="S540" s="269">
        <v>52694.74</v>
      </c>
      <c r="U540" s="305" t="str">
        <f t="shared" si="8"/>
        <v>RU1405</v>
      </c>
      <c r="V540" s="305" t="s">
        <v>3112</v>
      </c>
    </row>
    <row r="541" spans="1:22" ht="18" customHeight="1" x14ac:dyDescent="0.35">
      <c r="A541" s="270">
        <v>5841</v>
      </c>
      <c r="B541" s="270" t="s">
        <v>3269</v>
      </c>
      <c r="C541" s="270" t="s">
        <v>11689</v>
      </c>
      <c r="D541" s="270" t="s">
        <v>3296</v>
      </c>
      <c r="E541" s="270" t="s">
        <v>1739</v>
      </c>
      <c r="F541" s="270" t="s">
        <v>1838</v>
      </c>
      <c r="G541" s="270" t="s">
        <v>11688</v>
      </c>
      <c r="H541" s="270" t="s">
        <v>11687</v>
      </c>
      <c r="I541" s="270" t="s">
        <v>11686</v>
      </c>
      <c r="J541" s="270">
        <v>5872</v>
      </c>
      <c r="K541" s="270" t="s">
        <v>3271</v>
      </c>
      <c r="L541" s="270" t="s">
        <v>11694</v>
      </c>
      <c r="M541" s="270" t="s">
        <v>3296</v>
      </c>
      <c r="N541" s="270" t="s">
        <v>3286</v>
      </c>
      <c r="O541" s="270" t="s">
        <v>3285</v>
      </c>
      <c r="P541" s="269">
        <v>65726.97</v>
      </c>
      <c r="Q541" s="269">
        <v>0</v>
      </c>
      <c r="R541" s="269">
        <v>0</v>
      </c>
      <c r="S541" s="269">
        <v>65726.97</v>
      </c>
      <c r="U541" s="305" t="str">
        <f t="shared" si="8"/>
        <v>RU1405</v>
      </c>
      <c r="V541" s="305" t="s">
        <v>3112</v>
      </c>
    </row>
    <row r="542" spans="1:22" ht="18" customHeight="1" x14ac:dyDescent="0.35">
      <c r="A542" s="270">
        <v>5841</v>
      </c>
      <c r="B542" s="270" t="s">
        <v>3269</v>
      </c>
      <c r="C542" s="270" t="s">
        <v>11689</v>
      </c>
      <c r="D542" s="270" t="s">
        <v>3296</v>
      </c>
      <c r="E542" s="270" t="s">
        <v>1739</v>
      </c>
      <c r="F542" s="270" t="s">
        <v>1838</v>
      </c>
      <c r="G542" s="270" t="s">
        <v>11688</v>
      </c>
      <c r="H542" s="270" t="s">
        <v>11687</v>
      </c>
      <c r="I542" s="270" t="s">
        <v>11686</v>
      </c>
      <c r="J542" s="270">
        <v>5873</v>
      </c>
      <c r="K542" s="270" t="s">
        <v>3271</v>
      </c>
      <c r="L542" s="270" t="s">
        <v>11693</v>
      </c>
      <c r="M542" s="270" t="s">
        <v>3296</v>
      </c>
      <c r="N542" s="270" t="s">
        <v>3286</v>
      </c>
      <c r="O542" s="270" t="s">
        <v>3285</v>
      </c>
      <c r="P542" s="269">
        <v>7782.19</v>
      </c>
      <c r="Q542" s="269">
        <v>0</v>
      </c>
      <c r="R542" s="269">
        <v>0</v>
      </c>
      <c r="S542" s="269">
        <v>7782.19</v>
      </c>
      <c r="U542" s="305" t="str">
        <f t="shared" si="8"/>
        <v>RU1405</v>
      </c>
      <c r="V542" s="305" t="s">
        <v>3112</v>
      </c>
    </row>
    <row r="543" spans="1:22" ht="18" customHeight="1" x14ac:dyDescent="0.35">
      <c r="A543" s="270">
        <v>5841</v>
      </c>
      <c r="B543" s="270" t="s">
        <v>3269</v>
      </c>
      <c r="C543" s="270" t="s">
        <v>11689</v>
      </c>
      <c r="D543" s="270" t="s">
        <v>3296</v>
      </c>
      <c r="E543" s="270" t="s">
        <v>1739</v>
      </c>
      <c r="F543" s="270" t="s">
        <v>1838</v>
      </c>
      <c r="G543" s="270" t="s">
        <v>11688</v>
      </c>
      <c r="H543" s="270" t="s">
        <v>11687</v>
      </c>
      <c r="I543" s="270" t="s">
        <v>11686</v>
      </c>
      <c r="J543" s="270">
        <v>5874</v>
      </c>
      <c r="K543" s="270" t="s">
        <v>3271</v>
      </c>
      <c r="L543" s="270" t="s">
        <v>11692</v>
      </c>
      <c r="M543" s="270" t="s">
        <v>3296</v>
      </c>
      <c r="N543" s="270" t="s">
        <v>3286</v>
      </c>
      <c r="O543" s="270" t="s">
        <v>3285</v>
      </c>
      <c r="P543" s="269">
        <v>26750.639999999999</v>
      </c>
      <c r="Q543" s="269">
        <v>0</v>
      </c>
      <c r="R543" s="269">
        <v>0</v>
      </c>
      <c r="S543" s="269">
        <v>26750.639999999999</v>
      </c>
      <c r="U543" s="305" t="str">
        <f t="shared" si="8"/>
        <v>RU1405</v>
      </c>
      <c r="V543" s="305" t="s">
        <v>3112</v>
      </c>
    </row>
    <row r="544" spans="1:22" ht="18" customHeight="1" x14ac:dyDescent="0.35">
      <c r="A544" s="270">
        <v>5841</v>
      </c>
      <c r="B544" s="270" t="s">
        <v>3269</v>
      </c>
      <c r="C544" s="270" t="s">
        <v>11689</v>
      </c>
      <c r="D544" s="270" t="s">
        <v>3296</v>
      </c>
      <c r="E544" s="270" t="s">
        <v>1739</v>
      </c>
      <c r="F544" s="270" t="s">
        <v>1838</v>
      </c>
      <c r="G544" s="270" t="s">
        <v>11688</v>
      </c>
      <c r="H544" s="270" t="s">
        <v>11687</v>
      </c>
      <c r="I544" s="270" t="s">
        <v>11686</v>
      </c>
      <c r="J544" s="270">
        <v>5875</v>
      </c>
      <c r="K544" s="270" t="s">
        <v>3271</v>
      </c>
      <c r="L544" s="270" t="s">
        <v>11691</v>
      </c>
      <c r="M544" s="270" t="s">
        <v>3296</v>
      </c>
      <c r="N544" s="270" t="s">
        <v>3286</v>
      </c>
      <c r="O544" s="270" t="s">
        <v>3285</v>
      </c>
      <c r="P544" s="269">
        <v>31206.58</v>
      </c>
      <c r="Q544" s="269">
        <v>0</v>
      </c>
      <c r="R544" s="269">
        <v>0</v>
      </c>
      <c r="S544" s="269">
        <v>31206.58</v>
      </c>
      <c r="U544" s="305" t="str">
        <f t="shared" si="8"/>
        <v>RU1405</v>
      </c>
      <c r="V544" s="305" t="s">
        <v>3112</v>
      </c>
    </row>
    <row r="545" spans="1:22" ht="18" customHeight="1" x14ac:dyDescent="0.35">
      <c r="A545" s="270">
        <v>5841</v>
      </c>
      <c r="B545" s="270" t="s">
        <v>3269</v>
      </c>
      <c r="C545" s="270" t="s">
        <v>11689</v>
      </c>
      <c r="D545" s="270" t="s">
        <v>3296</v>
      </c>
      <c r="E545" s="270" t="s">
        <v>1739</v>
      </c>
      <c r="F545" s="270" t="s">
        <v>1838</v>
      </c>
      <c r="G545" s="270" t="s">
        <v>11688</v>
      </c>
      <c r="H545" s="270" t="s">
        <v>11687</v>
      </c>
      <c r="I545" s="270" t="s">
        <v>11686</v>
      </c>
      <c r="J545" s="270">
        <v>5876</v>
      </c>
      <c r="K545" s="270" t="s">
        <v>3271</v>
      </c>
      <c r="L545" s="270" t="s">
        <v>11690</v>
      </c>
      <c r="M545" s="270" t="s">
        <v>3296</v>
      </c>
      <c r="N545" s="270" t="s">
        <v>3286</v>
      </c>
      <c r="O545" s="270" t="s">
        <v>3285</v>
      </c>
      <c r="P545" s="269">
        <v>3474.74</v>
      </c>
      <c r="Q545" s="269">
        <v>0</v>
      </c>
      <c r="R545" s="269">
        <v>0</v>
      </c>
      <c r="S545" s="269">
        <v>3474.74</v>
      </c>
      <c r="U545" s="305" t="str">
        <f t="shared" si="8"/>
        <v>RU1405</v>
      </c>
      <c r="V545" s="305" t="s">
        <v>3112</v>
      </c>
    </row>
    <row r="546" spans="1:22" ht="18" customHeight="1" x14ac:dyDescent="0.35">
      <c r="A546" s="270">
        <v>5841</v>
      </c>
      <c r="B546" s="270" t="s">
        <v>3269</v>
      </c>
      <c r="C546" s="270" t="s">
        <v>11689</v>
      </c>
      <c r="D546" s="270" t="s">
        <v>3296</v>
      </c>
      <c r="E546" s="270" t="s">
        <v>1739</v>
      </c>
      <c r="F546" s="270" t="s">
        <v>1838</v>
      </c>
      <c r="G546" s="270" t="s">
        <v>11688</v>
      </c>
      <c r="H546" s="270" t="s">
        <v>11687</v>
      </c>
      <c r="I546" s="270" t="s">
        <v>11686</v>
      </c>
      <c r="J546" s="270">
        <v>5877</v>
      </c>
      <c r="K546" s="270" t="s">
        <v>3271</v>
      </c>
      <c r="L546" s="270" t="s">
        <v>11685</v>
      </c>
      <c r="M546" s="270" t="s">
        <v>3296</v>
      </c>
      <c r="N546" s="270" t="s">
        <v>3286</v>
      </c>
      <c r="O546" s="270" t="s">
        <v>3689</v>
      </c>
      <c r="P546" s="269">
        <v>8001.8</v>
      </c>
      <c r="Q546" s="269">
        <v>0</v>
      </c>
      <c r="R546" s="269">
        <v>0</v>
      </c>
      <c r="S546" s="269">
        <v>8001.8</v>
      </c>
      <c r="U546" s="305" t="str">
        <f t="shared" si="8"/>
        <v>RU1405</v>
      </c>
      <c r="V546" s="305" t="s">
        <v>3112</v>
      </c>
    </row>
    <row r="547" spans="1:22" ht="18" customHeight="1" x14ac:dyDescent="0.35">
      <c r="A547" s="270">
        <v>5847</v>
      </c>
      <c r="B547" s="270" t="s">
        <v>3269</v>
      </c>
      <c r="C547" s="270" t="s">
        <v>11682</v>
      </c>
      <c r="D547" s="270" t="s">
        <v>3296</v>
      </c>
      <c r="E547" s="270" t="s">
        <v>1713</v>
      </c>
      <c r="F547" s="270" t="s">
        <v>1964</v>
      </c>
      <c r="G547" s="270" t="s">
        <v>11681</v>
      </c>
      <c r="H547" s="270" t="s">
        <v>11680</v>
      </c>
      <c r="I547" s="270" t="s">
        <v>11679</v>
      </c>
      <c r="J547" s="270">
        <v>5852</v>
      </c>
      <c r="K547" s="270" t="s">
        <v>3271</v>
      </c>
      <c r="L547" s="270" t="s">
        <v>11684</v>
      </c>
      <c r="M547" s="270" t="s">
        <v>3296</v>
      </c>
      <c r="N547" s="270" t="s">
        <v>3286</v>
      </c>
      <c r="O547" s="270" t="s">
        <v>3285</v>
      </c>
      <c r="P547" s="269">
        <v>3934576</v>
      </c>
      <c r="Q547" s="269">
        <v>0</v>
      </c>
      <c r="R547" s="269">
        <v>0</v>
      </c>
      <c r="S547" s="269">
        <v>3934576</v>
      </c>
      <c r="U547" s="305" t="str">
        <f t="shared" si="8"/>
        <v>RU8405</v>
      </c>
      <c r="V547" s="305" t="s">
        <v>3112</v>
      </c>
    </row>
    <row r="548" spans="1:22" ht="18" customHeight="1" x14ac:dyDescent="0.35">
      <c r="A548" s="270">
        <v>5847</v>
      </c>
      <c r="B548" s="270" t="s">
        <v>3269</v>
      </c>
      <c r="C548" s="270" t="s">
        <v>11682</v>
      </c>
      <c r="D548" s="270" t="s">
        <v>3296</v>
      </c>
      <c r="E548" s="270" t="s">
        <v>1713</v>
      </c>
      <c r="F548" s="270" t="s">
        <v>1964</v>
      </c>
      <c r="G548" s="270" t="s">
        <v>11681</v>
      </c>
      <c r="H548" s="270" t="s">
        <v>11680</v>
      </c>
      <c r="I548" s="270" t="s">
        <v>11679</v>
      </c>
      <c r="J548" s="270">
        <v>5853</v>
      </c>
      <c r="K548" s="270" t="s">
        <v>3271</v>
      </c>
      <c r="L548" s="270" t="s">
        <v>11683</v>
      </c>
      <c r="M548" s="270" t="s">
        <v>3296</v>
      </c>
      <c r="N548" s="270" t="s">
        <v>3314</v>
      </c>
      <c r="O548" s="270" t="s">
        <v>3313</v>
      </c>
      <c r="P548" s="269">
        <v>250132</v>
      </c>
      <c r="Q548" s="269">
        <v>0</v>
      </c>
      <c r="R548" s="269">
        <v>0</v>
      </c>
      <c r="S548" s="269">
        <v>250132</v>
      </c>
      <c r="U548" s="305" t="str">
        <f t="shared" si="8"/>
        <v>RU8405</v>
      </c>
      <c r="V548" s="305" t="s">
        <v>3112</v>
      </c>
    </row>
    <row r="549" spans="1:22" ht="18" customHeight="1" x14ac:dyDescent="0.35">
      <c r="A549" s="270">
        <v>5847</v>
      </c>
      <c r="B549" s="270" t="s">
        <v>3269</v>
      </c>
      <c r="C549" s="270" t="s">
        <v>11682</v>
      </c>
      <c r="D549" s="270" t="s">
        <v>3296</v>
      </c>
      <c r="E549" s="270" t="s">
        <v>1713</v>
      </c>
      <c r="F549" s="270" t="s">
        <v>1964</v>
      </c>
      <c r="G549" s="270" t="s">
        <v>11681</v>
      </c>
      <c r="H549" s="270" t="s">
        <v>11680</v>
      </c>
      <c r="I549" s="270" t="s">
        <v>11679</v>
      </c>
      <c r="J549" s="270">
        <v>5854</v>
      </c>
      <c r="K549" s="270" t="s">
        <v>3271</v>
      </c>
      <c r="L549" s="270" t="s">
        <v>11678</v>
      </c>
      <c r="M549" s="270" t="s">
        <v>3296</v>
      </c>
      <c r="N549" s="270" t="s">
        <v>3314</v>
      </c>
      <c r="O549" s="270" t="s">
        <v>3313</v>
      </c>
      <c r="P549" s="269">
        <v>56254</v>
      </c>
      <c r="Q549" s="269">
        <v>0</v>
      </c>
      <c r="R549" s="269">
        <v>0</v>
      </c>
      <c r="S549" s="269">
        <v>56254</v>
      </c>
      <c r="U549" s="305" t="str">
        <f t="shared" si="8"/>
        <v>RU8405</v>
      </c>
      <c r="V549" s="305" t="s">
        <v>3112</v>
      </c>
    </row>
    <row r="550" spans="1:22" ht="18" customHeight="1" x14ac:dyDescent="0.35">
      <c r="A550" s="270">
        <v>5858</v>
      </c>
      <c r="B550" s="270" t="s">
        <v>3269</v>
      </c>
      <c r="C550" s="270" t="s">
        <v>11629</v>
      </c>
      <c r="D550" s="270" t="s">
        <v>3296</v>
      </c>
      <c r="E550" s="270" t="s">
        <v>1713</v>
      </c>
      <c r="F550" s="270" t="s">
        <v>1992</v>
      </c>
      <c r="G550" s="270" t="s">
        <v>11628</v>
      </c>
      <c r="H550" s="270" t="s">
        <v>11627</v>
      </c>
      <c r="I550" s="270" t="s">
        <v>11626</v>
      </c>
      <c r="J550" s="270">
        <v>5878</v>
      </c>
      <c r="K550" s="270" t="s">
        <v>3271</v>
      </c>
      <c r="L550" s="270" t="s">
        <v>11677</v>
      </c>
      <c r="M550" s="270" t="s">
        <v>3296</v>
      </c>
      <c r="N550" s="270" t="s">
        <v>3286</v>
      </c>
      <c r="O550" s="270" t="s">
        <v>3285</v>
      </c>
      <c r="P550" s="269">
        <v>57938.35</v>
      </c>
      <c r="Q550" s="269">
        <v>0</v>
      </c>
      <c r="R550" s="269">
        <v>0</v>
      </c>
      <c r="S550" s="269">
        <v>57938.35</v>
      </c>
      <c r="U550" s="305" t="str">
        <f t="shared" si="8"/>
        <v>RU8025</v>
      </c>
      <c r="V550" s="305" t="s">
        <v>3112</v>
      </c>
    </row>
    <row r="551" spans="1:22" ht="18" customHeight="1" x14ac:dyDescent="0.35">
      <c r="A551" s="270">
        <v>5858</v>
      </c>
      <c r="B551" s="270" t="s">
        <v>3269</v>
      </c>
      <c r="C551" s="270" t="s">
        <v>11629</v>
      </c>
      <c r="D551" s="270" t="s">
        <v>3296</v>
      </c>
      <c r="E551" s="270" t="s">
        <v>1713</v>
      </c>
      <c r="F551" s="270" t="s">
        <v>1992</v>
      </c>
      <c r="G551" s="270" t="s">
        <v>11628</v>
      </c>
      <c r="H551" s="270" t="s">
        <v>11627</v>
      </c>
      <c r="I551" s="270" t="s">
        <v>11626</v>
      </c>
      <c r="J551" s="270">
        <v>5879</v>
      </c>
      <c r="K551" s="270" t="s">
        <v>3271</v>
      </c>
      <c r="L551" s="270" t="s">
        <v>11676</v>
      </c>
      <c r="M551" s="270" t="s">
        <v>3296</v>
      </c>
      <c r="N551" s="270" t="s">
        <v>3286</v>
      </c>
      <c r="O551" s="270" t="s">
        <v>3285</v>
      </c>
      <c r="P551" s="269">
        <v>44239.76</v>
      </c>
      <c r="Q551" s="269">
        <v>0</v>
      </c>
      <c r="R551" s="269">
        <v>0</v>
      </c>
      <c r="S551" s="269">
        <v>44239.76</v>
      </c>
      <c r="U551" s="305" t="str">
        <f t="shared" si="8"/>
        <v>RU8025</v>
      </c>
      <c r="V551" s="305" t="s">
        <v>3112</v>
      </c>
    </row>
    <row r="552" spans="1:22" ht="18" customHeight="1" x14ac:dyDescent="0.35">
      <c r="A552" s="270">
        <v>5858</v>
      </c>
      <c r="B552" s="270" t="s">
        <v>3269</v>
      </c>
      <c r="C552" s="270" t="s">
        <v>11629</v>
      </c>
      <c r="D552" s="270" t="s">
        <v>3296</v>
      </c>
      <c r="E552" s="270" t="s">
        <v>1713</v>
      </c>
      <c r="F552" s="270" t="s">
        <v>1992</v>
      </c>
      <c r="G552" s="270" t="s">
        <v>11628</v>
      </c>
      <c r="H552" s="270" t="s">
        <v>11627</v>
      </c>
      <c r="I552" s="270" t="s">
        <v>11626</v>
      </c>
      <c r="J552" s="270">
        <v>5880</v>
      </c>
      <c r="K552" s="270" t="s">
        <v>3271</v>
      </c>
      <c r="L552" s="270" t="s">
        <v>11675</v>
      </c>
      <c r="M552" s="270" t="s">
        <v>3296</v>
      </c>
      <c r="N552" s="270" t="s">
        <v>3286</v>
      </c>
      <c r="O552" s="270" t="s">
        <v>3285</v>
      </c>
      <c r="P552" s="269">
        <v>36098.89</v>
      </c>
      <c r="Q552" s="269">
        <v>0</v>
      </c>
      <c r="R552" s="269">
        <v>0</v>
      </c>
      <c r="S552" s="269">
        <v>36098.89</v>
      </c>
      <c r="U552" s="305" t="str">
        <f t="shared" si="8"/>
        <v>RU8025</v>
      </c>
      <c r="V552" s="305" t="s">
        <v>3112</v>
      </c>
    </row>
    <row r="553" spans="1:22" ht="18" customHeight="1" x14ac:dyDescent="0.35">
      <c r="A553" s="270">
        <v>5858</v>
      </c>
      <c r="B553" s="270" t="s">
        <v>3269</v>
      </c>
      <c r="C553" s="270" t="s">
        <v>11629</v>
      </c>
      <c r="D553" s="270" t="s">
        <v>3296</v>
      </c>
      <c r="E553" s="270" t="s">
        <v>1713</v>
      </c>
      <c r="F553" s="270" t="s">
        <v>1992</v>
      </c>
      <c r="G553" s="270" t="s">
        <v>11628</v>
      </c>
      <c r="H553" s="270" t="s">
        <v>11627</v>
      </c>
      <c r="I553" s="270" t="s">
        <v>11626</v>
      </c>
      <c r="J553" s="270">
        <v>5881</v>
      </c>
      <c r="K553" s="270" t="s">
        <v>3271</v>
      </c>
      <c r="L553" s="270" t="s">
        <v>11674</v>
      </c>
      <c r="M553" s="270" t="s">
        <v>3296</v>
      </c>
      <c r="N553" s="270" t="s">
        <v>3286</v>
      </c>
      <c r="O553" s="270" t="s">
        <v>3285</v>
      </c>
      <c r="P553" s="269">
        <v>46535.93</v>
      </c>
      <c r="Q553" s="269">
        <v>0</v>
      </c>
      <c r="R553" s="269">
        <v>0</v>
      </c>
      <c r="S553" s="269">
        <v>46535.93</v>
      </c>
      <c r="U553" s="305" t="str">
        <f t="shared" si="8"/>
        <v>RU8025</v>
      </c>
      <c r="V553" s="305" t="s">
        <v>3112</v>
      </c>
    </row>
    <row r="554" spans="1:22" ht="18" customHeight="1" x14ac:dyDescent="0.35">
      <c r="A554" s="270">
        <v>5858</v>
      </c>
      <c r="B554" s="270" t="s">
        <v>3269</v>
      </c>
      <c r="C554" s="270" t="s">
        <v>11629</v>
      </c>
      <c r="D554" s="270" t="s">
        <v>3296</v>
      </c>
      <c r="E554" s="270" t="s">
        <v>1713</v>
      </c>
      <c r="F554" s="270" t="s">
        <v>1992</v>
      </c>
      <c r="G554" s="270" t="s">
        <v>11628</v>
      </c>
      <c r="H554" s="270" t="s">
        <v>11627</v>
      </c>
      <c r="I554" s="270" t="s">
        <v>11626</v>
      </c>
      <c r="J554" s="270">
        <v>5882</v>
      </c>
      <c r="K554" s="270" t="s">
        <v>3271</v>
      </c>
      <c r="L554" s="270" t="s">
        <v>11673</v>
      </c>
      <c r="M554" s="270" t="s">
        <v>3296</v>
      </c>
      <c r="N554" s="270" t="s">
        <v>3286</v>
      </c>
      <c r="O554" s="270" t="s">
        <v>3285</v>
      </c>
      <c r="P554" s="269">
        <v>44382.42</v>
      </c>
      <c r="Q554" s="269">
        <v>0</v>
      </c>
      <c r="R554" s="269">
        <v>0</v>
      </c>
      <c r="S554" s="269">
        <v>44382.42</v>
      </c>
      <c r="U554" s="305" t="str">
        <f t="shared" si="8"/>
        <v>RU8025</v>
      </c>
      <c r="V554" s="305" t="s">
        <v>3112</v>
      </c>
    </row>
    <row r="555" spans="1:22" ht="18" customHeight="1" x14ac:dyDescent="0.35">
      <c r="A555" s="270">
        <v>5858</v>
      </c>
      <c r="B555" s="270" t="s">
        <v>3269</v>
      </c>
      <c r="C555" s="270" t="s">
        <v>11629</v>
      </c>
      <c r="D555" s="270" t="s">
        <v>3296</v>
      </c>
      <c r="E555" s="270" t="s">
        <v>1713</v>
      </c>
      <c r="F555" s="270" t="s">
        <v>1992</v>
      </c>
      <c r="G555" s="270" t="s">
        <v>11628</v>
      </c>
      <c r="H555" s="270" t="s">
        <v>11627</v>
      </c>
      <c r="I555" s="270" t="s">
        <v>11626</v>
      </c>
      <c r="J555" s="270">
        <v>5883</v>
      </c>
      <c r="K555" s="270" t="s">
        <v>3271</v>
      </c>
      <c r="L555" s="270" t="s">
        <v>11672</v>
      </c>
      <c r="M555" s="270" t="s">
        <v>3296</v>
      </c>
      <c r="N555" s="270" t="s">
        <v>3286</v>
      </c>
      <c r="O555" s="270" t="s">
        <v>3285</v>
      </c>
      <c r="P555" s="269">
        <v>44382.42</v>
      </c>
      <c r="Q555" s="269">
        <v>0</v>
      </c>
      <c r="R555" s="269">
        <v>0</v>
      </c>
      <c r="S555" s="269">
        <v>44382.42</v>
      </c>
      <c r="U555" s="305" t="str">
        <f t="shared" si="8"/>
        <v>RU8025</v>
      </c>
      <c r="V555" s="305" t="s">
        <v>3112</v>
      </c>
    </row>
    <row r="556" spans="1:22" ht="18" customHeight="1" x14ac:dyDescent="0.35">
      <c r="A556" s="270">
        <v>5858</v>
      </c>
      <c r="B556" s="270" t="s">
        <v>3269</v>
      </c>
      <c r="C556" s="270" t="s">
        <v>11629</v>
      </c>
      <c r="D556" s="270" t="s">
        <v>3296</v>
      </c>
      <c r="E556" s="270" t="s">
        <v>1713</v>
      </c>
      <c r="F556" s="270" t="s">
        <v>1992</v>
      </c>
      <c r="G556" s="270" t="s">
        <v>11628</v>
      </c>
      <c r="H556" s="270" t="s">
        <v>11627</v>
      </c>
      <c r="I556" s="270" t="s">
        <v>11626</v>
      </c>
      <c r="J556" s="270">
        <v>5884</v>
      </c>
      <c r="K556" s="270" t="s">
        <v>3271</v>
      </c>
      <c r="L556" s="270" t="s">
        <v>11671</v>
      </c>
      <c r="M556" s="270" t="s">
        <v>3296</v>
      </c>
      <c r="N556" s="270" t="s">
        <v>3286</v>
      </c>
      <c r="O556" s="270" t="s">
        <v>3285</v>
      </c>
      <c r="P556" s="269">
        <v>44529.22</v>
      </c>
      <c r="Q556" s="269">
        <v>0</v>
      </c>
      <c r="R556" s="269">
        <v>0</v>
      </c>
      <c r="S556" s="269">
        <v>44529.22</v>
      </c>
      <c r="U556" s="305" t="str">
        <f t="shared" si="8"/>
        <v>RU8025</v>
      </c>
      <c r="V556" s="305" t="s">
        <v>3112</v>
      </c>
    </row>
    <row r="557" spans="1:22" ht="18" customHeight="1" x14ac:dyDescent="0.35">
      <c r="A557" s="270">
        <v>5858</v>
      </c>
      <c r="B557" s="270" t="s">
        <v>3269</v>
      </c>
      <c r="C557" s="270" t="s">
        <v>11629</v>
      </c>
      <c r="D557" s="270" t="s">
        <v>3296</v>
      </c>
      <c r="E557" s="270" t="s">
        <v>1713</v>
      </c>
      <c r="F557" s="270" t="s">
        <v>1992</v>
      </c>
      <c r="G557" s="270" t="s">
        <v>11628</v>
      </c>
      <c r="H557" s="270" t="s">
        <v>11627</v>
      </c>
      <c r="I557" s="270" t="s">
        <v>11626</v>
      </c>
      <c r="J557" s="270">
        <v>5885</v>
      </c>
      <c r="K557" s="270" t="s">
        <v>3271</v>
      </c>
      <c r="L557" s="270" t="s">
        <v>11670</v>
      </c>
      <c r="M557" s="270" t="s">
        <v>3296</v>
      </c>
      <c r="N557" s="270" t="s">
        <v>3286</v>
      </c>
      <c r="O557" s="270" t="s">
        <v>3285</v>
      </c>
      <c r="P557" s="269">
        <v>37498.93</v>
      </c>
      <c r="Q557" s="269">
        <v>0</v>
      </c>
      <c r="R557" s="269">
        <v>0</v>
      </c>
      <c r="S557" s="269">
        <v>37498.93</v>
      </c>
      <c r="U557" s="305" t="str">
        <f t="shared" si="8"/>
        <v>RU8025</v>
      </c>
      <c r="V557" s="305" t="s">
        <v>3112</v>
      </c>
    </row>
    <row r="558" spans="1:22" ht="18" customHeight="1" x14ac:dyDescent="0.35">
      <c r="A558" s="270">
        <v>5858</v>
      </c>
      <c r="B558" s="270" t="s">
        <v>3269</v>
      </c>
      <c r="C558" s="270" t="s">
        <v>11629</v>
      </c>
      <c r="D558" s="270" t="s">
        <v>3296</v>
      </c>
      <c r="E558" s="270" t="s">
        <v>1713</v>
      </c>
      <c r="F558" s="270" t="s">
        <v>1992</v>
      </c>
      <c r="G558" s="270" t="s">
        <v>11628</v>
      </c>
      <c r="H558" s="270" t="s">
        <v>11627</v>
      </c>
      <c r="I558" s="270" t="s">
        <v>11626</v>
      </c>
      <c r="J558" s="270">
        <v>5886</v>
      </c>
      <c r="K558" s="270" t="s">
        <v>3271</v>
      </c>
      <c r="L558" s="270" t="s">
        <v>11669</v>
      </c>
      <c r="M558" s="270" t="s">
        <v>3296</v>
      </c>
      <c r="N558" s="270" t="s">
        <v>3286</v>
      </c>
      <c r="O558" s="270" t="s">
        <v>3285</v>
      </c>
      <c r="P558" s="269">
        <v>44529.22</v>
      </c>
      <c r="Q558" s="269">
        <v>0</v>
      </c>
      <c r="R558" s="269">
        <v>0</v>
      </c>
      <c r="S558" s="269">
        <v>44529.22</v>
      </c>
      <c r="U558" s="305" t="str">
        <f t="shared" si="8"/>
        <v>RU8025</v>
      </c>
      <c r="V558" s="305" t="s">
        <v>3112</v>
      </c>
    </row>
    <row r="559" spans="1:22" ht="18" customHeight="1" x14ac:dyDescent="0.35">
      <c r="A559" s="270">
        <v>5858</v>
      </c>
      <c r="B559" s="270" t="s">
        <v>3269</v>
      </c>
      <c r="C559" s="270" t="s">
        <v>11629</v>
      </c>
      <c r="D559" s="270" t="s">
        <v>3296</v>
      </c>
      <c r="E559" s="270" t="s">
        <v>1713</v>
      </c>
      <c r="F559" s="270" t="s">
        <v>1992</v>
      </c>
      <c r="G559" s="270" t="s">
        <v>11628</v>
      </c>
      <c r="H559" s="270" t="s">
        <v>11627</v>
      </c>
      <c r="I559" s="270" t="s">
        <v>11626</v>
      </c>
      <c r="J559" s="270">
        <v>5887</v>
      </c>
      <c r="K559" s="270" t="s">
        <v>3271</v>
      </c>
      <c r="L559" s="270" t="s">
        <v>11668</v>
      </c>
      <c r="M559" s="270" t="s">
        <v>3296</v>
      </c>
      <c r="N559" s="270" t="s">
        <v>3286</v>
      </c>
      <c r="O559" s="270" t="s">
        <v>3285</v>
      </c>
      <c r="P559" s="269">
        <v>134602.14000000001</v>
      </c>
      <c r="Q559" s="269">
        <v>0</v>
      </c>
      <c r="R559" s="269">
        <v>0</v>
      </c>
      <c r="S559" s="269">
        <v>134602.14000000001</v>
      </c>
      <c r="U559" s="305" t="str">
        <f t="shared" si="8"/>
        <v>RU8025</v>
      </c>
      <c r="V559" s="305" t="s">
        <v>3112</v>
      </c>
    </row>
    <row r="560" spans="1:22" ht="18" customHeight="1" x14ac:dyDescent="0.35">
      <c r="A560" s="270">
        <v>5858</v>
      </c>
      <c r="B560" s="270" t="s">
        <v>3269</v>
      </c>
      <c r="C560" s="270" t="s">
        <v>11629</v>
      </c>
      <c r="D560" s="270" t="s">
        <v>3296</v>
      </c>
      <c r="E560" s="270" t="s">
        <v>1713</v>
      </c>
      <c r="F560" s="270" t="s">
        <v>1992</v>
      </c>
      <c r="G560" s="270" t="s">
        <v>11628</v>
      </c>
      <c r="H560" s="270" t="s">
        <v>11627</v>
      </c>
      <c r="I560" s="270" t="s">
        <v>11626</v>
      </c>
      <c r="J560" s="270">
        <v>5888</v>
      </c>
      <c r="K560" s="270" t="s">
        <v>3271</v>
      </c>
      <c r="L560" s="270" t="s">
        <v>11667</v>
      </c>
      <c r="M560" s="270" t="s">
        <v>3296</v>
      </c>
      <c r="N560" s="270" t="s">
        <v>3286</v>
      </c>
      <c r="O560" s="270" t="s">
        <v>3285</v>
      </c>
      <c r="P560" s="269">
        <v>43664.480000000003</v>
      </c>
      <c r="Q560" s="269">
        <v>0</v>
      </c>
      <c r="R560" s="269">
        <v>0</v>
      </c>
      <c r="S560" s="269">
        <v>43664.480000000003</v>
      </c>
      <c r="U560" s="305" t="str">
        <f t="shared" si="8"/>
        <v>RU8025</v>
      </c>
      <c r="V560" s="305" t="s">
        <v>3112</v>
      </c>
    </row>
    <row r="561" spans="1:22" ht="18" customHeight="1" x14ac:dyDescent="0.35">
      <c r="A561" s="270">
        <v>5858</v>
      </c>
      <c r="B561" s="270" t="s">
        <v>3269</v>
      </c>
      <c r="C561" s="270" t="s">
        <v>11629</v>
      </c>
      <c r="D561" s="270" t="s">
        <v>3296</v>
      </c>
      <c r="E561" s="270" t="s">
        <v>1713</v>
      </c>
      <c r="F561" s="270" t="s">
        <v>1992</v>
      </c>
      <c r="G561" s="270" t="s">
        <v>11628</v>
      </c>
      <c r="H561" s="270" t="s">
        <v>11627</v>
      </c>
      <c r="I561" s="270" t="s">
        <v>11626</v>
      </c>
      <c r="J561" s="270">
        <v>5889</v>
      </c>
      <c r="K561" s="270" t="s">
        <v>3271</v>
      </c>
      <c r="L561" s="270" t="s">
        <v>11666</v>
      </c>
      <c r="M561" s="270" t="s">
        <v>3296</v>
      </c>
      <c r="N561" s="270" t="s">
        <v>3286</v>
      </c>
      <c r="O561" s="270" t="s">
        <v>3285</v>
      </c>
      <c r="P561" s="269">
        <v>43664.480000000003</v>
      </c>
      <c r="Q561" s="269">
        <v>0</v>
      </c>
      <c r="R561" s="269">
        <v>0</v>
      </c>
      <c r="S561" s="269">
        <v>43664.480000000003</v>
      </c>
      <c r="U561" s="305" t="str">
        <f t="shared" si="8"/>
        <v>RU8025</v>
      </c>
      <c r="V561" s="305" t="s">
        <v>3112</v>
      </c>
    </row>
    <row r="562" spans="1:22" ht="18" customHeight="1" x14ac:dyDescent="0.35">
      <c r="A562" s="270">
        <v>5858</v>
      </c>
      <c r="B562" s="270" t="s">
        <v>3269</v>
      </c>
      <c r="C562" s="270" t="s">
        <v>11629</v>
      </c>
      <c r="D562" s="270" t="s">
        <v>3296</v>
      </c>
      <c r="E562" s="270" t="s">
        <v>1713</v>
      </c>
      <c r="F562" s="270" t="s">
        <v>1992</v>
      </c>
      <c r="G562" s="270" t="s">
        <v>11628</v>
      </c>
      <c r="H562" s="270" t="s">
        <v>11627</v>
      </c>
      <c r="I562" s="270" t="s">
        <v>11626</v>
      </c>
      <c r="J562" s="270">
        <v>5890</v>
      </c>
      <c r="K562" s="270" t="s">
        <v>3271</v>
      </c>
      <c r="L562" s="270" t="s">
        <v>11665</v>
      </c>
      <c r="M562" s="270" t="s">
        <v>3296</v>
      </c>
      <c r="N562" s="270" t="s">
        <v>3286</v>
      </c>
      <c r="O562" s="270" t="s">
        <v>3285</v>
      </c>
      <c r="P562" s="269">
        <v>43664.480000000003</v>
      </c>
      <c r="Q562" s="269">
        <v>0</v>
      </c>
      <c r="R562" s="269">
        <v>0</v>
      </c>
      <c r="S562" s="269">
        <v>43664.480000000003</v>
      </c>
      <c r="U562" s="305" t="str">
        <f t="shared" si="8"/>
        <v>RU8025</v>
      </c>
      <c r="V562" s="305" t="s">
        <v>3112</v>
      </c>
    </row>
    <row r="563" spans="1:22" ht="18" customHeight="1" x14ac:dyDescent="0.35">
      <c r="A563" s="270">
        <v>5858</v>
      </c>
      <c r="B563" s="270" t="s">
        <v>3269</v>
      </c>
      <c r="C563" s="270" t="s">
        <v>11629</v>
      </c>
      <c r="D563" s="270" t="s">
        <v>3296</v>
      </c>
      <c r="E563" s="270" t="s">
        <v>1713</v>
      </c>
      <c r="F563" s="270" t="s">
        <v>1992</v>
      </c>
      <c r="G563" s="270" t="s">
        <v>11628</v>
      </c>
      <c r="H563" s="270" t="s">
        <v>11627</v>
      </c>
      <c r="I563" s="270" t="s">
        <v>11626</v>
      </c>
      <c r="J563" s="270">
        <v>5891</v>
      </c>
      <c r="K563" s="270" t="s">
        <v>3271</v>
      </c>
      <c r="L563" s="270" t="s">
        <v>11664</v>
      </c>
      <c r="M563" s="270" t="s">
        <v>3296</v>
      </c>
      <c r="N563" s="270" t="s">
        <v>3286</v>
      </c>
      <c r="O563" s="270" t="s">
        <v>3285</v>
      </c>
      <c r="P563" s="269">
        <v>63174.34</v>
      </c>
      <c r="Q563" s="269">
        <v>0</v>
      </c>
      <c r="R563" s="269">
        <v>0</v>
      </c>
      <c r="S563" s="269">
        <v>63174.34</v>
      </c>
      <c r="U563" s="305" t="str">
        <f t="shared" si="8"/>
        <v>RU8025</v>
      </c>
      <c r="V563" s="305" t="s">
        <v>3112</v>
      </c>
    </row>
    <row r="564" spans="1:22" ht="18" customHeight="1" x14ac:dyDescent="0.35">
      <c r="A564" s="270">
        <v>5858</v>
      </c>
      <c r="B564" s="270" t="s">
        <v>3269</v>
      </c>
      <c r="C564" s="270" t="s">
        <v>11629</v>
      </c>
      <c r="D564" s="270" t="s">
        <v>3296</v>
      </c>
      <c r="E564" s="270" t="s">
        <v>1713</v>
      </c>
      <c r="F564" s="270" t="s">
        <v>1992</v>
      </c>
      <c r="G564" s="270" t="s">
        <v>11628</v>
      </c>
      <c r="H564" s="270" t="s">
        <v>11627</v>
      </c>
      <c r="I564" s="270" t="s">
        <v>11626</v>
      </c>
      <c r="J564" s="270">
        <v>5892</v>
      </c>
      <c r="K564" s="270" t="s">
        <v>3271</v>
      </c>
      <c r="L564" s="270" t="s">
        <v>11663</v>
      </c>
      <c r="M564" s="270" t="s">
        <v>3296</v>
      </c>
      <c r="N564" s="270" t="s">
        <v>3286</v>
      </c>
      <c r="O564" s="270" t="s">
        <v>3285</v>
      </c>
      <c r="P564" s="269">
        <v>50411.69</v>
      </c>
      <c r="Q564" s="269">
        <v>0</v>
      </c>
      <c r="R564" s="269">
        <v>0</v>
      </c>
      <c r="S564" s="269">
        <v>50411.69</v>
      </c>
      <c r="U564" s="305" t="str">
        <f t="shared" si="8"/>
        <v>RU8025</v>
      </c>
      <c r="V564" s="305" t="s">
        <v>3112</v>
      </c>
    </row>
    <row r="565" spans="1:22" ht="18" customHeight="1" x14ac:dyDescent="0.35">
      <c r="A565" s="270">
        <v>5858</v>
      </c>
      <c r="B565" s="270" t="s">
        <v>3269</v>
      </c>
      <c r="C565" s="270" t="s">
        <v>11629</v>
      </c>
      <c r="D565" s="270" t="s">
        <v>3296</v>
      </c>
      <c r="E565" s="270" t="s">
        <v>1713</v>
      </c>
      <c r="F565" s="270" t="s">
        <v>1992</v>
      </c>
      <c r="G565" s="270" t="s">
        <v>11628</v>
      </c>
      <c r="H565" s="270" t="s">
        <v>11627</v>
      </c>
      <c r="I565" s="270" t="s">
        <v>11626</v>
      </c>
      <c r="J565" s="270">
        <v>5893</v>
      </c>
      <c r="K565" s="270" t="s">
        <v>3271</v>
      </c>
      <c r="L565" s="270" t="s">
        <v>11662</v>
      </c>
      <c r="M565" s="270" t="s">
        <v>3296</v>
      </c>
      <c r="N565" s="270" t="s">
        <v>3286</v>
      </c>
      <c r="O565" s="270" t="s">
        <v>3285</v>
      </c>
      <c r="P565" s="269">
        <v>63174.34</v>
      </c>
      <c r="Q565" s="269">
        <v>0</v>
      </c>
      <c r="R565" s="269">
        <v>0</v>
      </c>
      <c r="S565" s="269">
        <v>63174.34</v>
      </c>
      <c r="U565" s="305" t="str">
        <f t="shared" si="8"/>
        <v>RU8025</v>
      </c>
      <c r="V565" s="305" t="s">
        <v>3112</v>
      </c>
    </row>
    <row r="566" spans="1:22" ht="18" customHeight="1" x14ac:dyDescent="0.35">
      <c r="A566" s="270">
        <v>5858</v>
      </c>
      <c r="B566" s="270" t="s">
        <v>3269</v>
      </c>
      <c r="C566" s="270" t="s">
        <v>11629</v>
      </c>
      <c r="D566" s="270" t="s">
        <v>3296</v>
      </c>
      <c r="E566" s="270" t="s">
        <v>1713</v>
      </c>
      <c r="F566" s="270" t="s">
        <v>1992</v>
      </c>
      <c r="G566" s="270" t="s">
        <v>11628</v>
      </c>
      <c r="H566" s="270" t="s">
        <v>11627</v>
      </c>
      <c r="I566" s="270" t="s">
        <v>11626</v>
      </c>
      <c r="J566" s="270">
        <v>5894</v>
      </c>
      <c r="K566" s="270" t="s">
        <v>3271</v>
      </c>
      <c r="L566" s="270" t="s">
        <v>11661</v>
      </c>
      <c r="M566" s="270" t="s">
        <v>3296</v>
      </c>
      <c r="N566" s="270" t="s">
        <v>3286</v>
      </c>
      <c r="O566" s="270" t="s">
        <v>3285</v>
      </c>
      <c r="P566" s="269">
        <v>63174.34</v>
      </c>
      <c r="Q566" s="269">
        <v>0</v>
      </c>
      <c r="R566" s="269">
        <v>0</v>
      </c>
      <c r="S566" s="269">
        <v>63174.34</v>
      </c>
      <c r="U566" s="305" t="str">
        <f t="shared" si="8"/>
        <v>RU8025</v>
      </c>
      <c r="V566" s="305" t="s">
        <v>3112</v>
      </c>
    </row>
    <row r="567" spans="1:22" ht="18" customHeight="1" x14ac:dyDescent="0.35">
      <c r="A567" s="270">
        <v>5858</v>
      </c>
      <c r="B567" s="270" t="s">
        <v>3269</v>
      </c>
      <c r="C567" s="270" t="s">
        <v>11629</v>
      </c>
      <c r="D567" s="270" t="s">
        <v>3296</v>
      </c>
      <c r="E567" s="270" t="s">
        <v>1713</v>
      </c>
      <c r="F567" s="270" t="s">
        <v>1992</v>
      </c>
      <c r="G567" s="270" t="s">
        <v>11628</v>
      </c>
      <c r="H567" s="270" t="s">
        <v>11627</v>
      </c>
      <c r="I567" s="270" t="s">
        <v>11626</v>
      </c>
      <c r="J567" s="270">
        <v>5895</v>
      </c>
      <c r="K567" s="270" t="s">
        <v>3271</v>
      </c>
      <c r="L567" s="270" t="s">
        <v>11660</v>
      </c>
      <c r="M567" s="270" t="s">
        <v>3296</v>
      </c>
      <c r="N567" s="270" t="s">
        <v>3286</v>
      </c>
      <c r="O567" s="270" t="s">
        <v>3285</v>
      </c>
      <c r="P567" s="269">
        <v>68766.02</v>
      </c>
      <c r="Q567" s="269">
        <v>0</v>
      </c>
      <c r="R567" s="269">
        <v>0</v>
      </c>
      <c r="S567" s="269">
        <v>68766.02</v>
      </c>
      <c r="U567" s="305" t="str">
        <f t="shared" si="8"/>
        <v>RU8025</v>
      </c>
      <c r="V567" s="305" t="s">
        <v>3112</v>
      </c>
    </row>
    <row r="568" spans="1:22" ht="18" customHeight="1" x14ac:dyDescent="0.35">
      <c r="A568" s="270">
        <v>5858</v>
      </c>
      <c r="B568" s="270" t="s">
        <v>3269</v>
      </c>
      <c r="C568" s="270" t="s">
        <v>11629</v>
      </c>
      <c r="D568" s="270" t="s">
        <v>3296</v>
      </c>
      <c r="E568" s="270" t="s">
        <v>1713</v>
      </c>
      <c r="F568" s="270" t="s">
        <v>1992</v>
      </c>
      <c r="G568" s="270" t="s">
        <v>11628</v>
      </c>
      <c r="H568" s="270" t="s">
        <v>11627</v>
      </c>
      <c r="I568" s="270" t="s">
        <v>11626</v>
      </c>
      <c r="J568" s="270">
        <v>5896</v>
      </c>
      <c r="K568" s="270" t="s">
        <v>3271</v>
      </c>
      <c r="L568" s="270" t="s">
        <v>11659</v>
      </c>
      <c r="M568" s="270" t="s">
        <v>3296</v>
      </c>
      <c r="N568" s="270" t="s">
        <v>3286</v>
      </c>
      <c r="O568" s="270" t="s">
        <v>3285</v>
      </c>
      <c r="P568" s="269">
        <v>57308.63</v>
      </c>
      <c r="Q568" s="269">
        <v>0</v>
      </c>
      <c r="R568" s="269">
        <v>0</v>
      </c>
      <c r="S568" s="269">
        <v>57308.63</v>
      </c>
      <c r="U568" s="305" t="str">
        <f t="shared" si="8"/>
        <v>RU8025</v>
      </c>
      <c r="V568" s="305" t="s">
        <v>3112</v>
      </c>
    </row>
    <row r="569" spans="1:22" ht="18" customHeight="1" x14ac:dyDescent="0.35">
      <c r="A569" s="270">
        <v>5858</v>
      </c>
      <c r="B569" s="270" t="s">
        <v>3269</v>
      </c>
      <c r="C569" s="270" t="s">
        <v>11629</v>
      </c>
      <c r="D569" s="270" t="s">
        <v>3296</v>
      </c>
      <c r="E569" s="270" t="s">
        <v>1713</v>
      </c>
      <c r="F569" s="270" t="s">
        <v>1992</v>
      </c>
      <c r="G569" s="270" t="s">
        <v>11628</v>
      </c>
      <c r="H569" s="270" t="s">
        <v>11627</v>
      </c>
      <c r="I569" s="270" t="s">
        <v>11626</v>
      </c>
      <c r="J569" s="270">
        <v>5897</v>
      </c>
      <c r="K569" s="270" t="s">
        <v>3271</v>
      </c>
      <c r="L569" s="270" t="s">
        <v>11658</v>
      </c>
      <c r="M569" s="270" t="s">
        <v>3296</v>
      </c>
      <c r="N569" s="270" t="s">
        <v>3286</v>
      </c>
      <c r="O569" s="270" t="s">
        <v>3285</v>
      </c>
      <c r="P569" s="269">
        <v>68766.03</v>
      </c>
      <c r="Q569" s="269">
        <v>0</v>
      </c>
      <c r="R569" s="269">
        <v>0</v>
      </c>
      <c r="S569" s="269">
        <v>68766.03</v>
      </c>
      <c r="U569" s="305" t="str">
        <f t="shared" si="8"/>
        <v>RU8025</v>
      </c>
      <c r="V569" s="305" t="s">
        <v>3112</v>
      </c>
    </row>
    <row r="570" spans="1:22" ht="18" customHeight="1" x14ac:dyDescent="0.35">
      <c r="A570" s="270">
        <v>5858</v>
      </c>
      <c r="B570" s="270" t="s">
        <v>3269</v>
      </c>
      <c r="C570" s="270" t="s">
        <v>11629</v>
      </c>
      <c r="D570" s="270" t="s">
        <v>3296</v>
      </c>
      <c r="E570" s="270" t="s">
        <v>1713</v>
      </c>
      <c r="F570" s="270" t="s">
        <v>1992</v>
      </c>
      <c r="G570" s="270" t="s">
        <v>11628</v>
      </c>
      <c r="H570" s="270" t="s">
        <v>11627</v>
      </c>
      <c r="I570" s="270" t="s">
        <v>11626</v>
      </c>
      <c r="J570" s="270">
        <v>5898</v>
      </c>
      <c r="K570" s="270" t="s">
        <v>3271</v>
      </c>
      <c r="L570" s="270" t="s">
        <v>11657</v>
      </c>
      <c r="M570" s="270" t="s">
        <v>3296</v>
      </c>
      <c r="N570" s="270" t="s">
        <v>3286</v>
      </c>
      <c r="O570" s="270" t="s">
        <v>3285</v>
      </c>
      <c r="P570" s="269">
        <v>68766.03</v>
      </c>
      <c r="Q570" s="269">
        <v>0</v>
      </c>
      <c r="R570" s="269">
        <v>0</v>
      </c>
      <c r="S570" s="269">
        <v>68766.03</v>
      </c>
      <c r="U570" s="305" t="str">
        <f t="shared" si="8"/>
        <v>RU8025</v>
      </c>
      <c r="V570" s="305" t="s">
        <v>3112</v>
      </c>
    </row>
    <row r="571" spans="1:22" ht="18" customHeight="1" x14ac:dyDescent="0.35">
      <c r="A571" s="270">
        <v>5858</v>
      </c>
      <c r="B571" s="270" t="s">
        <v>3269</v>
      </c>
      <c r="C571" s="270" t="s">
        <v>11629</v>
      </c>
      <c r="D571" s="270" t="s">
        <v>3296</v>
      </c>
      <c r="E571" s="270" t="s">
        <v>1713</v>
      </c>
      <c r="F571" s="270" t="s">
        <v>1992</v>
      </c>
      <c r="G571" s="270" t="s">
        <v>11628</v>
      </c>
      <c r="H571" s="270" t="s">
        <v>11627</v>
      </c>
      <c r="I571" s="270" t="s">
        <v>11626</v>
      </c>
      <c r="J571" s="270">
        <v>5899</v>
      </c>
      <c r="K571" s="270" t="s">
        <v>3271</v>
      </c>
      <c r="L571" s="270" t="s">
        <v>11656</v>
      </c>
      <c r="M571" s="270" t="s">
        <v>3296</v>
      </c>
      <c r="N571" s="270" t="s">
        <v>3286</v>
      </c>
      <c r="O571" s="270" t="s">
        <v>3285</v>
      </c>
      <c r="P571" s="269">
        <v>43664.5</v>
      </c>
      <c r="Q571" s="269">
        <v>0</v>
      </c>
      <c r="R571" s="269">
        <v>0</v>
      </c>
      <c r="S571" s="269">
        <v>43664.5</v>
      </c>
      <c r="U571" s="305" t="str">
        <f t="shared" si="8"/>
        <v>RU8025</v>
      </c>
      <c r="V571" s="305" t="s">
        <v>3112</v>
      </c>
    </row>
    <row r="572" spans="1:22" ht="18" customHeight="1" x14ac:dyDescent="0.35">
      <c r="A572" s="270">
        <v>5858</v>
      </c>
      <c r="B572" s="270" t="s">
        <v>3269</v>
      </c>
      <c r="C572" s="270" t="s">
        <v>11629</v>
      </c>
      <c r="D572" s="270" t="s">
        <v>3296</v>
      </c>
      <c r="E572" s="270" t="s">
        <v>1713</v>
      </c>
      <c r="F572" s="270" t="s">
        <v>1992</v>
      </c>
      <c r="G572" s="270" t="s">
        <v>11628</v>
      </c>
      <c r="H572" s="270" t="s">
        <v>11627</v>
      </c>
      <c r="I572" s="270" t="s">
        <v>11626</v>
      </c>
      <c r="J572" s="270">
        <v>5900</v>
      </c>
      <c r="K572" s="270" t="s">
        <v>3271</v>
      </c>
      <c r="L572" s="270" t="s">
        <v>11655</v>
      </c>
      <c r="M572" s="270" t="s">
        <v>3296</v>
      </c>
      <c r="N572" s="270" t="s">
        <v>3286</v>
      </c>
      <c r="O572" s="270" t="s">
        <v>3285</v>
      </c>
      <c r="P572" s="269">
        <v>43664.5</v>
      </c>
      <c r="Q572" s="269">
        <v>0</v>
      </c>
      <c r="R572" s="269">
        <v>0</v>
      </c>
      <c r="S572" s="269">
        <v>43664.5</v>
      </c>
      <c r="U572" s="305" t="str">
        <f t="shared" si="8"/>
        <v>RU8025</v>
      </c>
      <c r="V572" s="305" t="s">
        <v>3112</v>
      </c>
    </row>
    <row r="573" spans="1:22" ht="18" customHeight="1" x14ac:dyDescent="0.35">
      <c r="A573" s="270">
        <v>5858</v>
      </c>
      <c r="B573" s="270" t="s">
        <v>3269</v>
      </c>
      <c r="C573" s="270" t="s">
        <v>11629</v>
      </c>
      <c r="D573" s="270" t="s">
        <v>3296</v>
      </c>
      <c r="E573" s="270" t="s">
        <v>1713</v>
      </c>
      <c r="F573" s="270" t="s">
        <v>1992</v>
      </c>
      <c r="G573" s="270" t="s">
        <v>11628</v>
      </c>
      <c r="H573" s="270" t="s">
        <v>11627</v>
      </c>
      <c r="I573" s="270" t="s">
        <v>11626</v>
      </c>
      <c r="J573" s="270">
        <v>5901</v>
      </c>
      <c r="K573" s="270" t="s">
        <v>3271</v>
      </c>
      <c r="L573" s="270" t="s">
        <v>11654</v>
      </c>
      <c r="M573" s="270" t="s">
        <v>3296</v>
      </c>
      <c r="N573" s="270" t="s">
        <v>3286</v>
      </c>
      <c r="O573" s="270" t="s">
        <v>3285</v>
      </c>
      <c r="P573" s="269">
        <v>43664.49</v>
      </c>
      <c r="Q573" s="269">
        <v>0</v>
      </c>
      <c r="R573" s="269">
        <v>0</v>
      </c>
      <c r="S573" s="269">
        <v>43664.49</v>
      </c>
      <c r="U573" s="305" t="str">
        <f t="shared" si="8"/>
        <v>RU8025</v>
      </c>
      <c r="V573" s="305" t="s">
        <v>3112</v>
      </c>
    </row>
    <row r="574" spans="1:22" ht="18" customHeight="1" x14ac:dyDescent="0.35">
      <c r="A574" s="270">
        <v>5858</v>
      </c>
      <c r="B574" s="270" t="s">
        <v>3269</v>
      </c>
      <c r="C574" s="270" t="s">
        <v>11629</v>
      </c>
      <c r="D574" s="270" t="s">
        <v>3296</v>
      </c>
      <c r="E574" s="270" t="s">
        <v>1713</v>
      </c>
      <c r="F574" s="270" t="s">
        <v>1992</v>
      </c>
      <c r="G574" s="270" t="s">
        <v>11628</v>
      </c>
      <c r="H574" s="270" t="s">
        <v>11627</v>
      </c>
      <c r="I574" s="270" t="s">
        <v>11626</v>
      </c>
      <c r="J574" s="270">
        <v>5902</v>
      </c>
      <c r="K574" s="270" t="s">
        <v>3271</v>
      </c>
      <c r="L574" s="270" t="s">
        <v>11653</v>
      </c>
      <c r="M574" s="270" t="s">
        <v>3296</v>
      </c>
      <c r="N574" s="270" t="s">
        <v>3286</v>
      </c>
      <c r="O574" s="270" t="s">
        <v>3285</v>
      </c>
      <c r="P574" s="269">
        <v>53803.87</v>
      </c>
      <c r="Q574" s="269">
        <v>0</v>
      </c>
      <c r="R574" s="269">
        <v>0</v>
      </c>
      <c r="S574" s="269">
        <v>53803.87</v>
      </c>
      <c r="U574" s="305" t="str">
        <f t="shared" si="8"/>
        <v>RU8025</v>
      </c>
      <c r="V574" s="305" t="s">
        <v>3112</v>
      </c>
    </row>
    <row r="575" spans="1:22" ht="18" customHeight="1" x14ac:dyDescent="0.35">
      <c r="A575" s="270">
        <v>5858</v>
      </c>
      <c r="B575" s="270" t="s">
        <v>3269</v>
      </c>
      <c r="C575" s="270" t="s">
        <v>11629</v>
      </c>
      <c r="D575" s="270" t="s">
        <v>3296</v>
      </c>
      <c r="E575" s="270" t="s">
        <v>1713</v>
      </c>
      <c r="F575" s="270" t="s">
        <v>1992</v>
      </c>
      <c r="G575" s="270" t="s">
        <v>11628</v>
      </c>
      <c r="H575" s="270" t="s">
        <v>11627</v>
      </c>
      <c r="I575" s="270" t="s">
        <v>11626</v>
      </c>
      <c r="J575" s="270">
        <v>5903</v>
      </c>
      <c r="K575" s="270" t="s">
        <v>3271</v>
      </c>
      <c r="L575" s="270" t="s">
        <v>11652</v>
      </c>
      <c r="M575" s="270" t="s">
        <v>3296</v>
      </c>
      <c r="N575" s="270" t="s">
        <v>3286</v>
      </c>
      <c r="O575" s="270" t="s">
        <v>3285</v>
      </c>
      <c r="P575" s="269">
        <v>45977.9</v>
      </c>
      <c r="Q575" s="269">
        <v>0</v>
      </c>
      <c r="R575" s="269">
        <v>0</v>
      </c>
      <c r="S575" s="269">
        <v>45977.9</v>
      </c>
      <c r="U575" s="305" t="str">
        <f t="shared" si="8"/>
        <v>RU8025</v>
      </c>
      <c r="V575" s="305" t="s">
        <v>3112</v>
      </c>
    </row>
    <row r="576" spans="1:22" ht="18" customHeight="1" x14ac:dyDescent="0.35">
      <c r="A576" s="270">
        <v>5858</v>
      </c>
      <c r="B576" s="270" t="s">
        <v>3269</v>
      </c>
      <c r="C576" s="270" t="s">
        <v>11629</v>
      </c>
      <c r="D576" s="270" t="s">
        <v>3296</v>
      </c>
      <c r="E576" s="270" t="s">
        <v>1713</v>
      </c>
      <c r="F576" s="270" t="s">
        <v>1992</v>
      </c>
      <c r="G576" s="270" t="s">
        <v>11628</v>
      </c>
      <c r="H576" s="270" t="s">
        <v>11627</v>
      </c>
      <c r="I576" s="270" t="s">
        <v>11626</v>
      </c>
      <c r="J576" s="270">
        <v>5904</v>
      </c>
      <c r="K576" s="270" t="s">
        <v>3271</v>
      </c>
      <c r="L576" s="270" t="s">
        <v>11651</v>
      </c>
      <c r="M576" s="270" t="s">
        <v>3296</v>
      </c>
      <c r="N576" s="270" t="s">
        <v>3286</v>
      </c>
      <c r="O576" s="270" t="s">
        <v>3285</v>
      </c>
      <c r="P576" s="269">
        <v>53803.88</v>
      </c>
      <c r="Q576" s="269">
        <v>0</v>
      </c>
      <c r="R576" s="269">
        <v>0</v>
      </c>
      <c r="S576" s="269">
        <v>53803.88</v>
      </c>
      <c r="U576" s="305" t="str">
        <f t="shared" si="8"/>
        <v>RU8025</v>
      </c>
      <c r="V576" s="305" t="s">
        <v>3112</v>
      </c>
    </row>
    <row r="577" spans="1:22" ht="18" customHeight="1" x14ac:dyDescent="0.35">
      <c r="A577" s="270">
        <v>5858</v>
      </c>
      <c r="B577" s="270" t="s">
        <v>3269</v>
      </c>
      <c r="C577" s="270" t="s">
        <v>11629</v>
      </c>
      <c r="D577" s="270" t="s">
        <v>3296</v>
      </c>
      <c r="E577" s="270" t="s">
        <v>1713</v>
      </c>
      <c r="F577" s="270" t="s">
        <v>1992</v>
      </c>
      <c r="G577" s="270" t="s">
        <v>11628</v>
      </c>
      <c r="H577" s="270" t="s">
        <v>11627</v>
      </c>
      <c r="I577" s="270" t="s">
        <v>11626</v>
      </c>
      <c r="J577" s="270">
        <v>5905</v>
      </c>
      <c r="K577" s="270" t="s">
        <v>3271</v>
      </c>
      <c r="L577" s="270" t="s">
        <v>11650</v>
      </c>
      <c r="M577" s="270" t="s">
        <v>3296</v>
      </c>
      <c r="N577" s="270" t="s">
        <v>3286</v>
      </c>
      <c r="O577" s="270" t="s">
        <v>3285</v>
      </c>
      <c r="P577" s="269">
        <v>53803.88</v>
      </c>
      <c r="Q577" s="269">
        <v>0</v>
      </c>
      <c r="R577" s="269">
        <v>0</v>
      </c>
      <c r="S577" s="269">
        <v>53803.88</v>
      </c>
      <c r="U577" s="305" t="str">
        <f t="shared" si="8"/>
        <v>RU8025</v>
      </c>
      <c r="V577" s="305" t="s">
        <v>3112</v>
      </c>
    </row>
    <row r="578" spans="1:22" ht="18" customHeight="1" x14ac:dyDescent="0.35">
      <c r="A578" s="270">
        <v>5858</v>
      </c>
      <c r="B578" s="270" t="s">
        <v>3269</v>
      </c>
      <c r="C578" s="270" t="s">
        <v>11629</v>
      </c>
      <c r="D578" s="270" t="s">
        <v>3296</v>
      </c>
      <c r="E578" s="270" t="s">
        <v>1713</v>
      </c>
      <c r="F578" s="270" t="s">
        <v>1992</v>
      </c>
      <c r="G578" s="270" t="s">
        <v>11628</v>
      </c>
      <c r="H578" s="270" t="s">
        <v>11627</v>
      </c>
      <c r="I578" s="270" t="s">
        <v>11626</v>
      </c>
      <c r="J578" s="270">
        <v>5906</v>
      </c>
      <c r="K578" s="270" t="s">
        <v>3271</v>
      </c>
      <c r="L578" s="270" t="s">
        <v>11649</v>
      </c>
      <c r="M578" s="270" t="s">
        <v>3296</v>
      </c>
      <c r="N578" s="270" t="s">
        <v>3286</v>
      </c>
      <c r="O578" s="270" t="s">
        <v>3285</v>
      </c>
      <c r="P578" s="269">
        <v>43451.96</v>
      </c>
      <c r="Q578" s="269">
        <v>0</v>
      </c>
      <c r="R578" s="269">
        <v>0</v>
      </c>
      <c r="S578" s="269">
        <v>43451.96</v>
      </c>
      <c r="U578" s="305" t="str">
        <f t="shared" si="8"/>
        <v>RU8025</v>
      </c>
      <c r="V578" s="305" t="s">
        <v>3112</v>
      </c>
    </row>
    <row r="579" spans="1:22" ht="18" customHeight="1" x14ac:dyDescent="0.35">
      <c r="A579" s="270">
        <v>5858</v>
      </c>
      <c r="B579" s="270" t="s">
        <v>3269</v>
      </c>
      <c r="C579" s="270" t="s">
        <v>11629</v>
      </c>
      <c r="D579" s="270" t="s">
        <v>3296</v>
      </c>
      <c r="E579" s="270" t="s">
        <v>1713</v>
      </c>
      <c r="F579" s="270" t="s">
        <v>1992</v>
      </c>
      <c r="G579" s="270" t="s">
        <v>11628</v>
      </c>
      <c r="H579" s="270" t="s">
        <v>11627</v>
      </c>
      <c r="I579" s="270" t="s">
        <v>11626</v>
      </c>
      <c r="J579" s="270">
        <v>5907</v>
      </c>
      <c r="K579" s="270" t="s">
        <v>3271</v>
      </c>
      <c r="L579" s="270" t="s">
        <v>11648</v>
      </c>
      <c r="M579" s="270" t="s">
        <v>3296</v>
      </c>
      <c r="N579" s="270" t="s">
        <v>3286</v>
      </c>
      <c r="O579" s="270" t="s">
        <v>3285</v>
      </c>
      <c r="P579" s="269">
        <v>35600.879999999997</v>
      </c>
      <c r="Q579" s="269">
        <v>0</v>
      </c>
      <c r="R579" s="269">
        <v>0</v>
      </c>
      <c r="S579" s="269">
        <v>35600.879999999997</v>
      </c>
      <c r="U579" s="305" t="str">
        <f t="shared" si="8"/>
        <v>RU8025</v>
      </c>
      <c r="V579" s="305" t="s">
        <v>3112</v>
      </c>
    </row>
    <row r="580" spans="1:22" ht="18" customHeight="1" x14ac:dyDescent="0.35">
      <c r="A580" s="270">
        <v>5858</v>
      </c>
      <c r="B580" s="270" t="s">
        <v>3269</v>
      </c>
      <c r="C580" s="270" t="s">
        <v>11629</v>
      </c>
      <c r="D580" s="270" t="s">
        <v>3296</v>
      </c>
      <c r="E580" s="270" t="s">
        <v>1713</v>
      </c>
      <c r="F580" s="270" t="s">
        <v>1992</v>
      </c>
      <c r="G580" s="270" t="s">
        <v>11628</v>
      </c>
      <c r="H580" s="270" t="s">
        <v>11627</v>
      </c>
      <c r="I580" s="270" t="s">
        <v>11626</v>
      </c>
      <c r="J580" s="270">
        <v>5908</v>
      </c>
      <c r="K580" s="270" t="s">
        <v>3271</v>
      </c>
      <c r="L580" s="270" t="s">
        <v>11647</v>
      </c>
      <c r="M580" s="270" t="s">
        <v>3296</v>
      </c>
      <c r="N580" s="270" t="s">
        <v>3286</v>
      </c>
      <c r="O580" s="270" t="s">
        <v>3285</v>
      </c>
      <c r="P580" s="269">
        <v>43451.97</v>
      </c>
      <c r="Q580" s="269">
        <v>0</v>
      </c>
      <c r="R580" s="269">
        <v>0</v>
      </c>
      <c r="S580" s="269">
        <v>43451.97</v>
      </c>
      <c r="U580" s="305" t="str">
        <f t="shared" ref="U580:U643" si="9">LEFT(F580,6)</f>
        <v>RU8025</v>
      </c>
      <c r="V580" s="305" t="s">
        <v>3112</v>
      </c>
    </row>
    <row r="581" spans="1:22" ht="18" customHeight="1" x14ac:dyDescent="0.35">
      <c r="A581" s="270">
        <v>5858</v>
      </c>
      <c r="B581" s="270" t="s">
        <v>3269</v>
      </c>
      <c r="C581" s="270" t="s">
        <v>11629</v>
      </c>
      <c r="D581" s="270" t="s">
        <v>3296</v>
      </c>
      <c r="E581" s="270" t="s">
        <v>1713</v>
      </c>
      <c r="F581" s="270" t="s">
        <v>1992</v>
      </c>
      <c r="G581" s="270" t="s">
        <v>11628</v>
      </c>
      <c r="H581" s="270" t="s">
        <v>11627</v>
      </c>
      <c r="I581" s="270" t="s">
        <v>11626</v>
      </c>
      <c r="J581" s="270">
        <v>5909</v>
      </c>
      <c r="K581" s="270" t="s">
        <v>3271</v>
      </c>
      <c r="L581" s="270" t="s">
        <v>11646</v>
      </c>
      <c r="M581" s="270" t="s">
        <v>3296</v>
      </c>
      <c r="N581" s="270" t="s">
        <v>3286</v>
      </c>
      <c r="O581" s="270" t="s">
        <v>3285</v>
      </c>
      <c r="P581" s="269">
        <v>43451.97</v>
      </c>
      <c r="Q581" s="269">
        <v>0</v>
      </c>
      <c r="R581" s="269">
        <v>0</v>
      </c>
      <c r="S581" s="269">
        <v>43451.97</v>
      </c>
      <c r="U581" s="305" t="str">
        <f t="shared" si="9"/>
        <v>RU8025</v>
      </c>
      <c r="V581" s="305" t="s">
        <v>3112</v>
      </c>
    </row>
    <row r="582" spans="1:22" ht="18" customHeight="1" x14ac:dyDescent="0.35">
      <c r="A582" s="270">
        <v>5858</v>
      </c>
      <c r="B582" s="270" t="s">
        <v>3269</v>
      </c>
      <c r="C582" s="270" t="s">
        <v>11629</v>
      </c>
      <c r="D582" s="270" t="s">
        <v>3296</v>
      </c>
      <c r="E582" s="270" t="s">
        <v>1713</v>
      </c>
      <c r="F582" s="270" t="s">
        <v>1992</v>
      </c>
      <c r="G582" s="270" t="s">
        <v>11628</v>
      </c>
      <c r="H582" s="270" t="s">
        <v>11627</v>
      </c>
      <c r="I582" s="270" t="s">
        <v>11626</v>
      </c>
      <c r="J582" s="270">
        <v>5910</v>
      </c>
      <c r="K582" s="270" t="s">
        <v>3271</v>
      </c>
      <c r="L582" s="270" t="s">
        <v>11645</v>
      </c>
      <c r="M582" s="270" t="s">
        <v>3296</v>
      </c>
      <c r="N582" s="270" t="s">
        <v>3286</v>
      </c>
      <c r="O582" s="270" t="s">
        <v>3285</v>
      </c>
      <c r="P582" s="269">
        <v>67945.5</v>
      </c>
      <c r="Q582" s="269">
        <v>0</v>
      </c>
      <c r="R582" s="269">
        <v>0</v>
      </c>
      <c r="S582" s="269">
        <v>67945.5</v>
      </c>
      <c r="U582" s="305" t="str">
        <f t="shared" si="9"/>
        <v>RU8025</v>
      </c>
      <c r="V582" s="305" t="s">
        <v>3112</v>
      </c>
    </row>
    <row r="583" spans="1:22" ht="18" customHeight="1" x14ac:dyDescent="0.35">
      <c r="A583" s="270">
        <v>5858</v>
      </c>
      <c r="B583" s="270" t="s">
        <v>3269</v>
      </c>
      <c r="C583" s="270" t="s">
        <v>11629</v>
      </c>
      <c r="D583" s="270" t="s">
        <v>3296</v>
      </c>
      <c r="E583" s="270" t="s">
        <v>1713</v>
      </c>
      <c r="F583" s="270" t="s">
        <v>1992</v>
      </c>
      <c r="G583" s="270" t="s">
        <v>11628</v>
      </c>
      <c r="H583" s="270" t="s">
        <v>11627</v>
      </c>
      <c r="I583" s="270" t="s">
        <v>11626</v>
      </c>
      <c r="J583" s="270">
        <v>5911</v>
      </c>
      <c r="K583" s="270" t="s">
        <v>3271</v>
      </c>
      <c r="L583" s="270" t="s">
        <v>11644</v>
      </c>
      <c r="M583" s="270" t="s">
        <v>3296</v>
      </c>
      <c r="N583" s="270" t="s">
        <v>3286</v>
      </c>
      <c r="O583" s="270" t="s">
        <v>3285</v>
      </c>
      <c r="P583" s="269">
        <v>67945.5</v>
      </c>
      <c r="Q583" s="269">
        <v>0</v>
      </c>
      <c r="R583" s="269">
        <v>0</v>
      </c>
      <c r="S583" s="269">
        <v>67945.5</v>
      </c>
      <c r="U583" s="305" t="str">
        <f t="shared" si="9"/>
        <v>RU8025</v>
      </c>
      <c r="V583" s="305" t="s">
        <v>3112</v>
      </c>
    </row>
    <row r="584" spans="1:22" ht="18" customHeight="1" x14ac:dyDescent="0.35">
      <c r="A584" s="270">
        <v>5858</v>
      </c>
      <c r="B584" s="270" t="s">
        <v>3269</v>
      </c>
      <c r="C584" s="270" t="s">
        <v>11629</v>
      </c>
      <c r="D584" s="270" t="s">
        <v>3296</v>
      </c>
      <c r="E584" s="270" t="s">
        <v>1713</v>
      </c>
      <c r="F584" s="270" t="s">
        <v>1992</v>
      </c>
      <c r="G584" s="270" t="s">
        <v>11628</v>
      </c>
      <c r="H584" s="270" t="s">
        <v>11627</v>
      </c>
      <c r="I584" s="270" t="s">
        <v>11626</v>
      </c>
      <c r="J584" s="270">
        <v>5912</v>
      </c>
      <c r="K584" s="270" t="s">
        <v>3271</v>
      </c>
      <c r="L584" s="270" t="s">
        <v>11643</v>
      </c>
      <c r="M584" s="270" t="s">
        <v>3296</v>
      </c>
      <c r="N584" s="270" t="s">
        <v>3286</v>
      </c>
      <c r="O584" s="270" t="s">
        <v>3285</v>
      </c>
      <c r="P584" s="269">
        <v>67945.5</v>
      </c>
      <c r="Q584" s="269">
        <v>0</v>
      </c>
      <c r="R584" s="269">
        <v>0</v>
      </c>
      <c r="S584" s="269">
        <v>67945.5</v>
      </c>
      <c r="U584" s="305" t="str">
        <f t="shared" si="9"/>
        <v>RU8025</v>
      </c>
      <c r="V584" s="305" t="s">
        <v>3112</v>
      </c>
    </row>
    <row r="585" spans="1:22" ht="18" customHeight="1" x14ac:dyDescent="0.35">
      <c r="A585" s="270">
        <v>5858</v>
      </c>
      <c r="B585" s="270" t="s">
        <v>3269</v>
      </c>
      <c r="C585" s="270" t="s">
        <v>11629</v>
      </c>
      <c r="D585" s="270" t="s">
        <v>3296</v>
      </c>
      <c r="E585" s="270" t="s">
        <v>1713</v>
      </c>
      <c r="F585" s="270" t="s">
        <v>1992</v>
      </c>
      <c r="G585" s="270" t="s">
        <v>11628</v>
      </c>
      <c r="H585" s="270" t="s">
        <v>11627</v>
      </c>
      <c r="I585" s="270" t="s">
        <v>11626</v>
      </c>
      <c r="J585" s="270">
        <v>5913</v>
      </c>
      <c r="K585" s="270" t="s">
        <v>3271</v>
      </c>
      <c r="L585" s="270" t="s">
        <v>11642</v>
      </c>
      <c r="M585" s="270" t="s">
        <v>3296</v>
      </c>
      <c r="N585" s="270" t="s">
        <v>3286</v>
      </c>
      <c r="O585" s="270" t="s">
        <v>3285</v>
      </c>
      <c r="P585" s="269">
        <v>124854.76</v>
      </c>
      <c r="Q585" s="269">
        <v>0</v>
      </c>
      <c r="R585" s="269">
        <v>0</v>
      </c>
      <c r="S585" s="269">
        <v>124854.76</v>
      </c>
      <c r="U585" s="305" t="str">
        <f t="shared" si="9"/>
        <v>RU8025</v>
      </c>
      <c r="V585" s="305" t="s">
        <v>3112</v>
      </c>
    </row>
    <row r="586" spans="1:22" ht="18" customHeight="1" x14ac:dyDescent="0.35">
      <c r="A586" s="270">
        <v>5858</v>
      </c>
      <c r="B586" s="270" t="s">
        <v>3269</v>
      </c>
      <c r="C586" s="270" t="s">
        <v>11629</v>
      </c>
      <c r="D586" s="270" t="s">
        <v>3296</v>
      </c>
      <c r="E586" s="270" t="s">
        <v>1713</v>
      </c>
      <c r="F586" s="270" t="s">
        <v>1992</v>
      </c>
      <c r="G586" s="270" t="s">
        <v>11628</v>
      </c>
      <c r="H586" s="270" t="s">
        <v>11627</v>
      </c>
      <c r="I586" s="270" t="s">
        <v>11626</v>
      </c>
      <c r="J586" s="270">
        <v>5914</v>
      </c>
      <c r="K586" s="270" t="s">
        <v>3271</v>
      </c>
      <c r="L586" s="270" t="s">
        <v>11641</v>
      </c>
      <c r="M586" s="270" t="s">
        <v>3296</v>
      </c>
      <c r="N586" s="270" t="s">
        <v>3286</v>
      </c>
      <c r="O586" s="270" t="s">
        <v>3285</v>
      </c>
      <c r="P586" s="269">
        <v>124854.76</v>
      </c>
      <c r="Q586" s="269">
        <v>0</v>
      </c>
      <c r="R586" s="269">
        <v>0</v>
      </c>
      <c r="S586" s="269">
        <v>124854.76</v>
      </c>
      <c r="U586" s="305" t="str">
        <f t="shared" si="9"/>
        <v>RU8025</v>
      </c>
      <c r="V586" s="305" t="s">
        <v>3112</v>
      </c>
    </row>
    <row r="587" spans="1:22" ht="18" customHeight="1" x14ac:dyDescent="0.35">
      <c r="A587" s="270">
        <v>5858</v>
      </c>
      <c r="B587" s="270" t="s">
        <v>3269</v>
      </c>
      <c r="C587" s="270" t="s">
        <v>11629</v>
      </c>
      <c r="D587" s="270" t="s">
        <v>3296</v>
      </c>
      <c r="E587" s="270" t="s">
        <v>1713</v>
      </c>
      <c r="F587" s="270" t="s">
        <v>1992</v>
      </c>
      <c r="G587" s="270" t="s">
        <v>11628</v>
      </c>
      <c r="H587" s="270" t="s">
        <v>11627</v>
      </c>
      <c r="I587" s="270" t="s">
        <v>11626</v>
      </c>
      <c r="J587" s="270">
        <v>5915</v>
      </c>
      <c r="K587" s="270" t="s">
        <v>3271</v>
      </c>
      <c r="L587" s="270" t="s">
        <v>11640</v>
      </c>
      <c r="M587" s="270" t="s">
        <v>3296</v>
      </c>
      <c r="N587" s="270" t="s">
        <v>3286</v>
      </c>
      <c r="O587" s="270" t="s">
        <v>3285</v>
      </c>
      <c r="P587" s="269">
        <v>124854.76</v>
      </c>
      <c r="Q587" s="269">
        <v>0</v>
      </c>
      <c r="R587" s="269">
        <v>0</v>
      </c>
      <c r="S587" s="269">
        <v>124854.76</v>
      </c>
      <c r="U587" s="305" t="str">
        <f t="shared" si="9"/>
        <v>RU8025</v>
      </c>
      <c r="V587" s="305" t="s">
        <v>3112</v>
      </c>
    </row>
    <row r="588" spans="1:22" ht="18" customHeight="1" x14ac:dyDescent="0.35">
      <c r="A588" s="270">
        <v>5858</v>
      </c>
      <c r="B588" s="270" t="s">
        <v>3269</v>
      </c>
      <c r="C588" s="270" t="s">
        <v>11629</v>
      </c>
      <c r="D588" s="270" t="s">
        <v>3296</v>
      </c>
      <c r="E588" s="270" t="s">
        <v>1713</v>
      </c>
      <c r="F588" s="270" t="s">
        <v>1992</v>
      </c>
      <c r="G588" s="270" t="s">
        <v>11628</v>
      </c>
      <c r="H588" s="270" t="s">
        <v>11627</v>
      </c>
      <c r="I588" s="270" t="s">
        <v>11626</v>
      </c>
      <c r="J588" s="270">
        <v>5916</v>
      </c>
      <c r="K588" s="270" t="s">
        <v>3271</v>
      </c>
      <c r="L588" s="270" t="s">
        <v>11639</v>
      </c>
      <c r="M588" s="270" t="s">
        <v>3296</v>
      </c>
      <c r="N588" s="270" t="s">
        <v>3286</v>
      </c>
      <c r="O588" s="270" t="s">
        <v>3285</v>
      </c>
      <c r="P588" s="269">
        <v>244208.44</v>
      </c>
      <c r="Q588" s="269">
        <v>0</v>
      </c>
      <c r="R588" s="269">
        <v>0</v>
      </c>
      <c r="S588" s="269">
        <v>244208.44</v>
      </c>
      <c r="U588" s="305" t="str">
        <f t="shared" si="9"/>
        <v>RU8025</v>
      </c>
      <c r="V588" s="305" t="s">
        <v>3112</v>
      </c>
    </row>
    <row r="589" spans="1:22" ht="18" customHeight="1" x14ac:dyDescent="0.35">
      <c r="A589" s="270">
        <v>5858</v>
      </c>
      <c r="B589" s="270" t="s">
        <v>3269</v>
      </c>
      <c r="C589" s="270" t="s">
        <v>11629</v>
      </c>
      <c r="D589" s="270" t="s">
        <v>3296</v>
      </c>
      <c r="E589" s="270" t="s">
        <v>1713</v>
      </c>
      <c r="F589" s="270" t="s">
        <v>1992</v>
      </c>
      <c r="G589" s="270" t="s">
        <v>11628</v>
      </c>
      <c r="H589" s="270" t="s">
        <v>11627</v>
      </c>
      <c r="I589" s="270" t="s">
        <v>11626</v>
      </c>
      <c r="J589" s="270">
        <v>5917</v>
      </c>
      <c r="K589" s="270" t="s">
        <v>3271</v>
      </c>
      <c r="L589" s="270" t="s">
        <v>11638</v>
      </c>
      <c r="M589" s="270" t="s">
        <v>3296</v>
      </c>
      <c r="N589" s="270" t="s">
        <v>3286</v>
      </c>
      <c r="O589" s="270" t="s">
        <v>3285</v>
      </c>
      <c r="P589" s="269">
        <v>613765.17000000004</v>
      </c>
      <c r="Q589" s="269">
        <v>0</v>
      </c>
      <c r="R589" s="269">
        <v>0</v>
      </c>
      <c r="S589" s="269">
        <v>613765.17000000004</v>
      </c>
      <c r="U589" s="305" t="str">
        <f t="shared" si="9"/>
        <v>RU8025</v>
      </c>
      <c r="V589" s="305" t="s">
        <v>3112</v>
      </c>
    </row>
    <row r="590" spans="1:22" ht="18" customHeight="1" x14ac:dyDescent="0.35">
      <c r="A590" s="270">
        <v>5858</v>
      </c>
      <c r="B590" s="270" t="s">
        <v>3269</v>
      </c>
      <c r="C590" s="270" t="s">
        <v>11629</v>
      </c>
      <c r="D590" s="270" t="s">
        <v>3296</v>
      </c>
      <c r="E590" s="270" t="s">
        <v>1713</v>
      </c>
      <c r="F590" s="270" t="s">
        <v>1992</v>
      </c>
      <c r="G590" s="270" t="s">
        <v>11628</v>
      </c>
      <c r="H590" s="270" t="s">
        <v>11627</v>
      </c>
      <c r="I590" s="270" t="s">
        <v>11626</v>
      </c>
      <c r="J590" s="270">
        <v>5918</v>
      </c>
      <c r="K590" s="270" t="s">
        <v>3271</v>
      </c>
      <c r="L590" s="270" t="s">
        <v>11637</v>
      </c>
      <c r="M590" s="270" t="s">
        <v>3296</v>
      </c>
      <c r="N590" s="270" t="s">
        <v>3286</v>
      </c>
      <c r="O590" s="270" t="s">
        <v>3285</v>
      </c>
      <c r="P590" s="269">
        <v>88437.34</v>
      </c>
      <c r="Q590" s="269">
        <v>0</v>
      </c>
      <c r="R590" s="269">
        <v>0</v>
      </c>
      <c r="S590" s="269">
        <v>88437.34</v>
      </c>
      <c r="U590" s="305" t="str">
        <f t="shared" si="9"/>
        <v>RU8025</v>
      </c>
      <c r="V590" s="305" t="s">
        <v>3112</v>
      </c>
    </row>
    <row r="591" spans="1:22" ht="18" customHeight="1" x14ac:dyDescent="0.35">
      <c r="A591" s="270">
        <v>5858</v>
      </c>
      <c r="B591" s="270" t="s">
        <v>3269</v>
      </c>
      <c r="C591" s="270" t="s">
        <v>11629</v>
      </c>
      <c r="D591" s="270" t="s">
        <v>3296</v>
      </c>
      <c r="E591" s="270" t="s">
        <v>1713</v>
      </c>
      <c r="F591" s="270" t="s">
        <v>1992</v>
      </c>
      <c r="G591" s="270" t="s">
        <v>11628</v>
      </c>
      <c r="H591" s="270" t="s">
        <v>11627</v>
      </c>
      <c r="I591" s="270" t="s">
        <v>11626</v>
      </c>
      <c r="J591" s="270">
        <v>5919</v>
      </c>
      <c r="K591" s="270" t="s">
        <v>3271</v>
      </c>
      <c r="L591" s="270" t="s">
        <v>11636</v>
      </c>
      <c r="M591" s="270" t="s">
        <v>3296</v>
      </c>
      <c r="N591" s="270" t="s">
        <v>3286</v>
      </c>
      <c r="O591" s="270" t="s">
        <v>3285</v>
      </c>
      <c r="P591" s="269">
        <v>111037.16</v>
      </c>
      <c r="Q591" s="269">
        <v>0</v>
      </c>
      <c r="R591" s="269">
        <v>0</v>
      </c>
      <c r="S591" s="269">
        <v>111037.16</v>
      </c>
      <c r="U591" s="305" t="str">
        <f t="shared" si="9"/>
        <v>RU8025</v>
      </c>
      <c r="V591" s="305" t="s">
        <v>3112</v>
      </c>
    </row>
    <row r="592" spans="1:22" ht="18" customHeight="1" x14ac:dyDescent="0.35">
      <c r="A592" s="270">
        <v>5858</v>
      </c>
      <c r="B592" s="270" t="s">
        <v>3269</v>
      </c>
      <c r="C592" s="270" t="s">
        <v>11629</v>
      </c>
      <c r="D592" s="270" t="s">
        <v>3296</v>
      </c>
      <c r="E592" s="270" t="s">
        <v>1713</v>
      </c>
      <c r="F592" s="270" t="s">
        <v>1992</v>
      </c>
      <c r="G592" s="270" t="s">
        <v>11628</v>
      </c>
      <c r="H592" s="270" t="s">
        <v>11627</v>
      </c>
      <c r="I592" s="270" t="s">
        <v>11626</v>
      </c>
      <c r="J592" s="270">
        <v>5920</v>
      </c>
      <c r="K592" s="270" t="s">
        <v>3271</v>
      </c>
      <c r="L592" s="270" t="s">
        <v>11635</v>
      </c>
      <c r="M592" s="270" t="s">
        <v>3296</v>
      </c>
      <c r="N592" s="270" t="s">
        <v>3286</v>
      </c>
      <c r="O592" s="270" t="s">
        <v>3285</v>
      </c>
      <c r="P592" s="269">
        <v>87770.9</v>
      </c>
      <c r="Q592" s="269">
        <v>0</v>
      </c>
      <c r="R592" s="269">
        <v>0</v>
      </c>
      <c r="S592" s="269">
        <v>87770.9</v>
      </c>
      <c r="U592" s="305" t="str">
        <f t="shared" si="9"/>
        <v>RU8025</v>
      </c>
      <c r="V592" s="305" t="s">
        <v>3112</v>
      </c>
    </row>
    <row r="593" spans="1:22" ht="18" customHeight="1" x14ac:dyDescent="0.35">
      <c r="A593" s="270">
        <v>5858</v>
      </c>
      <c r="B593" s="270" t="s">
        <v>3269</v>
      </c>
      <c r="C593" s="270" t="s">
        <v>11629</v>
      </c>
      <c r="D593" s="270" t="s">
        <v>3296</v>
      </c>
      <c r="E593" s="270" t="s">
        <v>1713</v>
      </c>
      <c r="F593" s="270" t="s">
        <v>1992</v>
      </c>
      <c r="G593" s="270" t="s">
        <v>11628</v>
      </c>
      <c r="H593" s="270" t="s">
        <v>11627</v>
      </c>
      <c r="I593" s="270" t="s">
        <v>11626</v>
      </c>
      <c r="J593" s="270">
        <v>5921</v>
      </c>
      <c r="K593" s="270" t="s">
        <v>3271</v>
      </c>
      <c r="L593" s="270" t="s">
        <v>11634</v>
      </c>
      <c r="M593" s="270" t="s">
        <v>3296</v>
      </c>
      <c r="N593" s="270" t="s">
        <v>3286</v>
      </c>
      <c r="O593" s="270" t="s">
        <v>3285</v>
      </c>
      <c r="P593" s="269">
        <v>76504.06</v>
      </c>
      <c r="Q593" s="269">
        <v>0</v>
      </c>
      <c r="R593" s="269">
        <v>0</v>
      </c>
      <c r="S593" s="269">
        <v>76504.06</v>
      </c>
      <c r="U593" s="305" t="str">
        <f t="shared" si="9"/>
        <v>RU8025</v>
      </c>
      <c r="V593" s="305" t="s">
        <v>3112</v>
      </c>
    </row>
    <row r="594" spans="1:22" ht="18" customHeight="1" x14ac:dyDescent="0.35">
      <c r="A594" s="270">
        <v>5858</v>
      </c>
      <c r="B594" s="270" t="s">
        <v>3269</v>
      </c>
      <c r="C594" s="270" t="s">
        <v>11629</v>
      </c>
      <c r="D594" s="270" t="s">
        <v>3296</v>
      </c>
      <c r="E594" s="270" t="s">
        <v>1713</v>
      </c>
      <c r="F594" s="270" t="s">
        <v>1992</v>
      </c>
      <c r="G594" s="270" t="s">
        <v>11628</v>
      </c>
      <c r="H594" s="270" t="s">
        <v>11627</v>
      </c>
      <c r="I594" s="270" t="s">
        <v>11626</v>
      </c>
      <c r="J594" s="270">
        <v>5922</v>
      </c>
      <c r="K594" s="270" t="s">
        <v>3271</v>
      </c>
      <c r="L594" s="270" t="s">
        <v>11633</v>
      </c>
      <c r="M594" s="270" t="s">
        <v>3296</v>
      </c>
      <c r="N594" s="270" t="s">
        <v>3286</v>
      </c>
      <c r="O594" s="270" t="s">
        <v>3285</v>
      </c>
      <c r="P594" s="269">
        <v>82488.649999999994</v>
      </c>
      <c r="Q594" s="269">
        <v>0</v>
      </c>
      <c r="R594" s="269">
        <v>0</v>
      </c>
      <c r="S594" s="269">
        <v>82488.649999999994</v>
      </c>
      <c r="U594" s="305" t="str">
        <f t="shared" si="9"/>
        <v>RU8025</v>
      </c>
      <c r="V594" s="305" t="s">
        <v>3112</v>
      </c>
    </row>
    <row r="595" spans="1:22" ht="18" customHeight="1" x14ac:dyDescent="0.35">
      <c r="A595" s="270">
        <v>5858</v>
      </c>
      <c r="B595" s="270" t="s">
        <v>3269</v>
      </c>
      <c r="C595" s="270" t="s">
        <v>11629</v>
      </c>
      <c r="D595" s="270" t="s">
        <v>3296</v>
      </c>
      <c r="E595" s="270" t="s">
        <v>1713</v>
      </c>
      <c r="F595" s="270" t="s">
        <v>1992</v>
      </c>
      <c r="G595" s="270" t="s">
        <v>11628</v>
      </c>
      <c r="H595" s="270" t="s">
        <v>11627</v>
      </c>
      <c r="I595" s="270" t="s">
        <v>11626</v>
      </c>
      <c r="J595" s="270">
        <v>5923</v>
      </c>
      <c r="K595" s="270" t="s">
        <v>3271</v>
      </c>
      <c r="L595" s="270" t="s">
        <v>11632</v>
      </c>
      <c r="M595" s="270" t="s">
        <v>3296</v>
      </c>
      <c r="N595" s="270" t="s">
        <v>3286</v>
      </c>
      <c r="O595" s="270" t="s">
        <v>3285</v>
      </c>
      <c r="P595" s="269">
        <v>763882.32</v>
      </c>
      <c r="Q595" s="269">
        <v>0</v>
      </c>
      <c r="R595" s="269">
        <v>0</v>
      </c>
      <c r="S595" s="269">
        <v>763882.32</v>
      </c>
      <c r="U595" s="305" t="str">
        <f t="shared" si="9"/>
        <v>RU8025</v>
      </c>
      <c r="V595" s="305" t="s">
        <v>3112</v>
      </c>
    </row>
    <row r="596" spans="1:22" ht="18" customHeight="1" x14ac:dyDescent="0.35">
      <c r="A596" s="270">
        <v>5858</v>
      </c>
      <c r="B596" s="270" t="s">
        <v>3269</v>
      </c>
      <c r="C596" s="270" t="s">
        <v>11629</v>
      </c>
      <c r="D596" s="270" t="s">
        <v>3296</v>
      </c>
      <c r="E596" s="270" t="s">
        <v>1713</v>
      </c>
      <c r="F596" s="270" t="s">
        <v>1992</v>
      </c>
      <c r="G596" s="270" t="s">
        <v>11628</v>
      </c>
      <c r="H596" s="270" t="s">
        <v>11627</v>
      </c>
      <c r="I596" s="270" t="s">
        <v>11626</v>
      </c>
      <c r="J596" s="270">
        <v>5924</v>
      </c>
      <c r="K596" s="270" t="s">
        <v>3271</v>
      </c>
      <c r="L596" s="270" t="s">
        <v>11631</v>
      </c>
      <c r="M596" s="270" t="s">
        <v>3296</v>
      </c>
      <c r="N596" s="270" t="s">
        <v>3286</v>
      </c>
      <c r="O596" s="270" t="s">
        <v>3285</v>
      </c>
      <c r="P596" s="269">
        <v>95485.29</v>
      </c>
      <c r="Q596" s="269">
        <v>0</v>
      </c>
      <c r="R596" s="269">
        <v>0</v>
      </c>
      <c r="S596" s="269">
        <v>95485.29</v>
      </c>
      <c r="U596" s="305" t="str">
        <f t="shared" si="9"/>
        <v>RU8025</v>
      </c>
      <c r="V596" s="305" t="s">
        <v>3112</v>
      </c>
    </row>
    <row r="597" spans="1:22" ht="18" customHeight="1" x14ac:dyDescent="0.35">
      <c r="A597" s="270">
        <v>5858</v>
      </c>
      <c r="B597" s="270" t="s">
        <v>3269</v>
      </c>
      <c r="C597" s="270" t="s">
        <v>11629</v>
      </c>
      <c r="D597" s="270" t="s">
        <v>3296</v>
      </c>
      <c r="E597" s="270" t="s">
        <v>1713</v>
      </c>
      <c r="F597" s="270" t="s">
        <v>1992</v>
      </c>
      <c r="G597" s="270" t="s">
        <v>11628</v>
      </c>
      <c r="H597" s="270" t="s">
        <v>11627</v>
      </c>
      <c r="I597" s="270" t="s">
        <v>11626</v>
      </c>
      <c r="J597" s="270">
        <v>5925</v>
      </c>
      <c r="K597" s="270" t="s">
        <v>3271</v>
      </c>
      <c r="L597" s="270" t="s">
        <v>11630</v>
      </c>
      <c r="M597" s="270" t="s">
        <v>3296</v>
      </c>
      <c r="N597" s="270" t="s">
        <v>3286</v>
      </c>
      <c r="O597" s="270" t="s">
        <v>3285</v>
      </c>
      <c r="P597" s="269">
        <v>207873.2</v>
      </c>
      <c r="Q597" s="269">
        <v>0</v>
      </c>
      <c r="R597" s="269">
        <v>0</v>
      </c>
      <c r="S597" s="269">
        <v>207873.2</v>
      </c>
      <c r="U597" s="305" t="str">
        <f t="shared" si="9"/>
        <v>RU8025</v>
      </c>
      <c r="V597" s="305" t="s">
        <v>3112</v>
      </c>
    </row>
    <row r="598" spans="1:22" ht="18" customHeight="1" x14ac:dyDescent="0.35">
      <c r="A598" s="270">
        <v>5858</v>
      </c>
      <c r="B598" s="270" t="s">
        <v>3269</v>
      </c>
      <c r="C598" s="270" t="s">
        <v>11629</v>
      </c>
      <c r="D598" s="270" t="s">
        <v>3296</v>
      </c>
      <c r="E598" s="270" t="s">
        <v>1713</v>
      </c>
      <c r="F598" s="270" t="s">
        <v>1992</v>
      </c>
      <c r="G598" s="270" t="s">
        <v>11628</v>
      </c>
      <c r="H598" s="270" t="s">
        <v>11627</v>
      </c>
      <c r="I598" s="270" t="s">
        <v>11626</v>
      </c>
      <c r="J598" s="270">
        <v>5926</v>
      </c>
      <c r="K598" s="270" t="s">
        <v>3271</v>
      </c>
      <c r="L598" s="270" t="s">
        <v>11625</v>
      </c>
      <c r="M598" s="270" t="s">
        <v>3296</v>
      </c>
      <c r="N598" s="270" t="s">
        <v>3286</v>
      </c>
      <c r="O598" s="270" t="s">
        <v>3285</v>
      </c>
      <c r="P598" s="269">
        <v>147823.20000000001</v>
      </c>
      <c r="Q598" s="269">
        <v>0</v>
      </c>
      <c r="R598" s="269">
        <v>0</v>
      </c>
      <c r="S598" s="269">
        <v>147823.20000000001</v>
      </c>
      <c r="U598" s="305" t="str">
        <f t="shared" si="9"/>
        <v>RU8025</v>
      </c>
      <c r="V598" s="305" t="s">
        <v>3112</v>
      </c>
    </row>
    <row r="599" spans="1:22" ht="18" customHeight="1" x14ac:dyDescent="0.35">
      <c r="A599" s="270">
        <v>5864</v>
      </c>
      <c r="B599" s="270" t="s">
        <v>3269</v>
      </c>
      <c r="C599" s="270" t="s">
        <v>11622</v>
      </c>
      <c r="D599" s="270" t="s">
        <v>3296</v>
      </c>
      <c r="E599" s="270" t="s">
        <v>1733</v>
      </c>
      <c r="F599" s="270" t="s">
        <v>1894</v>
      </c>
      <c r="G599" s="270" t="s">
        <v>11621</v>
      </c>
      <c r="H599" s="270" t="s">
        <v>11620</v>
      </c>
      <c r="I599" s="270" t="s">
        <v>11619</v>
      </c>
      <c r="J599" s="270">
        <v>6211</v>
      </c>
      <c r="K599" s="270" t="s">
        <v>3271</v>
      </c>
      <c r="L599" s="270" t="s">
        <v>11624</v>
      </c>
      <c r="M599" s="270" t="s">
        <v>3296</v>
      </c>
      <c r="N599" s="270" t="s">
        <v>3286</v>
      </c>
      <c r="O599" s="270" t="s">
        <v>3285</v>
      </c>
      <c r="P599" s="269">
        <v>3210932</v>
      </c>
      <c r="Q599" s="269">
        <v>0</v>
      </c>
      <c r="R599" s="269">
        <v>0</v>
      </c>
      <c r="S599" s="269">
        <v>3210932</v>
      </c>
      <c r="U599" s="305" t="str">
        <f t="shared" si="9"/>
        <v>RU5050</v>
      </c>
      <c r="V599" s="305" t="s">
        <v>3112</v>
      </c>
    </row>
    <row r="600" spans="1:22" ht="18" customHeight="1" x14ac:dyDescent="0.35">
      <c r="A600" s="270">
        <v>5864</v>
      </c>
      <c r="B600" s="270" t="s">
        <v>3269</v>
      </c>
      <c r="C600" s="270" t="s">
        <v>11622</v>
      </c>
      <c r="D600" s="270" t="s">
        <v>3296</v>
      </c>
      <c r="E600" s="270" t="s">
        <v>1733</v>
      </c>
      <c r="F600" s="270" t="s">
        <v>1894</v>
      </c>
      <c r="G600" s="270" t="s">
        <v>11621</v>
      </c>
      <c r="H600" s="270" t="s">
        <v>11620</v>
      </c>
      <c r="I600" s="270" t="s">
        <v>11619</v>
      </c>
      <c r="J600" s="270">
        <v>6212</v>
      </c>
      <c r="K600" s="270" t="s">
        <v>3271</v>
      </c>
      <c r="L600" s="270" t="s">
        <v>11623</v>
      </c>
      <c r="M600" s="270" t="s">
        <v>3296</v>
      </c>
      <c r="N600" s="270" t="s">
        <v>3286</v>
      </c>
      <c r="O600" s="270" t="s">
        <v>3285</v>
      </c>
      <c r="P600" s="269">
        <v>19904</v>
      </c>
      <c r="Q600" s="269">
        <v>0</v>
      </c>
      <c r="R600" s="269">
        <v>0</v>
      </c>
      <c r="S600" s="269">
        <v>19904</v>
      </c>
      <c r="U600" s="305" t="str">
        <f t="shared" si="9"/>
        <v>RU5050</v>
      </c>
      <c r="V600" s="305" t="s">
        <v>3112</v>
      </c>
    </row>
    <row r="601" spans="1:22" ht="18" customHeight="1" x14ac:dyDescent="0.35">
      <c r="A601" s="270">
        <v>5864</v>
      </c>
      <c r="B601" s="270" t="s">
        <v>3269</v>
      </c>
      <c r="C601" s="270" t="s">
        <v>11622</v>
      </c>
      <c r="D601" s="270" t="s">
        <v>3296</v>
      </c>
      <c r="E601" s="270" t="s">
        <v>1733</v>
      </c>
      <c r="F601" s="270" t="s">
        <v>1894</v>
      </c>
      <c r="G601" s="270" t="s">
        <v>11621</v>
      </c>
      <c r="H601" s="270" t="s">
        <v>11620</v>
      </c>
      <c r="I601" s="270" t="s">
        <v>11619</v>
      </c>
      <c r="J601" s="270">
        <v>6213</v>
      </c>
      <c r="K601" s="270" t="s">
        <v>3271</v>
      </c>
      <c r="L601" s="270" t="s">
        <v>11618</v>
      </c>
      <c r="M601" s="270" t="s">
        <v>3296</v>
      </c>
      <c r="N601" s="270" t="s">
        <v>3286</v>
      </c>
      <c r="O601" s="270" t="s">
        <v>3689</v>
      </c>
      <c r="P601" s="269">
        <v>29786</v>
      </c>
      <c r="Q601" s="269">
        <v>0</v>
      </c>
      <c r="R601" s="269">
        <v>0</v>
      </c>
      <c r="S601" s="269">
        <v>29786</v>
      </c>
      <c r="U601" s="305" t="str">
        <f t="shared" si="9"/>
        <v>RU5050</v>
      </c>
      <c r="V601" s="305" t="s">
        <v>3112</v>
      </c>
    </row>
    <row r="602" spans="1:22" ht="18" customHeight="1" x14ac:dyDescent="0.35">
      <c r="A602" s="270">
        <v>5938</v>
      </c>
      <c r="B602" s="270" t="s">
        <v>3269</v>
      </c>
      <c r="C602" s="270" t="s">
        <v>11616</v>
      </c>
      <c r="D602" s="270" t="s">
        <v>3296</v>
      </c>
      <c r="E602" s="270" t="s">
        <v>1713</v>
      </c>
      <c r="F602" s="270" t="s">
        <v>1992</v>
      </c>
      <c r="G602" s="270" t="s">
        <v>11615</v>
      </c>
      <c r="H602" s="270" t="s">
        <v>11614</v>
      </c>
      <c r="I602" s="270" t="s">
        <v>11613</v>
      </c>
      <c r="J602" s="270">
        <v>5999</v>
      </c>
      <c r="K602" s="270" t="s">
        <v>3271</v>
      </c>
      <c r="L602" s="270" t="s">
        <v>11617</v>
      </c>
      <c r="M602" s="270" t="s">
        <v>3296</v>
      </c>
      <c r="N602" s="270" t="s">
        <v>3286</v>
      </c>
      <c r="O602" s="270" t="s">
        <v>3285</v>
      </c>
      <c r="P602" s="269">
        <v>695275.32</v>
      </c>
      <c r="Q602" s="269">
        <v>0</v>
      </c>
      <c r="R602" s="269">
        <v>0</v>
      </c>
      <c r="S602" s="269">
        <v>695275.32</v>
      </c>
      <c r="U602" s="305" t="str">
        <f t="shared" si="9"/>
        <v>RU8025</v>
      </c>
      <c r="V602" s="305" t="s">
        <v>3112</v>
      </c>
    </row>
    <row r="603" spans="1:22" ht="18" customHeight="1" x14ac:dyDescent="0.35">
      <c r="A603" s="270">
        <v>5938</v>
      </c>
      <c r="B603" s="270" t="s">
        <v>3269</v>
      </c>
      <c r="C603" s="270" t="s">
        <v>11616</v>
      </c>
      <c r="D603" s="270" t="s">
        <v>3296</v>
      </c>
      <c r="E603" s="270" t="s">
        <v>1713</v>
      </c>
      <c r="F603" s="270" t="s">
        <v>1992</v>
      </c>
      <c r="G603" s="270" t="s">
        <v>11615</v>
      </c>
      <c r="H603" s="270" t="s">
        <v>11614</v>
      </c>
      <c r="I603" s="270" t="s">
        <v>11613</v>
      </c>
      <c r="J603" s="270">
        <v>6000</v>
      </c>
      <c r="K603" s="270" t="s">
        <v>3271</v>
      </c>
      <c r="L603" s="270" t="s">
        <v>11612</v>
      </c>
      <c r="M603" s="270" t="s">
        <v>3296</v>
      </c>
      <c r="N603" s="270" t="s">
        <v>3286</v>
      </c>
      <c r="O603" s="270" t="s">
        <v>3285</v>
      </c>
      <c r="P603" s="269">
        <v>21757.32</v>
      </c>
      <c r="Q603" s="269">
        <v>0</v>
      </c>
      <c r="R603" s="269">
        <v>0</v>
      </c>
      <c r="S603" s="269">
        <v>21757.32</v>
      </c>
      <c r="U603" s="305" t="str">
        <f t="shared" si="9"/>
        <v>RU8025</v>
      </c>
      <c r="V603" s="305" t="s">
        <v>3112</v>
      </c>
    </row>
    <row r="604" spans="1:22" ht="18" customHeight="1" x14ac:dyDescent="0.35">
      <c r="A604" s="270">
        <v>5954</v>
      </c>
      <c r="B604" s="270" t="s">
        <v>3269</v>
      </c>
      <c r="C604" s="270" t="s">
        <v>11605</v>
      </c>
      <c r="D604" s="270" t="s">
        <v>3296</v>
      </c>
      <c r="E604" s="270" t="s">
        <v>1713</v>
      </c>
      <c r="F604" s="270" t="s">
        <v>1809</v>
      </c>
      <c r="G604" s="270" t="s">
        <v>11604</v>
      </c>
      <c r="H604" s="270" t="s">
        <v>11603</v>
      </c>
      <c r="I604" s="270" t="s">
        <v>11602</v>
      </c>
      <c r="J604" s="270">
        <v>5958</v>
      </c>
      <c r="K604" s="270" t="s">
        <v>3271</v>
      </c>
      <c r="L604" s="270" t="s">
        <v>11611</v>
      </c>
      <c r="M604" s="270" t="s">
        <v>3296</v>
      </c>
      <c r="N604" s="270" t="s">
        <v>3286</v>
      </c>
      <c r="O604" s="270" t="s">
        <v>3285</v>
      </c>
      <c r="P604" s="269">
        <v>464100</v>
      </c>
      <c r="Q604" s="269">
        <v>0</v>
      </c>
      <c r="R604" s="269">
        <v>0</v>
      </c>
      <c r="S604" s="269">
        <v>464100</v>
      </c>
      <c r="U604" s="305" t="str">
        <f t="shared" si="9"/>
        <v>RU8330</v>
      </c>
      <c r="V604" s="305" t="s">
        <v>3112</v>
      </c>
    </row>
    <row r="605" spans="1:22" ht="18" customHeight="1" x14ac:dyDescent="0.35">
      <c r="A605" s="270">
        <v>5954</v>
      </c>
      <c r="B605" s="270" t="s">
        <v>3269</v>
      </c>
      <c r="C605" s="270" t="s">
        <v>11605</v>
      </c>
      <c r="D605" s="270" t="s">
        <v>3296</v>
      </c>
      <c r="E605" s="270" t="s">
        <v>1713</v>
      </c>
      <c r="F605" s="270" t="s">
        <v>1809</v>
      </c>
      <c r="G605" s="270" t="s">
        <v>11604</v>
      </c>
      <c r="H605" s="270" t="s">
        <v>11603</v>
      </c>
      <c r="I605" s="270" t="s">
        <v>11602</v>
      </c>
      <c r="J605" s="270">
        <v>6171</v>
      </c>
      <c r="K605" s="270" t="s">
        <v>3271</v>
      </c>
      <c r="L605" s="270" t="s">
        <v>11610</v>
      </c>
      <c r="M605" s="270" t="s">
        <v>3296</v>
      </c>
      <c r="N605" s="270" t="s">
        <v>3286</v>
      </c>
      <c r="O605" s="270" t="s">
        <v>3285</v>
      </c>
      <c r="P605" s="269">
        <v>236600</v>
      </c>
      <c r="Q605" s="269">
        <v>0</v>
      </c>
      <c r="R605" s="269">
        <v>0</v>
      </c>
      <c r="S605" s="269">
        <v>236600</v>
      </c>
      <c r="U605" s="305" t="str">
        <f t="shared" si="9"/>
        <v>RU8330</v>
      </c>
      <c r="V605" s="305" t="s">
        <v>3112</v>
      </c>
    </row>
    <row r="606" spans="1:22" ht="18" customHeight="1" x14ac:dyDescent="0.35">
      <c r="A606" s="270">
        <v>5954</v>
      </c>
      <c r="B606" s="270" t="s">
        <v>3269</v>
      </c>
      <c r="C606" s="270" t="s">
        <v>11605</v>
      </c>
      <c r="D606" s="270" t="s">
        <v>3296</v>
      </c>
      <c r="E606" s="270" t="s">
        <v>1713</v>
      </c>
      <c r="F606" s="270" t="s">
        <v>1809</v>
      </c>
      <c r="G606" s="270" t="s">
        <v>11604</v>
      </c>
      <c r="H606" s="270" t="s">
        <v>11603</v>
      </c>
      <c r="I606" s="270" t="s">
        <v>11602</v>
      </c>
      <c r="J606" s="270">
        <v>6172</v>
      </c>
      <c r="K606" s="270" t="s">
        <v>3271</v>
      </c>
      <c r="L606" s="270" t="s">
        <v>11609</v>
      </c>
      <c r="M606" s="270" t="s">
        <v>3296</v>
      </c>
      <c r="N606" s="270" t="s">
        <v>3286</v>
      </c>
      <c r="O606" s="270" t="s">
        <v>3285</v>
      </c>
      <c r="P606" s="269">
        <v>247725</v>
      </c>
      <c r="Q606" s="269">
        <v>0</v>
      </c>
      <c r="R606" s="269">
        <v>0</v>
      </c>
      <c r="S606" s="269">
        <v>247725</v>
      </c>
      <c r="U606" s="305" t="str">
        <f t="shared" si="9"/>
        <v>RU8330</v>
      </c>
      <c r="V606" s="305" t="s">
        <v>3112</v>
      </c>
    </row>
    <row r="607" spans="1:22" ht="18" customHeight="1" x14ac:dyDescent="0.35">
      <c r="A607" s="270">
        <v>5954</v>
      </c>
      <c r="B607" s="270" t="s">
        <v>3269</v>
      </c>
      <c r="C607" s="270" t="s">
        <v>11605</v>
      </c>
      <c r="D607" s="270" t="s">
        <v>3296</v>
      </c>
      <c r="E607" s="270" t="s">
        <v>1713</v>
      </c>
      <c r="F607" s="270" t="s">
        <v>1809</v>
      </c>
      <c r="G607" s="270" t="s">
        <v>11604</v>
      </c>
      <c r="H607" s="270" t="s">
        <v>11603</v>
      </c>
      <c r="I607" s="270" t="s">
        <v>11602</v>
      </c>
      <c r="J607" s="270">
        <v>6173</v>
      </c>
      <c r="K607" s="270" t="s">
        <v>3271</v>
      </c>
      <c r="L607" s="270" t="s">
        <v>11607</v>
      </c>
      <c r="M607" s="270" t="s">
        <v>3296</v>
      </c>
      <c r="N607" s="270" t="s">
        <v>3286</v>
      </c>
      <c r="O607" s="270" t="s">
        <v>3285</v>
      </c>
      <c r="P607" s="269">
        <v>248225</v>
      </c>
      <c r="Q607" s="269">
        <v>0</v>
      </c>
      <c r="R607" s="269">
        <v>0</v>
      </c>
      <c r="S607" s="269">
        <v>248225</v>
      </c>
      <c r="U607" s="305" t="str">
        <f t="shared" si="9"/>
        <v>RU8330</v>
      </c>
      <c r="V607" s="305" t="s">
        <v>3112</v>
      </c>
    </row>
    <row r="608" spans="1:22" ht="18" customHeight="1" x14ac:dyDescent="0.35">
      <c r="A608" s="270">
        <v>5954</v>
      </c>
      <c r="B608" s="270" t="s">
        <v>3269</v>
      </c>
      <c r="C608" s="270" t="s">
        <v>11605</v>
      </c>
      <c r="D608" s="270" t="s">
        <v>3296</v>
      </c>
      <c r="E608" s="270" t="s">
        <v>1713</v>
      </c>
      <c r="F608" s="270" t="s">
        <v>1809</v>
      </c>
      <c r="G608" s="270" t="s">
        <v>11604</v>
      </c>
      <c r="H608" s="270" t="s">
        <v>11603</v>
      </c>
      <c r="I608" s="270" t="s">
        <v>11602</v>
      </c>
      <c r="J608" s="270">
        <v>6174</v>
      </c>
      <c r="K608" s="270" t="s">
        <v>3271</v>
      </c>
      <c r="L608" s="270" t="s">
        <v>11608</v>
      </c>
      <c r="M608" s="270" t="s">
        <v>3296</v>
      </c>
      <c r="N608" s="270" t="s">
        <v>3286</v>
      </c>
      <c r="O608" s="270" t="s">
        <v>3285</v>
      </c>
      <c r="P608" s="269">
        <v>254800</v>
      </c>
      <c r="Q608" s="269">
        <v>0</v>
      </c>
      <c r="R608" s="269">
        <v>0</v>
      </c>
      <c r="S608" s="269">
        <v>254800</v>
      </c>
      <c r="U608" s="305" t="str">
        <f t="shared" si="9"/>
        <v>RU8330</v>
      </c>
      <c r="V608" s="305" t="s">
        <v>3112</v>
      </c>
    </row>
    <row r="609" spans="1:22" ht="18" customHeight="1" x14ac:dyDescent="0.35">
      <c r="A609" s="270">
        <v>5954</v>
      </c>
      <c r="B609" s="270" t="s">
        <v>3269</v>
      </c>
      <c r="C609" s="270" t="s">
        <v>11605</v>
      </c>
      <c r="D609" s="270" t="s">
        <v>3296</v>
      </c>
      <c r="E609" s="270" t="s">
        <v>1713</v>
      </c>
      <c r="F609" s="270" t="s">
        <v>1809</v>
      </c>
      <c r="G609" s="270" t="s">
        <v>11604</v>
      </c>
      <c r="H609" s="270" t="s">
        <v>11603</v>
      </c>
      <c r="I609" s="270" t="s">
        <v>11602</v>
      </c>
      <c r="J609" s="270">
        <v>6175</v>
      </c>
      <c r="K609" s="270" t="s">
        <v>3271</v>
      </c>
      <c r="L609" s="270" t="s">
        <v>11607</v>
      </c>
      <c r="M609" s="270" t="s">
        <v>3296</v>
      </c>
      <c r="N609" s="270" t="s">
        <v>3286</v>
      </c>
      <c r="O609" s="270" t="s">
        <v>3285</v>
      </c>
      <c r="P609" s="269">
        <v>261625</v>
      </c>
      <c r="Q609" s="269">
        <v>0</v>
      </c>
      <c r="R609" s="269">
        <v>0</v>
      </c>
      <c r="S609" s="269">
        <v>261625</v>
      </c>
      <c r="U609" s="305" t="str">
        <f t="shared" si="9"/>
        <v>RU8330</v>
      </c>
      <c r="V609" s="305" t="s">
        <v>3112</v>
      </c>
    </row>
    <row r="610" spans="1:22" ht="18" customHeight="1" x14ac:dyDescent="0.35">
      <c r="A610" s="270">
        <v>5954</v>
      </c>
      <c r="B610" s="270" t="s">
        <v>3269</v>
      </c>
      <c r="C610" s="270" t="s">
        <v>11605</v>
      </c>
      <c r="D610" s="270" t="s">
        <v>3296</v>
      </c>
      <c r="E610" s="270" t="s">
        <v>1713</v>
      </c>
      <c r="F610" s="270" t="s">
        <v>1809</v>
      </c>
      <c r="G610" s="270" t="s">
        <v>11604</v>
      </c>
      <c r="H610" s="270" t="s">
        <v>11603</v>
      </c>
      <c r="I610" s="270" t="s">
        <v>11602</v>
      </c>
      <c r="J610" s="270">
        <v>6176</v>
      </c>
      <c r="K610" s="270" t="s">
        <v>3271</v>
      </c>
      <c r="L610" s="270" t="s">
        <v>11606</v>
      </c>
      <c r="M610" s="270" t="s">
        <v>3296</v>
      </c>
      <c r="N610" s="270" t="s">
        <v>3286</v>
      </c>
      <c r="O610" s="270" t="s">
        <v>3285</v>
      </c>
      <c r="P610" s="269">
        <v>266175</v>
      </c>
      <c r="Q610" s="269">
        <v>0</v>
      </c>
      <c r="R610" s="269">
        <v>0</v>
      </c>
      <c r="S610" s="269">
        <v>266175</v>
      </c>
      <c r="U610" s="305" t="str">
        <f t="shared" si="9"/>
        <v>RU8330</v>
      </c>
      <c r="V610" s="305" t="s">
        <v>3112</v>
      </c>
    </row>
    <row r="611" spans="1:22" ht="18" customHeight="1" x14ac:dyDescent="0.35">
      <c r="A611" s="270">
        <v>5954</v>
      </c>
      <c r="B611" s="270" t="s">
        <v>3269</v>
      </c>
      <c r="C611" s="270" t="s">
        <v>11605</v>
      </c>
      <c r="D611" s="270" t="s">
        <v>3296</v>
      </c>
      <c r="E611" s="270" t="s">
        <v>1713</v>
      </c>
      <c r="F611" s="270" t="s">
        <v>1809</v>
      </c>
      <c r="G611" s="270" t="s">
        <v>11604</v>
      </c>
      <c r="H611" s="270" t="s">
        <v>11603</v>
      </c>
      <c r="I611" s="270" t="s">
        <v>11602</v>
      </c>
      <c r="J611" s="270">
        <v>6179</v>
      </c>
      <c r="K611" s="270" t="s">
        <v>3271</v>
      </c>
      <c r="L611" s="270" t="s">
        <v>11601</v>
      </c>
      <c r="M611" s="270" t="s">
        <v>3296</v>
      </c>
      <c r="N611" s="270" t="s">
        <v>3286</v>
      </c>
      <c r="O611" s="270" t="s">
        <v>3285</v>
      </c>
      <c r="P611" s="269">
        <v>295750</v>
      </c>
      <c r="Q611" s="269">
        <v>0</v>
      </c>
      <c r="R611" s="269">
        <v>0</v>
      </c>
      <c r="S611" s="269">
        <v>295750</v>
      </c>
      <c r="U611" s="305" t="str">
        <f t="shared" si="9"/>
        <v>RU8330</v>
      </c>
      <c r="V611" s="305" t="s">
        <v>3112</v>
      </c>
    </row>
    <row r="612" spans="1:22" ht="18" customHeight="1" x14ac:dyDescent="0.35">
      <c r="A612" s="270">
        <v>5959</v>
      </c>
      <c r="B612" s="270" t="s">
        <v>3269</v>
      </c>
      <c r="C612" s="270" t="s">
        <v>11600</v>
      </c>
      <c r="D612" s="270" t="s">
        <v>3296</v>
      </c>
      <c r="E612" s="270" t="s">
        <v>1713</v>
      </c>
      <c r="F612" s="270" t="s">
        <v>1777</v>
      </c>
      <c r="G612" s="270" t="s">
        <v>11599</v>
      </c>
      <c r="H612" s="270" t="s">
        <v>11598</v>
      </c>
      <c r="I612" s="270" t="s">
        <v>11597</v>
      </c>
      <c r="J612" s="270">
        <v>5970</v>
      </c>
      <c r="K612" s="270" t="s">
        <v>3271</v>
      </c>
      <c r="L612" s="270" t="s">
        <v>11596</v>
      </c>
      <c r="M612" s="270" t="s">
        <v>3296</v>
      </c>
      <c r="N612" s="270" t="s">
        <v>3286</v>
      </c>
      <c r="O612" s="270" t="s">
        <v>3285</v>
      </c>
      <c r="P612" s="269">
        <v>45932.4</v>
      </c>
      <c r="Q612" s="269">
        <v>0</v>
      </c>
      <c r="R612" s="269">
        <v>0</v>
      </c>
      <c r="S612" s="269">
        <v>45932.4</v>
      </c>
      <c r="U612" s="305" t="str">
        <f t="shared" si="9"/>
        <v>RU8000</v>
      </c>
      <c r="V612" s="305" t="s">
        <v>3112</v>
      </c>
    </row>
    <row r="613" spans="1:22" ht="18" customHeight="1" x14ac:dyDescent="0.35">
      <c r="A613" s="270">
        <v>5959</v>
      </c>
      <c r="B613" s="270" t="s">
        <v>3269</v>
      </c>
      <c r="C613" s="270" t="s">
        <v>11600</v>
      </c>
      <c r="D613" s="270" t="s">
        <v>3296</v>
      </c>
      <c r="E613" s="270" t="s">
        <v>1713</v>
      </c>
      <c r="F613" s="270" t="s">
        <v>1777</v>
      </c>
      <c r="G613" s="270" t="s">
        <v>11599</v>
      </c>
      <c r="H613" s="270" t="s">
        <v>11598</v>
      </c>
      <c r="I613" s="270" t="s">
        <v>11597</v>
      </c>
      <c r="J613" s="270">
        <v>6186</v>
      </c>
      <c r="K613" s="270" t="s">
        <v>3271</v>
      </c>
      <c r="L613" s="270" t="s">
        <v>11596</v>
      </c>
      <c r="M613" s="270" t="s">
        <v>3296</v>
      </c>
      <c r="N613" s="270" t="s">
        <v>3286</v>
      </c>
      <c r="O613" s="270" t="s">
        <v>3285</v>
      </c>
      <c r="P613" s="269">
        <v>137797.19</v>
      </c>
      <c r="Q613" s="269">
        <v>0</v>
      </c>
      <c r="R613" s="269">
        <v>0</v>
      </c>
      <c r="S613" s="269">
        <v>137797.19</v>
      </c>
      <c r="U613" s="305" t="str">
        <f t="shared" si="9"/>
        <v>RU8000</v>
      </c>
      <c r="V613" s="305" t="s">
        <v>3112</v>
      </c>
    </row>
    <row r="614" spans="1:22" ht="18" customHeight="1" x14ac:dyDescent="0.35">
      <c r="A614" s="270">
        <v>5959</v>
      </c>
      <c r="B614" s="270" t="s">
        <v>3269</v>
      </c>
      <c r="C614" s="270" t="s">
        <v>11600</v>
      </c>
      <c r="D614" s="270" t="s">
        <v>3296</v>
      </c>
      <c r="E614" s="270" t="s">
        <v>1713</v>
      </c>
      <c r="F614" s="270" t="s">
        <v>1777</v>
      </c>
      <c r="G614" s="270" t="s">
        <v>11599</v>
      </c>
      <c r="H614" s="270" t="s">
        <v>11598</v>
      </c>
      <c r="I614" s="270" t="s">
        <v>11597</v>
      </c>
      <c r="J614" s="270">
        <v>6188</v>
      </c>
      <c r="K614" s="270" t="s">
        <v>3271</v>
      </c>
      <c r="L614" s="270" t="s">
        <v>11596</v>
      </c>
      <c r="M614" s="270" t="s">
        <v>3296</v>
      </c>
      <c r="N614" s="270" t="s">
        <v>3286</v>
      </c>
      <c r="O614" s="270" t="s">
        <v>3285</v>
      </c>
      <c r="P614" s="269">
        <v>75088.41</v>
      </c>
      <c r="Q614" s="269">
        <v>0</v>
      </c>
      <c r="R614" s="269">
        <v>0</v>
      </c>
      <c r="S614" s="269">
        <v>75088.41</v>
      </c>
      <c r="U614" s="305" t="str">
        <f t="shared" si="9"/>
        <v>RU8000</v>
      </c>
      <c r="V614" s="305" t="s">
        <v>3112</v>
      </c>
    </row>
    <row r="615" spans="1:22" ht="18" customHeight="1" x14ac:dyDescent="0.35">
      <c r="A615" s="270">
        <v>5986</v>
      </c>
      <c r="B615" s="270" t="s">
        <v>3269</v>
      </c>
      <c r="C615" s="270" t="s">
        <v>11595</v>
      </c>
      <c r="D615" s="270" t="s">
        <v>3296</v>
      </c>
      <c r="E615" s="270" t="s">
        <v>1733</v>
      </c>
      <c r="F615" s="270" t="s">
        <v>1996</v>
      </c>
      <c r="G615" s="270" t="s">
        <v>4573</v>
      </c>
      <c r="H615" s="270" t="s">
        <v>11594</v>
      </c>
      <c r="I615" s="270" t="s">
        <v>11593</v>
      </c>
      <c r="J615" s="270">
        <v>5988</v>
      </c>
      <c r="K615" s="270" t="s">
        <v>3271</v>
      </c>
      <c r="L615" s="270" t="s">
        <v>11592</v>
      </c>
      <c r="M615" s="270" t="s">
        <v>3296</v>
      </c>
      <c r="N615" s="270" t="s">
        <v>3314</v>
      </c>
      <c r="O615" s="270" t="s">
        <v>3313</v>
      </c>
      <c r="P615" s="269">
        <v>826221.26</v>
      </c>
      <c r="Q615" s="269">
        <v>0</v>
      </c>
      <c r="R615" s="269">
        <v>0</v>
      </c>
      <c r="S615" s="269">
        <v>826221.26</v>
      </c>
      <c r="U615" s="305" t="str">
        <f t="shared" si="9"/>
        <v>RU8031</v>
      </c>
      <c r="V615" s="305" t="s">
        <v>3112</v>
      </c>
    </row>
    <row r="616" spans="1:22" ht="18" customHeight="1" x14ac:dyDescent="0.35">
      <c r="A616" s="270">
        <v>5994</v>
      </c>
      <c r="B616" s="270" t="s">
        <v>3269</v>
      </c>
      <c r="C616" s="270" t="s">
        <v>11582</v>
      </c>
      <c r="D616" s="270" t="s">
        <v>3296</v>
      </c>
      <c r="E616" s="270" t="s">
        <v>1713</v>
      </c>
      <c r="F616" s="270" t="s">
        <v>2107</v>
      </c>
      <c r="G616" s="270" t="s">
        <v>6738</v>
      </c>
      <c r="H616" s="270" t="s">
        <v>11581</v>
      </c>
      <c r="I616" s="270" t="s">
        <v>11580</v>
      </c>
      <c r="J616" s="270">
        <v>20444</v>
      </c>
      <c r="K616" s="270" t="s">
        <v>3271</v>
      </c>
      <c r="L616" s="270" t="s">
        <v>11591</v>
      </c>
      <c r="M616" s="270" t="s">
        <v>3296</v>
      </c>
      <c r="N616" s="270" t="s">
        <v>3286</v>
      </c>
      <c r="O616" s="270" t="s">
        <v>3285</v>
      </c>
      <c r="P616" s="269">
        <v>2118418.5699999998</v>
      </c>
      <c r="Q616" s="269">
        <v>0</v>
      </c>
      <c r="R616" s="269">
        <v>0</v>
      </c>
      <c r="S616" s="269">
        <v>2118418.5699999998</v>
      </c>
      <c r="U616" s="305" t="str">
        <f t="shared" si="9"/>
        <v>RU8265</v>
      </c>
      <c r="V616" s="305" t="s">
        <v>3112</v>
      </c>
    </row>
    <row r="617" spans="1:22" ht="18" customHeight="1" x14ac:dyDescent="0.35">
      <c r="A617" s="270">
        <v>5994</v>
      </c>
      <c r="B617" s="270" t="s">
        <v>3269</v>
      </c>
      <c r="C617" s="270" t="s">
        <v>11582</v>
      </c>
      <c r="D617" s="270" t="s">
        <v>3296</v>
      </c>
      <c r="E617" s="270" t="s">
        <v>1713</v>
      </c>
      <c r="F617" s="270" t="s">
        <v>2107</v>
      </c>
      <c r="G617" s="270" t="s">
        <v>6738</v>
      </c>
      <c r="H617" s="270" t="s">
        <v>11581</v>
      </c>
      <c r="I617" s="270" t="s">
        <v>11580</v>
      </c>
      <c r="J617" s="270">
        <v>20445</v>
      </c>
      <c r="K617" s="270" t="s">
        <v>3271</v>
      </c>
      <c r="L617" s="270" t="s">
        <v>11590</v>
      </c>
      <c r="M617" s="270" t="s">
        <v>3296</v>
      </c>
      <c r="N617" s="270" t="s">
        <v>3286</v>
      </c>
      <c r="O617" s="270" t="s">
        <v>3285</v>
      </c>
      <c r="P617" s="269">
        <v>83337.86</v>
      </c>
      <c r="Q617" s="269">
        <v>0</v>
      </c>
      <c r="R617" s="269">
        <v>0</v>
      </c>
      <c r="S617" s="269">
        <v>83337.86</v>
      </c>
      <c r="U617" s="305" t="str">
        <f t="shared" si="9"/>
        <v>RU8265</v>
      </c>
      <c r="V617" s="305" t="s">
        <v>3112</v>
      </c>
    </row>
    <row r="618" spans="1:22" ht="18" customHeight="1" x14ac:dyDescent="0.35">
      <c r="A618" s="270">
        <v>5994</v>
      </c>
      <c r="B618" s="270" t="s">
        <v>3269</v>
      </c>
      <c r="C618" s="270" t="s">
        <v>11582</v>
      </c>
      <c r="D618" s="270" t="s">
        <v>3296</v>
      </c>
      <c r="E618" s="270" t="s">
        <v>1713</v>
      </c>
      <c r="F618" s="270" t="s">
        <v>2107</v>
      </c>
      <c r="G618" s="270" t="s">
        <v>6738</v>
      </c>
      <c r="H618" s="270" t="s">
        <v>11581</v>
      </c>
      <c r="I618" s="270" t="s">
        <v>11580</v>
      </c>
      <c r="J618" s="270">
        <v>20447</v>
      </c>
      <c r="K618" s="270" t="s">
        <v>3271</v>
      </c>
      <c r="L618" s="270" t="s">
        <v>11589</v>
      </c>
      <c r="M618" s="270" t="s">
        <v>3296</v>
      </c>
      <c r="N618" s="270" t="s">
        <v>3286</v>
      </c>
      <c r="O618" s="270" t="s">
        <v>3285</v>
      </c>
      <c r="P618" s="269">
        <v>287386.40000000002</v>
      </c>
      <c r="Q618" s="269">
        <v>0</v>
      </c>
      <c r="R618" s="269">
        <v>0</v>
      </c>
      <c r="S618" s="269">
        <v>287386.40000000002</v>
      </c>
      <c r="U618" s="305" t="str">
        <f t="shared" si="9"/>
        <v>RU8265</v>
      </c>
      <c r="V618" s="305" t="s">
        <v>3112</v>
      </c>
    </row>
    <row r="619" spans="1:22" ht="18" customHeight="1" x14ac:dyDescent="0.35">
      <c r="A619" s="270">
        <v>5994</v>
      </c>
      <c r="B619" s="270" t="s">
        <v>3269</v>
      </c>
      <c r="C619" s="270" t="s">
        <v>11582</v>
      </c>
      <c r="D619" s="270" t="s">
        <v>3296</v>
      </c>
      <c r="E619" s="270" t="s">
        <v>1713</v>
      </c>
      <c r="F619" s="270" t="s">
        <v>2107</v>
      </c>
      <c r="G619" s="270" t="s">
        <v>6738</v>
      </c>
      <c r="H619" s="270" t="s">
        <v>11581</v>
      </c>
      <c r="I619" s="270" t="s">
        <v>11580</v>
      </c>
      <c r="J619" s="270">
        <v>20448</v>
      </c>
      <c r="K619" s="270" t="s">
        <v>3271</v>
      </c>
      <c r="L619" s="270" t="s">
        <v>11588</v>
      </c>
      <c r="M619" s="270" t="s">
        <v>3296</v>
      </c>
      <c r="N619" s="270" t="s">
        <v>3286</v>
      </c>
      <c r="O619" s="270" t="s">
        <v>3285</v>
      </c>
      <c r="P619" s="269">
        <v>684118.29</v>
      </c>
      <c r="Q619" s="269">
        <v>0</v>
      </c>
      <c r="R619" s="269">
        <v>0</v>
      </c>
      <c r="S619" s="269">
        <v>684118.29</v>
      </c>
      <c r="U619" s="305" t="str">
        <f t="shared" si="9"/>
        <v>RU8265</v>
      </c>
      <c r="V619" s="305" t="s">
        <v>3112</v>
      </c>
    </row>
    <row r="620" spans="1:22" ht="18" customHeight="1" x14ac:dyDescent="0.35">
      <c r="A620" s="270">
        <v>5994</v>
      </c>
      <c r="B620" s="270" t="s">
        <v>3269</v>
      </c>
      <c r="C620" s="270" t="s">
        <v>11582</v>
      </c>
      <c r="D620" s="270" t="s">
        <v>3296</v>
      </c>
      <c r="E620" s="270" t="s">
        <v>1713</v>
      </c>
      <c r="F620" s="270" t="s">
        <v>2107</v>
      </c>
      <c r="G620" s="270" t="s">
        <v>6738</v>
      </c>
      <c r="H620" s="270" t="s">
        <v>11581</v>
      </c>
      <c r="I620" s="270" t="s">
        <v>11580</v>
      </c>
      <c r="J620" s="270">
        <v>20449</v>
      </c>
      <c r="K620" s="270" t="s">
        <v>3271</v>
      </c>
      <c r="L620" s="270" t="s">
        <v>11587</v>
      </c>
      <c r="M620" s="270" t="s">
        <v>3296</v>
      </c>
      <c r="N620" s="270" t="s">
        <v>3286</v>
      </c>
      <c r="O620" s="270" t="s">
        <v>3285</v>
      </c>
      <c r="P620" s="269">
        <v>1907623.88</v>
      </c>
      <c r="Q620" s="269">
        <v>0</v>
      </c>
      <c r="R620" s="269">
        <v>0</v>
      </c>
      <c r="S620" s="269">
        <v>1907623.88</v>
      </c>
      <c r="U620" s="305" t="str">
        <f t="shared" si="9"/>
        <v>RU8265</v>
      </c>
      <c r="V620" s="305" t="s">
        <v>3112</v>
      </c>
    </row>
    <row r="621" spans="1:22" ht="18" customHeight="1" x14ac:dyDescent="0.35">
      <c r="A621" s="270">
        <v>5994</v>
      </c>
      <c r="B621" s="270" t="s">
        <v>3269</v>
      </c>
      <c r="C621" s="270" t="s">
        <v>11582</v>
      </c>
      <c r="D621" s="270" t="s">
        <v>3296</v>
      </c>
      <c r="E621" s="270" t="s">
        <v>1713</v>
      </c>
      <c r="F621" s="270" t="s">
        <v>2107</v>
      </c>
      <c r="G621" s="270" t="s">
        <v>6738</v>
      </c>
      <c r="H621" s="270" t="s">
        <v>11581</v>
      </c>
      <c r="I621" s="270" t="s">
        <v>11580</v>
      </c>
      <c r="J621" s="270">
        <v>20450</v>
      </c>
      <c r="K621" s="270" t="s">
        <v>3271</v>
      </c>
      <c r="L621" s="270" t="s">
        <v>11586</v>
      </c>
      <c r="M621" s="270" t="s">
        <v>3296</v>
      </c>
      <c r="N621" s="270" t="s">
        <v>3286</v>
      </c>
      <c r="O621" s="270" t="s">
        <v>3285</v>
      </c>
      <c r="P621" s="269">
        <v>48257</v>
      </c>
      <c r="Q621" s="269">
        <v>0</v>
      </c>
      <c r="R621" s="269">
        <v>0</v>
      </c>
      <c r="S621" s="269">
        <v>48257</v>
      </c>
      <c r="U621" s="305" t="str">
        <f t="shared" si="9"/>
        <v>RU8265</v>
      </c>
      <c r="V621" s="305" t="s">
        <v>3112</v>
      </c>
    </row>
    <row r="622" spans="1:22" ht="18" customHeight="1" x14ac:dyDescent="0.35">
      <c r="A622" s="270">
        <v>5994</v>
      </c>
      <c r="B622" s="270" t="s">
        <v>3269</v>
      </c>
      <c r="C622" s="270" t="s">
        <v>11582</v>
      </c>
      <c r="D622" s="270" t="s">
        <v>3296</v>
      </c>
      <c r="E622" s="270" t="s">
        <v>1713</v>
      </c>
      <c r="F622" s="270" t="s">
        <v>2107</v>
      </c>
      <c r="G622" s="270" t="s">
        <v>6738</v>
      </c>
      <c r="H622" s="270" t="s">
        <v>11581</v>
      </c>
      <c r="I622" s="270" t="s">
        <v>11580</v>
      </c>
      <c r="J622" s="270">
        <v>20451</v>
      </c>
      <c r="K622" s="270" t="s">
        <v>3271</v>
      </c>
      <c r="L622" s="270" t="s">
        <v>11585</v>
      </c>
      <c r="M622" s="270" t="s">
        <v>3296</v>
      </c>
      <c r="N622" s="270" t="s">
        <v>3286</v>
      </c>
      <c r="O622" s="270" t="s">
        <v>3285</v>
      </c>
      <c r="P622" s="269">
        <v>1299</v>
      </c>
      <c r="Q622" s="269">
        <v>0</v>
      </c>
      <c r="R622" s="269">
        <v>0</v>
      </c>
      <c r="S622" s="269">
        <v>1299</v>
      </c>
      <c r="U622" s="305" t="str">
        <f t="shared" si="9"/>
        <v>RU8265</v>
      </c>
      <c r="V622" s="305" t="s">
        <v>3112</v>
      </c>
    </row>
    <row r="623" spans="1:22" ht="18" customHeight="1" x14ac:dyDescent="0.35">
      <c r="A623" s="270">
        <v>5994</v>
      </c>
      <c r="B623" s="270" t="s">
        <v>3269</v>
      </c>
      <c r="C623" s="270" t="s">
        <v>11582</v>
      </c>
      <c r="D623" s="270" t="s">
        <v>3296</v>
      </c>
      <c r="E623" s="270" t="s">
        <v>1713</v>
      </c>
      <c r="F623" s="270" t="s">
        <v>2107</v>
      </c>
      <c r="G623" s="270" t="s">
        <v>6738</v>
      </c>
      <c r="H623" s="270" t="s">
        <v>11581</v>
      </c>
      <c r="I623" s="270" t="s">
        <v>11580</v>
      </c>
      <c r="J623" s="270">
        <v>20452</v>
      </c>
      <c r="K623" s="270" t="s">
        <v>3271</v>
      </c>
      <c r="L623" s="270" t="s">
        <v>11584</v>
      </c>
      <c r="M623" s="270" t="s">
        <v>3296</v>
      </c>
      <c r="N623" s="270" t="s">
        <v>3286</v>
      </c>
      <c r="O623" s="270" t="s">
        <v>3285</v>
      </c>
      <c r="P623" s="269">
        <v>14574</v>
      </c>
      <c r="Q623" s="269">
        <v>0</v>
      </c>
      <c r="R623" s="269">
        <v>0</v>
      </c>
      <c r="S623" s="269">
        <v>14574</v>
      </c>
      <c r="U623" s="305" t="str">
        <f t="shared" si="9"/>
        <v>RU8265</v>
      </c>
      <c r="V623" s="305" t="s">
        <v>3112</v>
      </c>
    </row>
    <row r="624" spans="1:22" ht="18" customHeight="1" x14ac:dyDescent="0.35">
      <c r="A624" s="270">
        <v>5994</v>
      </c>
      <c r="B624" s="270" t="s">
        <v>3269</v>
      </c>
      <c r="C624" s="270" t="s">
        <v>11582</v>
      </c>
      <c r="D624" s="270" t="s">
        <v>3296</v>
      </c>
      <c r="E624" s="270" t="s">
        <v>1713</v>
      </c>
      <c r="F624" s="270" t="s">
        <v>2107</v>
      </c>
      <c r="G624" s="270" t="s">
        <v>6738</v>
      </c>
      <c r="H624" s="270" t="s">
        <v>11581</v>
      </c>
      <c r="I624" s="270" t="s">
        <v>11580</v>
      </c>
      <c r="J624" s="270">
        <v>20453</v>
      </c>
      <c r="K624" s="270" t="s">
        <v>3271</v>
      </c>
      <c r="L624" s="270" t="s">
        <v>11583</v>
      </c>
      <c r="M624" s="270" t="s">
        <v>3296</v>
      </c>
      <c r="N624" s="270" t="s">
        <v>3286</v>
      </c>
      <c r="O624" s="270" t="s">
        <v>3285</v>
      </c>
      <c r="P624" s="269">
        <v>27398</v>
      </c>
      <c r="Q624" s="269">
        <v>0</v>
      </c>
      <c r="R624" s="269">
        <v>0</v>
      </c>
      <c r="S624" s="269">
        <v>27398</v>
      </c>
      <c r="U624" s="305" t="str">
        <f t="shared" si="9"/>
        <v>RU8265</v>
      </c>
      <c r="V624" s="305" t="s">
        <v>3112</v>
      </c>
    </row>
    <row r="625" spans="1:22" ht="18" customHeight="1" x14ac:dyDescent="0.35">
      <c r="A625" s="270">
        <v>5994</v>
      </c>
      <c r="B625" s="270" t="s">
        <v>3269</v>
      </c>
      <c r="C625" s="270" t="s">
        <v>11582</v>
      </c>
      <c r="D625" s="270" t="s">
        <v>3296</v>
      </c>
      <c r="E625" s="270" t="s">
        <v>1713</v>
      </c>
      <c r="F625" s="270" t="s">
        <v>2107</v>
      </c>
      <c r="G625" s="270" t="s">
        <v>6738</v>
      </c>
      <c r="H625" s="270" t="s">
        <v>11581</v>
      </c>
      <c r="I625" s="270" t="s">
        <v>11580</v>
      </c>
      <c r="J625" s="270">
        <v>20454</v>
      </c>
      <c r="K625" s="270" t="s">
        <v>3271</v>
      </c>
      <c r="L625" s="270" t="s">
        <v>11579</v>
      </c>
      <c r="M625" s="270" t="s">
        <v>3296</v>
      </c>
      <c r="N625" s="270" t="s">
        <v>3286</v>
      </c>
      <c r="O625" s="270" t="s">
        <v>3285</v>
      </c>
      <c r="P625" s="269">
        <v>65391</v>
      </c>
      <c r="Q625" s="269">
        <v>0</v>
      </c>
      <c r="R625" s="269">
        <v>0</v>
      </c>
      <c r="S625" s="269">
        <v>65391</v>
      </c>
      <c r="U625" s="305" t="str">
        <f t="shared" si="9"/>
        <v>RU8265</v>
      </c>
      <c r="V625" s="305" t="s">
        <v>3112</v>
      </c>
    </row>
    <row r="626" spans="1:22" ht="18" customHeight="1" x14ac:dyDescent="0.35">
      <c r="A626" s="270">
        <v>6003</v>
      </c>
      <c r="B626" s="270" t="s">
        <v>3269</v>
      </c>
      <c r="C626" s="270" t="s">
        <v>11576</v>
      </c>
      <c r="D626" s="270" t="s">
        <v>3296</v>
      </c>
      <c r="E626" s="270" t="s">
        <v>1733</v>
      </c>
      <c r="F626" s="270" t="s">
        <v>1894</v>
      </c>
      <c r="G626" s="270" t="s">
        <v>10606</v>
      </c>
      <c r="H626" s="270" t="s">
        <v>11575</v>
      </c>
      <c r="I626" s="270" t="s">
        <v>11574</v>
      </c>
      <c r="J626" s="270">
        <v>15032</v>
      </c>
      <c r="K626" s="270" t="s">
        <v>3271</v>
      </c>
      <c r="L626" s="270" t="s">
        <v>11578</v>
      </c>
      <c r="M626" s="270" t="s">
        <v>3296</v>
      </c>
      <c r="N626" s="270" t="s">
        <v>3286</v>
      </c>
      <c r="O626" s="270" t="s">
        <v>3285</v>
      </c>
      <c r="P626" s="269">
        <v>223338</v>
      </c>
      <c r="Q626" s="269">
        <v>0</v>
      </c>
      <c r="R626" s="269">
        <v>0</v>
      </c>
      <c r="S626" s="269">
        <v>223338</v>
      </c>
      <c r="U626" s="305" t="str">
        <f t="shared" si="9"/>
        <v>RU5050</v>
      </c>
      <c r="V626" s="305" t="s">
        <v>3112</v>
      </c>
    </row>
    <row r="627" spans="1:22" ht="18" customHeight="1" x14ac:dyDescent="0.35">
      <c r="A627" s="270">
        <v>6003</v>
      </c>
      <c r="B627" s="270" t="s">
        <v>3269</v>
      </c>
      <c r="C627" s="270" t="s">
        <v>11576</v>
      </c>
      <c r="D627" s="270" t="s">
        <v>3296</v>
      </c>
      <c r="E627" s="270" t="s">
        <v>1733</v>
      </c>
      <c r="F627" s="270" t="s">
        <v>1894</v>
      </c>
      <c r="G627" s="270" t="s">
        <v>10606</v>
      </c>
      <c r="H627" s="270" t="s">
        <v>11575</v>
      </c>
      <c r="I627" s="270" t="s">
        <v>11574</v>
      </c>
      <c r="J627" s="270">
        <v>25941</v>
      </c>
      <c r="K627" s="270" t="s">
        <v>3271</v>
      </c>
      <c r="L627" s="270" t="s">
        <v>11577</v>
      </c>
      <c r="M627" s="270" t="s">
        <v>3296</v>
      </c>
      <c r="N627" s="270" t="s">
        <v>3286</v>
      </c>
      <c r="O627" s="270" t="s">
        <v>3285</v>
      </c>
      <c r="P627" s="269">
        <v>71519</v>
      </c>
      <c r="Q627" s="269">
        <v>0</v>
      </c>
      <c r="R627" s="269">
        <v>0</v>
      </c>
      <c r="S627" s="269">
        <v>71519</v>
      </c>
      <c r="U627" s="305" t="str">
        <f t="shared" si="9"/>
        <v>RU5050</v>
      </c>
      <c r="V627" s="305" t="s">
        <v>3112</v>
      </c>
    </row>
    <row r="628" spans="1:22" ht="18" customHeight="1" x14ac:dyDescent="0.35">
      <c r="A628" s="270">
        <v>6003</v>
      </c>
      <c r="B628" s="270" t="s">
        <v>3269</v>
      </c>
      <c r="C628" s="270" t="s">
        <v>11576</v>
      </c>
      <c r="D628" s="270" t="s">
        <v>3296</v>
      </c>
      <c r="E628" s="270" t="s">
        <v>1733</v>
      </c>
      <c r="F628" s="270" t="s">
        <v>1894</v>
      </c>
      <c r="G628" s="270" t="s">
        <v>10606</v>
      </c>
      <c r="H628" s="270" t="s">
        <v>11575</v>
      </c>
      <c r="I628" s="270" t="s">
        <v>11574</v>
      </c>
      <c r="J628" s="270">
        <v>25942</v>
      </c>
      <c r="K628" s="270" t="s">
        <v>3271</v>
      </c>
      <c r="L628" s="270" t="s">
        <v>11573</v>
      </c>
      <c r="M628" s="270" t="s">
        <v>3296</v>
      </c>
      <c r="N628" s="270" t="s">
        <v>3286</v>
      </c>
      <c r="O628" s="270" t="s">
        <v>3285</v>
      </c>
      <c r="P628" s="269">
        <v>1139916</v>
      </c>
      <c r="Q628" s="269">
        <v>0</v>
      </c>
      <c r="R628" s="269">
        <v>0</v>
      </c>
      <c r="S628" s="269">
        <v>1139916</v>
      </c>
      <c r="U628" s="305" t="str">
        <f t="shared" si="9"/>
        <v>RU5050</v>
      </c>
      <c r="V628" s="305" t="s">
        <v>3112</v>
      </c>
    </row>
    <row r="629" spans="1:22" ht="18" customHeight="1" x14ac:dyDescent="0.35">
      <c r="A629" s="270">
        <v>6004</v>
      </c>
      <c r="B629" s="270" t="s">
        <v>3269</v>
      </c>
      <c r="C629" s="270" t="s">
        <v>11548</v>
      </c>
      <c r="D629" s="270" t="s">
        <v>3296</v>
      </c>
      <c r="E629" s="270" t="s">
        <v>1713</v>
      </c>
      <c r="F629" s="270" t="s">
        <v>1992</v>
      </c>
      <c r="G629" s="270" t="s">
        <v>11547</v>
      </c>
      <c r="H629" s="270" t="s">
        <v>11546</v>
      </c>
      <c r="I629" s="270" t="s">
        <v>11545</v>
      </c>
      <c r="J629" s="270">
        <v>6060</v>
      </c>
      <c r="K629" s="270" t="s">
        <v>3271</v>
      </c>
      <c r="L629" s="270" t="s">
        <v>11572</v>
      </c>
      <c r="M629" s="270" t="s">
        <v>3296</v>
      </c>
      <c r="N629" s="270" t="s">
        <v>3286</v>
      </c>
      <c r="O629" s="270" t="s">
        <v>3285</v>
      </c>
      <c r="P629" s="269">
        <v>68596.009999999995</v>
      </c>
      <c r="Q629" s="269"/>
      <c r="R629" s="269"/>
      <c r="S629" s="269">
        <v>68596.009999999995</v>
      </c>
      <c r="U629" s="305" t="str">
        <f t="shared" si="9"/>
        <v>RU8025</v>
      </c>
      <c r="V629" s="305" t="s">
        <v>3112</v>
      </c>
    </row>
    <row r="630" spans="1:22" ht="18" customHeight="1" x14ac:dyDescent="0.35">
      <c r="A630" s="270">
        <v>6004</v>
      </c>
      <c r="B630" s="270" t="s">
        <v>3269</v>
      </c>
      <c r="C630" s="270" t="s">
        <v>11548</v>
      </c>
      <c r="D630" s="270" t="s">
        <v>3296</v>
      </c>
      <c r="E630" s="270" t="s">
        <v>1713</v>
      </c>
      <c r="F630" s="270" t="s">
        <v>1992</v>
      </c>
      <c r="G630" s="270" t="s">
        <v>11547</v>
      </c>
      <c r="H630" s="270" t="s">
        <v>11546</v>
      </c>
      <c r="I630" s="270" t="s">
        <v>11545</v>
      </c>
      <c r="J630" s="270">
        <v>6061</v>
      </c>
      <c r="K630" s="270" t="s">
        <v>3271</v>
      </c>
      <c r="L630" s="270" t="s">
        <v>11571</v>
      </c>
      <c r="M630" s="270" t="s">
        <v>3296</v>
      </c>
      <c r="N630" s="270" t="s">
        <v>3286</v>
      </c>
      <c r="O630" s="270" t="s">
        <v>3285</v>
      </c>
      <c r="P630" s="269">
        <v>55926.21</v>
      </c>
      <c r="Q630" s="269"/>
      <c r="R630" s="269"/>
      <c r="S630" s="269">
        <v>55926.21</v>
      </c>
      <c r="U630" s="305" t="str">
        <f t="shared" si="9"/>
        <v>RU8025</v>
      </c>
      <c r="V630" s="305" t="s">
        <v>3112</v>
      </c>
    </row>
    <row r="631" spans="1:22" ht="18" customHeight="1" x14ac:dyDescent="0.35">
      <c r="A631" s="270">
        <v>6004</v>
      </c>
      <c r="B631" s="270" t="s">
        <v>3269</v>
      </c>
      <c r="C631" s="270" t="s">
        <v>11548</v>
      </c>
      <c r="D631" s="270" t="s">
        <v>3296</v>
      </c>
      <c r="E631" s="270" t="s">
        <v>1713</v>
      </c>
      <c r="F631" s="270" t="s">
        <v>1992</v>
      </c>
      <c r="G631" s="270" t="s">
        <v>11547</v>
      </c>
      <c r="H631" s="270" t="s">
        <v>11546</v>
      </c>
      <c r="I631" s="270" t="s">
        <v>11545</v>
      </c>
      <c r="J631" s="270">
        <v>6062</v>
      </c>
      <c r="K631" s="270" t="s">
        <v>3271</v>
      </c>
      <c r="L631" s="270" t="s">
        <v>11570</v>
      </c>
      <c r="M631" s="270" t="s">
        <v>3296</v>
      </c>
      <c r="N631" s="270" t="s">
        <v>3286</v>
      </c>
      <c r="O631" s="270" t="s">
        <v>3285</v>
      </c>
      <c r="P631" s="269">
        <v>65315.53</v>
      </c>
      <c r="Q631" s="269"/>
      <c r="R631" s="269"/>
      <c r="S631" s="269">
        <v>65315.53</v>
      </c>
      <c r="U631" s="305" t="str">
        <f t="shared" si="9"/>
        <v>RU8025</v>
      </c>
      <c r="V631" s="305" t="s">
        <v>3112</v>
      </c>
    </row>
    <row r="632" spans="1:22" ht="18" customHeight="1" x14ac:dyDescent="0.35">
      <c r="A632" s="270">
        <v>6004</v>
      </c>
      <c r="B632" s="270" t="s">
        <v>3269</v>
      </c>
      <c r="C632" s="270" t="s">
        <v>11548</v>
      </c>
      <c r="D632" s="270" t="s">
        <v>3296</v>
      </c>
      <c r="E632" s="270" t="s">
        <v>1713</v>
      </c>
      <c r="F632" s="270" t="s">
        <v>1992</v>
      </c>
      <c r="G632" s="270" t="s">
        <v>11547</v>
      </c>
      <c r="H632" s="270" t="s">
        <v>11546</v>
      </c>
      <c r="I632" s="270" t="s">
        <v>11545</v>
      </c>
      <c r="J632" s="270">
        <v>6063</v>
      </c>
      <c r="K632" s="270" t="s">
        <v>3271</v>
      </c>
      <c r="L632" s="270" t="s">
        <v>11569</v>
      </c>
      <c r="M632" s="270" t="s">
        <v>3296</v>
      </c>
      <c r="N632" s="270" t="s">
        <v>3286</v>
      </c>
      <c r="O632" s="270" t="s">
        <v>3285</v>
      </c>
      <c r="P632" s="269">
        <v>52644.639999999999</v>
      </c>
      <c r="Q632" s="269"/>
      <c r="R632" s="269"/>
      <c r="S632" s="269">
        <v>52644.639999999999</v>
      </c>
      <c r="U632" s="305" t="str">
        <f t="shared" si="9"/>
        <v>RU8025</v>
      </c>
      <c r="V632" s="305" t="s">
        <v>3112</v>
      </c>
    </row>
    <row r="633" spans="1:22" ht="18" customHeight="1" x14ac:dyDescent="0.35">
      <c r="A633" s="270">
        <v>6004</v>
      </c>
      <c r="B633" s="270" t="s">
        <v>3269</v>
      </c>
      <c r="C633" s="270" t="s">
        <v>11548</v>
      </c>
      <c r="D633" s="270" t="s">
        <v>3296</v>
      </c>
      <c r="E633" s="270" t="s">
        <v>1713</v>
      </c>
      <c r="F633" s="270" t="s">
        <v>1992</v>
      </c>
      <c r="G633" s="270" t="s">
        <v>11547</v>
      </c>
      <c r="H633" s="270" t="s">
        <v>11546</v>
      </c>
      <c r="I633" s="270" t="s">
        <v>11545</v>
      </c>
      <c r="J633" s="270">
        <v>6064</v>
      </c>
      <c r="K633" s="270" t="s">
        <v>3271</v>
      </c>
      <c r="L633" s="270" t="s">
        <v>11568</v>
      </c>
      <c r="M633" s="270" t="s">
        <v>3296</v>
      </c>
      <c r="N633" s="270" t="s">
        <v>3286</v>
      </c>
      <c r="O633" s="270" t="s">
        <v>3285</v>
      </c>
      <c r="P633" s="269">
        <v>92544.31</v>
      </c>
      <c r="Q633" s="269"/>
      <c r="R633" s="269"/>
      <c r="S633" s="269">
        <v>92544.31</v>
      </c>
      <c r="U633" s="305" t="str">
        <f t="shared" si="9"/>
        <v>RU8025</v>
      </c>
      <c r="V633" s="305" t="s">
        <v>3112</v>
      </c>
    </row>
    <row r="634" spans="1:22" ht="18" customHeight="1" x14ac:dyDescent="0.35">
      <c r="A634" s="270">
        <v>6004</v>
      </c>
      <c r="B634" s="270" t="s">
        <v>3269</v>
      </c>
      <c r="C634" s="270" t="s">
        <v>11548</v>
      </c>
      <c r="D634" s="270" t="s">
        <v>3296</v>
      </c>
      <c r="E634" s="270" t="s">
        <v>1713</v>
      </c>
      <c r="F634" s="270" t="s">
        <v>1992</v>
      </c>
      <c r="G634" s="270" t="s">
        <v>11547</v>
      </c>
      <c r="H634" s="270" t="s">
        <v>11546</v>
      </c>
      <c r="I634" s="270" t="s">
        <v>11545</v>
      </c>
      <c r="J634" s="270">
        <v>6065</v>
      </c>
      <c r="K634" s="270" t="s">
        <v>3271</v>
      </c>
      <c r="L634" s="270" t="s">
        <v>11567</v>
      </c>
      <c r="M634" s="270" t="s">
        <v>3296</v>
      </c>
      <c r="N634" s="270" t="s">
        <v>3286</v>
      </c>
      <c r="O634" s="270" t="s">
        <v>3285</v>
      </c>
      <c r="P634" s="269">
        <v>79506.259999999995</v>
      </c>
      <c r="Q634" s="269"/>
      <c r="R634" s="269"/>
      <c r="S634" s="269">
        <v>79506.259999999995</v>
      </c>
      <c r="U634" s="305" t="str">
        <f t="shared" si="9"/>
        <v>RU8025</v>
      </c>
      <c r="V634" s="305" t="s">
        <v>3112</v>
      </c>
    </row>
    <row r="635" spans="1:22" ht="18" customHeight="1" x14ac:dyDescent="0.35">
      <c r="A635" s="270">
        <v>6004</v>
      </c>
      <c r="B635" s="270" t="s">
        <v>3269</v>
      </c>
      <c r="C635" s="270" t="s">
        <v>11548</v>
      </c>
      <c r="D635" s="270" t="s">
        <v>3296</v>
      </c>
      <c r="E635" s="270" t="s">
        <v>1713</v>
      </c>
      <c r="F635" s="270" t="s">
        <v>1992</v>
      </c>
      <c r="G635" s="270" t="s">
        <v>11547</v>
      </c>
      <c r="H635" s="270" t="s">
        <v>11546</v>
      </c>
      <c r="I635" s="270" t="s">
        <v>11545</v>
      </c>
      <c r="J635" s="270">
        <v>6066</v>
      </c>
      <c r="K635" s="270" t="s">
        <v>3271</v>
      </c>
      <c r="L635" s="270" t="s">
        <v>11566</v>
      </c>
      <c r="M635" s="270" t="s">
        <v>3296</v>
      </c>
      <c r="N635" s="270" t="s">
        <v>3286</v>
      </c>
      <c r="O635" s="270" t="s">
        <v>3285</v>
      </c>
      <c r="P635" s="269">
        <v>138084.32</v>
      </c>
      <c r="Q635" s="269"/>
      <c r="R635" s="269"/>
      <c r="S635" s="269">
        <v>138084.32</v>
      </c>
      <c r="U635" s="305" t="str">
        <f t="shared" si="9"/>
        <v>RU8025</v>
      </c>
      <c r="V635" s="305" t="s">
        <v>3112</v>
      </c>
    </row>
    <row r="636" spans="1:22" ht="18" customHeight="1" x14ac:dyDescent="0.35">
      <c r="A636" s="270">
        <v>6004</v>
      </c>
      <c r="B636" s="270" t="s">
        <v>3269</v>
      </c>
      <c r="C636" s="270" t="s">
        <v>11548</v>
      </c>
      <c r="D636" s="270" t="s">
        <v>3296</v>
      </c>
      <c r="E636" s="270" t="s">
        <v>1713</v>
      </c>
      <c r="F636" s="270" t="s">
        <v>1992</v>
      </c>
      <c r="G636" s="270" t="s">
        <v>11547</v>
      </c>
      <c r="H636" s="270" t="s">
        <v>11546</v>
      </c>
      <c r="I636" s="270" t="s">
        <v>11545</v>
      </c>
      <c r="J636" s="270">
        <v>6067</v>
      </c>
      <c r="K636" s="270" t="s">
        <v>3271</v>
      </c>
      <c r="L636" s="270" t="s">
        <v>11565</v>
      </c>
      <c r="M636" s="270" t="s">
        <v>3296</v>
      </c>
      <c r="N636" s="270" t="s">
        <v>3286</v>
      </c>
      <c r="O636" s="270" t="s">
        <v>3285</v>
      </c>
      <c r="P636" s="269">
        <v>54909.71</v>
      </c>
      <c r="Q636" s="269"/>
      <c r="R636" s="269"/>
      <c r="S636" s="269">
        <v>54909.71</v>
      </c>
      <c r="U636" s="305" t="str">
        <f t="shared" si="9"/>
        <v>RU8025</v>
      </c>
      <c r="V636" s="305" t="s">
        <v>3112</v>
      </c>
    </row>
    <row r="637" spans="1:22" ht="18" customHeight="1" x14ac:dyDescent="0.35">
      <c r="A637" s="270">
        <v>6004</v>
      </c>
      <c r="B637" s="270" t="s">
        <v>3269</v>
      </c>
      <c r="C637" s="270" t="s">
        <v>11548</v>
      </c>
      <c r="D637" s="270" t="s">
        <v>3296</v>
      </c>
      <c r="E637" s="270" t="s">
        <v>1713</v>
      </c>
      <c r="F637" s="270" t="s">
        <v>1992</v>
      </c>
      <c r="G637" s="270" t="s">
        <v>11547</v>
      </c>
      <c r="H637" s="270" t="s">
        <v>11546</v>
      </c>
      <c r="I637" s="270" t="s">
        <v>11545</v>
      </c>
      <c r="J637" s="270">
        <v>6068</v>
      </c>
      <c r="K637" s="270" t="s">
        <v>3271</v>
      </c>
      <c r="L637" s="270" t="s">
        <v>11564</v>
      </c>
      <c r="M637" s="270" t="s">
        <v>3296</v>
      </c>
      <c r="N637" s="270" t="s">
        <v>3286</v>
      </c>
      <c r="O637" s="270" t="s">
        <v>3285</v>
      </c>
      <c r="P637" s="269">
        <v>42238.83</v>
      </c>
      <c r="Q637" s="269"/>
      <c r="R637" s="269"/>
      <c r="S637" s="269">
        <v>42238.83</v>
      </c>
      <c r="U637" s="305" t="str">
        <f t="shared" si="9"/>
        <v>RU8025</v>
      </c>
      <c r="V637" s="305" t="s">
        <v>3112</v>
      </c>
    </row>
    <row r="638" spans="1:22" ht="18" customHeight="1" x14ac:dyDescent="0.35">
      <c r="A638" s="270">
        <v>6004</v>
      </c>
      <c r="B638" s="270" t="s">
        <v>3269</v>
      </c>
      <c r="C638" s="270" t="s">
        <v>11548</v>
      </c>
      <c r="D638" s="270" t="s">
        <v>3296</v>
      </c>
      <c r="E638" s="270" t="s">
        <v>1713</v>
      </c>
      <c r="F638" s="270" t="s">
        <v>1992</v>
      </c>
      <c r="G638" s="270" t="s">
        <v>11547</v>
      </c>
      <c r="H638" s="270" t="s">
        <v>11546</v>
      </c>
      <c r="I638" s="270" t="s">
        <v>11545</v>
      </c>
      <c r="J638" s="270">
        <v>6069</v>
      </c>
      <c r="K638" s="270" t="s">
        <v>3271</v>
      </c>
      <c r="L638" s="270" t="s">
        <v>11563</v>
      </c>
      <c r="M638" s="270" t="s">
        <v>3296</v>
      </c>
      <c r="N638" s="270" t="s">
        <v>3286</v>
      </c>
      <c r="O638" s="270" t="s">
        <v>3285</v>
      </c>
      <c r="P638" s="269">
        <v>69718.19</v>
      </c>
      <c r="Q638" s="269"/>
      <c r="R638" s="269"/>
      <c r="S638" s="269">
        <v>69718.19</v>
      </c>
      <c r="U638" s="305" t="str">
        <f t="shared" si="9"/>
        <v>RU8025</v>
      </c>
      <c r="V638" s="305" t="s">
        <v>3112</v>
      </c>
    </row>
    <row r="639" spans="1:22" ht="18" customHeight="1" x14ac:dyDescent="0.35">
      <c r="A639" s="270">
        <v>6004</v>
      </c>
      <c r="B639" s="270" t="s">
        <v>3269</v>
      </c>
      <c r="C639" s="270" t="s">
        <v>11548</v>
      </c>
      <c r="D639" s="270" t="s">
        <v>3296</v>
      </c>
      <c r="E639" s="270" t="s">
        <v>1713</v>
      </c>
      <c r="F639" s="270" t="s">
        <v>1992</v>
      </c>
      <c r="G639" s="270" t="s">
        <v>11547</v>
      </c>
      <c r="H639" s="270" t="s">
        <v>11546</v>
      </c>
      <c r="I639" s="270" t="s">
        <v>11545</v>
      </c>
      <c r="J639" s="270">
        <v>6070</v>
      </c>
      <c r="K639" s="270" t="s">
        <v>3271</v>
      </c>
      <c r="L639" s="270" t="s">
        <v>11562</v>
      </c>
      <c r="M639" s="270" t="s">
        <v>3296</v>
      </c>
      <c r="N639" s="270" t="s">
        <v>3286</v>
      </c>
      <c r="O639" s="270" t="s">
        <v>3285</v>
      </c>
      <c r="P639" s="269">
        <v>61178.69</v>
      </c>
      <c r="Q639" s="269"/>
      <c r="R639" s="269"/>
      <c r="S639" s="269">
        <v>61178.69</v>
      </c>
      <c r="U639" s="305" t="str">
        <f t="shared" si="9"/>
        <v>RU8025</v>
      </c>
      <c r="V639" s="305" t="s">
        <v>3112</v>
      </c>
    </row>
    <row r="640" spans="1:22" ht="18" customHeight="1" x14ac:dyDescent="0.35">
      <c r="A640" s="270">
        <v>6004</v>
      </c>
      <c r="B640" s="270" t="s">
        <v>3269</v>
      </c>
      <c r="C640" s="270" t="s">
        <v>11548</v>
      </c>
      <c r="D640" s="270" t="s">
        <v>3296</v>
      </c>
      <c r="E640" s="270" t="s">
        <v>1713</v>
      </c>
      <c r="F640" s="270" t="s">
        <v>1992</v>
      </c>
      <c r="G640" s="270" t="s">
        <v>11547</v>
      </c>
      <c r="H640" s="270" t="s">
        <v>11546</v>
      </c>
      <c r="I640" s="270" t="s">
        <v>11545</v>
      </c>
      <c r="J640" s="270">
        <v>6071</v>
      </c>
      <c r="K640" s="270" t="s">
        <v>3271</v>
      </c>
      <c r="L640" s="270" t="s">
        <v>11561</v>
      </c>
      <c r="M640" s="270" t="s">
        <v>3296</v>
      </c>
      <c r="N640" s="270" t="s">
        <v>3286</v>
      </c>
      <c r="O640" s="270" t="s">
        <v>3285</v>
      </c>
      <c r="P640" s="269">
        <v>49005.71</v>
      </c>
      <c r="Q640" s="269"/>
      <c r="R640" s="269"/>
      <c r="S640" s="269">
        <v>49005.71</v>
      </c>
      <c r="U640" s="305" t="str">
        <f t="shared" si="9"/>
        <v>RU8025</v>
      </c>
      <c r="V640" s="305" t="s">
        <v>3112</v>
      </c>
    </row>
    <row r="641" spans="1:22" ht="18" customHeight="1" x14ac:dyDescent="0.35">
      <c r="A641" s="270">
        <v>6004</v>
      </c>
      <c r="B641" s="270" t="s">
        <v>3269</v>
      </c>
      <c r="C641" s="270" t="s">
        <v>11548</v>
      </c>
      <c r="D641" s="270" t="s">
        <v>3296</v>
      </c>
      <c r="E641" s="270" t="s">
        <v>1713</v>
      </c>
      <c r="F641" s="270" t="s">
        <v>1992</v>
      </c>
      <c r="G641" s="270" t="s">
        <v>11547</v>
      </c>
      <c r="H641" s="270" t="s">
        <v>11546</v>
      </c>
      <c r="I641" s="270" t="s">
        <v>11545</v>
      </c>
      <c r="J641" s="270">
        <v>6072</v>
      </c>
      <c r="K641" s="270" t="s">
        <v>3271</v>
      </c>
      <c r="L641" s="270" t="s">
        <v>11560</v>
      </c>
      <c r="M641" s="270" t="s">
        <v>3296</v>
      </c>
      <c r="N641" s="270" t="s">
        <v>3286</v>
      </c>
      <c r="O641" s="270" t="s">
        <v>3285</v>
      </c>
      <c r="P641" s="269">
        <v>73824.52</v>
      </c>
      <c r="Q641" s="269"/>
      <c r="R641" s="269"/>
      <c r="S641" s="269">
        <v>73824.52</v>
      </c>
      <c r="U641" s="305" t="str">
        <f t="shared" si="9"/>
        <v>RU8025</v>
      </c>
      <c r="V641" s="305" t="s">
        <v>3112</v>
      </c>
    </row>
    <row r="642" spans="1:22" ht="18" customHeight="1" x14ac:dyDescent="0.35">
      <c r="A642" s="270">
        <v>6004</v>
      </c>
      <c r="B642" s="270" t="s">
        <v>3269</v>
      </c>
      <c r="C642" s="270" t="s">
        <v>11548</v>
      </c>
      <c r="D642" s="270" t="s">
        <v>3296</v>
      </c>
      <c r="E642" s="270" t="s">
        <v>1713</v>
      </c>
      <c r="F642" s="270" t="s">
        <v>1992</v>
      </c>
      <c r="G642" s="270" t="s">
        <v>11547</v>
      </c>
      <c r="H642" s="270" t="s">
        <v>11546</v>
      </c>
      <c r="I642" s="270" t="s">
        <v>11545</v>
      </c>
      <c r="J642" s="270">
        <v>6073</v>
      </c>
      <c r="K642" s="270" t="s">
        <v>3271</v>
      </c>
      <c r="L642" s="270" t="s">
        <v>11559</v>
      </c>
      <c r="M642" s="270" t="s">
        <v>3296</v>
      </c>
      <c r="N642" s="270" t="s">
        <v>3286</v>
      </c>
      <c r="O642" s="270" t="s">
        <v>3285</v>
      </c>
      <c r="P642" s="269">
        <v>64473.34</v>
      </c>
      <c r="Q642" s="269"/>
      <c r="R642" s="269"/>
      <c r="S642" s="269">
        <v>64473.34</v>
      </c>
      <c r="U642" s="305" t="str">
        <f t="shared" si="9"/>
        <v>RU8025</v>
      </c>
      <c r="V642" s="305" t="s">
        <v>3112</v>
      </c>
    </row>
    <row r="643" spans="1:22" ht="18" customHeight="1" x14ac:dyDescent="0.35">
      <c r="A643" s="270">
        <v>6004</v>
      </c>
      <c r="B643" s="270" t="s">
        <v>3269</v>
      </c>
      <c r="C643" s="270" t="s">
        <v>11548</v>
      </c>
      <c r="D643" s="270" t="s">
        <v>3296</v>
      </c>
      <c r="E643" s="270" t="s">
        <v>1713</v>
      </c>
      <c r="F643" s="270" t="s">
        <v>1992</v>
      </c>
      <c r="G643" s="270" t="s">
        <v>11547</v>
      </c>
      <c r="H643" s="270" t="s">
        <v>11546</v>
      </c>
      <c r="I643" s="270" t="s">
        <v>11545</v>
      </c>
      <c r="J643" s="270">
        <v>6074</v>
      </c>
      <c r="K643" s="270" t="s">
        <v>3271</v>
      </c>
      <c r="L643" s="270" t="s">
        <v>11558</v>
      </c>
      <c r="M643" s="270" t="s">
        <v>3296</v>
      </c>
      <c r="N643" s="270" t="s">
        <v>3286</v>
      </c>
      <c r="O643" s="270" t="s">
        <v>3285</v>
      </c>
      <c r="P643" s="269">
        <v>59470.36</v>
      </c>
      <c r="Q643" s="269"/>
      <c r="R643" s="269"/>
      <c r="S643" s="269">
        <v>59470.36</v>
      </c>
      <c r="U643" s="305" t="str">
        <f t="shared" si="9"/>
        <v>RU8025</v>
      </c>
      <c r="V643" s="305" t="s">
        <v>3112</v>
      </c>
    </row>
    <row r="644" spans="1:22" ht="18" customHeight="1" x14ac:dyDescent="0.35">
      <c r="A644" s="270">
        <v>6004</v>
      </c>
      <c r="B644" s="270" t="s">
        <v>3269</v>
      </c>
      <c r="C644" s="270" t="s">
        <v>11548</v>
      </c>
      <c r="D644" s="270" t="s">
        <v>3296</v>
      </c>
      <c r="E644" s="270" t="s">
        <v>1713</v>
      </c>
      <c r="F644" s="270" t="s">
        <v>1992</v>
      </c>
      <c r="G644" s="270" t="s">
        <v>11547</v>
      </c>
      <c r="H644" s="270" t="s">
        <v>11546</v>
      </c>
      <c r="I644" s="270" t="s">
        <v>11545</v>
      </c>
      <c r="J644" s="270">
        <v>6075</v>
      </c>
      <c r="K644" s="270" t="s">
        <v>3271</v>
      </c>
      <c r="L644" s="270" t="s">
        <v>11557</v>
      </c>
      <c r="M644" s="270" t="s">
        <v>3296</v>
      </c>
      <c r="N644" s="270" t="s">
        <v>3286</v>
      </c>
      <c r="O644" s="270" t="s">
        <v>3285</v>
      </c>
      <c r="P644" s="269">
        <v>47313.72</v>
      </c>
      <c r="Q644" s="269"/>
      <c r="R644" s="269"/>
      <c r="S644" s="269">
        <v>47313.72</v>
      </c>
      <c r="U644" s="305" t="str">
        <f t="shared" ref="U644:U707" si="10">LEFT(F644,6)</f>
        <v>RU8025</v>
      </c>
      <c r="V644" s="305" t="s">
        <v>3112</v>
      </c>
    </row>
    <row r="645" spans="1:22" ht="18" customHeight="1" x14ac:dyDescent="0.35">
      <c r="A645" s="270">
        <v>6004</v>
      </c>
      <c r="B645" s="270" t="s">
        <v>3269</v>
      </c>
      <c r="C645" s="270" t="s">
        <v>11548</v>
      </c>
      <c r="D645" s="270" t="s">
        <v>3296</v>
      </c>
      <c r="E645" s="270" t="s">
        <v>1713</v>
      </c>
      <c r="F645" s="270" t="s">
        <v>1992</v>
      </c>
      <c r="G645" s="270" t="s">
        <v>11547</v>
      </c>
      <c r="H645" s="270" t="s">
        <v>11546</v>
      </c>
      <c r="I645" s="270" t="s">
        <v>11545</v>
      </c>
      <c r="J645" s="270">
        <v>6076</v>
      </c>
      <c r="K645" s="270" t="s">
        <v>3271</v>
      </c>
      <c r="L645" s="270" t="s">
        <v>11556</v>
      </c>
      <c r="M645" s="270" t="s">
        <v>3296</v>
      </c>
      <c r="N645" s="270" t="s">
        <v>3286</v>
      </c>
      <c r="O645" s="270" t="s">
        <v>3285</v>
      </c>
      <c r="P645" s="269">
        <v>88238.61</v>
      </c>
      <c r="Q645" s="269"/>
      <c r="R645" s="269"/>
      <c r="S645" s="269">
        <v>88238.61</v>
      </c>
      <c r="U645" s="305" t="str">
        <f t="shared" si="10"/>
        <v>RU8025</v>
      </c>
      <c r="V645" s="305" t="s">
        <v>3112</v>
      </c>
    </row>
    <row r="646" spans="1:22" ht="18" customHeight="1" x14ac:dyDescent="0.35">
      <c r="A646" s="270">
        <v>6004</v>
      </c>
      <c r="B646" s="270" t="s">
        <v>3269</v>
      </c>
      <c r="C646" s="270" t="s">
        <v>11548</v>
      </c>
      <c r="D646" s="270" t="s">
        <v>3296</v>
      </c>
      <c r="E646" s="270" t="s">
        <v>1713</v>
      </c>
      <c r="F646" s="270" t="s">
        <v>1992</v>
      </c>
      <c r="G646" s="270" t="s">
        <v>11547</v>
      </c>
      <c r="H646" s="270" t="s">
        <v>11546</v>
      </c>
      <c r="I646" s="270" t="s">
        <v>11545</v>
      </c>
      <c r="J646" s="270">
        <v>6077</v>
      </c>
      <c r="K646" s="270" t="s">
        <v>3271</v>
      </c>
      <c r="L646" s="270" t="s">
        <v>11555</v>
      </c>
      <c r="M646" s="270" t="s">
        <v>3296</v>
      </c>
      <c r="N646" s="270" t="s">
        <v>3286</v>
      </c>
      <c r="O646" s="270" t="s">
        <v>3285</v>
      </c>
      <c r="P646" s="269">
        <v>75199.47</v>
      </c>
      <c r="Q646" s="269"/>
      <c r="R646" s="269"/>
      <c r="S646" s="269">
        <v>75199.47</v>
      </c>
      <c r="U646" s="305" t="str">
        <f t="shared" si="10"/>
        <v>RU8025</v>
      </c>
      <c r="V646" s="305" t="s">
        <v>3112</v>
      </c>
    </row>
    <row r="647" spans="1:22" ht="18" customHeight="1" x14ac:dyDescent="0.35">
      <c r="A647" s="270">
        <v>6004</v>
      </c>
      <c r="B647" s="270" t="s">
        <v>3269</v>
      </c>
      <c r="C647" s="270" t="s">
        <v>11548</v>
      </c>
      <c r="D647" s="270" t="s">
        <v>3296</v>
      </c>
      <c r="E647" s="270" t="s">
        <v>1713</v>
      </c>
      <c r="F647" s="270" t="s">
        <v>1992</v>
      </c>
      <c r="G647" s="270" t="s">
        <v>11547</v>
      </c>
      <c r="H647" s="270" t="s">
        <v>11546</v>
      </c>
      <c r="I647" s="270" t="s">
        <v>11545</v>
      </c>
      <c r="J647" s="270">
        <v>6078</v>
      </c>
      <c r="K647" s="270" t="s">
        <v>3271</v>
      </c>
      <c r="L647" s="270" t="s">
        <v>11554</v>
      </c>
      <c r="M647" s="270" t="s">
        <v>3296</v>
      </c>
      <c r="N647" s="270" t="s">
        <v>3286</v>
      </c>
      <c r="O647" s="270" t="s">
        <v>3285</v>
      </c>
      <c r="P647" s="269">
        <v>76079.789999999994</v>
      </c>
      <c r="Q647" s="269"/>
      <c r="R647" s="269"/>
      <c r="S647" s="269">
        <v>76079.789999999994</v>
      </c>
      <c r="U647" s="305" t="str">
        <f t="shared" si="10"/>
        <v>RU8025</v>
      </c>
      <c r="V647" s="305" t="s">
        <v>3112</v>
      </c>
    </row>
    <row r="648" spans="1:22" ht="18" customHeight="1" x14ac:dyDescent="0.35">
      <c r="A648" s="270">
        <v>6004</v>
      </c>
      <c r="B648" s="270" t="s">
        <v>3269</v>
      </c>
      <c r="C648" s="270" t="s">
        <v>11548</v>
      </c>
      <c r="D648" s="270" t="s">
        <v>3296</v>
      </c>
      <c r="E648" s="270" t="s">
        <v>1713</v>
      </c>
      <c r="F648" s="270" t="s">
        <v>1992</v>
      </c>
      <c r="G648" s="270" t="s">
        <v>11547</v>
      </c>
      <c r="H648" s="270" t="s">
        <v>11546</v>
      </c>
      <c r="I648" s="270" t="s">
        <v>11545</v>
      </c>
      <c r="J648" s="270">
        <v>6079</v>
      </c>
      <c r="K648" s="270" t="s">
        <v>3271</v>
      </c>
      <c r="L648" s="270" t="s">
        <v>11553</v>
      </c>
      <c r="M648" s="270" t="s">
        <v>3296</v>
      </c>
      <c r="N648" s="270" t="s">
        <v>3286</v>
      </c>
      <c r="O648" s="270" t="s">
        <v>3285</v>
      </c>
      <c r="P648" s="269">
        <v>63409.99</v>
      </c>
      <c r="Q648" s="269"/>
      <c r="R648" s="269"/>
      <c r="S648" s="269">
        <v>63409.99</v>
      </c>
      <c r="U648" s="305" t="str">
        <f t="shared" si="10"/>
        <v>RU8025</v>
      </c>
      <c r="V648" s="305" t="s">
        <v>3112</v>
      </c>
    </row>
    <row r="649" spans="1:22" ht="18" customHeight="1" x14ac:dyDescent="0.35">
      <c r="A649" s="270">
        <v>6004</v>
      </c>
      <c r="B649" s="270" t="s">
        <v>3269</v>
      </c>
      <c r="C649" s="270" t="s">
        <v>11548</v>
      </c>
      <c r="D649" s="270" t="s">
        <v>3296</v>
      </c>
      <c r="E649" s="270" t="s">
        <v>1713</v>
      </c>
      <c r="F649" s="270" t="s">
        <v>1992</v>
      </c>
      <c r="G649" s="270" t="s">
        <v>11547</v>
      </c>
      <c r="H649" s="270" t="s">
        <v>11546</v>
      </c>
      <c r="I649" s="270" t="s">
        <v>11545</v>
      </c>
      <c r="J649" s="270">
        <v>6080</v>
      </c>
      <c r="K649" s="270" t="s">
        <v>3271</v>
      </c>
      <c r="L649" s="270" t="s">
        <v>11552</v>
      </c>
      <c r="M649" s="270" t="s">
        <v>3296</v>
      </c>
      <c r="N649" s="270" t="s">
        <v>3286</v>
      </c>
      <c r="O649" s="270" t="s">
        <v>3285</v>
      </c>
      <c r="P649" s="269">
        <v>92709.91</v>
      </c>
      <c r="Q649" s="269"/>
      <c r="R649" s="269"/>
      <c r="S649" s="269">
        <v>92709.91</v>
      </c>
      <c r="U649" s="305" t="str">
        <f t="shared" si="10"/>
        <v>RU8025</v>
      </c>
      <c r="V649" s="305" t="s">
        <v>3112</v>
      </c>
    </row>
    <row r="650" spans="1:22" ht="18" customHeight="1" x14ac:dyDescent="0.35">
      <c r="A650" s="270">
        <v>6004</v>
      </c>
      <c r="B650" s="270" t="s">
        <v>3269</v>
      </c>
      <c r="C650" s="270" t="s">
        <v>11548</v>
      </c>
      <c r="D650" s="270" t="s">
        <v>3296</v>
      </c>
      <c r="E650" s="270" t="s">
        <v>1713</v>
      </c>
      <c r="F650" s="270" t="s">
        <v>1992</v>
      </c>
      <c r="G650" s="270" t="s">
        <v>11547</v>
      </c>
      <c r="H650" s="270" t="s">
        <v>11546</v>
      </c>
      <c r="I650" s="270" t="s">
        <v>11545</v>
      </c>
      <c r="J650" s="270">
        <v>6081</v>
      </c>
      <c r="K650" s="270" t="s">
        <v>3271</v>
      </c>
      <c r="L650" s="270" t="s">
        <v>11551</v>
      </c>
      <c r="M650" s="270" t="s">
        <v>3296</v>
      </c>
      <c r="N650" s="270" t="s">
        <v>3286</v>
      </c>
      <c r="O650" s="270" t="s">
        <v>3285</v>
      </c>
      <c r="P650" s="269">
        <v>80018.33</v>
      </c>
      <c r="Q650" s="269"/>
      <c r="R650" s="269"/>
      <c r="S650" s="269">
        <v>80018.33</v>
      </c>
      <c r="U650" s="305" t="str">
        <f t="shared" si="10"/>
        <v>RU8025</v>
      </c>
      <c r="V650" s="305" t="s">
        <v>3112</v>
      </c>
    </row>
    <row r="651" spans="1:22" ht="18" customHeight="1" x14ac:dyDescent="0.35">
      <c r="A651" s="270">
        <v>6004</v>
      </c>
      <c r="B651" s="270" t="s">
        <v>3269</v>
      </c>
      <c r="C651" s="270" t="s">
        <v>11548</v>
      </c>
      <c r="D651" s="270" t="s">
        <v>3296</v>
      </c>
      <c r="E651" s="270" t="s">
        <v>1713</v>
      </c>
      <c r="F651" s="270" t="s">
        <v>1992</v>
      </c>
      <c r="G651" s="270" t="s">
        <v>11547</v>
      </c>
      <c r="H651" s="270" t="s">
        <v>11546</v>
      </c>
      <c r="I651" s="270" t="s">
        <v>11545</v>
      </c>
      <c r="J651" s="270">
        <v>6082</v>
      </c>
      <c r="K651" s="270" t="s">
        <v>3271</v>
      </c>
      <c r="L651" s="270" t="s">
        <v>11550</v>
      </c>
      <c r="M651" s="270" t="s">
        <v>3296</v>
      </c>
      <c r="N651" s="270" t="s">
        <v>3286</v>
      </c>
      <c r="O651" s="270" t="s">
        <v>3285</v>
      </c>
      <c r="P651" s="269">
        <v>79907.199999999997</v>
      </c>
      <c r="Q651" s="269"/>
      <c r="R651" s="269"/>
      <c r="S651" s="269">
        <v>79907.199999999997</v>
      </c>
      <c r="U651" s="305" t="str">
        <f t="shared" si="10"/>
        <v>RU8025</v>
      </c>
      <c r="V651" s="305" t="s">
        <v>3112</v>
      </c>
    </row>
    <row r="652" spans="1:22" ht="18" customHeight="1" x14ac:dyDescent="0.35">
      <c r="A652" s="270">
        <v>6004</v>
      </c>
      <c r="B652" s="270" t="s">
        <v>3269</v>
      </c>
      <c r="C652" s="270" t="s">
        <v>11548</v>
      </c>
      <c r="D652" s="270" t="s">
        <v>3296</v>
      </c>
      <c r="E652" s="270" t="s">
        <v>1713</v>
      </c>
      <c r="F652" s="270" t="s">
        <v>1992</v>
      </c>
      <c r="G652" s="270" t="s">
        <v>11547</v>
      </c>
      <c r="H652" s="270" t="s">
        <v>11546</v>
      </c>
      <c r="I652" s="270" t="s">
        <v>11545</v>
      </c>
      <c r="J652" s="270">
        <v>6083</v>
      </c>
      <c r="K652" s="270" t="s">
        <v>3271</v>
      </c>
      <c r="L652" s="270" t="s">
        <v>11549</v>
      </c>
      <c r="M652" s="270" t="s">
        <v>3296</v>
      </c>
      <c r="N652" s="270" t="s">
        <v>3286</v>
      </c>
      <c r="O652" s="270" t="s">
        <v>3285</v>
      </c>
      <c r="P652" s="269">
        <v>79907.199999999997</v>
      </c>
      <c r="Q652" s="269"/>
      <c r="R652" s="269"/>
      <c r="S652" s="269">
        <v>79907.199999999997</v>
      </c>
      <c r="U652" s="305" t="str">
        <f t="shared" si="10"/>
        <v>RU8025</v>
      </c>
      <c r="V652" s="305" t="s">
        <v>3112</v>
      </c>
    </row>
    <row r="653" spans="1:22" ht="18" customHeight="1" x14ac:dyDescent="0.35">
      <c r="A653" s="270">
        <v>6004</v>
      </c>
      <c r="B653" s="270" t="s">
        <v>3269</v>
      </c>
      <c r="C653" s="270" t="s">
        <v>11548</v>
      </c>
      <c r="D653" s="270" t="s">
        <v>3296</v>
      </c>
      <c r="E653" s="270" t="s">
        <v>1713</v>
      </c>
      <c r="F653" s="270" t="s">
        <v>1992</v>
      </c>
      <c r="G653" s="270" t="s">
        <v>11547</v>
      </c>
      <c r="H653" s="270" t="s">
        <v>11546</v>
      </c>
      <c r="I653" s="270" t="s">
        <v>11545</v>
      </c>
      <c r="J653" s="270">
        <v>6084</v>
      </c>
      <c r="K653" s="270" t="s">
        <v>3271</v>
      </c>
      <c r="L653" s="270" t="s">
        <v>11544</v>
      </c>
      <c r="M653" s="270" t="s">
        <v>3296</v>
      </c>
      <c r="N653" s="270" t="s">
        <v>3286</v>
      </c>
      <c r="O653" s="270" t="s">
        <v>3285</v>
      </c>
      <c r="P653" s="269">
        <v>66869.149999999994</v>
      </c>
      <c r="Q653" s="269"/>
      <c r="R653" s="269"/>
      <c r="S653" s="269">
        <v>66869.149999999994</v>
      </c>
      <c r="U653" s="305" t="str">
        <f t="shared" si="10"/>
        <v>RU8025</v>
      </c>
      <c r="V653" s="305" t="s">
        <v>3112</v>
      </c>
    </row>
    <row r="654" spans="1:22" ht="18" customHeight="1" x14ac:dyDescent="0.35">
      <c r="A654" s="270">
        <v>6085</v>
      </c>
      <c r="B654" s="270" t="s">
        <v>3269</v>
      </c>
      <c r="C654" s="270" t="s">
        <v>11542</v>
      </c>
      <c r="D654" s="270" t="s">
        <v>3296</v>
      </c>
      <c r="E654" s="270" t="s">
        <v>1713</v>
      </c>
      <c r="F654" s="270" t="s">
        <v>1964</v>
      </c>
      <c r="G654" s="270" t="s">
        <v>11043</v>
      </c>
      <c r="H654" s="270" t="s">
        <v>11541</v>
      </c>
      <c r="I654" s="270" t="s">
        <v>11540</v>
      </c>
      <c r="J654" s="270">
        <v>6209</v>
      </c>
      <c r="K654" s="270" t="s">
        <v>3271</v>
      </c>
      <c r="L654" s="270" t="s">
        <v>11543</v>
      </c>
      <c r="M654" s="270" t="s">
        <v>3296</v>
      </c>
      <c r="N654" s="270" t="s">
        <v>3286</v>
      </c>
      <c r="O654" s="270" t="s">
        <v>3285</v>
      </c>
      <c r="P654" s="269">
        <v>3893991</v>
      </c>
      <c r="Q654" s="269">
        <v>0</v>
      </c>
      <c r="R654" s="269">
        <v>0</v>
      </c>
      <c r="S654" s="269">
        <v>3893991</v>
      </c>
      <c r="U654" s="305" t="str">
        <f t="shared" si="10"/>
        <v>RU8405</v>
      </c>
      <c r="V654" s="305" t="s">
        <v>3112</v>
      </c>
    </row>
    <row r="655" spans="1:22" ht="18" customHeight="1" x14ac:dyDescent="0.35">
      <c r="A655" s="270">
        <v>6085</v>
      </c>
      <c r="B655" s="270" t="s">
        <v>3269</v>
      </c>
      <c r="C655" s="270" t="s">
        <v>11542</v>
      </c>
      <c r="D655" s="270" t="s">
        <v>3296</v>
      </c>
      <c r="E655" s="270" t="s">
        <v>1713</v>
      </c>
      <c r="F655" s="270" t="s">
        <v>1964</v>
      </c>
      <c r="G655" s="270" t="s">
        <v>11043</v>
      </c>
      <c r="H655" s="270" t="s">
        <v>11541</v>
      </c>
      <c r="I655" s="270" t="s">
        <v>11540</v>
      </c>
      <c r="J655" s="270">
        <v>6753</v>
      </c>
      <c r="K655" s="270" t="s">
        <v>3271</v>
      </c>
      <c r="L655" s="270" t="s">
        <v>11539</v>
      </c>
      <c r="M655" s="270" t="s">
        <v>3296</v>
      </c>
      <c r="N655" s="270" t="s">
        <v>3314</v>
      </c>
      <c r="O655" s="270" t="s">
        <v>3313</v>
      </c>
      <c r="P655" s="269">
        <v>29762</v>
      </c>
      <c r="Q655" s="269">
        <v>0</v>
      </c>
      <c r="R655" s="269">
        <v>0</v>
      </c>
      <c r="S655" s="269">
        <v>29762</v>
      </c>
      <c r="U655" s="305" t="str">
        <f t="shared" si="10"/>
        <v>RU8405</v>
      </c>
      <c r="V655" s="305" t="s">
        <v>3112</v>
      </c>
    </row>
    <row r="656" spans="1:22" ht="18" customHeight="1" x14ac:dyDescent="0.35">
      <c r="A656" s="270">
        <v>6089</v>
      </c>
      <c r="B656" s="270" t="s">
        <v>3269</v>
      </c>
      <c r="C656" s="270" t="s">
        <v>11538</v>
      </c>
      <c r="D656" s="270" t="s">
        <v>3296</v>
      </c>
      <c r="E656" s="270" t="s">
        <v>1739</v>
      </c>
      <c r="F656" s="270" t="s">
        <v>2118</v>
      </c>
      <c r="G656" s="270" t="s">
        <v>10116</v>
      </c>
      <c r="H656" s="270" t="s">
        <v>11537</v>
      </c>
      <c r="I656" s="270" t="s">
        <v>11536</v>
      </c>
      <c r="J656" s="270">
        <v>6119</v>
      </c>
      <c r="K656" s="270" t="s">
        <v>3271</v>
      </c>
      <c r="L656" s="270" t="s">
        <v>11535</v>
      </c>
      <c r="M656" s="270" t="s">
        <v>3296</v>
      </c>
      <c r="N656" s="270" t="s">
        <v>3286</v>
      </c>
      <c r="O656" s="270" t="s">
        <v>3285</v>
      </c>
      <c r="P656" s="269">
        <v>403302</v>
      </c>
      <c r="Q656" s="269">
        <v>0</v>
      </c>
      <c r="R656" s="269">
        <v>0</v>
      </c>
      <c r="S656" s="269">
        <v>403302</v>
      </c>
      <c r="U656" s="305" t="str">
        <f t="shared" si="10"/>
        <v>RU8279</v>
      </c>
      <c r="V656" s="305" t="s">
        <v>3112</v>
      </c>
    </row>
    <row r="657" spans="1:22" ht="18" customHeight="1" x14ac:dyDescent="0.35">
      <c r="A657" s="270">
        <v>6096</v>
      </c>
      <c r="B657" s="270" t="s">
        <v>3269</v>
      </c>
      <c r="C657" s="270" t="s">
        <v>11534</v>
      </c>
      <c r="D657" s="270" t="s">
        <v>3296</v>
      </c>
      <c r="E657" s="270" t="s">
        <v>1713</v>
      </c>
      <c r="F657" s="270" t="s">
        <v>1741</v>
      </c>
      <c r="G657" s="270" t="s">
        <v>11533</v>
      </c>
      <c r="H657" s="270" t="s">
        <v>11532</v>
      </c>
      <c r="I657" s="270" t="s">
        <v>11531</v>
      </c>
      <c r="J657" s="270">
        <v>6102</v>
      </c>
      <c r="K657" s="270" t="s">
        <v>3271</v>
      </c>
      <c r="L657" s="270" t="s">
        <v>11530</v>
      </c>
      <c r="M657" s="270" t="s">
        <v>3296</v>
      </c>
      <c r="N657" s="270" t="s">
        <v>3286</v>
      </c>
      <c r="O657" s="270" t="s">
        <v>3285</v>
      </c>
      <c r="P657" s="269">
        <v>309913.2</v>
      </c>
      <c r="Q657" s="269">
        <v>0</v>
      </c>
      <c r="R657" s="269">
        <v>0</v>
      </c>
      <c r="S657" s="269">
        <v>309913.2</v>
      </c>
      <c r="U657" s="305" t="str">
        <f t="shared" si="10"/>
        <v>RU8225</v>
      </c>
      <c r="V657" s="305" t="s">
        <v>3112</v>
      </c>
    </row>
    <row r="658" spans="1:22" ht="18" customHeight="1" x14ac:dyDescent="0.35">
      <c r="A658" s="270">
        <v>6103</v>
      </c>
      <c r="B658" s="270" t="s">
        <v>3269</v>
      </c>
      <c r="C658" s="270" t="s">
        <v>11523</v>
      </c>
      <c r="D658" s="270" t="s">
        <v>3296</v>
      </c>
      <c r="E658" s="270" t="s">
        <v>1739</v>
      </c>
      <c r="F658" s="270" t="s">
        <v>2118</v>
      </c>
      <c r="G658" s="270" t="s">
        <v>6276</v>
      </c>
      <c r="H658" s="270" t="s">
        <v>11522</v>
      </c>
      <c r="I658" s="270" t="s">
        <v>11521</v>
      </c>
      <c r="J658" s="270">
        <v>6193</v>
      </c>
      <c r="K658" s="270" t="s">
        <v>3271</v>
      </c>
      <c r="L658" s="270" t="s">
        <v>11529</v>
      </c>
      <c r="M658" s="270" t="s">
        <v>3296</v>
      </c>
      <c r="N658" s="270" t="s">
        <v>3286</v>
      </c>
      <c r="O658" s="270" t="s">
        <v>3285</v>
      </c>
      <c r="P658" s="269">
        <v>61350</v>
      </c>
      <c r="Q658" s="269">
        <v>0</v>
      </c>
      <c r="R658" s="269">
        <v>0</v>
      </c>
      <c r="S658" s="269">
        <v>61350</v>
      </c>
      <c r="U658" s="305" t="str">
        <f t="shared" si="10"/>
        <v>RU8279</v>
      </c>
      <c r="V658" s="305" t="s">
        <v>3112</v>
      </c>
    </row>
    <row r="659" spans="1:22" ht="18" customHeight="1" x14ac:dyDescent="0.35">
      <c r="A659" s="270">
        <v>6103</v>
      </c>
      <c r="B659" s="270" t="s">
        <v>3269</v>
      </c>
      <c r="C659" s="270" t="s">
        <v>11523</v>
      </c>
      <c r="D659" s="270" t="s">
        <v>3296</v>
      </c>
      <c r="E659" s="270" t="s">
        <v>1739</v>
      </c>
      <c r="F659" s="270" t="s">
        <v>2118</v>
      </c>
      <c r="G659" s="270" t="s">
        <v>6276</v>
      </c>
      <c r="H659" s="270" t="s">
        <v>11522</v>
      </c>
      <c r="I659" s="270" t="s">
        <v>11521</v>
      </c>
      <c r="J659" s="270">
        <v>6194</v>
      </c>
      <c r="K659" s="270" t="s">
        <v>3271</v>
      </c>
      <c r="L659" s="270" t="s">
        <v>11528</v>
      </c>
      <c r="M659" s="270" t="s">
        <v>3296</v>
      </c>
      <c r="N659" s="270" t="s">
        <v>3286</v>
      </c>
      <c r="O659" s="270" t="s">
        <v>3285</v>
      </c>
      <c r="P659" s="269">
        <v>48118</v>
      </c>
      <c r="Q659" s="269">
        <v>0</v>
      </c>
      <c r="R659" s="269">
        <v>0</v>
      </c>
      <c r="S659" s="269">
        <v>48118</v>
      </c>
      <c r="U659" s="305" t="str">
        <f t="shared" si="10"/>
        <v>RU8279</v>
      </c>
      <c r="V659" s="305" t="s">
        <v>3112</v>
      </c>
    </row>
    <row r="660" spans="1:22" ht="18" customHeight="1" x14ac:dyDescent="0.35">
      <c r="A660" s="270">
        <v>6103</v>
      </c>
      <c r="B660" s="270" t="s">
        <v>3269</v>
      </c>
      <c r="C660" s="270" t="s">
        <v>11523</v>
      </c>
      <c r="D660" s="270" t="s">
        <v>3296</v>
      </c>
      <c r="E660" s="270" t="s">
        <v>1739</v>
      </c>
      <c r="F660" s="270" t="s">
        <v>2118</v>
      </c>
      <c r="G660" s="270" t="s">
        <v>6276</v>
      </c>
      <c r="H660" s="270" t="s">
        <v>11522</v>
      </c>
      <c r="I660" s="270" t="s">
        <v>11521</v>
      </c>
      <c r="J660" s="270">
        <v>6195</v>
      </c>
      <c r="K660" s="270" t="s">
        <v>3271</v>
      </c>
      <c r="L660" s="270" t="s">
        <v>11527</v>
      </c>
      <c r="M660" s="270" t="s">
        <v>3296</v>
      </c>
      <c r="N660" s="270" t="s">
        <v>3286</v>
      </c>
      <c r="O660" s="270" t="s">
        <v>3285</v>
      </c>
      <c r="P660" s="269">
        <v>64812</v>
      </c>
      <c r="Q660" s="269">
        <v>0</v>
      </c>
      <c r="R660" s="269">
        <v>0</v>
      </c>
      <c r="S660" s="269">
        <v>64812</v>
      </c>
      <c r="U660" s="305" t="str">
        <f t="shared" si="10"/>
        <v>RU8279</v>
      </c>
      <c r="V660" s="305" t="s">
        <v>3112</v>
      </c>
    </row>
    <row r="661" spans="1:22" ht="18" customHeight="1" x14ac:dyDescent="0.35">
      <c r="A661" s="270">
        <v>6103</v>
      </c>
      <c r="B661" s="270" t="s">
        <v>3269</v>
      </c>
      <c r="C661" s="270" t="s">
        <v>11523</v>
      </c>
      <c r="D661" s="270" t="s">
        <v>3296</v>
      </c>
      <c r="E661" s="270" t="s">
        <v>1739</v>
      </c>
      <c r="F661" s="270" t="s">
        <v>2118</v>
      </c>
      <c r="G661" s="270" t="s">
        <v>6276</v>
      </c>
      <c r="H661" s="270" t="s">
        <v>11522</v>
      </c>
      <c r="I661" s="270" t="s">
        <v>11521</v>
      </c>
      <c r="J661" s="270">
        <v>6196</v>
      </c>
      <c r="K661" s="270" t="s">
        <v>3271</v>
      </c>
      <c r="L661" s="270" t="s">
        <v>11526</v>
      </c>
      <c r="M661" s="270" t="s">
        <v>3296</v>
      </c>
      <c r="N661" s="270" t="s">
        <v>3286</v>
      </c>
      <c r="O661" s="270" t="s">
        <v>3285</v>
      </c>
      <c r="P661" s="269">
        <v>53318</v>
      </c>
      <c r="Q661" s="269">
        <v>0</v>
      </c>
      <c r="R661" s="269">
        <v>0</v>
      </c>
      <c r="S661" s="269">
        <v>53318</v>
      </c>
      <c r="U661" s="305" t="str">
        <f t="shared" si="10"/>
        <v>RU8279</v>
      </c>
      <c r="V661" s="305" t="s">
        <v>3112</v>
      </c>
    </row>
    <row r="662" spans="1:22" ht="18" customHeight="1" x14ac:dyDescent="0.35">
      <c r="A662" s="270">
        <v>6103</v>
      </c>
      <c r="B662" s="270" t="s">
        <v>3269</v>
      </c>
      <c r="C662" s="270" t="s">
        <v>11523</v>
      </c>
      <c r="D662" s="270" t="s">
        <v>3296</v>
      </c>
      <c r="E662" s="270" t="s">
        <v>1739</v>
      </c>
      <c r="F662" s="270" t="s">
        <v>2118</v>
      </c>
      <c r="G662" s="270" t="s">
        <v>6276</v>
      </c>
      <c r="H662" s="270" t="s">
        <v>11522</v>
      </c>
      <c r="I662" s="270" t="s">
        <v>11521</v>
      </c>
      <c r="J662" s="270">
        <v>6197</v>
      </c>
      <c r="K662" s="270" t="s">
        <v>3271</v>
      </c>
      <c r="L662" s="270" t="s">
        <v>11525</v>
      </c>
      <c r="M662" s="270" t="s">
        <v>3296</v>
      </c>
      <c r="N662" s="270" t="s">
        <v>3286</v>
      </c>
      <c r="O662" s="270" t="s">
        <v>3285</v>
      </c>
      <c r="P662" s="269">
        <v>78460</v>
      </c>
      <c r="Q662" s="269">
        <v>0</v>
      </c>
      <c r="R662" s="269">
        <v>0</v>
      </c>
      <c r="S662" s="269">
        <v>78460</v>
      </c>
      <c r="U662" s="305" t="str">
        <f t="shared" si="10"/>
        <v>RU8279</v>
      </c>
      <c r="V662" s="305" t="s">
        <v>3112</v>
      </c>
    </row>
    <row r="663" spans="1:22" ht="18" customHeight="1" x14ac:dyDescent="0.35">
      <c r="A663" s="270">
        <v>6103</v>
      </c>
      <c r="B663" s="270" t="s">
        <v>3269</v>
      </c>
      <c r="C663" s="270" t="s">
        <v>11523</v>
      </c>
      <c r="D663" s="270" t="s">
        <v>3296</v>
      </c>
      <c r="E663" s="270" t="s">
        <v>1739</v>
      </c>
      <c r="F663" s="270" t="s">
        <v>2118</v>
      </c>
      <c r="G663" s="270" t="s">
        <v>6276</v>
      </c>
      <c r="H663" s="270" t="s">
        <v>11522</v>
      </c>
      <c r="I663" s="270" t="s">
        <v>11521</v>
      </c>
      <c r="J663" s="270">
        <v>6198</v>
      </c>
      <c r="K663" s="270" t="s">
        <v>3271</v>
      </c>
      <c r="L663" s="270" t="s">
        <v>11524</v>
      </c>
      <c r="M663" s="270" t="s">
        <v>3296</v>
      </c>
      <c r="N663" s="270" t="s">
        <v>3286</v>
      </c>
      <c r="O663" s="270" t="s">
        <v>3285</v>
      </c>
      <c r="P663" s="269">
        <v>78460</v>
      </c>
      <c r="Q663" s="269">
        <v>0</v>
      </c>
      <c r="R663" s="269">
        <v>0</v>
      </c>
      <c r="S663" s="269">
        <v>78460</v>
      </c>
      <c r="U663" s="305" t="str">
        <f t="shared" si="10"/>
        <v>RU8279</v>
      </c>
      <c r="V663" s="305" t="s">
        <v>3112</v>
      </c>
    </row>
    <row r="664" spans="1:22" ht="18" customHeight="1" x14ac:dyDescent="0.35">
      <c r="A664" s="270">
        <v>6103</v>
      </c>
      <c r="B664" s="270" t="s">
        <v>3269</v>
      </c>
      <c r="C664" s="270" t="s">
        <v>11523</v>
      </c>
      <c r="D664" s="270" t="s">
        <v>3296</v>
      </c>
      <c r="E664" s="270" t="s">
        <v>1739</v>
      </c>
      <c r="F664" s="270" t="s">
        <v>2118</v>
      </c>
      <c r="G664" s="270" t="s">
        <v>6276</v>
      </c>
      <c r="H664" s="270" t="s">
        <v>11522</v>
      </c>
      <c r="I664" s="270" t="s">
        <v>11521</v>
      </c>
      <c r="J664" s="270">
        <v>6199</v>
      </c>
      <c r="K664" s="270" t="s">
        <v>3271</v>
      </c>
      <c r="L664" s="270" t="s">
        <v>11520</v>
      </c>
      <c r="M664" s="270" t="s">
        <v>3296</v>
      </c>
      <c r="N664" s="270" t="s">
        <v>3286</v>
      </c>
      <c r="O664" s="270" t="s">
        <v>3285</v>
      </c>
      <c r="P664" s="269">
        <v>78460</v>
      </c>
      <c r="Q664" s="269">
        <v>0</v>
      </c>
      <c r="R664" s="269">
        <v>0</v>
      </c>
      <c r="S664" s="269">
        <v>78460</v>
      </c>
      <c r="U664" s="305" t="str">
        <f t="shared" si="10"/>
        <v>RU8279</v>
      </c>
      <c r="V664" s="305" t="s">
        <v>3112</v>
      </c>
    </row>
    <row r="665" spans="1:22" ht="18" customHeight="1" x14ac:dyDescent="0.35">
      <c r="A665" s="270">
        <v>6111</v>
      </c>
      <c r="B665" s="270" t="s">
        <v>3269</v>
      </c>
      <c r="C665" s="270" t="s">
        <v>11515</v>
      </c>
      <c r="D665" s="270" t="s">
        <v>3296</v>
      </c>
      <c r="E665" s="270" t="s">
        <v>1739</v>
      </c>
      <c r="F665" s="270" t="s">
        <v>2118</v>
      </c>
      <c r="G665" s="270" t="s">
        <v>11514</v>
      </c>
      <c r="H665" s="270" t="s">
        <v>11513</v>
      </c>
      <c r="I665" s="270" t="s">
        <v>11512</v>
      </c>
      <c r="J665" s="270">
        <v>6233</v>
      </c>
      <c r="K665" s="270" t="s">
        <v>3271</v>
      </c>
      <c r="L665" s="270" t="s">
        <v>11519</v>
      </c>
      <c r="M665" s="270" t="s">
        <v>3296</v>
      </c>
      <c r="N665" s="270" t="s">
        <v>3286</v>
      </c>
      <c r="O665" s="270" t="s">
        <v>3285</v>
      </c>
      <c r="P665" s="269">
        <v>269197</v>
      </c>
      <c r="Q665" s="269">
        <v>0</v>
      </c>
      <c r="R665" s="269">
        <v>0</v>
      </c>
      <c r="S665" s="269">
        <v>269197</v>
      </c>
      <c r="U665" s="305" t="str">
        <f t="shared" si="10"/>
        <v>RU8279</v>
      </c>
      <c r="V665" s="305" t="s">
        <v>3112</v>
      </c>
    </row>
    <row r="666" spans="1:22" ht="18" customHeight="1" x14ac:dyDescent="0.35">
      <c r="A666" s="270">
        <v>6111</v>
      </c>
      <c r="B666" s="270" t="s">
        <v>3269</v>
      </c>
      <c r="C666" s="270" t="s">
        <v>11515</v>
      </c>
      <c r="D666" s="270" t="s">
        <v>3296</v>
      </c>
      <c r="E666" s="270" t="s">
        <v>1739</v>
      </c>
      <c r="F666" s="270" t="s">
        <v>2118</v>
      </c>
      <c r="G666" s="270" t="s">
        <v>11514</v>
      </c>
      <c r="H666" s="270" t="s">
        <v>11513</v>
      </c>
      <c r="I666" s="270" t="s">
        <v>11512</v>
      </c>
      <c r="J666" s="270">
        <v>6234</v>
      </c>
      <c r="K666" s="270" t="s">
        <v>3271</v>
      </c>
      <c r="L666" s="270" t="s">
        <v>11518</v>
      </c>
      <c r="M666" s="270" t="s">
        <v>3296</v>
      </c>
      <c r="N666" s="270" t="s">
        <v>3286</v>
      </c>
      <c r="O666" s="270" t="s">
        <v>3285</v>
      </c>
      <c r="P666" s="269">
        <v>348126</v>
      </c>
      <c r="Q666" s="269">
        <v>0</v>
      </c>
      <c r="R666" s="269">
        <v>0</v>
      </c>
      <c r="S666" s="269">
        <v>348126</v>
      </c>
      <c r="U666" s="305" t="str">
        <f t="shared" si="10"/>
        <v>RU8279</v>
      </c>
      <c r="V666" s="305" t="s">
        <v>3112</v>
      </c>
    </row>
    <row r="667" spans="1:22" ht="18" customHeight="1" x14ac:dyDescent="0.35">
      <c r="A667" s="270">
        <v>6111</v>
      </c>
      <c r="B667" s="270" t="s">
        <v>3269</v>
      </c>
      <c r="C667" s="270" t="s">
        <v>11515</v>
      </c>
      <c r="D667" s="270" t="s">
        <v>3296</v>
      </c>
      <c r="E667" s="270" t="s">
        <v>1739</v>
      </c>
      <c r="F667" s="270" t="s">
        <v>2118</v>
      </c>
      <c r="G667" s="270" t="s">
        <v>11514</v>
      </c>
      <c r="H667" s="270" t="s">
        <v>11513</v>
      </c>
      <c r="I667" s="270" t="s">
        <v>11512</v>
      </c>
      <c r="J667" s="270">
        <v>6235</v>
      </c>
      <c r="K667" s="270" t="s">
        <v>3271</v>
      </c>
      <c r="L667" s="270" t="s">
        <v>11517</v>
      </c>
      <c r="M667" s="270" t="s">
        <v>3296</v>
      </c>
      <c r="N667" s="270" t="s">
        <v>3286</v>
      </c>
      <c r="O667" s="270" t="s">
        <v>3285</v>
      </c>
      <c r="P667" s="269">
        <v>16107</v>
      </c>
      <c r="Q667" s="269">
        <v>0</v>
      </c>
      <c r="R667" s="269">
        <v>0</v>
      </c>
      <c r="S667" s="269">
        <v>16107</v>
      </c>
      <c r="U667" s="305" t="str">
        <f t="shared" si="10"/>
        <v>RU8279</v>
      </c>
      <c r="V667" s="305" t="s">
        <v>3112</v>
      </c>
    </row>
    <row r="668" spans="1:22" ht="18" customHeight="1" x14ac:dyDescent="0.35">
      <c r="A668" s="270">
        <v>6111</v>
      </c>
      <c r="B668" s="270" t="s">
        <v>3269</v>
      </c>
      <c r="C668" s="270" t="s">
        <v>11515</v>
      </c>
      <c r="D668" s="270" t="s">
        <v>3296</v>
      </c>
      <c r="E668" s="270" t="s">
        <v>1739</v>
      </c>
      <c r="F668" s="270" t="s">
        <v>2118</v>
      </c>
      <c r="G668" s="270" t="s">
        <v>11514</v>
      </c>
      <c r="H668" s="270" t="s">
        <v>11513</v>
      </c>
      <c r="I668" s="270" t="s">
        <v>11512</v>
      </c>
      <c r="J668" s="270">
        <v>6237</v>
      </c>
      <c r="K668" s="270" t="s">
        <v>3271</v>
      </c>
      <c r="L668" s="270" t="s">
        <v>11516</v>
      </c>
      <c r="M668" s="270" t="s">
        <v>3296</v>
      </c>
      <c r="N668" s="270" t="s">
        <v>3286</v>
      </c>
      <c r="O668" s="270" t="s">
        <v>3285</v>
      </c>
      <c r="P668" s="269">
        <v>28626</v>
      </c>
      <c r="Q668" s="269">
        <v>0</v>
      </c>
      <c r="R668" s="269">
        <v>0</v>
      </c>
      <c r="S668" s="269">
        <v>28626</v>
      </c>
      <c r="U668" s="305" t="str">
        <f t="shared" si="10"/>
        <v>RU8279</v>
      </c>
      <c r="V668" s="305" t="s">
        <v>3112</v>
      </c>
    </row>
    <row r="669" spans="1:22" ht="18" customHeight="1" x14ac:dyDescent="0.35">
      <c r="A669" s="270">
        <v>6111</v>
      </c>
      <c r="B669" s="270" t="s">
        <v>3269</v>
      </c>
      <c r="C669" s="270" t="s">
        <v>11515</v>
      </c>
      <c r="D669" s="270" t="s">
        <v>3296</v>
      </c>
      <c r="E669" s="270" t="s">
        <v>1739</v>
      </c>
      <c r="F669" s="270" t="s">
        <v>2118</v>
      </c>
      <c r="G669" s="270" t="s">
        <v>11514</v>
      </c>
      <c r="H669" s="270" t="s">
        <v>11513</v>
      </c>
      <c r="I669" s="270" t="s">
        <v>11512</v>
      </c>
      <c r="J669" s="270">
        <v>6238</v>
      </c>
      <c r="K669" s="270" t="s">
        <v>3271</v>
      </c>
      <c r="L669" s="270" t="s">
        <v>11511</v>
      </c>
      <c r="M669" s="270" t="s">
        <v>3296</v>
      </c>
      <c r="N669" s="270" t="s">
        <v>3286</v>
      </c>
      <c r="O669" s="270" t="s">
        <v>3285</v>
      </c>
      <c r="P669" s="269">
        <v>25944</v>
      </c>
      <c r="Q669" s="269">
        <v>0</v>
      </c>
      <c r="R669" s="269">
        <v>0</v>
      </c>
      <c r="S669" s="269">
        <v>25944</v>
      </c>
      <c r="U669" s="305" t="str">
        <f t="shared" si="10"/>
        <v>RU8279</v>
      </c>
      <c r="V669" s="305" t="s">
        <v>3112</v>
      </c>
    </row>
    <row r="670" spans="1:22" ht="18" customHeight="1" x14ac:dyDescent="0.35">
      <c r="A670" s="270">
        <v>6120</v>
      </c>
      <c r="B670" s="270" t="s">
        <v>3269</v>
      </c>
      <c r="C670" s="270" t="s">
        <v>11498</v>
      </c>
      <c r="D670" s="270" t="s">
        <v>3296</v>
      </c>
      <c r="E670" s="270" t="s">
        <v>1713</v>
      </c>
      <c r="F670" s="270" t="s">
        <v>1992</v>
      </c>
      <c r="G670" s="270" t="s">
        <v>11497</v>
      </c>
      <c r="H670" s="270" t="s">
        <v>11496</v>
      </c>
      <c r="I670" s="270" t="s">
        <v>11495</v>
      </c>
      <c r="J670" s="270">
        <v>6127</v>
      </c>
      <c r="K670" s="270" t="s">
        <v>3271</v>
      </c>
      <c r="L670" s="270" t="s">
        <v>11510</v>
      </c>
      <c r="M670" s="270" t="s">
        <v>3296</v>
      </c>
      <c r="N670" s="270" t="s">
        <v>3286</v>
      </c>
      <c r="O670" s="270" t="s">
        <v>3285</v>
      </c>
      <c r="P670" s="269">
        <v>72969.83</v>
      </c>
      <c r="Q670" s="269">
        <v>0</v>
      </c>
      <c r="R670" s="269">
        <v>0</v>
      </c>
      <c r="S670" s="269">
        <v>72969.83</v>
      </c>
      <c r="U670" s="305" t="str">
        <f t="shared" si="10"/>
        <v>RU8025</v>
      </c>
      <c r="V670" s="305" t="s">
        <v>3112</v>
      </c>
    </row>
    <row r="671" spans="1:22" ht="18" customHeight="1" x14ac:dyDescent="0.35">
      <c r="A671" s="270">
        <v>6120</v>
      </c>
      <c r="B671" s="270" t="s">
        <v>3269</v>
      </c>
      <c r="C671" s="270" t="s">
        <v>11498</v>
      </c>
      <c r="D671" s="270" t="s">
        <v>3296</v>
      </c>
      <c r="E671" s="270" t="s">
        <v>1713</v>
      </c>
      <c r="F671" s="270" t="s">
        <v>1992</v>
      </c>
      <c r="G671" s="270" t="s">
        <v>11497</v>
      </c>
      <c r="H671" s="270" t="s">
        <v>11496</v>
      </c>
      <c r="I671" s="270" t="s">
        <v>11495</v>
      </c>
      <c r="J671" s="270">
        <v>6128</v>
      </c>
      <c r="K671" s="270" t="s">
        <v>3271</v>
      </c>
      <c r="L671" s="270" t="s">
        <v>11509</v>
      </c>
      <c r="M671" s="270" t="s">
        <v>3296</v>
      </c>
      <c r="N671" s="270" t="s">
        <v>3286</v>
      </c>
      <c r="O671" s="270" t="s">
        <v>3285</v>
      </c>
      <c r="P671" s="269">
        <v>71729.95</v>
      </c>
      <c r="Q671" s="269">
        <v>0</v>
      </c>
      <c r="R671" s="269">
        <v>0</v>
      </c>
      <c r="S671" s="269">
        <v>71729.95</v>
      </c>
      <c r="U671" s="305" t="str">
        <f t="shared" si="10"/>
        <v>RU8025</v>
      </c>
      <c r="V671" s="305" t="s">
        <v>3112</v>
      </c>
    </row>
    <row r="672" spans="1:22" ht="18" customHeight="1" x14ac:dyDescent="0.35">
      <c r="A672" s="270">
        <v>6120</v>
      </c>
      <c r="B672" s="270" t="s">
        <v>3269</v>
      </c>
      <c r="C672" s="270" t="s">
        <v>11498</v>
      </c>
      <c r="D672" s="270" t="s">
        <v>3296</v>
      </c>
      <c r="E672" s="270" t="s">
        <v>1713</v>
      </c>
      <c r="F672" s="270" t="s">
        <v>1992</v>
      </c>
      <c r="G672" s="270" t="s">
        <v>11497</v>
      </c>
      <c r="H672" s="270" t="s">
        <v>11496</v>
      </c>
      <c r="I672" s="270" t="s">
        <v>11495</v>
      </c>
      <c r="J672" s="270">
        <v>6129</v>
      </c>
      <c r="K672" s="270" t="s">
        <v>3271</v>
      </c>
      <c r="L672" s="270" t="s">
        <v>11508</v>
      </c>
      <c r="M672" s="270" t="s">
        <v>3296</v>
      </c>
      <c r="N672" s="270" t="s">
        <v>3286</v>
      </c>
      <c r="O672" s="270" t="s">
        <v>3285</v>
      </c>
      <c r="P672" s="269">
        <v>56099.33</v>
      </c>
      <c r="Q672" s="269">
        <v>0</v>
      </c>
      <c r="R672" s="269">
        <v>0</v>
      </c>
      <c r="S672" s="269">
        <v>56099.33</v>
      </c>
      <c r="U672" s="305" t="str">
        <f t="shared" si="10"/>
        <v>RU8025</v>
      </c>
      <c r="V672" s="305" t="s">
        <v>3112</v>
      </c>
    </row>
    <row r="673" spans="1:22" ht="18" customHeight="1" x14ac:dyDescent="0.35">
      <c r="A673" s="270">
        <v>6120</v>
      </c>
      <c r="B673" s="270" t="s">
        <v>3269</v>
      </c>
      <c r="C673" s="270" t="s">
        <v>11498</v>
      </c>
      <c r="D673" s="270" t="s">
        <v>3296</v>
      </c>
      <c r="E673" s="270" t="s">
        <v>1713</v>
      </c>
      <c r="F673" s="270" t="s">
        <v>1992</v>
      </c>
      <c r="G673" s="270" t="s">
        <v>11497</v>
      </c>
      <c r="H673" s="270" t="s">
        <v>11496</v>
      </c>
      <c r="I673" s="270" t="s">
        <v>11495</v>
      </c>
      <c r="J673" s="270">
        <v>6130</v>
      </c>
      <c r="K673" s="270" t="s">
        <v>3271</v>
      </c>
      <c r="L673" s="270" t="s">
        <v>11507</v>
      </c>
      <c r="M673" s="270" t="s">
        <v>3296</v>
      </c>
      <c r="N673" s="270" t="s">
        <v>3286</v>
      </c>
      <c r="O673" s="270" t="s">
        <v>3285</v>
      </c>
      <c r="P673" s="269">
        <v>206245.37</v>
      </c>
      <c r="Q673" s="269">
        <v>0</v>
      </c>
      <c r="R673" s="269">
        <v>0</v>
      </c>
      <c r="S673" s="269">
        <v>206245.37</v>
      </c>
      <c r="U673" s="305" t="str">
        <f t="shared" si="10"/>
        <v>RU8025</v>
      </c>
      <c r="V673" s="305" t="s">
        <v>3112</v>
      </c>
    </row>
    <row r="674" spans="1:22" ht="18" customHeight="1" x14ac:dyDescent="0.35">
      <c r="A674" s="270">
        <v>6120</v>
      </c>
      <c r="B674" s="270" t="s">
        <v>3269</v>
      </c>
      <c r="C674" s="270" t="s">
        <v>11498</v>
      </c>
      <c r="D674" s="270" t="s">
        <v>3296</v>
      </c>
      <c r="E674" s="270" t="s">
        <v>1713</v>
      </c>
      <c r="F674" s="270" t="s">
        <v>1992</v>
      </c>
      <c r="G674" s="270" t="s">
        <v>11497</v>
      </c>
      <c r="H674" s="270" t="s">
        <v>11496</v>
      </c>
      <c r="I674" s="270" t="s">
        <v>11495</v>
      </c>
      <c r="J674" s="270">
        <v>6131</v>
      </c>
      <c r="K674" s="270" t="s">
        <v>3271</v>
      </c>
      <c r="L674" s="270" t="s">
        <v>11506</v>
      </c>
      <c r="M674" s="270" t="s">
        <v>3296</v>
      </c>
      <c r="N674" s="270" t="s">
        <v>3286</v>
      </c>
      <c r="O674" s="270" t="s">
        <v>3285</v>
      </c>
      <c r="P674" s="269">
        <v>59646.99</v>
      </c>
      <c r="Q674" s="269">
        <v>0</v>
      </c>
      <c r="R674" s="269">
        <v>0</v>
      </c>
      <c r="S674" s="269">
        <v>59646.99</v>
      </c>
      <c r="U674" s="305" t="str">
        <f t="shared" si="10"/>
        <v>RU8025</v>
      </c>
      <c r="V674" s="305" t="s">
        <v>3112</v>
      </c>
    </row>
    <row r="675" spans="1:22" ht="18" customHeight="1" x14ac:dyDescent="0.35">
      <c r="A675" s="270">
        <v>6120</v>
      </c>
      <c r="B675" s="270" t="s">
        <v>3269</v>
      </c>
      <c r="C675" s="270" t="s">
        <v>11498</v>
      </c>
      <c r="D675" s="270" t="s">
        <v>3296</v>
      </c>
      <c r="E675" s="270" t="s">
        <v>1713</v>
      </c>
      <c r="F675" s="270" t="s">
        <v>1992</v>
      </c>
      <c r="G675" s="270" t="s">
        <v>11497</v>
      </c>
      <c r="H675" s="270" t="s">
        <v>11496</v>
      </c>
      <c r="I675" s="270" t="s">
        <v>11495</v>
      </c>
      <c r="J675" s="270">
        <v>6132</v>
      </c>
      <c r="K675" s="270" t="s">
        <v>3271</v>
      </c>
      <c r="L675" s="270" t="s">
        <v>11505</v>
      </c>
      <c r="M675" s="270" t="s">
        <v>3296</v>
      </c>
      <c r="N675" s="270" t="s">
        <v>3286</v>
      </c>
      <c r="O675" s="270" t="s">
        <v>3285</v>
      </c>
      <c r="P675" s="269">
        <v>52421.279999999999</v>
      </c>
      <c r="Q675" s="269">
        <v>0</v>
      </c>
      <c r="R675" s="269">
        <v>0</v>
      </c>
      <c r="S675" s="269">
        <v>52421.279999999999</v>
      </c>
      <c r="U675" s="305" t="str">
        <f t="shared" si="10"/>
        <v>RU8025</v>
      </c>
      <c r="V675" s="305" t="s">
        <v>3112</v>
      </c>
    </row>
    <row r="676" spans="1:22" ht="18" customHeight="1" x14ac:dyDescent="0.35">
      <c r="A676" s="270">
        <v>6120</v>
      </c>
      <c r="B676" s="270" t="s">
        <v>3269</v>
      </c>
      <c r="C676" s="270" t="s">
        <v>11498</v>
      </c>
      <c r="D676" s="270" t="s">
        <v>3296</v>
      </c>
      <c r="E676" s="270" t="s">
        <v>1713</v>
      </c>
      <c r="F676" s="270" t="s">
        <v>1992</v>
      </c>
      <c r="G676" s="270" t="s">
        <v>11497</v>
      </c>
      <c r="H676" s="270" t="s">
        <v>11496</v>
      </c>
      <c r="I676" s="270" t="s">
        <v>11495</v>
      </c>
      <c r="J676" s="270">
        <v>6133</v>
      </c>
      <c r="K676" s="270" t="s">
        <v>3271</v>
      </c>
      <c r="L676" s="270" t="s">
        <v>11504</v>
      </c>
      <c r="M676" s="270" t="s">
        <v>3296</v>
      </c>
      <c r="N676" s="270" t="s">
        <v>3286</v>
      </c>
      <c r="O676" s="270" t="s">
        <v>3285</v>
      </c>
      <c r="P676" s="269">
        <v>35556.410000000003</v>
      </c>
      <c r="Q676" s="269">
        <v>0</v>
      </c>
      <c r="R676" s="269">
        <v>0</v>
      </c>
      <c r="S676" s="269">
        <v>35556.410000000003</v>
      </c>
      <c r="U676" s="305" t="str">
        <f t="shared" si="10"/>
        <v>RU8025</v>
      </c>
      <c r="V676" s="305" t="s">
        <v>3112</v>
      </c>
    </row>
    <row r="677" spans="1:22" ht="18" customHeight="1" x14ac:dyDescent="0.35">
      <c r="A677" s="270">
        <v>6120</v>
      </c>
      <c r="B677" s="270" t="s">
        <v>3269</v>
      </c>
      <c r="C677" s="270" t="s">
        <v>11498</v>
      </c>
      <c r="D677" s="270" t="s">
        <v>3296</v>
      </c>
      <c r="E677" s="270" t="s">
        <v>1713</v>
      </c>
      <c r="F677" s="270" t="s">
        <v>1992</v>
      </c>
      <c r="G677" s="270" t="s">
        <v>11497</v>
      </c>
      <c r="H677" s="270" t="s">
        <v>11496</v>
      </c>
      <c r="I677" s="270" t="s">
        <v>11495</v>
      </c>
      <c r="J677" s="270">
        <v>6134</v>
      </c>
      <c r="K677" s="270" t="s">
        <v>3271</v>
      </c>
      <c r="L677" s="270" t="s">
        <v>11503</v>
      </c>
      <c r="M677" s="270" t="s">
        <v>3296</v>
      </c>
      <c r="N677" s="270" t="s">
        <v>3286</v>
      </c>
      <c r="O677" s="270" t="s">
        <v>3285</v>
      </c>
      <c r="P677" s="269">
        <v>96333.119999999995</v>
      </c>
      <c r="Q677" s="269">
        <v>0</v>
      </c>
      <c r="R677" s="269">
        <v>0</v>
      </c>
      <c r="S677" s="269">
        <v>96333.119999999995</v>
      </c>
      <c r="U677" s="305" t="str">
        <f t="shared" si="10"/>
        <v>RU8025</v>
      </c>
      <c r="V677" s="305" t="s">
        <v>3112</v>
      </c>
    </row>
    <row r="678" spans="1:22" ht="18" customHeight="1" x14ac:dyDescent="0.35">
      <c r="A678" s="270">
        <v>6120</v>
      </c>
      <c r="B678" s="270" t="s">
        <v>3269</v>
      </c>
      <c r="C678" s="270" t="s">
        <v>11498</v>
      </c>
      <c r="D678" s="270" t="s">
        <v>3296</v>
      </c>
      <c r="E678" s="270" t="s">
        <v>1713</v>
      </c>
      <c r="F678" s="270" t="s">
        <v>1992</v>
      </c>
      <c r="G678" s="270" t="s">
        <v>11497</v>
      </c>
      <c r="H678" s="270" t="s">
        <v>11496</v>
      </c>
      <c r="I678" s="270" t="s">
        <v>11495</v>
      </c>
      <c r="J678" s="270">
        <v>6135</v>
      </c>
      <c r="K678" s="270" t="s">
        <v>3271</v>
      </c>
      <c r="L678" s="270" t="s">
        <v>11502</v>
      </c>
      <c r="M678" s="270" t="s">
        <v>3296</v>
      </c>
      <c r="N678" s="270" t="s">
        <v>3286</v>
      </c>
      <c r="O678" s="270" t="s">
        <v>3285</v>
      </c>
      <c r="P678" s="269">
        <v>203700.41</v>
      </c>
      <c r="Q678" s="269">
        <v>0</v>
      </c>
      <c r="R678" s="269">
        <v>0</v>
      </c>
      <c r="S678" s="269">
        <v>203700.41</v>
      </c>
      <c r="U678" s="305" t="str">
        <f t="shared" si="10"/>
        <v>RU8025</v>
      </c>
      <c r="V678" s="305" t="s">
        <v>3112</v>
      </c>
    </row>
    <row r="679" spans="1:22" ht="18" customHeight="1" x14ac:dyDescent="0.35">
      <c r="A679" s="270">
        <v>6120</v>
      </c>
      <c r="B679" s="270" t="s">
        <v>3269</v>
      </c>
      <c r="C679" s="270" t="s">
        <v>11498</v>
      </c>
      <c r="D679" s="270" t="s">
        <v>3296</v>
      </c>
      <c r="E679" s="270" t="s">
        <v>1713</v>
      </c>
      <c r="F679" s="270" t="s">
        <v>1992</v>
      </c>
      <c r="G679" s="270" t="s">
        <v>11497</v>
      </c>
      <c r="H679" s="270" t="s">
        <v>11496</v>
      </c>
      <c r="I679" s="270" t="s">
        <v>11495</v>
      </c>
      <c r="J679" s="270">
        <v>6136</v>
      </c>
      <c r="K679" s="270" t="s">
        <v>3271</v>
      </c>
      <c r="L679" s="270" t="s">
        <v>11501</v>
      </c>
      <c r="M679" s="270" t="s">
        <v>3296</v>
      </c>
      <c r="N679" s="270" t="s">
        <v>3286</v>
      </c>
      <c r="O679" s="270" t="s">
        <v>3285</v>
      </c>
      <c r="P679" s="269">
        <v>242708.93</v>
      </c>
      <c r="Q679" s="269">
        <v>0</v>
      </c>
      <c r="R679" s="269">
        <v>0</v>
      </c>
      <c r="S679" s="269">
        <v>242708.93</v>
      </c>
      <c r="U679" s="305" t="str">
        <f t="shared" si="10"/>
        <v>RU8025</v>
      </c>
      <c r="V679" s="305" t="s">
        <v>3112</v>
      </c>
    </row>
    <row r="680" spans="1:22" ht="18" customHeight="1" x14ac:dyDescent="0.35">
      <c r="A680" s="270">
        <v>6120</v>
      </c>
      <c r="B680" s="270" t="s">
        <v>3269</v>
      </c>
      <c r="C680" s="270" t="s">
        <v>11498</v>
      </c>
      <c r="D680" s="270" t="s">
        <v>3296</v>
      </c>
      <c r="E680" s="270" t="s">
        <v>1713</v>
      </c>
      <c r="F680" s="270" t="s">
        <v>1992</v>
      </c>
      <c r="G680" s="270" t="s">
        <v>11497</v>
      </c>
      <c r="H680" s="270" t="s">
        <v>11496</v>
      </c>
      <c r="I680" s="270" t="s">
        <v>11495</v>
      </c>
      <c r="J680" s="270">
        <v>6137</v>
      </c>
      <c r="K680" s="270" t="s">
        <v>3271</v>
      </c>
      <c r="L680" s="270" t="s">
        <v>11500</v>
      </c>
      <c r="M680" s="270" t="s">
        <v>3296</v>
      </c>
      <c r="N680" s="270" t="s">
        <v>3286</v>
      </c>
      <c r="O680" s="270" t="s">
        <v>3285</v>
      </c>
      <c r="P680" s="269">
        <v>67159.350000000006</v>
      </c>
      <c r="Q680" s="269">
        <v>0</v>
      </c>
      <c r="R680" s="269">
        <v>0</v>
      </c>
      <c r="S680" s="269">
        <v>67159.350000000006</v>
      </c>
      <c r="U680" s="305" t="str">
        <f t="shared" si="10"/>
        <v>RU8025</v>
      </c>
      <c r="V680" s="305" t="s">
        <v>3112</v>
      </c>
    </row>
    <row r="681" spans="1:22" ht="18" customHeight="1" x14ac:dyDescent="0.35">
      <c r="A681" s="270">
        <v>6120</v>
      </c>
      <c r="B681" s="270" t="s">
        <v>3269</v>
      </c>
      <c r="C681" s="270" t="s">
        <v>11498</v>
      </c>
      <c r="D681" s="270" t="s">
        <v>3296</v>
      </c>
      <c r="E681" s="270" t="s">
        <v>1713</v>
      </c>
      <c r="F681" s="270" t="s">
        <v>1992</v>
      </c>
      <c r="G681" s="270" t="s">
        <v>11497</v>
      </c>
      <c r="H681" s="270" t="s">
        <v>11496</v>
      </c>
      <c r="I681" s="270" t="s">
        <v>11495</v>
      </c>
      <c r="J681" s="270">
        <v>6138</v>
      </c>
      <c r="K681" s="270" t="s">
        <v>3271</v>
      </c>
      <c r="L681" s="270" t="s">
        <v>11499</v>
      </c>
      <c r="M681" s="270" t="s">
        <v>3296</v>
      </c>
      <c r="N681" s="270" t="s">
        <v>3286</v>
      </c>
      <c r="O681" s="270" t="s">
        <v>3285</v>
      </c>
      <c r="P681" s="269">
        <v>389047.64</v>
      </c>
      <c r="Q681" s="269">
        <v>0</v>
      </c>
      <c r="R681" s="269">
        <v>0</v>
      </c>
      <c r="S681" s="269">
        <v>389047.64</v>
      </c>
      <c r="U681" s="305" t="str">
        <f t="shared" si="10"/>
        <v>RU8025</v>
      </c>
      <c r="V681" s="305" t="s">
        <v>3112</v>
      </c>
    </row>
    <row r="682" spans="1:22" ht="18" customHeight="1" x14ac:dyDescent="0.35">
      <c r="A682" s="270">
        <v>6120</v>
      </c>
      <c r="B682" s="270" t="s">
        <v>3269</v>
      </c>
      <c r="C682" s="270" t="s">
        <v>11498</v>
      </c>
      <c r="D682" s="270" t="s">
        <v>3296</v>
      </c>
      <c r="E682" s="270" t="s">
        <v>1713</v>
      </c>
      <c r="F682" s="270" t="s">
        <v>1992</v>
      </c>
      <c r="G682" s="270" t="s">
        <v>11497</v>
      </c>
      <c r="H682" s="270" t="s">
        <v>11496</v>
      </c>
      <c r="I682" s="270" t="s">
        <v>11495</v>
      </c>
      <c r="J682" s="270">
        <v>6139</v>
      </c>
      <c r="K682" s="270" t="s">
        <v>3271</v>
      </c>
      <c r="L682" s="270" t="s">
        <v>11494</v>
      </c>
      <c r="M682" s="270" t="s">
        <v>3296</v>
      </c>
      <c r="N682" s="270" t="s">
        <v>3286</v>
      </c>
      <c r="O682" s="270" t="s">
        <v>3285</v>
      </c>
      <c r="P682" s="269">
        <v>447606.5</v>
      </c>
      <c r="Q682" s="269">
        <v>0</v>
      </c>
      <c r="R682" s="269">
        <v>0</v>
      </c>
      <c r="S682" s="269">
        <v>447606.5</v>
      </c>
      <c r="U682" s="305" t="str">
        <f t="shared" si="10"/>
        <v>RU8025</v>
      </c>
      <c r="V682" s="305" t="s">
        <v>3112</v>
      </c>
    </row>
    <row r="683" spans="1:22" ht="18" customHeight="1" x14ac:dyDescent="0.35">
      <c r="A683" s="270">
        <v>6125</v>
      </c>
      <c r="B683" s="270" t="s">
        <v>3269</v>
      </c>
      <c r="C683" s="270" t="s">
        <v>11489</v>
      </c>
      <c r="D683" s="270" t="s">
        <v>3296</v>
      </c>
      <c r="E683" s="270" t="s">
        <v>1733</v>
      </c>
      <c r="F683" s="270" t="s">
        <v>1894</v>
      </c>
      <c r="G683" s="270" t="s">
        <v>10606</v>
      </c>
      <c r="H683" s="270" t="s">
        <v>11488</v>
      </c>
      <c r="I683" s="270" t="s">
        <v>11487</v>
      </c>
      <c r="J683" s="270">
        <v>6272</v>
      </c>
      <c r="K683" s="270" t="s">
        <v>3271</v>
      </c>
      <c r="L683" s="270" t="s">
        <v>11493</v>
      </c>
      <c r="M683" s="270" t="s">
        <v>3296</v>
      </c>
      <c r="N683" s="270" t="s">
        <v>3286</v>
      </c>
      <c r="O683" s="270" t="s">
        <v>3285</v>
      </c>
      <c r="P683" s="269">
        <v>197396</v>
      </c>
      <c r="Q683" s="269">
        <v>0</v>
      </c>
      <c r="R683" s="269">
        <v>0</v>
      </c>
      <c r="S683" s="269">
        <v>197396</v>
      </c>
      <c r="U683" s="305" t="str">
        <f t="shared" si="10"/>
        <v>RU5050</v>
      </c>
      <c r="V683" s="305" t="s">
        <v>3112</v>
      </c>
    </row>
    <row r="684" spans="1:22" ht="18" customHeight="1" x14ac:dyDescent="0.35">
      <c r="A684" s="270">
        <v>6125</v>
      </c>
      <c r="B684" s="270" t="s">
        <v>3269</v>
      </c>
      <c r="C684" s="270" t="s">
        <v>11489</v>
      </c>
      <c r="D684" s="270" t="s">
        <v>3296</v>
      </c>
      <c r="E684" s="270" t="s">
        <v>1733</v>
      </c>
      <c r="F684" s="270" t="s">
        <v>1894</v>
      </c>
      <c r="G684" s="270" t="s">
        <v>10606</v>
      </c>
      <c r="H684" s="270" t="s">
        <v>11488</v>
      </c>
      <c r="I684" s="270" t="s">
        <v>11487</v>
      </c>
      <c r="J684" s="270">
        <v>25947</v>
      </c>
      <c r="K684" s="270" t="s">
        <v>3271</v>
      </c>
      <c r="L684" s="270" t="s">
        <v>11492</v>
      </c>
      <c r="M684" s="270" t="s">
        <v>3296</v>
      </c>
      <c r="N684" s="270" t="s">
        <v>3286</v>
      </c>
      <c r="O684" s="270" t="s">
        <v>3285</v>
      </c>
      <c r="P684" s="269">
        <v>731226</v>
      </c>
      <c r="Q684" s="269">
        <v>0</v>
      </c>
      <c r="R684" s="269">
        <v>0</v>
      </c>
      <c r="S684" s="269">
        <v>731226</v>
      </c>
      <c r="U684" s="305" t="str">
        <f t="shared" si="10"/>
        <v>RU5050</v>
      </c>
      <c r="V684" s="305" t="s">
        <v>3112</v>
      </c>
    </row>
    <row r="685" spans="1:22" ht="18" customHeight="1" x14ac:dyDescent="0.35">
      <c r="A685" s="270">
        <v>6125</v>
      </c>
      <c r="B685" s="270" t="s">
        <v>3269</v>
      </c>
      <c r="C685" s="270" t="s">
        <v>11489</v>
      </c>
      <c r="D685" s="270" t="s">
        <v>3296</v>
      </c>
      <c r="E685" s="270" t="s">
        <v>1733</v>
      </c>
      <c r="F685" s="270" t="s">
        <v>1894</v>
      </c>
      <c r="G685" s="270" t="s">
        <v>10606</v>
      </c>
      <c r="H685" s="270" t="s">
        <v>11488</v>
      </c>
      <c r="I685" s="270" t="s">
        <v>11487</v>
      </c>
      <c r="J685" s="270">
        <v>25948</v>
      </c>
      <c r="K685" s="270" t="s">
        <v>3271</v>
      </c>
      <c r="L685" s="270" t="s">
        <v>11491</v>
      </c>
      <c r="M685" s="270" t="s">
        <v>3296</v>
      </c>
      <c r="N685" s="270" t="s">
        <v>3286</v>
      </c>
      <c r="O685" s="270" t="s">
        <v>3285</v>
      </c>
      <c r="P685" s="269">
        <v>195883</v>
      </c>
      <c r="Q685" s="269">
        <v>0</v>
      </c>
      <c r="R685" s="269">
        <v>0</v>
      </c>
      <c r="S685" s="269">
        <v>195883</v>
      </c>
      <c r="U685" s="305" t="str">
        <f t="shared" si="10"/>
        <v>RU5050</v>
      </c>
      <c r="V685" s="305" t="s">
        <v>3112</v>
      </c>
    </row>
    <row r="686" spans="1:22" ht="18" customHeight="1" x14ac:dyDescent="0.35">
      <c r="A686" s="270">
        <v>6125</v>
      </c>
      <c r="B686" s="270" t="s">
        <v>3269</v>
      </c>
      <c r="C686" s="270" t="s">
        <v>11489</v>
      </c>
      <c r="D686" s="270" t="s">
        <v>3296</v>
      </c>
      <c r="E686" s="270" t="s">
        <v>1733</v>
      </c>
      <c r="F686" s="270" t="s">
        <v>1894</v>
      </c>
      <c r="G686" s="270" t="s">
        <v>10606</v>
      </c>
      <c r="H686" s="270" t="s">
        <v>11488</v>
      </c>
      <c r="I686" s="270" t="s">
        <v>11487</v>
      </c>
      <c r="J686" s="270">
        <v>25949</v>
      </c>
      <c r="K686" s="270" t="s">
        <v>3271</v>
      </c>
      <c r="L686" s="270" t="s">
        <v>11490</v>
      </c>
      <c r="M686" s="270" t="s">
        <v>3296</v>
      </c>
      <c r="N686" s="270" t="s">
        <v>3286</v>
      </c>
      <c r="O686" s="270" t="s">
        <v>3285</v>
      </c>
      <c r="P686" s="269">
        <v>189442</v>
      </c>
      <c r="Q686" s="269">
        <v>0</v>
      </c>
      <c r="R686" s="269">
        <v>0</v>
      </c>
      <c r="S686" s="269">
        <v>189442</v>
      </c>
      <c r="U686" s="305" t="str">
        <f t="shared" si="10"/>
        <v>RU5050</v>
      </c>
      <c r="V686" s="305" t="s">
        <v>3112</v>
      </c>
    </row>
    <row r="687" spans="1:22" ht="18" customHeight="1" x14ac:dyDescent="0.35">
      <c r="A687" s="270">
        <v>6125</v>
      </c>
      <c r="B687" s="270" t="s">
        <v>3269</v>
      </c>
      <c r="C687" s="270" t="s">
        <v>11489</v>
      </c>
      <c r="D687" s="270" t="s">
        <v>3296</v>
      </c>
      <c r="E687" s="270" t="s">
        <v>1733</v>
      </c>
      <c r="F687" s="270" t="s">
        <v>1894</v>
      </c>
      <c r="G687" s="270" t="s">
        <v>10606</v>
      </c>
      <c r="H687" s="270" t="s">
        <v>11488</v>
      </c>
      <c r="I687" s="270" t="s">
        <v>11487</v>
      </c>
      <c r="J687" s="270">
        <v>25950</v>
      </c>
      <c r="K687" s="270" t="s">
        <v>3271</v>
      </c>
      <c r="L687" s="270" t="s">
        <v>11486</v>
      </c>
      <c r="M687" s="270" t="s">
        <v>3296</v>
      </c>
      <c r="N687" s="270" t="s">
        <v>3286</v>
      </c>
      <c r="O687" s="270" t="s">
        <v>3285</v>
      </c>
      <c r="P687" s="269">
        <v>199145</v>
      </c>
      <c r="Q687" s="269">
        <v>0</v>
      </c>
      <c r="R687" s="269">
        <v>0</v>
      </c>
      <c r="S687" s="269">
        <v>199145</v>
      </c>
      <c r="U687" s="305" t="str">
        <f t="shared" si="10"/>
        <v>RU5050</v>
      </c>
      <c r="V687" s="305" t="s">
        <v>3112</v>
      </c>
    </row>
    <row r="688" spans="1:22" ht="18" customHeight="1" x14ac:dyDescent="0.35">
      <c r="A688" s="270">
        <v>6126</v>
      </c>
      <c r="B688" s="270" t="s">
        <v>3269</v>
      </c>
      <c r="C688" s="270" t="s">
        <v>11485</v>
      </c>
      <c r="D688" s="270" t="s">
        <v>3296</v>
      </c>
      <c r="E688" s="270" t="s">
        <v>1733</v>
      </c>
      <c r="F688" s="270" t="s">
        <v>1996</v>
      </c>
      <c r="G688" s="270" t="s">
        <v>11484</v>
      </c>
      <c r="H688" s="270" t="s">
        <v>11483</v>
      </c>
      <c r="I688" s="270" t="s">
        <v>11482</v>
      </c>
      <c r="J688" s="270">
        <v>6227</v>
      </c>
      <c r="K688" s="270" t="s">
        <v>3271</v>
      </c>
      <c r="L688" s="270" t="s">
        <v>11481</v>
      </c>
      <c r="M688" s="270" t="s">
        <v>3296</v>
      </c>
      <c r="N688" s="270" t="s">
        <v>3314</v>
      </c>
      <c r="O688" s="270" t="s">
        <v>3313</v>
      </c>
      <c r="P688" s="269">
        <v>2120723.12</v>
      </c>
      <c r="Q688" s="269">
        <v>0</v>
      </c>
      <c r="R688" s="269">
        <v>0</v>
      </c>
      <c r="S688" s="269">
        <v>2120723.12</v>
      </c>
      <c r="U688" s="305" t="str">
        <f t="shared" si="10"/>
        <v>RU8031</v>
      </c>
      <c r="V688" s="305" t="s">
        <v>3112</v>
      </c>
    </row>
    <row r="689" spans="1:22" ht="18" customHeight="1" x14ac:dyDescent="0.35">
      <c r="A689" s="270">
        <v>6148</v>
      </c>
      <c r="B689" s="270" t="s">
        <v>3269</v>
      </c>
      <c r="C689" s="270" t="s">
        <v>11480</v>
      </c>
      <c r="D689" s="270" t="s">
        <v>3296</v>
      </c>
      <c r="E689" s="270" t="s">
        <v>1713</v>
      </c>
      <c r="F689" s="270" t="s">
        <v>1992</v>
      </c>
      <c r="G689" s="270" t="s">
        <v>11479</v>
      </c>
      <c r="H689" s="270" t="s">
        <v>11478</v>
      </c>
      <c r="I689" s="270" t="s">
        <v>11477</v>
      </c>
      <c r="J689" s="270">
        <v>6226</v>
      </c>
      <c r="K689" s="270" t="s">
        <v>3271</v>
      </c>
      <c r="L689" s="270" t="s">
        <v>11476</v>
      </c>
      <c r="M689" s="270" t="s">
        <v>3296</v>
      </c>
      <c r="N689" s="270" t="s">
        <v>3286</v>
      </c>
      <c r="O689" s="270" t="s">
        <v>3285</v>
      </c>
      <c r="P689" s="269">
        <v>782182.5</v>
      </c>
      <c r="Q689" s="269">
        <v>0</v>
      </c>
      <c r="R689" s="269">
        <v>0</v>
      </c>
      <c r="S689" s="269">
        <v>782182.5</v>
      </c>
      <c r="U689" s="305" t="str">
        <f t="shared" si="10"/>
        <v>RU8025</v>
      </c>
      <c r="V689" s="305" t="s">
        <v>3112</v>
      </c>
    </row>
    <row r="690" spans="1:22" ht="18" customHeight="1" x14ac:dyDescent="0.35">
      <c r="A690" s="270">
        <v>6163</v>
      </c>
      <c r="B690" s="270" t="s">
        <v>3269</v>
      </c>
      <c r="C690" s="270" t="s">
        <v>11475</v>
      </c>
      <c r="D690" s="270" t="s">
        <v>3296</v>
      </c>
      <c r="E690" s="270" t="s">
        <v>1791</v>
      </c>
      <c r="F690" s="270" t="s">
        <v>1874</v>
      </c>
      <c r="G690" s="270" t="s">
        <v>9064</v>
      </c>
      <c r="H690" s="270" t="s">
        <v>11474</v>
      </c>
      <c r="I690" s="270" t="s">
        <v>11473</v>
      </c>
      <c r="J690" s="270">
        <v>7633</v>
      </c>
      <c r="K690" s="270" t="s">
        <v>3271</v>
      </c>
      <c r="L690" s="270" t="s">
        <v>11472</v>
      </c>
      <c r="M690" s="270" t="s">
        <v>3296</v>
      </c>
      <c r="N690" s="270" t="s">
        <v>3286</v>
      </c>
      <c r="O690" s="270" t="s">
        <v>3285</v>
      </c>
      <c r="P690" s="269">
        <v>1070319</v>
      </c>
      <c r="Q690" s="269">
        <v>0</v>
      </c>
      <c r="R690" s="269">
        <v>0</v>
      </c>
      <c r="S690" s="269">
        <v>1070319</v>
      </c>
      <c r="U690" s="305" t="str">
        <f t="shared" si="10"/>
        <v>RU3041</v>
      </c>
      <c r="V690" s="305" t="s">
        <v>3112</v>
      </c>
    </row>
    <row r="691" spans="1:22" ht="18" customHeight="1" x14ac:dyDescent="0.35">
      <c r="A691" s="270">
        <v>6200</v>
      </c>
      <c r="B691" s="270" t="s">
        <v>3269</v>
      </c>
      <c r="C691" s="270" t="s">
        <v>11467</v>
      </c>
      <c r="D691" s="270" t="s">
        <v>3296</v>
      </c>
      <c r="E691" s="270" t="s">
        <v>1713</v>
      </c>
      <c r="F691" s="270" t="s">
        <v>1992</v>
      </c>
      <c r="G691" s="270" t="s">
        <v>11466</v>
      </c>
      <c r="H691" s="270" t="s">
        <v>11465</v>
      </c>
      <c r="I691" s="270" t="s">
        <v>11464</v>
      </c>
      <c r="J691" s="270">
        <v>6214</v>
      </c>
      <c r="K691" s="270" t="s">
        <v>3271</v>
      </c>
      <c r="L691" s="270" t="s">
        <v>11471</v>
      </c>
      <c r="M691" s="270" t="s">
        <v>3296</v>
      </c>
      <c r="N691" s="270" t="s">
        <v>3286</v>
      </c>
      <c r="O691" s="270" t="s">
        <v>3285</v>
      </c>
      <c r="P691" s="269">
        <v>280614.7</v>
      </c>
      <c r="Q691" s="269"/>
      <c r="R691" s="269"/>
      <c r="S691" s="269">
        <v>280614.7</v>
      </c>
      <c r="U691" s="305" t="str">
        <f t="shared" si="10"/>
        <v>RU8025</v>
      </c>
      <c r="V691" s="305" t="s">
        <v>3112</v>
      </c>
    </row>
    <row r="692" spans="1:22" ht="18" customHeight="1" x14ac:dyDescent="0.35">
      <c r="A692" s="270">
        <v>6200</v>
      </c>
      <c r="B692" s="270" t="s">
        <v>3269</v>
      </c>
      <c r="C692" s="270" t="s">
        <v>11467</v>
      </c>
      <c r="D692" s="270" t="s">
        <v>3296</v>
      </c>
      <c r="E692" s="270" t="s">
        <v>1713</v>
      </c>
      <c r="F692" s="270" t="s">
        <v>1992</v>
      </c>
      <c r="G692" s="270" t="s">
        <v>11466</v>
      </c>
      <c r="H692" s="270" t="s">
        <v>11465</v>
      </c>
      <c r="I692" s="270" t="s">
        <v>11464</v>
      </c>
      <c r="J692" s="270">
        <v>6215</v>
      </c>
      <c r="K692" s="270" t="s">
        <v>3271</v>
      </c>
      <c r="L692" s="270" t="s">
        <v>11470</v>
      </c>
      <c r="M692" s="270" t="s">
        <v>3296</v>
      </c>
      <c r="N692" s="270" t="s">
        <v>3286</v>
      </c>
      <c r="O692" s="270" t="s">
        <v>3285</v>
      </c>
      <c r="P692" s="269">
        <v>255157.21</v>
      </c>
      <c r="Q692" s="269"/>
      <c r="R692" s="269"/>
      <c r="S692" s="269">
        <v>255157.21</v>
      </c>
      <c r="U692" s="305" t="str">
        <f t="shared" si="10"/>
        <v>RU8025</v>
      </c>
      <c r="V692" s="305" t="s">
        <v>3112</v>
      </c>
    </row>
    <row r="693" spans="1:22" ht="18" customHeight="1" x14ac:dyDescent="0.35">
      <c r="A693" s="270">
        <v>6200</v>
      </c>
      <c r="B693" s="270" t="s">
        <v>3269</v>
      </c>
      <c r="C693" s="270" t="s">
        <v>11467</v>
      </c>
      <c r="D693" s="270" t="s">
        <v>3296</v>
      </c>
      <c r="E693" s="270" t="s">
        <v>1713</v>
      </c>
      <c r="F693" s="270" t="s">
        <v>1992</v>
      </c>
      <c r="G693" s="270" t="s">
        <v>11466</v>
      </c>
      <c r="H693" s="270" t="s">
        <v>11465</v>
      </c>
      <c r="I693" s="270" t="s">
        <v>11464</v>
      </c>
      <c r="J693" s="270">
        <v>6216</v>
      </c>
      <c r="K693" s="270" t="s">
        <v>3271</v>
      </c>
      <c r="L693" s="270" t="s">
        <v>11469</v>
      </c>
      <c r="M693" s="270" t="s">
        <v>3296</v>
      </c>
      <c r="N693" s="270" t="s">
        <v>3286</v>
      </c>
      <c r="O693" s="270" t="s">
        <v>3285</v>
      </c>
      <c r="P693" s="269">
        <v>239736.81</v>
      </c>
      <c r="Q693" s="269"/>
      <c r="R693" s="269"/>
      <c r="S693" s="269">
        <v>239736.81</v>
      </c>
      <c r="U693" s="305" t="str">
        <f t="shared" si="10"/>
        <v>RU8025</v>
      </c>
      <c r="V693" s="305" t="s">
        <v>3112</v>
      </c>
    </row>
    <row r="694" spans="1:22" ht="18" customHeight="1" x14ac:dyDescent="0.35">
      <c r="A694" s="270">
        <v>6200</v>
      </c>
      <c r="B694" s="270" t="s">
        <v>3269</v>
      </c>
      <c r="C694" s="270" t="s">
        <v>11467</v>
      </c>
      <c r="D694" s="270" t="s">
        <v>3296</v>
      </c>
      <c r="E694" s="270" t="s">
        <v>1713</v>
      </c>
      <c r="F694" s="270" t="s">
        <v>1992</v>
      </c>
      <c r="G694" s="270" t="s">
        <v>11466</v>
      </c>
      <c r="H694" s="270" t="s">
        <v>11465</v>
      </c>
      <c r="I694" s="270" t="s">
        <v>11464</v>
      </c>
      <c r="J694" s="270">
        <v>6217</v>
      </c>
      <c r="K694" s="270" t="s">
        <v>3271</v>
      </c>
      <c r="L694" s="270" t="s">
        <v>11468</v>
      </c>
      <c r="M694" s="270" t="s">
        <v>3296</v>
      </c>
      <c r="N694" s="270" t="s">
        <v>3286</v>
      </c>
      <c r="O694" s="270" t="s">
        <v>3285</v>
      </c>
      <c r="P694" s="269">
        <v>282729.14</v>
      </c>
      <c r="Q694" s="269"/>
      <c r="R694" s="269"/>
      <c r="S694" s="269">
        <v>282729.14</v>
      </c>
      <c r="U694" s="305" t="str">
        <f t="shared" si="10"/>
        <v>RU8025</v>
      </c>
      <c r="V694" s="305" t="s">
        <v>3112</v>
      </c>
    </row>
    <row r="695" spans="1:22" ht="18" customHeight="1" x14ac:dyDescent="0.35">
      <c r="A695" s="270">
        <v>6200</v>
      </c>
      <c r="B695" s="270" t="s">
        <v>3269</v>
      </c>
      <c r="C695" s="270" t="s">
        <v>11467</v>
      </c>
      <c r="D695" s="270" t="s">
        <v>3296</v>
      </c>
      <c r="E695" s="270" t="s">
        <v>1713</v>
      </c>
      <c r="F695" s="270" t="s">
        <v>1992</v>
      </c>
      <c r="G695" s="270" t="s">
        <v>11466</v>
      </c>
      <c r="H695" s="270" t="s">
        <v>11465</v>
      </c>
      <c r="I695" s="270" t="s">
        <v>11464</v>
      </c>
      <c r="J695" s="270">
        <v>6218</v>
      </c>
      <c r="K695" s="270" t="s">
        <v>3271</v>
      </c>
      <c r="L695" s="270" t="s">
        <v>11463</v>
      </c>
      <c r="M695" s="270" t="s">
        <v>3296</v>
      </c>
      <c r="N695" s="270" t="s">
        <v>3286</v>
      </c>
      <c r="O695" s="270" t="s">
        <v>3285</v>
      </c>
      <c r="P695" s="269">
        <v>79097.3</v>
      </c>
      <c r="Q695" s="269"/>
      <c r="R695" s="269"/>
      <c r="S695" s="269">
        <v>79097.3</v>
      </c>
      <c r="U695" s="305" t="str">
        <f t="shared" si="10"/>
        <v>RU8025</v>
      </c>
      <c r="V695" s="305" t="s">
        <v>3112</v>
      </c>
    </row>
    <row r="696" spans="1:22" ht="18" customHeight="1" x14ac:dyDescent="0.35">
      <c r="A696" s="270">
        <v>6200</v>
      </c>
      <c r="B696" s="270" t="s">
        <v>3269</v>
      </c>
      <c r="C696" s="270" t="s">
        <v>11467</v>
      </c>
      <c r="D696" s="270" t="s">
        <v>3296</v>
      </c>
      <c r="E696" s="270" t="s">
        <v>1713</v>
      </c>
      <c r="F696" s="270" t="s">
        <v>1992</v>
      </c>
      <c r="G696" s="270" t="s">
        <v>11466</v>
      </c>
      <c r="H696" s="270" t="s">
        <v>11465</v>
      </c>
      <c r="I696" s="270" t="s">
        <v>11464</v>
      </c>
      <c r="J696" s="270">
        <v>6219</v>
      </c>
      <c r="K696" s="270" t="s">
        <v>3271</v>
      </c>
      <c r="L696" s="270" t="s">
        <v>11463</v>
      </c>
      <c r="M696" s="270" t="s">
        <v>3296</v>
      </c>
      <c r="N696" s="270" t="s">
        <v>3286</v>
      </c>
      <c r="O696" s="270" t="s">
        <v>3285</v>
      </c>
      <c r="P696" s="269">
        <v>59590.79</v>
      </c>
      <c r="Q696" s="269"/>
      <c r="R696" s="269"/>
      <c r="S696" s="269">
        <v>59590.79</v>
      </c>
      <c r="U696" s="305" t="str">
        <f t="shared" si="10"/>
        <v>RU8025</v>
      </c>
      <c r="V696" s="305" t="s">
        <v>3112</v>
      </c>
    </row>
    <row r="697" spans="1:22" ht="18" customHeight="1" x14ac:dyDescent="0.35">
      <c r="A697" s="270">
        <v>6200</v>
      </c>
      <c r="B697" s="270" t="s">
        <v>3269</v>
      </c>
      <c r="C697" s="270" t="s">
        <v>11467</v>
      </c>
      <c r="D697" s="270" t="s">
        <v>3296</v>
      </c>
      <c r="E697" s="270" t="s">
        <v>1713</v>
      </c>
      <c r="F697" s="270" t="s">
        <v>1992</v>
      </c>
      <c r="G697" s="270" t="s">
        <v>11466</v>
      </c>
      <c r="H697" s="270" t="s">
        <v>11465</v>
      </c>
      <c r="I697" s="270" t="s">
        <v>11464</v>
      </c>
      <c r="J697" s="270">
        <v>6220</v>
      </c>
      <c r="K697" s="270" t="s">
        <v>3271</v>
      </c>
      <c r="L697" s="270" t="s">
        <v>11463</v>
      </c>
      <c r="M697" s="270" t="s">
        <v>3296</v>
      </c>
      <c r="N697" s="270" t="s">
        <v>3286</v>
      </c>
      <c r="O697" s="270" t="s">
        <v>3285</v>
      </c>
      <c r="P697" s="269">
        <v>63770.19</v>
      </c>
      <c r="Q697" s="269"/>
      <c r="R697" s="269"/>
      <c r="S697" s="269">
        <v>63770.19</v>
      </c>
      <c r="U697" s="305" t="str">
        <f t="shared" si="10"/>
        <v>RU8025</v>
      </c>
      <c r="V697" s="305" t="s">
        <v>3112</v>
      </c>
    </row>
    <row r="698" spans="1:22" ht="18" customHeight="1" x14ac:dyDescent="0.35">
      <c r="A698" s="270">
        <v>6200</v>
      </c>
      <c r="B698" s="270" t="s">
        <v>3269</v>
      </c>
      <c r="C698" s="270" t="s">
        <v>11467</v>
      </c>
      <c r="D698" s="270" t="s">
        <v>3296</v>
      </c>
      <c r="E698" s="270" t="s">
        <v>1713</v>
      </c>
      <c r="F698" s="270" t="s">
        <v>1992</v>
      </c>
      <c r="G698" s="270" t="s">
        <v>11466</v>
      </c>
      <c r="H698" s="270" t="s">
        <v>11465</v>
      </c>
      <c r="I698" s="270" t="s">
        <v>11464</v>
      </c>
      <c r="J698" s="270">
        <v>6221</v>
      </c>
      <c r="K698" s="270" t="s">
        <v>3271</v>
      </c>
      <c r="L698" s="270" t="s">
        <v>11463</v>
      </c>
      <c r="M698" s="270" t="s">
        <v>3296</v>
      </c>
      <c r="N698" s="270" t="s">
        <v>3286</v>
      </c>
      <c r="O698" s="270" t="s">
        <v>3285</v>
      </c>
      <c r="P698" s="269">
        <v>43259.86</v>
      </c>
      <c r="Q698" s="269"/>
      <c r="R698" s="269"/>
      <c r="S698" s="269">
        <v>43259.86</v>
      </c>
      <c r="U698" s="305" t="str">
        <f t="shared" si="10"/>
        <v>RU8025</v>
      </c>
      <c r="V698" s="305" t="s">
        <v>3112</v>
      </c>
    </row>
    <row r="699" spans="1:22" ht="18" customHeight="1" x14ac:dyDescent="0.35">
      <c r="A699" s="270">
        <v>6228</v>
      </c>
      <c r="B699" s="270" t="s">
        <v>3269</v>
      </c>
      <c r="C699" s="270" t="s">
        <v>11461</v>
      </c>
      <c r="D699" s="270" t="s">
        <v>3296</v>
      </c>
      <c r="E699" s="270" t="s">
        <v>1713</v>
      </c>
      <c r="F699" s="270" t="s">
        <v>1992</v>
      </c>
      <c r="G699" s="270" t="s">
        <v>11460</v>
      </c>
      <c r="H699" s="270" t="s">
        <v>11459</v>
      </c>
      <c r="I699" s="270" t="s">
        <v>11458</v>
      </c>
      <c r="J699" s="270">
        <v>6255</v>
      </c>
      <c r="K699" s="270" t="s">
        <v>3271</v>
      </c>
      <c r="L699" s="270" t="s">
        <v>11462</v>
      </c>
      <c r="M699" s="270" t="s">
        <v>3296</v>
      </c>
      <c r="N699" s="270" t="s">
        <v>3286</v>
      </c>
      <c r="O699" s="270" t="s">
        <v>3285</v>
      </c>
      <c r="P699" s="269">
        <v>779527.38</v>
      </c>
      <c r="Q699" s="269"/>
      <c r="R699" s="269"/>
      <c r="S699" s="269">
        <v>779527.38</v>
      </c>
      <c r="U699" s="305" t="str">
        <f t="shared" si="10"/>
        <v>RU8025</v>
      </c>
      <c r="V699" s="305" t="s">
        <v>3112</v>
      </c>
    </row>
    <row r="700" spans="1:22" ht="18" customHeight="1" x14ac:dyDescent="0.35">
      <c r="A700" s="270">
        <v>6228</v>
      </c>
      <c r="B700" s="270" t="s">
        <v>3269</v>
      </c>
      <c r="C700" s="270" t="s">
        <v>11461</v>
      </c>
      <c r="D700" s="270" t="s">
        <v>3296</v>
      </c>
      <c r="E700" s="270" t="s">
        <v>1713</v>
      </c>
      <c r="F700" s="270" t="s">
        <v>1992</v>
      </c>
      <c r="G700" s="270" t="s">
        <v>11460</v>
      </c>
      <c r="H700" s="270" t="s">
        <v>11459</v>
      </c>
      <c r="I700" s="270" t="s">
        <v>11458</v>
      </c>
      <c r="J700" s="270">
        <v>6256</v>
      </c>
      <c r="K700" s="270" t="s">
        <v>3271</v>
      </c>
      <c r="L700" s="270" t="s">
        <v>11457</v>
      </c>
      <c r="M700" s="270" t="s">
        <v>3296</v>
      </c>
      <c r="N700" s="270" t="s">
        <v>3286</v>
      </c>
      <c r="O700" s="270" t="s">
        <v>3285</v>
      </c>
      <c r="P700" s="269">
        <v>123484.63</v>
      </c>
      <c r="Q700" s="269"/>
      <c r="R700" s="269"/>
      <c r="S700" s="269">
        <v>123484.63</v>
      </c>
      <c r="U700" s="305" t="str">
        <f t="shared" si="10"/>
        <v>RU8025</v>
      </c>
      <c r="V700" s="305" t="s">
        <v>3112</v>
      </c>
    </row>
    <row r="701" spans="1:22" ht="18" customHeight="1" x14ac:dyDescent="0.35">
      <c r="A701" s="270">
        <v>6257</v>
      </c>
      <c r="B701" s="270" t="s">
        <v>3269</v>
      </c>
      <c r="C701" s="270" t="s">
        <v>11454</v>
      </c>
      <c r="D701" s="270" t="s">
        <v>3390</v>
      </c>
      <c r="E701" s="270" t="s">
        <v>1713</v>
      </c>
      <c r="F701" s="270" t="s">
        <v>1809</v>
      </c>
      <c r="G701" s="270" t="s">
        <v>11453</v>
      </c>
      <c r="H701" s="270" t="s">
        <v>11452</v>
      </c>
      <c r="I701" s="270" t="s">
        <v>11451</v>
      </c>
      <c r="J701" s="270">
        <v>7418</v>
      </c>
      <c r="K701" s="270" t="s">
        <v>3271</v>
      </c>
      <c r="L701" s="270" t="s">
        <v>11456</v>
      </c>
      <c r="M701" s="270" t="s">
        <v>3296</v>
      </c>
      <c r="N701" s="270" t="s">
        <v>3314</v>
      </c>
      <c r="O701" s="270" t="s">
        <v>3313</v>
      </c>
      <c r="P701" s="269">
        <v>1862380</v>
      </c>
      <c r="Q701" s="269">
        <v>0</v>
      </c>
      <c r="R701" s="269">
        <v>0</v>
      </c>
      <c r="S701" s="269">
        <v>1862380</v>
      </c>
      <c r="U701" s="305" t="str">
        <f t="shared" si="10"/>
        <v>RU8330</v>
      </c>
      <c r="V701" s="305" t="s">
        <v>3112</v>
      </c>
    </row>
    <row r="702" spans="1:22" ht="18" customHeight="1" x14ac:dyDescent="0.35">
      <c r="A702" s="270">
        <v>6257</v>
      </c>
      <c r="B702" s="270" t="s">
        <v>3269</v>
      </c>
      <c r="C702" s="270" t="s">
        <v>11454</v>
      </c>
      <c r="D702" s="270" t="s">
        <v>3390</v>
      </c>
      <c r="E702" s="270" t="s">
        <v>1713</v>
      </c>
      <c r="F702" s="270" t="s">
        <v>1809</v>
      </c>
      <c r="G702" s="270" t="s">
        <v>11453</v>
      </c>
      <c r="H702" s="270" t="s">
        <v>11452</v>
      </c>
      <c r="I702" s="270" t="s">
        <v>11451</v>
      </c>
      <c r="J702" s="270">
        <v>7419</v>
      </c>
      <c r="K702" s="270" t="s">
        <v>3271</v>
      </c>
      <c r="L702" s="270" t="s">
        <v>11455</v>
      </c>
      <c r="M702" s="270" t="s">
        <v>3296</v>
      </c>
      <c r="N702" s="270" t="s">
        <v>3314</v>
      </c>
      <c r="O702" s="270" t="s">
        <v>3313</v>
      </c>
      <c r="P702" s="269">
        <v>1100330</v>
      </c>
      <c r="Q702" s="269">
        <v>0</v>
      </c>
      <c r="R702" s="269">
        <v>0</v>
      </c>
      <c r="S702" s="269">
        <v>1100330</v>
      </c>
      <c r="U702" s="305" t="str">
        <f t="shared" si="10"/>
        <v>RU8330</v>
      </c>
      <c r="V702" s="305" t="s">
        <v>3112</v>
      </c>
    </row>
    <row r="703" spans="1:22" ht="18" customHeight="1" x14ac:dyDescent="0.35">
      <c r="A703" s="270">
        <v>6257</v>
      </c>
      <c r="B703" s="270" t="s">
        <v>3269</v>
      </c>
      <c r="C703" s="270" t="s">
        <v>11454</v>
      </c>
      <c r="D703" s="270" t="s">
        <v>3390</v>
      </c>
      <c r="E703" s="270" t="s">
        <v>1713</v>
      </c>
      <c r="F703" s="270" t="s">
        <v>1809</v>
      </c>
      <c r="G703" s="270" t="s">
        <v>11453</v>
      </c>
      <c r="H703" s="270" t="s">
        <v>11452</v>
      </c>
      <c r="I703" s="270" t="s">
        <v>11451</v>
      </c>
      <c r="J703" s="270">
        <v>7420</v>
      </c>
      <c r="K703" s="270" t="s">
        <v>3271</v>
      </c>
      <c r="L703" s="270" t="s">
        <v>11450</v>
      </c>
      <c r="M703" s="270" t="s">
        <v>3296</v>
      </c>
      <c r="N703" s="270" t="s">
        <v>3314</v>
      </c>
      <c r="O703" s="270" t="s">
        <v>3313</v>
      </c>
      <c r="P703" s="269">
        <v>737450</v>
      </c>
      <c r="Q703" s="269">
        <v>0</v>
      </c>
      <c r="R703" s="269">
        <v>0</v>
      </c>
      <c r="S703" s="269">
        <v>737450</v>
      </c>
      <c r="U703" s="305" t="str">
        <f t="shared" si="10"/>
        <v>RU8330</v>
      </c>
      <c r="V703" s="305" t="s">
        <v>3112</v>
      </c>
    </row>
    <row r="704" spans="1:22" ht="18" customHeight="1" x14ac:dyDescent="0.35">
      <c r="A704" s="270">
        <v>6263</v>
      </c>
      <c r="B704" s="270" t="s">
        <v>3269</v>
      </c>
      <c r="C704" s="270" t="s">
        <v>11449</v>
      </c>
      <c r="D704" s="270" t="s">
        <v>3296</v>
      </c>
      <c r="E704" s="270" t="s">
        <v>1713</v>
      </c>
      <c r="F704" s="270" t="s">
        <v>1809</v>
      </c>
      <c r="G704" s="270" t="s">
        <v>11448</v>
      </c>
      <c r="H704" s="270" t="s">
        <v>11447</v>
      </c>
      <c r="I704" s="270" t="s">
        <v>11446</v>
      </c>
      <c r="J704" s="270">
        <v>7502</v>
      </c>
      <c r="K704" s="270" t="s">
        <v>3271</v>
      </c>
      <c r="L704" s="270" t="s">
        <v>11445</v>
      </c>
      <c r="M704" s="270" t="s">
        <v>3296</v>
      </c>
      <c r="N704" s="270" t="s">
        <v>3286</v>
      </c>
      <c r="O704" s="270" t="s">
        <v>3285</v>
      </c>
      <c r="P704" s="269">
        <v>4589335</v>
      </c>
      <c r="Q704" s="269">
        <v>0</v>
      </c>
      <c r="R704" s="269">
        <v>0</v>
      </c>
      <c r="S704" s="269">
        <v>4589335</v>
      </c>
      <c r="U704" s="305" t="str">
        <f t="shared" si="10"/>
        <v>RU8330</v>
      </c>
      <c r="V704" s="305" t="s">
        <v>3112</v>
      </c>
    </row>
    <row r="705" spans="1:22" ht="18" customHeight="1" x14ac:dyDescent="0.35">
      <c r="A705" s="270">
        <v>6286</v>
      </c>
      <c r="B705" s="270" t="s">
        <v>3269</v>
      </c>
      <c r="C705" s="270" t="s">
        <v>11443</v>
      </c>
      <c r="D705" s="270" t="s">
        <v>3296</v>
      </c>
      <c r="E705" s="270" t="s">
        <v>1733</v>
      </c>
      <c r="F705" s="270" t="s">
        <v>1917</v>
      </c>
      <c r="G705" s="270" t="s">
        <v>11431</v>
      </c>
      <c r="H705" s="270" t="s">
        <v>11442</v>
      </c>
      <c r="I705" s="270" t="s">
        <v>11441</v>
      </c>
      <c r="J705" s="270">
        <v>7439</v>
      </c>
      <c r="K705" s="270" t="s">
        <v>3271</v>
      </c>
      <c r="L705" s="270" t="s">
        <v>11444</v>
      </c>
      <c r="M705" s="270" t="s">
        <v>3296</v>
      </c>
      <c r="N705" s="270" t="s">
        <v>3286</v>
      </c>
      <c r="O705" s="270" t="s">
        <v>3285</v>
      </c>
      <c r="P705" s="269">
        <v>645286.27</v>
      </c>
      <c r="Q705" s="269">
        <v>0</v>
      </c>
      <c r="R705" s="269">
        <v>0</v>
      </c>
      <c r="S705" s="269">
        <v>645286.27</v>
      </c>
      <c r="U705" s="305" t="str">
        <f t="shared" si="10"/>
        <v>RU5200</v>
      </c>
      <c r="V705" s="305" t="s">
        <v>3112</v>
      </c>
    </row>
    <row r="706" spans="1:22" ht="18" customHeight="1" x14ac:dyDescent="0.35">
      <c r="A706" s="270">
        <v>6286</v>
      </c>
      <c r="B706" s="270" t="s">
        <v>3269</v>
      </c>
      <c r="C706" s="270" t="s">
        <v>11443</v>
      </c>
      <c r="D706" s="270" t="s">
        <v>3296</v>
      </c>
      <c r="E706" s="270" t="s">
        <v>1733</v>
      </c>
      <c r="F706" s="270" t="s">
        <v>1917</v>
      </c>
      <c r="G706" s="270" t="s">
        <v>11431</v>
      </c>
      <c r="H706" s="270" t="s">
        <v>11442</v>
      </c>
      <c r="I706" s="270" t="s">
        <v>11441</v>
      </c>
      <c r="J706" s="270">
        <v>7440</v>
      </c>
      <c r="K706" s="270" t="s">
        <v>3271</v>
      </c>
      <c r="L706" s="270" t="s">
        <v>11440</v>
      </c>
      <c r="M706" s="270" t="s">
        <v>3296</v>
      </c>
      <c r="N706" s="270" t="s">
        <v>3286</v>
      </c>
      <c r="O706" s="270" t="s">
        <v>3285</v>
      </c>
      <c r="P706" s="269">
        <v>2838.73</v>
      </c>
      <c r="Q706" s="269">
        <v>0</v>
      </c>
      <c r="R706" s="269">
        <v>0</v>
      </c>
      <c r="S706" s="269">
        <v>2838.73</v>
      </c>
      <c r="U706" s="305" t="str">
        <f t="shared" si="10"/>
        <v>RU5200</v>
      </c>
      <c r="V706" s="305" t="s">
        <v>3112</v>
      </c>
    </row>
    <row r="707" spans="1:22" ht="18" customHeight="1" x14ac:dyDescent="0.35">
      <c r="A707" s="270">
        <v>6291</v>
      </c>
      <c r="B707" s="270" t="s">
        <v>3269</v>
      </c>
      <c r="C707" s="270" t="s">
        <v>11438</v>
      </c>
      <c r="D707" s="270" t="s">
        <v>3296</v>
      </c>
      <c r="E707" s="270" t="s">
        <v>1733</v>
      </c>
      <c r="F707" s="270" t="s">
        <v>1917</v>
      </c>
      <c r="G707" s="270" t="s">
        <v>11437</v>
      </c>
      <c r="H707" s="270" t="s">
        <v>11436</v>
      </c>
      <c r="I707" s="270" t="s">
        <v>11435</v>
      </c>
      <c r="J707" s="270">
        <v>7435</v>
      </c>
      <c r="K707" s="270" t="s">
        <v>3271</v>
      </c>
      <c r="L707" s="270" t="s">
        <v>11439</v>
      </c>
      <c r="M707" s="270" t="s">
        <v>3296</v>
      </c>
      <c r="N707" s="270" t="s">
        <v>3286</v>
      </c>
      <c r="O707" s="270" t="s">
        <v>3285</v>
      </c>
      <c r="P707" s="269">
        <v>645286.27</v>
      </c>
      <c r="Q707" s="269">
        <v>0</v>
      </c>
      <c r="R707" s="269">
        <v>0</v>
      </c>
      <c r="S707" s="269">
        <v>645286.27</v>
      </c>
      <c r="U707" s="305" t="str">
        <f t="shared" si="10"/>
        <v>RU5200</v>
      </c>
      <c r="V707" s="305" t="s">
        <v>3112</v>
      </c>
    </row>
    <row r="708" spans="1:22" ht="18" customHeight="1" x14ac:dyDescent="0.35">
      <c r="A708" s="270">
        <v>6291</v>
      </c>
      <c r="B708" s="270" t="s">
        <v>3269</v>
      </c>
      <c r="C708" s="270" t="s">
        <v>11438</v>
      </c>
      <c r="D708" s="270" t="s">
        <v>3296</v>
      </c>
      <c r="E708" s="270" t="s">
        <v>1733</v>
      </c>
      <c r="F708" s="270" t="s">
        <v>1917</v>
      </c>
      <c r="G708" s="270" t="s">
        <v>11437</v>
      </c>
      <c r="H708" s="270" t="s">
        <v>11436</v>
      </c>
      <c r="I708" s="270" t="s">
        <v>11435</v>
      </c>
      <c r="J708" s="270">
        <v>7436</v>
      </c>
      <c r="K708" s="270" t="s">
        <v>3271</v>
      </c>
      <c r="L708" s="270" t="s">
        <v>11434</v>
      </c>
      <c r="M708" s="270" t="s">
        <v>3296</v>
      </c>
      <c r="N708" s="270" t="s">
        <v>3286</v>
      </c>
      <c r="O708" s="270" t="s">
        <v>3285</v>
      </c>
      <c r="P708" s="269">
        <v>2838.73</v>
      </c>
      <c r="Q708" s="269">
        <v>0</v>
      </c>
      <c r="R708" s="269">
        <v>0</v>
      </c>
      <c r="S708" s="269">
        <v>2838.73</v>
      </c>
      <c r="U708" s="305" t="str">
        <f t="shared" ref="U708:U771" si="11">LEFT(F708,6)</f>
        <v>RU5200</v>
      </c>
      <c r="V708" s="305" t="s">
        <v>3112</v>
      </c>
    </row>
    <row r="709" spans="1:22" ht="18" customHeight="1" x14ac:dyDescent="0.35">
      <c r="A709" s="270">
        <v>6296</v>
      </c>
      <c r="B709" s="270" t="s">
        <v>3269</v>
      </c>
      <c r="C709" s="270" t="s">
        <v>11432</v>
      </c>
      <c r="D709" s="270" t="s">
        <v>3296</v>
      </c>
      <c r="E709" s="270" t="s">
        <v>1733</v>
      </c>
      <c r="F709" s="270" t="s">
        <v>1917</v>
      </c>
      <c r="G709" s="270" t="s">
        <v>11431</v>
      </c>
      <c r="H709" s="270" t="s">
        <v>11430</v>
      </c>
      <c r="I709" s="270" t="s">
        <v>11429</v>
      </c>
      <c r="J709" s="270">
        <v>7549</v>
      </c>
      <c r="K709" s="270" t="s">
        <v>3271</v>
      </c>
      <c r="L709" s="270" t="s">
        <v>11433</v>
      </c>
      <c r="M709" s="270" t="s">
        <v>3296</v>
      </c>
      <c r="N709" s="270" t="s">
        <v>3286</v>
      </c>
      <c r="O709" s="270" t="s">
        <v>3285</v>
      </c>
      <c r="P709" s="269">
        <v>645286.27</v>
      </c>
      <c r="Q709" s="269">
        <v>0</v>
      </c>
      <c r="R709" s="269">
        <v>0</v>
      </c>
      <c r="S709" s="269">
        <v>645286.27</v>
      </c>
      <c r="U709" s="305" t="str">
        <f t="shared" si="11"/>
        <v>RU5200</v>
      </c>
      <c r="V709" s="305" t="s">
        <v>3112</v>
      </c>
    </row>
    <row r="710" spans="1:22" ht="18" customHeight="1" x14ac:dyDescent="0.35">
      <c r="A710" s="270">
        <v>6296</v>
      </c>
      <c r="B710" s="270" t="s">
        <v>3269</v>
      </c>
      <c r="C710" s="270" t="s">
        <v>11432</v>
      </c>
      <c r="D710" s="270" t="s">
        <v>3296</v>
      </c>
      <c r="E710" s="270" t="s">
        <v>1733</v>
      </c>
      <c r="F710" s="270" t="s">
        <v>1917</v>
      </c>
      <c r="G710" s="270" t="s">
        <v>11431</v>
      </c>
      <c r="H710" s="270" t="s">
        <v>11430</v>
      </c>
      <c r="I710" s="270" t="s">
        <v>11429</v>
      </c>
      <c r="J710" s="270">
        <v>7550</v>
      </c>
      <c r="K710" s="270" t="s">
        <v>3271</v>
      </c>
      <c r="L710" s="270" t="s">
        <v>11428</v>
      </c>
      <c r="M710" s="270" t="s">
        <v>3296</v>
      </c>
      <c r="N710" s="270" t="s">
        <v>3286</v>
      </c>
      <c r="O710" s="270" t="s">
        <v>3285</v>
      </c>
      <c r="P710" s="269">
        <v>2838.73</v>
      </c>
      <c r="Q710" s="269">
        <v>0</v>
      </c>
      <c r="R710" s="269">
        <v>0</v>
      </c>
      <c r="S710" s="269">
        <v>2838.73</v>
      </c>
      <c r="U710" s="305" t="str">
        <f t="shared" si="11"/>
        <v>RU5200</v>
      </c>
      <c r="V710" s="305" t="s">
        <v>3112</v>
      </c>
    </row>
    <row r="711" spans="1:22" ht="18" customHeight="1" x14ac:dyDescent="0.35">
      <c r="A711" s="270">
        <v>6301</v>
      </c>
      <c r="B711" s="270" t="s">
        <v>3269</v>
      </c>
      <c r="C711" s="270" t="s">
        <v>11426</v>
      </c>
      <c r="D711" s="270" t="s">
        <v>3296</v>
      </c>
      <c r="E711" s="270" t="s">
        <v>1733</v>
      </c>
      <c r="F711" s="270" t="s">
        <v>1917</v>
      </c>
      <c r="G711" s="270" t="s">
        <v>11425</v>
      </c>
      <c r="H711" s="270" t="s">
        <v>11424</v>
      </c>
      <c r="I711" s="270" t="s">
        <v>11423</v>
      </c>
      <c r="J711" s="270">
        <v>8080</v>
      </c>
      <c r="K711" s="270" t="s">
        <v>3271</v>
      </c>
      <c r="L711" s="270" t="s">
        <v>11427</v>
      </c>
      <c r="M711" s="270" t="s">
        <v>3296</v>
      </c>
      <c r="N711" s="270" t="s">
        <v>3286</v>
      </c>
      <c r="O711" s="270" t="s">
        <v>3285</v>
      </c>
      <c r="P711" s="269">
        <v>1441645.58</v>
      </c>
      <c r="Q711" s="269">
        <v>0</v>
      </c>
      <c r="R711" s="269">
        <v>0</v>
      </c>
      <c r="S711" s="269">
        <v>1441645.58</v>
      </c>
      <c r="U711" s="305" t="str">
        <f t="shared" si="11"/>
        <v>RU5200</v>
      </c>
      <c r="V711" s="305" t="s">
        <v>3112</v>
      </c>
    </row>
    <row r="712" spans="1:22" ht="18" customHeight="1" x14ac:dyDescent="0.35">
      <c r="A712" s="270">
        <v>6301</v>
      </c>
      <c r="B712" s="270" t="s">
        <v>3269</v>
      </c>
      <c r="C712" s="270" t="s">
        <v>11426</v>
      </c>
      <c r="D712" s="270" t="s">
        <v>3296</v>
      </c>
      <c r="E712" s="270" t="s">
        <v>1733</v>
      </c>
      <c r="F712" s="270" t="s">
        <v>1917</v>
      </c>
      <c r="G712" s="270" t="s">
        <v>11425</v>
      </c>
      <c r="H712" s="270" t="s">
        <v>11424</v>
      </c>
      <c r="I712" s="270" t="s">
        <v>11423</v>
      </c>
      <c r="J712" s="270">
        <v>8081</v>
      </c>
      <c r="K712" s="270" t="s">
        <v>3271</v>
      </c>
      <c r="L712" s="270" t="s">
        <v>11422</v>
      </c>
      <c r="M712" s="270" t="s">
        <v>3296</v>
      </c>
      <c r="N712" s="270" t="s">
        <v>3286</v>
      </c>
      <c r="O712" s="270" t="s">
        <v>3689</v>
      </c>
      <c r="P712" s="269">
        <v>53802.42</v>
      </c>
      <c r="Q712" s="269">
        <v>0</v>
      </c>
      <c r="R712" s="269">
        <v>0</v>
      </c>
      <c r="S712" s="269">
        <v>53802.42</v>
      </c>
      <c r="U712" s="305" t="str">
        <f t="shared" si="11"/>
        <v>RU5200</v>
      </c>
      <c r="V712" s="305" t="s">
        <v>3112</v>
      </c>
    </row>
    <row r="713" spans="1:22" ht="18" customHeight="1" x14ac:dyDescent="0.35">
      <c r="A713" s="270">
        <v>6312</v>
      </c>
      <c r="B713" s="270" t="s">
        <v>3269</v>
      </c>
      <c r="C713" s="270" t="s">
        <v>11418</v>
      </c>
      <c r="D713" s="270" t="s">
        <v>3390</v>
      </c>
      <c r="E713" s="270" t="s">
        <v>1713</v>
      </c>
      <c r="F713" s="270" t="s">
        <v>1777</v>
      </c>
      <c r="G713" s="270" t="s">
        <v>11417</v>
      </c>
      <c r="H713" s="270" t="s">
        <v>11416</v>
      </c>
      <c r="I713" s="270" t="s">
        <v>11415</v>
      </c>
      <c r="J713" s="270">
        <v>9991</v>
      </c>
      <c r="K713" s="270" t="s">
        <v>3271</v>
      </c>
      <c r="L713" s="270" t="s">
        <v>11421</v>
      </c>
      <c r="M713" s="270" t="s">
        <v>3390</v>
      </c>
      <c r="N713" s="270" t="s">
        <v>3286</v>
      </c>
      <c r="O713" s="270" t="s">
        <v>3285</v>
      </c>
      <c r="P713" s="269">
        <v>2850729.06</v>
      </c>
      <c r="Q713" s="269">
        <v>0</v>
      </c>
      <c r="R713" s="269">
        <v>0</v>
      </c>
      <c r="S713" s="269">
        <v>2850729.06</v>
      </c>
      <c r="U713" s="305" t="str">
        <f t="shared" si="11"/>
        <v>RU8000</v>
      </c>
      <c r="V713" s="305" t="s">
        <v>3112</v>
      </c>
    </row>
    <row r="714" spans="1:22" ht="18" customHeight="1" x14ac:dyDescent="0.35">
      <c r="A714" s="270">
        <v>6312</v>
      </c>
      <c r="B714" s="270" t="s">
        <v>3269</v>
      </c>
      <c r="C714" s="270" t="s">
        <v>11418</v>
      </c>
      <c r="D714" s="270" t="s">
        <v>3390</v>
      </c>
      <c r="E714" s="270" t="s">
        <v>1713</v>
      </c>
      <c r="F714" s="270" t="s">
        <v>1777</v>
      </c>
      <c r="G714" s="270" t="s">
        <v>11417</v>
      </c>
      <c r="H714" s="270" t="s">
        <v>11416</v>
      </c>
      <c r="I714" s="270" t="s">
        <v>11415</v>
      </c>
      <c r="J714" s="270">
        <v>20592</v>
      </c>
      <c r="K714" s="270" t="s">
        <v>3271</v>
      </c>
      <c r="L714" s="270" t="s">
        <v>11420</v>
      </c>
      <c r="M714" s="270" t="s">
        <v>3390</v>
      </c>
      <c r="N714" s="270" t="s">
        <v>3286</v>
      </c>
      <c r="O714" s="270" t="s">
        <v>3285</v>
      </c>
      <c r="P714" s="269">
        <v>3228511.74</v>
      </c>
      <c r="Q714" s="269">
        <v>0</v>
      </c>
      <c r="R714" s="269">
        <v>0</v>
      </c>
      <c r="S714" s="269">
        <v>3228511.74</v>
      </c>
      <c r="U714" s="305" t="str">
        <f t="shared" si="11"/>
        <v>RU8000</v>
      </c>
      <c r="V714" s="305" t="s">
        <v>3112</v>
      </c>
    </row>
    <row r="715" spans="1:22" ht="18" customHeight="1" x14ac:dyDescent="0.35">
      <c r="A715" s="270">
        <v>6312</v>
      </c>
      <c r="B715" s="270" t="s">
        <v>3269</v>
      </c>
      <c r="C715" s="270" t="s">
        <v>11418</v>
      </c>
      <c r="D715" s="270" t="s">
        <v>3390</v>
      </c>
      <c r="E715" s="270" t="s">
        <v>1713</v>
      </c>
      <c r="F715" s="270" t="s">
        <v>1777</v>
      </c>
      <c r="G715" s="270" t="s">
        <v>11417</v>
      </c>
      <c r="H715" s="270" t="s">
        <v>11416</v>
      </c>
      <c r="I715" s="270" t="s">
        <v>11415</v>
      </c>
      <c r="J715" s="270">
        <v>20593</v>
      </c>
      <c r="K715" s="270" t="s">
        <v>3271</v>
      </c>
      <c r="L715" s="270" t="s">
        <v>11419</v>
      </c>
      <c r="M715" s="270" t="s">
        <v>3390</v>
      </c>
      <c r="N715" s="270" t="s">
        <v>3286</v>
      </c>
      <c r="O715" s="270" t="s">
        <v>3285</v>
      </c>
      <c r="P715" s="269">
        <v>7323226.1699999999</v>
      </c>
      <c r="Q715" s="269">
        <v>0</v>
      </c>
      <c r="R715" s="269">
        <v>0</v>
      </c>
      <c r="S715" s="269">
        <v>7323226.1699999999</v>
      </c>
      <c r="U715" s="305" t="str">
        <f t="shared" si="11"/>
        <v>RU8000</v>
      </c>
      <c r="V715" s="305" t="s">
        <v>3112</v>
      </c>
    </row>
    <row r="716" spans="1:22" ht="18" customHeight="1" x14ac:dyDescent="0.35">
      <c r="A716" s="270">
        <v>6312</v>
      </c>
      <c r="B716" s="270" t="s">
        <v>3269</v>
      </c>
      <c r="C716" s="270" t="s">
        <v>11418</v>
      </c>
      <c r="D716" s="270" t="s">
        <v>3390</v>
      </c>
      <c r="E716" s="270" t="s">
        <v>1713</v>
      </c>
      <c r="F716" s="270" t="s">
        <v>1777</v>
      </c>
      <c r="G716" s="270" t="s">
        <v>11417</v>
      </c>
      <c r="H716" s="270" t="s">
        <v>11416</v>
      </c>
      <c r="I716" s="270" t="s">
        <v>11415</v>
      </c>
      <c r="J716" s="270">
        <v>20594</v>
      </c>
      <c r="K716" s="270" t="s">
        <v>3271</v>
      </c>
      <c r="L716" s="270" t="s">
        <v>11414</v>
      </c>
      <c r="M716" s="270" t="s">
        <v>3390</v>
      </c>
      <c r="N716" s="270" t="s">
        <v>3286</v>
      </c>
      <c r="O716" s="270" t="s">
        <v>3285</v>
      </c>
      <c r="P716" s="269">
        <v>7772785.7999999998</v>
      </c>
      <c r="Q716" s="269">
        <v>0</v>
      </c>
      <c r="R716" s="269">
        <v>0</v>
      </c>
      <c r="S716" s="269">
        <v>7772785.7999999998</v>
      </c>
      <c r="U716" s="305" t="str">
        <f t="shared" si="11"/>
        <v>RU8000</v>
      </c>
      <c r="V716" s="305" t="s">
        <v>3112</v>
      </c>
    </row>
    <row r="717" spans="1:22" ht="18" customHeight="1" x14ac:dyDescent="0.35">
      <c r="A717" s="270">
        <v>6313</v>
      </c>
      <c r="B717" s="270" t="s">
        <v>3269</v>
      </c>
      <c r="C717" s="270" t="s">
        <v>11412</v>
      </c>
      <c r="D717" s="270" t="s">
        <v>3296</v>
      </c>
      <c r="E717" s="270" t="s">
        <v>1733</v>
      </c>
      <c r="F717" s="270" t="s">
        <v>1917</v>
      </c>
      <c r="G717" s="270" t="s">
        <v>11109</v>
      </c>
      <c r="H717" s="270" t="s">
        <v>11411</v>
      </c>
      <c r="I717" s="270" t="s">
        <v>11410</v>
      </c>
      <c r="J717" s="270">
        <v>8000</v>
      </c>
      <c r="K717" s="270" t="s">
        <v>3271</v>
      </c>
      <c r="L717" s="270" t="s">
        <v>11413</v>
      </c>
      <c r="M717" s="270" t="s">
        <v>3296</v>
      </c>
      <c r="N717" s="270" t="s">
        <v>3286</v>
      </c>
      <c r="O717" s="270" t="s">
        <v>3285</v>
      </c>
      <c r="P717" s="269">
        <v>1441645.58</v>
      </c>
      <c r="Q717" s="269">
        <v>0</v>
      </c>
      <c r="R717" s="269">
        <v>0</v>
      </c>
      <c r="S717" s="269">
        <v>1441645.58</v>
      </c>
      <c r="U717" s="305" t="str">
        <f t="shared" si="11"/>
        <v>RU5200</v>
      </c>
      <c r="V717" s="305" t="s">
        <v>3112</v>
      </c>
    </row>
    <row r="718" spans="1:22" ht="18" customHeight="1" x14ac:dyDescent="0.35">
      <c r="A718" s="270">
        <v>6313</v>
      </c>
      <c r="B718" s="270" t="s">
        <v>3269</v>
      </c>
      <c r="C718" s="270" t="s">
        <v>11412</v>
      </c>
      <c r="D718" s="270" t="s">
        <v>3296</v>
      </c>
      <c r="E718" s="270" t="s">
        <v>1733</v>
      </c>
      <c r="F718" s="270" t="s">
        <v>1917</v>
      </c>
      <c r="G718" s="270" t="s">
        <v>11109</v>
      </c>
      <c r="H718" s="270" t="s">
        <v>11411</v>
      </c>
      <c r="I718" s="270" t="s">
        <v>11410</v>
      </c>
      <c r="J718" s="270">
        <v>8001</v>
      </c>
      <c r="K718" s="270" t="s">
        <v>3271</v>
      </c>
      <c r="L718" s="270" t="s">
        <v>11409</v>
      </c>
      <c r="M718" s="270" t="s">
        <v>3296</v>
      </c>
      <c r="N718" s="270" t="s">
        <v>3286</v>
      </c>
      <c r="O718" s="270" t="s">
        <v>3689</v>
      </c>
      <c r="P718" s="269">
        <v>53802.42</v>
      </c>
      <c r="Q718" s="269">
        <v>0</v>
      </c>
      <c r="R718" s="269">
        <v>0</v>
      </c>
      <c r="S718" s="269">
        <v>53802.42</v>
      </c>
      <c r="U718" s="305" t="str">
        <f t="shared" si="11"/>
        <v>RU5200</v>
      </c>
      <c r="V718" s="305" t="s">
        <v>3112</v>
      </c>
    </row>
    <row r="719" spans="1:22" ht="18" customHeight="1" x14ac:dyDescent="0.35">
      <c r="A719" s="270">
        <v>6533</v>
      </c>
      <c r="B719" s="270" t="s">
        <v>3269</v>
      </c>
      <c r="C719" s="270" t="s">
        <v>11408</v>
      </c>
      <c r="D719" s="270" t="s">
        <v>3296</v>
      </c>
      <c r="E719" s="270" t="s">
        <v>1733</v>
      </c>
      <c r="F719" s="270" t="s">
        <v>1917</v>
      </c>
      <c r="G719" s="270" t="s">
        <v>11407</v>
      </c>
      <c r="H719" s="270" t="s">
        <v>11406</v>
      </c>
      <c r="I719" s="270" t="s">
        <v>11405</v>
      </c>
      <c r="J719" s="270">
        <v>8154</v>
      </c>
      <c r="K719" s="270" t="s">
        <v>3271</v>
      </c>
      <c r="L719" s="270" t="s">
        <v>11404</v>
      </c>
      <c r="M719" s="270" t="s">
        <v>3296</v>
      </c>
      <c r="N719" s="270" t="s">
        <v>3286</v>
      </c>
      <c r="O719" s="270" t="s">
        <v>3285</v>
      </c>
      <c r="P719" s="269">
        <v>503874</v>
      </c>
      <c r="Q719" s="269">
        <v>0</v>
      </c>
      <c r="R719" s="269">
        <v>0</v>
      </c>
      <c r="S719" s="269">
        <v>503874</v>
      </c>
      <c r="U719" s="305" t="str">
        <f t="shared" si="11"/>
        <v>RU5200</v>
      </c>
      <c r="V719" s="305" t="s">
        <v>3112</v>
      </c>
    </row>
    <row r="720" spans="1:22" ht="18" customHeight="1" x14ac:dyDescent="0.35">
      <c r="A720" s="270">
        <v>6727</v>
      </c>
      <c r="B720" s="270" t="s">
        <v>3269</v>
      </c>
      <c r="C720" s="270" t="s">
        <v>11403</v>
      </c>
      <c r="D720" s="270" t="s">
        <v>3296</v>
      </c>
      <c r="E720" s="270" t="s">
        <v>1733</v>
      </c>
      <c r="F720" s="270" t="s">
        <v>1894</v>
      </c>
      <c r="G720" s="270" t="s">
        <v>11402</v>
      </c>
      <c r="H720" s="270" t="s">
        <v>11401</v>
      </c>
      <c r="I720" s="270" t="s">
        <v>11400</v>
      </c>
      <c r="J720" s="270">
        <v>6792</v>
      </c>
      <c r="K720" s="270" t="s">
        <v>3271</v>
      </c>
      <c r="L720" s="270" t="s">
        <v>11399</v>
      </c>
      <c r="M720" s="270" t="s">
        <v>3296</v>
      </c>
      <c r="N720" s="270" t="s">
        <v>3286</v>
      </c>
      <c r="O720" s="270" t="s">
        <v>3285</v>
      </c>
      <c r="P720" s="269">
        <v>479880</v>
      </c>
      <c r="Q720" s="269">
        <v>0</v>
      </c>
      <c r="R720" s="269">
        <v>0</v>
      </c>
      <c r="S720" s="269">
        <v>479880</v>
      </c>
      <c r="U720" s="305" t="str">
        <f t="shared" si="11"/>
        <v>RU5050</v>
      </c>
      <c r="V720" s="305" t="s">
        <v>3112</v>
      </c>
    </row>
    <row r="721" spans="1:22" ht="18" customHeight="1" x14ac:dyDescent="0.35">
      <c r="A721" s="270">
        <v>6728</v>
      </c>
      <c r="B721" s="270" t="s">
        <v>3269</v>
      </c>
      <c r="C721" s="270" t="s">
        <v>11397</v>
      </c>
      <c r="D721" s="270" t="s">
        <v>3296</v>
      </c>
      <c r="E721" s="270" t="s">
        <v>1733</v>
      </c>
      <c r="F721" s="270" t="s">
        <v>1894</v>
      </c>
      <c r="G721" s="270" t="s">
        <v>10606</v>
      </c>
      <c r="H721" s="270" t="s">
        <v>11396</v>
      </c>
      <c r="I721" s="270" t="s">
        <v>11395</v>
      </c>
      <c r="J721" s="270">
        <v>6739</v>
      </c>
      <c r="K721" s="270" t="s">
        <v>3271</v>
      </c>
      <c r="L721" s="270" t="s">
        <v>11398</v>
      </c>
      <c r="M721" s="270" t="s">
        <v>3296</v>
      </c>
      <c r="N721" s="270" t="s">
        <v>3286</v>
      </c>
      <c r="O721" s="270" t="s">
        <v>3285</v>
      </c>
      <c r="P721" s="269">
        <v>509643</v>
      </c>
      <c r="Q721" s="269">
        <v>0</v>
      </c>
      <c r="R721" s="269">
        <v>0</v>
      </c>
      <c r="S721" s="269">
        <v>509643</v>
      </c>
      <c r="U721" s="305" t="str">
        <f t="shared" si="11"/>
        <v>RU5050</v>
      </c>
      <c r="V721" s="305" t="s">
        <v>3112</v>
      </c>
    </row>
    <row r="722" spans="1:22" ht="18" customHeight="1" x14ac:dyDescent="0.35">
      <c r="A722" s="270">
        <v>6728</v>
      </c>
      <c r="B722" s="270" t="s">
        <v>3269</v>
      </c>
      <c r="C722" s="270" t="s">
        <v>11397</v>
      </c>
      <c r="D722" s="270" t="s">
        <v>3296</v>
      </c>
      <c r="E722" s="270" t="s">
        <v>1733</v>
      </c>
      <c r="F722" s="270" t="s">
        <v>1894</v>
      </c>
      <c r="G722" s="270" t="s">
        <v>10606</v>
      </c>
      <c r="H722" s="270" t="s">
        <v>11396</v>
      </c>
      <c r="I722" s="270" t="s">
        <v>11395</v>
      </c>
      <c r="J722" s="270">
        <v>6740</v>
      </c>
      <c r="K722" s="270" t="s">
        <v>3271</v>
      </c>
      <c r="L722" s="270" t="s">
        <v>11394</v>
      </c>
      <c r="M722" s="270" t="s">
        <v>3296</v>
      </c>
      <c r="N722" s="270" t="s">
        <v>3286</v>
      </c>
      <c r="O722" s="270" t="s">
        <v>3689</v>
      </c>
      <c r="P722" s="269">
        <v>2768</v>
      </c>
      <c r="Q722" s="269">
        <v>0</v>
      </c>
      <c r="R722" s="269">
        <v>0</v>
      </c>
      <c r="S722" s="269">
        <v>2768</v>
      </c>
      <c r="U722" s="305" t="str">
        <f t="shared" si="11"/>
        <v>RU5050</v>
      </c>
      <c r="V722" s="305" t="s">
        <v>3112</v>
      </c>
    </row>
    <row r="723" spans="1:22" ht="18" customHeight="1" x14ac:dyDescent="0.35">
      <c r="A723" s="270">
        <v>6733</v>
      </c>
      <c r="B723" s="270" t="s">
        <v>3269</v>
      </c>
      <c r="C723" s="270" t="s">
        <v>11392</v>
      </c>
      <c r="D723" s="270" t="s">
        <v>3296</v>
      </c>
      <c r="E723" s="270" t="s">
        <v>1733</v>
      </c>
      <c r="F723" s="270" t="s">
        <v>1894</v>
      </c>
      <c r="G723" s="270" t="s">
        <v>11391</v>
      </c>
      <c r="H723" s="270" t="s">
        <v>11390</v>
      </c>
      <c r="I723" s="270" t="s">
        <v>11389</v>
      </c>
      <c r="J723" s="270">
        <v>13909</v>
      </c>
      <c r="K723" s="270" t="s">
        <v>3271</v>
      </c>
      <c r="L723" s="270" t="s">
        <v>11393</v>
      </c>
      <c r="M723" s="270" t="s">
        <v>3296</v>
      </c>
      <c r="N723" s="270" t="s">
        <v>3286</v>
      </c>
      <c r="O723" s="270" t="s">
        <v>3285</v>
      </c>
      <c r="P723" s="269">
        <v>1331029</v>
      </c>
      <c r="Q723" s="269">
        <v>0</v>
      </c>
      <c r="R723" s="269">
        <v>0</v>
      </c>
      <c r="S723" s="269">
        <v>1331029</v>
      </c>
      <c r="U723" s="305" t="str">
        <f t="shared" si="11"/>
        <v>RU5050</v>
      </c>
      <c r="V723" s="305" t="s">
        <v>3112</v>
      </c>
    </row>
    <row r="724" spans="1:22" ht="18" customHeight="1" x14ac:dyDescent="0.35">
      <c r="A724" s="270">
        <v>6733</v>
      </c>
      <c r="B724" s="270" t="s">
        <v>3269</v>
      </c>
      <c r="C724" s="270" t="s">
        <v>11392</v>
      </c>
      <c r="D724" s="270" t="s">
        <v>3296</v>
      </c>
      <c r="E724" s="270" t="s">
        <v>1733</v>
      </c>
      <c r="F724" s="270" t="s">
        <v>1894</v>
      </c>
      <c r="G724" s="270" t="s">
        <v>11391</v>
      </c>
      <c r="H724" s="270" t="s">
        <v>11390</v>
      </c>
      <c r="I724" s="270" t="s">
        <v>11389</v>
      </c>
      <c r="J724" s="270">
        <v>13910</v>
      </c>
      <c r="K724" s="270" t="s">
        <v>3271</v>
      </c>
      <c r="L724" s="270" t="s">
        <v>11388</v>
      </c>
      <c r="M724" s="270" t="s">
        <v>3296</v>
      </c>
      <c r="N724" s="270" t="s">
        <v>3286</v>
      </c>
      <c r="O724" s="270" t="s">
        <v>3285</v>
      </c>
      <c r="P724" s="269">
        <v>7255</v>
      </c>
      <c r="Q724" s="269">
        <v>0</v>
      </c>
      <c r="R724" s="269">
        <v>0</v>
      </c>
      <c r="S724" s="269">
        <v>7255</v>
      </c>
      <c r="U724" s="305" t="str">
        <f t="shared" si="11"/>
        <v>RU5050</v>
      </c>
      <c r="V724" s="305" t="s">
        <v>3112</v>
      </c>
    </row>
    <row r="725" spans="1:22" ht="18" customHeight="1" x14ac:dyDescent="0.35">
      <c r="A725" s="270">
        <v>6754</v>
      </c>
      <c r="B725" s="270" t="s">
        <v>3269</v>
      </c>
      <c r="C725" s="270" t="s">
        <v>11382</v>
      </c>
      <c r="D725" s="270" t="s">
        <v>3296</v>
      </c>
      <c r="E725" s="270" t="s">
        <v>1713</v>
      </c>
      <c r="F725" s="270" t="s">
        <v>2332</v>
      </c>
      <c r="G725" s="270" t="s">
        <v>10550</v>
      </c>
      <c r="H725" s="270" t="s">
        <v>11381</v>
      </c>
      <c r="I725" s="270" t="s">
        <v>11380</v>
      </c>
      <c r="J725" s="270">
        <v>6762</v>
      </c>
      <c r="K725" s="270" t="s">
        <v>3271</v>
      </c>
      <c r="L725" s="270" t="s">
        <v>11387</v>
      </c>
      <c r="M725" s="270" t="s">
        <v>3296</v>
      </c>
      <c r="N725" s="270" t="s">
        <v>3314</v>
      </c>
      <c r="O725" s="270" t="s">
        <v>3313</v>
      </c>
      <c r="P725" s="269">
        <v>668718.78</v>
      </c>
      <c r="Q725" s="269">
        <v>0</v>
      </c>
      <c r="R725" s="269">
        <v>0</v>
      </c>
      <c r="S725" s="269">
        <v>668718.78</v>
      </c>
      <c r="U725" s="305" t="str">
        <f t="shared" si="11"/>
        <v>RU8709</v>
      </c>
      <c r="V725" s="305" t="s">
        <v>3112</v>
      </c>
    </row>
    <row r="726" spans="1:22" ht="18" customHeight="1" x14ac:dyDescent="0.35">
      <c r="A726" s="270">
        <v>6754</v>
      </c>
      <c r="B726" s="270" t="s">
        <v>3269</v>
      </c>
      <c r="C726" s="270" t="s">
        <v>11382</v>
      </c>
      <c r="D726" s="270" t="s">
        <v>3296</v>
      </c>
      <c r="E726" s="270" t="s">
        <v>1713</v>
      </c>
      <c r="F726" s="270" t="s">
        <v>2332</v>
      </c>
      <c r="G726" s="270" t="s">
        <v>10550</v>
      </c>
      <c r="H726" s="270" t="s">
        <v>11381</v>
      </c>
      <c r="I726" s="270" t="s">
        <v>11380</v>
      </c>
      <c r="J726" s="270">
        <v>6763</v>
      </c>
      <c r="K726" s="270" t="s">
        <v>3271</v>
      </c>
      <c r="L726" s="270" t="s">
        <v>11386</v>
      </c>
      <c r="M726" s="270" t="s">
        <v>3296</v>
      </c>
      <c r="N726" s="270" t="s">
        <v>3314</v>
      </c>
      <c r="O726" s="270" t="s">
        <v>3313</v>
      </c>
      <c r="P726" s="269">
        <v>646386.35</v>
      </c>
      <c r="Q726" s="269">
        <v>0</v>
      </c>
      <c r="R726" s="269">
        <v>0</v>
      </c>
      <c r="S726" s="269">
        <v>646386.35</v>
      </c>
      <c r="U726" s="305" t="str">
        <f t="shared" si="11"/>
        <v>RU8709</v>
      </c>
      <c r="V726" s="305" t="s">
        <v>3112</v>
      </c>
    </row>
    <row r="727" spans="1:22" ht="18" customHeight="1" x14ac:dyDescent="0.35">
      <c r="A727" s="270">
        <v>6754</v>
      </c>
      <c r="B727" s="270" t="s">
        <v>3269</v>
      </c>
      <c r="C727" s="270" t="s">
        <v>11382</v>
      </c>
      <c r="D727" s="270" t="s">
        <v>3296</v>
      </c>
      <c r="E727" s="270" t="s">
        <v>1713</v>
      </c>
      <c r="F727" s="270" t="s">
        <v>2332</v>
      </c>
      <c r="G727" s="270" t="s">
        <v>10550</v>
      </c>
      <c r="H727" s="270" t="s">
        <v>11381</v>
      </c>
      <c r="I727" s="270" t="s">
        <v>11380</v>
      </c>
      <c r="J727" s="270">
        <v>6764</v>
      </c>
      <c r="K727" s="270" t="s">
        <v>3271</v>
      </c>
      <c r="L727" s="270" t="s">
        <v>11385</v>
      </c>
      <c r="M727" s="270" t="s">
        <v>3296</v>
      </c>
      <c r="N727" s="270" t="s">
        <v>3314</v>
      </c>
      <c r="O727" s="270" t="s">
        <v>3313</v>
      </c>
      <c r="P727" s="269">
        <v>151160.25</v>
      </c>
      <c r="Q727" s="269">
        <v>0</v>
      </c>
      <c r="R727" s="269">
        <v>0</v>
      </c>
      <c r="S727" s="269">
        <v>151160.25</v>
      </c>
      <c r="U727" s="305" t="str">
        <f t="shared" si="11"/>
        <v>RU8709</v>
      </c>
      <c r="V727" s="305" t="s">
        <v>3112</v>
      </c>
    </row>
    <row r="728" spans="1:22" ht="18" customHeight="1" x14ac:dyDescent="0.35">
      <c r="A728" s="270">
        <v>6754</v>
      </c>
      <c r="B728" s="270" t="s">
        <v>3269</v>
      </c>
      <c r="C728" s="270" t="s">
        <v>11382</v>
      </c>
      <c r="D728" s="270" t="s">
        <v>3296</v>
      </c>
      <c r="E728" s="270" t="s">
        <v>1713</v>
      </c>
      <c r="F728" s="270" t="s">
        <v>2332</v>
      </c>
      <c r="G728" s="270" t="s">
        <v>10550</v>
      </c>
      <c r="H728" s="270" t="s">
        <v>11381</v>
      </c>
      <c r="I728" s="270" t="s">
        <v>11380</v>
      </c>
      <c r="J728" s="270">
        <v>16938</v>
      </c>
      <c r="K728" s="270" t="s">
        <v>3271</v>
      </c>
      <c r="L728" s="270" t="s">
        <v>11384</v>
      </c>
      <c r="M728" s="270" t="s">
        <v>3296</v>
      </c>
      <c r="N728" s="270" t="s">
        <v>3314</v>
      </c>
      <c r="O728" s="270" t="s">
        <v>3313</v>
      </c>
      <c r="P728" s="269">
        <v>18606.8</v>
      </c>
      <c r="Q728" s="269">
        <v>0</v>
      </c>
      <c r="R728" s="269">
        <v>0</v>
      </c>
      <c r="S728" s="269">
        <v>18606.8</v>
      </c>
      <c r="U728" s="305" t="str">
        <f t="shared" si="11"/>
        <v>RU8709</v>
      </c>
      <c r="V728" s="305" t="s">
        <v>3112</v>
      </c>
    </row>
    <row r="729" spans="1:22" ht="18" customHeight="1" x14ac:dyDescent="0.35">
      <c r="A729" s="270">
        <v>6754</v>
      </c>
      <c r="B729" s="270" t="s">
        <v>3269</v>
      </c>
      <c r="C729" s="270" t="s">
        <v>11382</v>
      </c>
      <c r="D729" s="270" t="s">
        <v>3296</v>
      </c>
      <c r="E729" s="270" t="s">
        <v>1713</v>
      </c>
      <c r="F729" s="270" t="s">
        <v>2332</v>
      </c>
      <c r="G729" s="270" t="s">
        <v>10550</v>
      </c>
      <c r="H729" s="270" t="s">
        <v>11381</v>
      </c>
      <c r="I729" s="270" t="s">
        <v>11380</v>
      </c>
      <c r="J729" s="270">
        <v>16939</v>
      </c>
      <c r="K729" s="270" t="s">
        <v>3271</v>
      </c>
      <c r="L729" s="270" t="s">
        <v>11383</v>
      </c>
      <c r="M729" s="270" t="s">
        <v>3296</v>
      </c>
      <c r="N729" s="270" t="s">
        <v>3314</v>
      </c>
      <c r="O729" s="270" t="s">
        <v>3313</v>
      </c>
      <c r="P729" s="269">
        <v>32628.99</v>
      </c>
      <c r="Q729" s="269">
        <v>0</v>
      </c>
      <c r="R729" s="269">
        <v>0</v>
      </c>
      <c r="S729" s="269">
        <v>32628.99</v>
      </c>
      <c r="U729" s="305" t="str">
        <f t="shared" si="11"/>
        <v>RU8709</v>
      </c>
      <c r="V729" s="305" t="s">
        <v>3112</v>
      </c>
    </row>
    <row r="730" spans="1:22" ht="18" customHeight="1" x14ac:dyDescent="0.35">
      <c r="A730" s="270">
        <v>6754</v>
      </c>
      <c r="B730" s="270" t="s">
        <v>3269</v>
      </c>
      <c r="C730" s="270" t="s">
        <v>11382</v>
      </c>
      <c r="D730" s="270" t="s">
        <v>3296</v>
      </c>
      <c r="E730" s="270" t="s">
        <v>1713</v>
      </c>
      <c r="F730" s="270" t="s">
        <v>2332</v>
      </c>
      <c r="G730" s="270" t="s">
        <v>10550</v>
      </c>
      <c r="H730" s="270" t="s">
        <v>11381</v>
      </c>
      <c r="I730" s="270" t="s">
        <v>11380</v>
      </c>
      <c r="J730" s="270">
        <v>17380</v>
      </c>
      <c r="K730" s="270" t="s">
        <v>3271</v>
      </c>
      <c r="L730" s="270" t="s">
        <v>11379</v>
      </c>
      <c r="M730" s="270" t="s">
        <v>3296</v>
      </c>
      <c r="N730" s="270" t="s">
        <v>3314</v>
      </c>
      <c r="O730" s="270" t="s">
        <v>3313</v>
      </c>
      <c r="P730" s="269">
        <v>4544.88</v>
      </c>
      <c r="Q730" s="269">
        <v>0</v>
      </c>
      <c r="R730" s="269">
        <v>0</v>
      </c>
      <c r="S730" s="269">
        <v>4544.88</v>
      </c>
      <c r="U730" s="305" t="str">
        <f t="shared" si="11"/>
        <v>RU8709</v>
      </c>
      <c r="V730" s="305" t="s">
        <v>3112</v>
      </c>
    </row>
    <row r="731" spans="1:22" ht="18" customHeight="1" x14ac:dyDescent="0.35">
      <c r="A731" s="270">
        <v>6755</v>
      </c>
      <c r="B731" s="270" t="s">
        <v>3269</v>
      </c>
      <c r="C731" s="270" t="s">
        <v>11377</v>
      </c>
      <c r="D731" s="270" t="s">
        <v>3296</v>
      </c>
      <c r="E731" s="270" t="s">
        <v>1733</v>
      </c>
      <c r="F731" s="270" t="s">
        <v>1996</v>
      </c>
      <c r="G731" s="270" t="s">
        <v>11376</v>
      </c>
      <c r="H731" s="270" t="s">
        <v>11375</v>
      </c>
      <c r="I731" s="270" t="s">
        <v>11374</v>
      </c>
      <c r="J731" s="270">
        <v>6769</v>
      </c>
      <c r="K731" s="270" t="s">
        <v>3271</v>
      </c>
      <c r="L731" s="270" t="s">
        <v>11378</v>
      </c>
      <c r="M731" s="270" t="s">
        <v>3296</v>
      </c>
      <c r="N731" s="270" t="s">
        <v>3314</v>
      </c>
      <c r="O731" s="270" t="s">
        <v>3313</v>
      </c>
      <c r="P731" s="269">
        <v>733757.38</v>
      </c>
      <c r="Q731" s="269">
        <v>0</v>
      </c>
      <c r="R731" s="269">
        <v>0</v>
      </c>
      <c r="S731" s="269">
        <v>733757.38</v>
      </c>
      <c r="U731" s="305" t="str">
        <f t="shared" si="11"/>
        <v>RU8031</v>
      </c>
      <c r="V731" s="305" t="s">
        <v>3112</v>
      </c>
    </row>
    <row r="732" spans="1:22" ht="18" customHeight="1" x14ac:dyDescent="0.35">
      <c r="A732" s="270">
        <v>6755</v>
      </c>
      <c r="B732" s="270" t="s">
        <v>3269</v>
      </c>
      <c r="C732" s="270" t="s">
        <v>11377</v>
      </c>
      <c r="D732" s="270" t="s">
        <v>3296</v>
      </c>
      <c r="E732" s="270" t="s">
        <v>1733</v>
      </c>
      <c r="F732" s="270" t="s">
        <v>1996</v>
      </c>
      <c r="G732" s="270" t="s">
        <v>11376</v>
      </c>
      <c r="H732" s="270" t="s">
        <v>11375</v>
      </c>
      <c r="I732" s="270" t="s">
        <v>11374</v>
      </c>
      <c r="J732" s="270">
        <v>7045</v>
      </c>
      <c r="K732" s="270" t="s">
        <v>3271</v>
      </c>
      <c r="L732" s="270" t="s">
        <v>11373</v>
      </c>
      <c r="M732" s="270" t="s">
        <v>3296</v>
      </c>
      <c r="N732" s="270" t="s">
        <v>3286</v>
      </c>
      <c r="O732" s="270" t="s">
        <v>3285</v>
      </c>
      <c r="P732" s="269">
        <v>158364.89000000001</v>
      </c>
      <c r="Q732" s="269">
        <v>0</v>
      </c>
      <c r="R732" s="269">
        <v>0</v>
      </c>
      <c r="S732" s="269">
        <v>158364.89000000001</v>
      </c>
      <c r="U732" s="305" t="str">
        <f t="shared" si="11"/>
        <v>RU8031</v>
      </c>
      <c r="V732" s="305" t="s">
        <v>3112</v>
      </c>
    </row>
    <row r="733" spans="1:22" ht="18" customHeight="1" x14ac:dyDescent="0.35">
      <c r="A733" s="270">
        <v>6773</v>
      </c>
      <c r="B733" s="270" t="s">
        <v>3269</v>
      </c>
      <c r="C733" s="270" t="s">
        <v>11359</v>
      </c>
      <c r="D733" s="270" t="s">
        <v>3296</v>
      </c>
      <c r="E733" s="270" t="s">
        <v>1713</v>
      </c>
      <c r="F733" s="270" t="s">
        <v>2107</v>
      </c>
      <c r="G733" s="270" t="s">
        <v>5644</v>
      </c>
      <c r="H733" s="270" t="s">
        <v>11358</v>
      </c>
      <c r="I733" s="270" t="s">
        <v>11357</v>
      </c>
      <c r="J733" s="270">
        <v>6905</v>
      </c>
      <c r="K733" s="270" t="s">
        <v>3271</v>
      </c>
      <c r="L733" s="270" t="s">
        <v>11372</v>
      </c>
      <c r="M733" s="270" t="s">
        <v>3296</v>
      </c>
      <c r="N733" s="270" t="s">
        <v>3286</v>
      </c>
      <c r="O733" s="270" t="s">
        <v>3285</v>
      </c>
      <c r="P733" s="269">
        <v>15078.57</v>
      </c>
      <c r="Q733" s="269">
        <v>0</v>
      </c>
      <c r="R733" s="269">
        <v>0</v>
      </c>
      <c r="S733" s="269">
        <v>15078.57</v>
      </c>
      <c r="U733" s="305" t="str">
        <f t="shared" si="11"/>
        <v>RU8265</v>
      </c>
      <c r="V733" s="305" t="s">
        <v>3112</v>
      </c>
    </row>
    <row r="734" spans="1:22" ht="18" customHeight="1" x14ac:dyDescent="0.35">
      <c r="A734" s="270">
        <v>6773</v>
      </c>
      <c r="B734" s="270" t="s">
        <v>3269</v>
      </c>
      <c r="C734" s="270" t="s">
        <v>11359</v>
      </c>
      <c r="D734" s="270" t="s">
        <v>3296</v>
      </c>
      <c r="E734" s="270" t="s">
        <v>1713</v>
      </c>
      <c r="F734" s="270" t="s">
        <v>2107</v>
      </c>
      <c r="G734" s="270" t="s">
        <v>5644</v>
      </c>
      <c r="H734" s="270" t="s">
        <v>11358</v>
      </c>
      <c r="I734" s="270" t="s">
        <v>11357</v>
      </c>
      <c r="J734" s="270">
        <v>6906</v>
      </c>
      <c r="K734" s="270" t="s">
        <v>3271</v>
      </c>
      <c r="L734" s="270" t="s">
        <v>11371</v>
      </c>
      <c r="M734" s="270" t="s">
        <v>3296</v>
      </c>
      <c r="N734" s="270" t="s">
        <v>3286</v>
      </c>
      <c r="O734" s="270" t="s">
        <v>3285</v>
      </c>
      <c r="P734" s="269">
        <v>24411.91</v>
      </c>
      <c r="Q734" s="269">
        <v>0</v>
      </c>
      <c r="R734" s="269">
        <v>0</v>
      </c>
      <c r="S734" s="269">
        <v>24411.91</v>
      </c>
      <c r="U734" s="305" t="str">
        <f t="shared" si="11"/>
        <v>RU8265</v>
      </c>
      <c r="V734" s="305" t="s">
        <v>3112</v>
      </c>
    </row>
    <row r="735" spans="1:22" ht="18" customHeight="1" x14ac:dyDescent="0.35">
      <c r="A735" s="270">
        <v>6773</v>
      </c>
      <c r="B735" s="270" t="s">
        <v>3269</v>
      </c>
      <c r="C735" s="270" t="s">
        <v>11359</v>
      </c>
      <c r="D735" s="270" t="s">
        <v>3296</v>
      </c>
      <c r="E735" s="270" t="s">
        <v>1713</v>
      </c>
      <c r="F735" s="270" t="s">
        <v>2107</v>
      </c>
      <c r="G735" s="270" t="s">
        <v>5644</v>
      </c>
      <c r="H735" s="270" t="s">
        <v>11358</v>
      </c>
      <c r="I735" s="270" t="s">
        <v>11357</v>
      </c>
      <c r="J735" s="270">
        <v>6907</v>
      </c>
      <c r="K735" s="270" t="s">
        <v>3271</v>
      </c>
      <c r="L735" s="270" t="s">
        <v>11370</v>
      </c>
      <c r="M735" s="270" t="s">
        <v>3296</v>
      </c>
      <c r="N735" s="270" t="s">
        <v>3286</v>
      </c>
      <c r="O735" s="270" t="s">
        <v>3285</v>
      </c>
      <c r="P735" s="269">
        <v>15055.44</v>
      </c>
      <c r="Q735" s="269">
        <v>0</v>
      </c>
      <c r="R735" s="269">
        <v>0</v>
      </c>
      <c r="S735" s="269">
        <v>15055.44</v>
      </c>
      <c r="U735" s="305" t="str">
        <f t="shared" si="11"/>
        <v>RU8265</v>
      </c>
      <c r="V735" s="305" t="s">
        <v>3112</v>
      </c>
    </row>
    <row r="736" spans="1:22" ht="18" customHeight="1" x14ac:dyDescent="0.35">
      <c r="A736" s="270">
        <v>6773</v>
      </c>
      <c r="B736" s="270" t="s">
        <v>3269</v>
      </c>
      <c r="C736" s="270" t="s">
        <v>11359</v>
      </c>
      <c r="D736" s="270" t="s">
        <v>3296</v>
      </c>
      <c r="E736" s="270" t="s">
        <v>1713</v>
      </c>
      <c r="F736" s="270" t="s">
        <v>2107</v>
      </c>
      <c r="G736" s="270" t="s">
        <v>5644</v>
      </c>
      <c r="H736" s="270" t="s">
        <v>11358</v>
      </c>
      <c r="I736" s="270" t="s">
        <v>11357</v>
      </c>
      <c r="J736" s="270">
        <v>6908</v>
      </c>
      <c r="K736" s="270" t="s">
        <v>3271</v>
      </c>
      <c r="L736" s="270" t="s">
        <v>11369</v>
      </c>
      <c r="M736" s="270" t="s">
        <v>3296</v>
      </c>
      <c r="N736" s="270" t="s">
        <v>3286</v>
      </c>
      <c r="O736" s="270" t="s">
        <v>3285</v>
      </c>
      <c r="P736" s="269">
        <v>16991.3</v>
      </c>
      <c r="Q736" s="269">
        <v>0</v>
      </c>
      <c r="R736" s="269">
        <v>0</v>
      </c>
      <c r="S736" s="269">
        <v>16991.3</v>
      </c>
      <c r="U736" s="305" t="str">
        <f t="shared" si="11"/>
        <v>RU8265</v>
      </c>
      <c r="V736" s="305" t="s">
        <v>3112</v>
      </c>
    </row>
    <row r="737" spans="1:22" ht="18" customHeight="1" x14ac:dyDescent="0.35">
      <c r="A737" s="270">
        <v>6773</v>
      </c>
      <c r="B737" s="270" t="s">
        <v>3269</v>
      </c>
      <c r="C737" s="270" t="s">
        <v>11359</v>
      </c>
      <c r="D737" s="270" t="s">
        <v>3296</v>
      </c>
      <c r="E737" s="270" t="s">
        <v>1713</v>
      </c>
      <c r="F737" s="270" t="s">
        <v>2107</v>
      </c>
      <c r="G737" s="270" t="s">
        <v>5644</v>
      </c>
      <c r="H737" s="270" t="s">
        <v>11358</v>
      </c>
      <c r="I737" s="270" t="s">
        <v>11357</v>
      </c>
      <c r="J737" s="270">
        <v>6909</v>
      </c>
      <c r="K737" s="270" t="s">
        <v>3271</v>
      </c>
      <c r="L737" s="270" t="s">
        <v>11368</v>
      </c>
      <c r="M737" s="270" t="s">
        <v>3296</v>
      </c>
      <c r="N737" s="270" t="s">
        <v>3286</v>
      </c>
      <c r="O737" s="270" t="s">
        <v>3285</v>
      </c>
      <c r="P737" s="269">
        <v>66478.850000000006</v>
      </c>
      <c r="Q737" s="269">
        <v>0</v>
      </c>
      <c r="R737" s="269">
        <v>0</v>
      </c>
      <c r="S737" s="269">
        <v>66478.850000000006</v>
      </c>
      <c r="U737" s="305" t="str">
        <f t="shared" si="11"/>
        <v>RU8265</v>
      </c>
      <c r="V737" s="305" t="s">
        <v>3112</v>
      </c>
    </row>
    <row r="738" spans="1:22" ht="18" customHeight="1" x14ac:dyDescent="0.35">
      <c r="A738" s="270">
        <v>6773</v>
      </c>
      <c r="B738" s="270" t="s">
        <v>3269</v>
      </c>
      <c r="C738" s="270" t="s">
        <v>11359</v>
      </c>
      <c r="D738" s="270" t="s">
        <v>3296</v>
      </c>
      <c r="E738" s="270" t="s">
        <v>1713</v>
      </c>
      <c r="F738" s="270" t="s">
        <v>2107</v>
      </c>
      <c r="G738" s="270" t="s">
        <v>5644</v>
      </c>
      <c r="H738" s="270" t="s">
        <v>11358</v>
      </c>
      <c r="I738" s="270" t="s">
        <v>11357</v>
      </c>
      <c r="J738" s="270">
        <v>6910</v>
      </c>
      <c r="K738" s="270" t="s">
        <v>3271</v>
      </c>
      <c r="L738" s="270" t="s">
        <v>11367</v>
      </c>
      <c r="M738" s="270" t="s">
        <v>3296</v>
      </c>
      <c r="N738" s="270" t="s">
        <v>3286</v>
      </c>
      <c r="O738" s="270" t="s">
        <v>3285</v>
      </c>
      <c r="P738" s="269">
        <v>25029.38</v>
      </c>
      <c r="Q738" s="269">
        <v>0</v>
      </c>
      <c r="R738" s="269">
        <v>0</v>
      </c>
      <c r="S738" s="269">
        <v>25029.38</v>
      </c>
      <c r="U738" s="305" t="str">
        <f t="shared" si="11"/>
        <v>RU8265</v>
      </c>
      <c r="V738" s="305" t="s">
        <v>3112</v>
      </c>
    </row>
    <row r="739" spans="1:22" ht="18" customHeight="1" x14ac:dyDescent="0.35">
      <c r="A739" s="270">
        <v>6773</v>
      </c>
      <c r="B739" s="270" t="s">
        <v>3269</v>
      </c>
      <c r="C739" s="270" t="s">
        <v>11359</v>
      </c>
      <c r="D739" s="270" t="s">
        <v>3296</v>
      </c>
      <c r="E739" s="270" t="s">
        <v>1713</v>
      </c>
      <c r="F739" s="270" t="s">
        <v>2107</v>
      </c>
      <c r="G739" s="270" t="s">
        <v>5644</v>
      </c>
      <c r="H739" s="270" t="s">
        <v>11358</v>
      </c>
      <c r="I739" s="270" t="s">
        <v>11357</v>
      </c>
      <c r="J739" s="270">
        <v>6911</v>
      </c>
      <c r="K739" s="270" t="s">
        <v>3271</v>
      </c>
      <c r="L739" s="270" t="s">
        <v>11366</v>
      </c>
      <c r="M739" s="270" t="s">
        <v>3296</v>
      </c>
      <c r="N739" s="270" t="s">
        <v>3286</v>
      </c>
      <c r="O739" s="270" t="s">
        <v>3285</v>
      </c>
      <c r="P739" s="269">
        <v>28912.15</v>
      </c>
      <c r="Q739" s="269">
        <v>0</v>
      </c>
      <c r="R739" s="269">
        <v>0</v>
      </c>
      <c r="S739" s="269">
        <v>28912.15</v>
      </c>
      <c r="U739" s="305" t="str">
        <f t="shared" si="11"/>
        <v>RU8265</v>
      </c>
      <c r="V739" s="305" t="s">
        <v>3112</v>
      </c>
    </row>
    <row r="740" spans="1:22" ht="18" customHeight="1" x14ac:dyDescent="0.35">
      <c r="A740" s="270">
        <v>6773</v>
      </c>
      <c r="B740" s="270" t="s">
        <v>3269</v>
      </c>
      <c r="C740" s="270" t="s">
        <v>11359</v>
      </c>
      <c r="D740" s="270" t="s">
        <v>3296</v>
      </c>
      <c r="E740" s="270" t="s">
        <v>1713</v>
      </c>
      <c r="F740" s="270" t="s">
        <v>2107</v>
      </c>
      <c r="G740" s="270" t="s">
        <v>5644</v>
      </c>
      <c r="H740" s="270" t="s">
        <v>11358</v>
      </c>
      <c r="I740" s="270" t="s">
        <v>11357</v>
      </c>
      <c r="J740" s="270">
        <v>6912</v>
      </c>
      <c r="K740" s="270" t="s">
        <v>3271</v>
      </c>
      <c r="L740" s="270" t="s">
        <v>11365</v>
      </c>
      <c r="M740" s="270" t="s">
        <v>3296</v>
      </c>
      <c r="N740" s="270" t="s">
        <v>3286</v>
      </c>
      <c r="O740" s="270" t="s">
        <v>3285</v>
      </c>
      <c r="P740" s="269">
        <v>19086.04</v>
      </c>
      <c r="Q740" s="269">
        <v>0</v>
      </c>
      <c r="R740" s="269">
        <v>0</v>
      </c>
      <c r="S740" s="269">
        <v>19086.04</v>
      </c>
      <c r="U740" s="305" t="str">
        <f t="shared" si="11"/>
        <v>RU8265</v>
      </c>
      <c r="V740" s="305" t="s">
        <v>3112</v>
      </c>
    </row>
    <row r="741" spans="1:22" ht="18" customHeight="1" x14ac:dyDescent="0.35">
      <c r="A741" s="270">
        <v>6773</v>
      </c>
      <c r="B741" s="270" t="s">
        <v>3269</v>
      </c>
      <c r="C741" s="270" t="s">
        <v>11359</v>
      </c>
      <c r="D741" s="270" t="s">
        <v>3296</v>
      </c>
      <c r="E741" s="270" t="s">
        <v>1713</v>
      </c>
      <c r="F741" s="270" t="s">
        <v>2107</v>
      </c>
      <c r="G741" s="270" t="s">
        <v>5644</v>
      </c>
      <c r="H741" s="270" t="s">
        <v>11358</v>
      </c>
      <c r="I741" s="270" t="s">
        <v>11357</v>
      </c>
      <c r="J741" s="270">
        <v>6913</v>
      </c>
      <c r="K741" s="270" t="s">
        <v>3271</v>
      </c>
      <c r="L741" s="270" t="s">
        <v>11364</v>
      </c>
      <c r="M741" s="270" t="s">
        <v>3296</v>
      </c>
      <c r="N741" s="270" t="s">
        <v>3286</v>
      </c>
      <c r="O741" s="270" t="s">
        <v>3285</v>
      </c>
      <c r="P741" s="269">
        <v>602096.87</v>
      </c>
      <c r="Q741" s="269">
        <v>0</v>
      </c>
      <c r="R741" s="269">
        <v>0</v>
      </c>
      <c r="S741" s="269">
        <v>602096.87</v>
      </c>
      <c r="U741" s="305" t="str">
        <f t="shared" si="11"/>
        <v>RU8265</v>
      </c>
      <c r="V741" s="305" t="s">
        <v>3112</v>
      </c>
    </row>
    <row r="742" spans="1:22" ht="18" customHeight="1" x14ac:dyDescent="0.35">
      <c r="A742" s="270">
        <v>6773</v>
      </c>
      <c r="B742" s="270" t="s">
        <v>3269</v>
      </c>
      <c r="C742" s="270" t="s">
        <v>11359</v>
      </c>
      <c r="D742" s="270" t="s">
        <v>3296</v>
      </c>
      <c r="E742" s="270" t="s">
        <v>1713</v>
      </c>
      <c r="F742" s="270" t="s">
        <v>2107</v>
      </c>
      <c r="G742" s="270" t="s">
        <v>5644</v>
      </c>
      <c r="H742" s="270" t="s">
        <v>11358</v>
      </c>
      <c r="I742" s="270" t="s">
        <v>11357</v>
      </c>
      <c r="J742" s="270">
        <v>6914</v>
      </c>
      <c r="K742" s="270" t="s">
        <v>3271</v>
      </c>
      <c r="L742" s="270" t="s">
        <v>11363</v>
      </c>
      <c r="M742" s="270" t="s">
        <v>3296</v>
      </c>
      <c r="N742" s="270" t="s">
        <v>3286</v>
      </c>
      <c r="O742" s="270" t="s">
        <v>3285</v>
      </c>
      <c r="P742" s="269">
        <v>14220.76</v>
      </c>
      <c r="Q742" s="269">
        <v>0</v>
      </c>
      <c r="R742" s="269">
        <v>0</v>
      </c>
      <c r="S742" s="269">
        <v>14220.76</v>
      </c>
      <c r="U742" s="305" t="str">
        <f t="shared" si="11"/>
        <v>RU8265</v>
      </c>
      <c r="V742" s="305" t="s">
        <v>3112</v>
      </c>
    </row>
    <row r="743" spans="1:22" ht="18" customHeight="1" x14ac:dyDescent="0.35">
      <c r="A743" s="270">
        <v>6773</v>
      </c>
      <c r="B743" s="270" t="s">
        <v>3269</v>
      </c>
      <c r="C743" s="270" t="s">
        <v>11359</v>
      </c>
      <c r="D743" s="270" t="s">
        <v>3296</v>
      </c>
      <c r="E743" s="270" t="s">
        <v>1713</v>
      </c>
      <c r="F743" s="270" t="s">
        <v>2107</v>
      </c>
      <c r="G743" s="270" t="s">
        <v>5644</v>
      </c>
      <c r="H743" s="270" t="s">
        <v>11358</v>
      </c>
      <c r="I743" s="270" t="s">
        <v>11357</v>
      </c>
      <c r="J743" s="270">
        <v>6915</v>
      </c>
      <c r="K743" s="270" t="s">
        <v>3271</v>
      </c>
      <c r="L743" s="270" t="s">
        <v>11362</v>
      </c>
      <c r="M743" s="270" t="s">
        <v>3296</v>
      </c>
      <c r="N743" s="270" t="s">
        <v>3286</v>
      </c>
      <c r="O743" s="270" t="s">
        <v>3285</v>
      </c>
      <c r="P743" s="269">
        <v>23846.74</v>
      </c>
      <c r="Q743" s="269">
        <v>0</v>
      </c>
      <c r="R743" s="269">
        <v>0</v>
      </c>
      <c r="S743" s="269">
        <v>23846.74</v>
      </c>
      <c r="U743" s="305" t="str">
        <f t="shared" si="11"/>
        <v>RU8265</v>
      </c>
      <c r="V743" s="305" t="s">
        <v>3112</v>
      </c>
    </row>
    <row r="744" spans="1:22" ht="18" customHeight="1" x14ac:dyDescent="0.35">
      <c r="A744" s="270">
        <v>6773</v>
      </c>
      <c r="B744" s="270" t="s">
        <v>3269</v>
      </c>
      <c r="C744" s="270" t="s">
        <v>11359</v>
      </c>
      <c r="D744" s="270" t="s">
        <v>3296</v>
      </c>
      <c r="E744" s="270" t="s">
        <v>1713</v>
      </c>
      <c r="F744" s="270" t="s">
        <v>2107</v>
      </c>
      <c r="G744" s="270" t="s">
        <v>5644</v>
      </c>
      <c r="H744" s="270" t="s">
        <v>11358</v>
      </c>
      <c r="I744" s="270" t="s">
        <v>11357</v>
      </c>
      <c r="J744" s="270">
        <v>6916</v>
      </c>
      <c r="K744" s="270" t="s">
        <v>3271</v>
      </c>
      <c r="L744" s="270" t="s">
        <v>11361</v>
      </c>
      <c r="M744" s="270" t="s">
        <v>3296</v>
      </c>
      <c r="N744" s="270" t="s">
        <v>3286</v>
      </c>
      <c r="O744" s="270" t="s">
        <v>3285</v>
      </c>
      <c r="P744" s="269">
        <v>26450.35</v>
      </c>
      <c r="Q744" s="269">
        <v>0</v>
      </c>
      <c r="R744" s="269">
        <v>0</v>
      </c>
      <c r="S744" s="269">
        <v>26450.35</v>
      </c>
      <c r="U744" s="305" t="str">
        <f t="shared" si="11"/>
        <v>RU8265</v>
      </c>
      <c r="V744" s="305" t="s">
        <v>3112</v>
      </c>
    </row>
    <row r="745" spans="1:22" ht="18" customHeight="1" x14ac:dyDescent="0.35">
      <c r="A745" s="270">
        <v>6773</v>
      </c>
      <c r="B745" s="270" t="s">
        <v>3269</v>
      </c>
      <c r="C745" s="270" t="s">
        <v>11359</v>
      </c>
      <c r="D745" s="270" t="s">
        <v>3296</v>
      </c>
      <c r="E745" s="270" t="s">
        <v>1713</v>
      </c>
      <c r="F745" s="270" t="s">
        <v>2107</v>
      </c>
      <c r="G745" s="270" t="s">
        <v>5644</v>
      </c>
      <c r="H745" s="270" t="s">
        <v>11358</v>
      </c>
      <c r="I745" s="270" t="s">
        <v>11357</v>
      </c>
      <c r="J745" s="270">
        <v>6917</v>
      </c>
      <c r="K745" s="270" t="s">
        <v>3271</v>
      </c>
      <c r="L745" s="270" t="s">
        <v>11360</v>
      </c>
      <c r="M745" s="270" t="s">
        <v>3296</v>
      </c>
      <c r="N745" s="270" t="s">
        <v>3286</v>
      </c>
      <c r="O745" s="270" t="s">
        <v>3285</v>
      </c>
      <c r="P745" s="269">
        <v>25498.01</v>
      </c>
      <c r="Q745" s="269">
        <v>0</v>
      </c>
      <c r="R745" s="269">
        <v>0</v>
      </c>
      <c r="S745" s="269">
        <v>25498.01</v>
      </c>
      <c r="U745" s="305" t="str">
        <f t="shared" si="11"/>
        <v>RU8265</v>
      </c>
      <c r="V745" s="305" t="s">
        <v>3112</v>
      </c>
    </row>
    <row r="746" spans="1:22" ht="18" customHeight="1" x14ac:dyDescent="0.35">
      <c r="A746" s="270">
        <v>6773</v>
      </c>
      <c r="B746" s="270" t="s">
        <v>3269</v>
      </c>
      <c r="C746" s="270" t="s">
        <v>11359</v>
      </c>
      <c r="D746" s="270" t="s">
        <v>3296</v>
      </c>
      <c r="E746" s="270" t="s">
        <v>1713</v>
      </c>
      <c r="F746" s="270" t="s">
        <v>2107</v>
      </c>
      <c r="G746" s="270" t="s">
        <v>5644</v>
      </c>
      <c r="H746" s="270" t="s">
        <v>11358</v>
      </c>
      <c r="I746" s="270" t="s">
        <v>11357</v>
      </c>
      <c r="J746" s="270">
        <v>6918</v>
      </c>
      <c r="K746" s="270" t="s">
        <v>3271</v>
      </c>
      <c r="L746" s="270" t="s">
        <v>11356</v>
      </c>
      <c r="M746" s="270" t="s">
        <v>3296</v>
      </c>
      <c r="N746" s="270" t="s">
        <v>3286</v>
      </c>
      <c r="O746" s="270" t="s">
        <v>3285</v>
      </c>
      <c r="P746" s="269">
        <v>19500.37</v>
      </c>
      <c r="Q746" s="269">
        <v>0</v>
      </c>
      <c r="R746" s="269">
        <v>0</v>
      </c>
      <c r="S746" s="269">
        <v>19500.37</v>
      </c>
      <c r="U746" s="305" t="str">
        <f t="shared" si="11"/>
        <v>RU8265</v>
      </c>
      <c r="V746" s="305" t="s">
        <v>3112</v>
      </c>
    </row>
    <row r="747" spans="1:22" ht="18" customHeight="1" x14ac:dyDescent="0.35">
      <c r="A747" s="270">
        <v>6799</v>
      </c>
      <c r="B747" s="270" t="s">
        <v>3269</v>
      </c>
      <c r="C747" s="270" t="s">
        <v>11355</v>
      </c>
      <c r="D747" s="270" t="s">
        <v>3296</v>
      </c>
      <c r="E747" s="270" t="s">
        <v>1733</v>
      </c>
      <c r="F747" s="270" t="s">
        <v>1917</v>
      </c>
      <c r="G747" s="270" t="s">
        <v>11354</v>
      </c>
      <c r="H747" s="270" t="s">
        <v>11353</v>
      </c>
      <c r="I747" s="270" t="s">
        <v>11352</v>
      </c>
      <c r="J747" s="270">
        <v>6858</v>
      </c>
      <c r="K747" s="270" t="s">
        <v>3271</v>
      </c>
      <c r="L747" s="270" t="s">
        <v>11351</v>
      </c>
      <c r="M747" s="270" t="s">
        <v>3296</v>
      </c>
      <c r="N747" s="270" t="s">
        <v>3286</v>
      </c>
      <c r="O747" s="270" t="s">
        <v>3285</v>
      </c>
      <c r="P747" s="269">
        <v>335736</v>
      </c>
      <c r="Q747" s="269"/>
      <c r="R747" s="269">
        <v>0</v>
      </c>
      <c r="S747" s="269">
        <v>335736</v>
      </c>
      <c r="U747" s="305" t="str">
        <f t="shared" si="11"/>
        <v>RU5200</v>
      </c>
      <c r="V747" s="305" t="s">
        <v>3112</v>
      </c>
    </row>
    <row r="748" spans="1:22" ht="18" customHeight="1" x14ac:dyDescent="0.35">
      <c r="A748" s="270">
        <v>6814</v>
      </c>
      <c r="B748" s="270" t="s">
        <v>3269</v>
      </c>
      <c r="C748" s="270" t="s">
        <v>11350</v>
      </c>
      <c r="D748" s="270" t="s">
        <v>3296</v>
      </c>
      <c r="E748" s="270" t="s">
        <v>1733</v>
      </c>
      <c r="F748" s="270" t="s">
        <v>1917</v>
      </c>
      <c r="G748" s="270" t="s">
        <v>8747</v>
      </c>
      <c r="H748" s="270" t="s">
        <v>11349</v>
      </c>
      <c r="I748" s="270" t="s">
        <v>11348</v>
      </c>
      <c r="J748" s="270">
        <v>8023</v>
      </c>
      <c r="K748" s="270" t="s">
        <v>3271</v>
      </c>
      <c r="L748" s="270" t="s">
        <v>11347</v>
      </c>
      <c r="M748" s="270" t="s">
        <v>3296</v>
      </c>
      <c r="N748" s="270" t="s">
        <v>3286</v>
      </c>
      <c r="O748" s="270" t="s">
        <v>3285</v>
      </c>
      <c r="P748" s="269">
        <v>695258</v>
      </c>
      <c r="Q748" s="269">
        <v>0</v>
      </c>
      <c r="R748" s="269">
        <v>0</v>
      </c>
      <c r="S748" s="269">
        <v>695258</v>
      </c>
      <c r="U748" s="305" t="str">
        <f t="shared" si="11"/>
        <v>RU5200</v>
      </c>
      <c r="V748" s="305" t="s">
        <v>3112</v>
      </c>
    </row>
    <row r="749" spans="1:22" ht="18" customHeight="1" x14ac:dyDescent="0.35">
      <c r="A749" s="270">
        <v>6819</v>
      </c>
      <c r="B749" s="270" t="s">
        <v>3269</v>
      </c>
      <c r="C749" s="270" t="s">
        <v>11345</v>
      </c>
      <c r="D749" s="270" t="s">
        <v>3296</v>
      </c>
      <c r="E749" s="270" t="s">
        <v>1733</v>
      </c>
      <c r="F749" s="270" t="s">
        <v>1917</v>
      </c>
      <c r="G749" s="270" t="s">
        <v>11109</v>
      </c>
      <c r="H749" s="270" t="s">
        <v>11344</v>
      </c>
      <c r="I749" s="270" t="s">
        <v>11343</v>
      </c>
      <c r="J749" s="270">
        <v>7987</v>
      </c>
      <c r="K749" s="270" t="s">
        <v>3271</v>
      </c>
      <c r="L749" s="270" t="s">
        <v>11346</v>
      </c>
      <c r="M749" s="270" t="s">
        <v>3296</v>
      </c>
      <c r="N749" s="270" t="s">
        <v>3286</v>
      </c>
      <c r="O749" s="270" t="s">
        <v>3285</v>
      </c>
      <c r="P749" s="269">
        <v>2347591.27</v>
      </c>
      <c r="Q749" s="269">
        <v>0</v>
      </c>
      <c r="R749" s="269">
        <v>0</v>
      </c>
      <c r="S749" s="269">
        <v>2347591.27</v>
      </c>
      <c r="U749" s="305" t="str">
        <f t="shared" si="11"/>
        <v>RU5200</v>
      </c>
      <c r="V749" s="305" t="s">
        <v>3112</v>
      </c>
    </row>
    <row r="750" spans="1:22" ht="18" customHeight="1" x14ac:dyDescent="0.35">
      <c r="A750" s="270">
        <v>6819</v>
      </c>
      <c r="B750" s="270" t="s">
        <v>3269</v>
      </c>
      <c r="C750" s="270" t="s">
        <v>11345</v>
      </c>
      <c r="D750" s="270" t="s">
        <v>3296</v>
      </c>
      <c r="E750" s="270" t="s">
        <v>1733</v>
      </c>
      <c r="F750" s="270" t="s">
        <v>1917</v>
      </c>
      <c r="G750" s="270" t="s">
        <v>11109</v>
      </c>
      <c r="H750" s="270" t="s">
        <v>11344</v>
      </c>
      <c r="I750" s="270" t="s">
        <v>11343</v>
      </c>
      <c r="J750" s="270">
        <v>7988</v>
      </c>
      <c r="K750" s="270" t="s">
        <v>3271</v>
      </c>
      <c r="L750" s="270" t="s">
        <v>11342</v>
      </c>
      <c r="M750" s="270" t="s">
        <v>3296</v>
      </c>
      <c r="N750" s="270" t="s">
        <v>3286</v>
      </c>
      <c r="O750" s="270" t="s">
        <v>3689</v>
      </c>
      <c r="P750" s="269">
        <v>67014.73</v>
      </c>
      <c r="Q750" s="269">
        <v>0</v>
      </c>
      <c r="R750" s="269">
        <v>0</v>
      </c>
      <c r="S750" s="269">
        <v>67014.73</v>
      </c>
      <c r="U750" s="305" t="str">
        <f t="shared" si="11"/>
        <v>RU5200</v>
      </c>
      <c r="V750" s="305" t="s">
        <v>3112</v>
      </c>
    </row>
    <row r="751" spans="1:22" ht="18" customHeight="1" x14ac:dyDescent="0.35">
      <c r="A751" s="270">
        <v>6831</v>
      </c>
      <c r="B751" s="270" t="s">
        <v>3269</v>
      </c>
      <c r="C751" s="270" t="s">
        <v>11341</v>
      </c>
      <c r="D751" s="270" t="s">
        <v>3296</v>
      </c>
      <c r="E751" s="270" t="s">
        <v>1733</v>
      </c>
      <c r="F751" s="270" t="s">
        <v>1917</v>
      </c>
      <c r="G751" s="270" t="s">
        <v>7169</v>
      </c>
      <c r="H751" s="270" t="s">
        <v>11340</v>
      </c>
      <c r="I751" s="270" t="s">
        <v>11339</v>
      </c>
      <c r="J751" s="270">
        <v>10223</v>
      </c>
      <c r="K751" s="270" t="s">
        <v>3271</v>
      </c>
      <c r="L751" s="270" t="s">
        <v>11338</v>
      </c>
      <c r="M751" s="270" t="s">
        <v>3296</v>
      </c>
      <c r="N751" s="270" t="s">
        <v>3286</v>
      </c>
      <c r="O751" s="270" t="s">
        <v>3285</v>
      </c>
      <c r="P751" s="269">
        <v>10357970</v>
      </c>
      <c r="Q751" s="269">
        <v>0</v>
      </c>
      <c r="R751" s="269">
        <v>0</v>
      </c>
      <c r="S751" s="269">
        <v>10357970</v>
      </c>
      <c r="U751" s="305" t="str">
        <f t="shared" si="11"/>
        <v>RU5200</v>
      </c>
      <c r="V751" s="305" t="s">
        <v>3112</v>
      </c>
    </row>
    <row r="752" spans="1:22" ht="18" customHeight="1" x14ac:dyDescent="0.35">
      <c r="A752" s="270">
        <v>6853</v>
      </c>
      <c r="B752" s="270" t="s">
        <v>3269</v>
      </c>
      <c r="C752" s="270" t="s">
        <v>11337</v>
      </c>
      <c r="D752" s="270" t="s">
        <v>3296</v>
      </c>
      <c r="E752" s="270" t="s">
        <v>1733</v>
      </c>
      <c r="F752" s="270" t="s">
        <v>1917</v>
      </c>
      <c r="G752" s="270" t="s">
        <v>9124</v>
      </c>
      <c r="H752" s="270" t="s">
        <v>11336</v>
      </c>
      <c r="I752" s="270" t="s">
        <v>11335</v>
      </c>
      <c r="J752" s="270">
        <v>8608</v>
      </c>
      <c r="K752" s="270" t="s">
        <v>3271</v>
      </c>
      <c r="L752" s="270" t="s">
        <v>11334</v>
      </c>
      <c r="M752" s="270" t="s">
        <v>3296</v>
      </c>
      <c r="N752" s="270" t="s">
        <v>3286</v>
      </c>
      <c r="O752" s="270" t="s">
        <v>3285</v>
      </c>
      <c r="P752" s="269">
        <v>417064</v>
      </c>
      <c r="Q752" s="269">
        <v>0</v>
      </c>
      <c r="R752" s="269">
        <v>0</v>
      </c>
      <c r="S752" s="269">
        <v>417064</v>
      </c>
      <c r="U752" s="305" t="str">
        <f t="shared" si="11"/>
        <v>RU5200</v>
      </c>
      <c r="V752" s="305" t="s">
        <v>3112</v>
      </c>
    </row>
    <row r="753" spans="1:22" ht="18" customHeight="1" x14ac:dyDescent="0.35">
      <c r="A753" s="270">
        <v>6864</v>
      </c>
      <c r="B753" s="270" t="s">
        <v>3269</v>
      </c>
      <c r="C753" s="270" t="s">
        <v>11333</v>
      </c>
      <c r="D753" s="270" t="s">
        <v>3296</v>
      </c>
      <c r="E753" s="270" t="s">
        <v>1733</v>
      </c>
      <c r="F753" s="270" t="s">
        <v>1917</v>
      </c>
      <c r="G753" s="270" t="s">
        <v>3548</v>
      </c>
      <c r="H753" s="270" t="s">
        <v>11332</v>
      </c>
      <c r="I753" s="270" t="s">
        <v>11331</v>
      </c>
      <c r="J753" s="270">
        <v>7789</v>
      </c>
      <c r="K753" s="270" t="s">
        <v>3271</v>
      </c>
      <c r="L753" s="270" t="s">
        <v>11330</v>
      </c>
      <c r="M753" s="270" t="s">
        <v>3296</v>
      </c>
      <c r="N753" s="270" t="s">
        <v>3286</v>
      </c>
      <c r="O753" s="270" t="s">
        <v>3285</v>
      </c>
      <c r="P753" s="269">
        <v>2362172</v>
      </c>
      <c r="Q753" s="269">
        <v>0</v>
      </c>
      <c r="R753" s="269">
        <v>0</v>
      </c>
      <c r="S753" s="269">
        <v>2362172</v>
      </c>
      <c r="U753" s="305" t="str">
        <f t="shared" si="11"/>
        <v>RU5200</v>
      </c>
      <c r="V753" s="305" t="s">
        <v>3112</v>
      </c>
    </row>
    <row r="754" spans="1:22" ht="18" customHeight="1" x14ac:dyDescent="0.35">
      <c r="A754" s="270">
        <v>6885</v>
      </c>
      <c r="B754" s="270" t="s">
        <v>3269</v>
      </c>
      <c r="C754" s="270" t="s">
        <v>11324</v>
      </c>
      <c r="D754" s="270" t="s">
        <v>3296</v>
      </c>
      <c r="E754" s="270" t="s">
        <v>1713</v>
      </c>
      <c r="F754" s="270" t="s">
        <v>2332</v>
      </c>
      <c r="G754" s="270" t="s">
        <v>9690</v>
      </c>
      <c r="H754" s="270" t="s">
        <v>11323</v>
      </c>
      <c r="I754" s="270" t="s">
        <v>11322</v>
      </c>
      <c r="J754" s="270">
        <v>6892</v>
      </c>
      <c r="K754" s="270" t="s">
        <v>3271</v>
      </c>
      <c r="L754" s="270" t="s">
        <v>11329</v>
      </c>
      <c r="M754" s="270" t="s">
        <v>3296</v>
      </c>
      <c r="N754" s="270" t="s">
        <v>3286</v>
      </c>
      <c r="O754" s="270" t="s">
        <v>3285</v>
      </c>
      <c r="P754" s="269">
        <v>210823.78</v>
      </c>
      <c r="Q754" s="269">
        <v>0</v>
      </c>
      <c r="R754" s="269">
        <v>0</v>
      </c>
      <c r="S754" s="269">
        <v>210823.78</v>
      </c>
      <c r="U754" s="305" t="str">
        <f t="shared" si="11"/>
        <v>RU8709</v>
      </c>
      <c r="V754" s="305" t="s">
        <v>3112</v>
      </c>
    </row>
    <row r="755" spans="1:22" ht="18" customHeight="1" x14ac:dyDescent="0.35">
      <c r="A755" s="270">
        <v>6885</v>
      </c>
      <c r="B755" s="270" t="s">
        <v>3269</v>
      </c>
      <c r="C755" s="270" t="s">
        <v>11324</v>
      </c>
      <c r="D755" s="270" t="s">
        <v>3296</v>
      </c>
      <c r="E755" s="270" t="s">
        <v>1713</v>
      </c>
      <c r="F755" s="270" t="s">
        <v>2332</v>
      </c>
      <c r="G755" s="270" t="s">
        <v>9690</v>
      </c>
      <c r="H755" s="270" t="s">
        <v>11323</v>
      </c>
      <c r="I755" s="270" t="s">
        <v>11322</v>
      </c>
      <c r="J755" s="270">
        <v>6893</v>
      </c>
      <c r="K755" s="270" t="s">
        <v>3271</v>
      </c>
      <c r="L755" s="270" t="s">
        <v>11328</v>
      </c>
      <c r="M755" s="270" t="s">
        <v>3296</v>
      </c>
      <c r="N755" s="270" t="s">
        <v>3286</v>
      </c>
      <c r="O755" s="270" t="s">
        <v>3285</v>
      </c>
      <c r="P755" s="269">
        <v>20816.759999999998</v>
      </c>
      <c r="Q755" s="269">
        <v>0</v>
      </c>
      <c r="R755" s="269">
        <v>0</v>
      </c>
      <c r="S755" s="269">
        <v>20816.759999999998</v>
      </c>
      <c r="U755" s="305" t="str">
        <f t="shared" si="11"/>
        <v>RU8709</v>
      </c>
      <c r="V755" s="305" t="s">
        <v>3112</v>
      </c>
    </row>
    <row r="756" spans="1:22" ht="18" customHeight="1" x14ac:dyDescent="0.35">
      <c r="A756" s="270">
        <v>6885</v>
      </c>
      <c r="B756" s="270" t="s">
        <v>3269</v>
      </c>
      <c r="C756" s="270" t="s">
        <v>11324</v>
      </c>
      <c r="D756" s="270" t="s">
        <v>3296</v>
      </c>
      <c r="E756" s="270" t="s">
        <v>1713</v>
      </c>
      <c r="F756" s="270" t="s">
        <v>2332</v>
      </c>
      <c r="G756" s="270" t="s">
        <v>9690</v>
      </c>
      <c r="H756" s="270" t="s">
        <v>11323</v>
      </c>
      <c r="I756" s="270" t="s">
        <v>11322</v>
      </c>
      <c r="J756" s="270">
        <v>6894</v>
      </c>
      <c r="K756" s="270" t="s">
        <v>3271</v>
      </c>
      <c r="L756" s="270" t="s">
        <v>11327</v>
      </c>
      <c r="M756" s="270" t="s">
        <v>3296</v>
      </c>
      <c r="N756" s="270" t="s">
        <v>3286</v>
      </c>
      <c r="O756" s="270" t="s">
        <v>3285</v>
      </c>
      <c r="P756" s="269">
        <v>357625.59999999998</v>
      </c>
      <c r="Q756" s="269">
        <v>0</v>
      </c>
      <c r="R756" s="269">
        <v>0</v>
      </c>
      <c r="S756" s="269">
        <v>357625.59999999998</v>
      </c>
      <c r="U756" s="305" t="str">
        <f t="shared" si="11"/>
        <v>RU8709</v>
      </c>
      <c r="V756" s="305" t="s">
        <v>3112</v>
      </c>
    </row>
    <row r="757" spans="1:22" ht="18" customHeight="1" x14ac:dyDescent="0.35">
      <c r="A757" s="270">
        <v>6885</v>
      </c>
      <c r="B757" s="270" t="s">
        <v>3269</v>
      </c>
      <c r="C757" s="270" t="s">
        <v>11324</v>
      </c>
      <c r="D757" s="270" t="s">
        <v>3296</v>
      </c>
      <c r="E757" s="270" t="s">
        <v>1713</v>
      </c>
      <c r="F757" s="270" t="s">
        <v>2332</v>
      </c>
      <c r="G757" s="270" t="s">
        <v>9690</v>
      </c>
      <c r="H757" s="270" t="s">
        <v>11323</v>
      </c>
      <c r="I757" s="270" t="s">
        <v>11322</v>
      </c>
      <c r="J757" s="270">
        <v>6895</v>
      </c>
      <c r="K757" s="270" t="s">
        <v>3271</v>
      </c>
      <c r="L757" s="270" t="s">
        <v>11326</v>
      </c>
      <c r="M757" s="270" t="s">
        <v>3296</v>
      </c>
      <c r="N757" s="270" t="s">
        <v>3286</v>
      </c>
      <c r="O757" s="270" t="s">
        <v>3285</v>
      </c>
      <c r="P757" s="269">
        <v>155623.82</v>
      </c>
      <c r="Q757" s="269">
        <v>0</v>
      </c>
      <c r="R757" s="269">
        <v>0</v>
      </c>
      <c r="S757" s="269">
        <v>155623.82</v>
      </c>
      <c r="U757" s="305" t="str">
        <f t="shared" si="11"/>
        <v>RU8709</v>
      </c>
      <c r="V757" s="305" t="s">
        <v>3112</v>
      </c>
    </row>
    <row r="758" spans="1:22" ht="18" customHeight="1" x14ac:dyDescent="0.35">
      <c r="A758" s="270">
        <v>6885</v>
      </c>
      <c r="B758" s="270" t="s">
        <v>3269</v>
      </c>
      <c r="C758" s="270" t="s">
        <v>11324</v>
      </c>
      <c r="D758" s="270" t="s">
        <v>3296</v>
      </c>
      <c r="E758" s="270" t="s">
        <v>1713</v>
      </c>
      <c r="F758" s="270" t="s">
        <v>2332</v>
      </c>
      <c r="G758" s="270" t="s">
        <v>9690</v>
      </c>
      <c r="H758" s="270" t="s">
        <v>11323</v>
      </c>
      <c r="I758" s="270" t="s">
        <v>11322</v>
      </c>
      <c r="J758" s="270">
        <v>17366</v>
      </c>
      <c r="K758" s="270" t="s">
        <v>3271</v>
      </c>
      <c r="L758" s="270" t="s">
        <v>11325</v>
      </c>
      <c r="M758" s="270" t="s">
        <v>3296</v>
      </c>
      <c r="N758" s="270" t="s">
        <v>3286</v>
      </c>
      <c r="O758" s="270" t="s">
        <v>3285</v>
      </c>
      <c r="P758" s="269">
        <v>56919.88</v>
      </c>
      <c r="Q758" s="269">
        <v>0</v>
      </c>
      <c r="R758" s="269">
        <v>0</v>
      </c>
      <c r="S758" s="269">
        <v>56919.88</v>
      </c>
      <c r="U758" s="305" t="str">
        <f t="shared" si="11"/>
        <v>RU8709</v>
      </c>
      <c r="V758" s="305" t="s">
        <v>3112</v>
      </c>
    </row>
    <row r="759" spans="1:22" ht="18" customHeight="1" x14ac:dyDescent="0.35">
      <c r="A759" s="270">
        <v>6885</v>
      </c>
      <c r="B759" s="270" t="s">
        <v>3269</v>
      </c>
      <c r="C759" s="270" t="s">
        <v>11324</v>
      </c>
      <c r="D759" s="270" t="s">
        <v>3296</v>
      </c>
      <c r="E759" s="270" t="s">
        <v>1713</v>
      </c>
      <c r="F759" s="270" t="s">
        <v>2332</v>
      </c>
      <c r="G759" s="270" t="s">
        <v>9690</v>
      </c>
      <c r="H759" s="270" t="s">
        <v>11323</v>
      </c>
      <c r="I759" s="270" t="s">
        <v>11322</v>
      </c>
      <c r="J759" s="270">
        <v>17367</v>
      </c>
      <c r="K759" s="270" t="s">
        <v>3271</v>
      </c>
      <c r="L759" s="270" t="s">
        <v>11321</v>
      </c>
      <c r="M759" s="270" t="s">
        <v>3296</v>
      </c>
      <c r="N759" s="270" t="s">
        <v>3286</v>
      </c>
      <c r="O759" s="270" t="s">
        <v>3285</v>
      </c>
      <c r="P759" s="269">
        <v>16864.8</v>
      </c>
      <c r="Q759" s="269">
        <v>0</v>
      </c>
      <c r="R759" s="269">
        <v>0</v>
      </c>
      <c r="S759" s="269">
        <v>16864.8</v>
      </c>
      <c r="U759" s="305" t="str">
        <f t="shared" si="11"/>
        <v>RU8709</v>
      </c>
      <c r="V759" s="305" t="s">
        <v>3112</v>
      </c>
    </row>
    <row r="760" spans="1:22" ht="18" customHeight="1" x14ac:dyDescent="0.35">
      <c r="A760" s="270">
        <v>6904</v>
      </c>
      <c r="B760" s="270" t="s">
        <v>3269</v>
      </c>
      <c r="C760" s="270" t="s">
        <v>11320</v>
      </c>
      <c r="D760" s="270" t="s">
        <v>3296</v>
      </c>
      <c r="E760" s="270" t="s">
        <v>1791</v>
      </c>
      <c r="F760" s="270" t="s">
        <v>2233</v>
      </c>
      <c r="G760" s="270" t="s">
        <v>3953</v>
      </c>
      <c r="H760" s="270" t="s">
        <v>11319</v>
      </c>
      <c r="I760" s="270" t="s">
        <v>11318</v>
      </c>
      <c r="J760" s="270">
        <v>13784</v>
      </c>
      <c r="K760" s="270" t="s">
        <v>3271</v>
      </c>
      <c r="L760" s="270" t="s">
        <v>11317</v>
      </c>
      <c r="M760" s="270" t="s">
        <v>3296</v>
      </c>
      <c r="N760" s="270" t="s">
        <v>3314</v>
      </c>
      <c r="O760" s="270" t="s">
        <v>3313</v>
      </c>
      <c r="P760" s="269">
        <v>485030.42</v>
      </c>
      <c r="Q760" s="269">
        <v>0</v>
      </c>
      <c r="R760" s="269">
        <v>0</v>
      </c>
      <c r="S760" s="269">
        <v>485030.42</v>
      </c>
      <c r="U760" s="305" t="str">
        <f t="shared" si="11"/>
        <v>RU8375</v>
      </c>
      <c r="V760" s="305" t="s">
        <v>3112</v>
      </c>
    </row>
    <row r="761" spans="1:22" ht="18" customHeight="1" x14ac:dyDescent="0.35">
      <c r="A761" s="270">
        <v>6919</v>
      </c>
      <c r="B761" s="270" t="s">
        <v>3269</v>
      </c>
      <c r="C761" s="270" t="s">
        <v>11314</v>
      </c>
      <c r="D761" s="270" t="s">
        <v>3296</v>
      </c>
      <c r="E761" s="270" t="s">
        <v>1713</v>
      </c>
      <c r="F761" s="270" t="s">
        <v>2332</v>
      </c>
      <c r="G761" s="270" t="s">
        <v>10558</v>
      </c>
      <c r="H761" s="270" t="s">
        <v>11313</v>
      </c>
      <c r="I761" s="270" t="s">
        <v>11312</v>
      </c>
      <c r="J761" s="270">
        <v>7000</v>
      </c>
      <c r="K761" s="270" t="s">
        <v>3271</v>
      </c>
      <c r="L761" s="270" t="s">
        <v>11316</v>
      </c>
      <c r="M761" s="270" t="s">
        <v>3296</v>
      </c>
      <c r="N761" s="270" t="s">
        <v>3286</v>
      </c>
      <c r="O761" s="270" t="s">
        <v>3285</v>
      </c>
      <c r="P761" s="269">
        <v>430488.94</v>
      </c>
      <c r="Q761" s="269">
        <v>0</v>
      </c>
      <c r="R761" s="269">
        <v>0</v>
      </c>
      <c r="S761" s="269">
        <v>430488.94</v>
      </c>
      <c r="U761" s="305" t="str">
        <f t="shared" si="11"/>
        <v>RU8709</v>
      </c>
      <c r="V761" s="305" t="s">
        <v>3112</v>
      </c>
    </row>
    <row r="762" spans="1:22" ht="18" customHeight="1" x14ac:dyDescent="0.35">
      <c r="A762" s="270">
        <v>6919</v>
      </c>
      <c r="B762" s="270" t="s">
        <v>3269</v>
      </c>
      <c r="C762" s="270" t="s">
        <v>11314</v>
      </c>
      <c r="D762" s="270" t="s">
        <v>3296</v>
      </c>
      <c r="E762" s="270" t="s">
        <v>1713</v>
      </c>
      <c r="F762" s="270" t="s">
        <v>2332</v>
      </c>
      <c r="G762" s="270" t="s">
        <v>10558</v>
      </c>
      <c r="H762" s="270" t="s">
        <v>11313</v>
      </c>
      <c r="I762" s="270" t="s">
        <v>11312</v>
      </c>
      <c r="J762" s="270">
        <v>7366</v>
      </c>
      <c r="K762" s="270" t="s">
        <v>3271</v>
      </c>
      <c r="L762" s="270" t="s">
        <v>11315</v>
      </c>
      <c r="M762" s="270" t="s">
        <v>3296</v>
      </c>
      <c r="N762" s="270" t="s">
        <v>3286</v>
      </c>
      <c r="O762" s="270" t="s">
        <v>3285</v>
      </c>
      <c r="P762" s="269">
        <v>2950.16</v>
      </c>
      <c r="Q762" s="269">
        <v>0</v>
      </c>
      <c r="R762" s="269">
        <v>0</v>
      </c>
      <c r="S762" s="269">
        <v>2950.16</v>
      </c>
      <c r="U762" s="305" t="str">
        <f t="shared" si="11"/>
        <v>RU8709</v>
      </c>
      <c r="V762" s="305" t="s">
        <v>3112</v>
      </c>
    </row>
    <row r="763" spans="1:22" ht="18" customHeight="1" x14ac:dyDescent="0.35">
      <c r="A763" s="270">
        <v>6919</v>
      </c>
      <c r="B763" s="270" t="s">
        <v>3269</v>
      </c>
      <c r="C763" s="270" t="s">
        <v>11314</v>
      </c>
      <c r="D763" s="270" t="s">
        <v>3296</v>
      </c>
      <c r="E763" s="270" t="s">
        <v>1713</v>
      </c>
      <c r="F763" s="270" t="s">
        <v>2332</v>
      </c>
      <c r="G763" s="270" t="s">
        <v>10558</v>
      </c>
      <c r="H763" s="270" t="s">
        <v>11313</v>
      </c>
      <c r="I763" s="270" t="s">
        <v>11312</v>
      </c>
      <c r="J763" s="270">
        <v>17368</v>
      </c>
      <c r="K763" s="270" t="s">
        <v>3271</v>
      </c>
      <c r="L763" s="270" t="s">
        <v>11311</v>
      </c>
      <c r="M763" s="270" t="s">
        <v>3296</v>
      </c>
      <c r="N763" s="270" t="s">
        <v>3286</v>
      </c>
      <c r="O763" s="270" t="s">
        <v>3285</v>
      </c>
      <c r="P763" s="269">
        <v>131780.74</v>
      </c>
      <c r="Q763" s="269">
        <v>0</v>
      </c>
      <c r="R763" s="269">
        <v>0</v>
      </c>
      <c r="S763" s="269">
        <v>131780.74</v>
      </c>
      <c r="U763" s="305" t="str">
        <f t="shared" si="11"/>
        <v>RU8709</v>
      </c>
      <c r="V763" s="305" t="s">
        <v>3112</v>
      </c>
    </row>
    <row r="764" spans="1:22" ht="18" customHeight="1" x14ac:dyDescent="0.35">
      <c r="A764" s="270">
        <v>6925</v>
      </c>
      <c r="B764" s="270" t="s">
        <v>3269</v>
      </c>
      <c r="C764" s="270" t="s">
        <v>11298</v>
      </c>
      <c r="D764" s="270" t="s">
        <v>3296</v>
      </c>
      <c r="E764" s="270" t="s">
        <v>1713</v>
      </c>
      <c r="F764" s="270" t="s">
        <v>2107</v>
      </c>
      <c r="G764" s="270" t="s">
        <v>3483</v>
      </c>
      <c r="H764" s="270" t="s">
        <v>11297</v>
      </c>
      <c r="I764" s="270" t="s">
        <v>11296</v>
      </c>
      <c r="J764" s="270">
        <v>6932</v>
      </c>
      <c r="K764" s="270" t="s">
        <v>3271</v>
      </c>
      <c r="L764" s="270" t="s">
        <v>11310</v>
      </c>
      <c r="M764" s="270" t="s">
        <v>3296</v>
      </c>
      <c r="N764" s="270" t="s">
        <v>3286</v>
      </c>
      <c r="O764" s="270" t="s">
        <v>3285</v>
      </c>
      <c r="P764" s="269">
        <v>32003.05</v>
      </c>
      <c r="Q764" s="269">
        <v>0</v>
      </c>
      <c r="R764" s="269">
        <v>0</v>
      </c>
      <c r="S764" s="269">
        <v>32003.05</v>
      </c>
      <c r="U764" s="305" t="str">
        <f t="shared" si="11"/>
        <v>RU8265</v>
      </c>
      <c r="V764" s="305" t="s">
        <v>3112</v>
      </c>
    </row>
    <row r="765" spans="1:22" ht="18" customHeight="1" x14ac:dyDescent="0.35">
      <c r="A765" s="270">
        <v>6925</v>
      </c>
      <c r="B765" s="270" t="s">
        <v>3269</v>
      </c>
      <c r="C765" s="270" t="s">
        <v>11298</v>
      </c>
      <c r="D765" s="270" t="s">
        <v>3296</v>
      </c>
      <c r="E765" s="270" t="s">
        <v>1713</v>
      </c>
      <c r="F765" s="270" t="s">
        <v>2107</v>
      </c>
      <c r="G765" s="270" t="s">
        <v>3483</v>
      </c>
      <c r="H765" s="270" t="s">
        <v>11297</v>
      </c>
      <c r="I765" s="270" t="s">
        <v>11296</v>
      </c>
      <c r="J765" s="270">
        <v>6933</v>
      </c>
      <c r="K765" s="270" t="s">
        <v>3271</v>
      </c>
      <c r="L765" s="270" t="s">
        <v>11309</v>
      </c>
      <c r="M765" s="270" t="s">
        <v>3296</v>
      </c>
      <c r="N765" s="270" t="s">
        <v>3286</v>
      </c>
      <c r="O765" s="270" t="s">
        <v>3285</v>
      </c>
      <c r="P765" s="269">
        <v>33484.86</v>
      </c>
      <c r="Q765" s="269">
        <v>0</v>
      </c>
      <c r="R765" s="269">
        <v>0</v>
      </c>
      <c r="S765" s="269">
        <v>33484.86</v>
      </c>
      <c r="U765" s="305" t="str">
        <f t="shared" si="11"/>
        <v>RU8265</v>
      </c>
      <c r="V765" s="305" t="s">
        <v>3112</v>
      </c>
    </row>
    <row r="766" spans="1:22" ht="18" customHeight="1" x14ac:dyDescent="0.35">
      <c r="A766" s="270">
        <v>6925</v>
      </c>
      <c r="B766" s="270" t="s">
        <v>3269</v>
      </c>
      <c r="C766" s="270" t="s">
        <v>11298</v>
      </c>
      <c r="D766" s="270" t="s">
        <v>3296</v>
      </c>
      <c r="E766" s="270" t="s">
        <v>1713</v>
      </c>
      <c r="F766" s="270" t="s">
        <v>2107</v>
      </c>
      <c r="G766" s="270" t="s">
        <v>3483</v>
      </c>
      <c r="H766" s="270" t="s">
        <v>11297</v>
      </c>
      <c r="I766" s="270" t="s">
        <v>11296</v>
      </c>
      <c r="J766" s="270">
        <v>6934</v>
      </c>
      <c r="K766" s="270" t="s">
        <v>3271</v>
      </c>
      <c r="L766" s="270" t="s">
        <v>11308</v>
      </c>
      <c r="M766" s="270" t="s">
        <v>3296</v>
      </c>
      <c r="N766" s="270" t="s">
        <v>3286</v>
      </c>
      <c r="O766" s="270" t="s">
        <v>3285</v>
      </c>
      <c r="P766" s="269">
        <v>30681.32</v>
      </c>
      <c r="Q766" s="269">
        <v>0</v>
      </c>
      <c r="R766" s="269">
        <v>0</v>
      </c>
      <c r="S766" s="269">
        <v>30681.32</v>
      </c>
      <c r="U766" s="305" t="str">
        <f t="shared" si="11"/>
        <v>RU8265</v>
      </c>
      <c r="V766" s="305" t="s">
        <v>3112</v>
      </c>
    </row>
    <row r="767" spans="1:22" ht="18" customHeight="1" x14ac:dyDescent="0.35">
      <c r="A767" s="270">
        <v>6925</v>
      </c>
      <c r="B767" s="270" t="s">
        <v>3269</v>
      </c>
      <c r="C767" s="270" t="s">
        <v>11298</v>
      </c>
      <c r="D767" s="270" t="s">
        <v>3296</v>
      </c>
      <c r="E767" s="270" t="s">
        <v>1713</v>
      </c>
      <c r="F767" s="270" t="s">
        <v>2107</v>
      </c>
      <c r="G767" s="270" t="s">
        <v>3483</v>
      </c>
      <c r="H767" s="270" t="s">
        <v>11297</v>
      </c>
      <c r="I767" s="270" t="s">
        <v>11296</v>
      </c>
      <c r="J767" s="270">
        <v>6935</v>
      </c>
      <c r="K767" s="270" t="s">
        <v>3271</v>
      </c>
      <c r="L767" s="270" t="s">
        <v>11307</v>
      </c>
      <c r="M767" s="270" t="s">
        <v>3296</v>
      </c>
      <c r="N767" s="270" t="s">
        <v>3286</v>
      </c>
      <c r="O767" s="270" t="s">
        <v>3285</v>
      </c>
      <c r="P767" s="269">
        <v>31698.27</v>
      </c>
      <c r="Q767" s="269">
        <v>0</v>
      </c>
      <c r="R767" s="269">
        <v>0</v>
      </c>
      <c r="S767" s="269">
        <v>31698.27</v>
      </c>
      <c r="U767" s="305" t="str">
        <f t="shared" si="11"/>
        <v>RU8265</v>
      </c>
      <c r="V767" s="305" t="s">
        <v>3112</v>
      </c>
    </row>
    <row r="768" spans="1:22" ht="18" customHeight="1" x14ac:dyDescent="0.35">
      <c r="A768" s="270">
        <v>6925</v>
      </c>
      <c r="B768" s="270" t="s">
        <v>3269</v>
      </c>
      <c r="C768" s="270" t="s">
        <v>11298</v>
      </c>
      <c r="D768" s="270" t="s">
        <v>3296</v>
      </c>
      <c r="E768" s="270" t="s">
        <v>1713</v>
      </c>
      <c r="F768" s="270" t="s">
        <v>2107</v>
      </c>
      <c r="G768" s="270" t="s">
        <v>3483</v>
      </c>
      <c r="H768" s="270" t="s">
        <v>11297</v>
      </c>
      <c r="I768" s="270" t="s">
        <v>11296</v>
      </c>
      <c r="J768" s="270">
        <v>6936</v>
      </c>
      <c r="K768" s="270" t="s">
        <v>3271</v>
      </c>
      <c r="L768" s="270" t="s">
        <v>11306</v>
      </c>
      <c r="M768" s="270" t="s">
        <v>3296</v>
      </c>
      <c r="N768" s="270" t="s">
        <v>3286</v>
      </c>
      <c r="O768" s="270" t="s">
        <v>3285</v>
      </c>
      <c r="P768" s="269">
        <v>47988.07</v>
      </c>
      <c r="Q768" s="269">
        <v>0</v>
      </c>
      <c r="R768" s="269">
        <v>0</v>
      </c>
      <c r="S768" s="269">
        <v>47988.07</v>
      </c>
      <c r="U768" s="305" t="str">
        <f t="shared" si="11"/>
        <v>RU8265</v>
      </c>
      <c r="V768" s="305" t="s">
        <v>3112</v>
      </c>
    </row>
    <row r="769" spans="1:22" ht="18" customHeight="1" x14ac:dyDescent="0.35">
      <c r="A769" s="270">
        <v>6925</v>
      </c>
      <c r="B769" s="270" t="s">
        <v>3269</v>
      </c>
      <c r="C769" s="270" t="s">
        <v>11298</v>
      </c>
      <c r="D769" s="270" t="s">
        <v>3296</v>
      </c>
      <c r="E769" s="270" t="s">
        <v>1713</v>
      </c>
      <c r="F769" s="270" t="s">
        <v>2107</v>
      </c>
      <c r="G769" s="270" t="s">
        <v>3483</v>
      </c>
      <c r="H769" s="270" t="s">
        <v>11297</v>
      </c>
      <c r="I769" s="270" t="s">
        <v>11296</v>
      </c>
      <c r="J769" s="270">
        <v>6937</v>
      </c>
      <c r="K769" s="270" t="s">
        <v>3271</v>
      </c>
      <c r="L769" s="270" t="s">
        <v>11305</v>
      </c>
      <c r="M769" s="270" t="s">
        <v>3296</v>
      </c>
      <c r="N769" s="270" t="s">
        <v>3286</v>
      </c>
      <c r="O769" s="270" t="s">
        <v>3285</v>
      </c>
      <c r="P769" s="269">
        <v>29655.3</v>
      </c>
      <c r="Q769" s="269">
        <v>0</v>
      </c>
      <c r="R769" s="269">
        <v>0</v>
      </c>
      <c r="S769" s="269">
        <v>29655.3</v>
      </c>
      <c r="U769" s="305" t="str">
        <f t="shared" si="11"/>
        <v>RU8265</v>
      </c>
      <c r="V769" s="305" t="s">
        <v>3112</v>
      </c>
    </row>
    <row r="770" spans="1:22" ht="18" customHeight="1" x14ac:dyDescent="0.35">
      <c r="A770" s="270">
        <v>6925</v>
      </c>
      <c r="B770" s="270" t="s">
        <v>3269</v>
      </c>
      <c r="C770" s="270" t="s">
        <v>11298</v>
      </c>
      <c r="D770" s="270" t="s">
        <v>3296</v>
      </c>
      <c r="E770" s="270" t="s">
        <v>1713</v>
      </c>
      <c r="F770" s="270" t="s">
        <v>2107</v>
      </c>
      <c r="G770" s="270" t="s">
        <v>3483</v>
      </c>
      <c r="H770" s="270" t="s">
        <v>11297</v>
      </c>
      <c r="I770" s="270" t="s">
        <v>11296</v>
      </c>
      <c r="J770" s="270">
        <v>6938</v>
      </c>
      <c r="K770" s="270" t="s">
        <v>3271</v>
      </c>
      <c r="L770" s="270" t="s">
        <v>11304</v>
      </c>
      <c r="M770" s="270" t="s">
        <v>3296</v>
      </c>
      <c r="N770" s="270" t="s">
        <v>3286</v>
      </c>
      <c r="O770" s="270" t="s">
        <v>3285</v>
      </c>
      <c r="P770" s="269">
        <v>53254.62</v>
      </c>
      <c r="Q770" s="269">
        <v>0</v>
      </c>
      <c r="R770" s="269">
        <v>0</v>
      </c>
      <c r="S770" s="269">
        <v>53254.62</v>
      </c>
      <c r="U770" s="305" t="str">
        <f t="shared" si="11"/>
        <v>RU8265</v>
      </c>
      <c r="V770" s="305" t="s">
        <v>3112</v>
      </c>
    </row>
    <row r="771" spans="1:22" ht="18" customHeight="1" x14ac:dyDescent="0.35">
      <c r="A771" s="270">
        <v>6925</v>
      </c>
      <c r="B771" s="270" t="s">
        <v>3269</v>
      </c>
      <c r="C771" s="270" t="s">
        <v>11298</v>
      </c>
      <c r="D771" s="270" t="s">
        <v>3296</v>
      </c>
      <c r="E771" s="270" t="s">
        <v>1713</v>
      </c>
      <c r="F771" s="270" t="s">
        <v>2107</v>
      </c>
      <c r="G771" s="270" t="s">
        <v>3483</v>
      </c>
      <c r="H771" s="270" t="s">
        <v>11297</v>
      </c>
      <c r="I771" s="270" t="s">
        <v>11296</v>
      </c>
      <c r="J771" s="270">
        <v>6939</v>
      </c>
      <c r="K771" s="270" t="s">
        <v>3271</v>
      </c>
      <c r="L771" s="270" t="s">
        <v>11303</v>
      </c>
      <c r="M771" s="270" t="s">
        <v>3296</v>
      </c>
      <c r="N771" s="270" t="s">
        <v>3286</v>
      </c>
      <c r="O771" s="270" t="s">
        <v>3285</v>
      </c>
      <c r="P771" s="269">
        <v>26693.46</v>
      </c>
      <c r="Q771" s="269">
        <v>0</v>
      </c>
      <c r="R771" s="269">
        <v>0</v>
      </c>
      <c r="S771" s="269">
        <v>26693.46</v>
      </c>
      <c r="U771" s="305" t="str">
        <f t="shared" si="11"/>
        <v>RU8265</v>
      </c>
      <c r="V771" s="305" t="s">
        <v>3112</v>
      </c>
    </row>
    <row r="772" spans="1:22" ht="18" customHeight="1" x14ac:dyDescent="0.35">
      <c r="A772" s="270">
        <v>6925</v>
      </c>
      <c r="B772" s="270" t="s">
        <v>3269</v>
      </c>
      <c r="C772" s="270" t="s">
        <v>11298</v>
      </c>
      <c r="D772" s="270" t="s">
        <v>3296</v>
      </c>
      <c r="E772" s="270" t="s">
        <v>1713</v>
      </c>
      <c r="F772" s="270" t="s">
        <v>2107</v>
      </c>
      <c r="G772" s="270" t="s">
        <v>3483</v>
      </c>
      <c r="H772" s="270" t="s">
        <v>11297</v>
      </c>
      <c r="I772" s="270" t="s">
        <v>11296</v>
      </c>
      <c r="J772" s="270">
        <v>6940</v>
      </c>
      <c r="K772" s="270" t="s">
        <v>3271</v>
      </c>
      <c r="L772" s="270" t="s">
        <v>11302</v>
      </c>
      <c r="M772" s="270" t="s">
        <v>3296</v>
      </c>
      <c r="N772" s="270" t="s">
        <v>3286</v>
      </c>
      <c r="O772" s="270" t="s">
        <v>3285</v>
      </c>
      <c r="P772" s="269">
        <v>17603.29</v>
      </c>
      <c r="Q772" s="269">
        <v>0</v>
      </c>
      <c r="R772" s="269">
        <v>0</v>
      </c>
      <c r="S772" s="269">
        <v>17603.29</v>
      </c>
      <c r="U772" s="305" t="str">
        <f t="shared" ref="U772:U835" si="12">LEFT(F772,6)</f>
        <v>RU8265</v>
      </c>
      <c r="V772" s="305" t="s">
        <v>3112</v>
      </c>
    </row>
    <row r="773" spans="1:22" ht="18" customHeight="1" x14ac:dyDescent="0.35">
      <c r="A773" s="270">
        <v>6925</v>
      </c>
      <c r="B773" s="270" t="s">
        <v>3269</v>
      </c>
      <c r="C773" s="270" t="s">
        <v>11298</v>
      </c>
      <c r="D773" s="270" t="s">
        <v>3296</v>
      </c>
      <c r="E773" s="270" t="s">
        <v>1713</v>
      </c>
      <c r="F773" s="270" t="s">
        <v>2107</v>
      </c>
      <c r="G773" s="270" t="s">
        <v>3483</v>
      </c>
      <c r="H773" s="270" t="s">
        <v>11297</v>
      </c>
      <c r="I773" s="270" t="s">
        <v>11296</v>
      </c>
      <c r="J773" s="270">
        <v>6941</v>
      </c>
      <c r="K773" s="270" t="s">
        <v>3271</v>
      </c>
      <c r="L773" s="270" t="s">
        <v>11301</v>
      </c>
      <c r="M773" s="270" t="s">
        <v>3296</v>
      </c>
      <c r="N773" s="270" t="s">
        <v>3286</v>
      </c>
      <c r="O773" s="270" t="s">
        <v>3285</v>
      </c>
      <c r="P773" s="269">
        <v>31346.23</v>
      </c>
      <c r="Q773" s="269">
        <v>0</v>
      </c>
      <c r="R773" s="269">
        <v>0</v>
      </c>
      <c r="S773" s="269">
        <v>31346.23</v>
      </c>
      <c r="U773" s="305" t="str">
        <f t="shared" si="12"/>
        <v>RU8265</v>
      </c>
      <c r="V773" s="305" t="s">
        <v>3112</v>
      </c>
    </row>
    <row r="774" spans="1:22" ht="18" customHeight="1" x14ac:dyDescent="0.35">
      <c r="A774" s="270">
        <v>6925</v>
      </c>
      <c r="B774" s="270" t="s">
        <v>3269</v>
      </c>
      <c r="C774" s="270" t="s">
        <v>11298</v>
      </c>
      <c r="D774" s="270" t="s">
        <v>3296</v>
      </c>
      <c r="E774" s="270" t="s">
        <v>1713</v>
      </c>
      <c r="F774" s="270" t="s">
        <v>2107</v>
      </c>
      <c r="G774" s="270" t="s">
        <v>3483</v>
      </c>
      <c r="H774" s="270" t="s">
        <v>11297</v>
      </c>
      <c r="I774" s="270" t="s">
        <v>11296</v>
      </c>
      <c r="J774" s="270">
        <v>6942</v>
      </c>
      <c r="K774" s="270" t="s">
        <v>3271</v>
      </c>
      <c r="L774" s="270" t="s">
        <v>11300</v>
      </c>
      <c r="M774" s="270" t="s">
        <v>3296</v>
      </c>
      <c r="N774" s="270" t="s">
        <v>3286</v>
      </c>
      <c r="O774" s="270" t="s">
        <v>3285</v>
      </c>
      <c r="P774" s="269">
        <v>27230.82</v>
      </c>
      <c r="Q774" s="269">
        <v>0</v>
      </c>
      <c r="R774" s="269">
        <v>0</v>
      </c>
      <c r="S774" s="269">
        <v>27230.82</v>
      </c>
      <c r="U774" s="305" t="str">
        <f t="shared" si="12"/>
        <v>RU8265</v>
      </c>
      <c r="V774" s="305" t="s">
        <v>3112</v>
      </c>
    </row>
    <row r="775" spans="1:22" ht="18" customHeight="1" x14ac:dyDescent="0.35">
      <c r="A775" s="270">
        <v>6925</v>
      </c>
      <c r="B775" s="270" t="s">
        <v>3269</v>
      </c>
      <c r="C775" s="270" t="s">
        <v>11298</v>
      </c>
      <c r="D775" s="270" t="s">
        <v>3296</v>
      </c>
      <c r="E775" s="270" t="s">
        <v>1713</v>
      </c>
      <c r="F775" s="270" t="s">
        <v>2107</v>
      </c>
      <c r="G775" s="270" t="s">
        <v>3483</v>
      </c>
      <c r="H775" s="270" t="s">
        <v>11297</v>
      </c>
      <c r="I775" s="270" t="s">
        <v>11296</v>
      </c>
      <c r="J775" s="270">
        <v>6943</v>
      </c>
      <c r="K775" s="270" t="s">
        <v>3271</v>
      </c>
      <c r="L775" s="270" t="s">
        <v>11299</v>
      </c>
      <c r="M775" s="270" t="s">
        <v>3296</v>
      </c>
      <c r="N775" s="270" t="s">
        <v>3286</v>
      </c>
      <c r="O775" s="270" t="s">
        <v>3285</v>
      </c>
      <c r="P775" s="269">
        <v>20851.93</v>
      </c>
      <c r="Q775" s="269">
        <v>0</v>
      </c>
      <c r="R775" s="269">
        <v>0</v>
      </c>
      <c r="S775" s="269">
        <v>20851.93</v>
      </c>
      <c r="U775" s="305" t="str">
        <f t="shared" si="12"/>
        <v>RU8265</v>
      </c>
      <c r="V775" s="305" t="s">
        <v>3112</v>
      </c>
    </row>
    <row r="776" spans="1:22" ht="18" customHeight="1" x14ac:dyDescent="0.35">
      <c r="A776" s="270">
        <v>6925</v>
      </c>
      <c r="B776" s="270" t="s">
        <v>3269</v>
      </c>
      <c r="C776" s="270" t="s">
        <v>11298</v>
      </c>
      <c r="D776" s="270" t="s">
        <v>3296</v>
      </c>
      <c r="E776" s="270" t="s">
        <v>1713</v>
      </c>
      <c r="F776" s="270" t="s">
        <v>2107</v>
      </c>
      <c r="G776" s="270" t="s">
        <v>3483</v>
      </c>
      <c r="H776" s="270" t="s">
        <v>11297</v>
      </c>
      <c r="I776" s="270" t="s">
        <v>11296</v>
      </c>
      <c r="J776" s="270">
        <v>6944</v>
      </c>
      <c r="K776" s="270" t="s">
        <v>3271</v>
      </c>
      <c r="L776" s="270" t="s">
        <v>11295</v>
      </c>
      <c r="M776" s="270" t="s">
        <v>3296</v>
      </c>
      <c r="N776" s="270" t="s">
        <v>3286</v>
      </c>
      <c r="O776" s="270" t="s">
        <v>3285</v>
      </c>
      <c r="P776" s="269">
        <v>162759.69</v>
      </c>
      <c r="Q776" s="269">
        <v>0</v>
      </c>
      <c r="R776" s="269">
        <v>0</v>
      </c>
      <c r="S776" s="269">
        <v>162759.69</v>
      </c>
      <c r="U776" s="305" t="str">
        <f t="shared" si="12"/>
        <v>RU8265</v>
      </c>
      <c r="V776" s="305" t="s">
        <v>3112</v>
      </c>
    </row>
    <row r="777" spans="1:22" ht="18" customHeight="1" x14ac:dyDescent="0.35">
      <c r="A777" s="270">
        <v>6948</v>
      </c>
      <c r="B777" s="270" t="s">
        <v>3269</v>
      </c>
      <c r="C777" s="270" t="s">
        <v>11289</v>
      </c>
      <c r="D777" s="270" t="s">
        <v>3296</v>
      </c>
      <c r="E777" s="270" t="s">
        <v>1713</v>
      </c>
      <c r="F777" s="270" t="s">
        <v>2107</v>
      </c>
      <c r="G777" s="270" t="s">
        <v>11288</v>
      </c>
      <c r="H777" s="270" t="s">
        <v>11287</v>
      </c>
      <c r="I777" s="270" t="s">
        <v>11286</v>
      </c>
      <c r="J777" s="270">
        <v>6954</v>
      </c>
      <c r="K777" s="270" t="s">
        <v>3271</v>
      </c>
      <c r="L777" s="270" t="s">
        <v>11294</v>
      </c>
      <c r="M777" s="270" t="s">
        <v>3296</v>
      </c>
      <c r="N777" s="270" t="s">
        <v>3314</v>
      </c>
      <c r="O777" s="270" t="s">
        <v>3313</v>
      </c>
      <c r="P777" s="269">
        <v>32845.08</v>
      </c>
      <c r="Q777" s="269">
        <v>0</v>
      </c>
      <c r="R777" s="269">
        <v>0</v>
      </c>
      <c r="S777" s="269">
        <v>32845.08</v>
      </c>
      <c r="U777" s="305" t="str">
        <f t="shared" si="12"/>
        <v>RU8265</v>
      </c>
      <c r="V777" s="305" t="s">
        <v>3112</v>
      </c>
    </row>
    <row r="778" spans="1:22" ht="18" customHeight="1" x14ac:dyDescent="0.35">
      <c r="A778" s="270">
        <v>6948</v>
      </c>
      <c r="B778" s="270" t="s">
        <v>3269</v>
      </c>
      <c r="C778" s="270" t="s">
        <v>11289</v>
      </c>
      <c r="D778" s="270" t="s">
        <v>3296</v>
      </c>
      <c r="E778" s="270" t="s">
        <v>1713</v>
      </c>
      <c r="F778" s="270" t="s">
        <v>2107</v>
      </c>
      <c r="G778" s="270" t="s">
        <v>11288</v>
      </c>
      <c r="H778" s="270" t="s">
        <v>11287</v>
      </c>
      <c r="I778" s="270" t="s">
        <v>11286</v>
      </c>
      <c r="J778" s="270">
        <v>6955</v>
      </c>
      <c r="K778" s="270" t="s">
        <v>3271</v>
      </c>
      <c r="L778" s="270" t="s">
        <v>11293</v>
      </c>
      <c r="M778" s="270" t="s">
        <v>3296</v>
      </c>
      <c r="N778" s="270" t="s">
        <v>3314</v>
      </c>
      <c r="O778" s="270" t="s">
        <v>3313</v>
      </c>
      <c r="P778" s="269">
        <v>32845.08</v>
      </c>
      <c r="Q778" s="269">
        <v>0</v>
      </c>
      <c r="R778" s="269">
        <v>0</v>
      </c>
      <c r="S778" s="269">
        <v>32845.08</v>
      </c>
      <c r="U778" s="305" t="str">
        <f t="shared" si="12"/>
        <v>RU8265</v>
      </c>
      <c r="V778" s="305" t="s">
        <v>3112</v>
      </c>
    </row>
    <row r="779" spans="1:22" ht="18" customHeight="1" x14ac:dyDescent="0.35">
      <c r="A779" s="270">
        <v>6948</v>
      </c>
      <c r="B779" s="270" t="s">
        <v>3269</v>
      </c>
      <c r="C779" s="270" t="s">
        <v>11289</v>
      </c>
      <c r="D779" s="270" t="s">
        <v>3296</v>
      </c>
      <c r="E779" s="270" t="s">
        <v>1713</v>
      </c>
      <c r="F779" s="270" t="s">
        <v>2107</v>
      </c>
      <c r="G779" s="270" t="s">
        <v>11288</v>
      </c>
      <c r="H779" s="270" t="s">
        <v>11287</v>
      </c>
      <c r="I779" s="270" t="s">
        <v>11286</v>
      </c>
      <c r="J779" s="270">
        <v>6956</v>
      </c>
      <c r="K779" s="270" t="s">
        <v>3271</v>
      </c>
      <c r="L779" s="270" t="s">
        <v>11292</v>
      </c>
      <c r="M779" s="270" t="s">
        <v>3296</v>
      </c>
      <c r="N779" s="270" t="s">
        <v>3314</v>
      </c>
      <c r="O779" s="270" t="s">
        <v>3313</v>
      </c>
      <c r="P779" s="269">
        <v>44796.84</v>
      </c>
      <c r="Q779" s="269">
        <v>0</v>
      </c>
      <c r="R779" s="269">
        <v>0</v>
      </c>
      <c r="S779" s="269">
        <v>44796.84</v>
      </c>
      <c r="U779" s="305" t="str">
        <f t="shared" si="12"/>
        <v>RU8265</v>
      </c>
      <c r="V779" s="305" t="s">
        <v>3112</v>
      </c>
    </row>
    <row r="780" spans="1:22" ht="18" customHeight="1" x14ac:dyDescent="0.35">
      <c r="A780" s="270">
        <v>6948</v>
      </c>
      <c r="B780" s="270" t="s">
        <v>3269</v>
      </c>
      <c r="C780" s="270" t="s">
        <v>11289</v>
      </c>
      <c r="D780" s="270" t="s">
        <v>3296</v>
      </c>
      <c r="E780" s="270" t="s">
        <v>1713</v>
      </c>
      <c r="F780" s="270" t="s">
        <v>2107</v>
      </c>
      <c r="G780" s="270" t="s">
        <v>11288</v>
      </c>
      <c r="H780" s="270" t="s">
        <v>11287</v>
      </c>
      <c r="I780" s="270" t="s">
        <v>11286</v>
      </c>
      <c r="J780" s="270">
        <v>6957</v>
      </c>
      <c r="K780" s="270" t="s">
        <v>3271</v>
      </c>
      <c r="L780" s="270" t="s">
        <v>11291</v>
      </c>
      <c r="M780" s="270" t="s">
        <v>3296</v>
      </c>
      <c r="N780" s="270" t="s">
        <v>3314</v>
      </c>
      <c r="O780" s="270" t="s">
        <v>3313</v>
      </c>
      <c r="P780" s="269">
        <v>44796.84</v>
      </c>
      <c r="Q780" s="269">
        <v>0</v>
      </c>
      <c r="R780" s="269">
        <v>0</v>
      </c>
      <c r="S780" s="269">
        <v>44796.84</v>
      </c>
      <c r="U780" s="305" t="str">
        <f t="shared" si="12"/>
        <v>RU8265</v>
      </c>
      <c r="V780" s="305" t="s">
        <v>3112</v>
      </c>
    </row>
    <row r="781" spans="1:22" ht="18" customHeight="1" x14ac:dyDescent="0.35">
      <c r="A781" s="270">
        <v>6948</v>
      </c>
      <c r="B781" s="270" t="s">
        <v>3269</v>
      </c>
      <c r="C781" s="270" t="s">
        <v>11289</v>
      </c>
      <c r="D781" s="270" t="s">
        <v>3296</v>
      </c>
      <c r="E781" s="270" t="s">
        <v>1713</v>
      </c>
      <c r="F781" s="270" t="s">
        <v>2107</v>
      </c>
      <c r="G781" s="270" t="s">
        <v>11288</v>
      </c>
      <c r="H781" s="270" t="s">
        <v>11287</v>
      </c>
      <c r="I781" s="270" t="s">
        <v>11286</v>
      </c>
      <c r="J781" s="270">
        <v>6958</v>
      </c>
      <c r="K781" s="270" t="s">
        <v>3271</v>
      </c>
      <c r="L781" s="270" t="s">
        <v>11290</v>
      </c>
      <c r="M781" s="270" t="s">
        <v>3296</v>
      </c>
      <c r="N781" s="270" t="s">
        <v>3314</v>
      </c>
      <c r="O781" s="270" t="s">
        <v>3313</v>
      </c>
      <c r="P781" s="269">
        <v>234511.08</v>
      </c>
      <c r="Q781" s="269">
        <v>0</v>
      </c>
      <c r="R781" s="269">
        <v>0</v>
      </c>
      <c r="S781" s="269">
        <v>234511.08</v>
      </c>
      <c r="U781" s="305" t="str">
        <f t="shared" si="12"/>
        <v>RU8265</v>
      </c>
      <c r="V781" s="305" t="s">
        <v>3112</v>
      </c>
    </row>
    <row r="782" spans="1:22" ht="18" customHeight="1" x14ac:dyDescent="0.35">
      <c r="A782" s="270">
        <v>6948</v>
      </c>
      <c r="B782" s="270" t="s">
        <v>3269</v>
      </c>
      <c r="C782" s="270" t="s">
        <v>11289</v>
      </c>
      <c r="D782" s="270" t="s">
        <v>3296</v>
      </c>
      <c r="E782" s="270" t="s">
        <v>1713</v>
      </c>
      <c r="F782" s="270" t="s">
        <v>2107</v>
      </c>
      <c r="G782" s="270" t="s">
        <v>11288</v>
      </c>
      <c r="H782" s="270" t="s">
        <v>11287</v>
      </c>
      <c r="I782" s="270" t="s">
        <v>11286</v>
      </c>
      <c r="J782" s="270">
        <v>6959</v>
      </c>
      <c r="K782" s="270" t="s">
        <v>3271</v>
      </c>
      <c r="L782" s="270" t="s">
        <v>11285</v>
      </c>
      <c r="M782" s="270" t="s">
        <v>3296</v>
      </c>
      <c r="N782" s="270" t="s">
        <v>3314</v>
      </c>
      <c r="O782" s="270" t="s">
        <v>3313</v>
      </c>
      <c r="P782" s="269">
        <v>234511.08</v>
      </c>
      <c r="Q782" s="269">
        <v>0</v>
      </c>
      <c r="R782" s="269">
        <v>0</v>
      </c>
      <c r="S782" s="269">
        <v>234511.08</v>
      </c>
      <c r="U782" s="305" t="str">
        <f t="shared" si="12"/>
        <v>RU8265</v>
      </c>
      <c r="V782" s="305" t="s">
        <v>3112</v>
      </c>
    </row>
    <row r="783" spans="1:22" ht="18" customHeight="1" x14ac:dyDescent="0.35">
      <c r="A783" s="270">
        <v>6960</v>
      </c>
      <c r="B783" s="270" t="s">
        <v>3269</v>
      </c>
      <c r="C783" s="270" t="s">
        <v>11283</v>
      </c>
      <c r="D783" s="270" t="s">
        <v>3296</v>
      </c>
      <c r="E783" s="270" t="s">
        <v>1713</v>
      </c>
      <c r="F783" s="270" t="s">
        <v>2107</v>
      </c>
      <c r="G783" s="270" t="s">
        <v>3483</v>
      </c>
      <c r="H783" s="270" t="s">
        <v>11282</v>
      </c>
      <c r="I783" s="270" t="s">
        <v>11281</v>
      </c>
      <c r="J783" s="270">
        <v>6965</v>
      </c>
      <c r="K783" s="270" t="s">
        <v>3271</v>
      </c>
      <c r="L783" s="270" t="s">
        <v>11284</v>
      </c>
      <c r="M783" s="270" t="s">
        <v>3296</v>
      </c>
      <c r="N783" s="270" t="s">
        <v>3286</v>
      </c>
      <c r="O783" s="270" t="s">
        <v>3285</v>
      </c>
      <c r="P783" s="269">
        <v>567128.56000000006</v>
      </c>
      <c r="Q783" s="269">
        <v>0</v>
      </c>
      <c r="R783" s="269">
        <v>0</v>
      </c>
      <c r="S783" s="269">
        <v>567128.56000000006</v>
      </c>
      <c r="U783" s="305" t="str">
        <f t="shared" si="12"/>
        <v>RU8265</v>
      </c>
      <c r="V783" s="305" t="s">
        <v>3112</v>
      </c>
    </row>
    <row r="784" spans="1:22" ht="18" customHeight="1" x14ac:dyDescent="0.35">
      <c r="A784" s="270">
        <v>6960</v>
      </c>
      <c r="B784" s="270" t="s">
        <v>3269</v>
      </c>
      <c r="C784" s="270" t="s">
        <v>11283</v>
      </c>
      <c r="D784" s="270" t="s">
        <v>3296</v>
      </c>
      <c r="E784" s="270" t="s">
        <v>1713</v>
      </c>
      <c r="F784" s="270" t="s">
        <v>2107</v>
      </c>
      <c r="G784" s="270" t="s">
        <v>3483</v>
      </c>
      <c r="H784" s="270" t="s">
        <v>11282</v>
      </c>
      <c r="I784" s="270" t="s">
        <v>11281</v>
      </c>
      <c r="J784" s="270">
        <v>6966</v>
      </c>
      <c r="K784" s="270" t="s">
        <v>3271</v>
      </c>
      <c r="L784" s="270" t="s">
        <v>11280</v>
      </c>
      <c r="M784" s="270" t="s">
        <v>3296</v>
      </c>
      <c r="N784" s="270" t="s">
        <v>3286</v>
      </c>
      <c r="O784" s="270" t="s">
        <v>3285</v>
      </c>
      <c r="P784" s="269">
        <v>253830.14</v>
      </c>
      <c r="Q784" s="269">
        <v>0</v>
      </c>
      <c r="R784" s="269">
        <v>0</v>
      </c>
      <c r="S784" s="269">
        <v>253830.14</v>
      </c>
      <c r="U784" s="305" t="str">
        <f t="shared" si="12"/>
        <v>RU8265</v>
      </c>
      <c r="V784" s="305" t="s">
        <v>3112</v>
      </c>
    </row>
    <row r="785" spans="1:22" ht="18" customHeight="1" x14ac:dyDescent="0.35">
      <c r="A785" s="270">
        <v>6967</v>
      </c>
      <c r="B785" s="270" t="s">
        <v>3269</v>
      </c>
      <c r="C785" s="270" t="s">
        <v>11279</v>
      </c>
      <c r="D785" s="270" t="s">
        <v>3296</v>
      </c>
      <c r="E785" s="270" t="s">
        <v>1713</v>
      </c>
      <c r="F785" s="270" t="s">
        <v>2107</v>
      </c>
      <c r="G785" s="270" t="s">
        <v>11278</v>
      </c>
      <c r="H785" s="270" t="s">
        <v>11277</v>
      </c>
      <c r="I785" s="270" t="s">
        <v>11276</v>
      </c>
      <c r="J785" s="270">
        <v>6999</v>
      </c>
      <c r="K785" s="270" t="s">
        <v>3271</v>
      </c>
      <c r="L785" s="270" t="s">
        <v>11275</v>
      </c>
      <c r="M785" s="270" t="s">
        <v>3296</v>
      </c>
      <c r="N785" s="270" t="s">
        <v>3314</v>
      </c>
      <c r="O785" s="270" t="s">
        <v>3313</v>
      </c>
      <c r="P785" s="269">
        <v>539013.85</v>
      </c>
      <c r="Q785" s="269">
        <v>0</v>
      </c>
      <c r="R785" s="269">
        <v>0</v>
      </c>
      <c r="S785" s="269">
        <v>539013.85</v>
      </c>
      <c r="U785" s="305" t="str">
        <f t="shared" si="12"/>
        <v>RU8265</v>
      </c>
      <c r="V785" s="305" t="s">
        <v>3112</v>
      </c>
    </row>
    <row r="786" spans="1:22" ht="18" customHeight="1" x14ac:dyDescent="0.35">
      <c r="A786" s="270">
        <v>7002</v>
      </c>
      <c r="B786" s="270" t="s">
        <v>3269</v>
      </c>
      <c r="C786" s="270" t="s">
        <v>11265</v>
      </c>
      <c r="D786" s="270" t="s">
        <v>3296</v>
      </c>
      <c r="E786" s="270" t="s">
        <v>1713</v>
      </c>
      <c r="F786" s="270" t="s">
        <v>2107</v>
      </c>
      <c r="G786" s="270" t="s">
        <v>5644</v>
      </c>
      <c r="H786" s="270" t="s">
        <v>11264</v>
      </c>
      <c r="I786" s="270" t="s">
        <v>11263</v>
      </c>
      <c r="J786" s="270">
        <v>7020</v>
      </c>
      <c r="K786" s="270" t="s">
        <v>3271</v>
      </c>
      <c r="L786" s="270" t="s">
        <v>11274</v>
      </c>
      <c r="M786" s="270" t="s">
        <v>3296</v>
      </c>
      <c r="N786" s="270" t="s">
        <v>3286</v>
      </c>
      <c r="O786" s="270" t="s">
        <v>3285</v>
      </c>
      <c r="P786" s="269">
        <v>26311</v>
      </c>
      <c r="Q786" s="269">
        <v>0</v>
      </c>
      <c r="R786" s="269">
        <v>0</v>
      </c>
      <c r="S786" s="269">
        <v>26311</v>
      </c>
      <c r="U786" s="305" t="str">
        <f t="shared" si="12"/>
        <v>RU8265</v>
      </c>
      <c r="V786" s="305" t="s">
        <v>3112</v>
      </c>
    </row>
    <row r="787" spans="1:22" ht="18" customHeight="1" x14ac:dyDescent="0.35">
      <c r="A787" s="270">
        <v>7002</v>
      </c>
      <c r="B787" s="270" t="s">
        <v>3269</v>
      </c>
      <c r="C787" s="270" t="s">
        <v>11265</v>
      </c>
      <c r="D787" s="270" t="s">
        <v>3296</v>
      </c>
      <c r="E787" s="270" t="s">
        <v>1713</v>
      </c>
      <c r="F787" s="270" t="s">
        <v>2107</v>
      </c>
      <c r="G787" s="270" t="s">
        <v>5644</v>
      </c>
      <c r="H787" s="270" t="s">
        <v>11264</v>
      </c>
      <c r="I787" s="270" t="s">
        <v>11263</v>
      </c>
      <c r="J787" s="270">
        <v>7021</v>
      </c>
      <c r="K787" s="270" t="s">
        <v>3271</v>
      </c>
      <c r="L787" s="270" t="s">
        <v>11273</v>
      </c>
      <c r="M787" s="270" t="s">
        <v>3296</v>
      </c>
      <c r="N787" s="270" t="s">
        <v>3286</v>
      </c>
      <c r="O787" s="270" t="s">
        <v>3285</v>
      </c>
      <c r="P787" s="269">
        <v>24153.39</v>
      </c>
      <c r="Q787" s="269">
        <v>0</v>
      </c>
      <c r="R787" s="269">
        <v>0</v>
      </c>
      <c r="S787" s="269">
        <v>24153.39</v>
      </c>
      <c r="U787" s="305" t="str">
        <f t="shared" si="12"/>
        <v>RU8265</v>
      </c>
      <c r="V787" s="305" t="s">
        <v>3112</v>
      </c>
    </row>
    <row r="788" spans="1:22" ht="18" customHeight="1" x14ac:dyDescent="0.35">
      <c r="A788" s="270">
        <v>7002</v>
      </c>
      <c r="B788" s="270" t="s">
        <v>3269</v>
      </c>
      <c r="C788" s="270" t="s">
        <v>11265</v>
      </c>
      <c r="D788" s="270" t="s">
        <v>3296</v>
      </c>
      <c r="E788" s="270" t="s">
        <v>1713</v>
      </c>
      <c r="F788" s="270" t="s">
        <v>2107</v>
      </c>
      <c r="G788" s="270" t="s">
        <v>5644</v>
      </c>
      <c r="H788" s="270" t="s">
        <v>11264</v>
      </c>
      <c r="I788" s="270" t="s">
        <v>11263</v>
      </c>
      <c r="J788" s="270">
        <v>7022</v>
      </c>
      <c r="K788" s="270" t="s">
        <v>3271</v>
      </c>
      <c r="L788" s="270" t="s">
        <v>11272</v>
      </c>
      <c r="M788" s="270" t="s">
        <v>3296</v>
      </c>
      <c r="N788" s="270" t="s">
        <v>3286</v>
      </c>
      <c r="O788" s="270" t="s">
        <v>3285</v>
      </c>
      <c r="P788" s="269">
        <v>52709.65</v>
      </c>
      <c r="Q788" s="269">
        <v>0</v>
      </c>
      <c r="R788" s="269">
        <v>0</v>
      </c>
      <c r="S788" s="269">
        <v>52709.65</v>
      </c>
      <c r="U788" s="305" t="str">
        <f t="shared" si="12"/>
        <v>RU8265</v>
      </c>
      <c r="V788" s="305" t="s">
        <v>3112</v>
      </c>
    </row>
    <row r="789" spans="1:22" ht="18" customHeight="1" x14ac:dyDescent="0.35">
      <c r="A789" s="270">
        <v>7002</v>
      </c>
      <c r="B789" s="270" t="s">
        <v>3269</v>
      </c>
      <c r="C789" s="270" t="s">
        <v>11265</v>
      </c>
      <c r="D789" s="270" t="s">
        <v>3296</v>
      </c>
      <c r="E789" s="270" t="s">
        <v>1713</v>
      </c>
      <c r="F789" s="270" t="s">
        <v>2107</v>
      </c>
      <c r="G789" s="270" t="s">
        <v>5644</v>
      </c>
      <c r="H789" s="270" t="s">
        <v>11264</v>
      </c>
      <c r="I789" s="270" t="s">
        <v>11263</v>
      </c>
      <c r="J789" s="270">
        <v>7023</v>
      </c>
      <c r="K789" s="270" t="s">
        <v>3271</v>
      </c>
      <c r="L789" s="270" t="s">
        <v>11271</v>
      </c>
      <c r="M789" s="270" t="s">
        <v>3296</v>
      </c>
      <c r="N789" s="270" t="s">
        <v>3286</v>
      </c>
      <c r="O789" s="270" t="s">
        <v>3285</v>
      </c>
      <c r="P789" s="269">
        <v>17612.84</v>
      </c>
      <c r="Q789" s="269">
        <v>0</v>
      </c>
      <c r="R789" s="269">
        <v>0</v>
      </c>
      <c r="S789" s="269">
        <v>17612.84</v>
      </c>
      <c r="U789" s="305" t="str">
        <f t="shared" si="12"/>
        <v>RU8265</v>
      </c>
      <c r="V789" s="305" t="s">
        <v>3112</v>
      </c>
    </row>
    <row r="790" spans="1:22" ht="18" customHeight="1" x14ac:dyDescent="0.35">
      <c r="A790" s="270">
        <v>7002</v>
      </c>
      <c r="B790" s="270" t="s">
        <v>3269</v>
      </c>
      <c r="C790" s="270" t="s">
        <v>11265</v>
      </c>
      <c r="D790" s="270" t="s">
        <v>3296</v>
      </c>
      <c r="E790" s="270" t="s">
        <v>1713</v>
      </c>
      <c r="F790" s="270" t="s">
        <v>2107</v>
      </c>
      <c r="G790" s="270" t="s">
        <v>5644</v>
      </c>
      <c r="H790" s="270" t="s">
        <v>11264</v>
      </c>
      <c r="I790" s="270" t="s">
        <v>11263</v>
      </c>
      <c r="J790" s="270">
        <v>7024</v>
      </c>
      <c r="K790" s="270" t="s">
        <v>3271</v>
      </c>
      <c r="L790" s="270" t="s">
        <v>11270</v>
      </c>
      <c r="M790" s="270" t="s">
        <v>3296</v>
      </c>
      <c r="N790" s="270" t="s">
        <v>3286</v>
      </c>
      <c r="O790" s="270" t="s">
        <v>3285</v>
      </c>
      <c r="P790" s="269">
        <v>33205.160000000003</v>
      </c>
      <c r="Q790" s="269">
        <v>0</v>
      </c>
      <c r="R790" s="269">
        <v>0</v>
      </c>
      <c r="S790" s="269">
        <v>33205.160000000003</v>
      </c>
      <c r="U790" s="305" t="str">
        <f t="shared" si="12"/>
        <v>RU8265</v>
      </c>
      <c r="V790" s="305" t="s">
        <v>3112</v>
      </c>
    </row>
    <row r="791" spans="1:22" ht="18" customHeight="1" x14ac:dyDescent="0.35">
      <c r="A791" s="270">
        <v>7002</v>
      </c>
      <c r="B791" s="270" t="s">
        <v>3269</v>
      </c>
      <c r="C791" s="270" t="s">
        <v>11265</v>
      </c>
      <c r="D791" s="270" t="s">
        <v>3296</v>
      </c>
      <c r="E791" s="270" t="s">
        <v>1713</v>
      </c>
      <c r="F791" s="270" t="s">
        <v>2107</v>
      </c>
      <c r="G791" s="270" t="s">
        <v>5644</v>
      </c>
      <c r="H791" s="270" t="s">
        <v>11264</v>
      </c>
      <c r="I791" s="270" t="s">
        <v>11263</v>
      </c>
      <c r="J791" s="270">
        <v>7025</v>
      </c>
      <c r="K791" s="270" t="s">
        <v>3271</v>
      </c>
      <c r="L791" s="270" t="s">
        <v>11269</v>
      </c>
      <c r="M791" s="270" t="s">
        <v>3296</v>
      </c>
      <c r="N791" s="270" t="s">
        <v>3286</v>
      </c>
      <c r="O791" s="270" t="s">
        <v>3285</v>
      </c>
      <c r="P791" s="269">
        <v>66410.33</v>
      </c>
      <c r="Q791" s="269">
        <v>0</v>
      </c>
      <c r="R791" s="269">
        <v>0</v>
      </c>
      <c r="S791" s="269">
        <v>66410.33</v>
      </c>
      <c r="U791" s="305" t="str">
        <f t="shared" si="12"/>
        <v>RU8265</v>
      </c>
      <c r="V791" s="305" t="s">
        <v>3112</v>
      </c>
    </row>
    <row r="792" spans="1:22" ht="18" customHeight="1" x14ac:dyDescent="0.35">
      <c r="A792" s="270">
        <v>7002</v>
      </c>
      <c r="B792" s="270" t="s">
        <v>3269</v>
      </c>
      <c r="C792" s="270" t="s">
        <v>11265</v>
      </c>
      <c r="D792" s="270" t="s">
        <v>3296</v>
      </c>
      <c r="E792" s="270" t="s">
        <v>1713</v>
      </c>
      <c r="F792" s="270" t="s">
        <v>2107</v>
      </c>
      <c r="G792" s="270" t="s">
        <v>5644</v>
      </c>
      <c r="H792" s="270" t="s">
        <v>11264</v>
      </c>
      <c r="I792" s="270" t="s">
        <v>11263</v>
      </c>
      <c r="J792" s="270">
        <v>7026</v>
      </c>
      <c r="K792" s="270" t="s">
        <v>3271</v>
      </c>
      <c r="L792" s="270" t="s">
        <v>11268</v>
      </c>
      <c r="M792" s="270" t="s">
        <v>3296</v>
      </c>
      <c r="N792" s="270" t="s">
        <v>3286</v>
      </c>
      <c r="O792" s="270" t="s">
        <v>3285</v>
      </c>
      <c r="P792" s="269">
        <v>112011.34</v>
      </c>
      <c r="Q792" s="269">
        <v>0</v>
      </c>
      <c r="R792" s="269">
        <v>0</v>
      </c>
      <c r="S792" s="269">
        <v>112011.34</v>
      </c>
      <c r="U792" s="305" t="str">
        <f t="shared" si="12"/>
        <v>RU8265</v>
      </c>
      <c r="V792" s="305" t="s">
        <v>3112</v>
      </c>
    </row>
    <row r="793" spans="1:22" ht="18" customHeight="1" x14ac:dyDescent="0.35">
      <c r="A793" s="270">
        <v>7002</v>
      </c>
      <c r="B793" s="270" t="s">
        <v>3269</v>
      </c>
      <c r="C793" s="270" t="s">
        <v>11265</v>
      </c>
      <c r="D793" s="270" t="s">
        <v>3296</v>
      </c>
      <c r="E793" s="270" t="s">
        <v>1713</v>
      </c>
      <c r="F793" s="270" t="s">
        <v>2107</v>
      </c>
      <c r="G793" s="270" t="s">
        <v>5644</v>
      </c>
      <c r="H793" s="270" t="s">
        <v>11264</v>
      </c>
      <c r="I793" s="270" t="s">
        <v>11263</v>
      </c>
      <c r="J793" s="270">
        <v>7027</v>
      </c>
      <c r="K793" s="270" t="s">
        <v>3271</v>
      </c>
      <c r="L793" s="270" t="s">
        <v>11267</v>
      </c>
      <c r="M793" s="270" t="s">
        <v>3296</v>
      </c>
      <c r="N793" s="270" t="s">
        <v>3286</v>
      </c>
      <c r="O793" s="270" t="s">
        <v>3285</v>
      </c>
      <c r="P793" s="269">
        <v>112011.34</v>
      </c>
      <c r="Q793" s="269">
        <v>0</v>
      </c>
      <c r="R793" s="269">
        <v>0</v>
      </c>
      <c r="S793" s="269">
        <v>112011.34</v>
      </c>
      <c r="U793" s="305" t="str">
        <f t="shared" si="12"/>
        <v>RU8265</v>
      </c>
      <c r="V793" s="305" t="s">
        <v>3112</v>
      </c>
    </row>
    <row r="794" spans="1:22" ht="18" customHeight="1" x14ac:dyDescent="0.35">
      <c r="A794" s="270">
        <v>7002</v>
      </c>
      <c r="B794" s="270" t="s">
        <v>3269</v>
      </c>
      <c r="C794" s="270" t="s">
        <v>11265</v>
      </c>
      <c r="D794" s="270" t="s">
        <v>3296</v>
      </c>
      <c r="E794" s="270" t="s">
        <v>1713</v>
      </c>
      <c r="F794" s="270" t="s">
        <v>2107</v>
      </c>
      <c r="G794" s="270" t="s">
        <v>5644</v>
      </c>
      <c r="H794" s="270" t="s">
        <v>11264</v>
      </c>
      <c r="I794" s="270" t="s">
        <v>11263</v>
      </c>
      <c r="J794" s="270">
        <v>7028</v>
      </c>
      <c r="K794" s="270" t="s">
        <v>3271</v>
      </c>
      <c r="L794" s="270" t="s">
        <v>11266</v>
      </c>
      <c r="M794" s="270" t="s">
        <v>3296</v>
      </c>
      <c r="N794" s="270" t="s">
        <v>3286</v>
      </c>
      <c r="O794" s="270" t="s">
        <v>3285</v>
      </c>
      <c r="P794" s="269">
        <v>44733.64</v>
      </c>
      <c r="Q794" s="269">
        <v>0</v>
      </c>
      <c r="R794" s="269">
        <v>0</v>
      </c>
      <c r="S794" s="269">
        <v>44733.64</v>
      </c>
      <c r="U794" s="305" t="str">
        <f t="shared" si="12"/>
        <v>RU8265</v>
      </c>
      <c r="V794" s="305" t="s">
        <v>3112</v>
      </c>
    </row>
    <row r="795" spans="1:22" ht="18" customHeight="1" x14ac:dyDescent="0.35">
      <c r="A795" s="270">
        <v>7002</v>
      </c>
      <c r="B795" s="270" t="s">
        <v>3269</v>
      </c>
      <c r="C795" s="270" t="s">
        <v>11265</v>
      </c>
      <c r="D795" s="270" t="s">
        <v>3296</v>
      </c>
      <c r="E795" s="270" t="s">
        <v>1713</v>
      </c>
      <c r="F795" s="270" t="s">
        <v>2107</v>
      </c>
      <c r="G795" s="270" t="s">
        <v>5644</v>
      </c>
      <c r="H795" s="270" t="s">
        <v>11264</v>
      </c>
      <c r="I795" s="270" t="s">
        <v>11263</v>
      </c>
      <c r="J795" s="270">
        <v>7029</v>
      </c>
      <c r="K795" s="270" t="s">
        <v>3271</v>
      </c>
      <c r="L795" s="270" t="s">
        <v>11262</v>
      </c>
      <c r="M795" s="270" t="s">
        <v>3296</v>
      </c>
      <c r="N795" s="270" t="s">
        <v>3286</v>
      </c>
      <c r="O795" s="270" t="s">
        <v>3285</v>
      </c>
      <c r="P795" s="269">
        <v>25635.55</v>
      </c>
      <c r="Q795" s="269">
        <v>0</v>
      </c>
      <c r="R795" s="269">
        <v>0</v>
      </c>
      <c r="S795" s="269">
        <v>25635.55</v>
      </c>
      <c r="U795" s="305" t="str">
        <f t="shared" si="12"/>
        <v>RU8265</v>
      </c>
      <c r="V795" s="305" t="s">
        <v>3112</v>
      </c>
    </row>
    <row r="796" spans="1:22" ht="18" customHeight="1" x14ac:dyDescent="0.35">
      <c r="A796" s="270">
        <v>7007</v>
      </c>
      <c r="B796" s="270" t="s">
        <v>3269</v>
      </c>
      <c r="C796" s="270" t="s">
        <v>11260</v>
      </c>
      <c r="D796" s="270" t="s">
        <v>3296</v>
      </c>
      <c r="E796" s="270" t="s">
        <v>1713</v>
      </c>
      <c r="F796" s="270" t="s">
        <v>2107</v>
      </c>
      <c r="G796" s="270" t="s">
        <v>11259</v>
      </c>
      <c r="H796" s="270" t="s">
        <v>11258</v>
      </c>
      <c r="I796" s="270" t="s">
        <v>11257</v>
      </c>
      <c r="J796" s="270">
        <v>7018</v>
      </c>
      <c r="K796" s="270" t="s">
        <v>3271</v>
      </c>
      <c r="L796" s="270" t="s">
        <v>11261</v>
      </c>
      <c r="M796" s="270" t="s">
        <v>3296</v>
      </c>
      <c r="N796" s="270" t="s">
        <v>3286</v>
      </c>
      <c r="O796" s="270" t="s">
        <v>3285</v>
      </c>
      <c r="P796" s="269">
        <v>216799.44</v>
      </c>
      <c r="Q796" s="269">
        <v>0</v>
      </c>
      <c r="R796" s="269">
        <v>0</v>
      </c>
      <c r="S796" s="269">
        <v>216799.44</v>
      </c>
      <c r="U796" s="305" t="str">
        <f t="shared" si="12"/>
        <v>RU8265</v>
      </c>
      <c r="V796" s="305" t="s">
        <v>3112</v>
      </c>
    </row>
    <row r="797" spans="1:22" ht="18" customHeight="1" x14ac:dyDescent="0.35">
      <c r="A797" s="270">
        <v>7007</v>
      </c>
      <c r="B797" s="270" t="s">
        <v>3269</v>
      </c>
      <c r="C797" s="270" t="s">
        <v>11260</v>
      </c>
      <c r="D797" s="270" t="s">
        <v>3296</v>
      </c>
      <c r="E797" s="270" t="s">
        <v>1713</v>
      </c>
      <c r="F797" s="270" t="s">
        <v>2107</v>
      </c>
      <c r="G797" s="270" t="s">
        <v>11259</v>
      </c>
      <c r="H797" s="270" t="s">
        <v>11258</v>
      </c>
      <c r="I797" s="270" t="s">
        <v>11257</v>
      </c>
      <c r="J797" s="270">
        <v>7019</v>
      </c>
      <c r="K797" s="270" t="s">
        <v>3271</v>
      </c>
      <c r="L797" s="270" t="s">
        <v>11256</v>
      </c>
      <c r="M797" s="270" t="s">
        <v>3296</v>
      </c>
      <c r="N797" s="270" t="s">
        <v>3286</v>
      </c>
      <c r="O797" s="270" t="s">
        <v>3285</v>
      </c>
      <c r="P797" s="269">
        <v>116244.62</v>
      </c>
      <c r="Q797" s="269">
        <v>0</v>
      </c>
      <c r="R797" s="269">
        <v>0</v>
      </c>
      <c r="S797" s="269">
        <v>116244.62</v>
      </c>
      <c r="U797" s="305" t="str">
        <f t="shared" si="12"/>
        <v>RU8265</v>
      </c>
      <c r="V797" s="305" t="s">
        <v>3112</v>
      </c>
    </row>
    <row r="798" spans="1:22" ht="18" customHeight="1" x14ac:dyDescent="0.35">
      <c r="A798" s="270">
        <v>7013</v>
      </c>
      <c r="B798" s="270" t="s">
        <v>3269</v>
      </c>
      <c r="C798" s="270" t="s">
        <v>11252</v>
      </c>
      <c r="D798" s="270" t="s">
        <v>3296</v>
      </c>
      <c r="E798" s="270" t="s">
        <v>1713</v>
      </c>
      <c r="F798" s="270" t="s">
        <v>2332</v>
      </c>
      <c r="G798" s="270" t="s">
        <v>11251</v>
      </c>
      <c r="H798" s="270" t="s">
        <v>11250</v>
      </c>
      <c r="I798" s="270" t="s">
        <v>11249</v>
      </c>
      <c r="J798" s="270">
        <v>7033</v>
      </c>
      <c r="K798" s="270" t="s">
        <v>3271</v>
      </c>
      <c r="L798" s="270" t="s">
        <v>11255</v>
      </c>
      <c r="M798" s="270" t="s">
        <v>3296</v>
      </c>
      <c r="N798" s="270" t="s">
        <v>3286</v>
      </c>
      <c r="O798" s="270" t="s">
        <v>3285</v>
      </c>
      <c r="P798" s="269">
        <v>1097582.03</v>
      </c>
      <c r="Q798" s="269">
        <v>0</v>
      </c>
      <c r="R798" s="269">
        <v>0</v>
      </c>
      <c r="S798" s="269">
        <v>1097582.03</v>
      </c>
      <c r="U798" s="305" t="str">
        <f t="shared" si="12"/>
        <v>RU8709</v>
      </c>
      <c r="V798" s="305" t="s">
        <v>3112</v>
      </c>
    </row>
    <row r="799" spans="1:22" ht="18" customHeight="1" x14ac:dyDescent="0.35">
      <c r="A799" s="270">
        <v>7013</v>
      </c>
      <c r="B799" s="270" t="s">
        <v>3269</v>
      </c>
      <c r="C799" s="270" t="s">
        <v>11252</v>
      </c>
      <c r="D799" s="270" t="s">
        <v>3296</v>
      </c>
      <c r="E799" s="270" t="s">
        <v>1713</v>
      </c>
      <c r="F799" s="270" t="s">
        <v>2332</v>
      </c>
      <c r="G799" s="270" t="s">
        <v>11251</v>
      </c>
      <c r="H799" s="270" t="s">
        <v>11250</v>
      </c>
      <c r="I799" s="270" t="s">
        <v>11249</v>
      </c>
      <c r="J799" s="270">
        <v>7035</v>
      </c>
      <c r="K799" s="270" t="s">
        <v>3271</v>
      </c>
      <c r="L799" s="270" t="s">
        <v>11254</v>
      </c>
      <c r="M799" s="270" t="s">
        <v>3296</v>
      </c>
      <c r="N799" s="270" t="s">
        <v>3286</v>
      </c>
      <c r="O799" s="270" t="s">
        <v>3285</v>
      </c>
      <c r="P799" s="269">
        <v>11346.76</v>
      </c>
      <c r="Q799" s="269">
        <v>0</v>
      </c>
      <c r="R799" s="269">
        <v>0</v>
      </c>
      <c r="S799" s="269">
        <v>11346.76</v>
      </c>
      <c r="U799" s="305" t="str">
        <f t="shared" si="12"/>
        <v>RU8709</v>
      </c>
      <c r="V799" s="305" t="s">
        <v>3112</v>
      </c>
    </row>
    <row r="800" spans="1:22" ht="18" customHeight="1" x14ac:dyDescent="0.35">
      <c r="A800" s="270">
        <v>7013</v>
      </c>
      <c r="B800" s="270" t="s">
        <v>3269</v>
      </c>
      <c r="C800" s="270" t="s">
        <v>11252</v>
      </c>
      <c r="D800" s="270" t="s">
        <v>3296</v>
      </c>
      <c r="E800" s="270" t="s">
        <v>1713</v>
      </c>
      <c r="F800" s="270" t="s">
        <v>2332</v>
      </c>
      <c r="G800" s="270" t="s">
        <v>11251</v>
      </c>
      <c r="H800" s="270" t="s">
        <v>11250</v>
      </c>
      <c r="I800" s="270" t="s">
        <v>11249</v>
      </c>
      <c r="J800" s="270">
        <v>7036</v>
      </c>
      <c r="K800" s="270" t="s">
        <v>3271</v>
      </c>
      <c r="L800" s="270" t="s">
        <v>11253</v>
      </c>
      <c r="M800" s="270" t="s">
        <v>3296</v>
      </c>
      <c r="N800" s="270" t="s">
        <v>3286</v>
      </c>
      <c r="O800" s="270" t="s">
        <v>3689</v>
      </c>
      <c r="P800" s="269">
        <v>2534.19</v>
      </c>
      <c r="Q800" s="269">
        <v>0</v>
      </c>
      <c r="R800" s="269">
        <v>0</v>
      </c>
      <c r="S800" s="269">
        <v>2534.19</v>
      </c>
      <c r="U800" s="305" t="str">
        <f t="shared" si="12"/>
        <v>RU8709</v>
      </c>
      <c r="V800" s="305" t="s">
        <v>3112</v>
      </c>
    </row>
    <row r="801" spans="1:22" ht="18" customHeight="1" x14ac:dyDescent="0.35">
      <c r="A801" s="270">
        <v>7013</v>
      </c>
      <c r="B801" s="270" t="s">
        <v>3269</v>
      </c>
      <c r="C801" s="270" t="s">
        <v>11252</v>
      </c>
      <c r="D801" s="270" t="s">
        <v>3296</v>
      </c>
      <c r="E801" s="270" t="s">
        <v>1713</v>
      </c>
      <c r="F801" s="270" t="s">
        <v>2332</v>
      </c>
      <c r="G801" s="270" t="s">
        <v>11251</v>
      </c>
      <c r="H801" s="270" t="s">
        <v>11250</v>
      </c>
      <c r="I801" s="270" t="s">
        <v>11249</v>
      </c>
      <c r="J801" s="270">
        <v>17369</v>
      </c>
      <c r="K801" s="270" t="s">
        <v>3271</v>
      </c>
      <c r="L801" s="270" t="s">
        <v>11248</v>
      </c>
      <c r="M801" s="270" t="s">
        <v>3296</v>
      </c>
      <c r="N801" s="270" t="s">
        <v>3286</v>
      </c>
      <c r="O801" s="270" t="s">
        <v>3285</v>
      </c>
      <c r="P801" s="269">
        <v>95293.48</v>
      </c>
      <c r="Q801" s="269">
        <v>0</v>
      </c>
      <c r="R801" s="269">
        <v>0</v>
      </c>
      <c r="S801" s="269">
        <v>95293.48</v>
      </c>
      <c r="U801" s="305" t="str">
        <f t="shared" si="12"/>
        <v>RU8709</v>
      </c>
      <c r="V801" s="305" t="s">
        <v>3112</v>
      </c>
    </row>
    <row r="802" spans="1:22" ht="18" customHeight="1" x14ac:dyDescent="0.35">
      <c r="A802" s="270">
        <v>7037</v>
      </c>
      <c r="B802" s="270" t="s">
        <v>3269</v>
      </c>
      <c r="C802" s="270" t="s">
        <v>11238</v>
      </c>
      <c r="D802" s="270" t="s">
        <v>3296</v>
      </c>
      <c r="E802" s="270" t="s">
        <v>1713</v>
      </c>
      <c r="F802" s="270" t="s">
        <v>2107</v>
      </c>
      <c r="G802" s="270" t="s">
        <v>11237</v>
      </c>
      <c r="H802" s="270" t="s">
        <v>11236</v>
      </c>
      <c r="I802" s="270" t="s">
        <v>11235</v>
      </c>
      <c r="J802" s="270">
        <v>7050</v>
      </c>
      <c r="K802" s="270" t="s">
        <v>3271</v>
      </c>
      <c r="L802" s="270" t="s">
        <v>11247</v>
      </c>
      <c r="M802" s="270" t="s">
        <v>3296</v>
      </c>
      <c r="N802" s="270" t="s">
        <v>3286</v>
      </c>
      <c r="O802" s="270" t="s">
        <v>3285</v>
      </c>
      <c r="P802" s="269">
        <v>28612</v>
      </c>
      <c r="Q802" s="269">
        <v>0</v>
      </c>
      <c r="R802" s="269">
        <v>0</v>
      </c>
      <c r="S802" s="269">
        <v>28612</v>
      </c>
      <c r="U802" s="305" t="str">
        <f t="shared" si="12"/>
        <v>RU8265</v>
      </c>
      <c r="V802" s="305" t="s">
        <v>3112</v>
      </c>
    </row>
    <row r="803" spans="1:22" ht="18" customHeight="1" x14ac:dyDescent="0.35">
      <c r="A803" s="270">
        <v>7037</v>
      </c>
      <c r="B803" s="270" t="s">
        <v>3269</v>
      </c>
      <c r="C803" s="270" t="s">
        <v>11238</v>
      </c>
      <c r="D803" s="270" t="s">
        <v>3296</v>
      </c>
      <c r="E803" s="270" t="s">
        <v>1713</v>
      </c>
      <c r="F803" s="270" t="s">
        <v>2107</v>
      </c>
      <c r="G803" s="270" t="s">
        <v>11237</v>
      </c>
      <c r="H803" s="270" t="s">
        <v>11236</v>
      </c>
      <c r="I803" s="270" t="s">
        <v>11235</v>
      </c>
      <c r="J803" s="270">
        <v>7051</v>
      </c>
      <c r="K803" s="270" t="s">
        <v>3271</v>
      </c>
      <c r="L803" s="270" t="s">
        <v>11246</v>
      </c>
      <c r="M803" s="270" t="s">
        <v>3296</v>
      </c>
      <c r="N803" s="270" t="s">
        <v>3286</v>
      </c>
      <c r="O803" s="270" t="s">
        <v>3285</v>
      </c>
      <c r="P803" s="269">
        <v>66674</v>
      </c>
      <c r="Q803" s="269">
        <v>0</v>
      </c>
      <c r="R803" s="269">
        <v>0</v>
      </c>
      <c r="S803" s="269">
        <v>66674</v>
      </c>
      <c r="U803" s="305" t="str">
        <f t="shared" si="12"/>
        <v>RU8265</v>
      </c>
      <c r="V803" s="305" t="s">
        <v>3112</v>
      </c>
    </row>
    <row r="804" spans="1:22" ht="18" customHeight="1" x14ac:dyDescent="0.35">
      <c r="A804" s="270">
        <v>7037</v>
      </c>
      <c r="B804" s="270" t="s">
        <v>3269</v>
      </c>
      <c r="C804" s="270" t="s">
        <v>11238</v>
      </c>
      <c r="D804" s="270" t="s">
        <v>3296</v>
      </c>
      <c r="E804" s="270" t="s">
        <v>1713</v>
      </c>
      <c r="F804" s="270" t="s">
        <v>2107</v>
      </c>
      <c r="G804" s="270" t="s">
        <v>11237</v>
      </c>
      <c r="H804" s="270" t="s">
        <v>11236</v>
      </c>
      <c r="I804" s="270" t="s">
        <v>11235</v>
      </c>
      <c r="J804" s="270">
        <v>7052</v>
      </c>
      <c r="K804" s="270" t="s">
        <v>3271</v>
      </c>
      <c r="L804" s="270" t="s">
        <v>11245</v>
      </c>
      <c r="M804" s="270" t="s">
        <v>3296</v>
      </c>
      <c r="N804" s="270" t="s">
        <v>3286</v>
      </c>
      <c r="O804" s="270" t="s">
        <v>3285</v>
      </c>
      <c r="P804" s="269">
        <v>28722</v>
      </c>
      <c r="Q804" s="269">
        <v>0</v>
      </c>
      <c r="R804" s="269">
        <v>0</v>
      </c>
      <c r="S804" s="269">
        <v>28722</v>
      </c>
      <c r="U804" s="305" t="str">
        <f t="shared" si="12"/>
        <v>RU8265</v>
      </c>
      <c r="V804" s="305" t="s">
        <v>3112</v>
      </c>
    </row>
    <row r="805" spans="1:22" ht="18" customHeight="1" x14ac:dyDescent="0.35">
      <c r="A805" s="270">
        <v>7037</v>
      </c>
      <c r="B805" s="270" t="s">
        <v>3269</v>
      </c>
      <c r="C805" s="270" t="s">
        <v>11238</v>
      </c>
      <c r="D805" s="270" t="s">
        <v>3296</v>
      </c>
      <c r="E805" s="270" t="s">
        <v>1713</v>
      </c>
      <c r="F805" s="270" t="s">
        <v>2107</v>
      </c>
      <c r="G805" s="270" t="s">
        <v>11237</v>
      </c>
      <c r="H805" s="270" t="s">
        <v>11236</v>
      </c>
      <c r="I805" s="270" t="s">
        <v>11235</v>
      </c>
      <c r="J805" s="270">
        <v>7053</v>
      </c>
      <c r="K805" s="270" t="s">
        <v>3271</v>
      </c>
      <c r="L805" s="270" t="s">
        <v>11244</v>
      </c>
      <c r="M805" s="270" t="s">
        <v>3296</v>
      </c>
      <c r="N805" s="270" t="s">
        <v>3286</v>
      </c>
      <c r="O805" s="270" t="s">
        <v>3285</v>
      </c>
      <c r="P805" s="269">
        <v>28722</v>
      </c>
      <c r="Q805" s="269">
        <v>0</v>
      </c>
      <c r="R805" s="269">
        <v>0</v>
      </c>
      <c r="S805" s="269">
        <v>28722</v>
      </c>
      <c r="U805" s="305" t="str">
        <f t="shared" si="12"/>
        <v>RU8265</v>
      </c>
      <c r="V805" s="305" t="s">
        <v>3112</v>
      </c>
    </row>
    <row r="806" spans="1:22" ht="18" customHeight="1" x14ac:dyDescent="0.35">
      <c r="A806" s="270">
        <v>7037</v>
      </c>
      <c r="B806" s="270" t="s">
        <v>3269</v>
      </c>
      <c r="C806" s="270" t="s">
        <v>11238</v>
      </c>
      <c r="D806" s="270" t="s">
        <v>3296</v>
      </c>
      <c r="E806" s="270" t="s">
        <v>1713</v>
      </c>
      <c r="F806" s="270" t="s">
        <v>2107</v>
      </c>
      <c r="G806" s="270" t="s">
        <v>11237</v>
      </c>
      <c r="H806" s="270" t="s">
        <v>11236</v>
      </c>
      <c r="I806" s="270" t="s">
        <v>11235</v>
      </c>
      <c r="J806" s="270">
        <v>7054</v>
      </c>
      <c r="K806" s="270" t="s">
        <v>3271</v>
      </c>
      <c r="L806" s="270" t="s">
        <v>11243</v>
      </c>
      <c r="M806" s="270" t="s">
        <v>3296</v>
      </c>
      <c r="N806" s="270" t="s">
        <v>3286</v>
      </c>
      <c r="O806" s="270" t="s">
        <v>3285</v>
      </c>
      <c r="P806" s="269">
        <v>37532</v>
      </c>
      <c r="Q806" s="269">
        <v>0</v>
      </c>
      <c r="R806" s="269">
        <v>0</v>
      </c>
      <c r="S806" s="269">
        <v>37532</v>
      </c>
      <c r="U806" s="305" t="str">
        <f t="shared" si="12"/>
        <v>RU8265</v>
      </c>
      <c r="V806" s="305" t="s">
        <v>3112</v>
      </c>
    </row>
    <row r="807" spans="1:22" ht="18" customHeight="1" x14ac:dyDescent="0.35">
      <c r="A807" s="270">
        <v>7037</v>
      </c>
      <c r="B807" s="270" t="s">
        <v>3269</v>
      </c>
      <c r="C807" s="270" t="s">
        <v>11238</v>
      </c>
      <c r="D807" s="270" t="s">
        <v>3296</v>
      </c>
      <c r="E807" s="270" t="s">
        <v>1713</v>
      </c>
      <c r="F807" s="270" t="s">
        <v>2107</v>
      </c>
      <c r="G807" s="270" t="s">
        <v>11237</v>
      </c>
      <c r="H807" s="270" t="s">
        <v>11236</v>
      </c>
      <c r="I807" s="270" t="s">
        <v>11235</v>
      </c>
      <c r="J807" s="270">
        <v>7055</v>
      </c>
      <c r="K807" s="270" t="s">
        <v>3271</v>
      </c>
      <c r="L807" s="270" t="s">
        <v>11242</v>
      </c>
      <c r="M807" s="270" t="s">
        <v>3296</v>
      </c>
      <c r="N807" s="270" t="s">
        <v>3286</v>
      </c>
      <c r="O807" s="270" t="s">
        <v>3285</v>
      </c>
      <c r="P807" s="269">
        <v>21870</v>
      </c>
      <c r="Q807" s="269">
        <v>0</v>
      </c>
      <c r="R807" s="269">
        <v>0</v>
      </c>
      <c r="S807" s="269">
        <v>21870</v>
      </c>
      <c r="U807" s="305" t="str">
        <f t="shared" si="12"/>
        <v>RU8265</v>
      </c>
      <c r="V807" s="305" t="s">
        <v>3112</v>
      </c>
    </row>
    <row r="808" spans="1:22" ht="18" customHeight="1" x14ac:dyDescent="0.35">
      <c r="A808" s="270">
        <v>7037</v>
      </c>
      <c r="B808" s="270" t="s">
        <v>3269</v>
      </c>
      <c r="C808" s="270" t="s">
        <v>11238</v>
      </c>
      <c r="D808" s="270" t="s">
        <v>3296</v>
      </c>
      <c r="E808" s="270" t="s">
        <v>1713</v>
      </c>
      <c r="F808" s="270" t="s">
        <v>2107</v>
      </c>
      <c r="G808" s="270" t="s">
        <v>11237</v>
      </c>
      <c r="H808" s="270" t="s">
        <v>11236</v>
      </c>
      <c r="I808" s="270" t="s">
        <v>11235</v>
      </c>
      <c r="J808" s="270">
        <v>7056</v>
      </c>
      <c r="K808" s="270" t="s">
        <v>3271</v>
      </c>
      <c r="L808" s="270" t="s">
        <v>11241</v>
      </c>
      <c r="M808" s="270" t="s">
        <v>3296</v>
      </c>
      <c r="N808" s="270" t="s">
        <v>3286</v>
      </c>
      <c r="O808" s="270" t="s">
        <v>3285</v>
      </c>
      <c r="P808" s="269">
        <v>58492</v>
      </c>
      <c r="Q808" s="269">
        <v>0</v>
      </c>
      <c r="R808" s="269">
        <v>0</v>
      </c>
      <c r="S808" s="269">
        <v>58492</v>
      </c>
      <c r="U808" s="305" t="str">
        <f t="shared" si="12"/>
        <v>RU8265</v>
      </c>
      <c r="V808" s="305" t="s">
        <v>3112</v>
      </c>
    </row>
    <row r="809" spans="1:22" ht="18" customHeight="1" x14ac:dyDescent="0.35">
      <c r="A809" s="270">
        <v>7037</v>
      </c>
      <c r="B809" s="270" t="s">
        <v>3269</v>
      </c>
      <c r="C809" s="270" t="s">
        <v>11238</v>
      </c>
      <c r="D809" s="270" t="s">
        <v>3296</v>
      </c>
      <c r="E809" s="270" t="s">
        <v>1713</v>
      </c>
      <c r="F809" s="270" t="s">
        <v>2107</v>
      </c>
      <c r="G809" s="270" t="s">
        <v>11237</v>
      </c>
      <c r="H809" s="270" t="s">
        <v>11236</v>
      </c>
      <c r="I809" s="270" t="s">
        <v>11235</v>
      </c>
      <c r="J809" s="270">
        <v>7057</v>
      </c>
      <c r="K809" s="270" t="s">
        <v>3271</v>
      </c>
      <c r="L809" s="270" t="s">
        <v>11240</v>
      </c>
      <c r="M809" s="270" t="s">
        <v>3296</v>
      </c>
      <c r="N809" s="270" t="s">
        <v>3286</v>
      </c>
      <c r="O809" s="270" t="s">
        <v>3285</v>
      </c>
      <c r="P809" s="269">
        <v>66750</v>
      </c>
      <c r="Q809" s="269">
        <v>0</v>
      </c>
      <c r="R809" s="269">
        <v>0</v>
      </c>
      <c r="S809" s="269">
        <v>66750</v>
      </c>
      <c r="U809" s="305" t="str">
        <f t="shared" si="12"/>
        <v>RU8265</v>
      </c>
      <c r="V809" s="305" t="s">
        <v>3112</v>
      </c>
    </row>
    <row r="810" spans="1:22" ht="18" customHeight="1" x14ac:dyDescent="0.35">
      <c r="A810" s="270">
        <v>7037</v>
      </c>
      <c r="B810" s="270" t="s">
        <v>3269</v>
      </c>
      <c r="C810" s="270" t="s">
        <v>11238</v>
      </c>
      <c r="D810" s="270" t="s">
        <v>3296</v>
      </c>
      <c r="E810" s="270" t="s">
        <v>1713</v>
      </c>
      <c r="F810" s="270" t="s">
        <v>2107</v>
      </c>
      <c r="G810" s="270" t="s">
        <v>11237</v>
      </c>
      <c r="H810" s="270" t="s">
        <v>11236</v>
      </c>
      <c r="I810" s="270" t="s">
        <v>11235</v>
      </c>
      <c r="J810" s="270">
        <v>7058</v>
      </c>
      <c r="K810" s="270" t="s">
        <v>3271</v>
      </c>
      <c r="L810" s="270" t="s">
        <v>11239</v>
      </c>
      <c r="M810" s="270" t="s">
        <v>3296</v>
      </c>
      <c r="N810" s="270" t="s">
        <v>3286</v>
      </c>
      <c r="O810" s="270" t="s">
        <v>3285</v>
      </c>
      <c r="P810" s="269">
        <v>59000</v>
      </c>
      <c r="Q810" s="269">
        <v>0</v>
      </c>
      <c r="R810" s="269">
        <v>0</v>
      </c>
      <c r="S810" s="269">
        <v>59000</v>
      </c>
      <c r="U810" s="305" t="str">
        <f t="shared" si="12"/>
        <v>RU8265</v>
      </c>
      <c r="V810" s="305" t="s">
        <v>3112</v>
      </c>
    </row>
    <row r="811" spans="1:22" ht="18" customHeight="1" x14ac:dyDescent="0.35">
      <c r="A811" s="270">
        <v>7037</v>
      </c>
      <c r="B811" s="270" t="s">
        <v>3269</v>
      </c>
      <c r="C811" s="270" t="s">
        <v>11238</v>
      </c>
      <c r="D811" s="270" t="s">
        <v>3296</v>
      </c>
      <c r="E811" s="270" t="s">
        <v>1713</v>
      </c>
      <c r="F811" s="270" t="s">
        <v>2107</v>
      </c>
      <c r="G811" s="270" t="s">
        <v>11237</v>
      </c>
      <c r="H811" s="270" t="s">
        <v>11236</v>
      </c>
      <c r="I811" s="270" t="s">
        <v>11235</v>
      </c>
      <c r="J811" s="270">
        <v>7059</v>
      </c>
      <c r="K811" s="270" t="s">
        <v>3271</v>
      </c>
      <c r="L811" s="270" t="s">
        <v>11234</v>
      </c>
      <c r="M811" s="270" t="s">
        <v>3296</v>
      </c>
      <c r="N811" s="270" t="s">
        <v>3286</v>
      </c>
      <c r="O811" s="270" t="s">
        <v>3285</v>
      </c>
      <c r="P811" s="269">
        <v>71727</v>
      </c>
      <c r="Q811" s="269">
        <v>0</v>
      </c>
      <c r="R811" s="269">
        <v>0</v>
      </c>
      <c r="S811" s="269">
        <v>71727</v>
      </c>
      <c r="U811" s="305" t="str">
        <f t="shared" si="12"/>
        <v>RU8265</v>
      </c>
      <c r="V811" s="305" t="s">
        <v>3112</v>
      </c>
    </row>
    <row r="812" spans="1:22" ht="18" customHeight="1" x14ac:dyDescent="0.35">
      <c r="A812" s="270">
        <v>7040</v>
      </c>
      <c r="B812" s="270" t="s">
        <v>3269</v>
      </c>
      <c r="C812" s="270" t="s">
        <v>11233</v>
      </c>
      <c r="D812" s="270" t="s">
        <v>3296</v>
      </c>
      <c r="E812" s="270" t="s">
        <v>1713</v>
      </c>
      <c r="F812" s="270" t="s">
        <v>2107</v>
      </c>
      <c r="G812" s="270" t="s">
        <v>11232</v>
      </c>
      <c r="H812" s="270" t="s">
        <v>11231</v>
      </c>
      <c r="I812" s="270" t="s">
        <v>11230</v>
      </c>
      <c r="J812" s="270">
        <v>7060</v>
      </c>
      <c r="K812" s="270" t="s">
        <v>3271</v>
      </c>
      <c r="L812" s="270" t="s">
        <v>11229</v>
      </c>
      <c r="M812" s="270" t="s">
        <v>3296</v>
      </c>
      <c r="N812" s="270" t="s">
        <v>3286</v>
      </c>
      <c r="O812" s="270" t="s">
        <v>3285</v>
      </c>
      <c r="P812" s="269">
        <v>453042.18</v>
      </c>
      <c r="Q812" s="269">
        <v>0</v>
      </c>
      <c r="R812" s="269">
        <v>0</v>
      </c>
      <c r="S812" s="269">
        <v>453042.18</v>
      </c>
      <c r="U812" s="305" t="str">
        <f t="shared" si="12"/>
        <v>RU8265</v>
      </c>
      <c r="V812" s="305" t="s">
        <v>3112</v>
      </c>
    </row>
    <row r="813" spans="1:22" ht="18" customHeight="1" x14ac:dyDescent="0.35">
      <c r="A813" s="270">
        <v>7062</v>
      </c>
      <c r="B813" s="270" t="s">
        <v>3269</v>
      </c>
      <c r="C813" s="270" t="s">
        <v>11221</v>
      </c>
      <c r="D813" s="270" t="s">
        <v>3296</v>
      </c>
      <c r="E813" s="270" t="s">
        <v>1713</v>
      </c>
      <c r="F813" s="270" t="s">
        <v>2107</v>
      </c>
      <c r="G813" s="270" t="s">
        <v>6738</v>
      </c>
      <c r="H813" s="270" t="s">
        <v>11220</v>
      </c>
      <c r="I813" s="270" t="s">
        <v>11219</v>
      </c>
      <c r="J813" s="270">
        <v>20658</v>
      </c>
      <c r="K813" s="270" t="s">
        <v>3271</v>
      </c>
      <c r="L813" s="270" t="s">
        <v>11228</v>
      </c>
      <c r="M813" s="270" t="s">
        <v>3296</v>
      </c>
      <c r="N813" s="270" t="s">
        <v>3286</v>
      </c>
      <c r="O813" s="270" t="s">
        <v>3285</v>
      </c>
      <c r="P813" s="269">
        <v>673400</v>
      </c>
      <c r="Q813" s="269">
        <v>0</v>
      </c>
      <c r="R813" s="269">
        <v>0</v>
      </c>
      <c r="S813" s="269">
        <v>673400</v>
      </c>
      <c r="U813" s="305" t="str">
        <f t="shared" si="12"/>
        <v>RU8265</v>
      </c>
      <c r="V813" s="305" t="s">
        <v>3112</v>
      </c>
    </row>
    <row r="814" spans="1:22" ht="18" customHeight="1" x14ac:dyDescent="0.35">
      <c r="A814" s="270">
        <v>7062</v>
      </c>
      <c r="B814" s="270" t="s">
        <v>3269</v>
      </c>
      <c r="C814" s="270" t="s">
        <v>11221</v>
      </c>
      <c r="D814" s="270" t="s">
        <v>3296</v>
      </c>
      <c r="E814" s="270" t="s">
        <v>1713</v>
      </c>
      <c r="F814" s="270" t="s">
        <v>2107</v>
      </c>
      <c r="G814" s="270" t="s">
        <v>6738</v>
      </c>
      <c r="H814" s="270" t="s">
        <v>11220</v>
      </c>
      <c r="I814" s="270" t="s">
        <v>11219</v>
      </c>
      <c r="J814" s="270">
        <v>20659</v>
      </c>
      <c r="K814" s="270" t="s">
        <v>3271</v>
      </c>
      <c r="L814" s="270" t="s">
        <v>11227</v>
      </c>
      <c r="M814" s="270" t="s">
        <v>3296</v>
      </c>
      <c r="N814" s="270" t="s">
        <v>3286</v>
      </c>
      <c r="O814" s="270" t="s">
        <v>3285</v>
      </c>
      <c r="P814" s="269">
        <v>350590</v>
      </c>
      <c r="Q814" s="269">
        <v>0</v>
      </c>
      <c r="R814" s="269">
        <v>0</v>
      </c>
      <c r="S814" s="269">
        <v>350590</v>
      </c>
      <c r="U814" s="305" t="str">
        <f t="shared" si="12"/>
        <v>RU8265</v>
      </c>
      <c r="V814" s="305" t="s">
        <v>3112</v>
      </c>
    </row>
    <row r="815" spans="1:22" ht="18" customHeight="1" x14ac:dyDescent="0.35">
      <c r="A815" s="270">
        <v>7062</v>
      </c>
      <c r="B815" s="270" t="s">
        <v>3269</v>
      </c>
      <c r="C815" s="270" t="s">
        <v>11221</v>
      </c>
      <c r="D815" s="270" t="s">
        <v>3296</v>
      </c>
      <c r="E815" s="270" t="s">
        <v>1713</v>
      </c>
      <c r="F815" s="270" t="s">
        <v>2107</v>
      </c>
      <c r="G815" s="270" t="s">
        <v>6738</v>
      </c>
      <c r="H815" s="270" t="s">
        <v>11220</v>
      </c>
      <c r="I815" s="270" t="s">
        <v>11219</v>
      </c>
      <c r="J815" s="270">
        <v>20660</v>
      </c>
      <c r="K815" s="270" t="s">
        <v>3271</v>
      </c>
      <c r="L815" s="270" t="s">
        <v>11226</v>
      </c>
      <c r="M815" s="270" t="s">
        <v>3296</v>
      </c>
      <c r="N815" s="270" t="s">
        <v>3286</v>
      </c>
      <c r="O815" s="270" t="s">
        <v>3285</v>
      </c>
      <c r="P815" s="269">
        <v>2796877</v>
      </c>
      <c r="Q815" s="269">
        <v>0</v>
      </c>
      <c r="R815" s="269">
        <v>0</v>
      </c>
      <c r="S815" s="269">
        <v>2796877</v>
      </c>
      <c r="U815" s="305" t="str">
        <f t="shared" si="12"/>
        <v>RU8265</v>
      </c>
      <c r="V815" s="305" t="s">
        <v>3112</v>
      </c>
    </row>
    <row r="816" spans="1:22" ht="18" customHeight="1" x14ac:dyDescent="0.35">
      <c r="A816" s="270">
        <v>7062</v>
      </c>
      <c r="B816" s="270" t="s">
        <v>3269</v>
      </c>
      <c r="C816" s="270" t="s">
        <v>11221</v>
      </c>
      <c r="D816" s="270" t="s">
        <v>3296</v>
      </c>
      <c r="E816" s="270" t="s">
        <v>1713</v>
      </c>
      <c r="F816" s="270" t="s">
        <v>2107</v>
      </c>
      <c r="G816" s="270" t="s">
        <v>6738</v>
      </c>
      <c r="H816" s="270" t="s">
        <v>11220</v>
      </c>
      <c r="I816" s="270" t="s">
        <v>11219</v>
      </c>
      <c r="J816" s="270">
        <v>20661</v>
      </c>
      <c r="K816" s="270" t="s">
        <v>3271</v>
      </c>
      <c r="L816" s="270" t="s">
        <v>11225</v>
      </c>
      <c r="M816" s="270" t="s">
        <v>3296</v>
      </c>
      <c r="N816" s="270" t="s">
        <v>3286</v>
      </c>
      <c r="O816" s="270" t="s">
        <v>3285</v>
      </c>
      <c r="P816" s="269">
        <v>146634</v>
      </c>
      <c r="Q816" s="269">
        <v>0</v>
      </c>
      <c r="R816" s="269">
        <v>0</v>
      </c>
      <c r="S816" s="269">
        <v>146634</v>
      </c>
      <c r="U816" s="305" t="str">
        <f t="shared" si="12"/>
        <v>RU8265</v>
      </c>
      <c r="V816" s="305" t="s">
        <v>3112</v>
      </c>
    </row>
    <row r="817" spans="1:22" ht="18" customHeight="1" x14ac:dyDescent="0.35">
      <c r="A817" s="270">
        <v>7062</v>
      </c>
      <c r="B817" s="270" t="s">
        <v>3269</v>
      </c>
      <c r="C817" s="270" t="s">
        <v>11221</v>
      </c>
      <c r="D817" s="270" t="s">
        <v>3296</v>
      </c>
      <c r="E817" s="270" t="s">
        <v>1713</v>
      </c>
      <c r="F817" s="270" t="s">
        <v>2107</v>
      </c>
      <c r="G817" s="270" t="s">
        <v>6738</v>
      </c>
      <c r="H817" s="270" t="s">
        <v>11220</v>
      </c>
      <c r="I817" s="270" t="s">
        <v>11219</v>
      </c>
      <c r="J817" s="270">
        <v>20662</v>
      </c>
      <c r="K817" s="270" t="s">
        <v>3271</v>
      </c>
      <c r="L817" s="270" t="s">
        <v>11224</v>
      </c>
      <c r="M817" s="270" t="s">
        <v>3296</v>
      </c>
      <c r="N817" s="270" t="s">
        <v>3286</v>
      </c>
      <c r="O817" s="270" t="s">
        <v>3285</v>
      </c>
      <c r="P817" s="269">
        <v>19243</v>
      </c>
      <c r="Q817" s="269">
        <v>0</v>
      </c>
      <c r="R817" s="269">
        <v>0</v>
      </c>
      <c r="S817" s="269">
        <v>19243</v>
      </c>
      <c r="U817" s="305" t="str">
        <f t="shared" si="12"/>
        <v>RU8265</v>
      </c>
      <c r="V817" s="305" t="s">
        <v>3112</v>
      </c>
    </row>
    <row r="818" spans="1:22" ht="18" customHeight="1" x14ac:dyDescent="0.35">
      <c r="A818" s="270">
        <v>7062</v>
      </c>
      <c r="B818" s="270" t="s">
        <v>3269</v>
      </c>
      <c r="C818" s="270" t="s">
        <v>11221</v>
      </c>
      <c r="D818" s="270" t="s">
        <v>3296</v>
      </c>
      <c r="E818" s="270" t="s">
        <v>1713</v>
      </c>
      <c r="F818" s="270" t="s">
        <v>2107</v>
      </c>
      <c r="G818" s="270" t="s">
        <v>6738</v>
      </c>
      <c r="H818" s="270" t="s">
        <v>11220</v>
      </c>
      <c r="I818" s="270" t="s">
        <v>11219</v>
      </c>
      <c r="J818" s="270">
        <v>20663</v>
      </c>
      <c r="K818" s="270" t="s">
        <v>3271</v>
      </c>
      <c r="L818" s="270" t="s">
        <v>11223</v>
      </c>
      <c r="M818" s="270" t="s">
        <v>3296</v>
      </c>
      <c r="N818" s="270" t="s">
        <v>3286</v>
      </c>
      <c r="O818" s="270" t="s">
        <v>3285</v>
      </c>
      <c r="P818" s="269">
        <v>31130</v>
      </c>
      <c r="Q818" s="269">
        <v>0</v>
      </c>
      <c r="R818" s="269">
        <v>0</v>
      </c>
      <c r="S818" s="269">
        <v>31130</v>
      </c>
      <c r="U818" s="305" t="str">
        <f t="shared" si="12"/>
        <v>RU8265</v>
      </c>
      <c r="V818" s="305" t="s">
        <v>3112</v>
      </c>
    </row>
    <row r="819" spans="1:22" ht="18" customHeight="1" x14ac:dyDescent="0.35">
      <c r="A819" s="270">
        <v>7062</v>
      </c>
      <c r="B819" s="270" t="s">
        <v>3269</v>
      </c>
      <c r="C819" s="270" t="s">
        <v>11221</v>
      </c>
      <c r="D819" s="270" t="s">
        <v>3296</v>
      </c>
      <c r="E819" s="270" t="s">
        <v>1713</v>
      </c>
      <c r="F819" s="270" t="s">
        <v>2107</v>
      </c>
      <c r="G819" s="270" t="s">
        <v>6738</v>
      </c>
      <c r="H819" s="270" t="s">
        <v>11220</v>
      </c>
      <c r="I819" s="270" t="s">
        <v>11219</v>
      </c>
      <c r="J819" s="270">
        <v>20664</v>
      </c>
      <c r="K819" s="270" t="s">
        <v>3271</v>
      </c>
      <c r="L819" s="270" t="s">
        <v>11222</v>
      </c>
      <c r="M819" s="270" t="s">
        <v>3296</v>
      </c>
      <c r="N819" s="270" t="s">
        <v>3286</v>
      </c>
      <c r="O819" s="270" t="s">
        <v>3285</v>
      </c>
      <c r="P819" s="269">
        <v>149279</v>
      </c>
      <c r="Q819" s="269">
        <v>0</v>
      </c>
      <c r="R819" s="269">
        <v>0</v>
      </c>
      <c r="S819" s="269">
        <v>149279</v>
      </c>
      <c r="U819" s="305" t="str">
        <f t="shared" si="12"/>
        <v>RU8265</v>
      </c>
      <c r="V819" s="305" t="s">
        <v>3112</v>
      </c>
    </row>
    <row r="820" spans="1:22" ht="18" customHeight="1" x14ac:dyDescent="0.35">
      <c r="A820" s="270">
        <v>7062</v>
      </c>
      <c r="B820" s="270" t="s">
        <v>3269</v>
      </c>
      <c r="C820" s="270" t="s">
        <v>11221</v>
      </c>
      <c r="D820" s="270" t="s">
        <v>3296</v>
      </c>
      <c r="E820" s="270" t="s">
        <v>1713</v>
      </c>
      <c r="F820" s="270" t="s">
        <v>2107</v>
      </c>
      <c r="G820" s="270" t="s">
        <v>6738</v>
      </c>
      <c r="H820" s="270" t="s">
        <v>11220</v>
      </c>
      <c r="I820" s="270" t="s">
        <v>11219</v>
      </c>
      <c r="J820" s="270">
        <v>20665</v>
      </c>
      <c r="K820" s="270" t="s">
        <v>3271</v>
      </c>
      <c r="L820" s="270" t="s">
        <v>11218</v>
      </c>
      <c r="M820" s="270" t="s">
        <v>3296</v>
      </c>
      <c r="N820" s="270" t="s">
        <v>3286</v>
      </c>
      <c r="O820" s="270" t="s">
        <v>3285</v>
      </c>
      <c r="P820" s="269">
        <v>19767</v>
      </c>
      <c r="Q820" s="269">
        <v>0</v>
      </c>
      <c r="R820" s="269">
        <v>0</v>
      </c>
      <c r="S820" s="269">
        <v>19767</v>
      </c>
      <c r="U820" s="305" t="str">
        <f t="shared" si="12"/>
        <v>RU8265</v>
      </c>
      <c r="V820" s="305" t="s">
        <v>3112</v>
      </c>
    </row>
    <row r="821" spans="1:22" ht="18" customHeight="1" x14ac:dyDescent="0.35">
      <c r="A821" s="270">
        <v>7081</v>
      </c>
      <c r="B821" s="270" t="s">
        <v>3269</v>
      </c>
      <c r="C821" s="270" t="s">
        <v>11217</v>
      </c>
      <c r="D821" s="270" t="s">
        <v>3296</v>
      </c>
      <c r="E821" s="270" t="s">
        <v>1713</v>
      </c>
      <c r="F821" s="270" t="s">
        <v>1741</v>
      </c>
      <c r="G821" s="270" t="s">
        <v>11216</v>
      </c>
      <c r="H821" s="270" t="s">
        <v>11215</v>
      </c>
      <c r="I821" s="270" t="s">
        <v>11214</v>
      </c>
      <c r="J821" s="270">
        <v>15413</v>
      </c>
      <c r="K821" s="270" t="s">
        <v>3271</v>
      </c>
      <c r="L821" s="270" t="s">
        <v>11213</v>
      </c>
      <c r="M821" s="270" t="s">
        <v>3296</v>
      </c>
      <c r="N821" s="270" t="s">
        <v>3314</v>
      </c>
      <c r="O821" s="270" t="s">
        <v>3313</v>
      </c>
      <c r="P821" s="269">
        <v>556527</v>
      </c>
      <c r="Q821" s="269">
        <v>0</v>
      </c>
      <c r="R821" s="269">
        <v>0</v>
      </c>
      <c r="S821" s="269">
        <v>556527</v>
      </c>
      <c r="U821" s="305" t="str">
        <f t="shared" si="12"/>
        <v>RU8225</v>
      </c>
      <c r="V821" s="305" t="s">
        <v>3112</v>
      </c>
    </row>
    <row r="822" spans="1:22" ht="18" customHeight="1" x14ac:dyDescent="0.35">
      <c r="A822" s="270">
        <v>7092</v>
      </c>
      <c r="B822" s="270" t="s">
        <v>3269</v>
      </c>
      <c r="C822" s="270" t="s">
        <v>11177</v>
      </c>
      <c r="D822" s="270" t="s">
        <v>3296</v>
      </c>
      <c r="E822" s="270" t="s">
        <v>1733</v>
      </c>
      <c r="F822" s="270" t="s">
        <v>1732</v>
      </c>
      <c r="G822" s="270" t="s">
        <v>3394</v>
      </c>
      <c r="H822" s="270" t="s">
        <v>11176</v>
      </c>
      <c r="I822" s="270" t="s">
        <v>11175</v>
      </c>
      <c r="J822" s="270">
        <v>7332</v>
      </c>
      <c r="K822" s="270" t="s">
        <v>3271</v>
      </c>
      <c r="L822" s="270" t="s">
        <v>11212</v>
      </c>
      <c r="M822" s="270" t="s">
        <v>3296</v>
      </c>
      <c r="N822" s="270" t="s">
        <v>3286</v>
      </c>
      <c r="O822" s="270" t="s">
        <v>3689</v>
      </c>
      <c r="P822" s="269">
        <v>95471</v>
      </c>
      <c r="Q822" s="269"/>
      <c r="R822" s="269"/>
      <c r="S822" s="269">
        <v>95471</v>
      </c>
      <c r="U822" s="305" t="str">
        <f t="shared" si="12"/>
        <v>RU5000</v>
      </c>
      <c r="V822" s="305" t="s">
        <v>3112</v>
      </c>
    </row>
    <row r="823" spans="1:22" ht="18" customHeight="1" x14ac:dyDescent="0.35">
      <c r="A823" s="270">
        <v>7092</v>
      </c>
      <c r="B823" s="270" t="s">
        <v>3269</v>
      </c>
      <c r="C823" s="270" t="s">
        <v>11177</v>
      </c>
      <c r="D823" s="270" t="s">
        <v>3296</v>
      </c>
      <c r="E823" s="270" t="s">
        <v>1733</v>
      </c>
      <c r="F823" s="270" t="s">
        <v>1732</v>
      </c>
      <c r="G823" s="270" t="s">
        <v>3394</v>
      </c>
      <c r="H823" s="270" t="s">
        <v>11176</v>
      </c>
      <c r="I823" s="270" t="s">
        <v>11175</v>
      </c>
      <c r="J823" s="270">
        <v>7346</v>
      </c>
      <c r="K823" s="270" t="s">
        <v>3271</v>
      </c>
      <c r="L823" s="270" t="s">
        <v>11211</v>
      </c>
      <c r="M823" s="270" t="s">
        <v>3296</v>
      </c>
      <c r="N823" s="270" t="s">
        <v>3286</v>
      </c>
      <c r="O823" s="270" t="s">
        <v>3285</v>
      </c>
      <c r="P823" s="269">
        <v>1420049.09</v>
      </c>
      <c r="Q823" s="269"/>
      <c r="R823" s="269"/>
      <c r="S823" s="269">
        <v>1420049.09</v>
      </c>
      <c r="U823" s="305" t="str">
        <f t="shared" si="12"/>
        <v>RU5000</v>
      </c>
      <c r="V823" s="305" t="s">
        <v>3112</v>
      </c>
    </row>
    <row r="824" spans="1:22" ht="18" customHeight="1" x14ac:dyDescent="0.35">
      <c r="A824" s="270">
        <v>7092</v>
      </c>
      <c r="B824" s="270" t="s">
        <v>3269</v>
      </c>
      <c r="C824" s="270" t="s">
        <v>11177</v>
      </c>
      <c r="D824" s="270" t="s">
        <v>3296</v>
      </c>
      <c r="E824" s="270" t="s">
        <v>1733</v>
      </c>
      <c r="F824" s="270" t="s">
        <v>1732</v>
      </c>
      <c r="G824" s="270" t="s">
        <v>3394</v>
      </c>
      <c r="H824" s="270" t="s">
        <v>11176</v>
      </c>
      <c r="I824" s="270" t="s">
        <v>11175</v>
      </c>
      <c r="J824" s="270">
        <v>7361</v>
      </c>
      <c r="K824" s="270" t="s">
        <v>3271</v>
      </c>
      <c r="L824" s="270" t="s">
        <v>11210</v>
      </c>
      <c r="M824" s="270" t="s">
        <v>3296</v>
      </c>
      <c r="N824" s="270" t="s">
        <v>3314</v>
      </c>
      <c r="O824" s="270" t="s">
        <v>3313</v>
      </c>
      <c r="P824" s="269">
        <v>5456</v>
      </c>
      <c r="Q824" s="269"/>
      <c r="R824" s="269"/>
      <c r="S824" s="269">
        <v>5456</v>
      </c>
      <c r="U824" s="305" t="str">
        <f t="shared" si="12"/>
        <v>RU5000</v>
      </c>
      <c r="V824" s="305" t="s">
        <v>3112</v>
      </c>
    </row>
    <row r="825" spans="1:22" ht="18" customHeight="1" x14ac:dyDescent="0.35">
      <c r="A825" s="270">
        <v>7092</v>
      </c>
      <c r="B825" s="270" t="s">
        <v>3269</v>
      </c>
      <c r="C825" s="270" t="s">
        <v>11177</v>
      </c>
      <c r="D825" s="270" t="s">
        <v>3296</v>
      </c>
      <c r="E825" s="270" t="s">
        <v>1733</v>
      </c>
      <c r="F825" s="270" t="s">
        <v>1732</v>
      </c>
      <c r="G825" s="270" t="s">
        <v>3394</v>
      </c>
      <c r="H825" s="270" t="s">
        <v>11176</v>
      </c>
      <c r="I825" s="270" t="s">
        <v>11175</v>
      </c>
      <c r="J825" s="270">
        <v>7431</v>
      </c>
      <c r="K825" s="270" t="s">
        <v>3271</v>
      </c>
      <c r="L825" s="270" t="s">
        <v>11209</v>
      </c>
      <c r="M825" s="270" t="s">
        <v>3296</v>
      </c>
      <c r="N825" s="270" t="s">
        <v>3286</v>
      </c>
      <c r="O825" s="270" t="s">
        <v>3285</v>
      </c>
      <c r="P825" s="269">
        <v>54431</v>
      </c>
      <c r="Q825" s="269"/>
      <c r="R825" s="269"/>
      <c r="S825" s="269">
        <v>54431</v>
      </c>
      <c r="U825" s="305" t="str">
        <f t="shared" si="12"/>
        <v>RU5000</v>
      </c>
      <c r="V825" s="305" t="s">
        <v>3112</v>
      </c>
    </row>
    <row r="826" spans="1:22" ht="18" customHeight="1" x14ac:dyDescent="0.35">
      <c r="A826" s="270">
        <v>7092</v>
      </c>
      <c r="B826" s="270" t="s">
        <v>3269</v>
      </c>
      <c r="C826" s="270" t="s">
        <v>11177</v>
      </c>
      <c r="D826" s="270" t="s">
        <v>3296</v>
      </c>
      <c r="E826" s="270" t="s">
        <v>1733</v>
      </c>
      <c r="F826" s="270" t="s">
        <v>1732</v>
      </c>
      <c r="G826" s="270" t="s">
        <v>3394</v>
      </c>
      <c r="H826" s="270" t="s">
        <v>11176</v>
      </c>
      <c r="I826" s="270" t="s">
        <v>11175</v>
      </c>
      <c r="J826" s="270">
        <v>7444</v>
      </c>
      <c r="K826" s="270" t="s">
        <v>3271</v>
      </c>
      <c r="L826" s="270" t="s">
        <v>11208</v>
      </c>
      <c r="M826" s="270" t="s">
        <v>3296</v>
      </c>
      <c r="N826" s="270" t="s">
        <v>3286</v>
      </c>
      <c r="O826" s="270" t="s">
        <v>3285</v>
      </c>
      <c r="P826" s="269">
        <v>251987</v>
      </c>
      <c r="Q826" s="269"/>
      <c r="R826" s="269"/>
      <c r="S826" s="269">
        <v>251987</v>
      </c>
      <c r="U826" s="305" t="str">
        <f t="shared" si="12"/>
        <v>RU5000</v>
      </c>
      <c r="V826" s="305" t="s">
        <v>3112</v>
      </c>
    </row>
    <row r="827" spans="1:22" ht="18" customHeight="1" x14ac:dyDescent="0.35">
      <c r="A827" s="270">
        <v>7092</v>
      </c>
      <c r="B827" s="270" t="s">
        <v>3269</v>
      </c>
      <c r="C827" s="270" t="s">
        <v>11177</v>
      </c>
      <c r="D827" s="270" t="s">
        <v>3296</v>
      </c>
      <c r="E827" s="270" t="s">
        <v>1733</v>
      </c>
      <c r="F827" s="270" t="s">
        <v>1732</v>
      </c>
      <c r="G827" s="270" t="s">
        <v>3394</v>
      </c>
      <c r="H827" s="270" t="s">
        <v>11176</v>
      </c>
      <c r="I827" s="270" t="s">
        <v>11175</v>
      </c>
      <c r="J827" s="270">
        <v>7446</v>
      </c>
      <c r="K827" s="270" t="s">
        <v>3271</v>
      </c>
      <c r="L827" s="270" t="s">
        <v>11207</v>
      </c>
      <c r="M827" s="270" t="s">
        <v>3296</v>
      </c>
      <c r="N827" s="270" t="s">
        <v>3286</v>
      </c>
      <c r="O827" s="270" t="s">
        <v>3285</v>
      </c>
      <c r="P827" s="269">
        <v>108494</v>
      </c>
      <c r="Q827" s="269"/>
      <c r="R827" s="269"/>
      <c r="S827" s="269">
        <v>108494</v>
      </c>
      <c r="U827" s="305" t="str">
        <f t="shared" si="12"/>
        <v>RU5000</v>
      </c>
      <c r="V827" s="305" t="s">
        <v>3112</v>
      </c>
    </row>
    <row r="828" spans="1:22" ht="18" customHeight="1" x14ac:dyDescent="0.35">
      <c r="A828" s="270">
        <v>7092</v>
      </c>
      <c r="B828" s="270" t="s">
        <v>3269</v>
      </c>
      <c r="C828" s="270" t="s">
        <v>11177</v>
      </c>
      <c r="D828" s="270" t="s">
        <v>3296</v>
      </c>
      <c r="E828" s="270" t="s">
        <v>1733</v>
      </c>
      <c r="F828" s="270" t="s">
        <v>1732</v>
      </c>
      <c r="G828" s="270" t="s">
        <v>3394</v>
      </c>
      <c r="H828" s="270" t="s">
        <v>11176</v>
      </c>
      <c r="I828" s="270" t="s">
        <v>11175</v>
      </c>
      <c r="J828" s="270">
        <v>7448</v>
      </c>
      <c r="K828" s="270" t="s">
        <v>3271</v>
      </c>
      <c r="L828" s="270" t="s">
        <v>11206</v>
      </c>
      <c r="M828" s="270" t="s">
        <v>3296</v>
      </c>
      <c r="N828" s="270" t="s">
        <v>3286</v>
      </c>
      <c r="O828" s="270" t="s">
        <v>3285</v>
      </c>
      <c r="P828" s="269">
        <v>118522.98</v>
      </c>
      <c r="Q828" s="269"/>
      <c r="R828" s="269"/>
      <c r="S828" s="269">
        <v>118522.98</v>
      </c>
      <c r="U828" s="305" t="str">
        <f t="shared" si="12"/>
        <v>RU5000</v>
      </c>
      <c r="V828" s="305" t="s">
        <v>3112</v>
      </c>
    </row>
    <row r="829" spans="1:22" ht="18" customHeight="1" x14ac:dyDescent="0.35">
      <c r="A829" s="270">
        <v>7092</v>
      </c>
      <c r="B829" s="270" t="s">
        <v>3269</v>
      </c>
      <c r="C829" s="270" t="s">
        <v>11177</v>
      </c>
      <c r="D829" s="270" t="s">
        <v>3296</v>
      </c>
      <c r="E829" s="270" t="s">
        <v>1733</v>
      </c>
      <c r="F829" s="270" t="s">
        <v>1732</v>
      </c>
      <c r="G829" s="270" t="s">
        <v>3394</v>
      </c>
      <c r="H829" s="270" t="s">
        <v>11176</v>
      </c>
      <c r="I829" s="270" t="s">
        <v>11175</v>
      </c>
      <c r="J829" s="270">
        <v>7449</v>
      </c>
      <c r="K829" s="270" t="s">
        <v>3271</v>
      </c>
      <c r="L829" s="270" t="s">
        <v>11205</v>
      </c>
      <c r="M829" s="270" t="s">
        <v>3296</v>
      </c>
      <c r="N829" s="270" t="s">
        <v>3286</v>
      </c>
      <c r="O829" s="270" t="s">
        <v>3285</v>
      </c>
      <c r="P829" s="269">
        <v>234209.58</v>
      </c>
      <c r="Q829" s="269"/>
      <c r="R829" s="269"/>
      <c r="S829" s="269">
        <v>234209.58</v>
      </c>
      <c r="U829" s="305" t="str">
        <f t="shared" si="12"/>
        <v>RU5000</v>
      </c>
      <c r="V829" s="305" t="s">
        <v>3112</v>
      </c>
    </row>
    <row r="830" spans="1:22" ht="18" customHeight="1" x14ac:dyDescent="0.35">
      <c r="A830" s="270">
        <v>7092</v>
      </c>
      <c r="B830" s="270" t="s">
        <v>3269</v>
      </c>
      <c r="C830" s="270" t="s">
        <v>11177</v>
      </c>
      <c r="D830" s="270" t="s">
        <v>3296</v>
      </c>
      <c r="E830" s="270" t="s">
        <v>1733</v>
      </c>
      <c r="F830" s="270" t="s">
        <v>1732</v>
      </c>
      <c r="G830" s="270" t="s">
        <v>3394</v>
      </c>
      <c r="H830" s="270" t="s">
        <v>11176</v>
      </c>
      <c r="I830" s="270" t="s">
        <v>11175</v>
      </c>
      <c r="J830" s="270">
        <v>7450</v>
      </c>
      <c r="K830" s="270" t="s">
        <v>3271</v>
      </c>
      <c r="L830" s="270" t="s">
        <v>11204</v>
      </c>
      <c r="M830" s="270" t="s">
        <v>3296</v>
      </c>
      <c r="N830" s="270" t="s">
        <v>3286</v>
      </c>
      <c r="O830" s="270" t="s">
        <v>3285</v>
      </c>
      <c r="P830" s="269">
        <v>350999.1</v>
      </c>
      <c r="Q830" s="269"/>
      <c r="R830" s="269"/>
      <c r="S830" s="269">
        <v>350999.1</v>
      </c>
      <c r="U830" s="305" t="str">
        <f t="shared" si="12"/>
        <v>RU5000</v>
      </c>
      <c r="V830" s="305" t="s">
        <v>3112</v>
      </c>
    </row>
    <row r="831" spans="1:22" ht="18" customHeight="1" x14ac:dyDescent="0.35">
      <c r="A831" s="270">
        <v>7092</v>
      </c>
      <c r="B831" s="270" t="s">
        <v>3269</v>
      </c>
      <c r="C831" s="270" t="s">
        <v>11177</v>
      </c>
      <c r="D831" s="270" t="s">
        <v>3296</v>
      </c>
      <c r="E831" s="270" t="s">
        <v>1733</v>
      </c>
      <c r="F831" s="270" t="s">
        <v>1732</v>
      </c>
      <c r="G831" s="270" t="s">
        <v>3394</v>
      </c>
      <c r="H831" s="270" t="s">
        <v>11176</v>
      </c>
      <c r="I831" s="270" t="s">
        <v>11175</v>
      </c>
      <c r="J831" s="270">
        <v>7452</v>
      </c>
      <c r="K831" s="270" t="s">
        <v>3271</v>
      </c>
      <c r="L831" s="270" t="s">
        <v>11203</v>
      </c>
      <c r="M831" s="270" t="s">
        <v>3296</v>
      </c>
      <c r="N831" s="270" t="s">
        <v>3286</v>
      </c>
      <c r="O831" s="270" t="s">
        <v>3285</v>
      </c>
      <c r="P831" s="269">
        <v>197740.18</v>
      </c>
      <c r="Q831" s="269"/>
      <c r="R831" s="269"/>
      <c r="S831" s="269">
        <v>197740.18</v>
      </c>
      <c r="U831" s="305" t="str">
        <f t="shared" si="12"/>
        <v>RU5000</v>
      </c>
      <c r="V831" s="305" t="s">
        <v>3112</v>
      </c>
    </row>
    <row r="832" spans="1:22" ht="18" customHeight="1" x14ac:dyDescent="0.35">
      <c r="A832" s="270">
        <v>7092</v>
      </c>
      <c r="B832" s="270" t="s">
        <v>3269</v>
      </c>
      <c r="C832" s="270" t="s">
        <v>11177</v>
      </c>
      <c r="D832" s="270" t="s">
        <v>3296</v>
      </c>
      <c r="E832" s="270" t="s">
        <v>1733</v>
      </c>
      <c r="F832" s="270" t="s">
        <v>1732</v>
      </c>
      <c r="G832" s="270" t="s">
        <v>3394</v>
      </c>
      <c r="H832" s="270" t="s">
        <v>11176</v>
      </c>
      <c r="I832" s="270" t="s">
        <v>11175</v>
      </c>
      <c r="J832" s="270">
        <v>7455</v>
      </c>
      <c r="K832" s="270" t="s">
        <v>3271</v>
      </c>
      <c r="L832" s="270" t="s">
        <v>11202</v>
      </c>
      <c r="M832" s="270" t="s">
        <v>3296</v>
      </c>
      <c r="N832" s="270" t="s">
        <v>3286</v>
      </c>
      <c r="O832" s="270" t="s">
        <v>3285</v>
      </c>
      <c r="P832" s="269">
        <v>161654.82</v>
      </c>
      <c r="Q832" s="269"/>
      <c r="R832" s="269"/>
      <c r="S832" s="269">
        <v>161654.82</v>
      </c>
      <c r="U832" s="305" t="str">
        <f t="shared" si="12"/>
        <v>RU5000</v>
      </c>
      <c r="V832" s="305" t="s">
        <v>3112</v>
      </c>
    </row>
    <row r="833" spans="1:22" ht="18" customHeight="1" x14ac:dyDescent="0.35">
      <c r="A833" s="270">
        <v>7092</v>
      </c>
      <c r="B833" s="270" t="s">
        <v>3269</v>
      </c>
      <c r="C833" s="270" t="s">
        <v>11177</v>
      </c>
      <c r="D833" s="270" t="s">
        <v>3296</v>
      </c>
      <c r="E833" s="270" t="s">
        <v>1733</v>
      </c>
      <c r="F833" s="270" t="s">
        <v>1732</v>
      </c>
      <c r="G833" s="270" t="s">
        <v>3394</v>
      </c>
      <c r="H833" s="270" t="s">
        <v>11176</v>
      </c>
      <c r="I833" s="270" t="s">
        <v>11175</v>
      </c>
      <c r="J833" s="270">
        <v>7458</v>
      </c>
      <c r="K833" s="270" t="s">
        <v>3271</v>
      </c>
      <c r="L833" s="270" t="s">
        <v>11201</v>
      </c>
      <c r="M833" s="270" t="s">
        <v>3296</v>
      </c>
      <c r="N833" s="270" t="s">
        <v>3286</v>
      </c>
      <c r="O833" s="270" t="s">
        <v>3285</v>
      </c>
      <c r="P833" s="269">
        <v>3455.27</v>
      </c>
      <c r="Q833" s="269"/>
      <c r="R833" s="269"/>
      <c r="S833" s="269">
        <v>3455.27</v>
      </c>
      <c r="U833" s="305" t="str">
        <f t="shared" si="12"/>
        <v>RU5000</v>
      </c>
      <c r="V833" s="305" t="s">
        <v>3112</v>
      </c>
    </row>
    <row r="834" spans="1:22" ht="18" customHeight="1" x14ac:dyDescent="0.35">
      <c r="A834" s="270">
        <v>7092</v>
      </c>
      <c r="B834" s="270" t="s">
        <v>3269</v>
      </c>
      <c r="C834" s="270" t="s">
        <v>11177</v>
      </c>
      <c r="D834" s="270" t="s">
        <v>3296</v>
      </c>
      <c r="E834" s="270" t="s">
        <v>1733</v>
      </c>
      <c r="F834" s="270" t="s">
        <v>1732</v>
      </c>
      <c r="G834" s="270" t="s">
        <v>3394</v>
      </c>
      <c r="H834" s="270" t="s">
        <v>11176</v>
      </c>
      <c r="I834" s="270" t="s">
        <v>11175</v>
      </c>
      <c r="J834" s="270">
        <v>7459</v>
      </c>
      <c r="K834" s="270" t="s">
        <v>3271</v>
      </c>
      <c r="L834" s="270" t="s">
        <v>11200</v>
      </c>
      <c r="M834" s="270" t="s">
        <v>3296</v>
      </c>
      <c r="N834" s="270" t="s">
        <v>3286</v>
      </c>
      <c r="O834" s="270" t="s">
        <v>3285</v>
      </c>
      <c r="P834" s="269">
        <v>30824.19</v>
      </c>
      <c r="Q834" s="269"/>
      <c r="R834" s="269"/>
      <c r="S834" s="269">
        <v>30824.19</v>
      </c>
      <c r="U834" s="305" t="str">
        <f t="shared" si="12"/>
        <v>RU5000</v>
      </c>
      <c r="V834" s="305" t="s">
        <v>3112</v>
      </c>
    </row>
    <row r="835" spans="1:22" ht="18" customHeight="1" x14ac:dyDescent="0.35">
      <c r="A835" s="270">
        <v>7092</v>
      </c>
      <c r="B835" s="270" t="s">
        <v>3269</v>
      </c>
      <c r="C835" s="270" t="s">
        <v>11177</v>
      </c>
      <c r="D835" s="270" t="s">
        <v>3296</v>
      </c>
      <c r="E835" s="270" t="s">
        <v>1733</v>
      </c>
      <c r="F835" s="270" t="s">
        <v>1732</v>
      </c>
      <c r="G835" s="270" t="s">
        <v>3394</v>
      </c>
      <c r="H835" s="270" t="s">
        <v>11176</v>
      </c>
      <c r="I835" s="270" t="s">
        <v>11175</v>
      </c>
      <c r="J835" s="270">
        <v>7462</v>
      </c>
      <c r="K835" s="270" t="s">
        <v>3271</v>
      </c>
      <c r="L835" s="270" t="s">
        <v>11199</v>
      </c>
      <c r="M835" s="270" t="s">
        <v>3296</v>
      </c>
      <c r="N835" s="270" t="s">
        <v>3286</v>
      </c>
      <c r="O835" s="270" t="s">
        <v>3285</v>
      </c>
      <c r="P835" s="269">
        <v>76081</v>
      </c>
      <c r="Q835" s="269"/>
      <c r="R835" s="269"/>
      <c r="S835" s="269">
        <v>76081</v>
      </c>
      <c r="U835" s="305" t="str">
        <f t="shared" si="12"/>
        <v>RU5000</v>
      </c>
      <c r="V835" s="305" t="s">
        <v>3112</v>
      </c>
    </row>
    <row r="836" spans="1:22" ht="18" customHeight="1" x14ac:dyDescent="0.35">
      <c r="A836" s="270">
        <v>7092</v>
      </c>
      <c r="B836" s="270" t="s">
        <v>3269</v>
      </c>
      <c r="C836" s="270" t="s">
        <v>11177</v>
      </c>
      <c r="D836" s="270" t="s">
        <v>3296</v>
      </c>
      <c r="E836" s="270" t="s">
        <v>1733</v>
      </c>
      <c r="F836" s="270" t="s">
        <v>1732</v>
      </c>
      <c r="G836" s="270" t="s">
        <v>3394</v>
      </c>
      <c r="H836" s="270" t="s">
        <v>11176</v>
      </c>
      <c r="I836" s="270" t="s">
        <v>11175</v>
      </c>
      <c r="J836" s="270">
        <v>7464</v>
      </c>
      <c r="K836" s="270" t="s">
        <v>3271</v>
      </c>
      <c r="L836" s="270" t="s">
        <v>11198</v>
      </c>
      <c r="M836" s="270" t="s">
        <v>3296</v>
      </c>
      <c r="N836" s="270" t="s">
        <v>3286</v>
      </c>
      <c r="O836" s="270" t="s">
        <v>3285</v>
      </c>
      <c r="P836" s="269">
        <v>67605.58</v>
      </c>
      <c r="Q836" s="269"/>
      <c r="R836" s="269"/>
      <c r="S836" s="269">
        <v>67605.58</v>
      </c>
      <c r="U836" s="305" t="str">
        <f t="shared" ref="U836:U899" si="13">LEFT(F836,6)</f>
        <v>RU5000</v>
      </c>
      <c r="V836" s="305" t="s">
        <v>3112</v>
      </c>
    </row>
    <row r="837" spans="1:22" ht="18" customHeight="1" x14ac:dyDescent="0.35">
      <c r="A837" s="270">
        <v>7092</v>
      </c>
      <c r="B837" s="270" t="s">
        <v>3269</v>
      </c>
      <c r="C837" s="270" t="s">
        <v>11177</v>
      </c>
      <c r="D837" s="270" t="s">
        <v>3296</v>
      </c>
      <c r="E837" s="270" t="s">
        <v>1733</v>
      </c>
      <c r="F837" s="270" t="s">
        <v>1732</v>
      </c>
      <c r="G837" s="270" t="s">
        <v>3394</v>
      </c>
      <c r="H837" s="270" t="s">
        <v>11176</v>
      </c>
      <c r="I837" s="270" t="s">
        <v>11175</v>
      </c>
      <c r="J837" s="270">
        <v>7465</v>
      </c>
      <c r="K837" s="270" t="s">
        <v>3271</v>
      </c>
      <c r="L837" s="270" t="s">
        <v>11197</v>
      </c>
      <c r="M837" s="270" t="s">
        <v>3296</v>
      </c>
      <c r="N837" s="270" t="s">
        <v>3286</v>
      </c>
      <c r="O837" s="270" t="s">
        <v>3285</v>
      </c>
      <c r="P837" s="269">
        <v>100831.89</v>
      </c>
      <c r="Q837" s="269"/>
      <c r="R837" s="269"/>
      <c r="S837" s="269">
        <v>100831.89</v>
      </c>
      <c r="U837" s="305" t="str">
        <f t="shared" si="13"/>
        <v>RU5000</v>
      </c>
      <c r="V837" s="305" t="s">
        <v>3112</v>
      </c>
    </row>
    <row r="838" spans="1:22" ht="18" customHeight="1" x14ac:dyDescent="0.35">
      <c r="A838" s="270">
        <v>7092</v>
      </c>
      <c r="B838" s="270" t="s">
        <v>3269</v>
      </c>
      <c r="C838" s="270" t="s">
        <v>11177</v>
      </c>
      <c r="D838" s="270" t="s">
        <v>3296</v>
      </c>
      <c r="E838" s="270" t="s">
        <v>1733</v>
      </c>
      <c r="F838" s="270" t="s">
        <v>1732</v>
      </c>
      <c r="G838" s="270" t="s">
        <v>3394</v>
      </c>
      <c r="H838" s="270" t="s">
        <v>11176</v>
      </c>
      <c r="I838" s="270" t="s">
        <v>11175</v>
      </c>
      <c r="J838" s="270">
        <v>7468</v>
      </c>
      <c r="K838" s="270" t="s">
        <v>3271</v>
      </c>
      <c r="L838" s="270" t="s">
        <v>11196</v>
      </c>
      <c r="M838" s="270" t="s">
        <v>3296</v>
      </c>
      <c r="N838" s="270" t="s">
        <v>3286</v>
      </c>
      <c r="O838" s="270" t="s">
        <v>3285</v>
      </c>
      <c r="P838" s="269">
        <v>28761.63</v>
      </c>
      <c r="Q838" s="269"/>
      <c r="R838" s="269"/>
      <c r="S838" s="269">
        <v>28761.63</v>
      </c>
      <c r="U838" s="305" t="str">
        <f t="shared" si="13"/>
        <v>RU5000</v>
      </c>
      <c r="V838" s="305" t="s">
        <v>3112</v>
      </c>
    </row>
    <row r="839" spans="1:22" ht="18" customHeight="1" x14ac:dyDescent="0.35">
      <c r="A839" s="270">
        <v>7092</v>
      </c>
      <c r="B839" s="270" t="s">
        <v>3269</v>
      </c>
      <c r="C839" s="270" t="s">
        <v>11177</v>
      </c>
      <c r="D839" s="270" t="s">
        <v>3296</v>
      </c>
      <c r="E839" s="270" t="s">
        <v>1733</v>
      </c>
      <c r="F839" s="270" t="s">
        <v>1732</v>
      </c>
      <c r="G839" s="270" t="s">
        <v>3394</v>
      </c>
      <c r="H839" s="270" t="s">
        <v>11176</v>
      </c>
      <c r="I839" s="270" t="s">
        <v>11175</v>
      </c>
      <c r="J839" s="270">
        <v>7471</v>
      </c>
      <c r="K839" s="270" t="s">
        <v>3271</v>
      </c>
      <c r="L839" s="270" t="s">
        <v>11195</v>
      </c>
      <c r="M839" s="270" t="s">
        <v>3296</v>
      </c>
      <c r="N839" s="270" t="s">
        <v>3286</v>
      </c>
      <c r="O839" s="270" t="s">
        <v>3285</v>
      </c>
      <c r="P839" s="269">
        <v>31951.279999999999</v>
      </c>
      <c r="Q839" s="269"/>
      <c r="R839" s="269"/>
      <c r="S839" s="269">
        <v>31951.279999999999</v>
      </c>
      <c r="U839" s="305" t="str">
        <f t="shared" si="13"/>
        <v>RU5000</v>
      </c>
      <c r="V839" s="305" t="s">
        <v>3112</v>
      </c>
    </row>
    <row r="840" spans="1:22" ht="18" customHeight="1" x14ac:dyDescent="0.35">
      <c r="A840" s="270">
        <v>7092</v>
      </c>
      <c r="B840" s="270" t="s">
        <v>3269</v>
      </c>
      <c r="C840" s="270" t="s">
        <v>11177</v>
      </c>
      <c r="D840" s="270" t="s">
        <v>3296</v>
      </c>
      <c r="E840" s="270" t="s">
        <v>1733</v>
      </c>
      <c r="F840" s="270" t="s">
        <v>1732</v>
      </c>
      <c r="G840" s="270" t="s">
        <v>3394</v>
      </c>
      <c r="H840" s="270" t="s">
        <v>11176</v>
      </c>
      <c r="I840" s="270" t="s">
        <v>11175</v>
      </c>
      <c r="J840" s="270">
        <v>7474</v>
      </c>
      <c r="K840" s="270" t="s">
        <v>3271</v>
      </c>
      <c r="L840" s="270" t="s">
        <v>11194</v>
      </c>
      <c r="M840" s="270" t="s">
        <v>3296</v>
      </c>
      <c r="N840" s="270" t="s">
        <v>3286</v>
      </c>
      <c r="O840" s="270" t="s">
        <v>3285</v>
      </c>
      <c r="P840" s="269">
        <v>94248.89</v>
      </c>
      <c r="Q840" s="269"/>
      <c r="R840" s="269"/>
      <c r="S840" s="269">
        <v>94248.89</v>
      </c>
      <c r="U840" s="305" t="str">
        <f t="shared" si="13"/>
        <v>RU5000</v>
      </c>
      <c r="V840" s="305" t="s">
        <v>3112</v>
      </c>
    </row>
    <row r="841" spans="1:22" ht="18" customHeight="1" x14ac:dyDescent="0.35">
      <c r="A841" s="270">
        <v>7092</v>
      </c>
      <c r="B841" s="270" t="s">
        <v>3269</v>
      </c>
      <c r="C841" s="270" t="s">
        <v>11177</v>
      </c>
      <c r="D841" s="270" t="s">
        <v>3296</v>
      </c>
      <c r="E841" s="270" t="s">
        <v>1733</v>
      </c>
      <c r="F841" s="270" t="s">
        <v>1732</v>
      </c>
      <c r="G841" s="270" t="s">
        <v>3394</v>
      </c>
      <c r="H841" s="270" t="s">
        <v>11176</v>
      </c>
      <c r="I841" s="270" t="s">
        <v>11175</v>
      </c>
      <c r="J841" s="270">
        <v>7476</v>
      </c>
      <c r="K841" s="270" t="s">
        <v>3271</v>
      </c>
      <c r="L841" s="270" t="s">
        <v>11193</v>
      </c>
      <c r="M841" s="270" t="s">
        <v>3296</v>
      </c>
      <c r="N841" s="270" t="s">
        <v>3286</v>
      </c>
      <c r="O841" s="270" t="s">
        <v>3285</v>
      </c>
      <c r="P841" s="269">
        <v>32311.55</v>
      </c>
      <c r="Q841" s="269"/>
      <c r="R841" s="269"/>
      <c r="S841" s="269">
        <v>32311.55</v>
      </c>
      <c r="U841" s="305" t="str">
        <f t="shared" si="13"/>
        <v>RU5000</v>
      </c>
      <c r="V841" s="305" t="s">
        <v>3112</v>
      </c>
    </row>
    <row r="842" spans="1:22" ht="18" customHeight="1" x14ac:dyDescent="0.35">
      <c r="A842" s="270">
        <v>7092</v>
      </c>
      <c r="B842" s="270" t="s">
        <v>3269</v>
      </c>
      <c r="C842" s="270" t="s">
        <v>11177</v>
      </c>
      <c r="D842" s="270" t="s">
        <v>3296</v>
      </c>
      <c r="E842" s="270" t="s">
        <v>1733</v>
      </c>
      <c r="F842" s="270" t="s">
        <v>1732</v>
      </c>
      <c r="G842" s="270" t="s">
        <v>3394</v>
      </c>
      <c r="H842" s="270" t="s">
        <v>11176</v>
      </c>
      <c r="I842" s="270" t="s">
        <v>11175</v>
      </c>
      <c r="J842" s="270">
        <v>7482</v>
      </c>
      <c r="K842" s="270" t="s">
        <v>3271</v>
      </c>
      <c r="L842" s="270" t="s">
        <v>11192</v>
      </c>
      <c r="M842" s="270" t="s">
        <v>3296</v>
      </c>
      <c r="N842" s="270" t="s">
        <v>3286</v>
      </c>
      <c r="O842" s="270" t="s">
        <v>3285</v>
      </c>
      <c r="P842" s="269">
        <v>80264.42</v>
      </c>
      <c r="Q842" s="269"/>
      <c r="R842" s="269"/>
      <c r="S842" s="269">
        <v>80264.42</v>
      </c>
      <c r="U842" s="305" t="str">
        <f t="shared" si="13"/>
        <v>RU5000</v>
      </c>
      <c r="V842" s="305" t="s">
        <v>3112</v>
      </c>
    </row>
    <row r="843" spans="1:22" ht="18" customHeight="1" x14ac:dyDescent="0.35">
      <c r="A843" s="270">
        <v>7092</v>
      </c>
      <c r="B843" s="270" t="s">
        <v>3269</v>
      </c>
      <c r="C843" s="270" t="s">
        <v>11177</v>
      </c>
      <c r="D843" s="270" t="s">
        <v>3296</v>
      </c>
      <c r="E843" s="270" t="s">
        <v>1733</v>
      </c>
      <c r="F843" s="270" t="s">
        <v>1732</v>
      </c>
      <c r="G843" s="270" t="s">
        <v>3394</v>
      </c>
      <c r="H843" s="270" t="s">
        <v>11176</v>
      </c>
      <c r="I843" s="270" t="s">
        <v>11175</v>
      </c>
      <c r="J843" s="270">
        <v>7483</v>
      </c>
      <c r="K843" s="270" t="s">
        <v>3271</v>
      </c>
      <c r="L843" s="270" t="s">
        <v>11191</v>
      </c>
      <c r="M843" s="270" t="s">
        <v>3296</v>
      </c>
      <c r="N843" s="270" t="s">
        <v>3286</v>
      </c>
      <c r="O843" s="270" t="s">
        <v>3285</v>
      </c>
      <c r="P843" s="269">
        <v>53625.62</v>
      </c>
      <c r="Q843" s="269"/>
      <c r="R843" s="269"/>
      <c r="S843" s="269">
        <v>53625.62</v>
      </c>
      <c r="U843" s="305" t="str">
        <f t="shared" si="13"/>
        <v>RU5000</v>
      </c>
      <c r="V843" s="305" t="s">
        <v>3112</v>
      </c>
    </row>
    <row r="844" spans="1:22" ht="18" customHeight="1" x14ac:dyDescent="0.35">
      <c r="A844" s="270">
        <v>7092</v>
      </c>
      <c r="B844" s="270" t="s">
        <v>3269</v>
      </c>
      <c r="C844" s="270" t="s">
        <v>11177</v>
      </c>
      <c r="D844" s="270" t="s">
        <v>3296</v>
      </c>
      <c r="E844" s="270" t="s">
        <v>1733</v>
      </c>
      <c r="F844" s="270" t="s">
        <v>1732</v>
      </c>
      <c r="G844" s="270" t="s">
        <v>3394</v>
      </c>
      <c r="H844" s="270" t="s">
        <v>11176</v>
      </c>
      <c r="I844" s="270" t="s">
        <v>11175</v>
      </c>
      <c r="J844" s="270">
        <v>7484</v>
      </c>
      <c r="K844" s="270" t="s">
        <v>3271</v>
      </c>
      <c r="L844" s="270" t="s">
        <v>11190</v>
      </c>
      <c r="M844" s="270" t="s">
        <v>3296</v>
      </c>
      <c r="N844" s="270" t="s">
        <v>3286</v>
      </c>
      <c r="O844" s="270" t="s">
        <v>3285</v>
      </c>
      <c r="P844" s="269">
        <v>46418.77</v>
      </c>
      <c r="Q844" s="269"/>
      <c r="R844" s="269"/>
      <c r="S844" s="269">
        <v>46418.77</v>
      </c>
      <c r="U844" s="305" t="str">
        <f t="shared" si="13"/>
        <v>RU5000</v>
      </c>
      <c r="V844" s="305" t="s">
        <v>3112</v>
      </c>
    </row>
    <row r="845" spans="1:22" ht="18" customHeight="1" x14ac:dyDescent="0.35">
      <c r="A845" s="270">
        <v>7092</v>
      </c>
      <c r="B845" s="270" t="s">
        <v>3269</v>
      </c>
      <c r="C845" s="270" t="s">
        <v>11177</v>
      </c>
      <c r="D845" s="270" t="s">
        <v>3296</v>
      </c>
      <c r="E845" s="270" t="s">
        <v>1733</v>
      </c>
      <c r="F845" s="270" t="s">
        <v>1732</v>
      </c>
      <c r="G845" s="270" t="s">
        <v>3394</v>
      </c>
      <c r="H845" s="270" t="s">
        <v>11176</v>
      </c>
      <c r="I845" s="270" t="s">
        <v>11175</v>
      </c>
      <c r="J845" s="270">
        <v>7485</v>
      </c>
      <c r="K845" s="270" t="s">
        <v>3271</v>
      </c>
      <c r="L845" s="270" t="s">
        <v>11189</v>
      </c>
      <c r="M845" s="270" t="s">
        <v>3296</v>
      </c>
      <c r="N845" s="270" t="s">
        <v>3286</v>
      </c>
      <c r="O845" s="270" t="s">
        <v>3285</v>
      </c>
      <c r="P845" s="269">
        <v>20299.27</v>
      </c>
      <c r="Q845" s="269"/>
      <c r="R845" s="269"/>
      <c r="S845" s="269">
        <v>20299.27</v>
      </c>
      <c r="U845" s="305" t="str">
        <f t="shared" si="13"/>
        <v>RU5000</v>
      </c>
      <c r="V845" s="305" t="s">
        <v>3112</v>
      </c>
    </row>
    <row r="846" spans="1:22" ht="18" customHeight="1" x14ac:dyDescent="0.35">
      <c r="A846" s="270">
        <v>7092</v>
      </c>
      <c r="B846" s="270" t="s">
        <v>3269</v>
      </c>
      <c r="C846" s="270" t="s">
        <v>11177</v>
      </c>
      <c r="D846" s="270" t="s">
        <v>3296</v>
      </c>
      <c r="E846" s="270" t="s">
        <v>1733</v>
      </c>
      <c r="F846" s="270" t="s">
        <v>1732</v>
      </c>
      <c r="G846" s="270" t="s">
        <v>3394</v>
      </c>
      <c r="H846" s="270" t="s">
        <v>11176</v>
      </c>
      <c r="I846" s="270" t="s">
        <v>11175</v>
      </c>
      <c r="J846" s="270">
        <v>7486</v>
      </c>
      <c r="K846" s="270" t="s">
        <v>3271</v>
      </c>
      <c r="L846" s="270" t="s">
        <v>11188</v>
      </c>
      <c r="M846" s="270" t="s">
        <v>3296</v>
      </c>
      <c r="N846" s="270" t="s">
        <v>3286</v>
      </c>
      <c r="O846" s="270" t="s">
        <v>3285</v>
      </c>
      <c r="P846" s="269">
        <v>24195.24</v>
      </c>
      <c r="Q846" s="269"/>
      <c r="R846" s="269"/>
      <c r="S846" s="269">
        <v>24195.24</v>
      </c>
      <c r="U846" s="305" t="str">
        <f t="shared" si="13"/>
        <v>RU5000</v>
      </c>
      <c r="V846" s="305" t="s">
        <v>3112</v>
      </c>
    </row>
    <row r="847" spans="1:22" ht="18" customHeight="1" x14ac:dyDescent="0.35">
      <c r="A847" s="270">
        <v>7092</v>
      </c>
      <c r="B847" s="270" t="s">
        <v>3269</v>
      </c>
      <c r="C847" s="270" t="s">
        <v>11177</v>
      </c>
      <c r="D847" s="270" t="s">
        <v>3296</v>
      </c>
      <c r="E847" s="270" t="s">
        <v>1733</v>
      </c>
      <c r="F847" s="270" t="s">
        <v>1732</v>
      </c>
      <c r="G847" s="270" t="s">
        <v>3394</v>
      </c>
      <c r="H847" s="270" t="s">
        <v>11176</v>
      </c>
      <c r="I847" s="270" t="s">
        <v>11175</v>
      </c>
      <c r="J847" s="270">
        <v>7487</v>
      </c>
      <c r="K847" s="270" t="s">
        <v>3271</v>
      </c>
      <c r="L847" s="270" t="s">
        <v>11187</v>
      </c>
      <c r="M847" s="270" t="s">
        <v>3296</v>
      </c>
      <c r="N847" s="270" t="s">
        <v>3286</v>
      </c>
      <c r="O847" s="270" t="s">
        <v>3285</v>
      </c>
      <c r="P847" s="269">
        <v>10454.540000000001</v>
      </c>
      <c r="Q847" s="269"/>
      <c r="R847" s="269"/>
      <c r="S847" s="269">
        <v>10454.540000000001</v>
      </c>
      <c r="U847" s="305" t="str">
        <f t="shared" si="13"/>
        <v>RU5000</v>
      </c>
      <c r="V847" s="305" t="s">
        <v>3112</v>
      </c>
    </row>
    <row r="848" spans="1:22" ht="18" customHeight="1" x14ac:dyDescent="0.35">
      <c r="A848" s="270">
        <v>7092</v>
      </c>
      <c r="B848" s="270" t="s">
        <v>3269</v>
      </c>
      <c r="C848" s="270" t="s">
        <v>11177</v>
      </c>
      <c r="D848" s="270" t="s">
        <v>3296</v>
      </c>
      <c r="E848" s="270" t="s">
        <v>1733</v>
      </c>
      <c r="F848" s="270" t="s">
        <v>1732</v>
      </c>
      <c r="G848" s="270" t="s">
        <v>3394</v>
      </c>
      <c r="H848" s="270" t="s">
        <v>11176</v>
      </c>
      <c r="I848" s="270" t="s">
        <v>11175</v>
      </c>
      <c r="J848" s="270">
        <v>7488</v>
      </c>
      <c r="K848" s="270" t="s">
        <v>3271</v>
      </c>
      <c r="L848" s="270" t="s">
        <v>11186</v>
      </c>
      <c r="M848" s="270" t="s">
        <v>3296</v>
      </c>
      <c r="N848" s="270" t="s">
        <v>3286</v>
      </c>
      <c r="O848" s="270" t="s">
        <v>3285</v>
      </c>
      <c r="P848" s="269">
        <v>4609.43</v>
      </c>
      <c r="Q848" s="269"/>
      <c r="R848" s="269"/>
      <c r="S848" s="269">
        <v>4609.43</v>
      </c>
      <c r="U848" s="305" t="str">
        <f t="shared" si="13"/>
        <v>RU5000</v>
      </c>
      <c r="V848" s="305" t="s">
        <v>3112</v>
      </c>
    </row>
    <row r="849" spans="1:22" ht="18" customHeight="1" x14ac:dyDescent="0.35">
      <c r="A849" s="270">
        <v>7092</v>
      </c>
      <c r="B849" s="270" t="s">
        <v>3269</v>
      </c>
      <c r="C849" s="270" t="s">
        <v>11177</v>
      </c>
      <c r="D849" s="270" t="s">
        <v>3296</v>
      </c>
      <c r="E849" s="270" t="s">
        <v>1733</v>
      </c>
      <c r="F849" s="270" t="s">
        <v>1732</v>
      </c>
      <c r="G849" s="270" t="s">
        <v>3394</v>
      </c>
      <c r="H849" s="270" t="s">
        <v>11176</v>
      </c>
      <c r="I849" s="270" t="s">
        <v>11175</v>
      </c>
      <c r="J849" s="270">
        <v>7489</v>
      </c>
      <c r="K849" s="270" t="s">
        <v>3271</v>
      </c>
      <c r="L849" s="270" t="s">
        <v>11185</v>
      </c>
      <c r="M849" s="270" t="s">
        <v>3296</v>
      </c>
      <c r="N849" s="270" t="s">
        <v>3286</v>
      </c>
      <c r="O849" s="270" t="s">
        <v>3285</v>
      </c>
      <c r="P849" s="269">
        <v>35049.279999999999</v>
      </c>
      <c r="Q849" s="269"/>
      <c r="R849" s="269"/>
      <c r="S849" s="269">
        <v>35049.279999999999</v>
      </c>
      <c r="U849" s="305" t="str">
        <f t="shared" si="13"/>
        <v>RU5000</v>
      </c>
      <c r="V849" s="305" t="s">
        <v>3112</v>
      </c>
    </row>
    <row r="850" spans="1:22" ht="18" customHeight="1" x14ac:dyDescent="0.35">
      <c r="A850" s="270">
        <v>7092</v>
      </c>
      <c r="B850" s="270" t="s">
        <v>3269</v>
      </c>
      <c r="C850" s="270" t="s">
        <v>11177</v>
      </c>
      <c r="D850" s="270" t="s">
        <v>3296</v>
      </c>
      <c r="E850" s="270" t="s">
        <v>1733</v>
      </c>
      <c r="F850" s="270" t="s">
        <v>1732</v>
      </c>
      <c r="G850" s="270" t="s">
        <v>3394</v>
      </c>
      <c r="H850" s="270" t="s">
        <v>11176</v>
      </c>
      <c r="I850" s="270" t="s">
        <v>11175</v>
      </c>
      <c r="J850" s="270">
        <v>7490</v>
      </c>
      <c r="K850" s="270" t="s">
        <v>3271</v>
      </c>
      <c r="L850" s="270" t="s">
        <v>11184</v>
      </c>
      <c r="M850" s="270" t="s">
        <v>3296</v>
      </c>
      <c r="N850" s="270" t="s">
        <v>3286</v>
      </c>
      <c r="O850" s="270" t="s">
        <v>3285</v>
      </c>
      <c r="P850" s="269">
        <v>2940</v>
      </c>
      <c r="Q850" s="269"/>
      <c r="R850" s="269"/>
      <c r="S850" s="269">
        <v>2940</v>
      </c>
      <c r="U850" s="305" t="str">
        <f t="shared" si="13"/>
        <v>RU5000</v>
      </c>
      <c r="V850" s="305" t="s">
        <v>3112</v>
      </c>
    </row>
    <row r="851" spans="1:22" ht="18" customHeight="1" x14ac:dyDescent="0.35">
      <c r="A851" s="270">
        <v>7092</v>
      </c>
      <c r="B851" s="270" t="s">
        <v>3269</v>
      </c>
      <c r="C851" s="270" t="s">
        <v>11177</v>
      </c>
      <c r="D851" s="270" t="s">
        <v>3296</v>
      </c>
      <c r="E851" s="270" t="s">
        <v>1733</v>
      </c>
      <c r="F851" s="270" t="s">
        <v>1732</v>
      </c>
      <c r="G851" s="270" t="s">
        <v>3394</v>
      </c>
      <c r="H851" s="270" t="s">
        <v>11176</v>
      </c>
      <c r="I851" s="270" t="s">
        <v>11175</v>
      </c>
      <c r="J851" s="270">
        <v>7491</v>
      </c>
      <c r="K851" s="270" t="s">
        <v>3271</v>
      </c>
      <c r="L851" s="270" t="s">
        <v>11183</v>
      </c>
      <c r="M851" s="270" t="s">
        <v>3296</v>
      </c>
      <c r="N851" s="270" t="s">
        <v>3286</v>
      </c>
      <c r="O851" s="270" t="s">
        <v>3285</v>
      </c>
      <c r="P851" s="269">
        <v>4760.6099999999997</v>
      </c>
      <c r="Q851" s="269"/>
      <c r="R851" s="269"/>
      <c r="S851" s="269">
        <v>4760.6099999999997</v>
      </c>
      <c r="U851" s="305" t="str">
        <f t="shared" si="13"/>
        <v>RU5000</v>
      </c>
      <c r="V851" s="305" t="s">
        <v>3112</v>
      </c>
    </row>
    <row r="852" spans="1:22" ht="18" customHeight="1" x14ac:dyDescent="0.35">
      <c r="A852" s="270">
        <v>7092</v>
      </c>
      <c r="B852" s="270" t="s">
        <v>3269</v>
      </c>
      <c r="C852" s="270" t="s">
        <v>11177</v>
      </c>
      <c r="D852" s="270" t="s">
        <v>3296</v>
      </c>
      <c r="E852" s="270" t="s">
        <v>1733</v>
      </c>
      <c r="F852" s="270" t="s">
        <v>1732</v>
      </c>
      <c r="G852" s="270" t="s">
        <v>3394</v>
      </c>
      <c r="H852" s="270" t="s">
        <v>11176</v>
      </c>
      <c r="I852" s="270" t="s">
        <v>11175</v>
      </c>
      <c r="J852" s="270">
        <v>7492</v>
      </c>
      <c r="K852" s="270" t="s">
        <v>3271</v>
      </c>
      <c r="L852" s="270" t="s">
        <v>11182</v>
      </c>
      <c r="M852" s="270" t="s">
        <v>3296</v>
      </c>
      <c r="N852" s="270" t="s">
        <v>3286</v>
      </c>
      <c r="O852" s="270" t="s">
        <v>3285</v>
      </c>
      <c r="P852" s="269">
        <v>6594.61</v>
      </c>
      <c r="Q852" s="269"/>
      <c r="R852" s="269"/>
      <c r="S852" s="269">
        <v>6594.61</v>
      </c>
      <c r="U852" s="305" t="str">
        <f t="shared" si="13"/>
        <v>RU5000</v>
      </c>
      <c r="V852" s="305" t="s">
        <v>3112</v>
      </c>
    </row>
    <row r="853" spans="1:22" ht="18" customHeight="1" x14ac:dyDescent="0.35">
      <c r="A853" s="270">
        <v>7092</v>
      </c>
      <c r="B853" s="270" t="s">
        <v>3269</v>
      </c>
      <c r="C853" s="270" t="s">
        <v>11177</v>
      </c>
      <c r="D853" s="270" t="s">
        <v>3296</v>
      </c>
      <c r="E853" s="270" t="s">
        <v>1733</v>
      </c>
      <c r="F853" s="270" t="s">
        <v>1732</v>
      </c>
      <c r="G853" s="270" t="s">
        <v>3394</v>
      </c>
      <c r="H853" s="270" t="s">
        <v>11176</v>
      </c>
      <c r="I853" s="270" t="s">
        <v>11175</v>
      </c>
      <c r="J853" s="270">
        <v>7571</v>
      </c>
      <c r="K853" s="270" t="s">
        <v>3271</v>
      </c>
      <c r="L853" s="270" t="s">
        <v>11181</v>
      </c>
      <c r="M853" s="270" t="s">
        <v>3296</v>
      </c>
      <c r="N853" s="270" t="s">
        <v>3286</v>
      </c>
      <c r="O853" s="270" t="s">
        <v>3285</v>
      </c>
      <c r="P853" s="269">
        <v>86883.07</v>
      </c>
      <c r="Q853" s="269"/>
      <c r="R853" s="269"/>
      <c r="S853" s="269">
        <v>86883.07</v>
      </c>
      <c r="U853" s="305" t="str">
        <f t="shared" si="13"/>
        <v>RU5000</v>
      </c>
      <c r="V853" s="305" t="s">
        <v>3112</v>
      </c>
    </row>
    <row r="854" spans="1:22" ht="18" customHeight="1" x14ac:dyDescent="0.35">
      <c r="A854" s="270">
        <v>7092</v>
      </c>
      <c r="B854" s="270" t="s">
        <v>3269</v>
      </c>
      <c r="C854" s="270" t="s">
        <v>11177</v>
      </c>
      <c r="D854" s="270" t="s">
        <v>3296</v>
      </c>
      <c r="E854" s="270" t="s">
        <v>1733</v>
      </c>
      <c r="F854" s="270" t="s">
        <v>1732</v>
      </c>
      <c r="G854" s="270" t="s">
        <v>3394</v>
      </c>
      <c r="H854" s="270" t="s">
        <v>11176</v>
      </c>
      <c r="I854" s="270" t="s">
        <v>11175</v>
      </c>
      <c r="J854" s="270">
        <v>7572</v>
      </c>
      <c r="K854" s="270" t="s">
        <v>3271</v>
      </c>
      <c r="L854" s="270" t="s">
        <v>11180</v>
      </c>
      <c r="M854" s="270" t="s">
        <v>3296</v>
      </c>
      <c r="N854" s="270" t="s">
        <v>3286</v>
      </c>
      <c r="O854" s="270" t="s">
        <v>3285</v>
      </c>
      <c r="P854" s="269">
        <v>232432.31</v>
      </c>
      <c r="Q854" s="269"/>
      <c r="R854" s="269"/>
      <c r="S854" s="269">
        <v>232432.31</v>
      </c>
      <c r="U854" s="305" t="str">
        <f t="shared" si="13"/>
        <v>RU5000</v>
      </c>
      <c r="V854" s="305" t="s">
        <v>3112</v>
      </c>
    </row>
    <row r="855" spans="1:22" ht="18" customHeight="1" x14ac:dyDescent="0.35">
      <c r="A855" s="270">
        <v>7092</v>
      </c>
      <c r="B855" s="270" t="s">
        <v>3269</v>
      </c>
      <c r="C855" s="270" t="s">
        <v>11177</v>
      </c>
      <c r="D855" s="270" t="s">
        <v>3296</v>
      </c>
      <c r="E855" s="270" t="s">
        <v>1733</v>
      </c>
      <c r="F855" s="270" t="s">
        <v>1732</v>
      </c>
      <c r="G855" s="270" t="s">
        <v>3394</v>
      </c>
      <c r="H855" s="270" t="s">
        <v>11176</v>
      </c>
      <c r="I855" s="270" t="s">
        <v>11175</v>
      </c>
      <c r="J855" s="270">
        <v>7754</v>
      </c>
      <c r="K855" s="270" t="s">
        <v>3271</v>
      </c>
      <c r="L855" s="270" t="s">
        <v>11179</v>
      </c>
      <c r="M855" s="270" t="s">
        <v>3296</v>
      </c>
      <c r="N855" s="270" t="s">
        <v>3286</v>
      </c>
      <c r="O855" s="270" t="s">
        <v>3285</v>
      </c>
      <c r="P855" s="269">
        <v>2566</v>
      </c>
      <c r="Q855" s="269"/>
      <c r="R855" s="269"/>
      <c r="S855" s="269">
        <v>2566</v>
      </c>
      <c r="U855" s="305" t="str">
        <f t="shared" si="13"/>
        <v>RU5000</v>
      </c>
      <c r="V855" s="305" t="s">
        <v>3112</v>
      </c>
    </row>
    <row r="856" spans="1:22" ht="18" customHeight="1" x14ac:dyDescent="0.35">
      <c r="A856" s="270">
        <v>7092</v>
      </c>
      <c r="B856" s="270" t="s">
        <v>3269</v>
      </c>
      <c r="C856" s="270" t="s">
        <v>11177</v>
      </c>
      <c r="D856" s="270" t="s">
        <v>3296</v>
      </c>
      <c r="E856" s="270" t="s">
        <v>1733</v>
      </c>
      <c r="F856" s="270" t="s">
        <v>1732</v>
      </c>
      <c r="G856" s="270" t="s">
        <v>3394</v>
      </c>
      <c r="H856" s="270" t="s">
        <v>11176</v>
      </c>
      <c r="I856" s="270" t="s">
        <v>11175</v>
      </c>
      <c r="J856" s="270">
        <v>7755</v>
      </c>
      <c r="K856" s="270" t="s">
        <v>3271</v>
      </c>
      <c r="L856" s="270" t="s">
        <v>11178</v>
      </c>
      <c r="M856" s="270" t="s">
        <v>3296</v>
      </c>
      <c r="N856" s="270" t="s">
        <v>3286</v>
      </c>
      <c r="O856" s="270" t="s">
        <v>3285</v>
      </c>
      <c r="P856" s="269">
        <v>4501</v>
      </c>
      <c r="Q856" s="269"/>
      <c r="R856" s="269"/>
      <c r="S856" s="269">
        <v>4501</v>
      </c>
      <c r="U856" s="305" t="str">
        <f t="shared" si="13"/>
        <v>RU5000</v>
      </c>
      <c r="V856" s="305" t="s">
        <v>3112</v>
      </c>
    </row>
    <row r="857" spans="1:22" ht="18" customHeight="1" x14ac:dyDescent="0.35">
      <c r="A857" s="270">
        <v>7092</v>
      </c>
      <c r="B857" s="270" t="s">
        <v>3269</v>
      </c>
      <c r="C857" s="270" t="s">
        <v>11177</v>
      </c>
      <c r="D857" s="270" t="s">
        <v>3296</v>
      </c>
      <c r="E857" s="270" t="s">
        <v>1733</v>
      </c>
      <c r="F857" s="270" t="s">
        <v>1732</v>
      </c>
      <c r="G857" s="270" t="s">
        <v>3394</v>
      </c>
      <c r="H857" s="270" t="s">
        <v>11176</v>
      </c>
      <c r="I857" s="270" t="s">
        <v>11175</v>
      </c>
      <c r="J857" s="270">
        <v>7756</v>
      </c>
      <c r="K857" s="270" t="s">
        <v>3271</v>
      </c>
      <c r="L857" s="270" t="s">
        <v>11174</v>
      </c>
      <c r="M857" s="270" t="s">
        <v>3296</v>
      </c>
      <c r="N857" s="270" t="s">
        <v>3286</v>
      </c>
      <c r="O857" s="270" t="s">
        <v>3285</v>
      </c>
      <c r="P857" s="269">
        <v>6142.89</v>
      </c>
      <c r="Q857" s="269"/>
      <c r="R857" s="269"/>
      <c r="S857" s="269">
        <v>6142.89</v>
      </c>
      <c r="U857" s="305" t="str">
        <f t="shared" si="13"/>
        <v>RU5000</v>
      </c>
      <c r="V857" s="305" t="s">
        <v>3112</v>
      </c>
    </row>
    <row r="858" spans="1:22" ht="18" customHeight="1" x14ac:dyDescent="0.35">
      <c r="A858" s="270">
        <v>7094</v>
      </c>
      <c r="B858" s="270" t="s">
        <v>3269</v>
      </c>
      <c r="C858" s="270" t="s">
        <v>11173</v>
      </c>
      <c r="D858" s="270" t="s">
        <v>3296</v>
      </c>
      <c r="E858" s="270" t="s">
        <v>1713</v>
      </c>
      <c r="F858" s="270" t="s">
        <v>1777</v>
      </c>
      <c r="G858" s="270" t="s">
        <v>5391</v>
      </c>
      <c r="H858" s="270" t="s">
        <v>11172</v>
      </c>
      <c r="I858" s="270" t="s">
        <v>11171</v>
      </c>
      <c r="J858" s="270">
        <v>7317</v>
      </c>
      <c r="K858" s="270" t="s">
        <v>3271</v>
      </c>
      <c r="L858" s="270" t="s">
        <v>11170</v>
      </c>
      <c r="M858" s="270" t="s">
        <v>3296</v>
      </c>
      <c r="N858" s="270" t="s">
        <v>3286</v>
      </c>
      <c r="O858" s="270" t="s">
        <v>3285</v>
      </c>
      <c r="P858" s="269">
        <v>955097.69</v>
      </c>
      <c r="Q858" s="269">
        <v>0</v>
      </c>
      <c r="R858" s="269">
        <v>0</v>
      </c>
      <c r="S858" s="269">
        <v>955097.69</v>
      </c>
      <c r="U858" s="305" t="str">
        <f t="shared" si="13"/>
        <v>RU8000</v>
      </c>
      <c r="V858" s="305" t="s">
        <v>3112</v>
      </c>
    </row>
    <row r="859" spans="1:22" ht="18" customHeight="1" x14ac:dyDescent="0.35">
      <c r="A859" s="270">
        <v>7094</v>
      </c>
      <c r="B859" s="270" t="s">
        <v>3269</v>
      </c>
      <c r="C859" s="270" t="s">
        <v>11173</v>
      </c>
      <c r="D859" s="270" t="s">
        <v>3296</v>
      </c>
      <c r="E859" s="270" t="s">
        <v>1713</v>
      </c>
      <c r="F859" s="270" t="s">
        <v>1777</v>
      </c>
      <c r="G859" s="270" t="s">
        <v>5391</v>
      </c>
      <c r="H859" s="270" t="s">
        <v>11172</v>
      </c>
      <c r="I859" s="270" t="s">
        <v>11171</v>
      </c>
      <c r="J859" s="270">
        <v>7428</v>
      </c>
      <c r="K859" s="270" t="s">
        <v>3271</v>
      </c>
      <c r="L859" s="270" t="s">
        <v>11170</v>
      </c>
      <c r="M859" s="270" t="s">
        <v>3296</v>
      </c>
      <c r="N859" s="270" t="s">
        <v>3286</v>
      </c>
      <c r="O859" s="270" t="s">
        <v>3285</v>
      </c>
      <c r="P859" s="269">
        <v>1594947.45</v>
      </c>
      <c r="Q859" s="269">
        <v>0</v>
      </c>
      <c r="R859" s="269">
        <v>0</v>
      </c>
      <c r="S859" s="269">
        <v>1594947.45</v>
      </c>
      <c r="U859" s="305" t="str">
        <f t="shared" si="13"/>
        <v>RU8000</v>
      </c>
      <c r="V859" s="305" t="s">
        <v>3112</v>
      </c>
    </row>
    <row r="860" spans="1:22" ht="18" customHeight="1" x14ac:dyDescent="0.35">
      <c r="A860" s="270">
        <v>7094</v>
      </c>
      <c r="B860" s="270" t="s">
        <v>3269</v>
      </c>
      <c r="C860" s="270" t="s">
        <v>11173</v>
      </c>
      <c r="D860" s="270" t="s">
        <v>3296</v>
      </c>
      <c r="E860" s="270" t="s">
        <v>1713</v>
      </c>
      <c r="F860" s="270" t="s">
        <v>1777</v>
      </c>
      <c r="G860" s="270" t="s">
        <v>5391</v>
      </c>
      <c r="H860" s="270" t="s">
        <v>11172</v>
      </c>
      <c r="I860" s="270" t="s">
        <v>11171</v>
      </c>
      <c r="J860" s="270">
        <v>7429</v>
      </c>
      <c r="K860" s="270" t="s">
        <v>3271</v>
      </c>
      <c r="L860" s="270" t="s">
        <v>11170</v>
      </c>
      <c r="M860" s="270" t="s">
        <v>3296</v>
      </c>
      <c r="N860" s="270" t="s">
        <v>3286</v>
      </c>
      <c r="O860" s="270" t="s">
        <v>3285</v>
      </c>
      <c r="P860" s="269">
        <v>511836.47</v>
      </c>
      <c r="Q860" s="269">
        <v>0</v>
      </c>
      <c r="R860" s="269">
        <v>0</v>
      </c>
      <c r="S860" s="269">
        <v>511836.47</v>
      </c>
      <c r="U860" s="305" t="str">
        <f t="shared" si="13"/>
        <v>RU8000</v>
      </c>
      <c r="V860" s="305" t="s">
        <v>3112</v>
      </c>
    </row>
    <row r="861" spans="1:22" ht="18" customHeight="1" x14ac:dyDescent="0.35">
      <c r="A861" s="270">
        <v>7094</v>
      </c>
      <c r="B861" s="270" t="s">
        <v>3269</v>
      </c>
      <c r="C861" s="270" t="s">
        <v>11173</v>
      </c>
      <c r="D861" s="270" t="s">
        <v>3296</v>
      </c>
      <c r="E861" s="270" t="s">
        <v>1713</v>
      </c>
      <c r="F861" s="270" t="s">
        <v>1777</v>
      </c>
      <c r="G861" s="270" t="s">
        <v>5391</v>
      </c>
      <c r="H861" s="270" t="s">
        <v>11172</v>
      </c>
      <c r="I861" s="270" t="s">
        <v>11171</v>
      </c>
      <c r="J861" s="270">
        <v>7430</v>
      </c>
      <c r="K861" s="270" t="s">
        <v>3271</v>
      </c>
      <c r="L861" s="270" t="s">
        <v>11170</v>
      </c>
      <c r="M861" s="270" t="s">
        <v>3296</v>
      </c>
      <c r="N861" s="270" t="s">
        <v>3286</v>
      </c>
      <c r="O861" s="270" t="s">
        <v>3285</v>
      </c>
      <c r="P861" s="269">
        <v>1489566.02</v>
      </c>
      <c r="Q861" s="269">
        <v>0</v>
      </c>
      <c r="R861" s="269">
        <v>0</v>
      </c>
      <c r="S861" s="269">
        <v>1489566.02</v>
      </c>
      <c r="U861" s="305" t="str">
        <f t="shared" si="13"/>
        <v>RU8000</v>
      </c>
      <c r="V861" s="305" t="s">
        <v>3112</v>
      </c>
    </row>
    <row r="862" spans="1:22" ht="18" customHeight="1" x14ac:dyDescent="0.35">
      <c r="A862" s="270">
        <v>7094</v>
      </c>
      <c r="B862" s="270" t="s">
        <v>3269</v>
      </c>
      <c r="C862" s="270" t="s">
        <v>11173</v>
      </c>
      <c r="D862" s="270" t="s">
        <v>3296</v>
      </c>
      <c r="E862" s="270" t="s">
        <v>1713</v>
      </c>
      <c r="F862" s="270" t="s">
        <v>1777</v>
      </c>
      <c r="G862" s="270" t="s">
        <v>5391</v>
      </c>
      <c r="H862" s="270" t="s">
        <v>11172</v>
      </c>
      <c r="I862" s="270" t="s">
        <v>11171</v>
      </c>
      <c r="J862" s="270">
        <v>7432</v>
      </c>
      <c r="K862" s="270" t="s">
        <v>3271</v>
      </c>
      <c r="L862" s="270" t="s">
        <v>11170</v>
      </c>
      <c r="M862" s="270" t="s">
        <v>3296</v>
      </c>
      <c r="N862" s="270" t="s">
        <v>3286</v>
      </c>
      <c r="O862" s="270" t="s">
        <v>3285</v>
      </c>
      <c r="P862" s="269">
        <v>496522.01</v>
      </c>
      <c r="Q862" s="269">
        <v>0</v>
      </c>
      <c r="R862" s="269">
        <v>0</v>
      </c>
      <c r="S862" s="269">
        <v>496522.01</v>
      </c>
      <c r="U862" s="305" t="str">
        <f t="shared" si="13"/>
        <v>RU8000</v>
      </c>
      <c r="V862" s="305" t="s">
        <v>3112</v>
      </c>
    </row>
    <row r="863" spans="1:22" ht="18" customHeight="1" x14ac:dyDescent="0.35">
      <c r="A863" s="270">
        <v>7094</v>
      </c>
      <c r="B863" s="270" t="s">
        <v>3269</v>
      </c>
      <c r="C863" s="270" t="s">
        <v>11173</v>
      </c>
      <c r="D863" s="270" t="s">
        <v>3296</v>
      </c>
      <c r="E863" s="270" t="s">
        <v>1713</v>
      </c>
      <c r="F863" s="270" t="s">
        <v>1777</v>
      </c>
      <c r="G863" s="270" t="s">
        <v>5391</v>
      </c>
      <c r="H863" s="270" t="s">
        <v>11172</v>
      </c>
      <c r="I863" s="270" t="s">
        <v>11171</v>
      </c>
      <c r="J863" s="270">
        <v>7438</v>
      </c>
      <c r="K863" s="270" t="s">
        <v>3271</v>
      </c>
      <c r="L863" s="270" t="s">
        <v>11170</v>
      </c>
      <c r="M863" s="270" t="s">
        <v>3296</v>
      </c>
      <c r="N863" s="270" t="s">
        <v>3286</v>
      </c>
      <c r="O863" s="270" t="s">
        <v>3285</v>
      </c>
      <c r="P863" s="269">
        <v>2707578.81</v>
      </c>
      <c r="Q863" s="269">
        <v>0</v>
      </c>
      <c r="R863" s="269">
        <v>0</v>
      </c>
      <c r="S863" s="269">
        <v>2707578.81</v>
      </c>
      <c r="U863" s="305" t="str">
        <f t="shared" si="13"/>
        <v>RU8000</v>
      </c>
      <c r="V863" s="305" t="s">
        <v>3112</v>
      </c>
    </row>
    <row r="864" spans="1:22" ht="18" customHeight="1" x14ac:dyDescent="0.35">
      <c r="A864" s="270">
        <v>7094</v>
      </c>
      <c r="B864" s="270" t="s">
        <v>3269</v>
      </c>
      <c r="C864" s="270" t="s">
        <v>11173</v>
      </c>
      <c r="D864" s="270" t="s">
        <v>3296</v>
      </c>
      <c r="E864" s="270" t="s">
        <v>1713</v>
      </c>
      <c r="F864" s="270" t="s">
        <v>1777</v>
      </c>
      <c r="G864" s="270" t="s">
        <v>5391</v>
      </c>
      <c r="H864" s="270" t="s">
        <v>11172</v>
      </c>
      <c r="I864" s="270" t="s">
        <v>11171</v>
      </c>
      <c r="J864" s="270">
        <v>7453</v>
      </c>
      <c r="K864" s="270" t="s">
        <v>3271</v>
      </c>
      <c r="L864" s="270" t="s">
        <v>11170</v>
      </c>
      <c r="M864" s="270" t="s">
        <v>3296</v>
      </c>
      <c r="N864" s="270" t="s">
        <v>3286</v>
      </c>
      <c r="O864" s="270" t="s">
        <v>3285</v>
      </c>
      <c r="P864" s="269">
        <v>1350960.56</v>
      </c>
      <c r="Q864" s="269">
        <v>0</v>
      </c>
      <c r="R864" s="269">
        <v>0</v>
      </c>
      <c r="S864" s="269">
        <v>1350960.56</v>
      </c>
      <c r="U864" s="305" t="str">
        <f t="shared" si="13"/>
        <v>RU8000</v>
      </c>
      <c r="V864" s="305" t="s">
        <v>3112</v>
      </c>
    </row>
    <row r="865" spans="1:22" ht="18" customHeight="1" x14ac:dyDescent="0.35">
      <c r="A865" s="270">
        <v>7099</v>
      </c>
      <c r="B865" s="270" t="s">
        <v>3269</v>
      </c>
      <c r="C865" s="270" t="s">
        <v>11169</v>
      </c>
      <c r="D865" s="270" t="s">
        <v>3296</v>
      </c>
      <c r="E865" s="270" t="s">
        <v>1713</v>
      </c>
      <c r="F865" s="270" t="s">
        <v>1712</v>
      </c>
      <c r="G865" s="270" t="s">
        <v>11168</v>
      </c>
      <c r="H865" s="270" t="s">
        <v>11167</v>
      </c>
      <c r="I865" s="270" t="s">
        <v>11166</v>
      </c>
      <c r="J865" s="270">
        <v>7112</v>
      </c>
      <c r="K865" s="270" t="s">
        <v>3271</v>
      </c>
      <c r="L865" s="270" t="s">
        <v>11165</v>
      </c>
      <c r="M865" s="270" t="s">
        <v>3296</v>
      </c>
      <c r="N865" s="270" t="s">
        <v>3286</v>
      </c>
      <c r="O865" s="270" t="s">
        <v>3285</v>
      </c>
      <c r="P865" s="269">
        <v>387923.54</v>
      </c>
      <c r="Q865" s="269">
        <v>0</v>
      </c>
      <c r="R865" s="269">
        <v>0</v>
      </c>
      <c r="S865" s="269">
        <v>387923.54</v>
      </c>
      <c r="U865" s="305" t="str">
        <f t="shared" si="13"/>
        <v>RU1200</v>
      </c>
      <c r="V865" s="305" t="s">
        <v>3112</v>
      </c>
    </row>
    <row r="866" spans="1:22" ht="18" customHeight="1" x14ac:dyDescent="0.35">
      <c r="A866" s="270">
        <v>7101</v>
      </c>
      <c r="B866" s="270" t="s">
        <v>3269</v>
      </c>
      <c r="C866" s="270" t="s">
        <v>11162</v>
      </c>
      <c r="D866" s="270" t="s">
        <v>3296</v>
      </c>
      <c r="E866" s="270" t="s">
        <v>1713</v>
      </c>
      <c r="F866" s="270" t="s">
        <v>1719</v>
      </c>
      <c r="G866" s="270" t="s">
        <v>11161</v>
      </c>
      <c r="H866" s="270" t="s">
        <v>11160</v>
      </c>
      <c r="I866" s="270" t="s">
        <v>11159</v>
      </c>
      <c r="J866" s="270">
        <v>17303</v>
      </c>
      <c r="K866" s="270" t="s">
        <v>3271</v>
      </c>
      <c r="L866" s="270" t="s">
        <v>11164</v>
      </c>
      <c r="M866" s="270" t="s">
        <v>3296</v>
      </c>
      <c r="N866" s="270" t="s">
        <v>3286</v>
      </c>
      <c r="O866" s="270" t="s">
        <v>3285</v>
      </c>
      <c r="P866" s="269">
        <v>1434286.3</v>
      </c>
      <c r="Q866" s="269">
        <v>0</v>
      </c>
      <c r="R866" s="269">
        <v>1434286.3</v>
      </c>
      <c r="S866" s="269">
        <v>1434286.3</v>
      </c>
      <c r="U866" s="305" t="str">
        <f t="shared" si="13"/>
        <v>RU1205</v>
      </c>
      <c r="V866" s="305" t="s">
        <v>3112</v>
      </c>
    </row>
    <row r="867" spans="1:22" ht="18" customHeight="1" x14ac:dyDescent="0.35">
      <c r="A867" s="270">
        <v>7101</v>
      </c>
      <c r="B867" s="270" t="s">
        <v>3269</v>
      </c>
      <c r="C867" s="270" t="s">
        <v>11162</v>
      </c>
      <c r="D867" s="270" t="s">
        <v>3296</v>
      </c>
      <c r="E867" s="270" t="s">
        <v>1713</v>
      </c>
      <c r="F867" s="270" t="s">
        <v>1719</v>
      </c>
      <c r="G867" s="270" t="s">
        <v>11161</v>
      </c>
      <c r="H867" s="270" t="s">
        <v>11160</v>
      </c>
      <c r="I867" s="270" t="s">
        <v>11159</v>
      </c>
      <c r="J867" s="270">
        <v>17304</v>
      </c>
      <c r="K867" s="270" t="s">
        <v>3271</v>
      </c>
      <c r="L867" s="270" t="s">
        <v>11163</v>
      </c>
      <c r="M867" s="270" t="s">
        <v>3296</v>
      </c>
      <c r="N867" s="270" t="s">
        <v>3286</v>
      </c>
      <c r="O867" s="270" t="s">
        <v>3285</v>
      </c>
      <c r="P867" s="269">
        <v>1281194.3</v>
      </c>
      <c r="Q867" s="269">
        <v>0</v>
      </c>
      <c r="R867" s="269">
        <v>1281194.3</v>
      </c>
      <c r="S867" s="269">
        <v>1281194.3</v>
      </c>
      <c r="U867" s="305" t="str">
        <f t="shared" si="13"/>
        <v>RU1205</v>
      </c>
      <c r="V867" s="305" t="s">
        <v>3112</v>
      </c>
    </row>
    <row r="868" spans="1:22" ht="18" customHeight="1" x14ac:dyDescent="0.35">
      <c r="A868" s="270">
        <v>7101</v>
      </c>
      <c r="B868" s="270" t="s">
        <v>3269</v>
      </c>
      <c r="C868" s="270" t="s">
        <v>11162</v>
      </c>
      <c r="D868" s="270" t="s">
        <v>3296</v>
      </c>
      <c r="E868" s="270" t="s">
        <v>1713</v>
      </c>
      <c r="F868" s="270" t="s">
        <v>1719</v>
      </c>
      <c r="G868" s="270" t="s">
        <v>11161</v>
      </c>
      <c r="H868" s="270" t="s">
        <v>11160</v>
      </c>
      <c r="I868" s="270" t="s">
        <v>11159</v>
      </c>
      <c r="J868" s="270">
        <v>17305</v>
      </c>
      <c r="K868" s="270" t="s">
        <v>3271</v>
      </c>
      <c r="L868" s="270" t="s">
        <v>11158</v>
      </c>
      <c r="M868" s="270" t="s">
        <v>3296</v>
      </c>
      <c r="N868" s="270" t="s">
        <v>3286</v>
      </c>
      <c r="O868" s="270" t="s">
        <v>3285</v>
      </c>
      <c r="P868" s="269">
        <v>1496161.3</v>
      </c>
      <c r="Q868" s="269">
        <v>0</v>
      </c>
      <c r="R868" s="269">
        <v>1496161.3</v>
      </c>
      <c r="S868" s="269">
        <v>1496161.3</v>
      </c>
      <c r="U868" s="305" t="str">
        <f t="shared" si="13"/>
        <v>RU1205</v>
      </c>
      <c r="V868" s="305" t="s">
        <v>3112</v>
      </c>
    </row>
    <row r="869" spans="1:22" ht="18" customHeight="1" x14ac:dyDescent="0.35">
      <c r="A869" s="270">
        <v>7110</v>
      </c>
      <c r="B869" s="270" t="s">
        <v>3269</v>
      </c>
      <c r="C869" s="270" t="s">
        <v>11149</v>
      </c>
      <c r="D869" s="270" t="s">
        <v>3296</v>
      </c>
      <c r="E869" s="270" t="s">
        <v>1713</v>
      </c>
      <c r="F869" s="270" t="s">
        <v>1719</v>
      </c>
      <c r="G869" s="270" t="s">
        <v>6162</v>
      </c>
      <c r="H869" s="270" t="s">
        <v>11148</v>
      </c>
      <c r="I869" s="270" t="s">
        <v>11147</v>
      </c>
      <c r="J869" s="270">
        <v>7226</v>
      </c>
      <c r="K869" s="270" t="s">
        <v>3271</v>
      </c>
      <c r="L869" s="270" t="s">
        <v>11157</v>
      </c>
      <c r="M869" s="270" t="s">
        <v>3296</v>
      </c>
      <c r="N869" s="270" t="s">
        <v>3286</v>
      </c>
      <c r="O869" s="270" t="s">
        <v>3285</v>
      </c>
      <c r="P869" s="269">
        <v>3540479.01</v>
      </c>
      <c r="Q869" s="269">
        <v>0</v>
      </c>
      <c r="R869" s="269">
        <v>0</v>
      </c>
      <c r="S869" s="269">
        <v>3540479.01</v>
      </c>
      <c r="U869" s="305" t="str">
        <f t="shared" si="13"/>
        <v>RU1205</v>
      </c>
      <c r="V869" s="305" t="s">
        <v>3112</v>
      </c>
    </row>
    <row r="870" spans="1:22" ht="18" customHeight="1" x14ac:dyDescent="0.35">
      <c r="A870" s="270">
        <v>7110</v>
      </c>
      <c r="B870" s="270" t="s">
        <v>3269</v>
      </c>
      <c r="C870" s="270" t="s">
        <v>11149</v>
      </c>
      <c r="D870" s="270" t="s">
        <v>3296</v>
      </c>
      <c r="E870" s="270" t="s">
        <v>1713</v>
      </c>
      <c r="F870" s="270" t="s">
        <v>1719</v>
      </c>
      <c r="G870" s="270" t="s">
        <v>6162</v>
      </c>
      <c r="H870" s="270" t="s">
        <v>11148</v>
      </c>
      <c r="I870" s="270" t="s">
        <v>11147</v>
      </c>
      <c r="J870" s="270">
        <v>7356</v>
      </c>
      <c r="K870" s="270" t="s">
        <v>3271</v>
      </c>
      <c r="L870" s="270" t="s">
        <v>11156</v>
      </c>
      <c r="M870" s="270" t="s">
        <v>3296</v>
      </c>
      <c r="N870" s="270" t="s">
        <v>3286</v>
      </c>
      <c r="O870" s="270" t="s">
        <v>3285</v>
      </c>
      <c r="P870" s="269">
        <v>588796</v>
      </c>
      <c r="Q870" s="269">
        <v>0</v>
      </c>
      <c r="R870" s="269">
        <v>0</v>
      </c>
      <c r="S870" s="269">
        <v>588796</v>
      </c>
      <c r="U870" s="305" t="str">
        <f t="shared" si="13"/>
        <v>RU1205</v>
      </c>
      <c r="V870" s="305" t="s">
        <v>3112</v>
      </c>
    </row>
    <row r="871" spans="1:22" ht="18" customHeight="1" x14ac:dyDescent="0.35">
      <c r="A871" s="270">
        <v>7110</v>
      </c>
      <c r="B871" s="270" t="s">
        <v>3269</v>
      </c>
      <c r="C871" s="270" t="s">
        <v>11149</v>
      </c>
      <c r="D871" s="270" t="s">
        <v>3296</v>
      </c>
      <c r="E871" s="270" t="s">
        <v>1713</v>
      </c>
      <c r="F871" s="270" t="s">
        <v>1719</v>
      </c>
      <c r="G871" s="270" t="s">
        <v>6162</v>
      </c>
      <c r="H871" s="270" t="s">
        <v>11148</v>
      </c>
      <c r="I871" s="270" t="s">
        <v>11147</v>
      </c>
      <c r="J871" s="270">
        <v>7357</v>
      </c>
      <c r="K871" s="270" t="s">
        <v>3271</v>
      </c>
      <c r="L871" s="270" t="s">
        <v>11155</v>
      </c>
      <c r="M871" s="270" t="s">
        <v>3296</v>
      </c>
      <c r="N871" s="270" t="s">
        <v>3286</v>
      </c>
      <c r="O871" s="270" t="s">
        <v>3285</v>
      </c>
      <c r="P871" s="269">
        <v>3407340</v>
      </c>
      <c r="Q871" s="269">
        <v>0</v>
      </c>
      <c r="R871" s="269">
        <v>0</v>
      </c>
      <c r="S871" s="269">
        <v>3407340</v>
      </c>
      <c r="U871" s="305" t="str">
        <f t="shared" si="13"/>
        <v>RU1205</v>
      </c>
      <c r="V871" s="305" t="s">
        <v>3112</v>
      </c>
    </row>
    <row r="872" spans="1:22" ht="18" customHeight="1" x14ac:dyDescent="0.35">
      <c r="A872" s="270">
        <v>7110</v>
      </c>
      <c r="B872" s="270" t="s">
        <v>3269</v>
      </c>
      <c r="C872" s="270" t="s">
        <v>11149</v>
      </c>
      <c r="D872" s="270" t="s">
        <v>3296</v>
      </c>
      <c r="E872" s="270" t="s">
        <v>1713</v>
      </c>
      <c r="F872" s="270" t="s">
        <v>1719</v>
      </c>
      <c r="G872" s="270" t="s">
        <v>6162</v>
      </c>
      <c r="H872" s="270" t="s">
        <v>11148</v>
      </c>
      <c r="I872" s="270" t="s">
        <v>11147</v>
      </c>
      <c r="J872" s="270">
        <v>7358</v>
      </c>
      <c r="K872" s="270" t="s">
        <v>3271</v>
      </c>
      <c r="L872" s="270" t="s">
        <v>11154</v>
      </c>
      <c r="M872" s="270" t="s">
        <v>3296</v>
      </c>
      <c r="N872" s="270" t="s">
        <v>3286</v>
      </c>
      <c r="O872" s="270" t="s">
        <v>3285</v>
      </c>
      <c r="P872" s="269">
        <v>2943980</v>
      </c>
      <c r="Q872" s="269">
        <v>0</v>
      </c>
      <c r="R872" s="269">
        <v>0</v>
      </c>
      <c r="S872" s="269">
        <v>2943980</v>
      </c>
      <c r="U872" s="305" t="str">
        <f t="shared" si="13"/>
        <v>RU1205</v>
      </c>
      <c r="V872" s="305" t="s">
        <v>3112</v>
      </c>
    </row>
    <row r="873" spans="1:22" ht="18" customHeight="1" x14ac:dyDescent="0.35">
      <c r="A873" s="270">
        <v>7110</v>
      </c>
      <c r="B873" s="270" t="s">
        <v>3269</v>
      </c>
      <c r="C873" s="270" t="s">
        <v>11149</v>
      </c>
      <c r="D873" s="270" t="s">
        <v>3296</v>
      </c>
      <c r="E873" s="270" t="s">
        <v>1713</v>
      </c>
      <c r="F873" s="270" t="s">
        <v>1719</v>
      </c>
      <c r="G873" s="270" t="s">
        <v>6162</v>
      </c>
      <c r="H873" s="270" t="s">
        <v>11148</v>
      </c>
      <c r="I873" s="270" t="s">
        <v>11147</v>
      </c>
      <c r="J873" s="270">
        <v>7359</v>
      </c>
      <c r="K873" s="270" t="s">
        <v>3271</v>
      </c>
      <c r="L873" s="270" t="s">
        <v>11153</v>
      </c>
      <c r="M873" s="270" t="s">
        <v>3296</v>
      </c>
      <c r="N873" s="270" t="s">
        <v>3286</v>
      </c>
      <c r="O873" s="270" t="s">
        <v>3285</v>
      </c>
      <c r="P873" s="269">
        <v>2943980</v>
      </c>
      <c r="Q873" s="269">
        <v>0</v>
      </c>
      <c r="R873" s="269">
        <v>0</v>
      </c>
      <c r="S873" s="269">
        <v>2943980</v>
      </c>
      <c r="U873" s="305" t="str">
        <f t="shared" si="13"/>
        <v>RU1205</v>
      </c>
      <c r="V873" s="305" t="s">
        <v>3112</v>
      </c>
    </row>
    <row r="874" spans="1:22" ht="18" customHeight="1" x14ac:dyDescent="0.35">
      <c r="A874" s="270">
        <v>7110</v>
      </c>
      <c r="B874" s="270" t="s">
        <v>3269</v>
      </c>
      <c r="C874" s="270" t="s">
        <v>11149</v>
      </c>
      <c r="D874" s="270" t="s">
        <v>3296</v>
      </c>
      <c r="E874" s="270" t="s">
        <v>1713</v>
      </c>
      <c r="F874" s="270" t="s">
        <v>1719</v>
      </c>
      <c r="G874" s="270" t="s">
        <v>6162</v>
      </c>
      <c r="H874" s="270" t="s">
        <v>11148</v>
      </c>
      <c r="I874" s="270" t="s">
        <v>11147</v>
      </c>
      <c r="J874" s="270">
        <v>12807</v>
      </c>
      <c r="K874" s="270" t="s">
        <v>3271</v>
      </c>
      <c r="L874" s="270" t="s">
        <v>11152</v>
      </c>
      <c r="M874" s="270" t="s">
        <v>3296</v>
      </c>
      <c r="N874" s="270" t="s">
        <v>3314</v>
      </c>
      <c r="O874" s="270" t="s">
        <v>3313</v>
      </c>
      <c r="P874" s="269">
        <v>104015</v>
      </c>
      <c r="Q874" s="269">
        <v>0</v>
      </c>
      <c r="R874" s="269">
        <v>0</v>
      </c>
      <c r="S874" s="269">
        <v>104015</v>
      </c>
      <c r="U874" s="305" t="str">
        <f t="shared" si="13"/>
        <v>RU1205</v>
      </c>
      <c r="V874" s="305" t="s">
        <v>3112</v>
      </c>
    </row>
    <row r="875" spans="1:22" ht="18" customHeight="1" x14ac:dyDescent="0.35">
      <c r="A875" s="270">
        <v>7110</v>
      </c>
      <c r="B875" s="270" t="s">
        <v>3269</v>
      </c>
      <c r="C875" s="270" t="s">
        <v>11149</v>
      </c>
      <c r="D875" s="270" t="s">
        <v>3296</v>
      </c>
      <c r="E875" s="270" t="s">
        <v>1713</v>
      </c>
      <c r="F875" s="270" t="s">
        <v>1719</v>
      </c>
      <c r="G875" s="270" t="s">
        <v>6162</v>
      </c>
      <c r="H875" s="270" t="s">
        <v>11148</v>
      </c>
      <c r="I875" s="270" t="s">
        <v>11147</v>
      </c>
      <c r="J875" s="270">
        <v>16127</v>
      </c>
      <c r="K875" s="270" t="s">
        <v>3271</v>
      </c>
      <c r="L875" s="270" t="s">
        <v>11151</v>
      </c>
      <c r="M875" s="270" t="s">
        <v>3296</v>
      </c>
      <c r="N875" s="270" t="s">
        <v>3314</v>
      </c>
      <c r="O875" s="270" t="s">
        <v>3313</v>
      </c>
      <c r="P875" s="269">
        <v>102985</v>
      </c>
      <c r="Q875" s="269">
        <v>0</v>
      </c>
      <c r="R875" s="269">
        <v>0</v>
      </c>
      <c r="S875" s="269">
        <v>102985</v>
      </c>
      <c r="U875" s="305" t="str">
        <f t="shared" si="13"/>
        <v>RU1205</v>
      </c>
      <c r="V875" s="305" t="s">
        <v>3112</v>
      </c>
    </row>
    <row r="876" spans="1:22" ht="18" customHeight="1" x14ac:dyDescent="0.35">
      <c r="A876" s="270">
        <v>7110</v>
      </c>
      <c r="B876" s="270" t="s">
        <v>3269</v>
      </c>
      <c r="C876" s="270" t="s">
        <v>11149</v>
      </c>
      <c r="D876" s="270" t="s">
        <v>3296</v>
      </c>
      <c r="E876" s="270" t="s">
        <v>1713</v>
      </c>
      <c r="F876" s="270" t="s">
        <v>1719</v>
      </c>
      <c r="G876" s="270" t="s">
        <v>6162</v>
      </c>
      <c r="H876" s="270" t="s">
        <v>11148</v>
      </c>
      <c r="I876" s="270" t="s">
        <v>11147</v>
      </c>
      <c r="J876" s="270">
        <v>20092</v>
      </c>
      <c r="K876" s="270" t="s">
        <v>3271</v>
      </c>
      <c r="L876" s="270" t="s">
        <v>11150</v>
      </c>
      <c r="M876" s="270" t="s">
        <v>3296</v>
      </c>
      <c r="N876" s="270" t="s">
        <v>3286</v>
      </c>
      <c r="O876" s="270" t="s">
        <v>3285</v>
      </c>
      <c r="P876" s="269">
        <v>1474407</v>
      </c>
      <c r="Q876" s="269">
        <v>0</v>
      </c>
      <c r="R876" s="269">
        <v>0</v>
      </c>
      <c r="S876" s="269">
        <v>1474407</v>
      </c>
      <c r="U876" s="305" t="str">
        <f t="shared" si="13"/>
        <v>RU1205</v>
      </c>
      <c r="V876" s="305" t="s">
        <v>3112</v>
      </c>
    </row>
    <row r="877" spans="1:22" ht="18" customHeight="1" x14ac:dyDescent="0.35">
      <c r="A877" s="270">
        <v>7110</v>
      </c>
      <c r="B877" s="270" t="s">
        <v>3269</v>
      </c>
      <c r="C877" s="270" t="s">
        <v>11149</v>
      </c>
      <c r="D877" s="270" t="s">
        <v>3296</v>
      </c>
      <c r="E877" s="270" t="s">
        <v>1713</v>
      </c>
      <c r="F877" s="270" t="s">
        <v>1719</v>
      </c>
      <c r="G877" s="270" t="s">
        <v>6162</v>
      </c>
      <c r="H877" s="270" t="s">
        <v>11148</v>
      </c>
      <c r="I877" s="270" t="s">
        <v>11147</v>
      </c>
      <c r="J877" s="270">
        <v>20093</v>
      </c>
      <c r="K877" s="270" t="s">
        <v>3271</v>
      </c>
      <c r="L877" s="270" t="s">
        <v>11146</v>
      </c>
      <c r="M877" s="270" t="s">
        <v>3296</v>
      </c>
      <c r="N877" s="270" t="s">
        <v>3314</v>
      </c>
      <c r="O877" s="270" t="s">
        <v>3313</v>
      </c>
      <c r="P877" s="269">
        <v>32900</v>
      </c>
      <c r="Q877" s="269">
        <v>0</v>
      </c>
      <c r="R877" s="269">
        <v>0</v>
      </c>
      <c r="S877" s="269">
        <v>32900</v>
      </c>
      <c r="U877" s="305" t="str">
        <f t="shared" si="13"/>
        <v>RU1205</v>
      </c>
      <c r="V877" s="305" t="s">
        <v>3112</v>
      </c>
    </row>
    <row r="878" spans="1:22" ht="18" customHeight="1" x14ac:dyDescent="0.35">
      <c r="A878" s="270">
        <v>7131</v>
      </c>
      <c r="B878" s="270" t="s">
        <v>3269</v>
      </c>
      <c r="C878" s="270" t="s">
        <v>11144</v>
      </c>
      <c r="D878" s="270" t="s">
        <v>3296</v>
      </c>
      <c r="E878" s="270" t="s">
        <v>1733</v>
      </c>
      <c r="F878" s="270" t="s">
        <v>1917</v>
      </c>
      <c r="G878" s="270" t="s">
        <v>11109</v>
      </c>
      <c r="H878" s="270" t="s">
        <v>11143</v>
      </c>
      <c r="I878" s="270" t="s">
        <v>11142</v>
      </c>
      <c r="J878" s="270">
        <v>7998</v>
      </c>
      <c r="K878" s="270" t="s">
        <v>3271</v>
      </c>
      <c r="L878" s="270" t="s">
        <v>11145</v>
      </c>
      <c r="M878" s="270" t="s">
        <v>3296</v>
      </c>
      <c r="N878" s="270" t="s">
        <v>3286</v>
      </c>
      <c r="O878" s="270" t="s">
        <v>3285</v>
      </c>
      <c r="P878" s="269">
        <v>1441645.58</v>
      </c>
      <c r="Q878" s="269">
        <v>0</v>
      </c>
      <c r="R878" s="269">
        <v>0</v>
      </c>
      <c r="S878" s="269">
        <v>1441645.58</v>
      </c>
      <c r="U878" s="305" t="str">
        <f t="shared" si="13"/>
        <v>RU5200</v>
      </c>
      <c r="V878" s="305" t="s">
        <v>3112</v>
      </c>
    </row>
    <row r="879" spans="1:22" ht="18" customHeight="1" x14ac:dyDescent="0.35">
      <c r="A879" s="270">
        <v>7131</v>
      </c>
      <c r="B879" s="270" t="s">
        <v>3269</v>
      </c>
      <c r="C879" s="270" t="s">
        <v>11144</v>
      </c>
      <c r="D879" s="270" t="s">
        <v>3296</v>
      </c>
      <c r="E879" s="270" t="s">
        <v>1733</v>
      </c>
      <c r="F879" s="270" t="s">
        <v>1917</v>
      </c>
      <c r="G879" s="270" t="s">
        <v>11109</v>
      </c>
      <c r="H879" s="270" t="s">
        <v>11143</v>
      </c>
      <c r="I879" s="270" t="s">
        <v>11142</v>
      </c>
      <c r="J879" s="270">
        <v>7999</v>
      </c>
      <c r="K879" s="270" t="s">
        <v>3271</v>
      </c>
      <c r="L879" s="270" t="s">
        <v>11141</v>
      </c>
      <c r="M879" s="270" t="s">
        <v>3296</v>
      </c>
      <c r="N879" s="270" t="s">
        <v>3286</v>
      </c>
      <c r="O879" s="270" t="s">
        <v>3689</v>
      </c>
      <c r="P879" s="269">
        <v>53802.42</v>
      </c>
      <c r="Q879" s="269">
        <v>0</v>
      </c>
      <c r="R879" s="269">
        <v>0</v>
      </c>
      <c r="S879" s="269">
        <v>53802.42</v>
      </c>
      <c r="U879" s="305" t="str">
        <f t="shared" si="13"/>
        <v>RU5200</v>
      </c>
      <c r="V879" s="305" t="s">
        <v>3112</v>
      </c>
    </row>
    <row r="880" spans="1:22" ht="18" customHeight="1" x14ac:dyDescent="0.35">
      <c r="A880" s="270">
        <v>7151</v>
      </c>
      <c r="B880" s="270" t="s">
        <v>3269</v>
      </c>
      <c r="C880" s="270" t="s">
        <v>11140</v>
      </c>
      <c r="D880" s="270" t="s">
        <v>3296</v>
      </c>
      <c r="E880" s="270" t="s">
        <v>1733</v>
      </c>
      <c r="F880" s="270" t="s">
        <v>1917</v>
      </c>
      <c r="G880" s="270" t="s">
        <v>11139</v>
      </c>
      <c r="H880" s="270" t="s">
        <v>11138</v>
      </c>
      <c r="I880" s="270" t="s">
        <v>11137</v>
      </c>
      <c r="J880" s="270">
        <v>8552</v>
      </c>
      <c r="K880" s="270" t="s">
        <v>3271</v>
      </c>
      <c r="L880" s="270" t="s">
        <v>11136</v>
      </c>
      <c r="M880" s="270" t="s">
        <v>3296</v>
      </c>
      <c r="N880" s="270" t="s">
        <v>3314</v>
      </c>
      <c r="O880" s="270" t="s">
        <v>3313</v>
      </c>
      <c r="P880" s="269">
        <v>350000</v>
      </c>
      <c r="Q880" s="269">
        <v>0</v>
      </c>
      <c r="R880" s="269">
        <v>0</v>
      </c>
      <c r="S880" s="269">
        <v>350000</v>
      </c>
      <c r="U880" s="305" t="str">
        <f t="shared" si="13"/>
        <v>RU5200</v>
      </c>
      <c r="V880" s="305" t="s">
        <v>3112</v>
      </c>
    </row>
    <row r="881" spans="1:22" ht="18" customHeight="1" x14ac:dyDescent="0.35">
      <c r="A881" s="270">
        <v>7157</v>
      </c>
      <c r="B881" s="270" t="s">
        <v>3269</v>
      </c>
      <c r="C881" s="270" t="s">
        <v>11135</v>
      </c>
      <c r="D881" s="270" t="s">
        <v>3296</v>
      </c>
      <c r="E881" s="270" t="s">
        <v>1733</v>
      </c>
      <c r="F881" s="270" t="s">
        <v>1917</v>
      </c>
      <c r="G881" s="270" t="s">
        <v>11134</v>
      </c>
      <c r="H881" s="270" t="s">
        <v>11133</v>
      </c>
      <c r="I881" s="270" t="s">
        <v>11132</v>
      </c>
      <c r="J881" s="270">
        <v>7790</v>
      </c>
      <c r="K881" s="270" t="s">
        <v>3271</v>
      </c>
      <c r="L881" s="270" t="s">
        <v>11131</v>
      </c>
      <c r="M881" s="270" t="s">
        <v>3296</v>
      </c>
      <c r="N881" s="270" t="s">
        <v>3286</v>
      </c>
      <c r="O881" s="270" t="s">
        <v>3285</v>
      </c>
      <c r="P881" s="269">
        <v>873708</v>
      </c>
      <c r="Q881" s="269">
        <v>0</v>
      </c>
      <c r="R881" s="269">
        <v>0</v>
      </c>
      <c r="S881" s="269">
        <v>873708</v>
      </c>
      <c r="U881" s="305" t="str">
        <f t="shared" si="13"/>
        <v>RU5200</v>
      </c>
      <c r="V881" s="305" t="s">
        <v>3112</v>
      </c>
    </row>
    <row r="882" spans="1:22" ht="18" customHeight="1" x14ac:dyDescent="0.35">
      <c r="A882" s="270">
        <v>7163</v>
      </c>
      <c r="B882" s="270" t="s">
        <v>3269</v>
      </c>
      <c r="C882" s="270" t="s">
        <v>11130</v>
      </c>
      <c r="D882" s="270" t="s">
        <v>3296</v>
      </c>
      <c r="E882" s="270" t="s">
        <v>1733</v>
      </c>
      <c r="F882" s="270" t="s">
        <v>1917</v>
      </c>
      <c r="G882" s="270" t="s">
        <v>11109</v>
      </c>
      <c r="H882" s="270" t="s">
        <v>11129</v>
      </c>
      <c r="I882" s="270" t="s">
        <v>11128</v>
      </c>
      <c r="J882" s="270">
        <v>8138</v>
      </c>
      <c r="K882" s="270" t="s">
        <v>3271</v>
      </c>
      <c r="L882" s="270" t="s">
        <v>11127</v>
      </c>
      <c r="M882" s="270" t="s">
        <v>3296</v>
      </c>
      <c r="N882" s="270" t="s">
        <v>3286</v>
      </c>
      <c r="O882" s="270" t="s">
        <v>3285</v>
      </c>
      <c r="P882" s="269">
        <v>364874</v>
      </c>
      <c r="Q882" s="269">
        <v>0</v>
      </c>
      <c r="R882" s="269">
        <v>0</v>
      </c>
      <c r="S882" s="269">
        <v>364874</v>
      </c>
      <c r="U882" s="305" t="str">
        <f t="shared" si="13"/>
        <v>RU5200</v>
      </c>
      <c r="V882" s="305" t="s">
        <v>3112</v>
      </c>
    </row>
    <row r="883" spans="1:22" ht="18" customHeight="1" x14ac:dyDescent="0.35">
      <c r="A883" s="270">
        <v>7227</v>
      </c>
      <c r="B883" s="270" t="s">
        <v>3269</v>
      </c>
      <c r="C883" s="270" t="s">
        <v>11110</v>
      </c>
      <c r="D883" s="270" t="s">
        <v>3296</v>
      </c>
      <c r="E883" s="270" t="s">
        <v>1733</v>
      </c>
      <c r="F883" s="270" t="s">
        <v>1917</v>
      </c>
      <c r="G883" s="270" t="s">
        <v>11109</v>
      </c>
      <c r="H883" s="270" t="s">
        <v>11108</v>
      </c>
      <c r="I883" s="270" t="s">
        <v>11107</v>
      </c>
      <c r="J883" s="270">
        <v>7603</v>
      </c>
      <c r="K883" s="270" t="s">
        <v>3271</v>
      </c>
      <c r="L883" s="270" t="s">
        <v>11126</v>
      </c>
      <c r="M883" s="270" t="s">
        <v>3296</v>
      </c>
      <c r="N883" s="270" t="s">
        <v>3286</v>
      </c>
      <c r="O883" s="270" t="s">
        <v>3285</v>
      </c>
      <c r="P883" s="269">
        <v>237685.72</v>
      </c>
      <c r="Q883" s="269">
        <v>0</v>
      </c>
      <c r="R883" s="269">
        <v>0</v>
      </c>
      <c r="S883" s="269">
        <v>237685.72</v>
      </c>
      <c r="U883" s="305" t="str">
        <f t="shared" si="13"/>
        <v>RU5200</v>
      </c>
      <c r="V883" s="305" t="s">
        <v>3112</v>
      </c>
    </row>
    <row r="884" spans="1:22" ht="18" customHeight="1" x14ac:dyDescent="0.35">
      <c r="A884" s="270">
        <v>7227</v>
      </c>
      <c r="B884" s="270" t="s">
        <v>3269</v>
      </c>
      <c r="C884" s="270" t="s">
        <v>11110</v>
      </c>
      <c r="D884" s="270" t="s">
        <v>3296</v>
      </c>
      <c r="E884" s="270" t="s">
        <v>1733</v>
      </c>
      <c r="F884" s="270" t="s">
        <v>1917</v>
      </c>
      <c r="G884" s="270" t="s">
        <v>11109</v>
      </c>
      <c r="H884" s="270" t="s">
        <v>11108</v>
      </c>
      <c r="I884" s="270" t="s">
        <v>11107</v>
      </c>
      <c r="J884" s="270">
        <v>7604</v>
      </c>
      <c r="K884" s="270" t="s">
        <v>3271</v>
      </c>
      <c r="L884" s="270" t="s">
        <v>11125</v>
      </c>
      <c r="M884" s="270" t="s">
        <v>3296</v>
      </c>
      <c r="N884" s="270" t="s">
        <v>3286</v>
      </c>
      <c r="O884" s="270" t="s">
        <v>3285</v>
      </c>
      <c r="P884" s="269">
        <v>190568.86</v>
      </c>
      <c r="Q884" s="269">
        <v>0</v>
      </c>
      <c r="R884" s="269">
        <v>0</v>
      </c>
      <c r="S884" s="269">
        <v>190568.86</v>
      </c>
      <c r="U884" s="305" t="str">
        <f t="shared" si="13"/>
        <v>RU5200</v>
      </c>
      <c r="V884" s="305" t="s">
        <v>3112</v>
      </c>
    </row>
    <row r="885" spans="1:22" ht="18" customHeight="1" x14ac:dyDescent="0.35">
      <c r="A885" s="270">
        <v>7227</v>
      </c>
      <c r="B885" s="270" t="s">
        <v>3269</v>
      </c>
      <c r="C885" s="270" t="s">
        <v>11110</v>
      </c>
      <c r="D885" s="270" t="s">
        <v>3296</v>
      </c>
      <c r="E885" s="270" t="s">
        <v>1733</v>
      </c>
      <c r="F885" s="270" t="s">
        <v>1917</v>
      </c>
      <c r="G885" s="270" t="s">
        <v>11109</v>
      </c>
      <c r="H885" s="270" t="s">
        <v>11108</v>
      </c>
      <c r="I885" s="270" t="s">
        <v>11107</v>
      </c>
      <c r="J885" s="270">
        <v>7605</v>
      </c>
      <c r="K885" s="270" t="s">
        <v>3271</v>
      </c>
      <c r="L885" s="270" t="s">
        <v>11124</v>
      </c>
      <c r="M885" s="270" t="s">
        <v>3296</v>
      </c>
      <c r="N885" s="270" t="s">
        <v>3286</v>
      </c>
      <c r="O885" s="270" t="s">
        <v>3285</v>
      </c>
      <c r="P885" s="269">
        <v>237685.72</v>
      </c>
      <c r="Q885" s="269">
        <v>0</v>
      </c>
      <c r="R885" s="269">
        <v>0</v>
      </c>
      <c r="S885" s="269">
        <v>237685.72</v>
      </c>
      <c r="U885" s="305" t="str">
        <f t="shared" si="13"/>
        <v>RU5200</v>
      </c>
      <c r="V885" s="305" t="s">
        <v>3112</v>
      </c>
    </row>
    <row r="886" spans="1:22" ht="18" customHeight="1" x14ac:dyDescent="0.35">
      <c r="A886" s="270">
        <v>7227</v>
      </c>
      <c r="B886" s="270" t="s">
        <v>3269</v>
      </c>
      <c r="C886" s="270" t="s">
        <v>11110</v>
      </c>
      <c r="D886" s="270" t="s">
        <v>3296</v>
      </c>
      <c r="E886" s="270" t="s">
        <v>1733</v>
      </c>
      <c r="F886" s="270" t="s">
        <v>1917</v>
      </c>
      <c r="G886" s="270" t="s">
        <v>11109</v>
      </c>
      <c r="H886" s="270" t="s">
        <v>11108</v>
      </c>
      <c r="I886" s="270" t="s">
        <v>11107</v>
      </c>
      <c r="J886" s="270">
        <v>7606</v>
      </c>
      <c r="K886" s="270" t="s">
        <v>3271</v>
      </c>
      <c r="L886" s="270" t="s">
        <v>11123</v>
      </c>
      <c r="M886" s="270" t="s">
        <v>3296</v>
      </c>
      <c r="N886" s="270" t="s">
        <v>3286</v>
      </c>
      <c r="O886" s="270" t="s">
        <v>3285</v>
      </c>
      <c r="P886" s="269">
        <v>237182.17</v>
      </c>
      <c r="Q886" s="269">
        <v>0</v>
      </c>
      <c r="R886" s="269">
        <v>0</v>
      </c>
      <c r="S886" s="269">
        <v>237182.17</v>
      </c>
      <c r="U886" s="305" t="str">
        <f t="shared" si="13"/>
        <v>RU5200</v>
      </c>
      <c r="V886" s="305" t="s">
        <v>3112</v>
      </c>
    </row>
    <row r="887" spans="1:22" ht="18" customHeight="1" x14ac:dyDescent="0.35">
      <c r="A887" s="270">
        <v>7227</v>
      </c>
      <c r="B887" s="270" t="s">
        <v>3269</v>
      </c>
      <c r="C887" s="270" t="s">
        <v>11110</v>
      </c>
      <c r="D887" s="270" t="s">
        <v>3296</v>
      </c>
      <c r="E887" s="270" t="s">
        <v>1733</v>
      </c>
      <c r="F887" s="270" t="s">
        <v>1917</v>
      </c>
      <c r="G887" s="270" t="s">
        <v>11109</v>
      </c>
      <c r="H887" s="270" t="s">
        <v>11108</v>
      </c>
      <c r="I887" s="270" t="s">
        <v>11107</v>
      </c>
      <c r="J887" s="270">
        <v>7607</v>
      </c>
      <c r="K887" s="270" t="s">
        <v>3271</v>
      </c>
      <c r="L887" s="270" t="s">
        <v>11122</v>
      </c>
      <c r="M887" s="270" t="s">
        <v>3296</v>
      </c>
      <c r="N887" s="270" t="s">
        <v>3286</v>
      </c>
      <c r="O887" s="270" t="s">
        <v>3285</v>
      </c>
      <c r="P887" s="269">
        <v>1583418.33</v>
      </c>
      <c r="Q887" s="269">
        <v>0</v>
      </c>
      <c r="R887" s="269">
        <v>0</v>
      </c>
      <c r="S887" s="269">
        <v>1583418.33</v>
      </c>
      <c r="U887" s="305" t="str">
        <f t="shared" si="13"/>
        <v>RU5200</v>
      </c>
      <c r="V887" s="305" t="s">
        <v>3112</v>
      </c>
    </row>
    <row r="888" spans="1:22" ht="18" customHeight="1" x14ac:dyDescent="0.35">
      <c r="A888" s="270">
        <v>7227</v>
      </c>
      <c r="B888" s="270" t="s">
        <v>3269</v>
      </c>
      <c r="C888" s="270" t="s">
        <v>11110</v>
      </c>
      <c r="D888" s="270" t="s">
        <v>3296</v>
      </c>
      <c r="E888" s="270" t="s">
        <v>1733</v>
      </c>
      <c r="F888" s="270" t="s">
        <v>1917</v>
      </c>
      <c r="G888" s="270" t="s">
        <v>11109</v>
      </c>
      <c r="H888" s="270" t="s">
        <v>11108</v>
      </c>
      <c r="I888" s="270" t="s">
        <v>11107</v>
      </c>
      <c r="J888" s="270">
        <v>7608</v>
      </c>
      <c r="K888" s="270" t="s">
        <v>3271</v>
      </c>
      <c r="L888" s="270" t="s">
        <v>11121</v>
      </c>
      <c r="M888" s="270" t="s">
        <v>3296</v>
      </c>
      <c r="N888" s="270" t="s">
        <v>3286</v>
      </c>
      <c r="O888" s="270" t="s">
        <v>3285</v>
      </c>
      <c r="P888" s="269">
        <v>412802.85</v>
      </c>
      <c r="Q888" s="269">
        <v>0</v>
      </c>
      <c r="R888" s="269">
        <v>0</v>
      </c>
      <c r="S888" s="269">
        <v>412802.85</v>
      </c>
      <c r="U888" s="305" t="str">
        <f t="shared" si="13"/>
        <v>RU5200</v>
      </c>
      <c r="V888" s="305" t="s">
        <v>3112</v>
      </c>
    </row>
    <row r="889" spans="1:22" ht="18" customHeight="1" x14ac:dyDescent="0.35">
      <c r="A889" s="270">
        <v>7227</v>
      </c>
      <c r="B889" s="270" t="s">
        <v>3269</v>
      </c>
      <c r="C889" s="270" t="s">
        <v>11110</v>
      </c>
      <c r="D889" s="270" t="s">
        <v>3296</v>
      </c>
      <c r="E889" s="270" t="s">
        <v>1733</v>
      </c>
      <c r="F889" s="270" t="s">
        <v>1917</v>
      </c>
      <c r="G889" s="270" t="s">
        <v>11109</v>
      </c>
      <c r="H889" s="270" t="s">
        <v>11108</v>
      </c>
      <c r="I889" s="270" t="s">
        <v>11107</v>
      </c>
      <c r="J889" s="270">
        <v>7609</v>
      </c>
      <c r="K889" s="270" t="s">
        <v>3271</v>
      </c>
      <c r="L889" s="270" t="s">
        <v>11120</v>
      </c>
      <c r="M889" s="270" t="s">
        <v>3296</v>
      </c>
      <c r="N889" s="270" t="s">
        <v>3286</v>
      </c>
      <c r="O889" s="270" t="s">
        <v>3285</v>
      </c>
      <c r="P889" s="269">
        <v>1413534.79</v>
      </c>
      <c r="Q889" s="269">
        <v>0</v>
      </c>
      <c r="R889" s="269">
        <v>0</v>
      </c>
      <c r="S889" s="269">
        <v>1413534.79</v>
      </c>
      <c r="U889" s="305" t="str">
        <f t="shared" si="13"/>
        <v>RU5200</v>
      </c>
      <c r="V889" s="305" t="s">
        <v>3112</v>
      </c>
    </row>
    <row r="890" spans="1:22" ht="18" customHeight="1" x14ac:dyDescent="0.35">
      <c r="A890" s="270">
        <v>7227</v>
      </c>
      <c r="B890" s="270" t="s">
        <v>3269</v>
      </c>
      <c r="C890" s="270" t="s">
        <v>11110</v>
      </c>
      <c r="D890" s="270" t="s">
        <v>3296</v>
      </c>
      <c r="E890" s="270" t="s">
        <v>1733</v>
      </c>
      <c r="F890" s="270" t="s">
        <v>1917</v>
      </c>
      <c r="G890" s="270" t="s">
        <v>11109</v>
      </c>
      <c r="H890" s="270" t="s">
        <v>11108</v>
      </c>
      <c r="I890" s="270" t="s">
        <v>11107</v>
      </c>
      <c r="J890" s="270">
        <v>7610</v>
      </c>
      <c r="K890" s="270" t="s">
        <v>3271</v>
      </c>
      <c r="L890" s="270" t="s">
        <v>11119</v>
      </c>
      <c r="M890" s="270" t="s">
        <v>3296</v>
      </c>
      <c r="N890" s="270" t="s">
        <v>3286</v>
      </c>
      <c r="O890" s="270" t="s">
        <v>3285</v>
      </c>
      <c r="P890" s="269">
        <v>717738.12</v>
      </c>
      <c r="Q890" s="269">
        <v>0</v>
      </c>
      <c r="R890" s="269">
        <v>0</v>
      </c>
      <c r="S890" s="269">
        <v>717738.12</v>
      </c>
      <c r="U890" s="305" t="str">
        <f t="shared" si="13"/>
        <v>RU5200</v>
      </c>
      <c r="V890" s="305" t="s">
        <v>3112</v>
      </c>
    </row>
    <row r="891" spans="1:22" ht="18" customHeight="1" x14ac:dyDescent="0.35">
      <c r="A891" s="270">
        <v>7227</v>
      </c>
      <c r="B891" s="270" t="s">
        <v>3269</v>
      </c>
      <c r="C891" s="270" t="s">
        <v>11110</v>
      </c>
      <c r="D891" s="270" t="s">
        <v>3296</v>
      </c>
      <c r="E891" s="270" t="s">
        <v>1733</v>
      </c>
      <c r="F891" s="270" t="s">
        <v>1917</v>
      </c>
      <c r="G891" s="270" t="s">
        <v>11109</v>
      </c>
      <c r="H891" s="270" t="s">
        <v>11108</v>
      </c>
      <c r="I891" s="270" t="s">
        <v>11107</v>
      </c>
      <c r="J891" s="270">
        <v>7611</v>
      </c>
      <c r="K891" s="270" t="s">
        <v>3271</v>
      </c>
      <c r="L891" s="270" t="s">
        <v>11118</v>
      </c>
      <c r="M891" s="270" t="s">
        <v>3296</v>
      </c>
      <c r="N891" s="270" t="s">
        <v>3286</v>
      </c>
      <c r="O891" s="270" t="s">
        <v>3285</v>
      </c>
      <c r="P891" s="269">
        <v>2220325.75</v>
      </c>
      <c r="Q891" s="269">
        <v>0</v>
      </c>
      <c r="R891" s="269">
        <v>0</v>
      </c>
      <c r="S891" s="269">
        <v>2220325.75</v>
      </c>
      <c r="U891" s="305" t="str">
        <f t="shared" si="13"/>
        <v>RU5200</v>
      </c>
      <c r="V891" s="305" t="s">
        <v>3112</v>
      </c>
    </row>
    <row r="892" spans="1:22" ht="18" customHeight="1" x14ac:dyDescent="0.35">
      <c r="A892" s="270">
        <v>7227</v>
      </c>
      <c r="B892" s="270" t="s">
        <v>3269</v>
      </c>
      <c r="C892" s="270" t="s">
        <v>11110</v>
      </c>
      <c r="D892" s="270" t="s">
        <v>3296</v>
      </c>
      <c r="E892" s="270" t="s">
        <v>1733</v>
      </c>
      <c r="F892" s="270" t="s">
        <v>1917</v>
      </c>
      <c r="G892" s="270" t="s">
        <v>11109</v>
      </c>
      <c r="H892" s="270" t="s">
        <v>11108</v>
      </c>
      <c r="I892" s="270" t="s">
        <v>11107</v>
      </c>
      <c r="J892" s="270">
        <v>7612</v>
      </c>
      <c r="K892" s="270" t="s">
        <v>3271</v>
      </c>
      <c r="L892" s="270" t="s">
        <v>11117</v>
      </c>
      <c r="M892" s="270" t="s">
        <v>3296</v>
      </c>
      <c r="N892" s="270" t="s">
        <v>3286</v>
      </c>
      <c r="O892" s="270" t="s">
        <v>3285</v>
      </c>
      <c r="P892" s="269">
        <v>3297358.31</v>
      </c>
      <c r="Q892" s="269">
        <v>0</v>
      </c>
      <c r="R892" s="269">
        <v>0</v>
      </c>
      <c r="S892" s="269">
        <v>3297358.31</v>
      </c>
      <c r="U892" s="305" t="str">
        <f t="shared" si="13"/>
        <v>RU5200</v>
      </c>
      <c r="V892" s="305" t="s">
        <v>3112</v>
      </c>
    </row>
    <row r="893" spans="1:22" ht="18" customHeight="1" x14ac:dyDescent="0.35">
      <c r="A893" s="270">
        <v>7227</v>
      </c>
      <c r="B893" s="270" t="s">
        <v>3269</v>
      </c>
      <c r="C893" s="270" t="s">
        <v>11110</v>
      </c>
      <c r="D893" s="270" t="s">
        <v>3296</v>
      </c>
      <c r="E893" s="270" t="s">
        <v>1733</v>
      </c>
      <c r="F893" s="270" t="s">
        <v>1917</v>
      </c>
      <c r="G893" s="270" t="s">
        <v>11109</v>
      </c>
      <c r="H893" s="270" t="s">
        <v>11108</v>
      </c>
      <c r="I893" s="270" t="s">
        <v>11107</v>
      </c>
      <c r="J893" s="270">
        <v>7613</v>
      </c>
      <c r="K893" s="270" t="s">
        <v>3271</v>
      </c>
      <c r="L893" s="270" t="s">
        <v>11116</v>
      </c>
      <c r="M893" s="270" t="s">
        <v>3296</v>
      </c>
      <c r="N893" s="270" t="s">
        <v>3286</v>
      </c>
      <c r="O893" s="270" t="s">
        <v>3285</v>
      </c>
      <c r="P893" s="269">
        <v>794616.82</v>
      </c>
      <c r="Q893" s="269">
        <v>0</v>
      </c>
      <c r="R893" s="269">
        <v>0</v>
      </c>
      <c r="S893" s="269">
        <v>794616.82</v>
      </c>
      <c r="U893" s="305" t="str">
        <f t="shared" si="13"/>
        <v>RU5200</v>
      </c>
      <c r="V893" s="305" t="s">
        <v>3112</v>
      </c>
    </row>
    <row r="894" spans="1:22" ht="18" customHeight="1" x14ac:dyDescent="0.35">
      <c r="A894" s="270">
        <v>7227</v>
      </c>
      <c r="B894" s="270" t="s">
        <v>3269</v>
      </c>
      <c r="C894" s="270" t="s">
        <v>11110</v>
      </c>
      <c r="D894" s="270" t="s">
        <v>3296</v>
      </c>
      <c r="E894" s="270" t="s">
        <v>1733</v>
      </c>
      <c r="F894" s="270" t="s">
        <v>1917</v>
      </c>
      <c r="G894" s="270" t="s">
        <v>11109</v>
      </c>
      <c r="H894" s="270" t="s">
        <v>11108</v>
      </c>
      <c r="I894" s="270" t="s">
        <v>11107</v>
      </c>
      <c r="J894" s="270">
        <v>7614</v>
      </c>
      <c r="K894" s="270" t="s">
        <v>3271</v>
      </c>
      <c r="L894" s="270" t="s">
        <v>11115</v>
      </c>
      <c r="M894" s="270" t="s">
        <v>3296</v>
      </c>
      <c r="N894" s="270" t="s">
        <v>3286</v>
      </c>
      <c r="O894" s="270" t="s">
        <v>3285</v>
      </c>
      <c r="P894" s="269">
        <v>521959.3</v>
      </c>
      <c r="Q894" s="269">
        <v>0</v>
      </c>
      <c r="R894" s="269">
        <v>0</v>
      </c>
      <c r="S894" s="269">
        <v>521959.3</v>
      </c>
      <c r="U894" s="305" t="str">
        <f t="shared" si="13"/>
        <v>RU5200</v>
      </c>
      <c r="V894" s="305" t="s">
        <v>3112</v>
      </c>
    </row>
    <row r="895" spans="1:22" ht="18" customHeight="1" x14ac:dyDescent="0.35">
      <c r="A895" s="270">
        <v>7227</v>
      </c>
      <c r="B895" s="270" t="s">
        <v>3269</v>
      </c>
      <c r="C895" s="270" t="s">
        <v>11110</v>
      </c>
      <c r="D895" s="270" t="s">
        <v>3296</v>
      </c>
      <c r="E895" s="270" t="s">
        <v>1733</v>
      </c>
      <c r="F895" s="270" t="s">
        <v>1917</v>
      </c>
      <c r="G895" s="270" t="s">
        <v>11109</v>
      </c>
      <c r="H895" s="270" t="s">
        <v>11108</v>
      </c>
      <c r="I895" s="270" t="s">
        <v>11107</v>
      </c>
      <c r="J895" s="270">
        <v>7615</v>
      </c>
      <c r="K895" s="270" t="s">
        <v>3271</v>
      </c>
      <c r="L895" s="270" t="s">
        <v>11114</v>
      </c>
      <c r="M895" s="270" t="s">
        <v>3296</v>
      </c>
      <c r="N895" s="270" t="s">
        <v>3286</v>
      </c>
      <c r="O895" s="270" t="s">
        <v>3285</v>
      </c>
      <c r="P895" s="269">
        <v>573091.79</v>
      </c>
      <c r="Q895" s="269">
        <v>0</v>
      </c>
      <c r="R895" s="269">
        <v>0</v>
      </c>
      <c r="S895" s="269">
        <v>573091.79</v>
      </c>
      <c r="U895" s="305" t="str">
        <f t="shared" si="13"/>
        <v>RU5200</v>
      </c>
      <c r="V895" s="305" t="s">
        <v>3112</v>
      </c>
    </row>
    <row r="896" spans="1:22" ht="18" customHeight="1" x14ac:dyDescent="0.35">
      <c r="A896" s="270">
        <v>7227</v>
      </c>
      <c r="B896" s="270" t="s">
        <v>3269</v>
      </c>
      <c r="C896" s="270" t="s">
        <v>11110</v>
      </c>
      <c r="D896" s="270" t="s">
        <v>3296</v>
      </c>
      <c r="E896" s="270" t="s">
        <v>1733</v>
      </c>
      <c r="F896" s="270" t="s">
        <v>1917</v>
      </c>
      <c r="G896" s="270" t="s">
        <v>11109</v>
      </c>
      <c r="H896" s="270" t="s">
        <v>11108</v>
      </c>
      <c r="I896" s="270" t="s">
        <v>11107</v>
      </c>
      <c r="J896" s="270">
        <v>7616</v>
      </c>
      <c r="K896" s="270" t="s">
        <v>3271</v>
      </c>
      <c r="L896" s="270" t="s">
        <v>11113</v>
      </c>
      <c r="M896" s="270" t="s">
        <v>3296</v>
      </c>
      <c r="N896" s="270" t="s">
        <v>3286</v>
      </c>
      <c r="O896" s="270" t="s">
        <v>3285</v>
      </c>
      <c r="P896" s="269">
        <v>246147.81</v>
      </c>
      <c r="Q896" s="269">
        <v>0</v>
      </c>
      <c r="R896" s="269">
        <v>0</v>
      </c>
      <c r="S896" s="269">
        <v>246147.81</v>
      </c>
      <c r="U896" s="305" t="str">
        <f t="shared" si="13"/>
        <v>RU5200</v>
      </c>
      <c r="V896" s="305" t="s">
        <v>3112</v>
      </c>
    </row>
    <row r="897" spans="1:22" ht="18" customHeight="1" x14ac:dyDescent="0.35">
      <c r="A897" s="270">
        <v>7227</v>
      </c>
      <c r="B897" s="270" t="s">
        <v>3269</v>
      </c>
      <c r="C897" s="270" t="s">
        <v>11110</v>
      </c>
      <c r="D897" s="270" t="s">
        <v>3296</v>
      </c>
      <c r="E897" s="270" t="s">
        <v>1733</v>
      </c>
      <c r="F897" s="270" t="s">
        <v>1917</v>
      </c>
      <c r="G897" s="270" t="s">
        <v>11109</v>
      </c>
      <c r="H897" s="270" t="s">
        <v>11108</v>
      </c>
      <c r="I897" s="270" t="s">
        <v>11107</v>
      </c>
      <c r="J897" s="270">
        <v>7617</v>
      </c>
      <c r="K897" s="270" t="s">
        <v>3271</v>
      </c>
      <c r="L897" s="270" t="s">
        <v>11112</v>
      </c>
      <c r="M897" s="270" t="s">
        <v>3296</v>
      </c>
      <c r="N897" s="270" t="s">
        <v>3286</v>
      </c>
      <c r="O897" s="270" t="s">
        <v>3285</v>
      </c>
      <c r="P897" s="269">
        <v>246147.81</v>
      </c>
      <c r="Q897" s="269">
        <v>0</v>
      </c>
      <c r="R897" s="269">
        <v>0</v>
      </c>
      <c r="S897" s="269">
        <v>246147.81</v>
      </c>
      <c r="U897" s="305" t="str">
        <f t="shared" si="13"/>
        <v>RU5200</v>
      </c>
      <c r="V897" s="305" t="s">
        <v>3112</v>
      </c>
    </row>
    <row r="898" spans="1:22" ht="18" customHeight="1" x14ac:dyDescent="0.35">
      <c r="A898" s="270">
        <v>7227</v>
      </c>
      <c r="B898" s="270" t="s">
        <v>3269</v>
      </c>
      <c r="C898" s="270" t="s">
        <v>11110</v>
      </c>
      <c r="D898" s="270" t="s">
        <v>3296</v>
      </c>
      <c r="E898" s="270" t="s">
        <v>1733</v>
      </c>
      <c r="F898" s="270" t="s">
        <v>1917</v>
      </c>
      <c r="G898" s="270" t="s">
        <v>11109</v>
      </c>
      <c r="H898" s="270" t="s">
        <v>11108</v>
      </c>
      <c r="I898" s="270" t="s">
        <v>11107</v>
      </c>
      <c r="J898" s="270">
        <v>7618</v>
      </c>
      <c r="K898" s="270" t="s">
        <v>3271</v>
      </c>
      <c r="L898" s="270" t="s">
        <v>11111</v>
      </c>
      <c r="M898" s="270" t="s">
        <v>3296</v>
      </c>
      <c r="N898" s="270" t="s">
        <v>3286</v>
      </c>
      <c r="O898" s="270" t="s">
        <v>3285</v>
      </c>
      <c r="P898" s="269">
        <v>1364807.32</v>
      </c>
      <c r="Q898" s="269">
        <v>0</v>
      </c>
      <c r="R898" s="269">
        <v>0</v>
      </c>
      <c r="S898" s="269">
        <v>1364807.32</v>
      </c>
      <c r="U898" s="305" t="str">
        <f t="shared" si="13"/>
        <v>RU5200</v>
      </c>
      <c r="V898" s="305" t="s">
        <v>3112</v>
      </c>
    </row>
    <row r="899" spans="1:22" ht="18" customHeight="1" x14ac:dyDescent="0.35">
      <c r="A899" s="270">
        <v>7227</v>
      </c>
      <c r="B899" s="270" t="s">
        <v>3269</v>
      </c>
      <c r="C899" s="270" t="s">
        <v>11110</v>
      </c>
      <c r="D899" s="270" t="s">
        <v>3296</v>
      </c>
      <c r="E899" s="270" t="s">
        <v>1733</v>
      </c>
      <c r="F899" s="270" t="s">
        <v>1917</v>
      </c>
      <c r="G899" s="270" t="s">
        <v>11109</v>
      </c>
      <c r="H899" s="270" t="s">
        <v>11108</v>
      </c>
      <c r="I899" s="270" t="s">
        <v>11107</v>
      </c>
      <c r="J899" s="270">
        <v>7619</v>
      </c>
      <c r="K899" s="270" t="s">
        <v>3271</v>
      </c>
      <c r="L899" s="270" t="s">
        <v>11106</v>
      </c>
      <c r="M899" s="270" t="s">
        <v>3296</v>
      </c>
      <c r="N899" s="270" t="s">
        <v>3286</v>
      </c>
      <c r="O899" s="270" t="s">
        <v>3689</v>
      </c>
      <c r="P899" s="269">
        <v>539334.53</v>
      </c>
      <c r="Q899" s="269">
        <v>0</v>
      </c>
      <c r="R899" s="269">
        <v>0</v>
      </c>
      <c r="S899" s="269">
        <v>539334.53</v>
      </c>
      <c r="U899" s="305" t="str">
        <f t="shared" si="13"/>
        <v>RU5200</v>
      </c>
      <c r="V899" s="305" t="s">
        <v>3112</v>
      </c>
    </row>
    <row r="900" spans="1:22" ht="18" customHeight="1" x14ac:dyDescent="0.35">
      <c r="A900" s="270">
        <v>7264</v>
      </c>
      <c r="B900" s="270" t="s">
        <v>3269</v>
      </c>
      <c r="C900" s="270" t="s">
        <v>11105</v>
      </c>
      <c r="D900" s="270" t="s">
        <v>3296</v>
      </c>
      <c r="E900" s="270" t="s">
        <v>1733</v>
      </c>
      <c r="F900" s="270" t="s">
        <v>1917</v>
      </c>
      <c r="G900" s="270" t="s">
        <v>11104</v>
      </c>
      <c r="H900" s="270" t="s">
        <v>11103</v>
      </c>
      <c r="I900" s="270" t="s">
        <v>11102</v>
      </c>
      <c r="J900" s="270">
        <v>8605</v>
      </c>
      <c r="K900" s="270" t="s">
        <v>3271</v>
      </c>
      <c r="L900" s="270" t="s">
        <v>11101</v>
      </c>
      <c r="M900" s="270" t="s">
        <v>3296</v>
      </c>
      <c r="N900" s="270" t="s">
        <v>3314</v>
      </c>
      <c r="O900" s="270" t="s">
        <v>3313</v>
      </c>
      <c r="P900" s="269">
        <v>4297587</v>
      </c>
      <c r="Q900" s="269">
        <v>0</v>
      </c>
      <c r="R900" s="269">
        <v>0</v>
      </c>
      <c r="S900" s="269">
        <v>4297587</v>
      </c>
      <c r="U900" s="305" t="str">
        <f t="shared" ref="U900:U963" si="14">LEFT(F900,6)</f>
        <v>RU5200</v>
      </c>
      <c r="V900" s="305" t="s">
        <v>3112</v>
      </c>
    </row>
    <row r="901" spans="1:22" ht="18" customHeight="1" x14ac:dyDescent="0.35">
      <c r="A901" s="270">
        <v>7269</v>
      </c>
      <c r="B901" s="270" t="s">
        <v>3269</v>
      </c>
      <c r="C901" s="270" t="s">
        <v>11100</v>
      </c>
      <c r="D901" s="270" t="s">
        <v>3296</v>
      </c>
      <c r="E901" s="270" t="s">
        <v>1733</v>
      </c>
      <c r="F901" s="270" t="s">
        <v>1917</v>
      </c>
      <c r="G901" s="270" t="s">
        <v>11099</v>
      </c>
      <c r="H901" s="270" t="s">
        <v>11098</v>
      </c>
      <c r="I901" s="270" t="s">
        <v>11097</v>
      </c>
      <c r="J901" s="270">
        <v>8606</v>
      </c>
      <c r="K901" s="270" t="s">
        <v>3271</v>
      </c>
      <c r="L901" s="270" t="s">
        <v>11096</v>
      </c>
      <c r="M901" s="270" t="s">
        <v>3296</v>
      </c>
      <c r="N901" s="270" t="s">
        <v>3314</v>
      </c>
      <c r="O901" s="270" t="s">
        <v>3313</v>
      </c>
      <c r="P901" s="269">
        <v>302535</v>
      </c>
      <c r="Q901" s="269">
        <v>0</v>
      </c>
      <c r="R901" s="269">
        <v>0</v>
      </c>
      <c r="S901" s="269">
        <v>302535</v>
      </c>
      <c r="U901" s="305" t="str">
        <f t="shared" si="14"/>
        <v>RU5200</v>
      </c>
      <c r="V901" s="305" t="s">
        <v>3112</v>
      </c>
    </row>
    <row r="902" spans="1:22" ht="18" customHeight="1" x14ac:dyDescent="0.35">
      <c r="A902" s="270">
        <v>7279</v>
      </c>
      <c r="B902" s="270" t="s">
        <v>3269</v>
      </c>
      <c r="C902" s="270" t="s">
        <v>11095</v>
      </c>
      <c r="D902" s="270" t="s">
        <v>3296</v>
      </c>
      <c r="E902" s="270" t="s">
        <v>1733</v>
      </c>
      <c r="F902" s="270" t="s">
        <v>1917</v>
      </c>
      <c r="G902" s="270" t="s">
        <v>11094</v>
      </c>
      <c r="H902" s="270" t="s">
        <v>11093</v>
      </c>
      <c r="I902" s="270" t="s">
        <v>11092</v>
      </c>
      <c r="J902" s="270">
        <v>9063</v>
      </c>
      <c r="K902" s="270" t="s">
        <v>3271</v>
      </c>
      <c r="L902" s="270" t="s">
        <v>11091</v>
      </c>
      <c r="M902" s="270" t="s">
        <v>3296</v>
      </c>
      <c r="N902" s="270" t="s">
        <v>3286</v>
      </c>
      <c r="O902" s="270" t="s">
        <v>3285</v>
      </c>
      <c r="P902" s="269">
        <v>352469</v>
      </c>
      <c r="Q902" s="269">
        <v>0</v>
      </c>
      <c r="R902" s="269">
        <v>0</v>
      </c>
      <c r="S902" s="269">
        <v>352469</v>
      </c>
      <c r="U902" s="305" t="str">
        <f t="shared" si="14"/>
        <v>RU5200</v>
      </c>
      <c r="V902" s="305" t="s">
        <v>3112</v>
      </c>
    </row>
    <row r="903" spans="1:22" ht="18" customHeight="1" x14ac:dyDescent="0.35">
      <c r="A903" s="270">
        <v>7284</v>
      </c>
      <c r="B903" s="270" t="s">
        <v>3269</v>
      </c>
      <c r="C903" s="270" t="s">
        <v>11088</v>
      </c>
      <c r="D903" s="270" t="s">
        <v>3296</v>
      </c>
      <c r="E903" s="270" t="s">
        <v>1713</v>
      </c>
      <c r="F903" s="270" t="s">
        <v>2332</v>
      </c>
      <c r="G903" s="270" t="s">
        <v>10558</v>
      </c>
      <c r="H903" s="270" t="s">
        <v>11087</v>
      </c>
      <c r="I903" s="270" t="s">
        <v>11086</v>
      </c>
      <c r="J903" s="270">
        <v>7373</v>
      </c>
      <c r="K903" s="270" t="s">
        <v>3271</v>
      </c>
      <c r="L903" s="270" t="s">
        <v>11090</v>
      </c>
      <c r="M903" s="270" t="s">
        <v>3296</v>
      </c>
      <c r="N903" s="270" t="s">
        <v>3286</v>
      </c>
      <c r="O903" s="270" t="s">
        <v>3285</v>
      </c>
      <c r="P903" s="269">
        <v>1182386.3500000001</v>
      </c>
      <c r="Q903" s="269">
        <v>0</v>
      </c>
      <c r="R903" s="269">
        <v>0</v>
      </c>
      <c r="S903" s="269">
        <v>1182386.3500000001</v>
      </c>
      <c r="U903" s="305" t="str">
        <f t="shared" si="14"/>
        <v>RU8709</v>
      </c>
      <c r="V903" s="305" t="s">
        <v>3112</v>
      </c>
    </row>
    <row r="904" spans="1:22" ht="18" customHeight="1" x14ac:dyDescent="0.35">
      <c r="A904" s="270">
        <v>7284</v>
      </c>
      <c r="B904" s="270" t="s">
        <v>3269</v>
      </c>
      <c r="C904" s="270" t="s">
        <v>11088</v>
      </c>
      <c r="D904" s="270" t="s">
        <v>3296</v>
      </c>
      <c r="E904" s="270" t="s">
        <v>1713</v>
      </c>
      <c r="F904" s="270" t="s">
        <v>2332</v>
      </c>
      <c r="G904" s="270" t="s">
        <v>10558</v>
      </c>
      <c r="H904" s="270" t="s">
        <v>11087</v>
      </c>
      <c r="I904" s="270" t="s">
        <v>11086</v>
      </c>
      <c r="J904" s="270">
        <v>7375</v>
      </c>
      <c r="K904" s="270" t="s">
        <v>3271</v>
      </c>
      <c r="L904" s="270" t="s">
        <v>11089</v>
      </c>
      <c r="M904" s="270" t="s">
        <v>3296</v>
      </c>
      <c r="N904" s="270" t="s">
        <v>3286</v>
      </c>
      <c r="O904" s="270" t="s">
        <v>3285</v>
      </c>
      <c r="P904" s="269">
        <v>4164.1899999999996</v>
      </c>
      <c r="Q904" s="269">
        <v>0</v>
      </c>
      <c r="R904" s="269">
        <v>0</v>
      </c>
      <c r="S904" s="269">
        <v>4164.1899999999996</v>
      </c>
      <c r="U904" s="305" t="str">
        <f t="shared" si="14"/>
        <v>RU8709</v>
      </c>
      <c r="V904" s="305" t="s">
        <v>3112</v>
      </c>
    </row>
    <row r="905" spans="1:22" ht="18" customHeight="1" x14ac:dyDescent="0.35">
      <c r="A905" s="270">
        <v>7284</v>
      </c>
      <c r="B905" s="270" t="s">
        <v>3269</v>
      </c>
      <c r="C905" s="270" t="s">
        <v>11088</v>
      </c>
      <c r="D905" s="270" t="s">
        <v>3296</v>
      </c>
      <c r="E905" s="270" t="s">
        <v>1713</v>
      </c>
      <c r="F905" s="270" t="s">
        <v>2332</v>
      </c>
      <c r="G905" s="270" t="s">
        <v>10558</v>
      </c>
      <c r="H905" s="270" t="s">
        <v>11087</v>
      </c>
      <c r="I905" s="270" t="s">
        <v>11086</v>
      </c>
      <c r="J905" s="270">
        <v>17370</v>
      </c>
      <c r="K905" s="270" t="s">
        <v>3271</v>
      </c>
      <c r="L905" s="270" t="s">
        <v>11085</v>
      </c>
      <c r="M905" s="270" t="s">
        <v>3296</v>
      </c>
      <c r="N905" s="270" t="s">
        <v>3286</v>
      </c>
      <c r="O905" s="270" t="s">
        <v>3285</v>
      </c>
      <c r="P905" s="269">
        <v>126516.07</v>
      </c>
      <c r="Q905" s="269">
        <v>0</v>
      </c>
      <c r="R905" s="269">
        <v>0</v>
      </c>
      <c r="S905" s="269">
        <v>126516.07</v>
      </c>
      <c r="U905" s="305" t="str">
        <f t="shared" si="14"/>
        <v>RU8709</v>
      </c>
      <c r="V905" s="305" t="s">
        <v>3112</v>
      </c>
    </row>
    <row r="906" spans="1:22" ht="18" customHeight="1" x14ac:dyDescent="0.35">
      <c r="A906" s="270">
        <v>7285</v>
      </c>
      <c r="B906" s="270" t="s">
        <v>3269</v>
      </c>
      <c r="C906" s="270" t="s">
        <v>11082</v>
      </c>
      <c r="D906" s="270" t="s">
        <v>3296</v>
      </c>
      <c r="E906" s="270" t="s">
        <v>1733</v>
      </c>
      <c r="F906" s="270" t="s">
        <v>2208</v>
      </c>
      <c r="G906" s="270" t="s">
        <v>8196</v>
      </c>
      <c r="H906" s="270" t="s">
        <v>11081</v>
      </c>
      <c r="I906" s="270" t="s">
        <v>11080</v>
      </c>
      <c r="J906" s="270">
        <v>7526</v>
      </c>
      <c r="K906" s="270" t="s">
        <v>3271</v>
      </c>
      <c r="L906" s="270" t="s">
        <v>11084</v>
      </c>
      <c r="M906" s="270" t="s">
        <v>3296</v>
      </c>
      <c r="N906" s="270" t="s">
        <v>3314</v>
      </c>
      <c r="O906" s="270" t="s">
        <v>3313</v>
      </c>
      <c r="P906" s="269">
        <v>331713.37</v>
      </c>
      <c r="Q906" s="269">
        <v>0</v>
      </c>
      <c r="R906" s="269">
        <v>0</v>
      </c>
      <c r="S906" s="269">
        <v>331713.37</v>
      </c>
      <c r="U906" s="305" t="str">
        <f t="shared" si="14"/>
        <v>RU8356</v>
      </c>
      <c r="V906" s="305" t="s">
        <v>3112</v>
      </c>
    </row>
    <row r="907" spans="1:22" ht="18" customHeight="1" x14ac:dyDescent="0.35">
      <c r="A907" s="270">
        <v>7285</v>
      </c>
      <c r="B907" s="270" t="s">
        <v>3269</v>
      </c>
      <c r="C907" s="270" t="s">
        <v>11082</v>
      </c>
      <c r="D907" s="270" t="s">
        <v>3296</v>
      </c>
      <c r="E907" s="270" t="s">
        <v>1733</v>
      </c>
      <c r="F907" s="270" t="s">
        <v>2208</v>
      </c>
      <c r="G907" s="270" t="s">
        <v>8196</v>
      </c>
      <c r="H907" s="270" t="s">
        <v>11081</v>
      </c>
      <c r="I907" s="270" t="s">
        <v>11080</v>
      </c>
      <c r="J907" s="270">
        <v>7527</v>
      </c>
      <c r="K907" s="270" t="s">
        <v>3271</v>
      </c>
      <c r="L907" s="270" t="s">
        <v>11083</v>
      </c>
      <c r="M907" s="270" t="s">
        <v>3296</v>
      </c>
      <c r="N907" s="270" t="s">
        <v>3314</v>
      </c>
      <c r="O907" s="270" t="s">
        <v>3313</v>
      </c>
      <c r="P907" s="269">
        <v>331713.37</v>
      </c>
      <c r="Q907" s="269">
        <v>0</v>
      </c>
      <c r="R907" s="269">
        <v>0</v>
      </c>
      <c r="S907" s="269">
        <v>331713.37</v>
      </c>
      <c r="U907" s="305" t="str">
        <f t="shared" si="14"/>
        <v>RU8356</v>
      </c>
      <c r="V907" s="305" t="s">
        <v>3112</v>
      </c>
    </row>
    <row r="908" spans="1:22" ht="18" customHeight="1" x14ac:dyDescent="0.35">
      <c r="A908" s="270">
        <v>7285</v>
      </c>
      <c r="B908" s="270" t="s">
        <v>3269</v>
      </c>
      <c r="C908" s="270" t="s">
        <v>11082</v>
      </c>
      <c r="D908" s="270" t="s">
        <v>3296</v>
      </c>
      <c r="E908" s="270" t="s">
        <v>1733</v>
      </c>
      <c r="F908" s="270" t="s">
        <v>2208</v>
      </c>
      <c r="G908" s="270" t="s">
        <v>8196</v>
      </c>
      <c r="H908" s="270" t="s">
        <v>11081</v>
      </c>
      <c r="I908" s="270" t="s">
        <v>11080</v>
      </c>
      <c r="J908" s="270">
        <v>7528</v>
      </c>
      <c r="K908" s="270" t="s">
        <v>3271</v>
      </c>
      <c r="L908" s="270" t="s">
        <v>11079</v>
      </c>
      <c r="M908" s="270" t="s">
        <v>3296</v>
      </c>
      <c r="N908" s="270" t="s">
        <v>3314</v>
      </c>
      <c r="O908" s="270" t="s">
        <v>3313</v>
      </c>
      <c r="P908" s="269">
        <v>331713.37</v>
      </c>
      <c r="Q908" s="269">
        <v>0</v>
      </c>
      <c r="R908" s="269">
        <v>0</v>
      </c>
      <c r="S908" s="269">
        <v>331713.37</v>
      </c>
      <c r="U908" s="305" t="str">
        <f t="shared" si="14"/>
        <v>RU8356</v>
      </c>
      <c r="V908" s="305" t="s">
        <v>3112</v>
      </c>
    </row>
    <row r="909" spans="1:22" ht="18" customHeight="1" x14ac:dyDescent="0.35">
      <c r="A909" s="270">
        <v>7294</v>
      </c>
      <c r="B909" s="270" t="s">
        <v>3269</v>
      </c>
      <c r="C909" s="270" t="s">
        <v>11078</v>
      </c>
      <c r="D909" s="270" t="s">
        <v>3296</v>
      </c>
      <c r="E909" s="270" t="s">
        <v>1733</v>
      </c>
      <c r="F909" s="270" t="s">
        <v>2286</v>
      </c>
      <c r="G909" s="270" t="s">
        <v>11077</v>
      </c>
      <c r="H909" s="270" t="s">
        <v>11076</v>
      </c>
      <c r="I909" s="270" t="s">
        <v>11075</v>
      </c>
      <c r="J909" s="270">
        <v>7400</v>
      </c>
      <c r="K909" s="270" t="s">
        <v>3271</v>
      </c>
      <c r="L909" s="270" t="s">
        <v>11074</v>
      </c>
      <c r="M909" s="270" t="s">
        <v>3296</v>
      </c>
      <c r="N909" s="270" t="s">
        <v>3286</v>
      </c>
      <c r="O909" s="270" t="s">
        <v>3285</v>
      </c>
      <c r="P909" s="269">
        <v>399846.1</v>
      </c>
      <c r="Q909" s="269">
        <v>0</v>
      </c>
      <c r="R909" s="269">
        <v>0</v>
      </c>
      <c r="S909" s="269">
        <v>399846.1</v>
      </c>
      <c r="U909" s="305" t="str">
        <f t="shared" si="14"/>
        <v>RU8458</v>
      </c>
      <c r="V909" s="305" t="s">
        <v>3112</v>
      </c>
    </row>
    <row r="910" spans="1:22" ht="18" customHeight="1" x14ac:dyDescent="0.35">
      <c r="A910" s="270">
        <v>7313</v>
      </c>
      <c r="B910" s="270" t="s">
        <v>3269</v>
      </c>
      <c r="C910" s="270" t="s">
        <v>11073</v>
      </c>
      <c r="D910" s="270" t="s">
        <v>3296</v>
      </c>
      <c r="E910" s="270" t="s">
        <v>1733</v>
      </c>
      <c r="F910" s="270" t="s">
        <v>1910</v>
      </c>
      <c r="G910" s="270" t="s">
        <v>11072</v>
      </c>
      <c r="H910" s="270" t="s">
        <v>11071</v>
      </c>
      <c r="I910" s="270" t="s">
        <v>11070</v>
      </c>
      <c r="J910" s="270">
        <v>7315</v>
      </c>
      <c r="K910" s="270" t="s">
        <v>3271</v>
      </c>
      <c r="L910" s="270" t="s">
        <v>11069</v>
      </c>
      <c r="M910" s="270" t="s">
        <v>3296</v>
      </c>
      <c r="N910" s="270" t="s">
        <v>3286</v>
      </c>
      <c r="O910" s="270" t="s">
        <v>3285</v>
      </c>
      <c r="P910" s="269">
        <v>868823.35</v>
      </c>
      <c r="Q910" s="269">
        <v>0</v>
      </c>
      <c r="R910" s="269">
        <v>0</v>
      </c>
      <c r="S910" s="269">
        <v>868823.35</v>
      </c>
      <c r="U910" s="305" t="str">
        <f t="shared" si="14"/>
        <v>RU5115</v>
      </c>
      <c r="V910" s="305" t="s">
        <v>3112</v>
      </c>
    </row>
    <row r="911" spans="1:22" ht="18" customHeight="1" x14ac:dyDescent="0.35">
      <c r="A911" s="270">
        <v>7329</v>
      </c>
      <c r="B911" s="270" t="s">
        <v>3269</v>
      </c>
      <c r="C911" s="270" t="s">
        <v>11068</v>
      </c>
      <c r="D911" s="270" t="s">
        <v>3296</v>
      </c>
      <c r="E911" s="270" t="s">
        <v>1739</v>
      </c>
      <c r="F911" s="270" t="s">
        <v>1823</v>
      </c>
      <c r="G911" s="270" t="s">
        <v>11067</v>
      </c>
      <c r="H911" s="270" t="s">
        <v>11066</v>
      </c>
      <c r="I911" s="270" t="s">
        <v>11065</v>
      </c>
      <c r="J911" s="270">
        <v>7408</v>
      </c>
      <c r="K911" s="270" t="s">
        <v>3271</v>
      </c>
      <c r="L911" s="270" t="s">
        <v>11064</v>
      </c>
      <c r="M911" s="270" t="s">
        <v>3296</v>
      </c>
      <c r="N911" s="270" t="s">
        <v>3314</v>
      </c>
      <c r="O911" s="270" t="s">
        <v>3313</v>
      </c>
      <c r="P911" s="269">
        <v>315003</v>
      </c>
      <c r="Q911" s="269">
        <v>0</v>
      </c>
      <c r="R911" s="269">
        <v>0</v>
      </c>
      <c r="S911" s="269">
        <v>315003</v>
      </c>
      <c r="U911" s="305" t="str">
        <f t="shared" si="14"/>
        <v>RU1100</v>
      </c>
      <c r="V911" s="305" t="s">
        <v>3112</v>
      </c>
    </row>
    <row r="912" spans="1:22" ht="18" customHeight="1" x14ac:dyDescent="0.35">
      <c r="A912" s="270">
        <v>7370</v>
      </c>
      <c r="B912" s="270" t="s">
        <v>3269</v>
      </c>
      <c r="C912" s="270" t="s">
        <v>11062</v>
      </c>
      <c r="D912" s="270" t="s">
        <v>3296</v>
      </c>
      <c r="E912" s="270" t="s">
        <v>1739</v>
      </c>
      <c r="F912" s="270" t="s">
        <v>1962</v>
      </c>
      <c r="G912" s="270" t="s">
        <v>10977</v>
      </c>
      <c r="H912" s="270" t="s">
        <v>11061</v>
      </c>
      <c r="I912" s="270" t="s">
        <v>11060</v>
      </c>
      <c r="J912" s="270">
        <v>12948</v>
      </c>
      <c r="K912" s="270" t="s">
        <v>3271</v>
      </c>
      <c r="L912" s="270" t="s">
        <v>11063</v>
      </c>
      <c r="M912" s="270" t="s">
        <v>3296</v>
      </c>
      <c r="N912" s="270" t="s">
        <v>3314</v>
      </c>
      <c r="O912" s="270" t="s">
        <v>3313</v>
      </c>
      <c r="P912" s="269">
        <v>393876</v>
      </c>
      <c r="Q912" s="269">
        <v>0</v>
      </c>
      <c r="R912" s="269">
        <v>0</v>
      </c>
      <c r="S912" s="269">
        <v>393876</v>
      </c>
      <c r="U912" s="305" t="str">
        <f t="shared" si="14"/>
        <v>RU7890</v>
      </c>
      <c r="V912" s="305" t="s">
        <v>3112</v>
      </c>
    </row>
    <row r="913" spans="1:22" ht="18" customHeight="1" x14ac:dyDescent="0.35">
      <c r="A913" s="270">
        <v>7370</v>
      </c>
      <c r="B913" s="270" t="s">
        <v>3269</v>
      </c>
      <c r="C913" s="270" t="s">
        <v>11062</v>
      </c>
      <c r="D913" s="270" t="s">
        <v>3296</v>
      </c>
      <c r="E913" s="270" t="s">
        <v>1739</v>
      </c>
      <c r="F913" s="270" t="s">
        <v>1962</v>
      </c>
      <c r="G913" s="270" t="s">
        <v>10977</v>
      </c>
      <c r="H913" s="270" t="s">
        <v>11061</v>
      </c>
      <c r="I913" s="270" t="s">
        <v>11060</v>
      </c>
      <c r="J913" s="270">
        <v>12949</v>
      </c>
      <c r="K913" s="270" t="s">
        <v>3271</v>
      </c>
      <c r="L913" s="270" t="s">
        <v>11059</v>
      </c>
      <c r="M913" s="270" t="s">
        <v>3296</v>
      </c>
      <c r="N913" s="270" t="s">
        <v>3314</v>
      </c>
      <c r="O913" s="270" t="s">
        <v>3313</v>
      </c>
      <c r="P913" s="269">
        <v>42020</v>
      </c>
      <c r="Q913" s="269">
        <v>0</v>
      </c>
      <c r="R913" s="269">
        <v>0</v>
      </c>
      <c r="S913" s="269">
        <v>42020</v>
      </c>
      <c r="U913" s="305" t="str">
        <f t="shared" si="14"/>
        <v>RU7890</v>
      </c>
      <c r="V913" s="305" t="s">
        <v>3112</v>
      </c>
    </row>
    <row r="914" spans="1:22" ht="18" customHeight="1" x14ac:dyDescent="0.35">
      <c r="A914" s="270">
        <v>7376</v>
      </c>
      <c r="B914" s="270" t="s">
        <v>3269</v>
      </c>
      <c r="C914" s="270" t="s">
        <v>11050</v>
      </c>
      <c r="D914" s="270" t="s">
        <v>3296</v>
      </c>
      <c r="E914" s="270" t="s">
        <v>1739</v>
      </c>
      <c r="F914" s="270" t="s">
        <v>2342</v>
      </c>
      <c r="G914" s="270" t="s">
        <v>11049</v>
      </c>
      <c r="H914" s="270" t="s">
        <v>11048</v>
      </c>
      <c r="I914" s="270" t="s">
        <v>11047</v>
      </c>
      <c r="J914" s="270">
        <v>7819</v>
      </c>
      <c r="K914" s="270" t="s">
        <v>3271</v>
      </c>
      <c r="L914" s="270" t="s">
        <v>11058</v>
      </c>
      <c r="M914" s="270" t="s">
        <v>3296</v>
      </c>
      <c r="N914" s="270" t="s">
        <v>3286</v>
      </c>
      <c r="O914" s="270" t="s">
        <v>3285</v>
      </c>
      <c r="P914" s="269">
        <v>1919992.95</v>
      </c>
      <c r="Q914" s="269">
        <v>0</v>
      </c>
      <c r="R914" s="269">
        <v>0</v>
      </c>
      <c r="S914" s="269">
        <v>1919992.95</v>
      </c>
      <c r="U914" s="305" t="str">
        <f t="shared" si="14"/>
        <v>RU8715</v>
      </c>
      <c r="V914" s="305" t="s">
        <v>3112</v>
      </c>
    </row>
    <row r="915" spans="1:22" ht="18" customHeight="1" x14ac:dyDescent="0.35">
      <c r="A915" s="270">
        <v>7376</v>
      </c>
      <c r="B915" s="270" t="s">
        <v>3269</v>
      </c>
      <c r="C915" s="270" t="s">
        <v>11050</v>
      </c>
      <c r="D915" s="270" t="s">
        <v>3296</v>
      </c>
      <c r="E915" s="270" t="s">
        <v>1739</v>
      </c>
      <c r="F915" s="270" t="s">
        <v>2342</v>
      </c>
      <c r="G915" s="270" t="s">
        <v>11049</v>
      </c>
      <c r="H915" s="270" t="s">
        <v>11048</v>
      </c>
      <c r="I915" s="270" t="s">
        <v>11047</v>
      </c>
      <c r="J915" s="270">
        <v>8046</v>
      </c>
      <c r="K915" s="270" t="s">
        <v>3271</v>
      </c>
      <c r="L915" s="270" t="s">
        <v>11057</v>
      </c>
      <c r="M915" s="270" t="s">
        <v>3296</v>
      </c>
      <c r="N915" s="270" t="s">
        <v>3286</v>
      </c>
      <c r="O915" s="270" t="s">
        <v>3285</v>
      </c>
      <c r="P915" s="269">
        <v>22063.14</v>
      </c>
      <c r="Q915" s="269">
        <v>0</v>
      </c>
      <c r="R915" s="269">
        <v>0</v>
      </c>
      <c r="S915" s="269">
        <v>22063.14</v>
      </c>
      <c r="U915" s="305" t="str">
        <f t="shared" si="14"/>
        <v>RU8715</v>
      </c>
      <c r="V915" s="305" t="s">
        <v>3112</v>
      </c>
    </row>
    <row r="916" spans="1:22" ht="18" customHeight="1" x14ac:dyDescent="0.35">
      <c r="A916" s="270">
        <v>7376</v>
      </c>
      <c r="B916" s="270" t="s">
        <v>3269</v>
      </c>
      <c r="C916" s="270" t="s">
        <v>11050</v>
      </c>
      <c r="D916" s="270" t="s">
        <v>3296</v>
      </c>
      <c r="E916" s="270" t="s">
        <v>1739</v>
      </c>
      <c r="F916" s="270" t="s">
        <v>2342</v>
      </c>
      <c r="G916" s="270" t="s">
        <v>11049</v>
      </c>
      <c r="H916" s="270" t="s">
        <v>11048</v>
      </c>
      <c r="I916" s="270" t="s">
        <v>11047</v>
      </c>
      <c r="J916" s="270">
        <v>17264</v>
      </c>
      <c r="K916" s="270" t="s">
        <v>3271</v>
      </c>
      <c r="L916" s="270" t="s">
        <v>11056</v>
      </c>
      <c r="M916" s="270" t="s">
        <v>3296</v>
      </c>
      <c r="N916" s="270" t="s">
        <v>3286</v>
      </c>
      <c r="O916" s="270" t="s">
        <v>3285</v>
      </c>
      <c r="P916" s="269">
        <v>355769</v>
      </c>
      <c r="Q916" s="269">
        <v>0</v>
      </c>
      <c r="R916" s="269">
        <v>0</v>
      </c>
      <c r="S916" s="269">
        <v>355769</v>
      </c>
      <c r="U916" s="305" t="str">
        <f t="shared" si="14"/>
        <v>RU8715</v>
      </c>
      <c r="V916" s="305" t="s">
        <v>3112</v>
      </c>
    </row>
    <row r="917" spans="1:22" ht="18" customHeight="1" x14ac:dyDescent="0.35">
      <c r="A917" s="270">
        <v>7376</v>
      </c>
      <c r="B917" s="270" t="s">
        <v>3269</v>
      </c>
      <c r="C917" s="270" t="s">
        <v>11050</v>
      </c>
      <c r="D917" s="270" t="s">
        <v>3296</v>
      </c>
      <c r="E917" s="270" t="s">
        <v>1739</v>
      </c>
      <c r="F917" s="270" t="s">
        <v>2342</v>
      </c>
      <c r="G917" s="270" t="s">
        <v>11049</v>
      </c>
      <c r="H917" s="270" t="s">
        <v>11048</v>
      </c>
      <c r="I917" s="270" t="s">
        <v>11047</v>
      </c>
      <c r="J917" s="270">
        <v>17265</v>
      </c>
      <c r="K917" s="270" t="s">
        <v>3271</v>
      </c>
      <c r="L917" s="270" t="s">
        <v>11055</v>
      </c>
      <c r="M917" s="270" t="s">
        <v>3296</v>
      </c>
      <c r="N917" s="270" t="s">
        <v>3286</v>
      </c>
      <c r="O917" s="270" t="s">
        <v>3285</v>
      </c>
      <c r="P917" s="269">
        <v>863398.61</v>
      </c>
      <c r="Q917" s="269">
        <v>0</v>
      </c>
      <c r="R917" s="269">
        <v>0</v>
      </c>
      <c r="S917" s="269">
        <v>863398.61</v>
      </c>
      <c r="U917" s="305" t="str">
        <f t="shared" si="14"/>
        <v>RU8715</v>
      </c>
      <c r="V917" s="305" t="s">
        <v>3112</v>
      </c>
    </row>
    <row r="918" spans="1:22" ht="18" customHeight="1" x14ac:dyDescent="0.35">
      <c r="A918" s="270">
        <v>7376</v>
      </c>
      <c r="B918" s="270" t="s">
        <v>3269</v>
      </c>
      <c r="C918" s="270" t="s">
        <v>11050</v>
      </c>
      <c r="D918" s="270" t="s">
        <v>3296</v>
      </c>
      <c r="E918" s="270" t="s">
        <v>1739</v>
      </c>
      <c r="F918" s="270" t="s">
        <v>2342</v>
      </c>
      <c r="G918" s="270" t="s">
        <v>11049</v>
      </c>
      <c r="H918" s="270" t="s">
        <v>11048</v>
      </c>
      <c r="I918" s="270" t="s">
        <v>11047</v>
      </c>
      <c r="J918" s="270">
        <v>17266</v>
      </c>
      <c r="K918" s="270" t="s">
        <v>3271</v>
      </c>
      <c r="L918" s="270" t="s">
        <v>11054</v>
      </c>
      <c r="M918" s="270" t="s">
        <v>3296</v>
      </c>
      <c r="N918" s="270" t="s">
        <v>3286</v>
      </c>
      <c r="O918" s="270" t="s">
        <v>3285</v>
      </c>
      <c r="P918" s="269">
        <v>480391.21</v>
      </c>
      <c r="Q918" s="269">
        <v>0</v>
      </c>
      <c r="R918" s="269">
        <v>0</v>
      </c>
      <c r="S918" s="269">
        <v>480391.21</v>
      </c>
      <c r="U918" s="305" t="str">
        <f t="shared" si="14"/>
        <v>RU8715</v>
      </c>
      <c r="V918" s="305" t="s">
        <v>3112</v>
      </c>
    </row>
    <row r="919" spans="1:22" ht="18" customHeight="1" x14ac:dyDescent="0.35">
      <c r="A919" s="270">
        <v>7376</v>
      </c>
      <c r="B919" s="270" t="s">
        <v>3269</v>
      </c>
      <c r="C919" s="270" t="s">
        <v>11050</v>
      </c>
      <c r="D919" s="270" t="s">
        <v>3296</v>
      </c>
      <c r="E919" s="270" t="s">
        <v>1739</v>
      </c>
      <c r="F919" s="270" t="s">
        <v>2342</v>
      </c>
      <c r="G919" s="270" t="s">
        <v>11049</v>
      </c>
      <c r="H919" s="270" t="s">
        <v>11048</v>
      </c>
      <c r="I919" s="270" t="s">
        <v>11047</v>
      </c>
      <c r="J919" s="270">
        <v>17384</v>
      </c>
      <c r="K919" s="270" t="s">
        <v>3271</v>
      </c>
      <c r="L919" s="270" t="s">
        <v>11053</v>
      </c>
      <c r="M919" s="270" t="s">
        <v>3296</v>
      </c>
      <c r="N919" s="270" t="s">
        <v>3286</v>
      </c>
      <c r="O919" s="270" t="s">
        <v>3285</v>
      </c>
      <c r="P919" s="269">
        <v>70195.960000000006</v>
      </c>
      <c r="Q919" s="269">
        <v>0</v>
      </c>
      <c r="R919" s="269">
        <v>0</v>
      </c>
      <c r="S919" s="269">
        <v>70195.960000000006</v>
      </c>
      <c r="U919" s="305" t="str">
        <f t="shared" si="14"/>
        <v>RU8715</v>
      </c>
      <c r="V919" s="305" t="s">
        <v>3112</v>
      </c>
    </row>
    <row r="920" spans="1:22" ht="18" customHeight="1" x14ac:dyDescent="0.35">
      <c r="A920" s="270">
        <v>7376</v>
      </c>
      <c r="B920" s="270" t="s">
        <v>3269</v>
      </c>
      <c r="C920" s="270" t="s">
        <v>11050</v>
      </c>
      <c r="D920" s="270" t="s">
        <v>3296</v>
      </c>
      <c r="E920" s="270" t="s">
        <v>1739</v>
      </c>
      <c r="F920" s="270" t="s">
        <v>2342</v>
      </c>
      <c r="G920" s="270" t="s">
        <v>11049</v>
      </c>
      <c r="H920" s="270" t="s">
        <v>11048</v>
      </c>
      <c r="I920" s="270" t="s">
        <v>11047</v>
      </c>
      <c r="J920" s="270">
        <v>17385</v>
      </c>
      <c r="K920" s="270" t="s">
        <v>3271</v>
      </c>
      <c r="L920" s="270" t="s">
        <v>11052</v>
      </c>
      <c r="M920" s="270" t="s">
        <v>3296</v>
      </c>
      <c r="N920" s="270" t="s">
        <v>3286</v>
      </c>
      <c r="O920" s="270" t="s">
        <v>3285</v>
      </c>
      <c r="P920" s="269">
        <v>50071.73</v>
      </c>
      <c r="Q920" s="269">
        <v>0</v>
      </c>
      <c r="R920" s="269">
        <v>0</v>
      </c>
      <c r="S920" s="269">
        <v>50071.73</v>
      </c>
      <c r="U920" s="305" t="str">
        <f t="shared" si="14"/>
        <v>RU8715</v>
      </c>
      <c r="V920" s="305" t="s">
        <v>3112</v>
      </c>
    </row>
    <row r="921" spans="1:22" ht="18" customHeight="1" x14ac:dyDescent="0.35">
      <c r="A921" s="270">
        <v>7376</v>
      </c>
      <c r="B921" s="270" t="s">
        <v>3269</v>
      </c>
      <c r="C921" s="270" t="s">
        <v>11050</v>
      </c>
      <c r="D921" s="270" t="s">
        <v>3296</v>
      </c>
      <c r="E921" s="270" t="s">
        <v>1739</v>
      </c>
      <c r="F921" s="270" t="s">
        <v>2342</v>
      </c>
      <c r="G921" s="270" t="s">
        <v>11049</v>
      </c>
      <c r="H921" s="270" t="s">
        <v>11048</v>
      </c>
      <c r="I921" s="270" t="s">
        <v>11047</v>
      </c>
      <c r="J921" s="270">
        <v>17386</v>
      </c>
      <c r="K921" s="270" t="s">
        <v>3271</v>
      </c>
      <c r="L921" s="270" t="s">
        <v>11051</v>
      </c>
      <c r="M921" s="270" t="s">
        <v>3296</v>
      </c>
      <c r="N921" s="270" t="s">
        <v>3286</v>
      </c>
      <c r="O921" s="270" t="s">
        <v>3285</v>
      </c>
      <c r="P921" s="269">
        <v>54433.43</v>
      </c>
      <c r="Q921" s="269">
        <v>0</v>
      </c>
      <c r="R921" s="269">
        <v>0</v>
      </c>
      <c r="S921" s="269">
        <v>54433.43</v>
      </c>
      <c r="U921" s="305" t="str">
        <f t="shared" si="14"/>
        <v>RU8715</v>
      </c>
      <c r="V921" s="305" t="s">
        <v>3112</v>
      </c>
    </row>
    <row r="922" spans="1:22" ht="18" customHeight="1" x14ac:dyDescent="0.35">
      <c r="A922" s="270">
        <v>7376</v>
      </c>
      <c r="B922" s="270" t="s">
        <v>3269</v>
      </c>
      <c r="C922" s="270" t="s">
        <v>11050</v>
      </c>
      <c r="D922" s="270" t="s">
        <v>3296</v>
      </c>
      <c r="E922" s="270" t="s">
        <v>1739</v>
      </c>
      <c r="F922" s="270" t="s">
        <v>2342</v>
      </c>
      <c r="G922" s="270" t="s">
        <v>11049</v>
      </c>
      <c r="H922" s="270" t="s">
        <v>11048</v>
      </c>
      <c r="I922" s="270" t="s">
        <v>11047</v>
      </c>
      <c r="J922" s="270">
        <v>17387</v>
      </c>
      <c r="K922" s="270" t="s">
        <v>3271</v>
      </c>
      <c r="L922" s="270" t="s">
        <v>11046</v>
      </c>
      <c r="M922" s="270" t="s">
        <v>3296</v>
      </c>
      <c r="N922" s="270" t="s">
        <v>3286</v>
      </c>
      <c r="O922" s="270" t="s">
        <v>3285</v>
      </c>
      <c r="P922" s="269">
        <v>36780.9</v>
      </c>
      <c r="Q922" s="269">
        <v>0</v>
      </c>
      <c r="R922" s="269">
        <v>0</v>
      </c>
      <c r="S922" s="269">
        <v>36780.9</v>
      </c>
      <c r="U922" s="305" t="str">
        <f t="shared" si="14"/>
        <v>RU8715</v>
      </c>
      <c r="V922" s="305" t="s">
        <v>3112</v>
      </c>
    </row>
    <row r="923" spans="1:22" ht="18" customHeight="1" x14ac:dyDescent="0.35">
      <c r="A923" s="270">
        <v>7377</v>
      </c>
      <c r="B923" s="270" t="s">
        <v>3269</v>
      </c>
      <c r="C923" s="270" t="s">
        <v>11044</v>
      </c>
      <c r="D923" s="270" t="s">
        <v>3296</v>
      </c>
      <c r="E923" s="270" t="s">
        <v>1713</v>
      </c>
      <c r="F923" s="270" t="s">
        <v>1964</v>
      </c>
      <c r="G923" s="270" t="s">
        <v>11043</v>
      </c>
      <c r="H923" s="270" t="s">
        <v>11042</v>
      </c>
      <c r="I923" s="270" t="s">
        <v>11041</v>
      </c>
      <c r="J923" s="270">
        <v>9344</v>
      </c>
      <c r="K923" s="270" t="s">
        <v>3271</v>
      </c>
      <c r="L923" s="270" t="s">
        <v>11045</v>
      </c>
      <c r="M923" s="270" t="s">
        <v>3296</v>
      </c>
      <c r="N923" s="270" t="s">
        <v>3286</v>
      </c>
      <c r="O923" s="270" t="s">
        <v>3285</v>
      </c>
      <c r="P923" s="269">
        <v>2426405</v>
      </c>
      <c r="Q923" s="269">
        <v>0</v>
      </c>
      <c r="R923" s="269">
        <v>0</v>
      </c>
      <c r="S923" s="269">
        <v>2426405</v>
      </c>
      <c r="U923" s="305" t="str">
        <f t="shared" si="14"/>
        <v>RU8405</v>
      </c>
      <c r="V923" s="305" t="s">
        <v>3112</v>
      </c>
    </row>
    <row r="924" spans="1:22" ht="18" customHeight="1" x14ac:dyDescent="0.35">
      <c r="A924" s="270">
        <v>7377</v>
      </c>
      <c r="B924" s="270" t="s">
        <v>3269</v>
      </c>
      <c r="C924" s="270" t="s">
        <v>11044</v>
      </c>
      <c r="D924" s="270" t="s">
        <v>3296</v>
      </c>
      <c r="E924" s="270" t="s">
        <v>1713</v>
      </c>
      <c r="F924" s="270" t="s">
        <v>1964</v>
      </c>
      <c r="G924" s="270" t="s">
        <v>11043</v>
      </c>
      <c r="H924" s="270" t="s">
        <v>11042</v>
      </c>
      <c r="I924" s="270" t="s">
        <v>11041</v>
      </c>
      <c r="J924" s="270">
        <v>9346</v>
      </c>
      <c r="K924" s="270" t="s">
        <v>3271</v>
      </c>
      <c r="L924" s="270" t="s">
        <v>11040</v>
      </c>
      <c r="M924" s="270" t="s">
        <v>3296</v>
      </c>
      <c r="N924" s="270" t="s">
        <v>3314</v>
      </c>
      <c r="O924" s="270" t="s">
        <v>3313</v>
      </c>
      <c r="P924" s="269">
        <v>29762</v>
      </c>
      <c r="Q924" s="269">
        <v>0</v>
      </c>
      <c r="R924" s="269">
        <v>0</v>
      </c>
      <c r="S924" s="269">
        <v>29762</v>
      </c>
      <c r="U924" s="305" t="str">
        <f t="shared" si="14"/>
        <v>RU8405</v>
      </c>
      <c r="V924" s="305" t="s">
        <v>3112</v>
      </c>
    </row>
    <row r="925" spans="1:22" ht="18" customHeight="1" x14ac:dyDescent="0.35">
      <c r="A925" s="270">
        <v>7381</v>
      </c>
      <c r="B925" s="270" t="s">
        <v>3269</v>
      </c>
      <c r="C925" s="270" t="s">
        <v>11037</v>
      </c>
      <c r="D925" s="270" t="s">
        <v>3296</v>
      </c>
      <c r="E925" s="270" t="s">
        <v>1713</v>
      </c>
      <c r="F925" s="270" t="s">
        <v>1964</v>
      </c>
      <c r="G925" s="270" t="s">
        <v>11036</v>
      </c>
      <c r="H925" s="270" t="s">
        <v>11035</v>
      </c>
      <c r="I925" s="270" t="s">
        <v>11034</v>
      </c>
      <c r="J925" s="270">
        <v>10137</v>
      </c>
      <c r="K925" s="270" t="s">
        <v>3271</v>
      </c>
      <c r="L925" s="270" t="s">
        <v>11039</v>
      </c>
      <c r="M925" s="270" t="s">
        <v>3296</v>
      </c>
      <c r="N925" s="270" t="s">
        <v>3286</v>
      </c>
      <c r="O925" s="270" t="s">
        <v>3285</v>
      </c>
      <c r="P925" s="269">
        <v>1561866</v>
      </c>
      <c r="Q925" s="269">
        <v>0</v>
      </c>
      <c r="R925" s="269">
        <v>0</v>
      </c>
      <c r="S925" s="269">
        <v>1561866</v>
      </c>
      <c r="U925" s="305" t="str">
        <f t="shared" si="14"/>
        <v>RU8405</v>
      </c>
      <c r="V925" s="305" t="s">
        <v>3112</v>
      </c>
    </row>
    <row r="926" spans="1:22" ht="18" customHeight="1" x14ac:dyDescent="0.35">
      <c r="A926" s="270">
        <v>7381</v>
      </c>
      <c r="B926" s="270" t="s">
        <v>3269</v>
      </c>
      <c r="C926" s="270" t="s">
        <v>11037</v>
      </c>
      <c r="D926" s="270" t="s">
        <v>3296</v>
      </c>
      <c r="E926" s="270" t="s">
        <v>1713</v>
      </c>
      <c r="F926" s="270" t="s">
        <v>1964</v>
      </c>
      <c r="G926" s="270" t="s">
        <v>11036</v>
      </c>
      <c r="H926" s="270" t="s">
        <v>11035</v>
      </c>
      <c r="I926" s="270" t="s">
        <v>11034</v>
      </c>
      <c r="J926" s="270">
        <v>10138</v>
      </c>
      <c r="K926" s="270" t="s">
        <v>3271</v>
      </c>
      <c r="L926" s="270" t="s">
        <v>11038</v>
      </c>
      <c r="M926" s="270" t="s">
        <v>3296</v>
      </c>
      <c r="N926" s="270" t="s">
        <v>3314</v>
      </c>
      <c r="O926" s="270" t="s">
        <v>3313</v>
      </c>
      <c r="P926" s="269">
        <v>66270</v>
      </c>
      <c r="Q926" s="269">
        <v>0</v>
      </c>
      <c r="R926" s="269">
        <v>0</v>
      </c>
      <c r="S926" s="269">
        <v>66270</v>
      </c>
      <c r="U926" s="305" t="str">
        <f t="shared" si="14"/>
        <v>RU8405</v>
      </c>
      <c r="V926" s="305" t="s">
        <v>3112</v>
      </c>
    </row>
    <row r="927" spans="1:22" ht="18" customHeight="1" x14ac:dyDescent="0.35">
      <c r="A927" s="270">
        <v>7381</v>
      </c>
      <c r="B927" s="270" t="s">
        <v>3269</v>
      </c>
      <c r="C927" s="270" t="s">
        <v>11037</v>
      </c>
      <c r="D927" s="270" t="s">
        <v>3296</v>
      </c>
      <c r="E927" s="270" t="s">
        <v>1713</v>
      </c>
      <c r="F927" s="270" t="s">
        <v>1964</v>
      </c>
      <c r="G927" s="270" t="s">
        <v>11036</v>
      </c>
      <c r="H927" s="270" t="s">
        <v>11035</v>
      </c>
      <c r="I927" s="270" t="s">
        <v>11034</v>
      </c>
      <c r="J927" s="270">
        <v>10139</v>
      </c>
      <c r="K927" s="270" t="s">
        <v>3271</v>
      </c>
      <c r="L927" s="270" t="s">
        <v>11033</v>
      </c>
      <c r="M927" s="270" t="s">
        <v>3296</v>
      </c>
      <c r="N927" s="270" t="s">
        <v>3314</v>
      </c>
      <c r="O927" s="270" t="s">
        <v>3313</v>
      </c>
      <c r="P927" s="269">
        <v>35980</v>
      </c>
      <c r="Q927" s="269">
        <v>0</v>
      </c>
      <c r="R927" s="269">
        <v>0</v>
      </c>
      <c r="S927" s="269">
        <v>35980</v>
      </c>
      <c r="U927" s="305" t="str">
        <f t="shared" si="14"/>
        <v>RU8405</v>
      </c>
      <c r="V927" s="305" t="s">
        <v>3112</v>
      </c>
    </row>
    <row r="928" spans="1:22" ht="18" customHeight="1" x14ac:dyDescent="0.35">
      <c r="A928" s="270">
        <v>7382</v>
      </c>
      <c r="B928" s="270" t="s">
        <v>3269</v>
      </c>
      <c r="C928" s="270" t="s">
        <v>11032</v>
      </c>
      <c r="D928" s="270" t="s">
        <v>3296</v>
      </c>
      <c r="E928" s="270" t="s">
        <v>1713</v>
      </c>
      <c r="F928" s="270" t="s">
        <v>1992</v>
      </c>
      <c r="G928" s="270" t="s">
        <v>6934</v>
      </c>
      <c r="H928" s="270" t="s">
        <v>11031</v>
      </c>
      <c r="I928" s="270" t="s">
        <v>11030</v>
      </c>
      <c r="J928" s="270">
        <v>7395</v>
      </c>
      <c r="K928" s="270" t="s">
        <v>3271</v>
      </c>
      <c r="L928" s="270" t="s">
        <v>11029</v>
      </c>
      <c r="M928" s="270" t="s">
        <v>3296</v>
      </c>
      <c r="N928" s="270" t="s">
        <v>3286</v>
      </c>
      <c r="O928" s="270" t="s">
        <v>3285</v>
      </c>
      <c r="P928" s="269">
        <v>408000</v>
      </c>
      <c r="Q928" s="269">
        <v>0</v>
      </c>
      <c r="R928" s="269">
        <v>0</v>
      </c>
      <c r="S928" s="269">
        <v>408000</v>
      </c>
      <c r="U928" s="305" t="str">
        <f t="shared" si="14"/>
        <v>RU8025</v>
      </c>
      <c r="V928" s="305" t="s">
        <v>3112</v>
      </c>
    </row>
    <row r="929" spans="1:22" ht="18" customHeight="1" x14ac:dyDescent="0.35">
      <c r="A929" s="270">
        <v>7387</v>
      </c>
      <c r="B929" s="270" t="s">
        <v>3269</v>
      </c>
      <c r="C929" s="270" t="s">
        <v>11028</v>
      </c>
      <c r="D929" s="270" t="s">
        <v>3296</v>
      </c>
      <c r="E929" s="270" t="s">
        <v>1713</v>
      </c>
      <c r="F929" s="270" t="s">
        <v>1964</v>
      </c>
      <c r="G929" s="270" t="s">
        <v>3575</v>
      </c>
      <c r="H929" s="270" t="s">
        <v>11027</v>
      </c>
      <c r="I929" s="270" t="s">
        <v>11026</v>
      </c>
      <c r="J929" s="270">
        <v>10404</v>
      </c>
      <c r="K929" s="270" t="s">
        <v>3271</v>
      </c>
      <c r="L929" s="270" t="s">
        <v>11025</v>
      </c>
      <c r="M929" s="270" t="s">
        <v>3296</v>
      </c>
      <c r="N929" s="270" t="s">
        <v>3286</v>
      </c>
      <c r="O929" s="270" t="s">
        <v>3285</v>
      </c>
      <c r="P929" s="269">
        <v>868593</v>
      </c>
      <c r="Q929" s="269">
        <v>0</v>
      </c>
      <c r="R929" s="269">
        <v>0</v>
      </c>
      <c r="S929" s="269">
        <v>868593</v>
      </c>
      <c r="U929" s="305" t="str">
        <f t="shared" si="14"/>
        <v>RU8405</v>
      </c>
      <c r="V929" s="305" t="s">
        <v>3112</v>
      </c>
    </row>
    <row r="930" spans="1:22" ht="18" customHeight="1" x14ac:dyDescent="0.35">
      <c r="A930" s="270">
        <v>7388</v>
      </c>
      <c r="B930" s="270" t="s">
        <v>3269</v>
      </c>
      <c r="C930" s="270" t="s">
        <v>11024</v>
      </c>
      <c r="D930" s="270" t="s">
        <v>3296</v>
      </c>
      <c r="E930" s="270" t="s">
        <v>1713</v>
      </c>
      <c r="F930" s="270" t="s">
        <v>1964</v>
      </c>
      <c r="G930" s="270" t="s">
        <v>3575</v>
      </c>
      <c r="H930" s="270" t="s">
        <v>11023</v>
      </c>
      <c r="I930" s="270" t="s">
        <v>11022</v>
      </c>
      <c r="J930" s="270">
        <v>10532</v>
      </c>
      <c r="K930" s="270" t="s">
        <v>3271</v>
      </c>
      <c r="L930" s="270" t="s">
        <v>11021</v>
      </c>
      <c r="M930" s="270" t="s">
        <v>3296</v>
      </c>
      <c r="N930" s="270" t="s">
        <v>3286</v>
      </c>
      <c r="O930" s="270" t="s">
        <v>3285</v>
      </c>
      <c r="P930" s="269">
        <v>574322</v>
      </c>
      <c r="Q930" s="269">
        <v>0</v>
      </c>
      <c r="R930" s="269">
        <v>0</v>
      </c>
      <c r="S930" s="269">
        <v>574322</v>
      </c>
      <c r="U930" s="305" t="str">
        <f t="shared" si="14"/>
        <v>RU8405</v>
      </c>
      <c r="V930" s="305" t="s">
        <v>3112</v>
      </c>
    </row>
    <row r="931" spans="1:22" ht="18" customHeight="1" x14ac:dyDescent="0.35">
      <c r="A931" s="270">
        <v>7390</v>
      </c>
      <c r="B931" s="270" t="s">
        <v>3269</v>
      </c>
      <c r="C931" s="270" t="s">
        <v>11020</v>
      </c>
      <c r="D931" s="270" t="s">
        <v>3296</v>
      </c>
      <c r="E931" s="270" t="s">
        <v>1739</v>
      </c>
      <c r="F931" s="270" t="s">
        <v>1955</v>
      </c>
      <c r="G931" s="270" t="s">
        <v>11019</v>
      </c>
      <c r="H931" s="270" t="s">
        <v>11018</v>
      </c>
      <c r="I931" s="270" t="s">
        <v>11017</v>
      </c>
      <c r="J931" s="270">
        <v>7547</v>
      </c>
      <c r="K931" s="270" t="s">
        <v>3271</v>
      </c>
      <c r="L931" s="270" t="s">
        <v>11016</v>
      </c>
      <c r="M931" s="270" t="s">
        <v>3296</v>
      </c>
      <c r="N931" s="270" t="s">
        <v>3314</v>
      </c>
      <c r="O931" s="270" t="s">
        <v>3313</v>
      </c>
      <c r="P931" s="269">
        <v>1667700.16</v>
      </c>
      <c r="Q931" s="269">
        <v>0</v>
      </c>
      <c r="R931" s="269">
        <v>0</v>
      </c>
      <c r="S931" s="269">
        <v>1667700.16</v>
      </c>
      <c r="U931" s="305" t="str">
        <f t="shared" si="14"/>
        <v>RU7866</v>
      </c>
      <c r="V931" s="305" t="s">
        <v>3112</v>
      </c>
    </row>
    <row r="932" spans="1:22" ht="18" customHeight="1" x14ac:dyDescent="0.35">
      <c r="A932" s="270">
        <v>7416</v>
      </c>
      <c r="B932" s="270" t="s">
        <v>3269</v>
      </c>
      <c r="C932" s="270" t="s">
        <v>11015</v>
      </c>
      <c r="D932" s="270" t="s">
        <v>3296</v>
      </c>
      <c r="E932" s="270" t="s">
        <v>1713</v>
      </c>
      <c r="F932" s="270" t="s">
        <v>1719</v>
      </c>
      <c r="G932" s="270" t="s">
        <v>11014</v>
      </c>
      <c r="H932" s="270" t="s">
        <v>11013</v>
      </c>
      <c r="I932" s="270" t="s">
        <v>11012</v>
      </c>
      <c r="J932" s="270">
        <v>7422</v>
      </c>
      <c r="K932" s="270" t="s">
        <v>3271</v>
      </c>
      <c r="L932" s="270" t="s">
        <v>11011</v>
      </c>
      <c r="M932" s="270" t="s">
        <v>3296</v>
      </c>
      <c r="N932" s="270" t="s">
        <v>3314</v>
      </c>
      <c r="O932" s="270" t="s">
        <v>3313</v>
      </c>
      <c r="P932" s="269">
        <v>3907900</v>
      </c>
      <c r="Q932" s="269">
        <v>0</v>
      </c>
      <c r="R932" s="269">
        <v>0</v>
      </c>
      <c r="S932" s="269">
        <v>3907900</v>
      </c>
      <c r="U932" s="305" t="str">
        <f t="shared" si="14"/>
        <v>RU1205</v>
      </c>
      <c r="V932" s="305" t="s">
        <v>3112</v>
      </c>
    </row>
    <row r="933" spans="1:22" ht="18" customHeight="1" x14ac:dyDescent="0.35">
      <c r="A933" s="270">
        <v>7434</v>
      </c>
      <c r="B933" s="270" t="s">
        <v>3269</v>
      </c>
      <c r="C933" s="270" t="s">
        <v>11009</v>
      </c>
      <c r="D933" s="270" t="s">
        <v>3296</v>
      </c>
      <c r="E933" s="270" t="s">
        <v>1739</v>
      </c>
      <c r="F933" s="270" t="s">
        <v>1823</v>
      </c>
      <c r="G933" s="270" t="s">
        <v>11008</v>
      </c>
      <c r="H933" s="270" t="s">
        <v>11007</v>
      </c>
      <c r="I933" s="270" t="s">
        <v>11006</v>
      </c>
      <c r="J933" s="270">
        <v>9279</v>
      </c>
      <c r="K933" s="270" t="s">
        <v>3271</v>
      </c>
      <c r="L933" s="270" t="s">
        <v>11010</v>
      </c>
      <c r="M933" s="270" t="s">
        <v>3296</v>
      </c>
      <c r="N933" s="270" t="s">
        <v>3286</v>
      </c>
      <c r="O933" s="270" t="s">
        <v>3285</v>
      </c>
      <c r="P933" s="269">
        <v>615727.55000000005</v>
      </c>
      <c r="Q933" s="269">
        <v>0</v>
      </c>
      <c r="R933" s="269">
        <v>0</v>
      </c>
      <c r="S933" s="269">
        <v>615727.55000000005</v>
      </c>
      <c r="U933" s="305" t="str">
        <f t="shared" si="14"/>
        <v>RU1100</v>
      </c>
      <c r="V933" s="305" t="s">
        <v>3112</v>
      </c>
    </row>
    <row r="934" spans="1:22" ht="18" customHeight="1" x14ac:dyDescent="0.35">
      <c r="A934" s="270">
        <v>7434</v>
      </c>
      <c r="B934" s="270" t="s">
        <v>3269</v>
      </c>
      <c r="C934" s="270" t="s">
        <v>11009</v>
      </c>
      <c r="D934" s="270" t="s">
        <v>3296</v>
      </c>
      <c r="E934" s="270" t="s">
        <v>1739</v>
      </c>
      <c r="F934" s="270" t="s">
        <v>1823</v>
      </c>
      <c r="G934" s="270" t="s">
        <v>11008</v>
      </c>
      <c r="H934" s="270" t="s">
        <v>11007</v>
      </c>
      <c r="I934" s="270" t="s">
        <v>11006</v>
      </c>
      <c r="J934" s="270">
        <v>9283</v>
      </c>
      <c r="K934" s="270" t="s">
        <v>3271</v>
      </c>
      <c r="L934" s="270" t="s">
        <v>11005</v>
      </c>
      <c r="M934" s="270" t="s">
        <v>3296</v>
      </c>
      <c r="N934" s="270" t="s">
        <v>3314</v>
      </c>
      <c r="O934" s="270" t="s">
        <v>3313</v>
      </c>
      <c r="P934" s="269">
        <v>559272.44999999995</v>
      </c>
      <c r="Q934" s="269">
        <v>0</v>
      </c>
      <c r="R934" s="269">
        <v>0</v>
      </c>
      <c r="S934" s="269">
        <v>559272.44999999995</v>
      </c>
      <c r="U934" s="305" t="str">
        <f t="shared" si="14"/>
        <v>RU1100</v>
      </c>
      <c r="V934" s="305" t="s">
        <v>3112</v>
      </c>
    </row>
    <row r="935" spans="1:22" ht="18" customHeight="1" x14ac:dyDescent="0.35">
      <c r="A935" s="270">
        <v>7437</v>
      </c>
      <c r="B935" s="270" t="s">
        <v>3269</v>
      </c>
      <c r="C935" s="270" t="s">
        <v>11004</v>
      </c>
      <c r="D935" s="270" t="s">
        <v>3296</v>
      </c>
      <c r="E935" s="270" t="s">
        <v>1739</v>
      </c>
      <c r="F935" s="270" t="s">
        <v>1823</v>
      </c>
      <c r="G935" s="270" t="s">
        <v>11003</v>
      </c>
      <c r="H935" s="270" t="s">
        <v>11002</v>
      </c>
      <c r="I935" s="270" t="s">
        <v>11001</v>
      </c>
      <c r="J935" s="270">
        <v>12870</v>
      </c>
      <c r="K935" s="270" t="s">
        <v>3271</v>
      </c>
      <c r="L935" s="270" t="s">
        <v>11000</v>
      </c>
      <c r="M935" s="270" t="s">
        <v>3296</v>
      </c>
      <c r="N935" s="270" t="s">
        <v>3286</v>
      </c>
      <c r="O935" s="270" t="s">
        <v>3285</v>
      </c>
      <c r="P935" s="269">
        <v>356737</v>
      </c>
      <c r="Q935" s="269">
        <v>0</v>
      </c>
      <c r="R935" s="269">
        <v>0</v>
      </c>
      <c r="S935" s="269">
        <v>356737</v>
      </c>
      <c r="U935" s="305" t="str">
        <f t="shared" si="14"/>
        <v>RU1100</v>
      </c>
      <c r="V935" s="305" t="s">
        <v>3112</v>
      </c>
    </row>
    <row r="936" spans="1:22" ht="18" customHeight="1" x14ac:dyDescent="0.35">
      <c r="A936" s="270">
        <v>7447</v>
      </c>
      <c r="B936" s="270" t="s">
        <v>3269</v>
      </c>
      <c r="C936" s="270" t="s">
        <v>10999</v>
      </c>
      <c r="D936" s="270" t="s">
        <v>3296</v>
      </c>
      <c r="E936" s="270" t="s">
        <v>1739</v>
      </c>
      <c r="F936" s="270" t="s">
        <v>1823</v>
      </c>
      <c r="G936" s="270" t="s">
        <v>6889</v>
      </c>
      <c r="H936" s="270" t="s">
        <v>10998</v>
      </c>
      <c r="I936" s="270" t="s">
        <v>10997</v>
      </c>
      <c r="J936" s="270">
        <v>7561</v>
      </c>
      <c r="K936" s="270" t="s">
        <v>3271</v>
      </c>
      <c r="L936" s="270" t="s">
        <v>10996</v>
      </c>
      <c r="M936" s="270" t="s">
        <v>3296</v>
      </c>
      <c r="N936" s="270" t="s">
        <v>3314</v>
      </c>
      <c r="O936" s="270" t="s">
        <v>3313</v>
      </c>
      <c r="P936" s="269">
        <v>594000</v>
      </c>
      <c r="Q936" s="269">
        <v>0</v>
      </c>
      <c r="R936" s="269">
        <v>0</v>
      </c>
      <c r="S936" s="269">
        <v>594000</v>
      </c>
      <c r="U936" s="305" t="str">
        <f t="shared" si="14"/>
        <v>RU1100</v>
      </c>
      <c r="V936" s="305" t="s">
        <v>3112</v>
      </c>
    </row>
    <row r="937" spans="1:22" ht="18" customHeight="1" x14ac:dyDescent="0.35">
      <c r="A937" s="270">
        <v>7456</v>
      </c>
      <c r="B937" s="270" t="s">
        <v>3269</v>
      </c>
      <c r="C937" s="270" t="s">
        <v>10995</v>
      </c>
      <c r="D937" s="270" t="s">
        <v>3296</v>
      </c>
      <c r="E937" s="270" t="s">
        <v>1713</v>
      </c>
      <c r="F937" s="270" t="s">
        <v>1712</v>
      </c>
      <c r="G937" s="270" t="s">
        <v>10994</v>
      </c>
      <c r="H937" s="270" t="s">
        <v>10993</v>
      </c>
      <c r="I937" s="270" t="s">
        <v>10992</v>
      </c>
      <c r="J937" s="270">
        <v>7460</v>
      </c>
      <c r="K937" s="270" t="s">
        <v>3271</v>
      </c>
      <c r="L937" s="270" t="s">
        <v>10991</v>
      </c>
      <c r="M937" s="270" t="s">
        <v>3296</v>
      </c>
      <c r="N937" s="270" t="s">
        <v>3286</v>
      </c>
      <c r="O937" s="270" t="s">
        <v>3285</v>
      </c>
      <c r="P937" s="269">
        <v>3441489</v>
      </c>
      <c r="Q937" s="269">
        <v>0</v>
      </c>
      <c r="R937" s="269">
        <v>0</v>
      </c>
      <c r="S937" s="269">
        <v>3441489</v>
      </c>
      <c r="U937" s="305" t="str">
        <f t="shared" si="14"/>
        <v>RU1200</v>
      </c>
      <c r="V937" s="305" t="s">
        <v>3112</v>
      </c>
    </row>
    <row r="938" spans="1:22" ht="18" customHeight="1" x14ac:dyDescent="0.35">
      <c r="A938" s="270">
        <v>7473</v>
      </c>
      <c r="B938" s="270" t="s">
        <v>3269</v>
      </c>
      <c r="C938" s="270" t="s">
        <v>10990</v>
      </c>
      <c r="D938" s="270" t="s">
        <v>3296</v>
      </c>
      <c r="E938" s="270" t="s">
        <v>1713</v>
      </c>
      <c r="F938" s="270" t="s">
        <v>1719</v>
      </c>
      <c r="G938" s="270" t="s">
        <v>10989</v>
      </c>
      <c r="H938" s="270" t="s">
        <v>10988</v>
      </c>
      <c r="I938" s="270" t="s">
        <v>10987</v>
      </c>
      <c r="J938" s="270">
        <v>7475</v>
      </c>
      <c r="K938" s="270" t="s">
        <v>3271</v>
      </c>
      <c r="L938" s="270" t="s">
        <v>10986</v>
      </c>
      <c r="M938" s="270" t="s">
        <v>3296</v>
      </c>
      <c r="N938" s="270" t="s">
        <v>3286</v>
      </c>
      <c r="O938" s="270" t="s">
        <v>3285</v>
      </c>
      <c r="P938" s="269">
        <v>1447873</v>
      </c>
      <c r="Q938" s="269">
        <v>0</v>
      </c>
      <c r="R938" s="269">
        <v>0</v>
      </c>
      <c r="S938" s="269">
        <v>1447873</v>
      </c>
      <c r="U938" s="305" t="str">
        <f t="shared" si="14"/>
        <v>RU1205</v>
      </c>
      <c r="V938" s="305" t="s">
        <v>3112</v>
      </c>
    </row>
    <row r="939" spans="1:22" ht="18" customHeight="1" x14ac:dyDescent="0.35">
      <c r="A939" s="270">
        <v>7504</v>
      </c>
      <c r="B939" s="270" t="s">
        <v>3269</v>
      </c>
      <c r="C939" s="270" t="s">
        <v>10984</v>
      </c>
      <c r="D939" s="270" t="s">
        <v>3296</v>
      </c>
      <c r="E939" s="270" t="s">
        <v>1713</v>
      </c>
      <c r="F939" s="270" t="s">
        <v>1777</v>
      </c>
      <c r="G939" s="270" t="s">
        <v>10983</v>
      </c>
      <c r="H939" s="270" t="s">
        <v>10982</v>
      </c>
      <c r="I939" s="270" t="s">
        <v>10981</v>
      </c>
      <c r="J939" s="270">
        <v>7506</v>
      </c>
      <c r="K939" s="270" t="s">
        <v>3271</v>
      </c>
      <c r="L939" s="270" t="s">
        <v>10985</v>
      </c>
      <c r="M939" s="270" t="s">
        <v>3296</v>
      </c>
      <c r="N939" s="270" t="s">
        <v>3314</v>
      </c>
      <c r="O939" s="270" t="s">
        <v>3313</v>
      </c>
      <c r="P939" s="269">
        <v>845756</v>
      </c>
      <c r="Q939" s="269">
        <v>0</v>
      </c>
      <c r="R939" s="269">
        <v>845756</v>
      </c>
      <c r="S939" s="269">
        <v>845756</v>
      </c>
      <c r="U939" s="305" t="str">
        <f t="shared" si="14"/>
        <v>RU8000</v>
      </c>
      <c r="V939" s="305" t="s">
        <v>3112</v>
      </c>
    </row>
    <row r="940" spans="1:22" ht="18" customHeight="1" x14ac:dyDescent="0.35">
      <c r="A940" s="270">
        <v>7504</v>
      </c>
      <c r="B940" s="270" t="s">
        <v>3269</v>
      </c>
      <c r="C940" s="270" t="s">
        <v>10984</v>
      </c>
      <c r="D940" s="270" t="s">
        <v>3296</v>
      </c>
      <c r="E940" s="270" t="s">
        <v>1713</v>
      </c>
      <c r="F940" s="270" t="s">
        <v>1777</v>
      </c>
      <c r="G940" s="270" t="s">
        <v>10983</v>
      </c>
      <c r="H940" s="270" t="s">
        <v>10982</v>
      </c>
      <c r="I940" s="270" t="s">
        <v>10981</v>
      </c>
      <c r="J940" s="270">
        <v>21364</v>
      </c>
      <c r="K940" s="270" t="s">
        <v>3271</v>
      </c>
      <c r="L940" s="270" t="s">
        <v>10980</v>
      </c>
      <c r="M940" s="270" t="s">
        <v>3296</v>
      </c>
      <c r="N940" s="270" t="s">
        <v>3314</v>
      </c>
      <c r="O940" s="270" t="s">
        <v>3313</v>
      </c>
      <c r="P940" s="269">
        <v>1266629</v>
      </c>
      <c r="Q940" s="269">
        <v>0</v>
      </c>
      <c r="R940" s="269">
        <v>1266629</v>
      </c>
      <c r="S940" s="269">
        <v>1266629</v>
      </c>
      <c r="U940" s="305" t="str">
        <f t="shared" si="14"/>
        <v>RU8000</v>
      </c>
      <c r="V940" s="305" t="s">
        <v>3112</v>
      </c>
    </row>
    <row r="941" spans="1:22" ht="18" customHeight="1" x14ac:dyDescent="0.35">
      <c r="A941" s="270">
        <v>7511</v>
      </c>
      <c r="B941" s="270" t="s">
        <v>3269</v>
      </c>
      <c r="C941" s="270" t="s">
        <v>10978</v>
      </c>
      <c r="D941" s="270" t="s">
        <v>3296</v>
      </c>
      <c r="E941" s="270" t="s">
        <v>1739</v>
      </c>
      <c r="F941" s="270" t="s">
        <v>1962</v>
      </c>
      <c r="G941" s="270" t="s">
        <v>10977</v>
      </c>
      <c r="H941" s="270" t="s">
        <v>10976</v>
      </c>
      <c r="I941" s="270" t="s">
        <v>10975</v>
      </c>
      <c r="J941" s="270">
        <v>8841</v>
      </c>
      <c r="K941" s="270" t="s">
        <v>3271</v>
      </c>
      <c r="L941" s="270" t="s">
        <v>10979</v>
      </c>
      <c r="M941" s="270" t="s">
        <v>3296</v>
      </c>
      <c r="N941" s="270" t="s">
        <v>3314</v>
      </c>
      <c r="O941" s="270" t="s">
        <v>3313</v>
      </c>
      <c r="P941" s="269">
        <v>765855</v>
      </c>
      <c r="Q941" s="269">
        <v>0</v>
      </c>
      <c r="R941" s="269">
        <v>0</v>
      </c>
      <c r="S941" s="269">
        <v>765855</v>
      </c>
      <c r="U941" s="305" t="str">
        <f t="shared" si="14"/>
        <v>RU7890</v>
      </c>
      <c r="V941" s="305" t="s">
        <v>3112</v>
      </c>
    </row>
    <row r="942" spans="1:22" ht="18" customHeight="1" x14ac:dyDescent="0.35">
      <c r="A942" s="270">
        <v>7511</v>
      </c>
      <c r="B942" s="270" t="s">
        <v>3269</v>
      </c>
      <c r="C942" s="270" t="s">
        <v>10978</v>
      </c>
      <c r="D942" s="270" t="s">
        <v>3296</v>
      </c>
      <c r="E942" s="270" t="s">
        <v>1739</v>
      </c>
      <c r="F942" s="270" t="s">
        <v>1962</v>
      </c>
      <c r="G942" s="270" t="s">
        <v>10977</v>
      </c>
      <c r="H942" s="270" t="s">
        <v>10976</v>
      </c>
      <c r="I942" s="270" t="s">
        <v>10975</v>
      </c>
      <c r="J942" s="270">
        <v>8843</v>
      </c>
      <c r="K942" s="270" t="s">
        <v>3271</v>
      </c>
      <c r="L942" s="270" t="s">
        <v>10974</v>
      </c>
      <c r="M942" s="270" t="s">
        <v>3296</v>
      </c>
      <c r="N942" s="270" t="s">
        <v>3314</v>
      </c>
      <c r="O942" s="270" t="s">
        <v>3313</v>
      </c>
      <c r="P942" s="269">
        <v>90043</v>
      </c>
      <c r="Q942" s="269">
        <v>0</v>
      </c>
      <c r="R942" s="269">
        <v>0</v>
      </c>
      <c r="S942" s="269">
        <v>90043</v>
      </c>
      <c r="U942" s="305" t="str">
        <f t="shared" si="14"/>
        <v>RU7890</v>
      </c>
      <c r="V942" s="305" t="s">
        <v>3112</v>
      </c>
    </row>
    <row r="943" spans="1:22" ht="18" customHeight="1" x14ac:dyDescent="0.35">
      <c r="A943" s="270">
        <v>7524</v>
      </c>
      <c r="B943" s="270" t="s">
        <v>3269</v>
      </c>
      <c r="C943" s="270" t="s">
        <v>10973</v>
      </c>
      <c r="D943" s="270" t="s">
        <v>3296</v>
      </c>
      <c r="E943" s="270" t="s">
        <v>1733</v>
      </c>
      <c r="F943" s="270" t="s">
        <v>1996</v>
      </c>
      <c r="G943" s="270" t="s">
        <v>10972</v>
      </c>
      <c r="H943" s="270" t="s">
        <v>10971</v>
      </c>
      <c r="I943" s="270" t="s">
        <v>10970</v>
      </c>
      <c r="J943" s="270">
        <v>9177</v>
      </c>
      <c r="K943" s="270" t="s">
        <v>3271</v>
      </c>
      <c r="L943" s="270" t="s">
        <v>10969</v>
      </c>
      <c r="M943" s="270" t="s">
        <v>3296</v>
      </c>
      <c r="N943" s="270" t="s">
        <v>3314</v>
      </c>
      <c r="O943" s="270" t="s">
        <v>3313</v>
      </c>
      <c r="P943" s="269">
        <v>802160</v>
      </c>
      <c r="Q943" s="269">
        <v>0</v>
      </c>
      <c r="R943" s="269">
        <v>0</v>
      </c>
      <c r="S943" s="269">
        <v>802160</v>
      </c>
      <c r="U943" s="305" t="str">
        <f t="shared" si="14"/>
        <v>RU8031</v>
      </c>
      <c r="V943" s="305" t="s">
        <v>3112</v>
      </c>
    </row>
    <row r="944" spans="1:22" ht="18" customHeight="1" x14ac:dyDescent="0.35">
      <c r="A944" s="270">
        <v>7534</v>
      </c>
      <c r="B944" s="270" t="s">
        <v>3269</v>
      </c>
      <c r="C944" s="270" t="s">
        <v>10967</v>
      </c>
      <c r="D944" s="270" t="s">
        <v>3296</v>
      </c>
      <c r="E944" s="270" t="s">
        <v>1733</v>
      </c>
      <c r="F944" s="270" t="s">
        <v>1996</v>
      </c>
      <c r="G944" s="270" t="s">
        <v>10966</v>
      </c>
      <c r="H944" s="270" t="s">
        <v>10965</v>
      </c>
      <c r="I944" s="270" t="s">
        <v>10964</v>
      </c>
      <c r="J944" s="270">
        <v>9225</v>
      </c>
      <c r="K944" s="270" t="s">
        <v>3271</v>
      </c>
      <c r="L944" s="270" t="s">
        <v>10968</v>
      </c>
      <c r="M944" s="270" t="s">
        <v>3296</v>
      </c>
      <c r="N944" s="270" t="s">
        <v>3286</v>
      </c>
      <c r="O944" s="270" t="s">
        <v>3285</v>
      </c>
      <c r="P944" s="269">
        <v>429999.03</v>
      </c>
      <c r="Q944" s="269">
        <v>0</v>
      </c>
      <c r="R944" s="269">
        <v>0</v>
      </c>
      <c r="S944" s="269">
        <v>429999.03</v>
      </c>
      <c r="U944" s="305" t="str">
        <f t="shared" si="14"/>
        <v>RU8031</v>
      </c>
      <c r="V944" s="305" t="s">
        <v>3112</v>
      </c>
    </row>
    <row r="945" spans="1:22" ht="18" customHeight="1" x14ac:dyDescent="0.35">
      <c r="A945" s="270">
        <v>7534</v>
      </c>
      <c r="B945" s="270" t="s">
        <v>3269</v>
      </c>
      <c r="C945" s="270" t="s">
        <v>10967</v>
      </c>
      <c r="D945" s="270" t="s">
        <v>3296</v>
      </c>
      <c r="E945" s="270" t="s">
        <v>1733</v>
      </c>
      <c r="F945" s="270" t="s">
        <v>1996</v>
      </c>
      <c r="G945" s="270" t="s">
        <v>10966</v>
      </c>
      <c r="H945" s="270" t="s">
        <v>10965</v>
      </c>
      <c r="I945" s="270" t="s">
        <v>10964</v>
      </c>
      <c r="J945" s="270">
        <v>23219</v>
      </c>
      <c r="K945" s="270" t="s">
        <v>3271</v>
      </c>
      <c r="L945" s="270" t="s">
        <v>10963</v>
      </c>
      <c r="M945" s="270" t="s">
        <v>3296</v>
      </c>
      <c r="N945" s="270" t="s">
        <v>3286</v>
      </c>
      <c r="O945" s="270" t="s">
        <v>3285</v>
      </c>
      <c r="P945" s="269">
        <v>13755.15</v>
      </c>
      <c r="Q945" s="269">
        <v>0</v>
      </c>
      <c r="R945" s="269">
        <v>0</v>
      </c>
      <c r="S945" s="269">
        <v>13755.15</v>
      </c>
      <c r="U945" s="305" t="str">
        <f t="shared" si="14"/>
        <v>RU8031</v>
      </c>
      <c r="V945" s="305" t="s">
        <v>3112</v>
      </c>
    </row>
    <row r="946" spans="1:22" ht="18" customHeight="1" x14ac:dyDescent="0.35">
      <c r="A946" s="270">
        <v>7538</v>
      </c>
      <c r="B946" s="270" t="s">
        <v>3269</v>
      </c>
      <c r="C946" s="270" t="s">
        <v>10962</v>
      </c>
      <c r="D946" s="270" t="s">
        <v>3296</v>
      </c>
      <c r="E946" s="270" t="s">
        <v>1733</v>
      </c>
      <c r="F946" s="270" t="s">
        <v>1996</v>
      </c>
      <c r="G946" s="270" t="s">
        <v>6285</v>
      </c>
      <c r="H946" s="270" t="s">
        <v>10961</v>
      </c>
      <c r="I946" s="270" t="s">
        <v>10960</v>
      </c>
      <c r="J946" s="270">
        <v>9183</v>
      </c>
      <c r="K946" s="270" t="s">
        <v>3271</v>
      </c>
      <c r="L946" s="270" t="s">
        <v>10959</v>
      </c>
      <c r="M946" s="270" t="s">
        <v>3296</v>
      </c>
      <c r="N946" s="270" t="s">
        <v>3314</v>
      </c>
      <c r="O946" s="270" t="s">
        <v>3313</v>
      </c>
      <c r="P946" s="269">
        <v>612593.31000000006</v>
      </c>
      <c r="Q946" s="269">
        <v>0</v>
      </c>
      <c r="R946" s="269">
        <v>0</v>
      </c>
      <c r="S946" s="269">
        <v>612593.31000000006</v>
      </c>
      <c r="U946" s="305" t="str">
        <f t="shared" si="14"/>
        <v>RU8031</v>
      </c>
      <c r="V946" s="305" t="s">
        <v>3112</v>
      </c>
    </row>
    <row r="947" spans="1:22" ht="18" customHeight="1" x14ac:dyDescent="0.35">
      <c r="A947" s="270">
        <v>7541</v>
      </c>
      <c r="B947" s="270" t="s">
        <v>3269</v>
      </c>
      <c r="C947" s="270" t="s">
        <v>10958</v>
      </c>
      <c r="D947" s="270" t="s">
        <v>3296</v>
      </c>
      <c r="E947" s="270" t="s">
        <v>1713</v>
      </c>
      <c r="F947" s="270" t="s">
        <v>1777</v>
      </c>
      <c r="G947" s="270" t="s">
        <v>10957</v>
      </c>
      <c r="H947" s="270" t="s">
        <v>10956</v>
      </c>
      <c r="I947" s="270" t="s">
        <v>10955</v>
      </c>
      <c r="J947" s="270">
        <v>7543</v>
      </c>
      <c r="K947" s="270" t="s">
        <v>3271</v>
      </c>
      <c r="L947" s="270" t="s">
        <v>10954</v>
      </c>
      <c r="M947" s="270" t="s">
        <v>3296</v>
      </c>
      <c r="N947" s="270" t="s">
        <v>3286</v>
      </c>
      <c r="O947" s="270" t="s">
        <v>3285</v>
      </c>
      <c r="P947" s="269">
        <v>1249841.1599999999</v>
      </c>
      <c r="Q947" s="269">
        <v>0</v>
      </c>
      <c r="R947" s="269">
        <v>0</v>
      </c>
      <c r="S947" s="269">
        <v>1249841.1599999999</v>
      </c>
      <c r="U947" s="305" t="str">
        <f t="shared" si="14"/>
        <v>RU8000</v>
      </c>
      <c r="V947" s="305" t="s">
        <v>3112</v>
      </c>
    </row>
    <row r="948" spans="1:22" ht="18" customHeight="1" x14ac:dyDescent="0.35">
      <c r="A948" s="270">
        <v>7548</v>
      </c>
      <c r="B948" s="270" t="s">
        <v>3269</v>
      </c>
      <c r="C948" s="270" t="s">
        <v>10953</v>
      </c>
      <c r="D948" s="270" t="s">
        <v>3296</v>
      </c>
      <c r="E948" s="270" t="s">
        <v>1733</v>
      </c>
      <c r="F948" s="270" t="s">
        <v>1996</v>
      </c>
      <c r="G948" s="270" t="s">
        <v>10952</v>
      </c>
      <c r="H948" s="270" t="s">
        <v>10951</v>
      </c>
      <c r="I948" s="270" t="s">
        <v>10950</v>
      </c>
      <c r="J948" s="270">
        <v>9217</v>
      </c>
      <c r="K948" s="270" t="s">
        <v>3271</v>
      </c>
      <c r="L948" s="270" t="s">
        <v>10949</v>
      </c>
      <c r="M948" s="270" t="s">
        <v>3296</v>
      </c>
      <c r="N948" s="270" t="s">
        <v>3314</v>
      </c>
      <c r="O948" s="270" t="s">
        <v>3313</v>
      </c>
      <c r="P948" s="269">
        <v>271892.58</v>
      </c>
      <c r="Q948" s="269">
        <v>0</v>
      </c>
      <c r="R948" s="269">
        <v>0</v>
      </c>
      <c r="S948" s="269">
        <v>271892.58</v>
      </c>
      <c r="U948" s="305" t="str">
        <f t="shared" si="14"/>
        <v>RU8031</v>
      </c>
      <c r="V948" s="305" t="s">
        <v>3112</v>
      </c>
    </row>
    <row r="949" spans="1:22" ht="18" customHeight="1" x14ac:dyDescent="0.35">
      <c r="A949" s="270">
        <v>7551</v>
      </c>
      <c r="B949" s="270" t="s">
        <v>3269</v>
      </c>
      <c r="C949" s="270" t="s">
        <v>10948</v>
      </c>
      <c r="D949" s="270" t="s">
        <v>3296</v>
      </c>
      <c r="E949" s="270" t="s">
        <v>1733</v>
      </c>
      <c r="F949" s="270" t="s">
        <v>1996</v>
      </c>
      <c r="G949" s="270" t="s">
        <v>10947</v>
      </c>
      <c r="H949" s="270" t="s">
        <v>10946</v>
      </c>
      <c r="I949" s="270" t="s">
        <v>10945</v>
      </c>
      <c r="J949" s="270">
        <v>9339</v>
      </c>
      <c r="K949" s="270" t="s">
        <v>3271</v>
      </c>
      <c r="L949" s="270" t="s">
        <v>10944</v>
      </c>
      <c r="M949" s="270" t="s">
        <v>3296</v>
      </c>
      <c r="N949" s="270" t="s">
        <v>3314</v>
      </c>
      <c r="O949" s="270" t="s">
        <v>3313</v>
      </c>
      <c r="P949" s="269">
        <v>252543.65</v>
      </c>
      <c r="Q949" s="269">
        <v>0</v>
      </c>
      <c r="R949" s="269">
        <v>0</v>
      </c>
      <c r="S949" s="269">
        <v>252543.65</v>
      </c>
      <c r="U949" s="305" t="str">
        <f t="shared" si="14"/>
        <v>RU8031</v>
      </c>
      <c r="V949" s="305" t="s">
        <v>3112</v>
      </c>
    </row>
    <row r="950" spans="1:22" ht="18" customHeight="1" x14ac:dyDescent="0.35">
      <c r="A950" s="270">
        <v>7577</v>
      </c>
      <c r="B950" s="270" t="s">
        <v>3269</v>
      </c>
      <c r="C950" s="270" t="s">
        <v>10943</v>
      </c>
      <c r="D950" s="270" t="s">
        <v>3296</v>
      </c>
      <c r="E950" s="270" t="s">
        <v>1713</v>
      </c>
      <c r="F950" s="270" t="s">
        <v>1719</v>
      </c>
      <c r="G950" s="270" t="s">
        <v>10942</v>
      </c>
      <c r="H950" s="270" t="s">
        <v>10941</v>
      </c>
      <c r="I950" s="270" t="s">
        <v>10940</v>
      </c>
      <c r="J950" s="270">
        <v>7797</v>
      </c>
      <c r="K950" s="270" t="s">
        <v>3271</v>
      </c>
      <c r="L950" s="270" t="s">
        <v>10939</v>
      </c>
      <c r="M950" s="270" t="s">
        <v>3296</v>
      </c>
      <c r="N950" s="270" t="s">
        <v>3286</v>
      </c>
      <c r="O950" s="270" t="s">
        <v>3285</v>
      </c>
      <c r="P950" s="269">
        <v>2814058</v>
      </c>
      <c r="Q950" s="269">
        <v>0</v>
      </c>
      <c r="R950" s="269">
        <v>0</v>
      </c>
      <c r="S950" s="269">
        <v>2814058</v>
      </c>
      <c r="U950" s="305" t="str">
        <f t="shared" si="14"/>
        <v>RU1205</v>
      </c>
      <c r="V950" s="305" t="s">
        <v>3112</v>
      </c>
    </row>
    <row r="951" spans="1:22" ht="18" customHeight="1" x14ac:dyDescent="0.35">
      <c r="A951" s="270">
        <v>7585</v>
      </c>
      <c r="B951" s="270" t="s">
        <v>3269</v>
      </c>
      <c r="C951" s="270" t="s">
        <v>10938</v>
      </c>
      <c r="D951" s="270" t="s">
        <v>3296</v>
      </c>
      <c r="E951" s="270" t="s">
        <v>1739</v>
      </c>
      <c r="F951" s="270" t="s">
        <v>1823</v>
      </c>
      <c r="G951" s="270" t="s">
        <v>6889</v>
      </c>
      <c r="H951" s="270" t="s">
        <v>10937</v>
      </c>
      <c r="I951" s="270" t="s">
        <v>10936</v>
      </c>
      <c r="J951" s="270">
        <v>10940</v>
      </c>
      <c r="K951" s="270" t="s">
        <v>3271</v>
      </c>
      <c r="L951" s="270" t="s">
        <v>10935</v>
      </c>
      <c r="M951" s="270" t="s">
        <v>3296</v>
      </c>
      <c r="N951" s="270" t="s">
        <v>3314</v>
      </c>
      <c r="O951" s="270" t="s">
        <v>3313</v>
      </c>
      <c r="P951" s="269">
        <v>261809</v>
      </c>
      <c r="Q951" s="269">
        <v>0</v>
      </c>
      <c r="R951" s="269">
        <v>0</v>
      </c>
      <c r="S951" s="269">
        <v>261809</v>
      </c>
      <c r="U951" s="305" t="str">
        <f t="shared" si="14"/>
        <v>RU1100</v>
      </c>
      <c r="V951" s="305" t="s">
        <v>3112</v>
      </c>
    </row>
    <row r="952" spans="1:22" ht="18" customHeight="1" x14ac:dyDescent="0.35">
      <c r="A952" s="270">
        <v>7674</v>
      </c>
      <c r="B952" s="270" t="s">
        <v>3269</v>
      </c>
      <c r="C952" s="270" t="s">
        <v>10931</v>
      </c>
      <c r="D952" s="270" t="s">
        <v>3296</v>
      </c>
      <c r="E952" s="270" t="s">
        <v>1713</v>
      </c>
      <c r="F952" s="270" t="s">
        <v>1719</v>
      </c>
      <c r="G952" s="270" t="s">
        <v>10724</v>
      </c>
      <c r="H952" s="270" t="s">
        <v>10930</v>
      </c>
      <c r="I952" s="270" t="s">
        <v>10929</v>
      </c>
      <c r="J952" s="270">
        <v>8038</v>
      </c>
      <c r="K952" s="270" t="s">
        <v>3271</v>
      </c>
      <c r="L952" s="270" t="s">
        <v>10934</v>
      </c>
      <c r="M952" s="270" t="s">
        <v>3296</v>
      </c>
      <c r="N952" s="270" t="s">
        <v>3314</v>
      </c>
      <c r="O952" s="270" t="s">
        <v>3313</v>
      </c>
      <c r="P952" s="269">
        <v>1528590</v>
      </c>
      <c r="Q952" s="269">
        <v>0</v>
      </c>
      <c r="R952" s="269">
        <v>0</v>
      </c>
      <c r="S952" s="269">
        <v>1528590</v>
      </c>
      <c r="U952" s="305" t="str">
        <f t="shared" si="14"/>
        <v>RU1205</v>
      </c>
      <c r="V952" s="305" t="s">
        <v>3112</v>
      </c>
    </row>
    <row r="953" spans="1:22" ht="18" customHeight="1" x14ac:dyDescent="0.35">
      <c r="A953" s="270">
        <v>7674</v>
      </c>
      <c r="B953" s="270" t="s">
        <v>3269</v>
      </c>
      <c r="C953" s="270" t="s">
        <v>10931</v>
      </c>
      <c r="D953" s="270" t="s">
        <v>3296</v>
      </c>
      <c r="E953" s="270" t="s">
        <v>1713</v>
      </c>
      <c r="F953" s="270" t="s">
        <v>1719</v>
      </c>
      <c r="G953" s="270" t="s">
        <v>10724</v>
      </c>
      <c r="H953" s="270" t="s">
        <v>10930</v>
      </c>
      <c r="I953" s="270" t="s">
        <v>10929</v>
      </c>
      <c r="J953" s="270">
        <v>13953</v>
      </c>
      <c r="K953" s="270" t="s">
        <v>3271</v>
      </c>
      <c r="L953" s="270" t="s">
        <v>10933</v>
      </c>
      <c r="M953" s="270" t="s">
        <v>3296</v>
      </c>
      <c r="N953" s="270" t="s">
        <v>3314</v>
      </c>
      <c r="O953" s="270" t="s">
        <v>3313</v>
      </c>
      <c r="P953" s="269">
        <v>60000</v>
      </c>
      <c r="Q953" s="269">
        <v>0</v>
      </c>
      <c r="R953" s="269">
        <v>0</v>
      </c>
      <c r="S953" s="269">
        <v>60000</v>
      </c>
      <c r="U953" s="305" t="str">
        <f t="shared" si="14"/>
        <v>RU1205</v>
      </c>
      <c r="V953" s="305" t="s">
        <v>3112</v>
      </c>
    </row>
    <row r="954" spans="1:22" ht="18" customHeight="1" x14ac:dyDescent="0.35">
      <c r="A954" s="270">
        <v>7674</v>
      </c>
      <c r="B954" s="270" t="s">
        <v>3269</v>
      </c>
      <c r="C954" s="270" t="s">
        <v>10931</v>
      </c>
      <c r="D954" s="270" t="s">
        <v>3296</v>
      </c>
      <c r="E954" s="270" t="s">
        <v>1713</v>
      </c>
      <c r="F954" s="270" t="s">
        <v>1719</v>
      </c>
      <c r="G954" s="270" t="s">
        <v>10724</v>
      </c>
      <c r="H954" s="270" t="s">
        <v>10930</v>
      </c>
      <c r="I954" s="270" t="s">
        <v>10929</v>
      </c>
      <c r="J954" s="270">
        <v>13954</v>
      </c>
      <c r="K954" s="270" t="s">
        <v>3271</v>
      </c>
      <c r="L954" s="270" t="s">
        <v>10932</v>
      </c>
      <c r="M954" s="270" t="s">
        <v>3296</v>
      </c>
      <c r="N954" s="270" t="s">
        <v>3314</v>
      </c>
      <c r="O954" s="270" t="s">
        <v>3313</v>
      </c>
      <c r="P954" s="269">
        <v>102232</v>
      </c>
      <c r="Q954" s="269">
        <v>0</v>
      </c>
      <c r="R954" s="269">
        <v>0</v>
      </c>
      <c r="S954" s="269">
        <v>102232</v>
      </c>
      <c r="U954" s="305" t="str">
        <f t="shared" si="14"/>
        <v>RU1205</v>
      </c>
      <c r="V954" s="305" t="s">
        <v>3112</v>
      </c>
    </row>
    <row r="955" spans="1:22" ht="18" customHeight="1" x14ac:dyDescent="0.35">
      <c r="A955" s="270">
        <v>7674</v>
      </c>
      <c r="B955" s="270" t="s">
        <v>3269</v>
      </c>
      <c r="C955" s="270" t="s">
        <v>10931</v>
      </c>
      <c r="D955" s="270" t="s">
        <v>3296</v>
      </c>
      <c r="E955" s="270" t="s">
        <v>1713</v>
      </c>
      <c r="F955" s="270" t="s">
        <v>1719</v>
      </c>
      <c r="G955" s="270" t="s">
        <v>10724</v>
      </c>
      <c r="H955" s="270" t="s">
        <v>10930</v>
      </c>
      <c r="I955" s="270" t="s">
        <v>10929</v>
      </c>
      <c r="J955" s="270">
        <v>13956</v>
      </c>
      <c r="K955" s="270" t="s">
        <v>3271</v>
      </c>
      <c r="L955" s="270" t="s">
        <v>10928</v>
      </c>
      <c r="M955" s="270" t="s">
        <v>3296</v>
      </c>
      <c r="N955" s="270" t="s">
        <v>3314</v>
      </c>
      <c r="O955" s="270" t="s">
        <v>3313</v>
      </c>
      <c r="P955" s="269">
        <v>78152</v>
      </c>
      <c r="Q955" s="269">
        <v>0</v>
      </c>
      <c r="R955" s="269">
        <v>0</v>
      </c>
      <c r="S955" s="269">
        <v>78152</v>
      </c>
      <c r="U955" s="305" t="str">
        <f t="shared" si="14"/>
        <v>RU1205</v>
      </c>
      <c r="V955" s="305" t="s">
        <v>3112</v>
      </c>
    </row>
    <row r="956" spans="1:22" ht="18" customHeight="1" x14ac:dyDescent="0.35">
      <c r="A956" s="270">
        <v>7675</v>
      </c>
      <c r="B956" s="270" t="s">
        <v>3269</v>
      </c>
      <c r="C956" s="270" t="s">
        <v>10927</v>
      </c>
      <c r="D956" s="270" t="s">
        <v>3296</v>
      </c>
      <c r="E956" s="270" t="s">
        <v>1791</v>
      </c>
      <c r="F956" s="270" t="s">
        <v>2163</v>
      </c>
      <c r="G956" s="270" t="s">
        <v>4688</v>
      </c>
      <c r="H956" s="270" t="s">
        <v>10926</v>
      </c>
      <c r="I956" s="270" t="s">
        <v>10925</v>
      </c>
      <c r="J956" s="270">
        <v>13290</v>
      </c>
      <c r="K956" s="270" t="s">
        <v>3271</v>
      </c>
      <c r="L956" s="270" t="s">
        <v>10924</v>
      </c>
      <c r="M956" s="270" t="s">
        <v>3296</v>
      </c>
      <c r="N956" s="270" t="s">
        <v>3314</v>
      </c>
      <c r="O956" s="270" t="s">
        <v>3313</v>
      </c>
      <c r="P956" s="269">
        <v>461119.65</v>
      </c>
      <c r="Q956" s="269">
        <v>0</v>
      </c>
      <c r="R956" s="269">
        <v>0</v>
      </c>
      <c r="S956" s="269">
        <v>461119.65</v>
      </c>
      <c r="U956" s="305" t="str">
        <f t="shared" si="14"/>
        <v>RU8328</v>
      </c>
      <c r="V956" s="305" t="s">
        <v>3112</v>
      </c>
    </row>
    <row r="957" spans="1:22" ht="18" customHeight="1" x14ac:dyDescent="0.35">
      <c r="A957" s="270">
        <v>7678</v>
      </c>
      <c r="B957" s="270" t="s">
        <v>3269</v>
      </c>
      <c r="C957" s="270" t="s">
        <v>10923</v>
      </c>
      <c r="D957" s="270" t="s">
        <v>3296</v>
      </c>
      <c r="E957" s="270" t="s">
        <v>1791</v>
      </c>
      <c r="F957" s="270" t="s">
        <v>2163</v>
      </c>
      <c r="G957" s="270" t="s">
        <v>4688</v>
      </c>
      <c r="H957" s="270" t="s">
        <v>10922</v>
      </c>
      <c r="I957" s="270" t="s">
        <v>10921</v>
      </c>
      <c r="J957" s="270">
        <v>13296</v>
      </c>
      <c r="K957" s="270" t="s">
        <v>3271</v>
      </c>
      <c r="L957" s="270" t="s">
        <v>10920</v>
      </c>
      <c r="M957" s="270" t="s">
        <v>3296</v>
      </c>
      <c r="N957" s="270" t="s">
        <v>3314</v>
      </c>
      <c r="O957" s="270" t="s">
        <v>3313</v>
      </c>
      <c r="P957" s="269">
        <v>467994.39</v>
      </c>
      <c r="Q957" s="269">
        <v>0</v>
      </c>
      <c r="R957" s="269">
        <v>0</v>
      </c>
      <c r="S957" s="269">
        <v>467994.39</v>
      </c>
      <c r="U957" s="305" t="str">
        <f t="shared" si="14"/>
        <v>RU8328</v>
      </c>
      <c r="V957" s="305" t="s">
        <v>3112</v>
      </c>
    </row>
    <row r="958" spans="1:22" ht="18" customHeight="1" x14ac:dyDescent="0.35">
      <c r="A958" s="270">
        <v>7684</v>
      </c>
      <c r="B958" s="270" t="s">
        <v>3269</v>
      </c>
      <c r="C958" s="270" t="s">
        <v>10919</v>
      </c>
      <c r="D958" s="270" t="s">
        <v>3296</v>
      </c>
      <c r="E958" s="270" t="s">
        <v>1791</v>
      </c>
      <c r="F958" s="270" t="s">
        <v>2163</v>
      </c>
      <c r="G958" s="270" t="s">
        <v>10918</v>
      </c>
      <c r="H958" s="270" t="s">
        <v>10917</v>
      </c>
      <c r="I958" s="270" t="s">
        <v>10916</v>
      </c>
      <c r="J958" s="270">
        <v>13301</v>
      </c>
      <c r="K958" s="270" t="s">
        <v>3271</v>
      </c>
      <c r="L958" s="270" t="s">
        <v>10915</v>
      </c>
      <c r="M958" s="270" t="s">
        <v>3296</v>
      </c>
      <c r="N958" s="270" t="s">
        <v>3314</v>
      </c>
      <c r="O958" s="270" t="s">
        <v>3313</v>
      </c>
      <c r="P958" s="269">
        <v>313959.88</v>
      </c>
      <c r="Q958" s="269">
        <v>0</v>
      </c>
      <c r="R958" s="269">
        <v>0</v>
      </c>
      <c r="S958" s="269">
        <v>313959.88</v>
      </c>
      <c r="U958" s="305" t="str">
        <f t="shared" si="14"/>
        <v>RU8328</v>
      </c>
      <c r="V958" s="305" t="s">
        <v>3112</v>
      </c>
    </row>
    <row r="959" spans="1:22" ht="18" customHeight="1" x14ac:dyDescent="0.35">
      <c r="A959" s="270">
        <v>7686</v>
      </c>
      <c r="B959" s="270" t="s">
        <v>3269</v>
      </c>
      <c r="C959" s="270" t="s">
        <v>10914</v>
      </c>
      <c r="D959" s="270" t="s">
        <v>3296</v>
      </c>
      <c r="E959" s="270" t="s">
        <v>1791</v>
      </c>
      <c r="F959" s="270" t="s">
        <v>2163</v>
      </c>
      <c r="G959" s="270" t="s">
        <v>4688</v>
      </c>
      <c r="H959" s="270" t="s">
        <v>10913</v>
      </c>
      <c r="I959" s="270" t="s">
        <v>10912</v>
      </c>
      <c r="J959" s="270">
        <v>13306</v>
      </c>
      <c r="K959" s="270" t="s">
        <v>3271</v>
      </c>
      <c r="L959" s="270" t="s">
        <v>10911</v>
      </c>
      <c r="M959" s="270" t="s">
        <v>3296</v>
      </c>
      <c r="N959" s="270" t="s">
        <v>3314</v>
      </c>
      <c r="O959" s="270" t="s">
        <v>3313</v>
      </c>
      <c r="P959" s="269">
        <v>320135.02</v>
      </c>
      <c r="Q959" s="269">
        <v>0</v>
      </c>
      <c r="R959" s="269">
        <v>0</v>
      </c>
      <c r="S959" s="269">
        <v>320135.02</v>
      </c>
      <c r="U959" s="305" t="str">
        <f t="shared" si="14"/>
        <v>RU8328</v>
      </c>
      <c r="V959" s="305" t="s">
        <v>3112</v>
      </c>
    </row>
    <row r="960" spans="1:22" ht="18" customHeight="1" x14ac:dyDescent="0.35">
      <c r="A960" s="270">
        <v>7687</v>
      </c>
      <c r="B960" s="270" t="s">
        <v>3269</v>
      </c>
      <c r="C960" s="270" t="s">
        <v>10910</v>
      </c>
      <c r="D960" s="270" t="s">
        <v>3296</v>
      </c>
      <c r="E960" s="270" t="s">
        <v>1791</v>
      </c>
      <c r="F960" s="270" t="s">
        <v>2163</v>
      </c>
      <c r="G960" s="270" t="s">
        <v>4688</v>
      </c>
      <c r="H960" s="270" t="s">
        <v>10909</v>
      </c>
      <c r="I960" s="270" t="s">
        <v>10908</v>
      </c>
      <c r="J960" s="270">
        <v>13311</v>
      </c>
      <c r="K960" s="270" t="s">
        <v>3271</v>
      </c>
      <c r="L960" s="270" t="s">
        <v>10907</v>
      </c>
      <c r="M960" s="270" t="s">
        <v>3296</v>
      </c>
      <c r="N960" s="270" t="s">
        <v>3314</v>
      </c>
      <c r="O960" s="270" t="s">
        <v>3313</v>
      </c>
      <c r="P960" s="269">
        <v>344856.35</v>
      </c>
      <c r="Q960" s="269">
        <v>0</v>
      </c>
      <c r="R960" s="269">
        <v>0</v>
      </c>
      <c r="S960" s="269">
        <v>344856.35</v>
      </c>
      <c r="U960" s="305" t="str">
        <f t="shared" si="14"/>
        <v>RU8328</v>
      </c>
      <c r="V960" s="305" t="s">
        <v>3112</v>
      </c>
    </row>
    <row r="961" spans="1:22" ht="18" customHeight="1" x14ac:dyDescent="0.35">
      <c r="A961" s="270">
        <v>7690</v>
      </c>
      <c r="B961" s="270" t="s">
        <v>3269</v>
      </c>
      <c r="C961" s="270" t="s">
        <v>10905</v>
      </c>
      <c r="D961" s="270" t="s">
        <v>3296</v>
      </c>
      <c r="E961" s="270" t="s">
        <v>1791</v>
      </c>
      <c r="F961" s="270" t="s">
        <v>2338</v>
      </c>
      <c r="G961" s="270" t="s">
        <v>10904</v>
      </c>
      <c r="H961" s="270" t="s">
        <v>10903</v>
      </c>
      <c r="I961" s="270" t="s">
        <v>10902</v>
      </c>
      <c r="J961" s="270">
        <v>7696</v>
      </c>
      <c r="K961" s="270" t="s">
        <v>3271</v>
      </c>
      <c r="L961" s="270" t="s">
        <v>10906</v>
      </c>
      <c r="M961" s="270" t="s">
        <v>3296</v>
      </c>
      <c r="N961" s="270" t="s">
        <v>3314</v>
      </c>
      <c r="O961" s="270" t="s">
        <v>3313</v>
      </c>
      <c r="P961" s="269">
        <v>162142</v>
      </c>
      <c r="Q961" s="269">
        <v>0</v>
      </c>
      <c r="R961" s="269">
        <v>0</v>
      </c>
      <c r="S961" s="269">
        <v>162142</v>
      </c>
      <c r="U961" s="305" t="str">
        <f t="shared" si="14"/>
        <v>RU8713</v>
      </c>
      <c r="V961" s="305" t="s">
        <v>3112</v>
      </c>
    </row>
    <row r="962" spans="1:22" ht="18" customHeight="1" x14ac:dyDescent="0.35">
      <c r="A962" s="270">
        <v>7690</v>
      </c>
      <c r="B962" s="270" t="s">
        <v>3269</v>
      </c>
      <c r="C962" s="270" t="s">
        <v>10905</v>
      </c>
      <c r="D962" s="270" t="s">
        <v>3296</v>
      </c>
      <c r="E962" s="270" t="s">
        <v>1791</v>
      </c>
      <c r="F962" s="270" t="s">
        <v>2338</v>
      </c>
      <c r="G962" s="270" t="s">
        <v>10904</v>
      </c>
      <c r="H962" s="270" t="s">
        <v>10903</v>
      </c>
      <c r="I962" s="270" t="s">
        <v>10902</v>
      </c>
      <c r="J962" s="270">
        <v>7697</v>
      </c>
      <c r="K962" s="270" t="s">
        <v>3271</v>
      </c>
      <c r="L962" s="270" t="s">
        <v>10901</v>
      </c>
      <c r="M962" s="270" t="s">
        <v>3296</v>
      </c>
      <c r="N962" s="270" t="s">
        <v>3314</v>
      </c>
      <c r="O962" s="270" t="s">
        <v>3313</v>
      </c>
      <c r="P962" s="269">
        <v>162142</v>
      </c>
      <c r="Q962" s="269">
        <v>0</v>
      </c>
      <c r="R962" s="269">
        <v>0</v>
      </c>
      <c r="S962" s="269">
        <v>162142</v>
      </c>
      <c r="U962" s="305" t="str">
        <f t="shared" si="14"/>
        <v>RU8713</v>
      </c>
      <c r="V962" s="305" t="s">
        <v>3112</v>
      </c>
    </row>
    <row r="963" spans="1:22" ht="18" customHeight="1" x14ac:dyDescent="0.35">
      <c r="A963" s="270">
        <v>7698</v>
      </c>
      <c r="B963" s="270" t="s">
        <v>3269</v>
      </c>
      <c r="C963" s="270" t="s">
        <v>10900</v>
      </c>
      <c r="D963" s="270" t="s">
        <v>3296</v>
      </c>
      <c r="E963" s="270" t="s">
        <v>1739</v>
      </c>
      <c r="F963" s="270" t="s">
        <v>1955</v>
      </c>
      <c r="G963" s="270" t="s">
        <v>10899</v>
      </c>
      <c r="H963" s="270" t="s">
        <v>10898</v>
      </c>
      <c r="I963" s="270" t="s">
        <v>10897</v>
      </c>
      <c r="J963" s="270">
        <v>7836</v>
      </c>
      <c r="K963" s="270" t="s">
        <v>3271</v>
      </c>
      <c r="L963" s="270" t="s">
        <v>10896</v>
      </c>
      <c r="M963" s="270" t="s">
        <v>3296</v>
      </c>
      <c r="N963" s="270" t="s">
        <v>3286</v>
      </c>
      <c r="O963" s="270" t="s">
        <v>3285</v>
      </c>
      <c r="P963" s="269">
        <v>571043</v>
      </c>
      <c r="Q963" s="269">
        <v>0</v>
      </c>
      <c r="R963" s="269">
        <v>0</v>
      </c>
      <c r="S963" s="269">
        <v>571043</v>
      </c>
      <c r="U963" s="305" t="str">
        <f t="shared" si="14"/>
        <v>RU7866</v>
      </c>
      <c r="V963" s="305" t="s">
        <v>3112</v>
      </c>
    </row>
    <row r="964" spans="1:22" ht="18" customHeight="1" x14ac:dyDescent="0.35">
      <c r="A964" s="270">
        <v>7703</v>
      </c>
      <c r="B964" s="270" t="s">
        <v>3269</v>
      </c>
      <c r="C964" s="270" t="s">
        <v>10895</v>
      </c>
      <c r="D964" s="270" t="s">
        <v>3296</v>
      </c>
      <c r="E964" s="270" t="s">
        <v>1791</v>
      </c>
      <c r="F964" s="270" t="s">
        <v>2163</v>
      </c>
      <c r="G964" s="270" t="s">
        <v>4688</v>
      </c>
      <c r="H964" s="270" t="s">
        <v>10894</v>
      </c>
      <c r="I964" s="270" t="s">
        <v>10893</v>
      </c>
      <c r="J964" s="270">
        <v>13316</v>
      </c>
      <c r="K964" s="270" t="s">
        <v>3271</v>
      </c>
      <c r="L964" s="270" t="s">
        <v>10892</v>
      </c>
      <c r="M964" s="270" t="s">
        <v>3296</v>
      </c>
      <c r="N964" s="270" t="s">
        <v>3314</v>
      </c>
      <c r="O964" s="270" t="s">
        <v>3313</v>
      </c>
      <c r="P964" s="269">
        <v>461119.65</v>
      </c>
      <c r="Q964" s="269">
        <v>0</v>
      </c>
      <c r="R964" s="269">
        <v>0</v>
      </c>
      <c r="S964" s="269">
        <v>461119.65</v>
      </c>
      <c r="U964" s="305" t="str">
        <f t="shared" ref="U964:U1027" si="15">LEFT(F964,6)</f>
        <v>RU8328</v>
      </c>
      <c r="V964" s="305" t="s">
        <v>3112</v>
      </c>
    </row>
    <row r="965" spans="1:22" ht="18" customHeight="1" x14ac:dyDescent="0.35">
      <c r="A965" s="270">
        <v>7705</v>
      </c>
      <c r="B965" s="270" t="s">
        <v>3269</v>
      </c>
      <c r="C965" s="270" t="s">
        <v>10890</v>
      </c>
      <c r="D965" s="270" t="s">
        <v>3296</v>
      </c>
      <c r="E965" s="270" t="s">
        <v>1733</v>
      </c>
      <c r="F965" s="270" t="s">
        <v>2080</v>
      </c>
      <c r="G965" s="270" t="s">
        <v>10889</v>
      </c>
      <c r="H965" s="270" t="s">
        <v>10888</v>
      </c>
      <c r="I965" s="270" t="s">
        <v>10887</v>
      </c>
      <c r="J965" s="270">
        <v>20121</v>
      </c>
      <c r="K965" s="270" t="s">
        <v>3271</v>
      </c>
      <c r="L965" s="270" t="s">
        <v>10891</v>
      </c>
      <c r="M965" s="270" t="s">
        <v>3296</v>
      </c>
      <c r="N965" s="270" t="s">
        <v>3314</v>
      </c>
      <c r="O965" s="270" t="s">
        <v>3313</v>
      </c>
      <c r="P965" s="269">
        <v>1587966</v>
      </c>
      <c r="Q965" s="269">
        <v>0</v>
      </c>
      <c r="R965" s="269">
        <v>0</v>
      </c>
      <c r="S965" s="269">
        <v>1587966</v>
      </c>
      <c r="U965" s="305" t="str">
        <f t="shared" si="15"/>
        <v>RU8200</v>
      </c>
      <c r="V965" s="305" t="s">
        <v>3112</v>
      </c>
    </row>
    <row r="966" spans="1:22" ht="18" customHeight="1" x14ac:dyDescent="0.35">
      <c r="A966" s="270">
        <v>7705</v>
      </c>
      <c r="B966" s="270" t="s">
        <v>3269</v>
      </c>
      <c r="C966" s="270" t="s">
        <v>10890</v>
      </c>
      <c r="D966" s="270" t="s">
        <v>3296</v>
      </c>
      <c r="E966" s="270" t="s">
        <v>1733</v>
      </c>
      <c r="F966" s="270" t="s">
        <v>2080</v>
      </c>
      <c r="G966" s="270" t="s">
        <v>10889</v>
      </c>
      <c r="H966" s="270" t="s">
        <v>10888</v>
      </c>
      <c r="I966" s="270" t="s">
        <v>10887</v>
      </c>
      <c r="J966" s="270">
        <v>20130</v>
      </c>
      <c r="K966" s="270" t="s">
        <v>3271</v>
      </c>
      <c r="L966" s="270" t="s">
        <v>10886</v>
      </c>
      <c r="M966" s="270" t="s">
        <v>3296</v>
      </c>
      <c r="N966" s="270" t="s">
        <v>3286</v>
      </c>
      <c r="O966" s="270" t="s">
        <v>3689</v>
      </c>
      <c r="P966" s="269">
        <v>62485</v>
      </c>
      <c r="Q966" s="269">
        <v>0</v>
      </c>
      <c r="R966" s="269">
        <v>0</v>
      </c>
      <c r="S966" s="269">
        <v>62485</v>
      </c>
      <c r="U966" s="305" t="str">
        <f t="shared" si="15"/>
        <v>RU8200</v>
      </c>
      <c r="V966" s="305" t="s">
        <v>3112</v>
      </c>
    </row>
    <row r="967" spans="1:22" ht="18" customHeight="1" x14ac:dyDescent="0.35">
      <c r="A967" s="270">
        <v>7706</v>
      </c>
      <c r="B967" s="270" t="s">
        <v>3269</v>
      </c>
      <c r="C967" s="270" t="s">
        <v>10885</v>
      </c>
      <c r="D967" s="270" t="s">
        <v>3296</v>
      </c>
      <c r="E967" s="270" t="s">
        <v>1713</v>
      </c>
      <c r="F967" s="270" t="s">
        <v>1992</v>
      </c>
      <c r="G967" s="270" t="s">
        <v>10884</v>
      </c>
      <c r="H967" s="270" t="s">
        <v>10883</v>
      </c>
      <c r="I967" s="270" t="s">
        <v>10882</v>
      </c>
      <c r="J967" s="270">
        <v>7727</v>
      </c>
      <c r="K967" s="270" t="s">
        <v>3271</v>
      </c>
      <c r="L967" s="270" t="s">
        <v>10881</v>
      </c>
      <c r="M967" s="270" t="s">
        <v>3296</v>
      </c>
      <c r="N967" s="270" t="s">
        <v>3286</v>
      </c>
      <c r="O967" s="270" t="s">
        <v>3285</v>
      </c>
      <c r="P967" s="269">
        <v>355969.6</v>
      </c>
      <c r="Q967" s="269">
        <v>0</v>
      </c>
      <c r="R967" s="269">
        <v>0</v>
      </c>
      <c r="S967" s="269">
        <v>355969.6</v>
      </c>
      <c r="U967" s="305" t="str">
        <f t="shared" si="15"/>
        <v>RU8025</v>
      </c>
      <c r="V967" s="305" t="s">
        <v>3112</v>
      </c>
    </row>
    <row r="968" spans="1:22" ht="18" customHeight="1" x14ac:dyDescent="0.35">
      <c r="A968" s="270">
        <v>7711</v>
      </c>
      <c r="B968" s="270" t="s">
        <v>3269</v>
      </c>
      <c r="C968" s="270" t="s">
        <v>10880</v>
      </c>
      <c r="D968" s="270" t="s">
        <v>3296</v>
      </c>
      <c r="E968" s="270" t="s">
        <v>1713</v>
      </c>
      <c r="F968" s="270" t="s">
        <v>1809</v>
      </c>
      <c r="G968" s="270" t="s">
        <v>10879</v>
      </c>
      <c r="H968" s="270" t="s">
        <v>10878</v>
      </c>
      <c r="I968" s="270" t="s">
        <v>10877</v>
      </c>
      <c r="J968" s="270">
        <v>7729</v>
      </c>
      <c r="K968" s="270" t="s">
        <v>3271</v>
      </c>
      <c r="L968" s="270" t="s">
        <v>10876</v>
      </c>
      <c r="M968" s="270" t="s">
        <v>3296</v>
      </c>
      <c r="N968" s="270" t="s">
        <v>3286</v>
      </c>
      <c r="O968" s="270" t="s">
        <v>3285</v>
      </c>
      <c r="P968" s="269">
        <v>706500</v>
      </c>
      <c r="Q968" s="269">
        <v>0</v>
      </c>
      <c r="R968" s="269">
        <v>0</v>
      </c>
      <c r="S968" s="269">
        <v>706500</v>
      </c>
      <c r="U968" s="305" t="str">
        <f t="shared" si="15"/>
        <v>RU8330</v>
      </c>
      <c r="V968" s="305" t="s">
        <v>3112</v>
      </c>
    </row>
    <row r="969" spans="1:22" ht="18" customHeight="1" x14ac:dyDescent="0.35">
      <c r="A969" s="270">
        <v>7718</v>
      </c>
      <c r="B969" s="270" t="s">
        <v>3269</v>
      </c>
      <c r="C969" s="270" t="s">
        <v>10875</v>
      </c>
      <c r="D969" s="270" t="s">
        <v>3296</v>
      </c>
      <c r="E969" s="270" t="s">
        <v>1713</v>
      </c>
      <c r="F969" s="270" t="s">
        <v>2143</v>
      </c>
      <c r="G969" s="270" t="s">
        <v>6181</v>
      </c>
      <c r="H969" s="270" t="s">
        <v>10874</v>
      </c>
      <c r="I969" s="270" t="s">
        <v>10873</v>
      </c>
      <c r="J969" s="270">
        <v>7840</v>
      </c>
      <c r="K969" s="270" t="s">
        <v>3271</v>
      </c>
      <c r="L969" s="270" t="s">
        <v>10872</v>
      </c>
      <c r="M969" s="270" t="s">
        <v>3296</v>
      </c>
      <c r="N969" s="270" t="s">
        <v>3286</v>
      </c>
      <c r="O969" s="270" t="s">
        <v>3285</v>
      </c>
      <c r="P969" s="269">
        <v>666571</v>
      </c>
      <c r="Q969" s="269">
        <v>0</v>
      </c>
      <c r="R969" s="269">
        <v>0</v>
      </c>
      <c r="S969" s="269">
        <v>666571</v>
      </c>
      <c r="U969" s="305" t="str">
        <f t="shared" si="15"/>
        <v>RU8310</v>
      </c>
      <c r="V969" s="305" t="s">
        <v>3112</v>
      </c>
    </row>
    <row r="970" spans="1:22" ht="18" customHeight="1" x14ac:dyDescent="0.35">
      <c r="A970" s="270">
        <v>7724</v>
      </c>
      <c r="B970" s="270" t="s">
        <v>3269</v>
      </c>
      <c r="C970" s="270" t="s">
        <v>10869</v>
      </c>
      <c r="D970" s="270" t="s">
        <v>3296</v>
      </c>
      <c r="E970" s="270" t="s">
        <v>1739</v>
      </c>
      <c r="F970" s="270" t="s">
        <v>1832</v>
      </c>
      <c r="G970" s="270" t="s">
        <v>10868</v>
      </c>
      <c r="H970" s="270" t="s">
        <v>10867</v>
      </c>
      <c r="I970" s="270" t="s">
        <v>10866</v>
      </c>
      <c r="J970" s="270">
        <v>12619</v>
      </c>
      <c r="K970" s="270" t="s">
        <v>3271</v>
      </c>
      <c r="L970" s="270" t="s">
        <v>10871</v>
      </c>
      <c r="M970" s="270" t="s">
        <v>3296</v>
      </c>
      <c r="N970" s="270" t="s">
        <v>3286</v>
      </c>
      <c r="O970" s="270" t="s">
        <v>3285</v>
      </c>
      <c r="P970" s="269">
        <v>208303</v>
      </c>
      <c r="Q970" s="269">
        <v>0</v>
      </c>
      <c r="R970" s="269">
        <v>0</v>
      </c>
      <c r="S970" s="269">
        <v>208303</v>
      </c>
      <c r="U970" s="305" t="str">
        <f t="shared" si="15"/>
        <v>RU1320</v>
      </c>
      <c r="V970" s="305" t="s">
        <v>3112</v>
      </c>
    </row>
    <row r="971" spans="1:22" ht="18" customHeight="1" x14ac:dyDescent="0.35">
      <c r="A971" s="270">
        <v>7724</v>
      </c>
      <c r="B971" s="270" t="s">
        <v>3269</v>
      </c>
      <c r="C971" s="270" t="s">
        <v>10869</v>
      </c>
      <c r="D971" s="270" t="s">
        <v>3296</v>
      </c>
      <c r="E971" s="270" t="s">
        <v>1739</v>
      </c>
      <c r="F971" s="270" t="s">
        <v>1832</v>
      </c>
      <c r="G971" s="270" t="s">
        <v>10868</v>
      </c>
      <c r="H971" s="270" t="s">
        <v>10867</v>
      </c>
      <c r="I971" s="270" t="s">
        <v>10866</v>
      </c>
      <c r="J971" s="270">
        <v>12620</v>
      </c>
      <c r="K971" s="270" t="s">
        <v>3271</v>
      </c>
      <c r="L971" s="270" t="s">
        <v>10870</v>
      </c>
      <c r="M971" s="270" t="s">
        <v>3296</v>
      </c>
      <c r="N971" s="270" t="s">
        <v>3286</v>
      </c>
      <c r="O971" s="270" t="s">
        <v>3285</v>
      </c>
      <c r="P971" s="269">
        <v>208303</v>
      </c>
      <c r="Q971" s="269">
        <v>0</v>
      </c>
      <c r="R971" s="269">
        <v>0</v>
      </c>
      <c r="S971" s="269">
        <v>208303</v>
      </c>
      <c r="U971" s="305" t="str">
        <f t="shared" si="15"/>
        <v>RU1320</v>
      </c>
      <c r="V971" s="305" t="s">
        <v>3112</v>
      </c>
    </row>
    <row r="972" spans="1:22" ht="18" customHeight="1" x14ac:dyDescent="0.35">
      <c r="A972" s="270">
        <v>7724</v>
      </c>
      <c r="B972" s="270" t="s">
        <v>3269</v>
      </c>
      <c r="C972" s="270" t="s">
        <v>10869</v>
      </c>
      <c r="D972" s="270" t="s">
        <v>3296</v>
      </c>
      <c r="E972" s="270" t="s">
        <v>1739</v>
      </c>
      <c r="F972" s="270" t="s">
        <v>1832</v>
      </c>
      <c r="G972" s="270" t="s">
        <v>10868</v>
      </c>
      <c r="H972" s="270" t="s">
        <v>10867</v>
      </c>
      <c r="I972" s="270" t="s">
        <v>10866</v>
      </c>
      <c r="J972" s="270">
        <v>12621</v>
      </c>
      <c r="K972" s="270" t="s">
        <v>3271</v>
      </c>
      <c r="L972" s="270" t="s">
        <v>10865</v>
      </c>
      <c r="M972" s="270" t="s">
        <v>3296</v>
      </c>
      <c r="N972" s="270" t="s">
        <v>3286</v>
      </c>
      <c r="O972" s="270" t="s">
        <v>3285</v>
      </c>
      <c r="P972" s="269">
        <v>24552</v>
      </c>
      <c r="Q972" s="269">
        <v>0</v>
      </c>
      <c r="R972" s="269">
        <v>0</v>
      </c>
      <c r="S972" s="269">
        <v>24552</v>
      </c>
      <c r="U972" s="305" t="str">
        <f t="shared" si="15"/>
        <v>RU1320</v>
      </c>
      <c r="V972" s="305" t="s">
        <v>3112</v>
      </c>
    </row>
    <row r="973" spans="1:22" ht="18" customHeight="1" x14ac:dyDescent="0.35">
      <c r="A973" s="270">
        <v>7761</v>
      </c>
      <c r="B973" s="270" t="s">
        <v>3269</v>
      </c>
      <c r="C973" s="270" t="s">
        <v>10861</v>
      </c>
      <c r="D973" s="270" t="s">
        <v>3296</v>
      </c>
      <c r="E973" s="270" t="s">
        <v>1713</v>
      </c>
      <c r="F973" s="270" t="s">
        <v>2143</v>
      </c>
      <c r="G973" s="270" t="s">
        <v>10860</v>
      </c>
      <c r="H973" s="270" t="s">
        <v>10859</v>
      </c>
      <c r="I973" s="270" t="s">
        <v>10858</v>
      </c>
      <c r="J973" s="270">
        <v>7768</v>
      </c>
      <c r="K973" s="270" t="s">
        <v>3271</v>
      </c>
      <c r="L973" s="270" t="s">
        <v>10864</v>
      </c>
      <c r="M973" s="270" t="s">
        <v>3296</v>
      </c>
      <c r="N973" s="270" t="s">
        <v>3286</v>
      </c>
      <c r="O973" s="270" t="s">
        <v>3285</v>
      </c>
      <c r="P973" s="269">
        <v>904588</v>
      </c>
      <c r="Q973" s="269">
        <v>0</v>
      </c>
      <c r="R973" s="269">
        <v>0</v>
      </c>
      <c r="S973" s="269">
        <v>904588</v>
      </c>
      <c r="U973" s="305" t="str">
        <f t="shared" si="15"/>
        <v>RU8310</v>
      </c>
      <c r="V973" s="305" t="s">
        <v>3112</v>
      </c>
    </row>
    <row r="974" spans="1:22" ht="18" customHeight="1" x14ac:dyDescent="0.35">
      <c r="A974" s="270">
        <v>7761</v>
      </c>
      <c r="B974" s="270" t="s">
        <v>3269</v>
      </c>
      <c r="C974" s="270" t="s">
        <v>10861</v>
      </c>
      <c r="D974" s="270" t="s">
        <v>3296</v>
      </c>
      <c r="E974" s="270" t="s">
        <v>1713</v>
      </c>
      <c r="F974" s="270" t="s">
        <v>2143</v>
      </c>
      <c r="G974" s="270" t="s">
        <v>10860</v>
      </c>
      <c r="H974" s="270" t="s">
        <v>10859</v>
      </c>
      <c r="I974" s="270" t="s">
        <v>10858</v>
      </c>
      <c r="J974" s="270">
        <v>8003</v>
      </c>
      <c r="K974" s="270" t="s">
        <v>3271</v>
      </c>
      <c r="L974" s="270" t="s">
        <v>10863</v>
      </c>
      <c r="M974" s="270" t="s">
        <v>3296</v>
      </c>
      <c r="N974" s="270" t="s">
        <v>3286</v>
      </c>
      <c r="O974" s="270" t="s">
        <v>3285</v>
      </c>
      <c r="P974" s="269">
        <v>456299</v>
      </c>
      <c r="Q974" s="269">
        <v>0</v>
      </c>
      <c r="R974" s="269">
        <v>0</v>
      </c>
      <c r="S974" s="269">
        <v>456299</v>
      </c>
      <c r="U974" s="305" t="str">
        <f t="shared" si="15"/>
        <v>RU8310</v>
      </c>
      <c r="V974" s="305" t="s">
        <v>3112</v>
      </c>
    </row>
    <row r="975" spans="1:22" ht="18" customHeight="1" x14ac:dyDescent="0.35">
      <c r="A975" s="270">
        <v>7761</v>
      </c>
      <c r="B975" s="270" t="s">
        <v>3269</v>
      </c>
      <c r="C975" s="270" t="s">
        <v>10861</v>
      </c>
      <c r="D975" s="270" t="s">
        <v>3296</v>
      </c>
      <c r="E975" s="270" t="s">
        <v>1713</v>
      </c>
      <c r="F975" s="270" t="s">
        <v>2143</v>
      </c>
      <c r="G975" s="270" t="s">
        <v>10860</v>
      </c>
      <c r="H975" s="270" t="s">
        <v>10859</v>
      </c>
      <c r="I975" s="270" t="s">
        <v>10858</v>
      </c>
      <c r="J975" s="270">
        <v>8004</v>
      </c>
      <c r="K975" s="270" t="s">
        <v>3271</v>
      </c>
      <c r="L975" s="270" t="s">
        <v>10862</v>
      </c>
      <c r="M975" s="270" t="s">
        <v>3296</v>
      </c>
      <c r="N975" s="270" t="s">
        <v>3286</v>
      </c>
      <c r="O975" s="270" t="s">
        <v>3285</v>
      </c>
      <c r="P975" s="269">
        <v>473368</v>
      </c>
      <c r="Q975" s="269">
        <v>0</v>
      </c>
      <c r="R975" s="269">
        <v>0</v>
      </c>
      <c r="S975" s="269">
        <v>473368</v>
      </c>
      <c r="U975" s="305" t="str">
        <f t="shared" si="15"/>
        <v>RU8310</v>
      </c>
      <c r="V975" s="305" t="s">
        <v>3112</v>
      </c>
    </row>
    <row r="976" spans="1:22" ht="18" customHeight="1" x14ac:dyDescent="0.35">
      <c r="A976" s="270">
        <v>7761</v>
      </c>
      <c r="B976" s="270" t="s">
        <v>3269</v>
      </c>
      <c r="C976" s="270" t="s">
        <v>10861</v>
      </c>
      <c r="D976" s="270" t="s">
        <v>3296</v>
      </c>
      <c r="E976" s="270" t="s">
        <v>1713</v>
      </c>
      <c r="F976" s="270" t="s">
        <v>2143</v>
      </c>
      <c r="G976" s="270" t="s">
        <v>10860</v>
      </c>
      <c r="H976" s="270" t="s">
        <v>10859</v>
      </c>
      <c r="I976" s="270" t="s">
        <v>10858</v>
      </c>
      <c r="J976" s="270">
        <v>8006</v>
      </c>
      <c r="K976" s="270" t="s">
        <v>3271</v>
      </c>
      <c r="L976" s="270" t="s">
        <v>10857</v>
      </c>
      <c r="M976" s="270" t="s">
        <v>3296</v>
      </c>
      <c r="N976" s="270" t="s">
        <v>3286</v>
      </c>
      <c r="O976" s="270" t="s">
        <v>3285</v>
      </c>
      <c r="P976" s="269">
        <v>450005</v>
      </c>
      <c r="Q976" s="269">
        <v>0</v>
      </c>
      <c r="R976" s="269">
        <v>0</v>
      </c>
      <c r="S976" s="269">
        <v>450005</v>
      </c>
      <c r="U976" s="305" t="str">
        <f t="shared" si="15"/>
        <v>RU8310</v>
      </c>
      <c r="V976" s="305" t="s">
        <v>3112</v>
      </c>
    </row>
    <row r="977" spans="1:22" ht="18" customHeight="1" x14ac:dyDescent="0.35">
      <c r="A977" s="270">
        <v>7780</v>
      </c>
      <c r="B977" s="270" t="s">
        <v>3269</v>
      </c>
      <c r="C977" s="270" t="s">
        <v>10856</v>
      </c>
      <c r="D977" s="270" t="s">
        <v>3296</v>
      </c>
      <c r="E977" s="270" t="s">
        <v>1791</v>
      </c>
      <c r="F977" s="270" t="s">
        <v>2034</v>
      </c>
      <c r="G977" s="270" t="s">
        <v>10855</v>
      </c>
      <c r="H977" s="270" t="s">
        <v>10854</v>
      </c>
      <c r="I977" s="270" t="s">
        <v>10853</v>
      </c>
      <c r="J977" s="270">
        <v>7800</v>
      </c>
      <c r="K977" s="270" t="s">
        <v>3271</v>
      </c>
      <c r="L977" s="270" t="s">
        <v>10852</v>
      </c>
      <c r="M977" s="270" t="s">
        <v>3296</v>
      </c>
      <c r="N977" s="270" t="s">
        <v>3314</v>
      </c>
      <c r="O977" s="270" t="s">
        <v>3313</v>
      </c>
      <c r="P977" s="269">
        <v>411487</v>
      </c>
      <c r="Q977" s="269">
        <v>0</v>
      </c>
      <c r="R977" s="269">
        <v>0</v>
      </c>
      <c r="S977" s="269">
        <v>411487</v>
      </c>
      <c r="U977" s="305" t="str">
        <f t="shared" si="15"/>
        <v>RU8090</v>
      </c>
      <c r="V977" s="305" t="s">
        <v>3112</v>
      </c>
    </row>
    <row r="978" spans="1:22" ht="18" customHeight="1" x14ac:dyDescent="0.35">
      <c r="A978" s="270">
        <v>7788</v>
      </c>
      <c r="B978" s="270" t="s">
        <v>3269</v>
      </c>
      <c r="C978" s="270" t="s">
        <v>10851</v>
      </c>
      <c r="D978" s="270" t="s">
        <v>3296</v>
      </c>
      <c r="E978" s="270" t="s">
        <v>1791</v>
      </c>
      <c r="F978" s="270" t="s">
        <v>2043</v>
      </c>
      <c r="G978" s="270" t="s">
        <v>10850</v>
      </c>
      <c r="H978" s="270" t="s">
        <v>10849</v>
      </c>
      <c r="I978" s="270" t="s">
        <v>10848</v>
      </c>
      <c r="J978" s="270">
        <v>9820</v>
      </c>
      <c r="K978" s="270" t="s">
        <v>3271</v>
      </c>
      <c r="L978" s="270" t="s">
        <v>10847</v>
      </c>
      <c r="M978" s="270" t="s">
        <v>3296</v>
      </c>
      <c r="N978" s="270" t="s">
        <v>3286</v>
      </c>
      <c r="O978" s="270" t="s">
        <v>3285</v>
      </c>
      <c r="P978" s="269">
        <v>463621.16</v>
      </c>
      <c r="Q978" s="269">
        <v>0</v>
      </c>
      <c r="R978" s="269">
        <v>0</v>
      </c>
      <c r="S978" s="269">
        <v>463621.16</v>
      </c>
      <c r="U978" s="305" t="str">
        <f t="shared" si="15"/>
        <v>RU8120</v>
      </c>
      <c r="V978" s="305" t="s">
        <v>3112</v>
      </c>
    </row>
    <row r="979" spans="1:22" ht="18" customHeight="1" x14ac:dyDescent="0.35">
      <c r="A979" s="270">
        <v>7788</v>
      </c>
      <c r="B979" s="270" t="s">
        <v>3269</v>
      </c>
      <c r="C979" s="270" t="s">
        <v>10851</v>
      </c>
      <c r="D979" s="270" t="s">
        <v>3296</v>
      </c>
      <c r="E979" s="270" t="s">
        <v>1791</v>
      </c>
      <c r="F979" s="270" t="s">
        <v>2043</v>
      </c>
      <c r="G979" s="270" t="s">
        <v>10850</v>
      </c>
      <c r="H979" s="270" t="s">
        <v>10849</v>
      </c>
      <c r="I979" s="270" t="s">
        <v>10848</v>
      </c>
      <c r="J979" s="270">
        <v>9881</v>
      </c>
      <c r="K979" s="270" t="s">
        <v>3271</v>
      </c>
      <c r="L979" s="270" t="s">
        <v>10847</v>
      </c>
      <c r="M979" s="270" t="s">
        <v>3296</v>
      </c>
      <c r="N979" s="270" t="s">
        <v>3286</v>
      </c>
      <c r="O979" s="270" t="s">
        <v>3285</v>
      </c>
      <c r="P979" s="269">
        <v>148050</v>
      </c>
      <c r="Q979" s="269">
        <v>0</v>
      </c>
      <c r="R979" s="269">
        <v>0</v>
      </c>
      <c r="S979" s="269">
        <v>148050</v>
      </c>
      <c r="U979" s="305" t="str">
        <f t="shared" si="15"/>
        <v>RU8120</v>
      </c>
      <c r="V979" s="305" t="s">
        <v>3112</v>
      </c>
    </row>
    <row r="980" spans="1:22" ht="18" customHeight="1" x14ac:dyDescent="0.35">
      <c r="A980" s="270">
        <v>7809</v>
      </c>
      <c r="B980" s="270" t="s">
        <v>3269</v>
      </c>
      <c r="C980" s="270" t="s">
        <v>10844</v>
      </c>
      <c r="D980" s="270" t="s">
        <v>3296</v>
      </c>
      <c r="E980" s="270" t="s">
        <v>1791</v>
      </c>
      <c r="F980" s="270" t="s">
        <v>2237</v>
      </c>
      <c r="G980" s="270" t="s">
        <v>10843</v>
      </c>
      <c r="H980" s="270" t="s">
        <v>10842</v>
      </c>
      <c r="I980" s="270" t="s">
        <v>10841</v>
      </c>
      <c r="J980" s="270">
        <v>13511</v>
      </c>
      <c r="K980" s="270" t="s">
        <v>3271</v>
      </c>
      <c r="L980" s="270" t="s">
        <v>10846</v>
      </c>
      <c r="M980" s="270" t="s">
        <v>3296</v>
      </c>
      <c r="N980" s="270" t="s">
        <v>3314</v>
      </c>
      <c r="O980" s="270" t="s">
        <v>3313</v>
      </c>
      <c r="P980" s="269">
        <v>44527.97</v>
      </c>
      <c r="Q980" s="269">
        <v>0</v>
      </c>
      <c r="R980" s="269">
        <v>0</v>
      </c>
      <c r="S980" s="269">
        <v>44527.97</v>
      </c>
      <c r="U980" s="305" t="str">
        <f t="shared" si="15"/>
        <v>RU8377</v>
      </c>
      <c r="V980" s="305" t="s">
        <v>3112</v>
      </c>
    </row>
    <row r="981" spans="1:22" ht="18" customHeight="1" x14ac:dyDescent="0.35">
      <c r="A981" s="270">
        <v>7809</v>
      </c>
      <c r="B981" s="270" t="s">
        <v>3269</v>
      </c>
      <c r="C981" s="270" t="s">
        <v>10844</v>
      </c>
      <c r="D981" s="270" t="s">
        <v>3296</v>
      </c>
      <c r="E981" s="270" t="s">
        <v>1791</v>
      </c>
      <c r="F981" s="270" t="s">
        <v>2237</v>
      </c>
      <c r="G981" s="270" t="s">
        <v>10843</v>
      </c>
      <c r="H981" s="270" t="s">
        <v>10842</v>
      </c>
      <c r="I981" s="270" t="s">
        <v>10841</v>
      </c>
      <c r="J981" s="270">
        <v>13512</v>
      </c>
      <c r="K981" s="270" t="s">
        <v>3271</v>
      </c>
      <c r="L981" s="270" t="s">
        <v>10845</v>
      </c>
      <c r="M981" s="270" t="s">
        <v>3296</v>
      </c>
      <c r="N981" s="270" t="s">
        <v>3314</v>
      </c>
      <c r="O981" s="270" t="s">
        <v>3313</v>
      </c>
      <c r="P981" s="269">
        <v>11326.45</v>
      </c>
      <c r="Q981" s="269">
        <v>0</v>
      </c>
      <c r="R981" s="269">
        <v>0</v>
      </c>
      <c r="S981" s="269">
        <v>11326.45</v>
      </c>
      <c r="U981" s="305" t="str">
        <f t="shared" si="15"/>
        <v>RU8377</v>
      </c>
      <c r="V981" s="305" t="s">
        <v>3112</v>
      </c>
    </row>
    <row r="982" spans="1:22" ht="18" customHeight="1" x14ac:dyDescent="0.35">
      <c r="A982" s="270">
        <v>7809</v>
      </c>
      <c r="B982" s="270" t="s">
        <v>3269</v>
      </c>
      <c r="C982" s="270" t="s">
        <v>10844</v>
      </c>
      <c r="D982" s="270" t="s">
        <v>3296</v>
      </c>
      <c r="E982" s="270" t="s">
        <v>1791</v>
      </c>
      <c r="F982" s="270" t="s">
        <v>2237</v>
      </c>
      <c r="G982" s="270" t="s">
        <v>10843</v>
      </c>
      <c r="H982" s="270" t="s">
        <v>10842</v>
      </c>
      <c r="I982" s="270" t="s">
        <v>10841</v>
      </c>
      <c r="J982" s="270">
        <v>13513</v>
      </c>
      <c r="K982" s="270" t="s">
        <v>3271</v>
      </c>
      <c r="L982" s="270" t="s">
        <v>10840</v>
      </c>
      <c r="M982" s="270" t="s">
        <v>3296</v>
      </c>
      <c r="N982" s="270" t="s">
        <v>3286</v>
      </c>
      <c r="O982" s="270" t="s">
        <v>3285</v>
      </c>
      <c r="P982" s="269">
        <v>288405.37</v>
      </c>
      <c r="Q982" s="269">
        <v>0</v>
      </c>
      <c r="R982" s="269">
        <v>0</v>
      </c>
      <c r="S982" s="269">
        <v>288405.37</v>
      </c>
      <c r="U982" s="305" t="str">
        <f t="shared" si="15"/>
        <v>RU8377</v>
      </c>
      <c r="V982" s="305" t="s">
        <v>3112</v>
      </c>
    </row>
    <row r="983" spans="1:22" ht="18" customHeight="1" x14ac:dyDescent="0.35">
      <c r="A983" s="270">
        <v>7811</v>
      </c>
      <c r="B983" s="270" t="s">
        <v>3269</v>
      </c>
      <c r="C983" s="270" t="s">
        <v>10836</v>
      </c>
      <c r="D983" s="270" t="s">
        <v>3296</v>
      </c>
      <c r="E983" s="270" t="s">
        <v>1739</v>
      </c>
      <c r="F983" s="270" t="s">
        <v>2342</v>
      </c>
      <c r="G983" s="270" t="s">
        <v>10835</v>
      </c>
      <c r="H983" s="270" t="s">
        <v>10834</v>
      </c>
      <c r="I983" s="270" t="s">
        <v>10833</v>
      </c>
      <c r="J983" s="270">
        <v>8651</v>
      </c>
      <c r="K983" s="270" t="s">
        <v>3271</v>
      </c>
      <c r="L983" s="270" t="s">
        <v>10839</v>
      </c>
      <c r="M983" s="270" t="s">
        <v>3296</v>
      </c>
      <c r="N983" s="270" t="s">
        <v>3314</v>
      </c>
      <c r="O983" s="270" t="s">
        <v>3313</v>
      </c>
      <c r="P983" s="269">
        <v>278051.82</v>
      </c>
      <c r="Q983" s="269">
        <v>0</v>
      </c>
      <c r="R983" s="269">
        <v>0</v>
      </c>
      <c r="S983" s="269">
        <v>278051.82</v>
      </c>
      <c r="U983" s="305" t="str">
        <f t="shared" si="15"/>
        <v>RU8715</v>
      </c>
      <c r="V983" s="305" t="s">
        <v>3112</v>
      </c>
    </row>
    <row r="984" spans="1:22" ht="18" customHeight="1" x14ac:dyDescent="0.35">
      <c r="A984" s="270">
        <v>7811</v>
      </c>
      <c r="B984" s="270" t="s">
        <v>3269</v>
      </c>
      <c r="C984" s="270" t="s">
        <v>10836</v>
      </c>
      <c r="D984" s="270" t="s">
        <v>3296</v>
      </c>
      <c r="E984" s="270" t="s">
        <v>1739</v>
      </c>
      <c r="F984" s="270" t="s">
        <v>2342</v>
      </c>
      <c r="G984" s="270" t="s">
        <v>10835</v>
      </c>
      <c r="H984" s="270" t="s">
        <v>10834</v>
      </c>
      <c r="I984" s="270" t="s">
        <v>10833</v>
      </c>
      <c r="J984" s="270">
        <v>17267</v>
      </c>
      <c r="K984" s="270" t="s">
        <v>3271</v>
      </c>
      <c r="L984" s="270" t="s">
        <v>10838</v>
      </c>
      <c r="M984" s="270" t="s">
        <v>3296</v>
      </c>
      <c r="N984" s="270" t="s">
        <v>3314</v>
      </c>
      <c r="O984" s="270" t="s">
        <v>3313</v>
      </c>
      <c r="P984" s="269">
        <v>103204.33</v>
      </c>
      <c r="Q984" s="269">
        <v>0</v>
      </c>
      <c r="R984" s="269">
        <v>0</v>
      </c>
      <c r="S984" s="269">
        <v>103204.33</v>
      </c>
      <c r="U984" s="305" t="str">
        <f t="shared" si="15"/>
        <v>RU8715</v>
      </c>
      <c r="V984" s="305" t="s">
        <v>3112</v>
      </c>
    </row>
    <row r="985" spans="1:22" ht="18" customHeight="1" x14ac:dyDescent="0.35">
      <c r="A985" s="270">
        <v>7811</v>
      </c>
      <c r="B985" s="270" t="s">
        <v>3269</v>
      </c>
      <c r="C985" s="270" t="s">
        <v>10836</v>
      </c>
      <c r="D985" s="270" t="s">
        <v>3296</v>
      </c>
      <c r="E985" s="270" t="s">
        <v>1739</v>
      </c>
      <c r="F985" s="270" t="s">
        <v>2342</v>
      </c>
      <c r="G985" s="270" t="s">
        <v>10835</v>
      </c>
      <c r="H985" s="270" t="s">
        <v>10834</v>
      </c>
      <c r="I985" s="270" t="s">
        <v>10833</v>
      </c>
      <c r="J985" s="270">
        <v>17388</v>
      </c>
      <c r="K985" s="270" t="s">
        <v>3271</v>
      </c>
      <c r="L985" s="270" t="s">
        <v>10837</v>
      </c>
      <c r="M985" s="270" t="s">
        <v>3296</v>
      </c>
      <c r="N985" s="270" t="s">
        <v>3314</v>
      </c>
      <c r="O985" s="270" t="s">
        <v>3313</v>
      </c>
      <c r="P985" s="269">
        <v>16710.419999999998</v>
      </c>
      <c r="Q985" s="269">
        <v>0</v>
      </c>
      <c r="R985" s="269">
        <v>0</v>
      </c>
      <c r="S985" s="269">
        <v>16710.419999999998</v>
      </c>
      <c r="U985" s="305" t="str">
        <f t="shared" si="15"/>
        <v>RU8715</v>
      </c>
      <c r="V985" s="305" t="s">
        <v>3112</v>
      </c>
    </row>
    <row r="986" spans="1:22" ht="18" customHeight="1" x14ac:dyDescent="0.35">
      <c r="A986" s="270">
        <v>7811</v>
      </c>
      <c r="B986" s="270" t="s">
        <v>3269</v>
      </c>
      <c r="C986" s="270" t="s">
        <v>10836</v>
      </c>
      <c r="D986" s="270" t="s">
        <v>3296</v>
      </c>
      <c r="E986" s="270" t="s">
        <v>1739</v>
      </c>
      <c r="F986" s="270" t="s">
        <v>2342</v>
      </c>
      <c r="G986" s="270" t="s">
        <v>10835</v>
      </c>
      <c r="H986" s="270" t="s">
        <v>10834</v>
      </c>
      <c r="I986" s="270" t="s">
        <v>10833</v>
      </c>
      <c r="J986" s="270">
        <v>17389</v>
      </c>
      <c r="K986" s="270" t="s">
        <v>3271</v>
      </c>
      <c r="L986" s="270" t="s">
        <v>10832</v>
      </c>
      <c r="M986" s="270" t="s">
        <v>3296</v>
      </c>
      <c r="N986" s="270" t="s">
        <v>3314</v>
      </c>
      <c r="O986" s="270" t="s">
        <v>3313</v>
      </c>
      <c r="P986" s="269">
        <v>4523.3999999999996</v>
      </c>
      <c r="Q986" s="269">
        <v>0</v>
      </c>
      <c r="R986" s="269">
        <v>0</v>
      </c>
      <c r="S986" s="269">
        <v>4523.3999999999996</v>
      </c>
      <c r="U986" s="305" t="str">
        <f t="shared" si="15"/>
        <v>RU8715</v>
      </c>
      <c r="V986" s="305" t="s">
        <v>3112</v>
      </c>
    </row>
    <row r="987" spans="1:22" ht="18" customHeight="1" x14ac:dyDescent="0.35">
      <c r="A987" s="270">
        <v>7815</v>
      </c>
      <c r="B987" s="270" t="s">
        <v>3269</v>
      </c>
      <c r="C987" s="270" t="s">
        <v>10831</v>
      </c>
      <c r="D987" s="270" t="s">
        <v>3296</v>
      </c>
      <c r="E987" s="270" t="s">
        <v>1791</v>
      </c>
      <c r="F987" s="270" t="s">
        <v>2237</v>
      </c>
      <c r="G987" s="270" t="s">
        <v>3283</v>
      </c>
      <c r="H987" s="270" t="s">
        <v>10830</v>
      </c>
      <c r="I987" s="270" t="s">
        <v>10829</v>
      </c>
      <c r="J987" s="270">
        <v>13090</v>
      </c>
      <c r="K987" s="270" t="s">
        <v>3271</v>
      </c>
      <c r="L987" s="270" t="s">
        <v>10828</v>
      </c>
      <c r="M987" s="270" t="s">
        <v>3296</v>
      </c>
      <c r="N987" s="270" t="s">
        <v>3286</v>
      </c>
      <c r="O987" s="270" t="s">
        <v>3285</v>
      </c>
      <c r="P987" s="269">
        <v>1482238.98</v>
      </c>
      <c r="Q987" s="269">
        <v>0</v>
      </c>
      <c r="R987" s="269">
        <v>0</v>
      </c>
      <c r="S987" s="269">
        <v>1482238.98</v>
      </c>
      <c r="U987" s="305" t="str">
        <f t="shared" si="15"/>
        <v>RU8377</v>
      </c>
      <c r="V987" s="305" t="s">
        <v>3112</v>
      </c>
    </row>
    <row r="988" spans="1:22" ht="18" customHeight="1" x14ac:dyDescent="0.35">
      <c r="A988" s="270">
        <v>7825</v>
      </c>
      <c r="B988" s="270" t="s">
        <v>3269</v>
      </c>
      <c r="C988" s="270" t="s">
        <v>10820</v>
      </c>
      <c r="D988" s="270" t="s">
        <v>3296</v>
      </c>
      <c r="E988" s="270" t="s">
        <v>1713</v>
      </c>
      <c r="F988" s="270" t="s">
        <v>2107</v>
      </c>
      <c r="G988" s="270" t="s">
        <v>6738</v>
      </c>
      <c r="H988" s="270" t="s">
        <v>10819</v>
      </c>
      <c r="I988" s="270" t="s">
        <v>10818</v>
      </c>
      <c r="J988" s="270">
        <v>20731</v>
      </c>
      <c r="K988" s="270" t="s">
        <v>3271</v>
      </c>
      <c r="L988" s="270" t="s">
        <v>10827</v>
      </c>
      <c r="M988" s="270" t="s">
        <v>3296</v>
      </c>
      <c r="N988" s="270" t="s">
        <v>3286</v>
      </c>
      <c r="O988" s="270" t="s">
        <v>3285</v>
      </c>
      <c r="P988" s="269">
        <v>1528863</v>
      </c>
      <c r="Q988" s="269">
        <v>0</v>
      </c>
      <c r="R988" s="269">
        <v>0</v>
      </c>
      <c r="S988" s="269">
        <v>1528863</v>
      </c>
      <c r="U988" s="305" t="str">
        <f t="shared" si="15"/>
        <v>RU8265</v>
      </c>
      <c r="V988" s="305" t="s">
        <v>3112</v>
      </c>
    </row>
    <row r="989" spans="1:22" ht="18" customHeight="1" x14ac:dyDescent="0.35">
      <c r="A989" s="270">
        <v>7825</v>
      </c>
      <c r="B989" s="270" t="s">
        <v>3269</v>
      </c>
      <c r="C989" s="270" t="s">
        <v>10820</v>
      </c>
      <c r="D989" s="270" t="s">
        <v>3296</v>
      </c>
      <c r="E989" s="270" t="s">
        <v>1713</v>
      </c>
      <c r="F989" s="270" t="s">
        <v>2107</v>
      </c>
      <c r="G989" s="270" t="s">
        <v>6738</v>
      </c>
      <c r="H989" s="270" t="s">
        <v>10819</v>
      </c>
      <c r="I989" s="270" t="s">
        <v>10818</v>
      </c>
      <c r="J989" s="270">
        <v>20732</v>
      </c>
      <c r="K989" s="270" t="s">
        <v>3271</v>
      </c>
      <c r="L989" s="270" t="s">
        <v>10826</v>
      </c>
      <c r="M989" s="270" t="s">
        <v>3296</v>
      </c>
      <c r="N989" s="270" t="s">
        <v>3286</v>
      </c>
      <c r="O989" s="270" t="s">
        <v>3285</v>
      </c>
      <c r="P989" s="269">
        <v>381142</v>
      </c>
      <c r="Q989" s="269">
        <v>0</v>
      </c>
      <c r="R989" s="269">
        <v>0</v>
      </c>
      <c r="S989" s="269">
        <v>381142</v>
      </c>
      <c r="U989" s="305" t="str">
        <f t="shared" si="15"/>
        <v>RU8265</v>
      </c>
      <c r="V989" s="305" t="s">
        <v>3112</v>
      </c>
    </row>
    <row r="990" spans="1:22" ht="18" customHeight="1" x14ac:dyDescent="0.35">
      <c r="A990" s="270">
        <v>7825</v>
      </c>
      <c r="B990" s="270" t="s">
        <v>3269</v>
      </c>
      <c r="C990" s="270" t="s">
        <v>10820</v>
      </c>
      <c r="D990" s="270" t="s">
        <v>3296</v>
      </c>
      <c r="E990" s="270" t="s">
        <v>1713</v>
      </c>
      <c r="F990" s="270" t="s">
        <v>2107</v>
      </c>
      <c r="G990" s="270" t="s">
        <v>6738</v>
      </c>
      <c r="H990" s="270" t="s">
        <v>10819</v>
      </c>
      <c r="I990" s="270" t="s">
        <v>10818</v>
      </c>
      <c r="J990" s="270">
        <v>20733</v>
      </c>
      <c r="K990" s="270" t="s">
        <v>3271</v>
      </c>
      <c r="L990" s="270" t="s">
        <v>10825</v>
      </c>
      <c r="M990" s="270" t="s">
        <v>3296</v>
      </c>
      <c r="N990" s="270" t="s">
        <v>3286</v>
      </c>
      <c r="O990" s="270" t="s">
        <v>3285</v>
      </c>
      <c r="P990" s="269">
        <v>614988</v>
      </c>
      <c r="Q990" s="269">
        <v>0</v>
      </c>
      <c r="R990" s="269">
        <v>0</v>
      </c>
      <c r="S990" s="269">
        <v>614988</v>
      </c>
      <c r="U990" s="305" t="str">
        <f t="shared" si="15"/>
        <v>RU8265</v>
      </c>
      <c r="V990" s="305" t="s">
        <v>3112</v>
      </c>
    </row>
    <row r="991" spans="1:22" ht="18" customHeight="1" x14ac:dyDescent="0.35">
      <c r="A991" s="270">
        <v>7825</v>
      </c>
      <c r="B991" s="270" t="s">
        <v>3269</v>
      </c>
      <c r="C991" s="270" t="s">
        <v>10820</v>
      </c>
      <c r="D991" s="270" t="s">
        <v>3296</v>
      </c>
      <c r="E991" s="270" t="s">
        <v>1713</v>
      </c>
      <c r="F991" s="270" t="s">
        <v>2107</v>
      </c>
      <c r="G991" s="270" t="s">
        <v>6738</v>
      </c>
      <c r="H991" s="270" t="s">
        <v>10819</v>
      </c>
      <c r="I991" s="270" t="s">
        <v>10818</v>
      </c>
      <c r="J991" s="270">
        <v>20734</v>
      </c>
      <c r="K991" s="270" t="s">
        <v>3271</v>
      </c>
      <c r="L991" s="270" t="s">
        <v>10824</v>
      </c>
      <c r="M991" s="270" t="s">
        <v>3296</v>
      </c>
      <c r="N991" s="270" t="s">
        <v>3286</v>
      </c>
      <c r="O991" s="270" t="s">
        <v>3285</v>
      </c>
      <c r="P991" s="269">
        <v>131686</v>
      </c>
      <c r="Q991" s="269">
        <v>0</v>
      </c>
      <c r="R991" s="269">
        <v>0</v>
      </c>
      <c r="S991" s="269">
        <v>131686</v>
      </c>
      <c r="U991" s="305" t="str">
        <f t="shared" si="15"/>
        <v>RU8265</v>
      </c>
      <c r="V991" s="305" t="s">
        <v>3112</v>
      </c>
    </row>
    <row r="992" spans="1:22" ht="18" customHeight="1" x14ac:dyDescent="0.35">
      <c r="A992" s="270">
        <v>7825</v>
      </c>
      <c r="B992" s="270" t="s">
        <v>3269</v>
      </c>
      <c r="C992" s="270" t="s">
        <v>10820</v>
      </c>
      <c r="D992" s="270" t="s">
        <v>3296</v>
      </c>
      <c r="E992" s="270" t="s">
        <v>1713</v>
      </c>
      <c r="F992" s="270" t="s">
        <v>2107</v>
      </c>
      <c r="G992" s="270" t="s">
        <v>6738</v>
      </c>
      <c r="H992" s="270" t="s">
        <v>10819</v>
      </c>
      <c r="I992" s="270" t="s">
        <v>10818</v>
      </c>
      <c r="J992" s="270">
        <v>20735</v>
      </c>
      <c r="K992" s="270" t="s">
        <v>3271</v>
      </c>
      <c r="L992" s="270" t="s">
        <v>10823</v>
      </c>
      <c r="M992" s="270" t="s">
        <v>3296</v>
      </c>
      <c r="N992" s="270" t="s">
        <v>3286</v>
      </c>
      <c r="O992" s="270" t="s">
        <v>3285</v>
      </c>
      <c r="P992" s="269">
        <v>26349</v>
      </c>
      <c r="Q992" s="269">
        <v>0</v>
      </c>
      <c r="R992" s="269">
        <v>0</v>
      </c>
      <c r="S992" s="269">
        <v>26349</v>
      </c>
      <c r="U992" s="305" t="str">
        <f t="shared" si="15"/>
        <v>RU8265</v>
      </c>
      <c r="V992" s="305" t="s">
        <v>3112</v>
      </c>
    </row>
    <row r="993" spans="1:22" ht="18" customHeight="1" x14ac:dyDescent="0.35">
      <c r="A993" s="270">
        <v>7825</v>
      </c>
      <c r="B993" s="270" t="s">
        <v>3269</v>
      </c>
      <c r="C993" s="270" t="s">
        <v>10820</v>
      </c>
      <c r="D993" s="270" t="s">
        <v>3296</v>
      </c>
      <c r="E993" s="270" t="s">
        <v>1713</v>
      </c>
      <c r="F993" s="270" t="s">
        <v>2107</v>
      </c>
      <c r="G993" s="270" t="s">
        <v>6738</v>
      </c>
      <c r="H993" s="270" t="s">
        <v>10819</v>
      </c>
      <c r="I993" s="270" t="s">
        <v>10818</v>
      </c>
      <c r="J993" s="270">
        <v>20736</v>
      </c>
      <c r="K993" s="270" t="s">
        <v>3271</v>
      </c>
      <c r="L993" s="270" t="s">
        <v>10822</v>
      </c>
      <c r="M993" s="270" t="s">
        <v>3296</v>
      </c>
      <c r="N993" s="270" t="s">
        <v>3286</v>
      </c>
      <c r="O993" s="270" t="s">
        <v>3285</v>
      </c>
      <c r="P993" s="269">
        <v>21276</v>
      </c>
      <c r="Q993" s="269">
        <v>0</v>
      </c>
      <c r="R993" s="269">
        <v>0</v>
      </c>
      <c r="S993" s="269">
        <v>21276</v>
      </c>
      <c r="U993" s="305" t="str">
        <f t="shared" si="15"/>
        <v>RU8265</v>
      </c>
      <c r="V993" s="305" t="s">
        <v>3112</v>
      </c>
    </row>
    <row r="994" spans="1:22" ht="18" customHeight="1" x14ac:dyDescent="0.35">
      <c r="A994" s="270">
        <v>7825</v>
      </c>
      <c r="B994" s="270" t="s">
        <v>3269</v>
      </c>
      <c r="C994" s="270" t="s">
        <v>10820</v>
      </c>
      <c r="D994" s="270" t="s">
        <v>3296</v>
      </c>
      <c r="E994" s="270" t="s">
        <v>1713</v>
      </c>
      <c r="F994" s="270" t="s">
        <v>2107</v>
      </c>
      <c r="G994" s="270" t="s">
        <v>6738</v>
      </c>
      <c r="H994" s="270" t="s">
        <v>10819</v>
      </c>
      <c r="I994" s="270" t="s">
        <v>10818</v>
      </c>
      <c r="J994" s="270">
        <v>20737</v>
      </c>
      <c r="K994" s="270" t="s">
        <v>3271</v>
      </c>
      <c r="L994" s="270" t="s">
        <v>10821</v>
      </c>
      <c r="M994" s="270" t="s">
        <v>3296</v>
      </c>
      <c r="N994" s="270" t="s">
        <v>3286</v>
      </c>
      <c r="O994" s="270" t="s">
        <v>3285</v>
      </c>
      <c r="P994" s="269">
        <v>9488</v>
      </c>
      <c r="Q994" s="269">
        <v>0</v>
      </c>
      <c r="R994" s="269">
        <v>0</v>
      </c>
      <c r="S994" s="269">
        <v>9488</v>
      </c>
      <c r="U994" s="305" t="str">
        <f t="shared" si="15"/>
        <v>RU8265</v>
      </c>
      <c r="V994" s="305" t="s">
        <v>3112</v>
      </c>
    </row>
    <row r="995" spans="1:22" ht="18" customHeight="1" x14ac:dyDescent="0.35">
      <c r="A995" s="270">
        <v>7825</v>
      </c>
      <c r="B995" s="270" t="s">
        <v>3269</v>
      </c>
      <c r="C995" s="270" t="s">
        <v>10820</v>
      </c>
      <c r="D995" s="270" t="s">
        <v>3296</v>
      </c>
      <c r="E995" s="270" t="s">
        <v>1713</v>
      </c>
      <c r="F995" s="270" t="s">
        <v>2107</v>
      </c>
      <c r="G995" s="270" t="s">
        <v>6738</v>
      </c>
      <c r="H995" s="270" t="s">
        <v>10819</v>
      </c>
      <c r="I995" s="270" t="s">
        <v>10818</v>
      </c>
      <c r="J995" s="270">
        <v>20738</v>
      </c>
      <c r="K995" s="270" t="s">
        <v>3271</v>
      </c>
      <c r="L995" s="270" t="s">
        <v>10817</v>
      </c>
      <c r="M995" s="270" t="s">
        <v>3296</v>
      </c>
      <c r="N995" s="270" t="s">
        <v>3286</v>
      </c>
      <c r="O995" s="270" t="s">
        <v>3285</v>
      </c>
      <c r="P995" s="269">
        <v>18312</v>
      </c>
      <c r="Q995" s="269">
        <v>0</v>
      </c>
      <c r="R995" s="269">
        <v>0</v>
      </c>
      <c r="S995" s="269">
        <v>18312</v>
      </c>
      <c r="U995" s="305" t="str">
        <f t="shared" si="15"/>
        <v>RU8265</v>
      </c>
      <c r="V995" s="305" t="s">
        <v>3112</v>
      </c>
    </row>
    <row r="996" spans="1:22" ht="18" customHeight="1" x14ac:dyDescent="0.35">
      <c r="A996" s="270">
        <v>7837</v>
      </c>
      <c r="B996" s="270" t="s">
        <v>3269</v>
      </c>
      <c r="C996" s="270" t="s">
        <v>10816</v>
      </c>
      <c r="D996" s="270" t="s">
        <v>3296</v>
      </c>
      <c r="E996" s="270" t="s">
        <v>1733</v>
      </c>
      <c r="F996" s="270" t="s">
        <v>1996</v>
      </c>
      <c r="G996" s="270" t="s">
        <v>10815</v>
      </c>
      <c r="H996" s="270" t="s">
        <v>10814</v>
      </c>
      <c r="I996" s="270" t="s">
        <v>10813</v>
      </c>
      <c r="J996" s="270">
        <v>9263</v>
      </c>
      <c r="K996" s="270" t="s">
        <v>3271</v>
      </c>
      <c r="L996" s="270" t="s">
        <v>10812</v>
      </c>
      <c r="M996" s="270" t="s">
        <v>3296</v>
      </c>
      <c r="N996" s="270" t="s">
        <v>3286</v>
      </c>
      <c r="O996" s="270" t="s">
        <v>3285</v>
      </c>
      <c r="P996" s="269">
        <v>286349.21999999997</v>
      </c>
      <c r="Q996" s="269">
        <v>0</v>
      </c>
      <c r="R996" s="269">
        <v>0</v>
      </c>
      <c r="S996" s="269">
        <v>286349.21999999997</v>
      </c>
      <c r="U996" s="305" t="str">
        <f t="shared" si="15"/>
        <v>RU8031</v>
      </c>
      <c r="V996" s="305" t="s">
        <v>3112</v>
      </c>
    </row>
    <row r="997" spans="1:22" ht="18" customHeight="1" x14ac:dyDescent="0.35">
      <c r="A997" s="270">
        <v>7839</v>
      </c>
      <c r="B997" s="270" t="s">
        <v>3269</v>
      </c>
      <c r="C997" s="270" t="s">
        <v>10811</v>
      </c>
      <c r="D997" s="270" t="s">
        <v>3296</v>
      </c>
      <c r="E997" s="270" t="s">
        <v>1733</v>
      </c>
      <c r="F997" s="270" t="s">
        <v>2136</v>
      </c>
      <c r="G997" s="270" t="s">
        <v>10810</v>
      </c>
      <c r="H997" s="270" t="s">
        <v>10809</v>
      </c>
      <c r="I997" s="270" t="s">
        <v>10808</v>
      </c>
      <c r="J997" s="270">
        <v>9349</v>
      </c>
      <c r="K997" s="270" t="s">
        <v>3271</v>
      </c>
      <c r="L997" s="270" t="s">
        <v>10807</v>
      </c>
      <c r="M997" s="270" t="s">
        <v>3296</v>
      </c>
      <c r="N997" s="270" t="s">
        <v>3286</v>
      </c>
      <c r="O997" s="270" t="s">
        <v>3285</v>
      </c>
      <c r="P997" s="269">
        <v>1054055</v>
      </c>
      <c r="Q997" s="269">
        <v>0</v>
      </c>
      <c r="R997" s="269">
        <v>0</v>
      </c>
      <c r="S997" s="269">
        <v>1054055</v>
      </c>
      <c r="U997" s="305" t="str">
        <f t="shared" si="15"/>
        <v>RU8293</v>
      </c>
      <c r="V997" s="305" t="s">
        <v>3112</v>
      </c>
    </row>
    <row r="998" spans="1:22" ht="18" customHeight="1" x14ac:dyDescent="0.35">
      <c r="A998" s="270">
        <v>7839</v>
      </c>
      <c r="B998" s="270" t="s">
        <v>3269</v>
      </c>
      <c r="C998" s="270" t="s">
        <v>10811</v>
      </c>
      <c r="D998" s="270" t="s">
        <v>3296</v>
      </c>
      <c r="E998" s="270" t="s">
        <v>1733</v>
      </c>
      <c r="F998" s="270" t="s">
        <v>2136</v>
      </c>
      <c r="G998" s="270" t="s">
        <v>10810</v>
      </c>
      <c r="H998" s="270" t="s">
        <v>10809</v>
      </c>
      <c r="I998" s="270" t="s">
        <v>10808</v>
      </c>
      <c r="J998" s="270">
        <v>9416</v>
      </c>
      <c r="K998" s="270" t="s">
        <v>3271</v>
      </c>
      <c r="L998" s="270" t="s">
        <v>10807</v>
      </c>
      <c r="M998" s="270" t="s">
        <v>3296</v>
      </c>
      <c r="N998" s="270" t="s">
        <v>3286</v>
      </c>
      <c r="O998" s="270" t="s">
        <v>3689</v>
      </c>
      <c r="P998" s="269">
        <v>15000</v>
      </c>
      <c r="Q998" s="269">
        <v>0</v>
      </c>
      <c r="R998" s="269">
        <v>0</v>
      </c>
      <c r="S998" s="269">
        <v>15000</v>
      </c>
      <c r="U998" s="305" t="str">
        <f t="shared" si="15"/>
        <v>RU8293</v>
      </c>
      <c r="V998" s="305" t="s">
        <v>3112</v>
      </c>
    </row>
    <row r="999" spans="1:22" ht="18" customHeight="1" x14ac:dyDescent="0.35">
      <c r="A999" s="270">
        <v>7842</v>
      </c>
      <c r="B999" s="270" t="s">
        <v>3269</v>
      </c>
      <c r="C999" s="270" t="s">
        <v>10802</v>
      </c>
      <c r="D999" s="270" t="s">
        <v>3296</v>
      </c>
      <c r="E999" s="270" t="s">
        <v>1713</v>
      </c>
      <c r="F999" s="270" t="s">
        <v>1992</v>
      </c>
      <c r="G999" s="270" t="s">
        <v>6738</v>
      </c>
      <c r="H999" s="270" t="s">
        <v>10801</v>
      </c>
      <c r="I999" s="270" t="s">
        <v>10800</v>
      </c>
      <c r="J999" s="270">
        <v>11463</v>
      </c>
      <c r="K999" s="270" t="s">
        <v>3271</v>
      </c>
      <c r="L999" s="270" t="s">
        <v>10806</v>
      </c>
      <c r="M999" s="270" t="s">
        <v>3296</v>
      </c>
      <c r="N999" s="270" t="s">
        <v>3286</v>
      </c>
      <c r="O999" s="270" t="s">
        <v>3285</v>
      </c>
      <c r="P999" s="269">
        <v>609096</v>
      </c>
      <c r="Q999" s="269">
        <v>0</v>
      </c>
      <c r="R999" s="269">
        <v>0</v>
      </c>
      <c r="S999" s="269">
        <v>609096</v>
      </c>
      <c r="U999" s="305" t="str">
        <f t="shared" si="15"/>
        <v>RU8025</v>
      </c>
      <c r="V999" s="305" t="s">
        <v>3112</v>
      </c>
    </row>
    <row r="1000" spans="1:22" ht="18" customHeight="1" x14ac:dyDescent="0.35">
      <c r="A1000" s="270">
        <v>7842</v>
      </c>
      <c r="B1000" s="270" t="s">
        <v>3269</v>
      </c>
      <c r="C1000" s="270" t="s">
        <v>10802</v>
      </c>
      <c r="D1000" s="270" t="s">
        <v>3296</v>
      </c>
      <c r="E1000" s="270" t="s">
        <v>1713</v>
      </c>
      <c r="F1000" s="270" t="s">
        <v>1992</v>
      </c>
      <c r="G1000" s="270" t="s">
        <v>6738</v>
      </c>
      <c r="H1000" s="270" t="s">
        <v>10801</v>
      </c>
      <c r="I1000" s="270" t="s">
        <v>10800</v>
      </c>
      <c r="J1000" s="270">
        <v>11464</v>
      </c>
      <c r="K1000" s="270" t="s">
        <v>3271</v>
      </c>
      <c r="L1000" s="270" t="s">
        <v>10805</v>
      </c>
      <c r="M1000" s="270" t="s">
        <v>3296</v>
      </c>
      <c r="N1000" s="270" t="s">
        <v>3286</v>
      </c>
      <c r="O1000" s="270" t="s">
        <v>3285</v>
      </c>
      <c r="P1000" s="269">
        <v>82602</v>
      </c>
      <c r="Q1000" s="269">
        <v>0</v>
      </c>
      <c r="R1000" s="269">
        <v>0</v>
      </c>
      <c r="S1000" s="269">
        <v>82602</v>
      </c>
      <c r="U1000" s="305" t="str">
        <f t="shared" si="15"/>
        <v>RU8025</v>
      </c>
      <c r="V1000" s="305" t="s">
        <v>3112</v>
      </c>
    </row>
    <row r="1001" spans="1:22" ht="18" customHeight="1" x14ac:dyDescent="0.35">
      <c r="A1001" s="270">
        <v>7842</v>
      </c>
      <c r="B1001" s="270" t="s">
        <v>3269</v>
      </c>
      <c r="C1001" s="270" t="s">
        <v>10802</v>
      </c>
      <c r="D1001" s="270" t="s">
        <v>3296</v>
      </c>
      <c r="E1001" s="270" t="s">
        <v>1713</v>
      </c>
      <c r="F1001" s="270" t="s">
        <v>1992</v>
      </c>
      <c r="G1001" s="270" t="s">
        <v>6738</v>
      </c>
      <c r="H1001" s="270" t="s">
        <v>10801</v>
      </c>
      <c r="I1001" s="270" t="s">
        <v>10800</v>
      </c>
      <c r="J1001" s="270">
        <v>11465</v>
      </c>
      <c r="K1001" s="270" t="s">
        <v>3271</v>
      </c>
      <c r="L1001" s="270" t="s">
        <v>10804</v>
      </c>
      <c r="M1001" s="270" t="s">
        <v>3296</v>
      </c>
      <c r="N1001" s="270" t="s">
        <v>3286</v>
      </c>
      <c r="O1001" s="270" t="s">
        <v>3285</v>
      </c>
      <c r="P1001" s="269">
        <v>71305</v>
      </c>
      <c r="Q1001" s="269">
        <v>0</v>
      </c>
      <c r="R1001" s="269">
        <v>0</v>
      </c>
      <c r="S1001" s="269">
        <v>71305</v>
      </c>
      <c r="U1001" s="305" t="str">
        <f t="shared" si="15"/>
        <v>RU8025</v>
      </c>
      <c r="V1001" s="305" t="s">
        <v>3112</v>
      </c>
    </row>
    <row r="1002" spans="1:22" ht="18" customHeight="1" x14ac:dyDescent="0.35">
      <c r="A1002" s="270">
        <v>7842</v>
      </c>
      <c r="B1002" s="270" t="s">
        <v>3269</v>
      </c>
      <c r="C1002" s="270" t="s">
        <v>10802</v>
      </c>
      <c r="D1002" s="270" t="s">
        <v>3296</v>
      </c>
      <c r="E1002" s="270" t="s">
        <v>1713</v>
      </c>
      <c r="F1002" s="270" t="s">
        <v>1992</v>
      </c>
      <c r="G1002" s="270" t="s">
        <v>6738</v>
      </c>
      <c r="H1002" s="270" t="s">
        <v>10801</v>
      </c>
      <c r="I1002" s="270" t="s">
        <v>10800</v>
      </c>
      <c r="J1002" s="270">
        <v>11466</v>
      </c>
      <c r="K1002" s="270" t="s">
        <v>3271</v>
      </c>
      <c r="L1002" s="270" t="s">
        <v>10803</v>
      </c>
      <c r="M1002" s="270" t="s">
        <v>3296</v>
      </c>
      <c r="N1002" s="270" t="s">
        <v>3286</v>
      </c>
      <c r="O1002" s="270" t="s">
        <v>3285</v>
      </c>
      <c r="P1002" s="269">
        <v>37764</v>
      </c>
      <c r="Q1002" s="269">
        <v>0</v>
      </c>
      <c r="R1002" s="269">
        <v>0</v>
      </c>
      <c r="S1002" s="269">
        <v>37764</v>
      </c>
      <c r="U1002" s="305" t="str">
        <f t="shared" si="15"/>
        <v>RU8025</v>
      </c>
      <c r="V1002" s="305" t="s">
        <v>3112</v>
      </c>
    </row>
    <row r="1003" spans="1:22" ht="18" customHeight="1" x14ac:dyDescent="0.35">
      <c r="A1003" s="270">
        <v>7842</v>
      </c>
      <c r="B1003" s="270" t="s">
        <v>3269</v>
      </c>
      <c r="C1003" s="270" t="s">
        <v>10802</v>
      </c>
      <c r="D1003" s="270" t="s">
        <v>3296</v>
      </c>
      <c r="E1003" s="270" t="s">
        <v>1713</v>
      </c>
      <c r="F1003" s="270" t="s">
        <v>1992</v>
      </c>
      <c r="G1003" s="270" t="s">
        <v>6738</v>
      </c>
      <c r="H1003" s="270" t="s">
        <v>10801</v>
      </c>
      <c r="I1003" s="270" t="s">
        <v>10800</v>
      </c>
      <c r="J1003" s="270">
        <v>11467</v>
      </c>
      <c r="K1003" s="270" t="s">
        <v>3271</v>
      </c>
      <c r="L1003" s="270" t="s">
        <v>10799</v>
      </c>
      <c r="M1003" s="270" t="s">
        <v>3296</v>
      </c>
      <c r="N1003" s="270" t="s">
        <v>3286</v>
      </c>
      <c r="O1003" s="270" t="s">
        <v>3285</v>
      </c>
      <c r="P1003" s="269">
        <v>151511</v>
      </c>
      <c r="Q1003" s="269">
        <v>0</v>
      </c>
      <c r="R1003" s="269">
        <v>0</v>
      </c>
      <c r="S1003" s="269">
        <v>151511</v>
      </c>
      <c r="U1003" s="305" t="str">
        <f t="shared" si="15"/>
        <v>RU8025</v>
      </c>
      <c r="V1003" s="305" t="s">
        <v>3112</v>
      </c>
    </row>
    <row r="1004" spans="1:22" ht="18" customHeight="1" x14ac:dyDescent="0.35">
      <c r="A1004" s="270">
        <v>7847</v>
      </c>
      <c r="B1004" s="270" t="s">
        <v>3269</v>
      </c>
      <c r="C1004" s="270" t="s">
        <v>10798</v>
      </c>
      <c r="D1004" s="270" t="s">
        <v>3296</v>
      </c>
      <c r="E1004" s="270" t="s">
        <v>1713</v>
      </c>
      <c r="F1004" s="270" t="s">
        <v>2150</v>
      </c>
      <c r="G1004" s="270" t="s">
        <v>10797</v>
      </c>
      <c r="H1004" s="270" t="s">
        <v>10796</v>
      </c>
      <c r="I1004" s="270" t="s">
        <v>10795</v>
      </c>
      <c r="J1004" s="270">
        <v>7882</v>
      </c>
      <c r="K1004" s="270" t="s">
        <v>3271</v>
      </c>
      <c r="L1004" s="270" t="s">
        <v>10794</v>
      </c>
      <c r="M1004" s="270" t="s">
        <v>3296</v>
      </c>
      <c r="N1004" s="270" t="s">
        <v>3286</v>
      </c>
      <c r="O1004" s="270" t="s">
        <v>3689</v>
      </c>
      <c r="P1004" s="269">
        <v>299319.90000000002</v>
      </c>
      <c r="Q1004" s="269">
        <v>0</v>
      </c>
      <c r="R1004" s="269">
        <v>0</v>
      </c>
      <c r="S1004" s="269">
        <v>299319.90000000002</v>
      </c>
      <c r="U1004" s="305" t="str">
        <f t="shared" si="15"/>
        <v>RU8321</v>
      </c>
      <c r="V1004" s="305" t="s">
        <v>3112</v>
      </c>
    </row>
    <row r="1005" spans="1:22" ht="18" customHeight="1" x14ac:dyDescent="0.35">
      <c r="A1005" s="270">
        <v>7850</v>
      </c>
      <c r="B1005" s="270" t="s">
        <v>3269</v>
      </c>
      <c r="C1005" s="270" t="s">
        <v>10776</v>
      </c>
      <c r="D1005" s="270" t="s">
        <v>3296</v>
      </c>
      <c r="E1005" s="270" t="s">
        <v>1713</v>
      </c>
      <c r="F1005" s="270" t="s">
        <v>1992</v>
      </c>
      <c r="G1005" s="270" t="s">
        <v>6738</v>
      </c>
      <c r="H1005" s="270" t="s">
        <v>10775</v>
      </c>
      <c r="I1005" s="270" t="s">
        <v>10774</v>
      </c>
      <c r="J1005" s="270">
        <v>11964</v>
      </c>
      <c r="K1005" s="270" t="s">
        <v>3271</v>
      </c>
      <c r="L1005" s="270" t="s">
        <v>10793</v>
      </c>
      <c r="M1005" s="270" t="s">
        <v>3296</v>
      </c>
      <c r="N1005" s="270" t="s">
        <v>3286</v>
      </c>
      <c r="O1005" s="270" t="s">
        <v>3285</v>
      </c>
      <c r="P1005" s="269">
        <v>31179</v>
      </c>
      <c r="Q1005" s="269">
        <v>0</v>
      </c>
      <c r="R1005" s="269">
        <v>0</v>
      </c>
      <c r="S1005" s="269">
        <v>31179</v>
      </c>
      <c r="U1005" s="305" t="str">
        <f t="shared" si="15"/>
        <v>RU8025</v>
      </c>
      <c r="V1005" s="305" t="s">
        <v>3112</v>
      </c>
    </row>
    <row r="1006" spans="1:22" ht="18" customHeight="1" x14ac:dyDescent="0.35">
      <c r="A1006" s="270">
        <v>7850</v>
      </c>
      <c r="B1006" s="270" t="s">
        <v>3269</v>
      </c>
      <c r="C1006" s="270" t="s">
        <v>10776</v>
      </c>
      <c r="D1006" s="270" t="s">
        <v>3296</v>
      </c>
      <c r="E1006" s="270" t="s">
        <v>1713</v>
      </c>
      <c r="F1006" s="270" t="s">
        <v>1992</v>
      </c>
      <c r="G1006" s="270" t="s">
        <v>6738</v>
      </c>
      <c r="H1006" s="270" t="s">
        <v>10775</v>
      </c>
      <c r="I1006" s="270" t="s">
        <v>10774</v>
      </c>
      <c r="J1006" s="270">
        <v>11965</v>
      </c>
      <c r="K1006" s="270" t="s">
        <v>3271</v>
      </c>
      <c r="L1006" s="270" t="s">
        <v>10792</v>
      </c>
      <c r="M1006" s="270" t="s">
        <v>3296</v>
      </c>
      <c r="N1006" s="270" t="s">
        <v>3286</v>
      </c>
      <c r="O1006" s="270" t="s">
        <v>3285</v>
      </c>
      <c r="P1006" s="269">
        <v>180820</v>
      </c>
      <c r="Q1006" s="269">
        <v>0</v>
      </c>
      <c r="R1006" s="269">
        <v>0</v>
      </c>
      <c r="S1006" s="269">
        <v>180820</v>
      </c>
      <c r="U1006" s="305" t="str">
        <f t="shared" si="15"/>
        <v>RU8025</v>
      </c>
      <c r="V1006" s="305" t="s">
        <v>3112</v>
      </c>
    </row>
    <row r="1007" spans="1:22" ht="18" customHeight="1" x14ac:dyDescent="0.35">
      <c r="A1007" s="270">
        <v>7850</v>
      </c>
      <c r="B1007" s="270" t="s">
        <v>3269</v>
      </c>
      <c r="C1007" s="270" t="s">
        <v>10776</v>
      </c>
      <c r="D1007" s="270" t="s">
        <v>3296</v>
      </c>
      <c r="E1007" s="270" t="s">
        <v>1713</v>
      </c>
      <c r="F1007" s="270" t="s">
        <v>1992</v>
      </c>
      <c r="G1007" s="270" t="s">
        <v>6738</v>
      </c>
      <c r="H1007" s="270" t="s">
        <v>10775</v>
      </c>
      <c r="I1007" s="270" t="s">
        <v>10774</v>
      </c>
      <c r="J1007" s="270">
        <v>11966</v>
      </c>
      <c r="K1007" s="270" t="s">
        <v>3271</v>
      </c>
      <c r="L1007" s="270" t="s">
        <v>10791</v>
      </c>
      <c r="M1007" s="270" t="s">
        <v>3296</v>
      </c>
      <c r="N1007" s="270" t="s">
        <v>3286</v>
      </c>
      <c r="O1007" s="270" t="s">
        <v>3285</v>
      </c>
      <c r="P1007" s="269">
        <v>120459</v>
      </c>
      <c r="Q1007" s="269">
        <v>0</v>
      </c>
      <c r="R1007" s="269">
        <v>0</v>
      </c>
      <c r="S1007" s="269">
        <v>120459</v>
      </c>
      <c r="U1007" s="305" t="str">
        <f t="shared" si="15"/>
        <v>RU8025</v>
      </c>
      <c r="V1007" s="305" t="s">
        <v>3112</v>
      </c>
    </row>
    <row r="1008" spans="1:22" ht="18" customHeight="1" x14ac:dyDescent="0.35">
      <c r="A1008" s="270">
        <v>7850</v>
      </c>
      <c r="B1008" s="270" t="s">
        <v>3269</v>
      </c>
      <c r="C1008" s="270" t="s">
        <v>10776</v>
      </c>
      <c r="D1008" s="270" t="s">
        <v>3296</v>
      </c>
      <c r="E1008" s="270" t="s">
        <v>1713</v>
      </c>
      <c r="F1008" s="270" t="s">
        <v>1992</v>
      </c>
      <c r="G1008" s="270" t="s">
        <v>6738</v>
      </c>
      <c r="H1008" s="270" t="s">
        <v>10775</v>
      </c>
      <c r="I1008" s="270" t="s">
        <v>10774</v>
      </c>
      <c r="J1008" s="270">
        <v>11968</v>
      </c>
      <c r="K1008" s="270" t="s">
        <v>3271</v>
      </c>
      <c r="L1008" s="270" t="s">
        <v>10790</v>
      </c>
      <c r="M1008" s="270" t="s">
        <v>3296</v>
      </c>
      <c r="N1008" s="270" t="s">
        <v>3286</v>
      </c>
      <c r="O1008" s="270" t="s">
        <v>3285</v>
      </c>
      <c r="P1008" s="269">
        <v>99830</v>
      </c>
      <c r="Q1008" s="269">
        <v>0</v>
      </c>
      <c r="R1008" s="269">
        <v>0</v>
      </c>
      <c r="S1008" s="269">
        <v>99830</v>
      </c>
      <c r="U1008" s="305" t="str">
        <f t="shared" si="15"/>
        <v>RU8025</v>
      </c>
      <c r="V1008" s="305" t="s">
        <v>3112</v>
      </c>
    </row>
    <row r="1009" spans="1:22" ht="18" customHeight="1" x14ac:dyDescent="0.35">
      <c r="A1009" s="270">
        <v>7850</v>
      </c>
      <c r="B1009" s="270" t="s">
        <v>3269</v>
      </c>
      <c r="C1009" s="270" t="s">
        <v>10776</v>
      </c>
      <c r="D1009" s="270" t="s">
        <v>3296</v>
      </c>
      <c r="E1009" s="270" t="s">
        <v>1713</v>
      </c>
      <c r="F1009" s="270" t="s">
        <v>1992</v>
      </c>
      <c r="G1009" s="270" t="s">
        <v>6738</v>
      </c>
      <c r="H1009" s="270" t="s">
        <v>10775</v>
      </c>
      <c r="I1009" s="270" t="s">
        <v>10774</v>
      </c>
      <c r="J1009" s="270">
        <v>11970</v>
      </c>
      <c r="K1009" s="270" t="s">
        <v>3271</v>
      </c>
      <c r="L1009" s="270" t="s">
        <v>10789</v>
      </c>
      <c r="M1009" s="270" t="s">
        <v>3296</v>
      </c>
      <c r="N1009" s="270" t="s">
        <v>3286</v>
      </c>
      <c r="O1009" s="270" t="s">
        <v>3285</v>
      </c>
      <c r="P1009" s="269">
        <v>51069</v>
      </c>
      <c r="Q1009" s="269">
        <v>0</v>
      </c>
      <c r="R1009" s="269">
        <v>0</v>
      </c>
      <c r="S1009" s="269">
        <v>51069</v>
      </c>
      <c r="U1009" s="305" t="str">
        <f t="shared" si="15"/>
        <v>RU8025</v>
      </c>
      <c r="V1009" s="305" t="s">
        <v>3112</v>
      </c>
    </row>
    <row r="1010" spans="1:22" ht="18" customHeight="1" x14ac:dyDescent="0.35">
      <c r="A1010" s="270">
        <v>7850</v>
      </c>
      <c r="B1010" s="270" t="s">
        <v>3269</v>
      </c>
      <c r="C1010" s="270" t="s">
        <v>10776</v>
      </c>
      <c r="D1010" s="270" t="s">
        <v>3296</v>
      </c>
      <c r="E1010" s="270" t="s">
        <v>1713</v>
      </c>
      <c r="F1010" s="270" t="s">
        <v>1992</v>
      </c>
      <c r="G1010" s="270" t="s">
        <v>6738</v>
      </c>
      <c r="H1010" s="270" t="s">
        <v>10775</v>
      </c>
      <c r="I1010" s="270" t="s">
        <v>10774</v>
      </c>
      <c r="J1010" s="270">
        <v>11971</v>
      </c>
      <c r="K1010" s="270" t="s">
        <v>3271</v>
      </c>
      <c r="L1010" s="270" t="s">
        <v>10788</v>
      </c>
      <c r="M1010" s="270" t="s">
        <v>3296</v>
      </c>
      <c r="N1010" s="270" t="s">
        <v>3286</v>
      </c>
      <c r="O1010" s="270" t="s">
        <v>3285</v>
      </c>
      <c r="P1010" s="269">
        <v>54539</v>
      </c>
      <c r="Q1010" s="269">
        <v>0</v>
      </c>
      <c r="R1010" s="269">
        <v>0</v>
      </c>
      <c r="S1010" s="269">
        <v>54539</v>
      </c>
      <c r="U1010" s="305" t="str">
        <f t="shared" si="15"/>
        <v>RU8025</v>
      </c>
      <c r="V1010" s="305" t="s">
        <v>3112</v>
      </c>
    </row>
    <row r="1011" spans="1:22" ht="18" customHeight="1" x14ac:dyDescent="0.35">
      <c r="A1011" s="270">
        <v>7850</v>
      </c>
      <c r="B1011" s="270" t="s">
        <v>3269</v>
      </c>
      <c r="C1011" s="270" t="s">
        <v>10776</v>
      </c>
      <c r="D1011" s="270" t="s">
        <v>3296</v>
      </c>
      <c r="E1011" s="270" t="s">
        <v>1713</v>
      </c>
      <c r="F1011" s="270" t="s">
        <v>1992</v>
      </c>
      <c r="G1011" s="270" t="s">
        <v>6738</v>
      </c>
      <c r="H1011" s="270" t="s">
        <v>10775</v>
      </c>
      <c r="I1011" s="270" t="s">
        <v>10774</v>
      </c>
      <c r="J1011" s="270">
        <v>11972</v>
      </c>
      <c r="K1011" s="270" t="s">
        <v>3271</v>
      </c>
      <c r="L1011" s="270" t="s">
        <v>10787</v>
      </c>
      <c r="M1011" s="270" t="s">
        <v>3296</v>
      </c>
      <c r="N1011" s="270" t="s">
        <v>3286</v>
      </c>
      <c r="O1011" s="270" t="s">
        <v>3285</v>
      </c>
      <c r="P1011" s="269">
        <v>231642</v>
      </c>
      <c r="Q1011" s="269">
        <v>0</v>
      </c>
      <c r="R1011" s="269">
        <v>0</v>
      </c>
      <c r="S1011" s="269">
        <v>231642</v>
      </c>
      <c r="U1011" s="305" t="str">
        <f t="shared" si="15"/>
        <v>RU8025</v>
      </c>
      <c r="V1011" s="305" t="s">
        <v>3112</v>
      </c>
    </row>
    <row r="1012" spans="1:22" ht="18" customHeight="1" x14ac:dyDescent="0.35">
      <c r="A1012" s="270">
        <v>7850</v>
      </c>
      <c r="B1012" s="270" t="s">
        <v>3269</v>
      </c>
      <c r="C1012" s="270" t="s">
        <v>10776</v>
      </c>
      <c r="D1012" s="270" t="s">
        <v>3296</v>
      </c>
      <c r="E1012" s="270" t="s">
        <v>1713</v>
      </c>
      <c r="F1012" s="270" t="s">
        <v>1992</v>
      </c>
      <c r="G1012" s="270" t="s">
        <v>6738</v>
      </c>
      <c r="H1012" s="270" t="s">
        <v>10775</v>
      </c>
      <c r="I1012" s="270" t="s">
        <v>10774</v>
      </c>
      <c r="J1012" s="270">
        <v>11973</v>
      </c>
      <c r="K1012" s="270" t="s">
        <v>3271</v>
      </c>
      <c r="L1012" s="270" t="s">
        <v>10786</v>
      </c>
      <c r="M1012" s="270" t="s">
        <v>3296</v>
      </c>
      <c r="N1012" s="270" t="s">
        <v>3286</v>
      </c>
      <c r="O1012" s="270" t="s">
        <v>3285</v>
      </c>
      <c r="P1012" s="269">
        <v>238900</v>
      </c>
      <c r="Q1012" s="269">
        <v>0</v>
      </c>
      <c r="R1012" s="269">
        <v>0</v>
      </c>
      <c r="S1012" s="269">
        <v>238900</v>
      </c>
      <c r="U1012" s="305" t="str">
        <f t="shared" si="15"/>
        <v>RU8025</v>
      </c>
      <c r="V1012" s="305" t="s">
        <v>3112</v>
      </c>
    </row>
    <row r="1013" spans="1:22" ht="18" customHeight="1" x14ac:dyDescent="0.35">
      <c r="A1013" s="270">
        <v>7850</v>
      </c>
      <c r="B1013" s="270" t="s">
        <v>3269</v>
      </c>
      <c r="C1013" s="270" t="s">
        <v>10776</v>
      </c>
      <c r="D1013" s="270" t="s">
        <v>3296</v>
      </c>
      <c r="E1013" s="270" t="s">
        <v>1713</v>
      </c>
      <c r="F1013" s="270" t="s">
        <v>1992</v>
      </c>
      <c r="G1013" s="270" t="s">
        <v>6738</v>
      </c>
      <c r="H1013" s="270" t="s">
        <v>10775</v>
      </c>
      <c r="I1013" s="270" t="s">
        <v>10774</v>
      </c>
      <c r="J1013" s="270">
        <v>11974</v>
      </c>
      <c r="K1013" s="270" t="s">
        <v>3271</v>
      </c>
      <c r="L1013" s="270" t="s">
        <v>10785</v>
      </c>
      <c r="M1013" s="270" t="s">
        <v>3296</v>
      </c>
      <c r="N1013" s="270" t="s">
        <v>3286</v>
      </c>
      <c r="O1013" s="270" t="s">
        <v>3285</v>
      </c>
      <c r="P1013" s="269">
        <v>246302</v>
      </c>
      <c r="Q1013" s="269">
        <v>0</v>
      </c>
      <c r="R1013" s="269">
        <v>0</v>
      </c>
      <c r="S1013" s="269">
        <v>246302</v>
      </c>
      <c r="U1013" s="305" t="str">
        <f t="shared" si="15"/>
        <v>RU8025</v>
      </c>
      <c r="V1013" s="305" t="s">
        <v>3112</v>
      </c>
    </row>
    <row r="1014" spans="1:22" ht="18" customHeight="1" x14ac:dyDescent="0.35">
      <c r="A1014" s="270">
        <v>7850</v>
      </c>
      <c r="B1014" s="270" t="s">
        <v>3269</v>
      </c>
      <c r="C1014" s="270" t="s">
        <v>10776</v>
      </c>
      <c r="D1014" s="270" t="s">
        <v>3296</v>
      </c>
      <c r="E1014" s="270" t="s">
        <v>1713</v>
      </c>
      <c r="F1014" s="270" t="s">
        <v>1992</v>
      </c>
      <c r="G1014" s="270" t="s">
        <v>6738</v>
      </c>
      <c r="H1014" s="270" t="s">
        <v>10775</v>
      </c>
      <c r="I1014" s="270" t="s">
        <v>10774</v>
      </c>
      <c r="J1014" s="270">
        <v>11975</v>
      </c>
      <c r="K1014" s="270" t="s">
        <v>3271</v>
      </c>
      <c r="L1014" s="270" t="s">
        <v>10784</v>
      </c>
      <c r="M1014" s="270" t="s">
        <v>3296</v>
      </c>
      <c r="N1014" s="270" t="s">
        <v>3286</v>
      </c>
      <c r="O1014" s="270" t="s">
        <v>3285</v>
      </c>
      <c r="P1014" s="269">
        <v>171820</v>
      </c>
      <c r="Q1014" s="269">
        <v>0</v>
      </c>
      <c r="R1014" s="269">
        <v>0</v>
      </c>
      <c r="S1014" s="269">
        <v>171820</v>
      </c>
      <c r="U1014" s="305" t="str">
        <f t="shared" si="15"/>
        <v>RU8025</v>
      </c>
      <c r="V1014" s="305" t="s">
        <v>3112</v>
      </c>
    </row>
    <row r="1015" spans="1:22" ht="18" customHeight="1" x14ac:dyDescent="0.35">
      <c r="A1015" s="270">
        <v>7850</v>
      </c>
      <c r="B1015" s="270" t="s">
        <v>3269</v>
      </c>
      <c r="C1015" s="270" t="s">
        <v>10776</v>
      </c>
      <c r="D1015" s="270" t="s">
        <v>3296</v>
      </c>
      <c r="E1015" s="270" t="s">
        <v>1713</v>
      </c>
      <c r="F1015" s="270" t="s">
        <v>1992</v>
      </c>
      <c r="G1015" s="270" t="s">
        <v>6738</v>
      </c>
      <c r="H1015" s="270" t="s">
        <v>10775</v>
      </c>
      <c r="I1015" s="270" t="s">
        <v>10774</v>
      </c>
      <c r="J1015" s="270">
        <v>11976</v>
      </c>
      <c r="K1015" s="270" t="s">
        <v>3271</v>
      </c>
      <c r="L1015" s="270" t="s">
        <v>10783</v>
      </c>
      <c r="M1015" s="270" t="s">
        <v>3296</v>
      </c>
      <c r="N1015" s="270" t="s">
        <v>3286</v>
      </c>
      <c r="O1015" s="270" t="s">
        <v>3285</v>
      </c>
      <c r="P1015" s="269">
        <v>347508</v>
      </c>
      <c r="Q1015" s="269">
        <v>0</v>
      </c>
      <c r="R1015" s="269">
        <v>0</v>
      </c>
      <c r="S1015" s="269">
        <v>347508</v>
      </c>
      <c r="U1015" s="305" t="str">
        <f t="shared" si="15"/>
        <v>RU8025</v>
      </c>
      <c r="V1015" s="305" t="s">
        <v>3112</v>
      </c>
    </row>
    <row r="1016" spans="1:22" ht="18" customHeight="1" x14ac:dyDescent="0.35">
      <c r="A1016" s="270">
        <v>7850</v>
      </c>
      <c r="B1016" s="270" t="s">
        <v>3269</v>
      </c>
      <c r="C1016" s="270" t="s">
        <v>10776</v>
      </c>
      <c r="D1016" s="270" t="s">
        <v>3296</v>
      </c>
      <c r="E1016" s="270" t="s">
        <v>1713</v>
      </c>
      <c r="F1016" s="270" t="s">
        <v>1992</v>
      </c>
      <c r="G1016" s="270" t="s">
        <v>6738</v>
      </c>
      <c r="H1016" s="270" t="s">
        <v>10775</v>
      </c>
      <c r="I1016" s="270" t="s">
        <v>10774</v>
      </c>
      <c r="J1016" s="270">
        <v>11977</v>
      </c>
      <c r="K1016" s="270" t="s">
        <v>3271</v>
      </c>
      <c r="L1016" s="270" t="s">
        <v>10782</v>
      </c>
      <c r="M1016" s="270" t="s">
        <v>3296</v>
      </c>
      <c r="N1016" s="270" t="s">
        <v>3286</v>
      </c>
      <c r="O1016" s="270" t="s">
        <v>3285</v>
      </c>
      <c r="P1016" s="269">
        <v>159478</v>
      </c>
      <c r="Q1016" s="269">
        <v>0</v>
      </c>
      <c r="R1016" s="269">
        <v>0</v>
      </c>
      <c r="S1016" s="269">
        <v>159478</v>
      </c>
      <c r="U1016" s="305" t="str">
        <f t="shared" si="15"/>
        <v>RU8025</v>
      </c>
      <c r="V1016" s="305" t="s">
        <v>3112</v>
      </c>
    </row>
    <row r="1017" spans="1:22" ht="18" customHeight="1" x14ac:dyDescent="0.35">
      <c r="A1017" s="270">
        <v>7850</v>
      </c>
      <c r="B1017" s="270" t="s">
        <v>3269</v>
      </c>
      <c r="C1017" s="270" t="s">
        <v>10776</v>
      </c>
      <c r="D1017" s="270" t="s">
        <v>3296</v>
      </c>
      <c r="E1017" s="270" t="s">
        <v>1713</v>
      </c>
      <c r="F1017" s="270" t="s">
        <v>1992</v>
      </c>
      <c r="G1017" s="270" t="s">
        <v>6738</v>
      </c>
      <c r="H1017" s="270" t="s">
        <v>10775</v>
      </c>
      <c r="I1017" s="270" t="s">
        <v>10774</v>
      </c>
      <c r="J1017" s="270">
        <v>11978</v>
      </c>
      <c r="K1017" s="270" t="s">
        <v>3271</v>
      </c>
      <c r="L1017" s="270" t="s">
        <v>10781</v>
      </c>
      <c r="M1017" s="270" t="s">
        <v>3296</v>
      </c>
      <c r="N1017" s="270" t="s">
        <v>3286</v>
      </c>
      <c r="O1017" s="270" t="s">
        <v>3285</v>
      </c>
      <c r="P1017" s="269">
        <v>159938</v>
      </c>
      <c r="Q1017" s="269">
        <v>0</v>
      </c>
      <c r="R1017" s="269">
        <v>0</v>
      </c>
      <c r="S1017" s="269">
        <v>159938</v>
      </c>
      <c r="U1017" s="305" t="str">
        <f t="shared" si="15"/>
        <v>RU8025</v>
      </c>
      <c r="V1017" s="305" t="s">
        <v>3112</v>
      </c>
    </row>
    <row r="1018" spans="1:22" ht="18" customHeight="1" x14ac:dyDescent="0.35">
      <c r="A1018" s="270">
        <v>7850</v>
      </c>
      <c r="B1018" s="270" t="s">
        <v>3269</v>
      </c>
      <c r="C1018" s="270" t="s">
        <v>10776</v>
      </c>
      <c r="D1018" s="270" t="s">
        <v>3296</v>
      </c>
      <c r="E1018" s="270" t="s">
        <v>1713</v>
      </c>
      <c r="F1018" s="270" t="s">
        <v>1992</v>
      </c>
      <c r="G1018" s="270" t="s">
        <v>6738</v>
      </c>
      <c r="H1018" s="270" t="s">
        <v>10775</v>
      </c>
      <c r="I1018" s="270" t="s">
        <v>10774</v>
      </c>
      <c r="J1018" s="270">
        <v>11979</v>
      </c>
      <c r="K1018" s="270" t="s">
        <v>3271</v>
      </c>
      <c r="L1018" s="270" t="s">
        <v>10780</v>
      </c>
      <c r="M1018" s="270" t="s">
        <v>3296</v>
      </c>
      <c r="N1018" s="270" t="s">
        <v>3286</v>
      </c>
      <c r="O1018" s="270" t="s">
        <v>3285</v>
      </c>
      <c r="P1018" s="269">
        <v>325600</v>
      </c>
      <c r="Q1018" s="269">
        <v>0</v>
      </c>
      <c r="R1018" s="269">
        <v>0</v>
      </c>
      <c r="S1018" s="269">
        <v>325600</v>
      </c>
      <c r="U1018" s="305" t="str">
        <f t="shared" si="15"/>
        <v>RU8025</v>
      </c>
      <c r="V1018" s="305" t="s">
        <v>3112</v>
      </c>
    </row>
    <row r="1019" spans="1:22" ht="18" customHeight="1" x14ac:dyDescent="0.35">
      <c r="A1019" s="270">
        <v>7850</v>
      </c>
      <c r="B1019" s="270" t="s">
        <v>3269</v>
      </c>
      <c r="C1019" s="270" t="s">
        <v>10776</v>
      </c>
      <c r="D1019" s="270" t="s">
        <v>3296</v>
      </c>
      <c r="E1019" s="270" t="s">
        <v>1713</v>
      </c>
      <c r="F1019" s="270" t="s">
        <v>1992</v>
      </c>
      <c r="G1019" s="270" t="s">
        <v>6738</v>
      </c>
      <c r="H1019" s="270" t="s">
        <v>10775</v>
      </c>
      <c r="I1019" s="270" t="s">
        <v>10774</v>
      </c>
      <c r="J1019" s="270">
        <v>11980</v>
      </c>
      <c r="K1019" s="270" t="s">
        <v>3271</v>
      </c>
      <c r="L1019" s="270" t="s">
        <v>10779</v>
      </c>
      <c r="M1019" s="270" t="s">
        <v>3296</v>
      </c>
      <c r="N1019" s="270" t="s">
        <v>3286</v>
      </c>
      <c r="O1019" s="270" t="s">
        <v>3285</v>
      </c>
      <c r="P1019" s="269">
        <v>162732</v>
      </c>
      <c r="Q1019" s="269">
        <v>0</v>
      </c>
      <c r="R1019" s="269">
        <v>0</v>
      </c>
      <c r="S1019" s="269">
        <v>162732</v>
      </c>
      <c r="U1019" s="305" t="str">
        <f t="shared" si="15"/>
        <v>RU8025</v>
      </c>
      <c r="V1019" s="305" t="s">
        <v>3112</v>
      </c>
    </row>
    <row r="1020" spans="1:22" ht="18" customHeight="1" x14ac:dyDescent="0.35">
      <c r="A1020" s="270">
        <v>7850</v>
      </c>
      <c r="B1020" s="270" t="s">
        <v>3269</v>
      </c>
      <c r="C1020" s="270" t="s">
        <v>10776</v>
      </c>
      <c r="D1020" s="270" t="s">
        <v>3296</v>
      </c>
      <c r="E1020" s="270" t="s">
        <v>1713</v>
      </c>
      <c r="F1020" s="270" t="s">
        <v>1992</v>
      </c>
      <c r="G1020" s="270" t="s">
        <v>6738</v>
      </c>
      <c r="H1020" s="270" t="s">
        <v>10775</v>
      </c>
      <c r="I1020" s="270" t="s">
        <v>10774</v>
      </c>
      <c r="J1020" s="270">
        <v>11981</v>
      </c>
      <c r="K1020" s="270" t="s">
        <v>3271</v>
      </c>
      <c r="L1020" s="270" t="s">
        <v>10778</v>
      </c>
      <c r="M1020" s="270" t="s">
        <v>3296</v>
      </c>
      <c r="N1020" s="270" t="s">
        <v>3286</v>
      </c>
      <c r="O1020" s="270" t="s">
        <v>3285</v>
      </c>
      <c r="P1020" s="269">
        <v>151698</v>
      </c>
      <c r="Q1020" s="269">
        <v>0</v>
      </c>
      <c r="R1020" s="269">
        <v>0</v>
      </c>
      <c r="S1020" s="269">
        <v>151698</v>
      </c>
      <c r="U1020" s="305" t="str">
        <f t="shared" si="15"/>
        <v>RU8025</v>
      </c>
      <c r="V1020" s="305" t="s">
        <v>3112</v>
      </c>
    </row>
    <row r="1021" spans="1:22" ht="18" customHeight="1" x14ac:dyDescent="0.35">
      <c r="A1021" s="270">
        <v>7850</v>
      </c>
      <c r="B1021" s="270" t="s">
        <v>3269</v>
      </c>
      <c r="C1021" s="270" t="s">
        <v>10776</v>
      </c>
      <c r="D1021" s="270" t="s">
        <v>3296</v>
      </c>
      <c r="E1021" s="270" t="s">
        <v>1713</v>
      </c>
      <c r="F1021" s="270" t="s">
        <v>1992</v>
      </c>
      <c r="G1021" s="270" t="s">
        <v>6738</v>
      </c>
      <c r="H1021" s="270" t="s">
        <v>10775</v>
      </c>
      <c r="I1021" s="270" t="s">
        <v>10774</v>
      </c>
      <c r="J1021" s="270">
        <v>11982</v>
      </c>
      <c r="K1021" s="270" t="s">
        <v>3271</v>
      </c>
      <c r="L1021" s="270" t="s">
        <v>10777</v>
      </c>
      <c r="M1021" s="270" t="s">
        <v>3296</v>
      </c>
      <c r="N1021" s="270" t="s">
        <v>3286</v>
      </c>
      <c r="O1021" s="270" t="s">
        <v>3285</v>
      </c>
      <c r="P1021" s="269">
        <v>295013</v>
      </c>
      <c r="Q1021" s="269">
        <v>0</v>
      </c>
      <c r="R1021" s="269">
        <v>0</v>
      </c>
      <c r="S1021" s="269">
        <v>295013</v>
      </c>
      <c r="U1021" s="305" t="str">
        <f t="shared" si="15"/>
        <v>RU8025</v>
      </c>
      <c r="V1021" s="305" t="s">
        <v>3112</v>
      </c>
    </row>
    <row r="1022" spans="1:22" ht="18" customHeight="1" x14ac:dyDescent="0.35">
      <c r="A1022" s="270">
        <v>7850</v>
      </c>
      <c r="B1022" s="270" t="s">
        <v>3269</v>
      </c>
      <c r="C1022" s="270" t="s">
        <v>10776</v>
      </c>
      <c r="D1022" s="270" t="s">
        <v>3296</v>
      </c>
      <c r="E1022" s="270" t="s">
        <v>1713</v>
      </c>
      <c r="F1022" s="270" t="s">
        <v>1992</v>
      </c>
      <c r="G1022" s="270" t="s">
        <v>6738</v>
      </c>
      <c r="H1022" s="270" t="s">
        <v>10775</v>
      </c>
      <c r="I1022" s="270" t="s">
        <v>10774</v>
      </c>
      <c r="J1022" s="270">
        <v>11984</v>
      </c>
      <c r="K1022" s="270" t="s">
        <v>3271</v>
      </c>
      <c r="L1022" s="270" t="s">
        <v>10773</v>
      </c>
      <c r="M1022" s="270" t="s">
        <v>3296</v>
      </c>
      <c r="N1022" s="270" t="s">
        <v>3286</v>
      </c>
      <c r="O1022" s="270" t="s">
        <v>3285</v>
      </c>
      <c r="P1022" s="269">
        <v>180061</v>
      </c>
      <c r="Q1022" s="269">
        <v>0</v>
      </c>
      <c r="R1022" s="269">
        <v>0</v>
      </c>
      <c r="S1022" s="269">
        <v>180061</v>
      </c>
      <c r="U1022" s="305" t="str">
        <f t="shared" si="15"/>
        <v>RU8025</v>
      </c>
      <c r="V1022" s="305" t="s">
        <v>3112</v>
      </c>
    </row>
    <row r="1023" spans="1:22" ht="18" customHeight="1" x14ac:dyDescent="0.35">
      <c r="A1023" s="270">
        <v>7858</v>
      </c>
      <c r="B1023" s="270" t="s">
        <v>3269</v>
      </c>
      <c r="C1023" s="270" t="s">
        <v>10770</v>
      </c>
      <c r="D1023" s="270" t="s">
        <v>3267</v>
      </c>
      <c r="E1023" s="270" t="s">
        <v>1791</v>
      </c>
      <c r="F1023" s="270" t="s">
        <v>2148</v>
      </c>
      <c r="G1023" s="270" t="s">
        <v>10769</v>
      </c>
      <c r="H1023" s="270" t="s">
        <v>10768</v>
      </c>
      <c r="I1023" s="270" t="s">
        <v>10767</v>
      </c>
      <c r="J1023" s="270">
        <v>15637</v>
      </c>
      <c r="K1023" s="270" t="s">
        <v>3271</v>
      </c>
      <c r="L1023" s="270" t="s">
        <v>10772</v>
      </c>
      <c r="M1023" s="270" t="s">
        <v>3267</v>
      </c>
      <c r="N1023" s="270" t="s">
        <v>3314</v>
      </c>
      <c r="O1023" s="270" t="s">
        <v>3313</v>
      </c>
      <c r="P1023" s="269">
        <v>182689</v>
      </c>
      <c r="Q1023" s="269">
        <v>0</v>
      </c>
      <c r="R1023" s="269">
        <v>0</v>
      </c>
      <c r="S1023" s="269">
        <v>182689</v>
      </c>
      <c r="U1023" s="305" t="str">
        <f t="shared" si="15"/>
        <v>RU8320</v>
      </c>
      <c r="V1023" s="305" t="s">
        <v>3112</v>
      </c>
    </row>
    <row r="1024" spans="1:22" ht="18" customHeight="1" x14ac:dyDescent="0.35">
      <c r="A1024" s="270">
        <v>7858</v>
      </c>
      <c r="B1024" s="270" t="s">
        <v>3269</v>
      </c>
      <c r="C1024" s="270" t="s">
        <v>10770</v>
      </c>
      <c r="D1024" s="270" t="s">
        <v>3267</v>
      </c>
      <c r="E1024" s="270" t="s">
        <v>1791</v>
      </c>
      <c r="F1024" s="270" t="s">
        <v>2148</v>
      </c>
      <c r="G1024" s="270" t="s">
        <v>10769</v>
      </c>
      <c r="H1024" s="270" t="s">
        <v>10768</v>
      </c>
      <c r="I1024" s="270" t="s">
        <v>10767</v>
      </c>
      <c r="J1024" s="270">
        <v>15638</v>
      </c>
      <c r="K1024" s="270" t="s">
        <v>3271</v>
      </c>
      <c r="L1024" s="270" t="s">
        <v>10771</v>
      </c>
      <c r="M1024" s="270" t="s">
        <v>3267</v>
      </c>
      <c r="N1024" s="270" t="s">
        <v>3314</v>
      </c>
      <c r="O1024" s="270" t="s">
        <v>3313</v>
      </c>
      <c r="P1024" s="269">
        <v>59582</v>
      </c>
      <c r="Q1024" s="269">
        <v>0</v>
      </c>
      <c r="R1024" s="269">
        <v>0</v>
      </c>
      <c r="S1024" s="269">
        <v>59582</v>
      </c>
      <c r="U1024" s="305" t="str">
        <f t="shared" si="15"/>
        <v>RU8320</v>
      </c>
      <c r="V1024" s="305" t="s">
        <v>3112</v>
      </c>
    </row>
    <row r="1025" spans="1:22" ht="18" customHeight="1" x14ac:dyDescent="0.35">
      <c r="A1025" s="270">
        <v>7858</v>
      </c>
      <c r="B1025" s="270" t="s">
        <v>3269</v>
      </c>
      <c r="C1025" s="270" t="s">
        <v>10770</v>
      </c>
      <c r="D1025" s="270" t="s">
        <v>3267</v>
      </c>
      <c r="E1025" s="270" t="s">
        <v>1791</v>
      </c>
      <c r="F1025" s="270" t="s">
        <v>2148</v>
      </c>
      <c r="G1025" s="270" t="s">
        <v>10769</v>
      </c>
      <c r="H1025" s="270" t="s">
        <v>10768</v>
      </c>
      <c r="I1025" s="270" t="s">
        <v>10767</v>
      </c>
      <c r="J1025" s="270">
        <v>20758</v>
      </c>
      <c r="K1025" s="270" t="s">
        <v>3271</v>
      </c>
      <c r="L1025" s="270" t="s">
        <v>10766</v>
      </c>
      <c r="M1025" s="270" t="s">
        <v>3267</v>
      </c>
      <c r="N1025" s="270" t="s">
        <v>3314</v>
      </c>
      <c r="O1025" s="270" t="s">
        <v>3313</v>
      </c>
      <c r="P1025" s="269">
        <v>9298.66</v>
      </c>
      <c r="Q1025" s="269">
        <v>0</v>
      </c>
      <c r="R1025" s="269">
        <v>0</v>
      </c>
      <c r="S1025" s="269">
        <v>9298.66</v>
      </c>
      <c r="U1025" s="305" t="str">
        <f t="shared" si="15"/>
        <v>RU8320</v>
      </c>
      <c r="V1025" s="305" t="s">
        <v>3112</v>
      </c>
    </row>
    <row r="1026" spans="1:22" ht="18" customHeight="1" x14ac:dyDescent="0.35">
      <c r="A1026" s="270">
        <v>7858</v>
      </c>
      <c r="B1026" s="270" t="s">
        <v>3269</v>
      </c>
      <c r="C1026" s="270" t="s">
        <v>10770</v>
      </c>
      <c r="D1026" s="270" t="s">
        <v>3267</v>
      </c>
      <c r="E1026" s="270" t="s">
        <v>1791</v>
      </c>
      <c r="F1026" s="270" t="s">
        <v>2148</v>
      </c>
      <c r="G1026" s="270" t="s">
        <v>10769</v>
      </c>
      <c r="H1026" s="270" t="s">
        <v>10768</v>
      </c>
      <c r="I1026" s="270" t="s">
        <v>10767</v>
      </c>
      <c r="J1026" s="270">
        <v>26368</v>
      </c>
      <c r="K1026" s="270" t="s">
        <v>3271</v>
      </c>
      <c r="L1026" s="270" t="s">
        <v>10766</v>
      </c>
      <c r="M1026" s="270" t="s">
        <v>3267</v>
      </c>
      <c r="N1026" s="270" t="s">
        <v>3314</v>
      </c>
      <c r="O1026" s="270" t="s">
        <v>3313</v>
      </c>
      <c r="P1026" s="269">
        <v>29729</v>
      </c>
      <c r="Q1026" s="269">
        <v>0</v>
      </c>
      <c r="R1026" s="269">
        <v>0</v>
      </c>
      <c r="S1026" s="269">
        <v>29729</v>
      </c>
      <c r="U1026" s="305" t="str">
        <f t="shared" si="15"/>
        <v>RU8320</v>
      </c>
      <c r="V1026" s="305" t="s">
        <v>3112</v>
      </c>
    </row>
    <row r="1027" spans="1:22" ht="18" customHeight="1" x14ac:dyDescent="0.35">
      <c r="A1027" s="270">
        <v>7972</v>
      </c>
      <c r="B1027" s="270" t="s">
        <v>3269</v>
      </c>
      <c r="C1027" s="270" t="s">
        <v>10765</v>
      </c>
      <c r="D1027" s="270" t="s">
        <v>3296</v>
      </c>
      <c r="E1027" s="270" t="s">
        <v>1739</v>
      </c>
      <c r="F1027" s="270" t="s">
        <v>1955</v>
      </c>
      <c r="G1027" s="270" t="s">
        <v>10764</v>
      </c>
      <c r="H1027" s="270" t="s">
        <v>10763</v>
      </c>
      <c r="I1027" s="270" t="s">
        <v>10762</v>
      </c>
      <c r="J1027" s="270">
        <v>8097</v>
      </c>
      <c r="K1027" s="270" t="s">
        <v>3271</v>
      </c>
      <c r="L1027" s="270" t="s">
        <v>10761</v>
      </c>
      <c r="M1027" s="270" t="s">
        <v>3296</v>
      </c>
      <c r="N1027" s="270" t="s">
        <v>3286</v>
      </c>
      <c r="O1027" s="270" t="s">
        <v>3285</v>
      </c>
      <c r="P1027" s="269">
        <v>850399</v>
      </c>
      <c r="Q1027" s="269">
        <v>0</v>
      </c>
      <c r="R1027" s="269">
        <v>0</v>
      </c>
      <c r="S1027" s="269">
        <v>850399</v>
      </c>
      <c r="U1027" s="305" t="str">
        <f t="shared" si="15"/>
        <v>RU7866</v>
      </c>
      <c r="V1027" s="305" t="s">
        <v>3112</v>
      </c>
    </row>
    <row r="1028" spans="1:22" ht="18" customHeight="1" x14ac:dyDescent="0.35">
      <c r="A1028" s="270">
        <v>7992</v>
      </c>
      <c r="B1028" s="270" t="s">
        <v>3269</v>
      </c>
      <c r="C1028" s="270" t="s">
        <v>10760</v>
      </c>
      <c r="D1028" s="270" t="s">
        <v>3296</v>
      </c>
      <c r="E1028" s="270" t="s">
        <v>1791</v>
      </c>
      <c r="F1028" s="270" t="s">
        <v>1861</v>
      </c>
      <c r="G1028" s="270" t="s">
        <v>10759</v>
      </c>
      <c r="H1028" s="270" t="s">
        <v>10758</v>
      </c>
      <c r="I1028" s="270" t="s">
        <v>10757</v>
      </c>
      <c r="J1028" s="270">
        <v>7997</v>
      </c>
      <c r="K1028" s="270" t="s">
        <v>3271</v>
      </c>
      <c r="L1028" s="270" t="s">
        <v>10756</v>
      </c>
      <c r="M1028" s="270" t="s">
        <v>3296</v>
      </c>
      <c r="N1028" s="270" t="s">
        <v>3286</v>
      </c>
      <c r="O1028" s="270" t="s">
        <v>3285</v>
      </c>
      <c r="P1028" s="269">
        <v>383058.48</v>
      </c>
      <c r="Q1028" s="269">
        <v>0</v>
      </c>
      <c r="R1028" s="269">
        <v>0</v>
      </c>
      <c r="S1028" s="269">
        <v>383058.48</v>
      </c>
      <c r="U1028" s="305" t="str">
        <f t="shared" ref="U1028:U1091" si="16">LEFT(F1028,6)</f>
        <v>RU1725</v>
      </c>
      <c r="V1028" s="305" t="s">
        <v>3112</v>
      </c>
    </row>
    <row r="1029" spans="1:22" ht="18" customHeight="1" x14ac:dyDescent="0.35">
      <c r="A1029" s="270">
        <v>8009</v>
      </c>
      <c r="B1029" s="270" t="s">
        <v>3269</v>
      </c>
      <c r="C1029" s="270" t="s">
        <v>10755</v>
      </c>
      <c r="D1029" s="270" t="s">
        <v>3296</v>
      </c>
      <c r="E1029" s="270" t="s">
        <v>1713</v>
      </c>
      <c r="F1029" s="270" t="s">
        <v>1809</v>
      </c>
      <c r="G1029" s="270" t="s">
        <v>10754</v>
      </c>
      <c r="H1029" s="270" t="s">
        <v>10753</v>
      </c>
      <c r="I1029" s="270" t="s">
        <v>10753</v>
      </c>
      <c r="J1029" s="270">
        <v>8029</v>
      </c>
      <c r="K1029" s="270" t="s">
        <v>3271</v>
      </c>
      <c r="L1029" s="270" t="s">
        <v>10752</v>
      </c>
      <c r="M1029" s="270" t="s">
        <v>3296</v>
      </c>
      <c r="N1029" s="270" t="s">
        <v>3286</v>
      </c>
      <c r="O1029" s="270" t="s">
        <v>3285</v>
      </c>
      <c r="P1029" s="269">
        <v>481400</v>
      </c>
      <c r="Q1029" s="269">
        <v>0</v>
      </c>
      <c r="R1029" s="269">
        <v>0</v>
      </c>
      <c r="S1029" s="269">
        <v>481400</v>
      </c>
      <c r="U1029" s="305" t="str">
        <f t="shared" si="16"/>
        <v>RU8330</v>
      </c>
      <c r="V1029" s="305" t="s">
        <v>3112</v>
      </c>
    </row>
    <row r="1030" spans="1:22" ht="18" customHeight="1" x14ac:dyDescent="0.35">
      <c r="A1030" s="270">
        <v>8014</v>
      </c>
      <c r="B1030" s="270" t="s">
        <v>3269</v>
      </c>
      <c r="C1030" s="270" t="s">
        <v>10744</v>
      </c>
      <c r="D1030" s="270" t="s">
        <v>3296</v>
      </c>
      <c r="E1030" s="270" t="s">
        <v>1791</v>
      </c>
      <c r="F1030" s="270" t="s">
        <v>1855</v>
      </c>
      <c r="G1030" s="270" t="s">
        <v>5070</v>
      </c>
      <c r="H1030" s="270" t="s">
        <v>10743</v>
      </c>
      <c r="I1030" s="270" t="s">
        <v>10742</v>
      </c>
      <c r="J1030" s="270">
        <v>9249</v>
      </c>
      <c r="K1030" s="270" t="s">
        <v>3271</v>
      </c>
      <c r="L1030" s="270" t="s">
        <v>10751</v>
      </c>
      <c r="M1030" s="270" t="s">
        <v>3296</v>
      </c>
      <c r="N1030" s="270" t="s">
        <v>3286</v>
      </c>
      <c r="O1030" s="270" t="s">
        <v>3285</v>
      </c>
      <c r="P1030" s="269">
        <v>110942.95</v>
      </c>
      <c r="Q1030" s="269">
        <v>0</v>
      </c>
      <c r="R1030" s="269">
        <v>0</v>
      </c>
      <c r="S1030" s="269">
        <v>110942.95</v>
      </c>
      <c r="U1030" s="305" t="str">
        <f t="shared" si="16"/>
        <v>RU1705</v>
      </c>
      <c r="V1030" s="305" t="s">
        <v>3112</v>
      </c>
    </row>
    <row r="1031" spans="1:22" ht="18" customHeight="1" x14ac:dyDescent="0.35">
      <c r="A1031" s="270">
        <v>8014</v>
      </c>
      <c r="B1031" s="270" t="s">
        <v>3269</v>
      </c>
      <c r="C1031" s="270" t="s">
        <v>10744</v>
      </c>
      <c r="D1031" s="270" t="s">
        <v>3296</v>
      </c>
      <c r="E1031" s="270" t="s">
        <v>1791</v>
      </c>
      <c r="F1031" s="270" t="s">
        <v>1855</v>
      </c>
      <c r="G1031" s="270" t="s">
        <v>5070</v>
      </c>
      <c r="H1031" s="270" t="s">
        <v>10743</v>
      </c>
      <c r="I1031" s="270" t="s">
        <v>10742</v>
      </c>
      <c r="J1031" s="270">
        <v>9250</v>
      </c>
      <c r="K1031" s="270" t="s">
        <v>3271</v>
      </c>
      <c r="L1031" s="270" t="s">
        <v>10750</v>
      </c>
      <c r="M1031" s="270" t="s">
        <v>3296</v>
      </c>
      <c r="N1031" s="270" t="s">
        <v>3314</v>
      </c>
      <c r="O1031" s="270" t="s">
        <v>3313</v>
      </c>
      <c r="P1031" s="269">
        <v>64877.36</v>
      </c>
      <c r="Q1031" s="269">
        <v>0</v>
      </c>
      <c r="R1031" s="269">
        <v>0</v>
      </c>
      <c r="S1031" s="269">
        <v>64877.36</v>
      </c>
      <c r="U1031" s="305" t="str">
        <f t="shared" si="16"/>
        <v>RU1705</v>
      </c>
      <c r="V1031" s="305" t="s">
        <v>3112</v>
      </c>
    </row>
    <row r="1032" spans="1:22" ht="18" customHeight="1" x14ac:dyDescent="0.35">
      <c r="A1032" s="270">
        <v>8014</v>
      </c>
      <c r="B1032" s="270" t="s">
        <v>3269</v>
      </c>
      <c r="C1032" s="270" t="s">
        <v>10744</v>
      </c>
      <c r="D1032" s="270" t="s">
        <v>3296</v>
      </c>
      <c r="E1032" s="270" t="s">
        <v>1791</v>
      </c>
      <c r="F1032" s="270" t="s">
        <v>1855</v>
      </c>
      <c r="G1032" s="270" t="s">
        <v>5070</v>
      </c>
      <c r="H1032" s="270" t="s">
        <v>10743</v>
      </c>
      <c r="I1032" s="270" t="s">
        <v>10742</v>
      </c>
      <c r="J1032" s="270">
        <v>20166</v>
      </c>
      <c r="K1032" s="270" t="s">
        <v>3271</v>
      </c>
      <c r="L1032" s="270" t="s">
        <v>10749</v>
      </c>
      <c r="M1032" s="270" t="s">
        <v>3296</v>
      </c>
      <c r="N1032" s="270" t="s">
        <v>3286</v>
      </c>
      <c r="O1032" s="270" t="s">
        <v>3285</v>
      </c>
      <c r="P1032" s="269">
        <v>156761.23000000001</v>
      </c>
      <c r="Q1032" s="269">
        <v>0</v>
      </c>
      <c r="R1032" s="269">
        <v>0</v>
      </c>
      <c r="S1032" s="269">
        <v>156761.23000000001</v>
      </c>
      <c r="U1032" s="305" t="str">
        <f t="shared" si="16"/>
        <v>RU1705</v>
      </c>
      <c r="V1032" s="305" t="s">
        <v>3112</v>
      </c>
    </row>
    <row r="1033" spans="1:22" ht="18" customHeight="1" x14ac:dyDescent="0.35">
      <c r="A1033" s="270">
        <v>8014</v>
      </c>
      <c r="B1033" s="270" t="s">
        <v>3269</v>
      </c>
      <c r="C1033" s="270" t="s">
        <v>10744</v>
      </c>
      <c r="D1033" s="270" t="s">
        <v>3296</v>
      </c>
      <c r="E1033" s="270" t="s">
        <v>1791</v>
      </c>
      <c r="F1033" s="270" t="s">
        <v>1855</v>
      </c>
      <c r="G1033" s="270" t="s">
        <v>5070</v>
      </c>
      <c r="H1033" s="270" t="s">
        <v>10743</v>
      </c>
      <c r="I1033" s="270" t="s">
        <v>10742</v>
      </c>
      <c r="J1033" s="270">
        <v>20167</v>
      </c>
      <c r="K1033" s="270" t="s">
        <v>3271</v>
      </c>
      <c r="L1033" s="270" t="s">
        <v>10748</v>
      </c>
      <c r="M1033" s="270" t="s">
        <v>3296</v>
      </c>
      <c r="N1033" s="270" t="s">
        <v>3286</v>
      </c>
      <c r="O1033" s="270" t="s">
        <v>3285</v>
      </c>
      <c r="P1033" s="269">
        <v>102807.78</v>
      </c>
      <c r="Q1033" s="269">
        <v>0</v>
      </c>
      <c r="R1033" s="269">
        <v>0</v>
      </c>
      <c r="S1033" s="269">
        <v>102807.78</v>
      </c>
      <c r="U1033" s="305" t="str">
        <f t="shared" si="16"/>
        <v>RU1705</v>
      </c>
      <c r="V1033" s="305" t="s">
        <v>3112</v>
      </c>
    </row>
    <row r="1034" spans="1:22" ht="18" customHeight="1" x14ac:dyDescent="0.35">
      <c r="A1034" s="270">
        <v>8014</v>
      </c>
      <c r="B1034" s="270" t="s">
        <v>3269</v>
      </c>
      <c r="C1034" s="270" t="s">
        <v>10744</v>
      </c>
      <c r="D1034" s="270" t="s">
        <v>3296</v>
      </c>
      <c r="E1034" s="270" t="s">
        <v>1791</v>
      </c>
      <c r="F1034" s="270" t="s">
        <v>1855</v>
      </c>
      <c r="G1034" s="270" t="s">
        <v>5070</v>
      </c>
      <c r="H1034" s="270" t="s">
        <v>10743</v>
      </c>
      <c r="I1034" s="270" t="s">
        <v>10742</v>
      </c>
      <c r="J1034" s="270">
        <v>20168</v>
      </c>
      <c r="K1034" s="270" t="s">
        <v>3271</v>
      </c>
      <c r="L1034" s="270" t="s">
        <v>10747</v>
      </c>
      <c r="M1034" s="270" t="s">
        <v>3296</v>
      </c>
      <c r="N1034" s="270" t="s">
        <v>3286</v>
      </c>
      <c r="O1034" s="270" t="s">
        <v>3285</v>
      </c>
      <c r="P1034" s="269">
        <v>102807.78</v>
      </c>
      <c r="Q1034" s="269">
        <v>0</v>
      </c>
      <c r="R1034" s="269">
        <v>0</v>
      </c>
      <c r="S1034" s="269">
        <v>102807.78</v>
      </c>
      <c r="U1034" s="305" t="str">
        <f t="shared" si="16"/>
        <v>RU1705</v>
      </c>
      <c r="V1034" s="305" t="s">
        <v>3112</v>
      </c>
    </row>
    <row r="1035" spans="1:22" ht="18" customHeight="1" x14ac:dyDescent="0.35">
      <c r="A1035" s="270">
        <v>8014</v>
      </c>
      <c r="B1035" s="270" t="s">
        <v>3269</v>
      </c>
      <c r="C1035" s="270" t="s">
        <v>10744</v>
      </c>
      <c r="D1035" s="270" t="s">
        <v>3296</v>
      </c>
      <c r="E1035" s="270" t="s">
        <v>1791</v>
      </c>
      <c r="F1035" s="270" t="s">
        <v>1855</v>
      </c>
      <c r="G1035" s="270" t="s">
        <v>5070</v>
      </c>
      <c r="H1035" s="270" t="s">
        <v>10743</v>
      </c>
      <c r="I1035" s="270" t="s">
        <v>10742</v>
      </c>
      <c r="J1035" s="270">
        <v>20169</v>
      </c>
      <c r="K1035" s="270" t="s">
        <v>3271</v>
      </c>
      <c r="L1035" s="270" t="s">
        <v>10746</v>
      </c>
      <c r="M1035" s="270" t="s">
        <v>3296</v>
      </c>
      <c r="N1035" s="270" t="s">
        <v>3286</v>
      </c>
      <c r="O1035" s="270" t="s">
        <v>3285</v>
      </c>
      <c r="P1035" s="269">
        <v>156761.23000000001</v>
      </c>
      <c r="Q1035" s="269">
        <v>0</v>
      </c>
      <c r="R1035" s="269">
        <v>0</v>
      </c>
      <c r="S1035" s="269">
        <v>156761.23000000001</v>
      </c>
      <c r="U1035" s="305" t="str">
        <f t="shared" si="16"/>
        <v>RU1705</v>
      </c>
      <c r="V1035" s="305" t="s">
        <v>3112</v>
      </c>
    </row>
    <row r="1036" spans="1:22" ht="18" customHeight="1" x14ac:dyDescent="0.35">
      <c r="A1036" s="270">
        <v>8014</v>
      </c>
      <c r="B1036" s="270" t="s">
        <v>3269</v>
      </c>
      <c r="C1036" s="270" t="s">
        <v>10744</v>
      </c>
      <c r="D1036" s="270" t="s">
        <v>3296</v>
      </c>
      <c r="E1036" s="270" t="s">
        <v>1791</v>
      </c>
      <c r="F1036" s="270" t="s">
        <v>1855</v>
      </c>
      <c r="G1036" s="270" t="s">
        <v>5070</v>
      </c>
      <c r="H1036" s="270" t="s">
        <v>10743</v>
      </c>
      <c r="I1036" s="270" t="s">
        <v>10742</v>
      </c>
      <c r="J1036" s="270">
        <v>20170</v>
      </c>
      <c r="K1036" s="270" t="s">
        <v>3271</v>
      </c>
      <c r="L1036" s="270" t="s">
        <v>10745</v>
      </c>
      <c r="M1036" s="270" t="s">
        <v>3296</v>
      </c>
      <c r="N1036" s="270" t="s">
        <v>3314</v>
      </c>
      <c r="O1036" s="270" t="s">
        <v>3313</v>
      </c>
      <c r="P1036" s="269">
        <v>123061.15</v>
      </c>
      <c r="Q1036" s="269">
        <v>0</v>
      </c>
      <c r="R1036" s="269">
        <v>0</v>
      </c>
      <c r="S1036" s="269">
        <v>123061.15</v>
      </c>
      <c r="U1036" s="305" t="str">
        <f t="shared" si="16"/>
        <v>RU1705</v>
      </c>
      <c r="V1036" s="305" t="s">
        <v>3112</v>
      </c>
    </row>
    <row r="1037" spans="1:22" ht="18" customHeight="1" x14ac:dyDescent="0.35">
      <c r="A1037" s="270">
        <v>8014</v>
      </c>
      <c r="B1037" s="270" t="s">
        <v>3269</v>
      </c>
      <c r="C1037" s="270" t="s">
        <v>10744</v>
      </c>
      <c r="D1037" s="270" t="s">
        <v>3296</v>
      </c>
      <c r="E1037" s="270" t="s">
        <v>1791</v>
      </c>
      <c r="F1037" s="270" t="s">
        <v>1855</v>
      </c>
      <c r="G1037" s="270" t="s">
        <v>5070</v>
      </c>
      <c r="H1037" s="270" t="s">
        <v>10743</v>
      </c>
      <c r="I1037" s="270" t="s">
        <v>10742</v>
      </c>
      <c r="J1037" s="270">
        <v>20171</v>
      </c>
      <c r="K1037" s="270" t="s">
        <v>3271</v>
      </c>
      <c r="L1037" s="270" t="s">
        <v>10741</v>
      </c>
      <c r="M1037" s="270" t="s">
        <v>3296</v>
      </c>
      <c r="N1037" s="270" t="s">
        <v>3314</v>
      </c>
      <c r="O1037" s="270" t="s">
        <v>3313</v>
      </c>
      <c r="P1037" s="269">
        <v>123061.15</v>
      </c>
      <c r="Q1037" s="269">
        <v>0</v>
      </c>
      <c r="R1037" s="269">
        <v>0</v>
      </c>
      <c r="S1037" s="269">
        <v>123061.15</v>
      </c>
      <c r="U1037" s="305" t="str">
        <f t="shared" si="16"/>
        <v>RU1705</v>
      </c>
      <c r="V1037" s="305" t="s">
        <v>3112</v>
      </c>
    </row>
    <row r="1038" spans="1:22" ht="18" customHeight="1" x14ac:dyDescent="0.35">
      <c r="A1038" s="270">
        <v>8018</v>
      </c>
      <c r="B1038" s="270" t="s">
        <v>3269</v>
      </c>
      <c r="C1038" s="270" t="s">
        <v>10740</v>
      </c>
      <c r="D1038" s="270" t="s">
        <v>3296</v>
      </c>
      <c r="E1038" s="270" t="s">
        <v>1791</v>
      </c>
      <c r="F1038" s="270" t="s">
        <v>2043</v>
      </c>
      <c r="G1038" s="270" t="s">
        <v>10739</v>
      </c>
      <c r="H1038" s="270" t="s">
        <v>10738</v>
      </c>
      <c r="I1038" s="270" t="s">
        <v>10737</v>
      </c>
      <c r="J1038" s="270">
        <v>9883</v>
      </c>
      <c r="K1038" s="270" t="s">
        <v>3271</v>
      </c>
      <c r="L1038" s="270" t="s">
        <v>10736</v>
      </c>
      <c r="M1038" s="270" t="s">
        <v>3296</v>
      </c>
      <c r="N1038" s="270" t="s">
        <v>3314</v>
      </c>
      <c r="O1038" s="270" t="s">
        <v>3313</v>
      </c>
      <c r="P1038" s="269">
        <v>101760.67</v>
      </c>
      <c r="Q1038" s="269">
        <v>0</v>
      </c>
      <c r="R1038" s="269">
        <v>0</v>
      </c>
      <c r="S1038" s="269">
        <v>101760.67</v>
      </c>
      <c r="U1038" s="305" t="str">
        <f t="shared" si="16"/>
        <v>RU8120</v>
      </c>
      <c r="V1038" s="305" t="s">
        <v>3112</v>
      </c>
    </row>
    <row r="1039" spans="1:22" ht="18" customHeight="1" x14ac:dyDescent="0.35">
      <c r="A1039" s="270">
        <v>8018</v>
      </c>
      <c r="B1039" s="270" t="s">
        <v>3269</v>
      </c>
      <c r="C1039" s="270" t="s">
        <v>10740</v>
      </c>
      <c r="D1039" s="270" t="s">
        <v>3296</v>
      </c>
      <c r="E1039" s="270" t="s">
        <v>1791</v>
      </c>
      <c r="F1039" s="270" t="s">
        <v>2043</v>
      </c>
      <c r="G1039" s="270" t="s">
        <v>10739</v>
      </c>
      <c r="H1039" s="270" t="s">
        <v>10738</v>
      </c>
      <c r="I1039" s="270" t="s">
        <v>10737</v>
      </c>
      <c r="J1039" s="270">
        <v>13879</v>
      </c>
      <c r="K1039" s="270" t="s">
        <v>3271</v>
      </c>
      <c r="L1039" s="270" t="s">
        <v>10736</v>
      </c>
      <c r="M1039" s="270" t="s">
        <v>3296</v>
      </c>
      <c r="N1039" s="270" t="s">
        <v>3314</v>
      </c>
      <c r="O1039" s="270" t="s">
        <v>3313</v>
      </c>
      <c r="P1039" s="269">
        <v>101760.67</v>
      </c>
      <c r="Q1039" s="269">
        <v>0</v>
      </c>
      <c r="R1039" s="269">
        <v>0</v>
      </c>
      <c r="S1039" s="269">
        <v>101760.67</v>
      </c>
      <c r="U1039" s="305" t="str">
        <f t="shared" si="16"/>
        <v>RU8120</v>
      </c>
      <c r="V1039" s="305" t="s">
        <v>3112</v>
      </c>
    </row>
    <row r="1040" spans="1:22" ht="18" customHeight="1" x14ac:dyDescent="0.35">
      <c r="A1040" s="270">
        <v>8018</v>
      </c>
      <c r="B1040" s="270" t="s">
        <v>3269</v>
      </c>
      <c r="C1040" s="270" t="s">
        <v>10740</v>
      </c>
      <c r="D1040" s="270" t="s">
        <v>3296</v>
      </c>
      <c r="E1040" s="270" t="s">
        <v>1791</v>
      </c>
      <c r="F1040" s="270" t="s">
        <v>2043</v>
      </c>
      <c r="G1040" s="270" t="s">
        <v>10739</v>
      </c>
      <c r="H1040" s="270" t="s">
        <v>10738</v>
      </c>
      <c r="I1040" s="270" t="s">
        <v>10737</v>
      </c>
      <c r="J1040" s="270">
        <v>13880</v>
      </c>
      <c r="K1040" s="270" t="s">
        <v>3271</v>
      </c>
      <c r="L1040" s="270" t="s">
        <v>10736</v>
      </c>
      <c r="M1040" s="270" t="s">
        <v>3296</v>
      </c>
      <c r="N1040" s="270" t="s">
        <v>3314</v>
      </c>
      <c r="O1040" s="270" t="s">
        <v>3313</v>
      </c>
      <c r="P1040" s="269">
        <v>25440.17</v>
      </c>
      <c r="Q1040" s="269">
        <v>0</v>
      </c>
      <c r="R1040" s="269">
        <v>0</v>
      </c>
      <c r="S1040" s="269">
        <v>25440.17</v>
      </c>
      <c r="U1040" s="305" t="str">
        <f t="shared" si="16"/>
        <v>RU8120</v>
      </c>
      <c r="V1040" s="305" t="s">
        <v>3112</v>
      </c>
    </row>
    <row r="1041" spans="1:22" ht="18" customHeight="1" x14ac:dyDescent="0.35">
      <c r="A1041" s="270">
        <v>8018</v>
      </c>
      <c r="B1041" s="270" t="s">
        <v>3269</v>
      </c>
      <c r="C1041" s="270" t="s">
        <v>10740</v>
      </c>
      <c r="D1041" s="270" t="s">
        <v>3296</v>
      </c>
      <c r="E1041" s="270" t="s">
        <v>1791</v>
      </c>
      <c r="F1041" s="270" t="s">
        <v>2043</v>
      </c>
      <c r="G1041" s="270" t="s">
        <v>10739</v>
      </c>
      <c r="H1041" s="270" t="s">
        <v>10738</v>
      </c>
      <c r="I1041" s="270" t="s">
        <v>10737</v>
      </c>
      <c r="J1041" s="270">
        <v>13881</v>
      </c>
      <c r="K1041" s="270" t="s">
        <v>3271</v>
      </c>
      <c r="L1041" s="270" t="s">
        <v>10736</v>
      </c>
      <c r="M1041" s="270" t="s">
        <v>3296</v>
      </c>
      <c r="N1041" s="270" t="s">
        <v>3314</v>
      </c>
      <c r="O1041" s="270" t="s">
        <v>3313</v>
      </c>
      <c r="P1041" s="269">
        <v>25440.17</v>
      </c>
      <c r="Q1041" s="269">
        <v>0</v>
      </c>
      <c r="R1041" s="269">
        <v>0</v>
      </c>
      <c r="S1041" s="269">
        <v>25440.17</v>
      </c>
      <c r="U1041" s="305" t="str">
        <f t="shared" si="16"/>
        <v>RU8120</v>
      </c>
      <c r="V1041" s="305" t="s">
        <v>3112</v>
      </c>
    </row>
    <row r="1042" spans="1:22" ht="18" customHeight="1" x14ac:dyDescent="0.35">
      <c r="A1042" s="270">
        <v>8018</v>
      </c>
      <c r="B1042" s="270" t="s">
        <v>3269</v>
      </c>
      <c r="C1042" s="270" t="s">
        <v>10740</v>
      </c>
      <c r="D1042" s="270" t="s">
        <v>3296</v>
      </c>
      <c r="E1042" s="270" t="s">
        <v>1791</v>
      </c>
      <c r="F1042" s="270" t="s">
        <v>2043</v>
      </c>
      <c r="G1042" s="270" t="s">
        <v>10739</v>
      </c>
      <c r="H1042" s="270" t="s">
        <v>10738</v>
      </c>
      <c r="I1042" s="270" t="s">
        <v>10737</v>
      </c>
      <c r="J1042" s="270">
        <v>13882</v>
      </c>
      <c r="K1042" s="270" t="s">
        <v>3271</v>
      </c>
      <c r="L1042" s="270" t="s">
        <v>10736</v>
      </c>
      <c r="M1042" s="270" t="s">
        <v>3296</v>
      </c>
      <c r="N1042" s="270" t="s">
        <v>3314</v>
      </c>
      <c r="O1042" s="270" t="s">
        <v>3313</v>
      </c>
      <c r="P1042" s="269">
        <v>25440.17</v>
      </c>
      <c r="Q1042" s="269">
        <v>0</v>
      </c>
      <c r="R1042" s="269">
        <v>0</v>
      </c>
      <c r="S1042" s="269">
        <v>25440.17</v>
      </c>
      <c r="U1042" s="305" t="str">
        <f t="shared" si="16"/>
        <v>RU8120</v>
      </c>
      <c r="V1042" s="305" t="s">
        <v>3112</v>
      </c>
    </row>
    <row r="1043" spans="1:22" ht="18" customHeight="1" x14ac:dyDescent="0.35">
      <c r="A1043" s="270">
        <v>8018</v>
      </c>
      <c r="B1043" s="270" t="s">
        <v>3269</v>
      </c>
      <c r="C1043" s="270" t="s">
        <v>10740</v>
      </c>
      <c r="D1043" s="270" t="s">
        <v>3296</v>
      </c>
      <c r="E1043" s="270" t="s">
        <v>1791</v>
      </c>
      <c r="F1043" s="270" t="s">
        <v>2043</v>
      </c>
      <c r="G1043" s="270" t="s">
        <v>10739</v>
      </c>
      <c r="H1043" s="270" t="s">
        <v>10738</v>
      </c>
      <c r="I1043" s="270" t="s">
        <v>10737</v>
      </c>
      <c r="J1043" s="270">
        <v>13883</v>
      </c>
      <c r="K1043" s="270" t="s">
        <v>3271</v>
      </c>
      <c r="L1043" s="270" t="s">
        <v>10736</v>
      </c>
      <c r="M1043" s="270" t="s">
        <v>3296</v>
      </c>
      <c r="N1043" s="270" t="s">
        <v>3314</v>
      </c>
      <c r="O1043" s="270" t="s">
        <v>3313</v>
      </c>
      <c r="P1043" s="269">
        <v>25440.17</v>
      </c>
      <c r="Q1043" s="269">
        <v>0</v>
      </c>
      <c r="R1043" s="269">
        <v>0</v>
      </c>
      <c r="S1043" s="269">
        <v>25440.17</v>
      </c>
      <c r="U1043" s="305" t="str">
        <f t="shared" si="16"/>
        <v>RU8120</v>
      </c>
      <c r="V1043" s="305" t="s">
        <v>3112</v>
      </c>
    </row>
    <row r="1044" spans="1:22" ht="18" customHeight="1" x14ac:dyDescent="0.35">
      <c r="A1044" s="270">
        <v>8024</v>
      </c>
      <c r="B1044" s="270" t="s">
        <v>3269</v>
      </c>
      <c r="C1044" s="270" t="s">
        <v>10735</v>
      </c>
      <c r="D1044" s="270" t="s">
        <v>3296</v>
      </c>
      <c r="E1044" s="270" t="s">
        <v>1791</v>
      </c>
      <c r="F1044" s="270" t="s">
        <v>1816</v>
      </c>
      <c r="G1044" s="270" t="s">
        <v>10734</v>
      </c>
      <c r="H1044" s="270" t="s">
        <v>10733</v>
      </c>
      <c r="I1044" s="270" t="s">
        <v>10732</v>
      </c>
      <c r="J1044" s="270">
        <v>10660</v>
      </c>
      <c r="K1044" s="270" t="s">
        <v>3271</v>
      </c>
      <c r="L1044" s="270" t="s">
        <v>10731</v>
      </c>
      <c r="M1044" s="270" t="s">
        <v>3296</v>
      </c>
      <c r="N1044" s="270" t="s">
        <v>3286</v>
      </c>
      <c r="O1044" s="270" t="s">
        <v>3285</v>
      </c>
      <c r="P1044" s="269">
        <v>252443.98</v>
      </c>
      <c r="Q1044" s="269">
        <v>0</v>
      </c>
      <c r="R1044" s="269">
        <v>0</v>
      </c>
      <c r="S1044" s="269">
        <v>252443.98</v>
      </c>
      <c r="U1044" s="305" t="str">
        <f t="shared" si="16"/>
        <v>RU1015</v>
      </c>
      <c r="V1044" s="305" t="s">
        <v>3112</v>
      </c>
    </row>
    <row r="1045" spans="1:22" ht="18" customHeight="1" x14ac:dyDescent="0.35">
      <c r="A1045" s="270">
        <v>8036</v>
      </c>
      <c r="B1045" s="270" t="s">
        <v>3269</v>
      </c>
      <c r="C1045" s="270" t="s">
        <v>10730</v>
      </c>
      <c r="D1045" s="270" t="s">
        <v>3296</v>
      </c>
      <c r="E1045" s="270" t="s">
        <v>1713</v>
      </c>
      <c r="F1045" s="270" t="s">
        <v>1723</v>
      </c>
      <c r="G1045" s="270" t="s">
        <v>10729</v>
      </c>
      <c r="H1045" s="270" t="s">
        <v>10728</v>
      </c>
      <c r="I1045" s="270" t="s">
        <v>10727</v>
      </c>
      <c r="J1045" s="270">
        <v>9245</v>
      </c>
      <c r="K1045" s="270" t="s">
        <v>3271</v>
      </c>
      <c r="L1045" s="270" t="s">
        <v>10726</v>
      </c>
      <c r="M1045" s="270" t="s">
        <v>3296</v>
      </c>
      <c r="N1045" s="270" t="s">
        <v>3286</v>
      </c>
      <c r="O1045" s="270" t="s">
        <v>3285</v>
      </c>
      <c r="P1045" s="269">
        <v>742000</v>
      </c>
      <c r="Q1045" s="269">
        <v>0</v>
      </c>
      <c r="R1045" s="269">
        <v>0</v>
      </c>
      <c r="S1045" s="269">
        <v>742000</v>
      </c>
      <c r="U1045" s="305" t="str">
        <f t="shared" si="16"/>
        <v>RU1225</v>
      </c>
      <c r="V1045" s="305" t="s">
        <v>3112</v>
      </c>
    </row>
    <row r="1046" spans="1:22" ht="18" customHeight="1" x14ac:dyDescent="0.35">
      <c r="A1046" s="270">
        <v>8044</v>
      </c>
      <c r="B1046" s="270" t="s">
        <v>3269</v>
      </c>
      <c r="C1046" s="270" t="s">
        <v>10725</v>
      </c>
      <c r="D1046" s="270" t="s">
        <v>3296</v>
      </c>
      <c r="E1046" s="270" t="s">
        <v>1713</v>
      </c>
      <c r="F1046" s="270" t="s">
        <v>1719</v>
      </c>
      <c r="G1046" s="270" t="s">
        <v>10724</v>
      </c>
      <c r="H1046" s="270" t="s">
        <v>10723</v>
      </c>
      <c r="I1046" s="270" t="s">
        <v>10722</v>
      </c>
      <c r="J1046" s="270">
        <v>8045</v>
      </c>
      <c r="K1046" s="270" t="s">
        <v>3271</v>
      </c>
      <c r="L1046" s="270" t="s">
        <v>10721</v>
      </c>
      <c r="M1046" s="270" t="s">
        <v>3296</v>
      </c>
      <c r="N1046" s="270" t="s">
        <v>3286</v>
      </c>
      <c r="O1046" s="270" t="s">
        <v>3285</v>
      </c>
      <c r="P1046" s="269">
        <v>450737</v>
      </c>
      <c r="Q1046" s="269">
        <v>0</v>
      </c>
      <c r="R1046" s="269">
        <v>0</v>
      </c>
      <c r="S1046" s="269">
        <v>450737</v>
      </c>
      <c r="U1046" s="305" t="str">
        <f t="shared" si="16"/>
        <v>RU1205</v>
      </c>
      <c r="V1046" s="305" t="s">
        <v>3112</v>
      </c>
    </row>
    <row r="1047" spans="1:22" ht="18" customHeight="1" x14ac:dyDescent="0.35">
      <c r="A1047" s="270">
        <v>8070</v>
      </c>
      <c r="B1047" s="270" t="s">
        <v>3269</v>
      </c>
      <c r="C1047" s="270" t="s">
        <v>10719</v>
      </c>
      <c r="D1047" s="270" t="s">
        <v>3296</v>
      </c>
      <c r="E1047" s="270" t="s">
        <v>1791</v>
      </c>
      <c r="F1047" s="270" t="s">
        <v>2340</v>
      </c>
      <c r="G1047" s="270" t="s">
        <v>10718</v>
      </c>
      <c r="H1047" s="270" t="s">
        <v>10717</v>
      </c>
      <c r="I1047" s="270" t="s">
        <v>10716</v>
      </c>
      <c r="J1047" s="270">
        <v>11545</v>
      </c>
      <c r="K1047" s="270" t="s">
        <v>3271</v>
      </c>
      <c r="L1047" s="270" t="s">
        <v>10720</v>
      </c>
      <c r="M1047" s="270" t="s">
        <v>3296</v>
      </c>
      <c r="N1047" s="270" t="s">
        <v>3314</v>
      </c>
      <c r="O1047" s="270" t="s">
        <v>3313</v>
      </c>
      <c r="P1047" s="269">
        <v>198294.67</v>
      </c>
      <c r="Q1047" s="269">
        <v>0</v>
      </c>
      <c r="R1047" s="269">
        <v>0</v>
      </c>
      <c r="S1047" s="269">
        <v>198294.67</v>
      </c>
      <c r="U1047" s="305" t="str">
        <f t="shared" si="16"/>
        <v>RU8714</v>
      </c>
      <c r="V1047" s="305" t="s">
        <v>3112</v>
      </c>
    </row>
    <row r="1048" spans="1:22" ht="18" customHeight="1" x14ac:dyDescent="0.35">
      <c r="A1048" s="270">
        <v>8070</v>
      </c>
      <c r="B1048" s="270" t="s">
        <v>3269</v>
      </c>
      <c r="C1048" s="270" t="s">
        <v>10719</v>
      </c>
      <c r="D1048" s="270" t="s">
        <v>3296</v>
      </c>
      <c r="E1048" s="270" t="s">
        <v>1791</v>
      </c>
      <c r="F1048" s="270" t="s">
        <v>2340</v>
      </c>
      <c r="G1048" s="270" t="s">
        <v>10718</v>
      </c>
      <c r="H1048" s="270" t="s">
        <v>10717</v>
      </c>
      <c r="I1048" s="270" t="s">
        <v>10716</v>
      </c>
      <c r="J1048" s="270">
        <v>15352</v>
      </c>
      <c r="K1048" s="270" t="s">
        <v>3271</v>
      </c>
      <c r="L1048" s="270" t="s">
        <v>10715</v>
      </c>
      <c r="M1048" s="270" t="s">
        <v>3296</v>
      </c>
      <c r="N1048" s="270" t="s">
        <v>3314</v>
      </c>
      <c r="O1048" s="270" t="s">
        <v>3313</v>
      </c>
      <c r="P1048" s="269">
        <v>246597.21</v>
      </c>
      <c r="Q1048" s="269">
        <v>0</v>
      </c>
      <c r="R1048" s="269">
        <v>0</v>
      </c>
      <c r="S1048" s="269">
        <v>246597.21</v>
      </c>
      <c r="U1048" s="305" t="str">
        <f t="shared" si="16"/>
        <v>RU8714</v>
      </c>
      <c r="V1048" s="305" t="s">
        <v>3112</v>
      </c>
    </row>
    <row r="1049" spans="1:22" ht="18" customHeight="1" x14ac:dyDescent="0.35">
      <c r="A1049" s="270">
        <v>8073</v>
      </c>
      <c r="B1049" s="270" t="s">
        <v>3269</v>
      </c>
      <c r="C1049" s="270" t="s">
        <v>10714</v>
      </c>
      <c r="D1049" s="270" t="s">
        <v>3296</v>
      </c>
      <c r="E1049" s="270" t="s">
        <v>1713</v>
      </c>
      <c r="F1049" s="270" t="s">
        <v>1992</v>
      </c>
      <c r="G1049" s="270" t="s">
        <v>10459</v>
      </c>
      <c r="H1049" s="270" t="s">
        <v>10713</v>
      </c>
      <c r="I1049" s="270" t="s">
        <v>10712</v>
      </c>
      <c r="J1049" s="270">
        <v>9418</v>
      </c>
      <c r="K1049" s="270" t="s">
        <v>3271</v>
      </c>
      <c r="L1049" s="270" t="s">
        <v>10711</v>
      </c>
      <c r="M1049" s="270" t="s">
        <v>3296</v>
      </c>
      <c r="N1049" s="270" t="s">
        <v>3286</v>
      </c>
      <c r="O1049" s="270" t="s">
        <v>3285</v>
      </c>
      <c r="P1049" s="269">
        <v>343360</v>
      </c>
      <c r="Q1049" s="269">
        <v>0</v>
      </c>
      <c r="R1049" s="269">
        <v>0</v>
      </c>
      <c r="S1049" s="269">
        <v>343360</v>
      </c>
      <c r="U1049" s="305" t="str">
        <f t="shared" si="16"/>
        <v>RU8025</v>
      </c>
      <c r="V1049" s="305" t="s">
        <v>3112</v>
      </c>
    </row>
    <row r="1050" spans="1:22" ht="18" customHeight="1" x14ac:dyDescent="0.35">
      <c r="A1050" s="270">
        <v>8079</v>
      </c>
      <c r="B1050" s="270" t="s">
        <v>3269</v>
      </c>
      <c r="C1050" s="270" t="s">
        <v>10708</v>
      </c>
      <c r="D1050" s="270" t="s">
        <v>3296</v>
      </c>
      <c r="E1050" s="270" t="s">
        <v>1713</v>
      </c>
      <c r="F1050" s="270" t="s">
        <v>2143</v>
      </c>
      <c r="G1050" s="270" t="s">
        <v>10707</v>
      </c>
      <c r="H1050" s="270" t="s">
        <v>10706</v>
      </c>
      <c r="I1050" s="270" t="s">
        <v>10705</v>
      </c>
      <c r="J1050" s="270">
        <v>8107</v>
      </c>
      <c r="K1050" s="270" t="s">
        <v>3271</v>
      </c>
      <c r="L1050" s="270" t="s">
        <v>10710</v>
      </c>
      <c r="M1050" s="270" t="s">
        <v>3296</v>
      </c>
      <c r="N1050" s="270" t="s">
        <v>3286</v>
      </c>
      <c r="O1050" s="270" t="s">
        <v>3285</v>
      </c>
      <c r="P1050" s="269">
        <v>158787.32999999999</v>
      </c>
      <c r="Q1050" s="269">
        <v>0</v>
      </c>
      <c r="R1050" s="269">
        <v>0</v>
      </c>
      <c r="S1050" s="269">
        <v>158787.32999999999</v>
      </c>
      <c r="U1050" s="305" t="str">
        <f t="shared" si="16"/>
        <v>RU8310</v>
      </c>
      <c r="V1050" s="305" t="s">
        <v>3112</v>
      </c>
    </row>
    <row r="1051" spans="1:22" ht="18" customHeight="1" x14ac:dyDescent="0.35">
      <c r="A1051" s="270">
        <v>8079</v>
      </c>
      <c r="B1051" s="270" t="s">
        <v>3269</v>
      </c>
      <c r="C1051" s="270" t="s">
        <v>10708</v>
      </c>
      <c r="D1051" s="270" t="s">
        <v>3296</v>
      </c>
      <c r="E1051" s="270" t="s">
        <v>1713</v>
      </c>
      <c r="F1051" s="270" t="s">
        <v>2143</v>
      </c>
      <c r="G1051" s="270" t="s">
        <v>10707</v>
      </c>
      <c r="H1051" s="270" t="s">
        <v>10706</v>
      </c>
      <c r="I1051" s="270" t="s">
        <v>10705</v>
      </c>
      <c r="J1051" s="270">
        <v>8111</v>
      </c>
      <c r="K1051" s="270" t="s">
        <v>3271</v>
      </c>
      <c r="L1051" s="270" t="s">
        <v>10709</v>
      </c>
      <c r="M1051" s="270" t="s">
        <v>3296</v>
      </c>
      <c r="N1051" s="270" t="s">
        <v>3286</v>
      </c>
      <c r="O1051" s="270" t="s">
        <v>3285</v>
      </c>
      <c r="P1051" s="269">
        <v>88380.33</v>
      </c>
      <c r="Q1051" s="269">
        <v>0</v>
      </c>
      <c r="R1051" s="269">
        <v>0</v>
      </c>
      <c r="S1051" s="269">
        <v>88380.33</v>
      </c>
      <c r="U1051" s="305" t="str">
        <f t="shared" si="16"/>
        <v>RU8310</v>
      </c>
      <c r="V1051" s="305" t="s">
        <v>3112</v>
      </c>
    </row>
    <row r="1052" spans="1:22" ht="18" customHeight="1" x14ac:dyDescent="0.35">
      <c r="A1052" s="270">
        <v>8079</v>
      </c>
      <c r="B1052" s="270" t="s">
        <v>3269</v>
      </c>
      <c r="C1052" s="270" t="s">
        <v>10708</v>
      </c>
      <c r="D1052" s="270" t="s">
        <v>3296</v>
      </c>
      <c r="E1052" s="270" t="s">
        <v>1713</v>
      </c>
      <c r="F1052" s="270" t="s">
        <v>2143</v>
      </c>
      <c r="G1052" s="270" t="s">
        <v>10707</v>
      </c>
      <c r="H1052" s="270" t="s">
        <v>10706</v>
      </c>
      <c r="I1052" s="270" t="s">
        <v>10705</v>
      </c>
      <c r="J1052" s="270">
        <v>8113</v>
      </c>
      <c r="K1052" s="270" t="s">
        <v>3271</v>
      </c>
      <c r="L1052" s="270" t="s">
        <v>10704</v>
      </c>
      <c r="M1052" s="270" t="s">
        <v>3296</v>
      </c>
      <c r="N1052" s="270" t="s">
        <v>3286</v>
      </c>
      <c r="O1052" s="270" t="s">
        <v>3285</v>
      </c>
      <c r="P1052" s="269">
        <v>279042.34000000003</v>
      </c>
      <c r="Q1052" s="269">
        <v>0</v>
      </c>
      <c r="R1052" s="269">
        <v>0</v>
      </c>
      <c r="S1052" s="269">
        <v>279042.34000000003</v>
      </c>
      <c r="U1052" s="305" t="str">
        <f t="shared" si="16"/>
        <v>RU8310</v>
      </c>
      <c r="V1052" s="305" t="s">
        <v>3112</v>
      </c>
    </row>
    <row r="1053" spans="1:22" ht="18" customHeight="1" x14ac:dyDescent="0.35">
      <c r="A1053" s="270">
        <v>8091</v>
      </c>
      <c r="B1053" s="270" t="s">
        <v>3269</v>
      </c>
      <c r="C1053" s="270" t="s">
        <v>10703</v>
      </c>
      <c r="D1053" s="270" t="s">
        <v>3296</v>
      </c>
      <c r="E1053" s="270" t="s">
        <v>1713</v>
      </c>
      <c r="F1053" s="270" t="s">
        <v>1809</v>
      </c>
      <c r="G1053" s="270" t="s">
        <v>10693</v>
      </c>
      <c r="H1053" s="270" t="s">
        <v>10702</v>
      </c>
      <c r="I1053" s="270" t="s">
        <v>10701</v>
      </c>
      <c r="J1053" s="270">
        <v>8110</v>
      </c>
      <c r="K1053" s="270" t="s">
        <v>3271</v>
      </c>
      <c r="L1053" s="270" t="s">
        <v>10700</v>
      </c>
      <c r="M1053" s="270" t="s">
        <v>3296</v>
      </c>
      <c r="N1053" s="270" t="s">
        <v>3314</v>
      </c>
      <c r="O1053" s="270" t="s">
        <v>3285</v>
      </c>
      <c r="P1053" s="269">
        <v>331750</v>
      </c>
      <c r="Q1053" s="269">
        <v>0</v>
      </c>
      <c r="R1053" s="269">
        <v>0</v>
      </c>
      <c r="S1053" s="269">
        <v>331750</v>
      </c>
      <c r="U1053" s="305" t="str">
        <f t="shared" si="16"/>
        <v>RU8330</v>
      </c>
      <c r="V1053" s="305" t="s">
        <v>3112</v>
      </c>
    </row>
    <row r="1054" spans="1:22" ht="18" customHeight="1" x14ac:dyDescent="0.35">
      <c r="A1054" s="270">
        <v>8101</v>
      </c>
      <c r="B1054" s="270" t="s">
        <v>3269</v>
      </c>
      <c r="C1054" s="270" t="s">
        <v>10699</v>
      </c>
      <c r="D1054" s="270" t="s">
        <v>3296</v>
      </c>
      <c r="E1054" s="270" t="s">
        <v>1791</v>
      </c>
      <c r="F1054" s="270" t="s">
        <v>2282</v>
      </c>
      <c r="G1054" s="270" t="s">
        <v>10698</v>
      </c>
      <c r="H1054" s="270" t="s">
        <v>10697</v>
      </c>
      <c r="I1054" s="270" t="s">
        <v>10696</v>
      </c>
      <c r="J1054" s="270">
        <v>8109</v>
      </c>
      <c r="K1054" s="270" t="s">
        <v>3271</v>
      </c>
      <c r="L1054" s="270" t="s">
        <v>10695</v>
      </c>
      <c r="M1054" s="270" t="s">
        <v>3296</v>
      </c>
      <c r="N1054" s="270" t="s">
        <v>3286</v>
      </c>
      <c r="O1054" s="270" t="s">
        <v>3285</v>
      </c>
      <c r="P1054" s="269">
        <v>327541.73</v>
      </c>
      <c r="Q1054" s="269">
        <v>3308.5</v>
      </c>
      <c r="R1054" s="269">
        <v>3308.5</v>
      </c>
      <c r="S1054" s="269">
        <v>327541.73</v>
      </c>
      <c r="U1054" s="305" t="str">
        <f t="shared" si="16"/>
        <v>RU8455</v>
      </c>
      <c r="V1054" s="305" t="s">
        <v>3112</v>
      </c>
    </row>
    <row r="1055" spans="1:22" ht="18" customHeight="1" x14ac:dyDescent="0.35">
      <c r="A1055" s="270">
        <v>8139</v>
      </c>
      <c r="B1055" s="270" t="s">
        <v>3269</v>
      </c>
      <c r="C1055" s="270" t="s">
        <v>10694</v>
      </c>
      <c r="D1055" s="270" t="s">
        <v>3296</v>
      </c>
      <c r="E1055" s="270" t="s">
        <v>1713</v>
      </c>
      <c r="F1055" s="270" t="s">
        <v>1809</v>
      </c>
      <c r="G1055" s="270" t="s">
        <v>10693</v>
      </c>
      <c r="H1055" s="270" t="s">
        <v>10692</v>
      </c>
      <c r="I1055" s="270" t="s">
        <v>10691</v>
      </c>
      <c r="J1055" s="270">
        <v>8549</v>
      </c>
      <c r="K1055" s="270" t="s">
        <v>3271</v>
      </c>
      <c r="L1055" s="270" t="s">
        <v>10690</v>
      </c>
      <c r="M1055" s="270" t="s">
        <v>3296</v>
      </c>
      <c r="N1055" s="270" t="s">
        <v>3314</v>
      </c>
      <c r="O1055" s="270" t="s">
        <v>3285</v>
      </c>
      <c r="P1055" s="269">
        <v>315750</v>
      </c>
      <c r="Q1055" s="269">
        <v>0</v>
      </c>
      <c r="R1055" s="269">
        <v>0</v>
      </c>
      <c r="S1055" s="269">
        <v>315750</v>
      </c>
      <c r="U1055" s="305" t="str">
        <f t="shared" si="16"/>
        <v>RU8330</v>
      </c>
      <c r="V1055" s="305" t="s">
        <v>3112</v>
      </c>
    </row>
    <row r="1056" spans="1:22" ht="18" customHeight="1" x14ac:dyDescent="0.35">
      <c r="A1056" s="270">
        <v>8144</v>
      </c>
      <c r="B1056" s="270" t="s">
        <v>3269</v>
      </c>
      <c r="C1056" s="270" t="s">
        <v>10689</v>
      </c>
      <c r="D1056" s="270" t="s">
        <v>3296</v>
      </c>
      <c r="E1056" s="270" t="s">
        <v>1791</v>
      </c>
      <c r="F1056" s="270" t="s">
        <v>1857</v>
      </c>
      <c r="G1056" s="270" t="s">
        <v>10688</v>
      </c>
      <c r="H1056" s="270" t="s">
        <v>10687</v>
      </c>
      <c r="I1056" s="270" t="s">
        <v>10686</v>
      </c>
      <c r="J1056" s="270">
        <v>8153</v>
      </c>
      <c r="K1056" s="270" t="s">
        <v>3271</v>
      </c>
      <c r="L1056" s="270" t="s">
        <v>10685</v>
      </c>
      <c r="M1056" s="270" t="s">
        <v>3296</v>
      </c>
      <c r="N1056" s="270" t="s">
        <v>3286</v>
      </c>
      <c r="O1056" s="270" t="s">
        <v>3285</v>
      </c>
      <c r="P1056" s="269">
        <v>284479</v>
      </c>
      <c r="Q1056" s="269"/>
      <c r="R1056" s="269"/>
      <c r="S1056" s="269">
        <v>284479</v>
      </c>
      <c r="U1056" s="305" t="str">
        <f t="shared" si="16"/>
        <v>RU1710</v>
      </c>
      <c r="V1056" s="305" t="s">
        <v>3112</v>
      </c>
    </row>
    <row r="1057" spans="1:22" ht="18" customHeight="1" x14ac:dyDescent="0.35">
      <c r="A1057" s="270">
        <v>8345</v>
      </c>
      <c r="B1057" s="270" t="s">
        <v>3269</v>
      </c>
      <c r="C1057" s="270" t="s">
        <v>10684</v>
      </c>
      <c r="D1057" s="270" t="s">
        <v>3296</v>
      </c>
      <c r="E1057" s="270" t="s">
        <v>1791</v>
      </c>
      <c r="F1057" s="270" t="s">
        <v>1857</v>
      </c>
      <c r="G1057" s="270" t="s">
        <v>10683</v>
      </c>
      <c r="H1057" s="270" t="s">
        <v>10682</v>
      </c>
      <c r="I1057" s="270" t="s">
        <v>10681</v>
      </c>
      <c r="J1057" s="270">
        <v>9329</v>
      </c>
      <c r="K1057" s="270" t="s">
        <v>3271</v>
      </c>
      <c r="L1057" s="270" t="s">
        <v>10680</v>
      </c>
      <c r="M1057" s="270" t="s">
        <v>3296</v>
      </c>
      <c r="N1057" s="270" t="s">
        <v>3314</v>
      </c>
      <c r="O1057" s="270" t="s">
        <v>3313</v>
      </c>
      <c r="P1057" s="269">
        <v>1297793.33</v>
      </c>
      <c r="Q1057" s="269">
        <v>0</v>
      </c>
      <c r="R1057" s="269">
        <v>0</v>
      </c>
      <c r="S1057" s="269">
        <v>1297793.33</v>
      </c>
      <c r="U1057" s="305" t="str">
        <f t="shared" si="16"/>
        <v>RU1710</v>
      </c>
      <c r="V1057" s="305" t="s">
        <v>3112</v>
      </c>
    </row>
    <row r="1058" spans="1:22" ht="18" customHeight="1" x14ac:dyDescent="0.35">
      <c r="A1058" s="270">
        <v>8345</v>
      </c>
      <c r="B1058" s="270" t="s">
        <v>3269</v>
      </c>
      <c r="C1058" s="270" t="s">
        <v>10684</v>
      </c>
      <c r="D1058" s="270" t="s">
        <v>3296</v>
      </c>
      <c r="E1058" s="270" t="s">
        <v>1791</v>
      </c>
      <c r="F1058" s="270" t="s">
        <v>1857</v>
      </c>
      <c r="G1058" s="270" t="s">
        <v>10683</v>
      </c>
      <c r="H1058" s="270" t="s">
        <v>10682</v>
      </c>
      <c r="I1058" s="270" t="s">
        <v>10681</v>
      </c>
      <c r="J1058" s="270">
        <v>19991</v>
      </c>
      <c r="K1058" s="270" t="s">
        <v>3271</v>
      </c>
      <c r="L1058" s="270" t="s">
        <v>10680</v>
      </c>
      <c r="M1058" s="270" t="s">
        <v>3296</v>
      </c>
      <c r="N1058" s="270" t="s">
        <v>3314</v>
      </c>
      <c r="O1058" s="270" t="s">
        <v>3313</v>
      </c>
      <c r="P1058" s="269">
        <v>208529</v>
      </c>
      <c r="Q1058" s="269">
        <v>0</v>
      </c>
      <c r="R1058" s="269">
        <v>0</v>
      </c>
      <c r="S1058" s="269">
        <v>208529</v>
      </c>
      <c r="U1058" s="305" t="str">
        <f t="shared" si="16"/>
        <v>RU1710</v>
      </c>
      <c r="V1058" s="305" t="s">
        <v>3112</v>
      </c>
    </row>
    <row r="1059" spans="1:22" ht="18" customHeight="1" x14ac:dyDescent="0.35">
      <c r="A1059" s="270">
        <v>8537</v>
      </c>
      <c r="B1059" s="270" t="s">
        <v>3269</v>
      </c>
      <c r="C1059" s="270" t="s">
        <v>10676</v>
      </c>
      <c r="D1059" s="270" t="s">
        <v>3296</v>
      </c>
      <c r="E1059" s="270" t="s">
        <v>1791</v>
      </c>
      <c r="F1059" s="270" t="s">
        <v>1841</v>
      </c>
      <c r="G1059" s="270" t="s">
        <v>10675</v>
      </c>
      <c r="H1059" s="270" t="s">
        <v>10674</v>
      </c>
      <c r="I1059" s="270" t="s">
        <v>10673</v>
      </c>
      <c r="J1059" s="270">
        <v>9284</v>
      </c>
      <c r="K1059" s="270" t="s">
        <v>3271</v>
      </c>
      <c r="L1059" s="270" t="s">
        <v>10679</v>
      </c>
      <c r="M1059" s="270" t="s">
        <v>3296</v>
      </c>
      <c r="N1059" s="270" t="s">
        <v>3286</v>
      </c>
      <c r="O1059" s="270" t="s">
        <v>3285</v>
      </c>
      <c r="P1059" s="269">
        <v>228121</v>
      </c>
      <c r="Q1059" s="269">
        <v>0</v>
      </c>
      <c r="R1059" s="269">
        <v>0</v>
      </c>
      <c r="S1059" s="269">
        <v>228121</v>
      </c>
      <c r="U1059" s="305" t="str">
        <f t="shared" si="16"/>
        <v>RU1600</v>
      </c>
      <c r="V1059" s="305" t="s">
        <v>3112</v>
      </c>
    </row>
    <row r="1060" spans="1:22" ht="18" customHeight="1" x14ac:dyDescent="0.35">
      <c r="A1060" s="270">
        <v>8537</v>
      </c>
      <c r="B1060" s="270" t="s">
        <v>3269</v>
      </c>
      <c r="C1060" s="270" t="s">
        <v>10676</v>
      </c>
      <c r="D1060" s="270" t="s">
        <v>3296</v>
      </c>
      <c r="E1060" s="270" t="s">
        <v>1791</v>
      </c>
      <c r="F1060" s="270" t="s">
        <v>1841</v>
      </c>
      <c r="G1060" s="270" t="s">
        <v>10675</v>
      </c>
      <c r="H1060" s="270" t="s">
        <v>10674</v>
      </c>
      <c r="I1060" s="270" t="s">
        <v>10673</v>
      </c>
      <c r="J1060" s="270">
        <v>9285</v>
      </c>
      <c r="K1060" s="270" t="s">
        <v>3271</v>
      </c>
      <c r="L1060" s="270" t="s">
        <v>10678</v>
      </c>
      <c r="M1060" s="270" t="s">
        <v>3296</v>
      </c>
      <c r="N1060" s="270" t="s">
        <v>3286</v>
      </c>
      <c r="O1060" s="270" t="s">
        <v>3285</v>
      </c>
      <c r="P1060" s="269">
        <v>298641</v>
      </c>
      <c r="Q1060" s="269">
        <v>0</v>
      </c>
      <c r="R1060" s="269">
        <v>0</v>
      </c>
      <c r="S1060" s="269">
        <v>298641</v>
      </c>
      <c r="U1060" s="305" t="str">
        <f t="shared" si="16"/>
        <v>RU1600</v>
      </c>
      <c r="V1060" s="305" t="s">
        <v>3112</v>
      </c>
    </row>
    <row r="1061" spans="1:22" ht="18" customHeight="1" x14ac:dyDescent="0.35">
      <c r="A1061" s="270">
        <v>8537</v>
      </c>
      <c r="B1061" s="270" t="s">
        <v>3269</v>
      </c>
      <c r="C1061" s="270" t="s">
        <v>10676</v>
      </c>
      <c r="D1061" s="270" t="s">
        <v>3296</v>
      </c>
      <c r="E1061" s="270" t="s">
        <v>1791</v>
      </c>
      <c r="F1061" s="270" t="s">
        <v>1841</v>
      </c>
      <c r="G1061" s="270" t="s">
        <v>10675</v>
      </c>
      <c r="H1061" s="270" t="s">
        <v>10674</v>
      </c>
      <c r="I1061" s="270" t="s">
        <v>10673</v>
      </c>
      <c r="J1061" s="270">
        <v>9286</v>
      </c>
      <c r="K1061" s="270" t="s">
        <v>3271</v>
      </c>
      <c r="L1061" s="270" t="s">
        <v>10677</v>
      </c>
      <c r="M1061" s="270" t="s">
        <v>3296</v>
      </c>
      <c r="N1061" s="270" t="s">
        <v>3286</v>
      </c>
      <c r="O1061" s="270" t="s">
        <v>3285</v>
      </c>
      <c r="P1061" s="269">
        <v>298641</v>
      </c>
      <c r="Q1061" s="269">
        <v>0</v>
      </c>
      <c r="R1061" s="269">
        <v>0</v>
      </c>
      <c r="S1061" s="269">
        <v>298641</v>
      </c>
      <c r="U1061" s="305" t="str">
        <f t="shared" si="16"/>
        <v>RU1600</v>
      </c>
      <c r="V1061" s="305" t="s">
        <v>3112</v>
      </c>
    </row>
    <row r="1062" spans="1:22" ht="18" customHeight="1" x14ac:dyDescent="0.35">
      <c r="A1062" s="270">
        <v>8537</v>
      </c>
      <c r="B1062" s="270" t="s">
        <v>3269</v>
      </c>
      <c r="C1062" s="270" t="s">
        <v>10676</v>
      </c>
      <c r="D1062" s="270" t="s">
        <v>3296</v>
      </c>
      <c r="E1062" s="270" t="s">
        <v>1791</v>
      </c>
      <c r="F1062" s="270" t="s">
        <v>1841</v>
      </c>
      <c r="G1062" s="270" t="s">
        <v>10675</v>
      </c>
      <c r="H1062" s="270" t="s">
        <v>10674</v>
      </c>
      <c r="I1062" s="270" t="s">
        <v>10673</v>
      </c>
      <c r="J1062" s="270">
        <v>9287</v>
      </c>
      <c r="K1062" s="270" t="s">
        <v>3271</v>
      </c>
      <c r="L1062" s="270" t="s">
        <v>10672</v>
      </c>
      <c r="M1062" s="270" t="s">
        <v>3296</v>
      </c>
      <c r="N1062" s="270" t="s">
        <v>3286</v>
      </c>
      <c r="O1062" s="270" t="s">
        <v>3285</v>
      </c>
      <c r="P1062" s="269">
        <v>298641</v>
      </c>
      <c r="Q1062" s="269">
        <v>0</v>
      </c>
      <c r="R1062" s="269">
        <v>0</v>
      </c>
      <c r="S1062" s="269">
        <v>298641</v>
      </c>
      <c r="U1062" s="305" t="str">
        <f t="shared" si="16"/>
        <v>RU1600</v>
      </c>
      <c r="V1062" s="305" t="s">
        <v>3112</v>
      </c>
    </row>
    <row r="1063" spans="1:22" ht="18" customHeight="1" x14ac:dyDescent="0.35">
      <c r="A1063" s="270">
        <v>8555</v>
      </c>
      <c r="B1063" s="270" t="s">
        <v>3269</v>
      </c>
      <c r="C1063" s="270" t="s">
        <v>10671</v>
      </c>
      <c r="D1063" s="270" t="s">
        <v>3296</v>
      </c>
      <c r="E1063" s="270" t="s">
        <v>1713</v>
      </c>
      <c r="F1063" s="270" t="s">
        <v>1777</v>
      </c>
      <c r="G1063" s="270" t="s">
        <v>10670</v>
      </c>
      <c r="H1063" s="270" t="s">
        <v>10669</v>
      </c>
      <c r="I1063" s="270" t="s">
        <v>10668</v>
      </c>
      <c r="J1063" s="270">
        <v>9356</v>
      </c>
      <c r="K1063" s="270" t="s">
        <v>3271</v>
      </c>
      <c r="L1063" s="270" t="s">
        <v>10667</v>
      </c>
      <c r="M1063" s="270" t="s">
        <v>3296</v>
      </c>
      <c r="N1063" s="270" t="s">
        <v>3286</v>
      </c>
      <c r="O1063" s="270" t="s">
        <v>3285</v>
      </c>
      <c r="P1063" s="269">
        <v>110909.9</v>
      </c>
      <c r="Q1063" s="269">
        <v>0</v>
      </c>
      <c r="R1063" s="269">
        <v>0</v>
      </c>
      <c r="S1063" s="269">
        <v>110909.9</v>
      </c>
      <c r="U1063" s="305" t="str">
        <f t="shared" si="16"/>
        <v>RU8000</v>
      </c>
      <c r="V1063" s="305" t="s">
        <v>3112</v>
      </c>
    </row>
    <row r="1064" spans="1:22" ht="18" customHeight="1" x14ac:dyDescent="0.35">
      <c r="A1064" s="270">
        <v>8555</v>
      </c>
      <c r="B1064" s="270" t="s">
        <v>3269</v>
      </c>
      <c r="C1064" s="270" t="s">
        <v>10671</v>
      </c>
      <c r="D1064" s="270" t="s">
        <v>3296</v>
      </c>
      <c r="E1064" s="270" t="s">
        <v>1713</v>
      </c>
      <c r="F1064" s="270" t="s">
        <v>1777</v>
      </c>
      <c r="G1064" s="270" t="s">
        <v>10670</v>
      </c>
      <c r="H1064" s="270" t="s">
        <v>10669</v>
      </c>
      <c r="I1064" s="270" t="s">
        <v>10668</v>
      </c>
      <c r="J1064" s="270">
        <v>9397</v>
      </c>
      <c r="K1064" s="270" t="s">
        <v>3271</v>
      </c>
      <c r="L1064" s="270" t="s">
        <v>10667</v>
      </c>
      <c r="M1064" s="270" t="s">
        <v>3296</v>
      </c>
      <c r="N1064" s="270" t="s">
        <v>3286</v>
      </c>
      <c r="O1064" s="270" t="s">
        <v>3285</v>
      </c>
      <c r="P1064" s="269">
        <v>158903.29999999999</v>
      </c>
      <c r="Q1064" s="269">
        <v>0</v>
      </c>
      <c r="R1064" s="269">
        <v>0</v>
      </c>
      <c r="S1064" s="269">
        <v>158903.29999999999</v>
      </c>
      <c r="U1064" s="305" t="str">
        <f t="shared" si="16"/>
        <v>RU8000</v>
      </c>
      <c r="V1064" s="305" t="s">
        <v>3112</v>
      </c>
    </row>
    <row r="1065" spans="1:22" ht="18" customHeight="1" x14ac:dyDescent="0.35">
      <c r="A1065" s="270">
        <v>8555</v>
      </c>
      <c r="B1065" s="270" t="s">
        <v>3269</v>
      </c>
      <c r="C1065" s="270" t="s">
        <v>10671</v>
      </c>
      <c r="D1065" s="270" t="s">
        <v>3296</v>
      </c>
      <c r="E1065" s="270" t="s">
        <v>1713</v>
      </c>
      <c r="F1065" s="270" t="s">
        <v>1777</v>
      </c>
      <c r="G1065" s="270" t="s">
        <v>10670</v>
      </c>
      <c r="H1065" s="270" t="s">
        <v>10669</v>
      </c>
      <c r="I1065" s="270" t="s">
        <v>10668</v>
      </c>
      <c r="J1065" s="270">
        <v>9398</v>
      </c>
      <c r="K1065" s="270" t="s">
        <v>3271</v>
      </c>
      <c r="L1065" s="270" t="s">
        <v>10667</v>
      </c>
      <c r="M1065" s="270" t="s">
        <v>3296</v>
      </c>
      <c r="N1065" s="270" t="s">
        <v>3286</v>
      </c>
      <c r="O1065" s="270" t="s">
        <v>3285</v>
      </c>
      <c r="P1065" s="269">
        <v>70806.600000000006</v>
      </c>
      <c r="Q1065" s="269">
        <v>0</v>
      </c>
      <c r="R1065" s="269">
        <v>0</v>
      </c>
      <c r="S1065" s="269">
        <v>70806.600000000006</v>
      </c>
      <c r="U1065" s="305" t="str">
        <f t="shared" si="16"/>
        <v>RU8000</v>
      </c>
      <c r="V1065" s="305" t="s">
        <v>3112</v>
      </c>
    </row>
    <row r="1066" spans="1:22" ht="18" customHeight="1" x14ac:dyDescent="0.35">
      <c r="A1066" s="270">
        <v>8555</v>
      </c>
      <c r="B1066" s="270" t="s">
        <v>3269</v>
      </c>
      <c r="C1066" s="270" t="s">
        <v>10671</v>
      </c>
      <c r="D1066" s="270" t="s">
        <v>3296</v>
      </c>
      <c r="E1066" s="270" t="s">
        <v>1713</v>
      </c>
      <c r="F1066" s="270" t="s">
        <v>1777</v>
      </c>
      <c r="G1066" s="270" t="s">
        <v>10670</v>
      </c>
      <c r="H1066" s="270" t="s">
        <v>10669</v>
      </c>
      <c r="I1066" s="270" t="s">
        <v>10668</v>
      </c>
      <c r="J1066" s="270">
        <v>9399</v>
      </c>
      <c r="K1066" s="270" t="s">
        <v>3271</v>
      </c>
      <c r="L1066" s="270" t="s">
        <v>10667</v>
      </c>
      <c r="M1066" s="270" t="s">
        <v>3296</v>
      </c>
      <c r="N1066" s="270" t="s">
        <v>3286</v>
      </c>
      <c r="O1066" s="270" t="s">
        <v>3285</v>
      </c>
      <c r="P1066" s="269">
        <v>44503.3</v>
      </c>
      <c r="Q1066" s="269">
        <v>0</v>
      </c>
      <c r="R1066" s="269">
        <v>0</v>
      </c>
      <c r="S1066" s="269">
        <v>44503.3</v>
      </c>
      <c r="U1066" s="305" t="str">
        <f t="shared" si="16"/>
        <v>RU8000</v>
      </c>
      <c r="V1066" s="305" t="s">
        <v>3112</v>
      </c>
    </row>
    <row r="1067" spans="1:22" ht="18" customHeight="1" x14ac:dyDescent="0.35">
      <c r="A1067" s="270">
        <v>8555</v>
      </c>
      <c r="B1067" s="270" t="s">
        <v>3269</v>
      </c>
      <c r="C1067" s="270" t="s">
        <v>10671</v>
      </c>
      <c r="D1067" s="270" t="s">
        <v>3296</v>
      </c>
      <c r="E1067" s="270" t="s">
        <v>1713</v>
      </c>
      <c r="F1067" s="270" t="s">
        <v>1777</v>
      </c>
      <c r="G1067" s="270" t="s">
        <v>10670</v>
      </c>
      <c r="H1067" s="270" t="s">
        <v>10669</v>
      </c>
      <c r="I1067" s="270" t="s">
        <v>10668</v>
      </c>
      <c r="J1067" s="270">
        <v>9400</v>
      </c>
      <c r="K1067" s="270" t="s">
        <v>3271</v>
      </c>
      <c r="L1067" s="270" t="s">
        <v>10667</v>
      </c>
      <c r="M1067" s="270" t="s">
        <v>3296</v>
      </c>
      <c r="N1067" s="270" t="s">
        <v>3286</v>
      </c>
      <c r="O1067" s="270" t="s">
        <v>3285</v>
      </c>
      <c r="P1067" s="269">
        <v>160803.29999999999</v>
      </c>
      <c r="Q1067" s="269">
        <v>0</v>
      </c>
      <c r="R1067" s="269">
        <v>0</v>
      </c>
      <c r="S1067" s="269">
        <v>160803.29999999999</v>
      </c>
      <c r="U1067" s="305" t="str">
        <f t="shared" si="16"/>
        <v>RU8000</v>
      </c>
      <c r="V1067" s="305" t="s">
        <v>3112</v>
      </c>
    </row>
    <row r="1068" spans="1:22" ht="18" customHeight="1" x14ac:dyDescent="0.35">
      <c r="A1068" s="270">
        <v>8555</v>
      </c>
      <c r="B1068" s="270" t="s">
        <v>3269</v>
      </c>
      <c r="C1068" s="270" t="s">
        <v>10671</v>
      </c>
      <c r="D1068" s="270" t="s">
        <v>3296</v>
      </c>
      <c r="E1068" s="270" t="s">
        <v>1713</v>
      </c>
      <c r="F1068" s="270" t="s">
        <v>1777</v>
      </c>
      <c r="G1068" s="270" t="s">
        <v>10670</v>
      </c>
      <c r="H1068" s="270" t="s">
        <v>10669</v>
      </c>
      <c r="I1068" s="270" t="s">
        <v>10668</v>
      </c>
      <c r="J1068" s="270">
        <v>9401</v>
      </c>
      <c r="K1068" s="270" t="s">
        <v>3271</v>
      </c>
      <c r="L1068" s="270" t="s">
        <v>10667</v>
      </c>
      <c r="M1068" s="270" t="s">
        <v>3296</v>
      </c>
      <c r="N1068" s="270" t="s">
        <v>3286</v>
      </c>
      <c r="O1068" s="270" t="s">
        <v>3285</v>
      </c>
      <c r="P1068" s="269">
        <v>32603.3</v>
      </c>
      <c r="Q1068" s="269">
        <v>0</v>
      </c>
      <c r="R1068" s="269">
        <v>0</v>
      </c>
      <c r="S1068" s="269">
        <v>32603.3</v>
      </c>
      <c r="U1068" s="305" t="str">
        <f t="shared" si="16"/>
        <v>RU8000</v>
      </c>
      <c r="V1068" s="305" t="s">
        <v>3112</v>
      </c>
    </row>
    <row r="1069" spans="1:22" ht="18" customHeight="1" x14ac:dyDescent="0.35">
      <c r="A1069" s="270">
        <v>8555</v>
      </c>
      <c r="B1069" s="270" t="s">
        <v>3269</v>
      </c>
      <c r="C1069" s="270" t="s">
        <v>10671</v>
      </c>
      <c r="D1069" s="270" t="s">
        <v>3296</v>
      </c>
      <c r="E1069" s="270" t="s">
        <v>1713</v>
      </c>
      <c r="F1069" s="270" t="s">
        <v>1777</v>
      </c>
      <c r="G1069" s="270" t="s">
        <v>10670</v>
      </c>
      <c r="H1069" s="270" t="s">
        <v>10669</v>
      </c>
      <c r="I1069" s="270" t="s">
        <v>10668</v>
      </c>
      <c r="J1069" s="270">
        <v>9402</v>
      </c>
      <c r="K1069" s="270" t="s">
        <v>3271</v>
      </c>
      <c r="L1069" s="270" t="s">
        <v>10667</v>
      </c>
      <c r="M1069" s="270" t="s">
        <v>3296</v>
      </c>
      <c r="N1069" s="270" t="s">
        <v>3286</v>
      </c>
      <c r="O1069" s="270" t="s">
        <v>3285</v>
      </c>
      <c r="P1069" s="269">
        <v>264703.3</v>
      </c>
      <c r="Q1069" s="269">
        <v>0</v>
      </c>
      <c r="R1069" s="269">
        <v>0</v>
      </c>
      <c r="S1069" s="269">
        <v>264703.3</v>
      </c>
      <c r="U1069" s="305" t="str">
        <f t="shared" si="16"/>
        <v>RU8000</v>
      </c>
      <c r="V1069" s="305" t="s">
        <v>3112</v>
      </c>
    </row>
    <row r="1070" spans="1:22" ht="18" customHeight="1" x14ac:dyDescent="0.35">
      <c r="A1070" s="270">
        <v>8556</v>
      </c>
      <c r="B1070" s="270" t="s">
        <v>3269</v>
      </c>
      <c r="C1070" s="270" t="s">
        <v>10666</v>
      </c>
      <c r="D1070" s="270" t="s">
        <v>3296</v>
      </c>
      <c r="E1070" s="270" t="s">
        <v>1713</v>
      </c>
      <c r="F1070" s="270" t="s">
        <v>1777</v>
      </c>
      <c r="G1070" s="270" t="s">
        <v>10665</v>
      </c>
      <c r="H1070" s="270" t="s">
        <v>10664</v>
      </c>
      <c r="I1070" s="270" t="s">
        <v>10663</v>
      </c>
      <c r="J1070" s="270">
        <v>9888</v>
      </c>
      <c r="K1070" s="270" t="s">
        <v>3271</v>
      </c>
      <c r="L1070" s="270" t="s">
        <v>10662</v>
      </c>
      <c r="M1070" s="270" t="s">
        <v>3296</v>
      </c>
      <c r="N1070" s="270" t="s">
        <v>3314</v>
      </c>
      <c r="O1070" s="270" t="s">
        <v>3313</v>
      </c>
      <c r="P1070" s="269">
        <v>254362.03</v>
      </c>
      <c r="Q1070" s="269">
        <v>0</v>
      </c>
      <c r="R1070" s="269">
        <v>0</v>
      </c>
      <c r="S1070" s="269">
        <v>254362.03</v>
      </c>
      <c r="U1070" s="305" t="str">
        <f t="shared" si="16"/>
        <v>RU8000</v>
      </c>
      <c r="V1070" s="305" t="s">
        <v>3112</v>
      </c>
    </row>
    <row r="1071" spans="1:22" ht="18" customHeight="1" x14ac:dyDescent="0.35">
      <c r="A1071" s="270">
        <v>8556</v>
      </c>
      <c r="B1071" s="270" t="s">
        <v>3269</v>
      </c>
      <c r="C1071" s="270" t="s">
        <v>10666</v>
      </c>
      <c r="D1071" s="270" t="s">
        <v>3296</v>
      </c>
      <c r="E1071" s="270" t="s">
        <v>1713</v>
      </c>
      <c r="F1071" s="270" t="s">
        <v>1777</v>
      </c>
      <c r="G1071" s="270" t="s">
        <v>10665</v>
      </c>
      <c r="H1071" s="270" t="s">
        <v>10664</v>
      </c>
      <c r="I1071" s="270" t="s">
        <v>10663</v>
      </c>
      <c r="J1071" s="270">
        <v>19365</v>
      </c>
      <c r="K1071" s="270" t="s">
        <v>3271</v>
      </c>
      <c r="L1071" s="270" t="s">
        <v>10662</v>
      </c>
      <c r="M1071" s="270" t="s">
        <v>3296</v>
      </c>
      <c r="N1071" s="270" t="s">
        <v>3314</v>
      </c>
      <c r="O1071" s="270" t="s">
        <v>3313</v>
      </c>
      <c r="P1071" s="269">
        <v>210306.09</v>
      </c>
      <c r="Q1071" s="269">
        <v>0</v>
      </c>
      <c r="R1071" s="269">
        <v>0</v>
      </c>
      <c r="S1071" s="269">
        <v>210306.09</v>
      </c>
      <c r="U1071" s="305" t="str">
        <f t="shared" si="16"/>
        <v>RU8000</v>
      </c>
      <c r="V1071" s="305" t="s">
        <v>3112</v>
      </c>
    </row>
    <row r="1072" spans="1:22" ht="18" customHeight="1" x14ac:dyDescent="0.35">
      <c r="A1072" s="270">
        <v>8556</v>
      </c>
      <c r="B1072" s="270" t="s">
        <v>3269</v>
      </c>
      <c r="C1072" s="270" t="s">
        <v>10666</v>
      </c>
      <c r="D1072" s="270" t="s">
        <v>3296</v>
      </c>
      <c r="E1072" s="270" t="s">
        <v>1713</v>
      </c>
      <c r="F1072" s="270" t="s">
        <v>1777</v>
      </c>
      <c r="G1072" s="270" t="s">
        <v>10665</v>
      </c>
      <c r="H1072" s="270" t="s">
        <v>10664</v>
      </c>
      <c r="I1072" s="270" t="s">
        <v>10663</v>
      </c>
      <c r="J1072" s="270">
        <v>19368</v>
      </c>
      <c r="K1072" s="270" t="s">
        <v>3271</v>
      </c>
      <c r="L1072" s="270" t="s">
        <v>10662</v>
      </c>
      <c r="M1072" s="270" t="s">
        <v>3296</v>
      </c>
      <c r="N1072" s="270" t="s">
        <v>3314</v>
      </c>
      <c r="O1072" s="270" t="s">
        <v>3313</v>
      </c>
      <c r="P1072" s="269">
        <v>210306.09</v>
      </c>
      <c r="Q1072" s="269">
        <v>0</v>
      </c>
      <c r="R1072" s="269">
        <v>0</v>
      </c>
      <c r="S1072" s="269">
        <v>210306.09</v>
      </c>
      <c r="U1072" s="305" t="str">
        <f t="shared" si="16"/>
        <v>RU8000</v>
      </c>
      <c r="V1072" s="305" t="s">
        <v>3112</v>
      </c>
    </row>
    <row r="1073" spans="1:22" ht="18" customHeight="1" x14ac:dyDescent="0.35">
      <c r="A1073" s="270">
        <v>8556</v>
      </c>
      <c r="B1073" s="270" t="s">
        <v>3269</v>
      </c>
      <c r="C1073" s="270" t="s">
        <v>10666</v>
      </c>
      <c r="D1073" s="270" t="s">
        <v>3296</v>
      </c>
      <c r="E1073" s="270" t="s">
        <v>1713</v>
      </c>
      <c r="F1073" s="270" t="s">
        <v>1777</v>
      </c>
      <c r="G1073" s="270" t="s">
        <v>10665</v>
      </c>
      <c r="H1073" s="270" t="s">
        <v>10664</v>
      </c>
      <c r="I1073" s="270" t="s">
        <v>10663</v>
      </c>
      <c r="J1073" s="270">
        <v>19369</v>
      </c>
      <c r="K1073" s="270" t="s">
        <v>3271</v>
      </c>
      <c r="L1073" s="270" t="s">
        <v>10662</v>
      </c>
      <c r="M1073" s="270" t="s">
        <v>3296</v>
      </c>
      <c r="N1073" s="270" t="s">
        <v>3314</v>
      </c>
      <c r="O1073" s="270" t="s">
        <v>3313</v>
      </c>
      <c r="P1073" s="269">
        <v>313530.3</v>
      </c>
      <c r="Q1073" s="269">
        <v>0</v>
      </c>
      <c r="R1073" s="269">
        <v>0</v>
      </c>
      <c r="S1073" s="269">
        <v>313530.3</v>
      </c>
      <c r="U1073" s="305" t="str">
        <f t="shared" si="16"/>
        <v>RU8000</v>
      </c>
      <c r="V1073" s="305" t="s">
        <v>3112</v>
      </c>
    </row>
    <row r="1074" spans="1:22" ht="18" customHeight="1" x14ac:dyDescent="0.35">
      <c r="A1074" s="270">
        <v>8571</v>
      </c>
      <c r="B1074" s="270" t="s">
        <v>3269</v>
      </c>
      <c r="C1074" s="270" t="s">
        <v>10659</v>
      </c>
      <c r="D1074" s="270" t="s">
        <v>3296</v>
      </c>
      <c r="E1074" s="270" t="s">
        <v>1733</v>
      </c>
      <c r="F1074" s="270" t="s">
        <v>1894</v>
      </c>
      <c r="G1074" s="270" t="s">
        <v>10658</v>
      </c>
      <c r="H1074" s="270" t="s">
        <v>10657</v>
      </c>
      <c r="I1074" s="270" t="s">
        <v>10656</v>
      </c>
      <c r="J1074" s="270">
        <v>12636</v>
      </c>
      <c r="K1074" s="270" t="s">
        <v>3271</v>
      </c>
      <c r="L1074" s="270" t="s">
        <v>10661</v>
      </c>
      <c r="M1074" s="270" t="s">
        <v>3296</v>
      </c>
      <c r="N1074" s="270" t="s">
        <v>3286</v>
      </c>
      <c r="O1074" s="270" t="s">
        <v>3285</v>
      </c>
      <c r="P1074" s="269">
        <v>487381</v>
      </c>
      <c r="Q1074" s="269">
        <v>0</v>
      </c>
      <c r="R1074" s="269">
        <v>0</v>
      </c>
      <c r="S1074" s="269">
        <v>487381</v>
      </c>
      <c r="U1074" s="305" t="str">
        <f t="shared" si="16"/>
        <v>RU5050</v>
      </c>
      <c r="V1074" s="305" t="s">
        <v>3112</v>
      </c>
    </row>
    <row r="1075" spans="1:22" ht="18" customHeight="1" x14ac:dyDescent="0.35">
      <c r="A1075" s="270">
        <v>8571</v>
      </c>
      <c r="B1075" s="270" t="s">
        <v>3269</v>
      </c>
      <c r="C1075" s="270" t="s">
        <v>10659</v>
      </c>
      <c r="D1075" s="270" t="s">
        <v>3296</v>
      </c>
      <c r="E1075" s="270" t="s">
        <v>1733</v>
      </c>
      <c r="F1075" s="270" t="s">
        <v>1894</v>
      </c>
      <c r="G1075" s="270" t="s">
        <v>10658</v>
      </c>
      <c r="H1075" s="270" t="s">
        <v>10657</v>
      </c>
      <c r="I1075" s="270" t="s">
        <v>10656</v>
      </c>
      <c r="J1075" s="270">
        <v>12637</v>
      </c>
      <c r="K1075" s="270" t="s">
        <v>3271</v>
      </c>
      <c r="L1075" s="270" t="s">
        <v>10660</v>
      </c>
      <c r="M1075" s="270" t="s">
        <v>3296</v>
      </c>
      <c r="N1075" s="270" t="s">
        <v>3286</v>
      </c>
      <c r="O1075" s="270" t="s">
        <v>3689</v>
      </c>
      <c r="P1075" s="269">
        <v>5764</v>
      </c>
      <c r="Q1075" s="269">
        <v>0</v>
      </c>
      <c r="R1075" s="269">
        <v>0</v>
      </c>
      <c r="S1075" s="269">
        <v>5764</v>
      </c>
      <c r="U1075" s="305" t="str">
        <f t="shared" si="16"/>
        <v>RU5050</v>
      </c>
      <c r="V1075" s="305" t="s">
        <v>3112</v>
      </c>
    </row>
    <row r="1076" spans="1:22" ht="18" customHeight="1" x14ac:dyDescent="0.35">
      <c r="A1076" s="270">
        <v>8571</v>
      </c>
      <c r="B1076" s="270" t="s">
        <v>3269</v>
      </c>
      <c r="C1076" s="270" t="s">
        <v>10659</v>
      </c>
      <c r="D1076" s="270" t="s">
        <v>3296</v>
      </c>
      <c r="E1076" s="270" t="s">
        <v>1733</v>
      </c>
      <c r="F1076" s="270" t="s">
        <v>1894</v>
      </c>
      <c r="G1076" s="270" t="s">
        <v>10658</v>
      </c>
      <c r="H1076" s="270" t="s">
        <v>10657</v>
      </c>
      <c r="I1076" s="270" t="s">
        <v>10656</v>
      </c>
      <c r="J1076" s="270">
        <v>12638</v>
      </c>
      <c r="K1076" s="270" t="s">
        <v>3271</v>
      </c>
      <c r="L1076" s="270" t="s">
        <v>10655</v>
      </c>
      <c r="M1076" s="270" t="s">
        <v>3296</v>
      </c>
      <c r="N1076" s="270" t="s">
        <v>3286</v>
      </c>
      <c r="O1076" s="270" t="s">
        <v>3285</v>
      </c>
      <c r="P1076" s="269">
        <v>32172</v>
      </c>
      <c r="Q1076" s="269">
        <v>0</v>
      </c>
      <c r="R1076" s="269">
        <v>0</v>
      </c>
      <c r="S1076" s="269">
        <v>32172</v>
      </c>
      <c r="U1076" s="305" t="str">
        <f t="shared" si="16"/>
        <v>RU5050</v>
      </c>
      <c r="V1076" s="305" t="s">
        <v>3112</v>
      </c>
    </row>
    <row r="1077" spans="1:22" ht="18" customHeight="1" x14ac:dyDescent="0.35">
      <c r="A1077" s="270">
        <v>8579</v>
      </c>
      <c r="B1077" s="270" t="s">
        <v>3269</v>
      </c>
      <c r="C1077" s="270" t="s">
        <v>10652</v>
      </c>
      <c r="D1077" s="270" t="s">
        <v>3296</v>
      </c>
      <c r="E1077" s="270" t="s">
        <v>1791</v>
      </c>
      <c r="F1077" s="270" t="s">
        <v>2204</v>
      </c>
      <c r="G1077" s="270" t="s">
        <v>3306</v>
      </c>
      <c r="H1077" s="270" t="s">
        <v>10651</v>
      </c>
      <c r="I1077" s="270" t="s">
        <v>10650</v>
      </c>
      <c r="J1077" s="270">
        <v>10295</v>
      </c>
      <c r="K1077" s="270" t="s">
        <v>3271</v>
      </c>
      <c r="L1077" s="270" t="s">
        <v>10654</v>
      </c>
      <c r="M1077" s="270" t="s">
        <v>3296</v>
      </c>
      <c r="N1077" s="270" t="s">
        <v>3314</v>
      </c>
      <c r="O1077" s="270" t="s">
        <v>3313</v>
      </c>
      <c r="P1077" s="269">
        <v>1750000</v>
      </c>
      <c r="Q1077" s="269">
        <v>0</v>
      </c>
      <c r="R1077" s="269">
        <v>0</v>
      </c>
      <c r="S1077" s="269">
        <v>1750000</v>
      </c>
      <c r="U1077" s="305" t="str">
        <f t="shared" si="16"/>
        <v>RU8355</v>
      </c>
      <c r="V1077" s="305" t="s">
        <v>3112</v>
      </c>
    </row>
    <row r="1078" spans="1:22" ht="18" customHeight="1" x14ac:dyDescent="0.35">
      <c r="A1078" s="270">
        <v>8579</v>
      </c>
      <c r="B1078" s="270" t="s">
        <v>3269</v>
      </c>
      <c r="C1078" s="270" t="s">
        <v>10652</v>
      </c>
      <c r="D1078" s="270" t="s">
        <v>3296</v>
      </c>
      <c r="E1078" s="270" t="s">
        <v>1791</v>
      </c>
      <c r="F1078" s="270" t="s">
        <v>2204</v>
      </c>
      <c r="G1078" s="270" t="s">
        <v>3306</v>
      </c>
      <c r="H1078" s="270" t="s">
        <v>10651</v>
      </c>
      <c r="I1078" s="270" t="s">
        <v>10650</v>
      </c>
      <c r="J1078" s="270">
        <v>10298</v>
      </c>
      <c r="K1078" s="270" t="s">
        <v>3271</v>
      </c>
      <c r="L1078" s="270" t="s">
        <v>10653</v>
      </c>
      <c r="M1078" s="270" t="s">
        <v>3296</v>
      </c>
      <c r="N1078" s="270" t="s">
        <v>3286</v>
      </c>
      <c r="O1078" s="270" t="s">
        <v>3285</v>
      </c>
      <c r="P1078" s="269">
        <v>640000</v>
      </c>
      <c r="Q1078" s="269">
        <v>0</v>
      </c>
      <c r="R1078" s="269">
        <v>0</v>
      </c>
      <c r="S1078" s="269">
        <v>640000</v>
      </c>
      <c r="U1078" s="305" t="str">
        <f t="shared" si="16"/>
        <v>RU8355</v>
      </c>
      <c r="V1078" s="305" t="s">
        <v>3112</v>
      </c>
    </row>
    <row r="1079" spans="1:22" ht="18" customHeight="1" x14ac:dyDescent="0.35">
      <c r="A1079" s="270">
        <v>8579</v>
      </c>
      <c r="B1079" s="270" t="s">
        <v>3269</v>
      </c>
      <c r="C1079" s="270" t="s">
        <v>10652</v>
      </c>
      <c r="D1079" s="270" t="s">
        <v>3296</v>
      </c>
      <c r="E1079" s="270" t="s">
        <v>1791</v>
      </c>
      <c r="F1079" s="270" t="s">
        <v>2204</v>
      </c>
      <c r="G1079" s="270" t="s">
        <v>3306</v>
      </c>
      <c r="H1079" s="270" t="s">
        <v>10651</v>
      </c>
      <c r="I1079" s="270" t="s">
        <v>10650</v>
      </c>
      <c r="J1079" s="270">
        <v>10299</v>
      </c>
      <c r="K1079" s="270" t="s">
        <v>3271</v>
      </c>
      <c r="L1079" s="270" t="s">
        <v>10649</v>
      </c>
      <c r="M1079" s="270" t="s">
        <v>3296</v>
      </c>
      <c r="N1079" s="270" t="s">
        <v>3314</v>
      </c>
      <c r="O1079" s="270" t="s">
        <v>3313</v>
      </c>
      <c r="P1079" s="269">
        <v>100000</v>
      </c>
      <c r="Q1079" s="269">
        <v>0</v>
      </c>
      <c r="R1079" s="269">
        <v>0</v>
      </c>
      <c r="S1079" s="269">
        <v>100000</v>
      </c>
      <c r="U1079" s="305" t="str">
        <f t="shared" si="16"/>
        <v>RU8355</v>
      </c>
      <c r="V1079" s="305" t="s">
        <v>3112</v>
      </c>
    </row>
    <row r="1080" spans="1:22" ht="18" customHeight="1" x14ac:dyDescent="0.35">
      <c r="A1080" s="270">
        <v>8580</v>
      </c>
      <c r="B1080" s="270" t="s">
        <v>3269</v>
      </c>
      <c r="C1080" s="270" t="s">
        <v>10644</v>
      </c>
      <c r="D1080" s="270" t="s">
        <v>3296</v>
      </c>
      <c r="E1080" s="270" t="s">
        <v>1791</v>
      </c>
      <c r="F1080" s="270" t="s">
        <v>2204</v>
      </c>
      <c r="G1080" s="270" t="s">
        <v>10643</v>
      </c>
      <c r="H1080" s="270" t="s">
        <v>10642</v>
      </c>
      <c r="I1080" s="270" t="s">
        <v>10641</v>
      </c>
      <c r="J1080" s="270">
        <v>10246</v>
      </c>
      <c r="K1080" s="270" t="s">
        <v>3271</v>
      </c>
      <c r="L1080" s="270" t="s">
        <v>10648</v>
      </c>
      <c r="M1080" s="270" t="s">
        <v>3296</v>
      </c>
      <c r="N1080" s="270" t="s">
        <v>3314</v>
      </c>
      <c r="O1080" s="270" t="s">
        <v>3313</v>
      </c>
      <c r="P1080" s="269">
        <v>57642</v>
      </c>
      <c r="Q1080" s="269">
        <v>0</v>
      </c>
      <c r="R1080" s="269">
        <v>0</v>
      </c>
      <c r="S1080" s="269">
        <v>57642</v>
      </c>
      <c r="U1080" s="305" t="str">
        <f t="shared" si="16"/>
        <v>RU8355</v>
      </c>
      <c r="V1080" s="305" t="s">
        <v>3112</v>
      </c>
    </row>
    <row r="1081" spans="1:22" ht="18" customHeight="1" x14ac:dyDescent="0.35">
      <c r="A1081" s="270">
        <v>8580</v>
      </c>
      <c r="B1081" s="270" t="s">
        <v>3269</v>
      </c>
      <c r="C1081" s="270" t="s">
        <v>10644</v>
      </c>
      <c r="D1081" s="270" t="s">
        <v>3296</v>
      </c>
      <c r="E1081" s="270" t="s">
        <v>1791</v>
      </c>
      <c r="F1081" s="270" t="s">
        <v>2204</v>
      </c>
      <c r="G1081" s="270" t="s">
        <v>10643</v>
      </c>
      <c r="H1081" s="270" t="s">
        <v>10642</v>
      </c>
      <c r="I1081" s="270" t="s">
        <v>10641</v>
      </c>
      <c r="J1081" s="270">
        <v>20296</v>
      </c>
      <c r="K1081" s="270" t="s">
        <v>3271</v>
      </c>
      <c r="L1081" s="270" t="s">
        <v>10647</v>
      </c>
      <c r="M1081" s="270" t="s">
        <v>3296</v>
      </c>
      <c r="N1081" s="270" t="s">
        <v>3314</v>
      </c>
      <c r="O1081" s="270" t="s">
        <v>3313</v>
      </c>
      <c r="P1081" s="269">
        <v>177660</v>
      </c>
      <c r="Q1081" s="269">
        <v>0</v>
      </c>
      <c r="R1081" s="269">
        <v>0</v>
      </c>
      <c r="S1081" s="269">
        <v>177660</v>
      </c>
      <c r="U1081" s="305" t="str">
        <f t="shared" si="16"/>
        <v>RU8355</v>
      </c>
      <c r="V1081" s="305" t="s">
        <v>3112</v>
      </c>
    </row>
    <row r="1082" spans="1:22" ht="18" customHeight="1" x14ac:dyDescent="0.35">
      <c r="A1082" s="270">
        <v>8580</v>
      </c>
      <c r="B1082" s="270" t="s">
        <v>3269</v>
      </c>
      <c r="C1082" s="270" t="s">
        <v>10644</v>
      </c>
      <c r="D1082" s="270" t="s">
        <v>3296</v>
      </c>
      <c r="E1082" s="270" t="s">
        <v>1791</v>
      </c>
      <c r="F1082" s="270" t="s">
        <v>2204</v>
      </c>
      <c r="G1082" s="270" t="s">
        <v>10643</v>
      </c>
      <c r="H1082" s="270" t="s">
        <v>10642</v>
      </c>
      <c r="I1082" s="270" t="s">
        <v>10641</v>
      </c>
      <c r="J1082" s="270">
        <v>20297</v>
      </c>
      <c r="K1082" s="270" t="s">
        <v>3271</v>
      </c>
      <c r="L1082" s="270" t="s">
        <v>10646</v>
      </c>
      <c r="M1082" s="270" t="s">
        <v>3296</v>
      </c>
      <c r="N1082" s="270" t="s">
        <v>3314</v>
      </c>
      <c r="O1082" s="270" t="s">
        <v>3313</v>
      </c>
      <c r="P1082" s="269">
        <v>20205</v>
      </c>
      <c r="Q1082" s="269">
        <v>0</v>
      </c>
      <c r="R1082" s="269">
        <v>0</v>
      </c>
      <c r="S1082" s="269">
        <v>20205</v>
      </c>
      <c r="U1082" s="305" t="str">
        <f t="shared" si="16"/>
        <v>RU8355</v>
      </c>
      <c r="V1082" s="305" t="s">
        <v>3112</v>
      </c>
    </row>
    <row r="1083" spans="1:22" ht="18" customHeight="1" x14ac:dyDescent="0.35">
      <c r="A1083" s="270">
        <v>8580</v>
      </c>
      <c r="B1083" s="270" t="s">
        <v>3269</v>
      </c>
      <c r="C1083" s="270" t="s">
        <v>10644</v>
      </c>
      <c r="D1083" s="270" t="s">
        <v>3296</v>
      </c>
      <c r="E1083" s="270" t="s">
        <v>1791</v>
      </c>
      <c r="F1083" s="270" t="s">
        <v>2204</v>
      </c>
      <c r="G1083" s="270" t="s">
        <v>10643</v>
      </c>
      <c r="H1083" s="270" t="s">
        <v>10642</v>
      </c>
      <c r="I1083" s="270" t="s">
        <v>10641</v>
      </c>
      <c r="J1083" s="270">
        <v>20298</v>
      </c>
      <c r="K1083" s="270" t="s">
        <v>3271</v>
      </c>
      <c r="L1083" s="270" t="s">
        <v>10645</v>
      </c>
      <c r="M1083" s="270" t="s">
        <v>3296</v>
      </c>
      <c r="N1083" s="270" t="s">
        <v>3314</v>
      </c>
      <c r="O1083" s="270" t="s">
        <v>3313</v>
      </c>
      <c r="P1083" s="269">
        <v>10755</v>
      </c>
      <c r="Q1083" s="269">
        <v>0</v>
      </c>
      <c r="R1083" s="269">
        <v>0</v>
      </c>
      <c r="S1083" s="269">
        <v>10755</v>
      </c>
      <c r="U1083" s="305" t="str">
        <f t="shared" si="16"/>
        <v>RU8355</v>
      </c>
      <c r="V1083" s="305" t="s">
        <v>3112</v>
      </c>
    </row>
    <row r="1084" spans="1:22" ht="18" customHeight="1" x14ac:dyDescent="0.35">
      <c r="A1084" s="270">
        <v>8580</v>
      </c>
      <c r="B1084" s="270" t="s">
        <v>3269</v>
      </c>
      <c r="C1084" s="270" t="s">
        <v>10644</v>
      </c>
      <c r="D1084" s="270" t="s">
        <v>3296</v>
      </c>
      <c r="E1084" s="270" t="s">
        <v>1791</v>
      </c>
      <c r="F1084" s="270" t="s">
        <v>2204</v>
      </c>
      <c r="G1084" s="270" t="s">
        <v>10643</v>
      </c>
      <c r="H1084" s="270" t="s">
        <v>10642</v>
      </c>
      <c r="I1084" s="270" t="s">
        <v>10641</v>
      </c>
      <c r="J1084" s="270">
        <v>20299</v>
      </c>
      <c r="K1084" s="270" t="s">
        <v>3271</v>
      </c>
      <c r="L1084" s="270" t="s">
        <v>10640</v>
      </c>
      <c r="M1084" s="270" t="s">
        <v>3296</v>
      </c>
      <c r="N1084" s="270" t="s">
        <v>3314</v>
      </c>
      <c r="O1084" s="270" t="s">
        <v>3313</v>
      </c>
      <c r="P1084" s="269">
        <v>33984</v>
      </c>
      <c r="Q1084" s="269">
        <v>0</v>
      </c>
      <c r="R1084" s="269">
        <v>0</v>
      </c>
      <c r="S1084" s="269">
        <v>33984</v>
      </c>
      <c r="U1084" s="305" t="str">
        <f t="shared" si="16"/>
        <v>RU8355</v>
      </c>
      <c r="V1084" s="305" t="s">
        <v>3112</v>
      </c>
    </row>
    <row r="1085" spans="1:22" ht="18" customHeight="1" x14ac:dyDescent="0.35">
      <c r="A1085" s="270">
        <v>8581</v>
      </c>
      <c r="B1085" s="270" t="s">
        <v>3269</v>
      </c>
      <c r="C1085" s="270" t="s">
        <v>10607</v>
      </c>
      <c r="D1085" s="270" t="s">
        <v>3296</v>
      </c>
      <c r="E1085" s="270" t="s">
        <v>1713</v>
      </c>
      <c r="F1085" s="270" t="s">
        <v>2143</v>
      </c>
      <c r="G1085" s="270" t="s">
        <v>10606</v>
      </c>
      <c r="H1085" s="270" t="s">
        <v>10605</v>
      </c>
      <c r="I1085" s="270" t="s">
        <v>10604</v>
      </c>
      <c r="J1085" s="270">
        <v>8592</v>
      </c>
      <c r="K1085" s="270" t="s">
        <v>3271</v>
      </c>
      <c r="L1085" s="270" t="s">
        <v>10639</v>
      </c>
      <c r="M1085" s="270" t="s">
        <v>3296</v>
      </c>
      <c r="N1085" s="270" t="s">
        <v>3286</v>
      </c>
      <c r="O1085" s="270" t="s">
        <v>3285</v>
      </c>
      <c r="P1085" s="269">
        <v>488172.7</v>
      </c>
      <c r="Q1085" s="269">
        <v>0</v>
      </c>
      <c r="R1085" s="269">
        <v>0</v>
      </c>
      <c r="S1085" s="269">
        <v>488172.7</v>
      </c>
      <c r="U1085" s="305" t="str">
        <f t="shared" si="16"/>
        <v>RU8310</v>
      </c>
      <c r="V1085" s="305" t="s">
        <v>3112</v>
      </c>
    </row>
    <row r="1086" spans="1:22" ht="18" customHeight="1" x14ac:dyDescent="0.35">
      <c r="A1086" s="270">
        <v>8581</v>
      </c>
      <c r="B1086" s="270" t="s">
        <v>3269</v>
      </c>
      <c r="C1086" s="270" t="s">
        <v>10607</v>
      </c>
      <c r="D1086" s="270" t="s">
        <v>3296</v>
      </c>
      <c r="E1086" s="270" t="s">
        <v>1713</v>
      </c>
      <c r="F1086" s="270" t="s">
        <v>2143</v>
      </c>
      <c r="G1086" s="270" t="s">
        <v>10606</v>
      </c>
      <c r="H1086" s="270" t="s">
        <v>10605</v>
      </c>
      <c r="I1086" s="270" t="s">
        <v>10604</v>
      </c>
      <c r="J1086" s="270">
        <v>9013</v>
      </c>
      <c r="K1086" s="270" t="s">
        <v>3271</v>
      </c>
      <c r="L1086" s="270" t="s">
        <v>10638</v>
      </c>
      <c r="M1086" s="270" t="s">
        <v>3296</v>
      </c>
      <c r="N1086" s="270" t="s">
        <v>3286</v>
      </c>
      <c r="O1086" s="270" t="s">
        <v>3285</v>
      </c>
      <c r="P1086" s="269">
        <v>880725.72</v>
      </c>
      <c r="Q1086" s="269">
        <v>0</v>
      </c>
      <c r="R1086" s="269">
        <v>0</v>
      </c>
      <c r="S1086" s="269">
        <v>880725.72</v>
      </c>
      <c r="U1086" s="305" t="str">
        <f t="shared" si="16"/>
        <v>RU8310</v>
      </c>
      <c r="V1086" s="305" t="s">
        <v>3112</v>
      </c>
    </row>
    <row r="1087" spans="1:22" ht="18" customHeight="1" x14ac:dyDescent="0.35">
      <c r="A1087" s="270">
        <v>8581</v>
      </c>
      <c r="B1087" s="270" t="s">
        <v>3269</v>
      </c>
      <c r="C1087" s="270" t="s">
        <v>10607</v>
      </c>
      <c r="D1087" s="270" t="s">
        <v>3296</v>
      </c>
      <c r="E1087" s="270" t="s">
        <v>1713</v>
      </c>
      <c r="F1087" s="270" t="s">
        <v>2143</v>
      </c>
      <c r="G1087" s="270" t="s">
        <v>10606</v>
      </c>
      <c r="H1087" s="270" t="s">
        <v>10605</v>
      </c>
      <c r="I1087" s="270" t="s">
        <v>10604</v>
      </c>
      <c r="J1087" s="270">
        <v>9014</v>
      </c>
      <c r="K1087" s="270" t="s">
        <v>3271</v>
      </c>
      <c r="L1087" s="270" t="s">
        <v>10637</v>
      </c>
      <c r="M1087" s="270" t="s">
        <v>3296</v>
      </c>
      <c r="N1087" s="270" t="s">
        <v>3286</v>
      </c>
      <c r="O1087" s="270" t="s">
        <v>3285</v>
      </c>
      <c r="P1087" s="269">
        <v>516678.93</v>
      </c>
      <c r="Q1087" s="269">
        <v>0</v>
      </c>
      <c r="R1087" s="269">
        <v>0</v>
      </c>
      <c r="S1087" s="269">
        <v>516678.93</v>
      </c>
      <c r="U1087" s="305" t="str">
        <f t="shared" si="16"/>
        <v>RU8310</v>
      </c>
      <c r="V1087" s="305" t="s">
        <v>3112</v>
      </c>
    </row>
    <row r="1088" spans="1:22" ht="18" customHeight="1" x14ac:dyDescent="0.35">
      <c r="A1088" s="270">
        <v>8581</v>
      </c>
      <c r="B1088" s="270" t="s">
        <v>3269</v>
      </c>
      <c r="C1088" s="270" t="s">
        <v>10607</v>
      </c>
      <c r="D1088" s="270" t="s">
        <v>3296</v>
      </c>
      <c r="E1088" s="270" t="s">
        <v>1713</v>
      </c>
      <c r="F1088" s="270" t="s">
        <v>2143</v>
      </c>
      <c r="G1088" s="270" t="s">
        <v>10606</v>
      </c>
      <c r="H1088" s="270" t="s">
        <v>10605</v>
      </c>
      <c r="I1088" s="270" t="s">
        <v>10604</v>
      </c>
      <c r="J1088" s="270">
        <v>9015</v>
      </c>
      <c r="K1088" s="270" t="s">
        <v>3271</v>
      </c>
      <c r="L1088" s="270" t="s">
        <v>10636</v>
      </c>
      <c r="M1088" s="270" t="s">
        <v>3296</v>
      </c>
      <c r="N1088" s="270" t="s">
        <v>3286</v>
      </c>
      <c r="O1088" s="270" t="s">
        <v>3285</v>
      </c>
      <c r="P1088" s="269">
        <v>812112.83</v>
      </c>
      <c r="Q1088" s="269">
        <v>0</v>
      </c>
      <c r="R1088" s="269">
        <v>0</v>
      </c>
      <c r="S1088" s="269">
        <v>812112.83</v>
      </c>
      <c r="U1088" s="305" t="str">
        <f t="shared" si="16"/>
        <v>RU8310</v>
      </c>
      <c r="V1088" s="305" t="s">
        <v>3112</v>
      </c>
    </row>
    <row r="1089" spans="1:22" ht="18" customHeight="1" x14ac:dyDescent="0.35">
      <c r="A1089" s="270">
        <v>8581</v>
      </c>
      <c r="B1089" s="270" t="s">
        <v>3269</v>
      </c>
      <c r="C1089" s="270" t="s">
        <v>10607</v>
      </c>
      <c r="D1089" s="270" t="s">
        <v>3296</v>
      </c>
      <c r="E1089" s="270" t="s">
        <v>1713</v>
      </c>
      <c r="F1089" s="270" t="s">
        <v>2143</v>
      </c>
      <c r="G1089" s="270" t="s">
        <v>10606</v>
      </c>
      <c r="H1089" s="270" t="s">
        <v>10605</v>
      </c>
      <c r="I1089" s="270" t="s">
        <v>10604</v>
      </c>
      <c r="J1089" s="270">
        <v>9016</v>
      </c>
      <c r="K1089" s="270" t="s">
        <v>3271</v>
      </c>
      <c r="L1089" s="270" t="s">
        <v>10635</v>
      </c>
      <c r="M1089" s="270" t="s">
        <v>3296</v>
      </c>
      <c r="N1089" s="270" t="s">
        <v>3286</v>
      </c>
      <c r="O1089" s="270" t="s">
        <v>3285</v>
      </c>
      <c r="P1089" s="269">
        <v>412934.26</v>
      </c>
      <c r="Q1089" s="269">
        <v>0</v>
      </c>
      <c r="R1089" s="269">
        <v>0</v>
      </c>
      <c r="S1089" s="269">
        <v>412934.26</v>
      </c>
      <c r="U1089" s="305" t="str">
        <f t="shared" si="16"/>
        <v>RU8310</v>
      </c>
      <c r="V1089" s="305" t="s">
        <v>3112</v>
      </c>
    </row>
    <row r="1090" spans="1:22" ht="18" customHeight="1" x14ac:dyDescent="0.35">
      <c r="A1090" s="270">
        <v>8581</v>
      </c>
      <c r="B1090" s="270" t="s">
        <v>3269</v>
      </c>
      <c r="C1090" s="270" t="s">
        <v>10607</v>
      </c>
      <c r="D1090" s="270" t="s">
        <v>3296</v>
      </c>
      <c r="E1090" s="270" t="s">
        <v>1713</v>
      </c>
      <c r="F1090" s="270" t="s">
        <v>2143</v>
      </c>
      <c r="G1090" s="270" t="s">
        <v>10606</v>
      </c>
      <c r="H1090" s="270" t="s">
        <v>10605</v>
      </c>
      <c r="I1090" s="270" t="s">
        <v>10604</v>
      </c>
      <c r="J1090" s="270">
        <v>9017</v>
      </c>
      <c r="K1090" s="270" t="s">
        <v>3271</v>
      </c>
      <c r="L1090" s="270" t="s">
        <v>10634</v>
      </c>
      <c r="M1090" s="270" t="s">
        <v>3296</v>
      </c>
      <c r="N1090" s="270" t="s">
        <v>3286</v>
      </c>
      <c r="O1090" s="270" t="s">
        <v>3285</v>
      </c>
      <c r="P1090" s="269">
        <v>77649.350000000006</v>
      </c>
      <c r="Q1090" s="269">
        <v>0</v>
      </c>
      <c r="R1090" s="269">
        <v>0</v>
      </c>
      <c r="S1090" s="269">
        <v>77649.350000000006</v>
      </c>
      <c r="U1090" s="305" t="str">
        <f t="shared" si="16"/>
        <v>RU8310</v>
      </c>
      <c r="V1090" s="305" t="s">
        <v>3112</v>
      </c>
    </row>
    <row r="1091" spans="1:22" ht="18" customHeight="1" x14ac:dyDescent="0.35">
      <c r="A1091" s="270">
        <v>8581</v>
      </c>
      <c r="B1091" s="270" t="s">
        <v>3269</v>
      </c>
      <c r="C1091" s="270" t="s">
        <v>10607</v>
      </c>
      <c r="D1091" s="270" t="s">
        <v>3296</v>
      </c>
      <c r="E1091" s="270" t="s">
        <v>1713</v>
      </c>
      <c r="F1091" s="270" t="s">
        <v>2143</v>
      </c>
      <c r="G1091" s="270" t="s">
        <v>10606</v>
      </c>
      <c r="H1091" s="270" t="s">
        <v>10605</v>
      </c>
      <c r="I1091" s="270" t="s">
        <v>10604</v>
      </c>
      <c r="J1091" s="270">
        <v>9018</v>
      </c>
      <c r="K1091" s="270" t="s">
        <v>3271</v>
      </c>
      <c r="L1091" s="270" t="s">
        <v>10633</v>
      </c>
      <c r="M1091" s="270" t="s">
        <v>3296</v>
      </c>
      <c r="N1091" s="270" t="s">
        <v>3286</v>
      </c>
      <c r="O1091" s="270" t="s">
        <v>3285</v>
      </c>
      <c r="P1091" s="269">
        <v>78485.78</v>
      </c>
      <c r="Q1091" s="269">
        <v>0</v>
      </c>
      <c r="R1091" s="269">
        <v>0</v>
      </c>
      <c r="S1091" s="269">
        <v>78485.78</v>
      </c>
      <c r="U1091" s="305" t="str">
        <f t="shared" si="16"/>
        <v>RU8310</v>
      </c>
      <c r="V1091" s="305" t="s">
        <v>3112</v>
      </c>
    </row>
    <row r="1092" spans="1:22" ht="18" customHeight="1" x14ac:dyDescent="0.35">
      <c r="A1092" s="270">
        <v>8581</v>
      </c>
      <c r="B1092" s="270" t="s">
        <v>3269</v>
      </c>
      <c r="C1092" s="270" t="s">
        <v>10607</v>
      </c>
      <c r="D1092" s="270" t="s">
        <v>3296</v>
      </c>
      <c r="E1092" s="270" t="s">
        <v>1713</v>
      </c>
      <c r="F1092" s="270" t="s">
        <v>2143</v>
      </c>
      <c r="G1092" s="270" t="s">
        <v>10606</v>
      </c>
      <c r="H1092" s="270" t="s">
        <v>10605</v>
      </c>
      <c r="I1092" s="270" t="s">
        <v>10604</v>
      </c>
      <c r="J1092" s="270">
        <v>9019</v>
      </c>
      <c r="K1092" s="270" t="s">
        <v>3271</v>
      </c>
      <c r="L1092" s="270" t="s">
        <v>10632</v>
      </c>
      <c r="M1092" s="270" t="s">
        <v>3296</v>
      </c>
      <c r="N1092" s="270" t="s">
        <v>3286</v>
      </c>
      <c r="O1092" s="270" t="s">
        <v>3285</v>
      </c>
      <c r="P1092" s="269">
        <v>121374.87</v>
      </c>
      <c r="Q1092" s="269">
        <v>0</v>
      </c>
      <c r="R1092" s="269">
        <v>0</v>
      </c>
      <c r="S1092" s="269">
        <v>121374.87</v>
      </c>
      <c r="U1092" s="305" t="str">
        <f t="shared" ref="U1092:U1155" si="17">LEFT(F1092,6)</f>
        <v>RU8310</v>
      </c>
      <c r="V1092" s="305" t="s">
        <v>3112</v>
      </c>
    </row>
    <row r="1093" spans="1:22" ht="18" customHeight="1" x14ac:dyDescent="0.35">
      <c r="A1093" s="270">
        <v>8581</v>
      </c>
      <c r="B1093" s="270" t="s">
        <v>3269</v>
      </c>
      <c r="C1093" s="270" t="s">
        <v>10607</v>
      </c>
      <c r="D1093" s="270" t="s">
        <v>3296</v>
      </c>
      <c r="E1093" s="270" t="s">
        <v>1713</v>
      </c>
      <c r="F1093" s="270" t="s">
        <v>2143</v>
      </c>
      <c r="G1093" s="270" t="s">
        <v>10606</v>
      </c>
      <c r="H1093" s="270" t="s">
        <v>10605</v>
      </c>
      <c r="I1093" s="270" t="s">
        <v>10604</v>
      </c>
      <c r="J1093" s="270">
        <v>9020</v>
      </c>
      <c r="K1093" s="270" t="s">
        <v>3271</v>
      </c>
      <c r="L1093" s="270" t="s">
        <v>10631</v>
      </c>
      <c r="M1093" s="270" t="s">
        <v>3296</v>
      </c>
      <c r="N1093" s="270" t="s">
        <v>3286</v>
      </c>
      <c r="O1093" s="270" t="s">
        <v>3285</v>
      </c>
      <c r="P1093" s="269">
        <v>130491.99</v>
      </c>
      <c r="Q1093" s="269">
        <v>0</v>
      </c>
      <c r="R1093" s="269">
        <v>0</v>
      </c>
      <c r="S1093" s="269">
        <v>130491.99</v>
      </c>
      <c r="U1093" s="305" t="str">
        <f t="shared" si="17"/>
        <v>RU8310</v>
      </c>
      <c r="V1093" s="305" t="s">
        <v>3112</v>
      </c>
    </row>
    <row r="1094" spans="1:22" ht="18" customHeight="1" x14ac:dyDescent="0.35">
      <c r="A1094" s="270">
        <v>8581</v>
      </c>
      <c r="B1094" s="270" t="s">
        <v>3269</v>
      </c>
      <c r="C1094" s="270" t="s">
        <v>10607</v>
      </c>
      <c r="D1094" s="270" t="s">
        <v>3296</v>
      </c>
      <c r="E1094" s="270" t="s">
        <v>1713</v>
      </c>
      <c r="F1094" s="270" t="s">
        <v>2143</v>
      </c>
      <c r="G1094" s="270" t="s">
        <v>10606</v>
      </c>
      <c r="H1094" s="270" t="s">
        <v>10605</v>
      </c>
      <c r="I1094" s="270" t="s">
        <v>10604</v>
      </c>
      <c r="J1094" s="270">
        <v>9021</v>
      </c>
      <c r="K1094" s="270" t="s">
        <v>3271</v>
      </c>
      <c r="L1094" s="270" t="s">
        <v>10630</v>
      </c>
      <c r="M1094" s="270" t="s">
        <v>3296</v>
      </c>
      <c r="N1094" s="270" t="s">
        <v>3286</v>
      </c>
      <c r="O1094" s="270" t="s">
        <v>3285</v>
      </c>
      <c r="P1094" s="269">
        <v>94568.7</v>
      </c>
      <c r="Q1094" s="269">
        <v>0</v>
      </c>
      <c r="R1094" s="269">
        <v>0</v>
      </c>
      <c r="S1094" s="269">
        <v>94568.7</v>
      </c>
      <c r="U1094" s="305" t="str">
        <f t="shared" si="17"/>
        <v>RU8310</v>
      </c>
      <c r="V1094" s="305" t="s">
        <v>3112</v>
      </c>
    </row>
    <row r="1095" spans="1:22" ht="18" customHeight="1" x14ac:dyDescent="0.35">
      <c r="A1095" s="270">
        <v>8581</v>
      </c>
      <c r="B1095" s="270" t="s">
        <v>3269</v>
      </c>
      <c r="C1095" s="270" t="s">
        <v>10607</v>
      </c>
      <c r="D1095" s="270" t="s">
        <v>3296</v>
      </c>
      <c r="E1095" s="270" t="s">
        <v>1713</v>
      </c>
      <c r="F1095" s="270" t="s">
        <v>2143</v>
      </c>
      <c r="G1095" s="270" t="s">
        <v>10606</v>
      </c>
      <c r="H1095" s="270" t="s">
        <v>10605</v>
      </c>
      <c r="I1095" s="270" t="s">
        <v>10604</v>
      </c>
      <c r="J1095" s="270">
        <v>9022</v>
      </c>
      <c r="K1095" s="270" t="s">
        <v>3271</v>
      </c>
      <c r="L1095" s="270" t="s">
        <v>10629</v>
      </c>
      <c r="M1095" s="270" t="s">
        <v>3296</v>
      </c>
      <c r="N1095" s="270" t="s">
        <v>3286</v>
      </c>
      <c r="O1095" s="270" t="s">
        <v>3285</v>
      </c>
      <c r="P1095" s="269">
        <v>67272.3</v>
      </c>
      <c r="Q1095" s="269">
        <v>0</v>
      </c>
      <c r="R1095" s="269">
        <v>0</v>
      </c>
      <c r="S1095" s="269">
        <v>67272.3</v>
      </c>
      <c r="U1095" s="305" t="str">
        <f t="shared" si="17"/>
        <v>RU8310</v>
      </c>
      <c r="V1095" s="305" t="s">
        <v>3112</v>
      </c>
    </row>
    <row r="1096" spans="1:22" ht="18" customHeight="1" x14ac:dyDescent="0.35">
      <c r="A1096" s="270">
        <v>8581</v>
      </c>
      <c r="B1096" s="270" t="s">
        <v>3269</v>
      </c>
      <c r="C1096" s="270" t="s">
        <v>10607</v>
      </c>
      <c r="D1096" s="270" t="s">
        <v>3296</v>
      </c>
      <c r="E1096" s="270" t="s">
        <v>1713</v>
      </c>
      <c r="F1096" s="270" t="s">
        <v>2143</v>
      </c>
      <c r="G1096" s="270" t="s">
        <v>10606</v>
      </c>
      <c r="H1096" s="270" t="s">
        <v>10605</v>
      </c>
      <c r="I1096" s="270" t="s">
        <v>10604</v>
      </c>
      <c r="J1096" s="270">
        <v>9023</v>
      </c>
      <c r="K1096" s="270" t="s">
        <v>3271</v>
      </c>
      <c r="L1096" s="270" t="s">
        <v>10628</v>
      </c>
      <c r="M1096" s="270" t="s">
        <v>3296</v>
      </c>
      <c r="N1096" s="270" t="s">
        <v>3286</v>
      </c>
      <c r="O1096" s="270" t="s">
        <v>3285</v>
      </c>
      <c r="P1096" s="269">
        <v>130280.01</v>
      </c>
      <c r="Q1096" s="269">
        <v>0</v>
      </c>
      <c r="R1096" s="269">
        <v>0</v>
      </c>
      <c r="S1096" s="269">
        <v>130280.01</v>
      </c>
      <c r="U1096" s="305" t="str">
        <f t="shared" si="17"/>
        <v>RU8310</v>
      </c>
      <c r="V1096" s="305" t="s">
        <v>3112</v>
      </c>
    </row>
    <row r="1097" spans="1:22" ht="18" customHeight="1" x14ac:dyDescent="0.35">
      <c r="A1097" s="270">
        <v>8581</v>
      </c>
      <c r="B1097" s="270" t="s">
        <v>3269</v>
      </c>
      <c r="C1097" s="270" t="s">
        <v>10607</v>
      </c>
      <c r="D1097" s="270" t="s">
        <v>3296</v>
      </c>
      <c r="E1097" s="270" t="s">
        <v>1713</v>
      </c>
      <c r="F1097" s="270" t="s">
        <v>2143</v>
      </c>
      <c r="G1097" s="270" t="s">
        <v>10606</v>
      </c>
      <c r="H1097" s="270" t="s">
        <v>10605</v>
      </c>
      <c r="I1097" s="270" t="s">
        <v>10604</v>
      </c>
      <c r="J1097" s="270">
        <v>9024</v>
      </c>
      <c r="K1097" s="270" t="s">
        <v>3271</v>
      </c>
      <c r="L1097" s="270" t="s">
        <v>10627</v>
      </c>
      <c r="M1097" s="270" t="s">
        <v>3296</v>
      </c>
      <c r="N1097" s="270" t="s">
        <v>3286</v>
      </c>
      <c r="O1097" s="270" t="s">
        <v>3285</v>
      </c>
      <c r="P1097" s="269">
        <v>55896.39</v>
      </c>
      <c r="Q1097" s="269">
        <v>0</v>
      </c>
      <c r="R1097" s="269">
        <v>0</v>
      </c>
      <c r="S1097" s="269">
        <v>55896.39</v>
      </c>
      <c r="U1097" s="305" t="str">
        <f t="shared" si="17"/>
        <v>RU8310</v>
      </c>
      <c r="V1097" s="305" t="s">
        <v>3112</v>
      </c>
    </row>
    <row r="1098" spans="1:22" ht="18" customHeight="1" x14ac:dyDescent="0.35">
      <c r="A1098" s="270">
        <v>8581</v>
      </c>
      <c r="B1098" s="270" t="s">
        <v>3269</v>
      </c>
      <c r="C1098" s="270" t="s">
        <v>10607</v>
      </c>
      <c r="D1098" s="270" t="s">
        <v>3296</v>
      </c>
      <c r="E1098" s="270" t="s">
        <v>1713</v>
      </c>
      <c r="F1098" s="270" t="s">
        <v>2143</v>
      </c>
      <c r="G1098" s="270" t="s">
        <v>10606</v>
      </c>
      <c r="H1098" s="270" t="s">
        <v>10605</v>
      </c>
      <c r="I1098" s="270" t="s">
        <v>10604</v>
      </c>
      <c r="J1098" s="270">
        <v>9025</v>
      </c>
      <c r="K1098" s="270" t="s">
        <v>3271</v>
      </c>
      <c r="L1098" s="270" t="s">
        <v>10626</v>
      </c>
      <c r="M1098" s="270" t="s">
        <v>3296</v>
      </c>
      <c r="N1098" s="270" t="s">
        <v>3286</v>
      </c>
      <c r="O1098" s="270" t="s">
        <v>3285</v>
      </c>
      <c r="P1098" s="269">
        <v>86096.55</v>
      </c>
      <c r="Q1098" s="269">
        <v>0</v>
      </c>
      <c r="R1098" s="269">
        <v>0</v>
      </c>
      <c r="S1098" s="269">
        <v>86096.55</v>
      </c>
      <c r="U1098" s="305" t="str">
        <f t="shared" si="17"/>
        <v>RU8310</v>
      </c>
      <c r="V1098" s="305" t="s">
        <v>3112</v>
      </c>
    </row>
    <row r="1099" spans="1:22" ht="18" customHeight="1" x14ac:dyDescent="0.35">
      <c r="A1099" s="270">
        <v>8581</v>
      </c>
      <c r="B1099" s="270" t="s">
        <v>3269</v>
      </c>
      <c r="C1099" s="270" t="s">
        <v>10607</v>
      </c>
      <c r="D1099" s="270" t="s">
        <v>3296</v>
      </c>
      <c r="E1099" s="270" t="s">
        <v>1713</v>
      </c>
      <c r="F1099" s="270" t="s">
        <v>2143</v>
      </c>
      <c r="G1099" s="270" t="s">
        <v>10606</v>
      </c>
      <c r="H1099" s="270" t="s">
        <v>10605</v>
      </c>
      <c r="I1099" s="270" t="s">
        <v>10604</v>
      </c>
      <c r="J1099" s="270">
        <v>9027</v>
      </c>
      <c r="K1099" s="270" t="s">
        <v>3271</v>
      </c>
      <c r="L1099" s="270" t="s">
        <v>10625</v>
      </c>
      <c r="M1099" s="270" t="s">
        <v>3296</v>
      </c>
      <c r="N1099" s="270" t="s">
        <v>3286</v>
      </c>
      <c r="O1099" s="270" t="s">
        <v>3285</v>
      </c>
      <c r="P1099" s="269">
        <v>125542.26</v>
      </c>
      <c r="Q1099" s="269">
        <v>0</v>
      </c>
      <c r="R1099" s="269">
        <v>0</v>
      </c>
      <c r="S1099" s="269">
        <v>125542.26</v>
      </c>
      <c r="U1099" s="305" t="str">
        <f t="shared" si="17"/>
        <v>RU8310</v>
      </c>
      <c r="V1099" s="305" t="s">
        <v>3112</v>
      </c>
    </row>
    <row r="1100" spans="1:22" ht="18" customHeight="1" x14ac:dyDescent="0.35">
      <c r="A1100" s="270">
        <v>8581</v>
      </c>
      <c r="B1100" s="270" t="s">
        <v>3269</v>
      </c>
      <c r="C1100" s="270" t="s">
        <v>10607</v>
      </c>
      <c r="D1100" s="270" t="s">
        <v>3296</v>
      </c>
      <c r="E1100" s="270" t="s">
        <v>1713</v>
      </c>
      <c r="F1100" s="270" t="s">
        <v>2143</v>
      </c>
      <c r="G1100" s="270" t="s">
        <v>10606</v>
      </c>
      <c r="H1100" s="270" t="s">
        <v>10605</v>
      </c>
      <c r="I1100" s="270" t="s">
        <v>10604</v>
      </c>
      <c r="J1100" s="270">
        <v>9028</v>
      </c>
      <c r="K1100" s="270" t="s">
        <v>3271</v>
      </c>
      <c r="L1100" s="270" t="s">
        <v>10624</v>
      </c>
      <c r="M1100" s="270" t="s">
        <v>3296</v>
      </c>
      <c r="N1100" s="270" t="s">
        <v>3286</v>
      </c>
      <c r="O1100" s="270" t="s">
        <v>3285</v>
      </c>
      <c r="P1100" s="269">
        <v>181331.96</v>
      </c>
      <c r="Q1100" s="269">
        <v>0</v>
      </c>
      <c r="R1100" s="269">
        <v>0</v>
      </c>
      <c r="S1100" s="269">
        <v>181331.96</v>
      </c>
      <c r="U1100" s="305" t="str">
        <f t="shared" si="17"/>
        <v>RU8310</v>
      </c>
      <c r="V1100" s="305" t="s">
        <v>3112</v>
      </c>
    </row>
    <row r="1101" spans="1:22" ht="18" customHeight="1" x14ac:dyDescent="0.35">
      <c r="A1101" s="270">
        <v>8581</v>
      </c>
      <c r="B1101" s="270" t="s">
        <v>3269</v>
      </c>
      <c r="C1101" s="270" t="s">
        <v>10607</v>
      </c>
      <c r="D1101" s="270" t="s">
        <v>3296</v>
      </c>
      <c r="E1101" s="270" t="s">
        <v>1713</v>
      </c>
      <c r="F1101" s="270" t="s">
        <v>2143</v>
      </c>
      <c r="G1101" s="270" t="s">
        <v>10606</v>
      </c>
      <c r="H1101" s="270" t="s">
        <v>10605</v>
      </c>
      <c r="I1101" s="270" t="s">
        <v>10604</v>
      </c>
      <c r="J1101" s="270">
        <v>9029</v>
      </c>
      <c r="K1101" s="270" t="s">
        <v>3271</v>
      </c>
      <c r="L1101" s="270" t="s">
        <v>10623</v>
      </c>
      <c r="M1101" s="270" t="s">
        <v>3296</v>
      </c>
      <c r="N1101" s="270" t="s">
        <v>3286</v>
      </c>
      <c r="O1101" s="270" t="s">
        <v>3285</v>
      </c>
      <c r="P1101" s="269">
        <v>145332.73000000001</v>
      </c>
      <c r="Q1101" s="269">
        <v>0</v>
      </c>
      <c r="R1101" s="269">
        <v>0</v>
      </c>
      <c r="S1101" s="269">
        <v>145332.73000000001</v>
      </c>
      <c r="U1101" s="305" t="str">
        <f t="shared" si="17"/>
        <v>RU8310</v>
      </c>
      <c r="V1101" s="305" t="s">
        <v>3112</v>
      </c>
    </row>
    <row r="1102" spans="1:22" ht="18" customHeight="1" x14ac:dyDescent="0.35">
      <c r="A1102" s="270">
        <v>8581</v>
      </c>
      <c r="B1102" s="270" t="s">
        <v>3269</v>
      </c>
      <c r="C1102" s="270" t="s">
        <v>10607</v>
      </c>
      <c r="D1102" s="270" t="s">
        <v>3296</v>
      </c>
      <c r="E1102" s="270" t="s">
        <v>1713</v>
      </c>
      <c r="F1102" s="270" t="s">
        <v>2143</v>
      </c>
      <c r="G1102" s="270" t="s">
        <v>10606</v>
      </c>
      <c r="H1102" s="270" t="s">
        <v>10605</v>
      </c>
      <c r="I1102" s="270" t="s">
        <v>10604</v>
      </c>
      <c r="J1102" s="270">
        <v>9030</v>
      </c>
      <c r="K1102" s="270" t="s">
        <v>3271</v>
      </c>
      <c r="L1102" s="270" t="s">
        <v>10622</v>
      </c>
      <c r="M1102" s="270" t="s">
        <v>3296</v>
      </c>
      <c r="N1102" s="270" t="s">
        <v>3286</v>
      </c>
      <c r="O1102" s="270" t="s">
        <v>3285</v>
      </c>
      <c r="P1102" s="269">
        <v>115300.69</v>
      </c>
      <c r="Q1102" s="269">
        <v>0</v>
      </c>
      <c r="R1102" s="269">
        <v>0</v>
      </c>
      <c r="S1102" s="269">
        <v>115300.69</v>
      </c>
      <c r="U1102" s="305" t="str">
        <f t="shared" si="17"/>
        <v>RU8310</v>
      </c>
      <c r="V1102" s="305" t="s">
        <v>3112</v>
      </c>
    </row>
    <row r="1103" spans="1:22" ht="18" customHeight="1" x14ac:dyDescent="0.35">
      <c r="A1103" s="270">
        <v>8581</v>
      </c>
      <c r="B1103" s="270" t="s">
        <v>3269</v>
      </c>
      <c r="C1103" s="270" t="s">
        <v>10607</v>
      </c>
      <c r="D1103" s="270" t="s">
        <v>3296</v>
      </c>
      <c r="E1103" s="270" t="s">
        <v>1713</v>
      </c>
      <c r="F1103" s="270" t="s">
        <v>2143</v>
      </c>
      <c r="G1103" s="270" t="s">
        <v>10606</v>
      </c>
      <c r="H1103" s="270" t="s">
        <v>10605</v>
      </c>
      <c r="I1103" s="270" t="s">
        <v>10604</v>
      </c>
      <c r="J1103" s="270">
        <v>9031</v>
      </c>
      <c r="K1103" s="270" t="s">
        <v>3271</v>
      </c>
      <c r="L1103" s="270" t="s">
        <v>10621</v>
      </c>
      <c r="M1103" s="270" t="s">
        <v>3296</v>
      </c>
      <c r="N1103" s="270" t="s">
        <v>3286</v>
      </c>
      <c r="O1103" s="270" t="s">
        <v>3285</v>
      </c>
      <c r="P1103" s="269">
        <v>622800.51</v>
      </c>
      <c r="Q1103" s="269">
        <v>0</v>
      </c>
      <c r="R1103" s="269">
        <v>0</v>
      </c>
      <c r="S1103" s="269">
        <v>622800.51</v>
      </c>
      <c r="U1103" s="305" t="str">
        <f t="shared" si="17"/>
        <v>RU8310</v>
      </c>
      <c r="V1103" s="305" t="s">
        <v>3112</v>
      </c>
    </row>
    <row r="1104" spans="1:22" ht="18" customHeight="1" x14ac:dyDescent="0.35">
      <c r="A1104" s="270">
        <v>8581</v>
      </c>
      <c r="B1104" s="270" t="s">
        <v>3269</v>
      </c>
      <c r="C1104" s="270" t="s">
        <v>10607</v>
      </c>
      <c r="D1104" s="270" t="s">
        <v>3296</v>
      </c>
      <c r="E1104" s="270" t="s">
        <v>1713</v>
      </c>
      <c r="F1104" s="270" t="s">
        <v>2143</v>
      </c>
      <c r="G1104" s="270" t="s">
        <v>10606</v>
      </c>
      <c r="H1104" s="270" t="s">
        <v>10605</v>
      </c>
      <c r="I1104" s="270" t="s">
        <v>10604</v>
      </c>
      <c r="J1104" s="270">
        <v>9032</v>
      </c>
      <c r="K1104" s="270" t="s">
        <v>3271</v>
      </c>
      <c r="L1104" s="270" t="s">
        <v>10620</v>
      </c>
      <c r="M1104" s="270" t="s">
        <v>3296</v>
      </c>
      <c r="N1104" s="270" t="s">
        <v>3286</v>
      </c>
      <c r="O1104" s="270" t="s">
        <v>3285</v>
      </c>
      <c r="P1104" s="269">
        <v>64173.69</v>
      </c>
      <c r="Q1104" s="269">
        <v>0</v>
      </c>
      <c r="R1104" s="269">
        <v>0</v>
      </c>
      <c r="S1104" s="269">
        <v>64173.69</v>
      </c>
      <c r="U1104" s="305" t="str">
        <f t="shared" si="17"/>
        <v>RU8310</v>
      </c>
      <c r="V1104" s="305" t="s">
        <v>3112</v>
      </c>
    </row>
    <row r="1105" spans="1:22" ht="18" customHeight="1" x14ac:dyDescent="0.35">
      <c r="A1105" s="270">
        <v>8581</v>
      </c>
      <c r="B1105" s="270" t="s">
        <v>3269</v>
      </c>
      <c r="C1105" s="270" t="s">
        <v>10607</v>
      </c>
      <c r="D1105" s="270" t="s">
        <v>3296</v>
      </c>
      <c r="E1105" s="270" t="s">
        <v>1713</v>
      </c>
      <c r="F1105" s="270" t="s">
        <v>2143</v>
      </c>
      <c r="G1105" s="270" t="s">
        <v>10606</v>
      </c>
      <c r="H1105" s="270" t="s">
        <v>10605</v>
      </c>
      <c r="I1105" s="270" t="s">
        <v>10604</v>
      </c>
      <c r="J1105" s="270">
        <v>9034</v>
      </c>
      <c r="K1105" s="270" t="s">
        <v>3271</v>
      </c>
      <c r="L1105" s="270" t="s">
        <v>10619</v>
      </c>
      <c r="M1105" s="270" t="s">
        <v>3296</v>
      </c>
      <c r="N1105" s="270" t="s">
        <v>3286</v>
      </c>
      <c r="O1105" s="270" t="s">
        <v>3285</v>
      </c>
      <c r="P1105" s="269">
        <v>136175.91</v>
      </c>
      <c r="Q1105" s="269">
        <v>0</v>
      </c>
      <c r="R1105" s="269">
        <v>0</v>
      </c>
      <c r="S1105" s="269">
        <v>136175.91</v>
      </c>
      <c r="U1105" s="305" t="str">
        <f t="shared" si="17"/>
        <v>RU8310</v>
      </c>
      <c r="V1105" s="305" t="s">
        <v>3112</v>
      </c>
    </row>
    <row r="1106" spans="1:22" ht="18" customHeight="1" x14ac:dyDescent="0.35">
      <c r="A1106" s="270">
        <v>8581</v>
      </c>
      <c r="B1106" s="270" t="s">
        <v>3269</v>
      </c>
      <c r="C1106" s="270" t="s">
        <v>10607</v>
      </c>
      <c r="D1106" s="270" t="s">
        <v>3296</v>
      </c>
      <c r="E1106" s="270" t="s">
        <v>1713</v>
      </c>
      <c r="F1106" s="270" t="s">
        <v>2143</v>
      </c>
      <c r="G1106" s="270" t="s">
        <v>10606</v>
      </c>
      <c r="H1106" s="270" t="s">
        <v>10605</v>
      </c>
      <c r="I1106" s="270" t="s">
        <v>10604</v>
      </c>
      <c r="J1106" s="270">
        <v>9037</v>
      </c>
      <c r="K1106" s="270" t="s">
        <v>3271</v>
      </c>
      <c r="L1106" s="270" t="s">
        <v>10618</v>
      </c>
      <c r="M1106" s="270" t="s">
        <v>3296</v>
      </c>
      <c r="N1106" s="270" t="s">
        <v>3286</v>
      </c>
      <c r="O1106" s="270" t="s">
        <v>3285</v>
      </c>
      <c r="P1106" s="269">
        <v>86856.12</v>
      </c>
      <c r="Q1106" s="269">
        <v>0</v>
      </c>
      <c r="R1106" s="269">
        <v>0</v>
      </c>
      <c r="S1106" s="269">
        <v>86856.12</v>
      </c>
      <c r="U1106" s="305" t="str">
        <f t="shared" si="17"/>
        <v>RU8310</v>
      </c>
      <c r="V1106" s="305" t="s">
        <v>3112</v>
      </c>
    </row>
    <row r="1107" spans="1:22" ht="18" customHeight="1" x14ac:dyDescent="0.35">
      <c r="A1107" s="270">
        <v>8581</v>
      </c>
      <c r="B1107" s="270" t="s">
        <v>3269</v>
      </c>
      <c r="C1107" s="270" t="s">
        <v>10607</v>
      </c>
      <c r="D1107" s="270" t="s">
        <v>3296</v>
      </c>
      <c r="E1107" s="270" t="s">
        <v>1713</v>
      </c>
      <c r="F1107" s="270" t="s">
        <v>2143</v>
      </c>
      <c r="G1107" s="270" t="s">
        <v>10606</v>
      </c>
      <c r="H1107" s="270" t="s">
        <v>10605</v>
      </c>
      <c r="I1107" s="270" t="s">
        <v>10604</v>
      </c>
      <c r="J1107" s="270">
        <v>9038</v>
      </c>
      <c r="K1107" s="270" t="s">
        <v>3271</v>
      </c>
      <c r="L1107" s="270" t="s">
        <v>10617</v>
      </c>
      <c r="M1107" s="270" t="s">
        <v>3296</v>
      </c>
      <c r="N1107" s="270" t="s">
        <v>3286</v>
      </c>
      <c r="O1107" s="270" t="s">
        <v>3285</v>
      </c>
      <c r="P1107" s="269">
        <v>75782.990000000005</v>
      </c>
      <c r="Q1107" s="269">
        <v>0</v>
      </c>
      <c r="R1107" s="269">
        <v>0</v>
      </c>
      <c r="S1107" s="269">
        <v>75782.990000000005</v>
      </c>
      <c r="U1107" s="305" t="str">
        <f t="shared" si="17"/>
        <v>RU8310</v>
      </c>
      <c r="V1107" s="305" t="s">
        <v>3112</v>
      </c>
    </row>
    <row r="1108" spans="1:22" ht="18" customHeight="1" x14ac:dyDescent="0.35">
      <c r="A1108" s="270">
        <v>8581</v>
      </c>
      <c r="B1108" s="270" t="s">
        <v>3269</v>
      </c>
      <c r="C1108" s="270" t="s">
        <v>10607</v>
      </c>
      <c r="D1108" s="270" t="s">
        <v>3296</v>
      </c>
      <c r="E1108" s="270" t="s">
        <v>1713</v>
      </c>
      <c r="F1108" s="270" t="s">
        <v>2143</v>
      </c>
      <c r="G1108" s="270" t="s">
        <v>10606</v>
      </c>
      <c r="H1108" s="270" t="s">
        <v>10605</v>
      </c>
      <c r="I1108" s="270" t="s">
        <v>10604</v>
      </c>
      <c r="J1108" s="270">
        <v>9039</v>
      </c>
      <c r="K1108" s="270" t="s">
        <v>3271</v>
      </c>
      <c r="L1108" s="270" t="s">
        <v>10616</v>
      </c>
      <c r="M1108" s="270" t="s">
        <v>3296</v>
      </c>
      <c r="N1108" s="270" t="s">
        <v>3286</v>
      </c>
      <c r="O1108" s="270" t="s">
        <v>3285</v>
      </c>
      <c r="P1108" s="269">
        <v>78885.83</v>
      </c>
      <c r="Q1108" s="269">
        <v>0</v>
      </c>
      <c r="R1108" s="269">
        <v>0</v>
      </c>
      <c r="S1108" s="269">
        <v>78885.83</v>
      </c>
      <c r="U1108" s="305" t="str">
        <f t="shared" si="17"/>
        <v>RU8310</v>
      </c>
      <c r="V1108" s="305" t="s">
        <v>3112</v>
      </c>
    </row>
    <row r="1109" spans="1:22" ht="18" customHeight="1" x14ac:dyDescent="0.35">
      <c r="A1109" s="270">
        <v>8581</v>
      </c>
      <c r="B1109" s="270" t="s">
        <v>3269</v>
      </c>
      <c r="C1109" s="270" t="s">
        <v>10607</v>
      </c>
      <c r="D1109" s="270" t="s">
        <v>3296</v>
      </c>
      <c r="E1109" s="270" t="s">
        <v>1713</v>
      </c>
      <c r="F1109" s="270" t="s">
        <v>2143</v>
      </c>
      <c r="G1109" s="270" t="s">
        <v>10606</v>
      </c>
      <c r="H1109" s="270" t="s">
        <v>10605</v>
      </c>
      <c r="I1109" s="270" t="s">
        <v>10604</v>
      </c>
      <c r="J1109" s="270">
        <v>9040</v>
      </c>
      <c r="K1109" s="270" t="s">
        <v>3271</v>
      </c>
      <c r="L1109" s="270" t="s">
        <v>10615</v>
      </c>
      <c r="M1109" s="270" t="s">
        <v>3296</v>
      </c>
      <c r="N1109" s="270" t="s">
        <v>3286</v>
      </c>
      <c r="O1109" s="270" t="s">
        <v>3285</v>
      </c>
      <c r="P1109" s="269">
        <v>129631.01</v>
      </c>
      <c r="Q1109" s="269">
        <v>0</v>
      </c>
      <c r="R1109" s="269">
        <v>0</v>
      </c>
      <c r="S1109" s="269">
        <v>129631.01</v>
      </c>
      <c r="U1109" s="305" t="str">
        <f t="shared" si="17"/>
        <v>RU8310</v>
      </c>
      <c r="V1109" s="305" t="s">
        <v>3112</v>
      </c>
    </row>
    <row r="1110" spans="1:22" ht="18" customHeight="1" x14ac:dyDescent="0.35">
      <c r="A1110" s="270">
        <v>8581</v>
      </c>
      <c r="B1110" s="270" t="s">
        <v>3269</v>
      </c>
      <c r="C1110" s="270" t="s">
        <v>10607</v>
      </c>
      <c r="D1110" s="270" t="s">
        <v>3296</v>
      </c>
      <c r="E1110" s="270" t="s">
        <v>1713</v>
      </c>
      <c r="F1110" s="270" t="s">
        <v>2143</v>
      </c>
      <c r="G1110" s="270" t="s">
        <v>10606</v>
      </c>
      <c r="H1110" s="270" t="s">
        <v>10605</v>
      </c>
      <c r="I1110" s="270" t="s">
        <v>10604</v>
      </c>
      <c r="J1110" s="270">
        <v>9041</v>
      </c>
      <c r="K1110" s="270" t="s">
        <v>3271</v>
      </c>
      <c r="L1110" s="270" t="s">
        <v>10614</v>
      </c>
      <c r="M1110" s="270" t="s">
        <v>3296</v>
      </c>
      <c r="N1110" s="270" t="s">
        <v>3286</v>
      </c>
      <c r="O1110" s="270" t="s">
        <v>3285</v>
      </c>
      <c r="P1110" s="269">
        <v>221257.06</v>
      </c>
      <c r="Q1110" s="269">
        <v>0</v>
      </c>
      <c r="R1110" s="269">
        <v>0</v>
      </c>
      <c r="S1110" s="269">
        <v>221257.06</v>
      </c>
      <c r="U1110" s="305" t="str">
        <f t="shared" si="17"/>
        <v>RU8310</v>
      </c>
      <c r="V1110" s="305" t="s">
        <v>3112</v>
      </c>
    </row>
    <row r="1111" spans="1:22" ht="18" customHeight="1" x14ac:dyDescent="0.35">
      <c r="A1111" s="270">
        <v>8581</v>
      </c>
      <c r="B1111" s="270" t="s">
        <v>3269</v>
      </c>
      <c r="C1111" s="270" t="s">
        <v>10607</v>
      </c>
      <c r="D1111" s="270" t="s">
        <v>3296</v>
      </c>
      <c r="E1111" s="270" t="s">
        <v>1713</v>
      </c>
      <c r="F1111" s="270" t="s">
        <v>2143</v>
      </c>
      <c r="G1111" s="270" t="s">
        <v>10606</v>
      </c>
      <c r="H1111" s="270" t="s">
        <v>10605</v>
      </c>
      <c r="I1111" s="270" t="s">
        <v>10604</v>
      </c>
      <c r="J1111" s="270">
        <v>9048</v>
      </c>
      <c r="K1111" s="270" t="s">
        <v>3271</v>
      </c>
      <c r="L1111" s="270" t="s">
        <v>10613</v>
      </c>
      <c r="M1111" s="270" t="s">
        <v>3296</v>
      </c>
      <c r="N1111" s="270" t="s">
        <v>3286</v>
      </c>
      <c r="O1111" s="270" t="s">
        <v>3285</v>
      </c>
      <c r="P1111" s="269">
        <v>132267.07999999999</v>
      </c>
      <c r="Q1111" s="269">
        <v>0</v>
      </c>
      <c r="R1111" s="269">
        <v>0</v>
      </c>
      <c r="S1111" s="269">
        <v>132267.07999999999</v>
      </c>
      <c r="U1111" s="305" t="str">
        <f t="shared" si="17"/>
        <v>RU8310</v>
      </c>
      <c r="V1111" s="305" t="s">
        <v>3112</v>
      </c>
    </row>
    <row r="1112" spans="1:22" ht="18" customHeight="1" x14ac:dyDescent="0.35">
      <c r="A1112" s="270">
        <v>8581</v>
      </c>
      <c r="B1112" s="270" t="s">
        <v>3269</v>
      </c>
      <c r="C1112" s="270" t="s">
        <v>10607</v>
      </c>
      <c r="D1112" s="270" t="s">
        <v>3296</v>
      </c>
      <c r="E1112" s="270" t="s">
        <v>1713</v>
      </c>
      <c r="F1112" s="270" t="s">
        <v>2143</v>
      </c>
      <c r="G1112" s="270" t="s">
        <v>10606</v>
      </c>
      <c r="H1112" s="270" t="s">
        <v>10605</v>
      </c>
      <c r="I1112" s="270" t="s">
        <v>10604</v>
      </c>
      <c r="J1112" s="270">
        <v>9049</v>
      </c>
      <c r="K1112" s="270" t="s">
        <v>3271</v>
      </c>
      <c r="L1112" s="270" t="s">
        <v>10612</v>
      </c>
      <c r="M1112" s="270" t="s">
        <v>3296</v>
      </c>
      <c r="N1112" s="270" t="s">
        <v>3286</v>
      </c>
      <c r="O1112" s="270" t="s">
        <v>3285</v>
      </c>
      <c r="P1112" s="269">
        <v>146798.69</v>
      </c>
      <c r="Q1112" s="269">
        <v>0</v>
      </c>
      <c r="R1112" s="269">
        <v>0</v>
      </c>
      <c r="S1112" s="269">
        <v>146798.69</v>
      </c>
      <c r="U1112" s="305" t="str">
        <f t="shared" si="17"/>
        <v>RU8310</v>
      </c>
      <c r="V1112" s="305" t="s">
        <v>3112</v>
      </c>
    </row>
    <row r="1113" spans="1:22" ht="18" customHeight="1" x14ac:dyDescent="0.35">
      <c r="A1113" s="270">
        <v>8581</v>
      </c>
      <c r="B1113" s="270" t="s">
        <v>3269</v>
      </c>
      <c r="C1113" s="270" t="s">
        <v>10607</v>
      </c>
      <c r="D1113" s="270" t="s">
        <v>3296</v>
      </c>
      <c r="E1113" s="270" t="s">
        <v>1713</v>
      </c>
      <c r="F1113" s="270" t="s">
        <v>2143</v>
      </c>
      <c r="G1113" s="270" t="s">
        <v>10606</v>
      </c>
      <c r="H1113" s="270" t="s">
        <v>10605</v>
      </c>
      <c r="I1113" s="270" t="s">
        <v>10604</v>
      </c>
      <c r="J1113" s="270">
        <v>9052</v>
      </c>
      <c r="K1113" s="270" t="s">
        <v>3271</v>
      </c>
      <c r="L1113" s="270" t="s">
        <v>10611</v>
      </c>
      <c r="M1113" s="270" t="s">
        <v>3296</v>
      </c>
      <c r="N1113" s="270" t="s">
        <v>3286</v>
      </c>
      <c r="O1113" s="270" t="s">
        <v>3285</v>
      </c>
      <c r="P1113" s="269">
        <v>142813.79</v>
      </c>
      <c r="Q1113" s="269">
        <v>0</v>
      </c>
      <c r="R1113" s="269">
        <v>0</v>
      </c>
      <c r="S1113" s="269">
        <v>142813.79</v>
      </c>
      <c r="U1113" s="305" t="str">
        <f t="shared" si="17"/>
        <v>RU8310</v>
      </c>
      <c r="V1113" s="305" t="s">
        <v>3112</v>
      </c>
    </row>
    <row r="1114" spans="1:22" ht="18" customHeight="1" x14ac:dyDescent="0.35">
      <c r="A1114" s="270">
        <v>8581</v>
      </c>
      <c r="B1114" s="270" t="s">
        <v>3269</v>
      </c>
      <c r="C1114" s="270" t="s">
        <v>10607</v>
      </c>
      <c r="D1114" s="270" t="s">
        <v>3296</v>
      </c>
      <c r="E1114" s="270" t="s">
        <v>1713</v>
      </c>
      <c r="F1114" s="270" t="s">
        <v>2143</v>
      </c>
      <c r="G1114" s="270" t="s">
        <v>10606</v>
      </c>
      <c r="H1114" s="270" t="s">
        <v>10605</v>
      </c>
      <c r="I1114" s="270" t="s">
        <v>10604</v>
      </c>
      <c r="J1114" s="270">
        <v>9053</v>
      </c>
      <c r="K1114" s="270" t="s">
        <v>3271</v>
      </c>
      <c r="L1114" s="270" t="s">
        <v>10610</v>
      </c>
      <c r="M1114" s="270" t="s">
        <v>3296</v>
      </c>
      <c r="N1114" s="270" t="s">
        <v>3286</v>
      </c>
      <c r="O1114" s="270" t="s">
        <v>3285</v>
      </c>
      <c r="P1114" s="269">
        <v>228079.79</v>
      </c>
      <c r="Q1114" s="269">
        <v>0</v>
      </c>
      <c r="R1114" s="269">
        <v>0</v>
      </c>
      <c r="S1114" s="269">
        <v>228079.79</v>
      </c>
      <c r="U1114" s="305" t="str">
        <f t="shared" si="17"/>
        <v>RU8310</v>
      </c>
      <c r="V1114" s="305" t="s">
        <v>3112</v>
      </c>
    </row>
    <row r="1115" spans="1:22" ht="18" customHeight="1" x14ac:dyDescent="0.35">
      <c r="A1115" s="270">
        <v>8581</v>
      </c>
      <c r="B1115" s="270" t="s">
        <v>3269</v>
      </c>
      <c r="C1115" s="270" t="s">
        <v>10607</v>
      </c>
      <c r="D1115" s="270" t="s">
        <v>3296</v>
      </c>
      <c r="E1115" s="270" t="s">
        <v>1713</v>
      </c>
      <c r="F1115" s="270" t="s">
        <v>2143</v>
      </c>
      <c r="G1115" s="270" t="s">
        <v>10606</v>
      </c>
      <c r="H1115" s="270" t="s">
        <v>10605</v>
      </c>
      <c r="I1115" s="270" t="s">
        <v>10604</v>
      </c>
      <c r="J1115" s="270">
        <v>9054</v>
      </c>
      <c r="K1115" s="270" t="s">
        <v>3271</v>
      </c>
      <c r="L1115" s="270" t="s">
        <v>10609</v>
      </c>
      <c r="M1115" s="270" t="s">
        <v>3296</v>
      </c>
      <c r="N1115" s="270" t="s">
        <v>3286</v>
      </c>
      <c r="O1115" s="270" t="s">
        <v>3285</v>
      </c>
      <c r="P1115" s="269">
        <v>225971.76</v>
      </c>
      <c r="Q1115" s="269">
        <v>0</v>
      </c>
      <c r="R1115" s="269">
        <v>0</v>
      </c>
      <c r="S1115" s="269">
        <v>225971.76</v>
      </c>
      <c r="U1115" s="305" t="str">
        <f t="shared" si="17"/>
        <v>RU8310</v>
      </c>
      <c r="V1115" s="305" t="s">
        <v>3112</v>
      </c>
    </row>
    <row r="1116" spans="1:22" ht="18" customHeight="1" x14ac:dyDescent="0.35">
      <c r="A1116" s="270">
        <v>8581</v>
      </c>
      <c r="B1116" s="270" t="s">
        <v>3269</v>
      </c>
      <c r="C1116" s="270" t="s">
        <v>10607</v>
      </c>
      <c r="D1116" s="270" t="s">
        <v>3296</v>
      </c>
      <c r="E1116" s="270" t="s">
        <v>1713</v>
      </c>
      <c r="F1116" s="270" t="s">
        <v>2143</v>
      </c>
      <c r="G1116" s="270" t="s">
        <v>10606</v>
      </c>
      <c r="H1116" s="270" t="s">
        <v>10605</v>
      </c>
      <c r="I1116" s="270" t="s">
        <v>10604</v>
      </c>
      <c r="J1116" s="270">
        <v>9055</v>
      </c>
      <c r="K1116" s="270" t="s">
        <v>3271</v>
      </c>
      <c r="L1116" s="270" t="s">
        <v>10608</v>
      </c>
      <c r="M1116" s="270" t="s">
        <v>3296</v>
      </c>
      <c r="N1116" s="270" t="s">
        <v>3286</v>
      </c>
      <c r="O1116" s="270" t="s">
        <v>3285</v>
      </c>
      <c r="P1116" s="269">
        <v>195615.7</v>
      </c>
      <c r="Q1116" s="269">
        <v>0</v>
      </c>
      <c r="R1116" s="269">
        <v>0</v>
      </c>
      <c r="S1116" s="269">
        <v>195615.7</v>
      </c>
      <c r="U1116" s="305" t="str">
        <f t="shared" si="17"/>
        <v>RU8310</v>
      </c>
      <c r="V1116" s="305" t="s">
        <v>3112</v>
      </c>
    </row>
    <row r="1117" spans="1:22" ht="18" customHeight="1" x14ac:dyDescent="0.35">
      <c r="A1117" s="270">
        <v>8581</v>
      </c>
      <c r="B1117" s="270" t="s">
        <v>3269</v>
      </c>
      <c r="C1117" s="270" t="s">
        <v>10607</v>
      </c>
      <c r="D1117" s="270" t="s">
        <v>3296</v>
      </c>
      <c r="E1117" s="270" t="s">
        <v>1713</v>
      </c>
      <c r="F1117" s="270" t="s">
        <v>2143</v>
      </c>
      <c r="G1117" s="270" t="s">
        <v>10606</v>
      </c>
      <c r="H1117" s="270" t="s">
        <v>10605</v>
      </c>
      <c r="I1117" s="270" t="s">
        <v>10604</v>
      </c>
      <c r="J1117" s="270">
        <v>9056</v>
      </c>
      <c r="K1117" s="270" t="s">
        <v>3271</v>
      </c>
      <c r="L1117" s="270" t="s">
        <v>10603</v>
      </c>
      <c r="M1117" s="270" t="s">
        <v>3296</v>
      </c>
      <c r="N1117" s="270" t="s">
        <v>3286</v>
      </c>
      <c r="O1117" s="270" t="s">
        <v>3285</v>
      </c>
      <c r="P1117" s="269">
        <v>172302.05</v>
      </c>
      <c r="Q1117" s="269">
        <v>0</v>
      </c>
      <c r="R1117" s="269">
        <v>0</v>
      </c>
      <c r="S1117" s="269">
        <v>172302.05</v>
      </c>
      <c r="U1117" s="305" t="str">
        <f t="shared" si="17"/>
        <v>RU8310</v>
      </c>
      <c r="V1117" s="305" t="s">
        <v>3112</v>
      </c>
    </row>
    <row r="1118" spans="1:22" ht="18" customHeight="1" x14ac:dyDescent="0.35">
      <c r="A1118" s="270">
        <v>8582</v>
      </c>
      <c r="B1118" s="270" t="s">
        <v>3269</v>
      </c>
      <c r="C1118" s="270" t="s">
        <v>10597</v>
      </c>
      <c r="D1118" s="270" t="s">
        <v>3296</v>
      </c>
      <c r="E1118" s="270" t="s">
        <v>1733</v>
      </c>
      <c r="F1118" s="270" t="s">
        <v>2211</v>
      </c>
      <c r="G1118" s="270" t="s">
        <v>6926</v>
      </c>
      <c r="H1118" s="270" t="s">
        <v>10596</v>
      </c>
      <c r="I1118" s="270" t="s">
        <v>10595</v>
      </c>
      <c r="J1118" s="270">
        <v>22518</v>
      </c>
      <c r="K1118" s="270" t="s">
        <v>3271</v>
      </c>
      <c r="L1118" s="270" t="s">
        <v>10602</v>
      </c>
      <c r="M1118" s="270" t="s">
        <v>3296</v>
      </c>
      <c r="N1118" s="270" t="s">
        <v>3286</v>
      </c>
      <c r="O1118" s="270" t="s">
        <v>3285</v>
      </c>
      <c r="P1118" s="269">
        <v>1360086</v>
      </c>
      <c r="Q1118" s="269">
        <v>0</v>
      </c>
      <c r="R1118" s="269">
        <v>0</v>
      </c>
      <c r="S1118" s="269">
        <v>1360086</v>
      </c>
      <c r="U1118" s="305" t="str">
        <f t="shared" si="17"/>
        <v>RU8357</v>
      </c>
      <c r="V1118" s="305" t="s">
        <v>3112</v>
      </c>
    </row>
    <row r="1119" spans="1:22" ht="18" customHeight="1" x14ac:dyDescent="0.35">
      <c r="A1119" s="270">
        <v>8582</v>
      </c>
      <c r="B1119" s="270" t="s">
        <v>3269</v>
      </c>
      <c r="C1119" s="270" t="s">
        <v>10597</v>
      </c>
      <c r="D1119" s="270" t="s">
        <v>3296</v>
      </c>
      <c r="E1119" s="270" t="s">
        <v>1733</v>
      </c>
      <c r="F1119" s="270" t="s">
        <v>2211</v>
      </c>
      <c r="G1119" s="270" t="s">
        <v>6926</v>
      </c>
      <c r="H1119" s="270" t="s">
        <v>10596</v>
      </c>
      <c r="I1119" s="270" t="s">
        <v>10595</v>
      </c>
      <c r="J1119" s="270">
        <v>22519</v>
      </c>
      <c r="K1119" s="270" t="s">
        <v>3271</v>
      </c>
      <c r="L1119" s="270" t="s">
        <v>10601</v>
      </c>
      <c r="M1119" s="270" t="s">
        <v>3296</v>
      </c>
      <c r="N1119" s="270" t="s">
        <v>3286</v>
      </c>
      <c r="O1119" s="270" t="s">
        <v>3285</v>
      </c>
      <c r="P1119" s="269">
        <v>4403657</v>
      </c>
      <c r="Q1119" s="269">
        <v>0</v>
      </c>
      <c r="R1119" s="269">
        <v>0</v>
      </c>
      <c r="S1119" s="269">
        <v>4403657</v>
      </c>
      <c r="U1119" s="305" t="str">
        <f t="shared" si="17"/>
        <v>RU8357</v>
      </c>
      <c r="V1119" s="305" t="s">
        <v>3112</v>
      </c>
    </row>
    <row r="1120" spans="1:22" ht="18" customHeight="1" x14ac:dyDescent="0.35">
      <c r="A1120" s="270">
        <v>8582</v>
      </c>
      <c r="B1120" s="270" t="s">
        <v>3269</v>
      </c>
      <c r="C1120" s="270" t="s">
        <v>10597</v>
      </c>
      <c r="D1120" s="270" t="s">
        <v>3296</v>
      </c>
      <c r="E1120" s="270" t="s">
        <v>1733</v>
      </c>
      <c r="F1120" s="270" t="s">
        <v>2211</v>
      </c>
      <c r="G1120" s="270" t="s">
        <v>6926</v>
      </c>
      <c r="H1120" s="270" t="s">
        <v>10596</v>
      </c>
      <c r="I1120" s="270" t="s">
        <v>10595</v>
      </c>
      <c r="J1120" s="270">
        <v>22520</v>
      </c>
      <c r="K1120" s="270" t="s">
        <v>3271</v>
      </c>
      <c r="L1120" s="270" t="s">
        <v>10600</v>
      </c>
      <c r="M1120" s="270" t="s">
        <v>3296</v>
      </c>
      <c r="N1120" s="270" t="s">
        <v>3286</v>
      </c>
      <c r="O1120" s="270" t="s">
        <v>3285</v>
      </c>
      <c r="P1120" s="269">
        <v>1226010</v>
      </c>
      <c r="Q1120" s="269">
        <v>0</v>
      </c>
      <c r="R1120" s="269">
        <v>0</v>
      </c>
      <c r="S1120" s="269">
        <v>1226010</v>
      </c>
      <c r="U1120" s="305" t="str">
        <f t="shared" si="17"/>
        <v>RU8357</v>
      </c>
      <c r="V1120" s="305" t="s">
        <v>3112</v>
      </c>
    </row>
    <row r="1121" spans="1:22" ht="18" customHeight="1" x14ac:dyDescent="0.35">
      <c r="A1121" s="270">
        <v>8582</v>
      </c>
      <c r="B1121" s="270" t="s">
        <v>3269</v>
      </c>
      <c r="C1121" s="270" t="s">
        <v>10597</v>
      </c>
      <c r="D1121" s="270" t="s">
        <v>3296</v>
      </c>
      <c r="E1121" s="270" t="s">
        <v>1733</v>
      </c>
      <c r="F1121" s="270" t="s">
        <v>2211</v>
      </c>
      <c r="G1121" s="270" t="s">
        <v>6926</v>
      </c>
      <c r="H1121" s="270" t="s">
        <v>10596</v>
      </c>
      <c r="I1121" s="270" t="s">
        <v>10595</v>
      </c>
      <c r="J1121" s="270">
        <v>22521</v>
      </c>
      <c r="K1121" s="270" t="s">
        <v>3271</v>
      </c>
      <c r="L1121" s="270" t="s">
        <v>10599</v>
      </c>
      <c r="M1121" s="270" t="s">
        <v>3296</v>
      </c>
      <c r="N1121" s="270" t="s">
        <v>3314</v>
      </c>
      <c r="O1121" s="270" t="s">
        <v>3313</v>
      </c>
      <c r="P1121" s="269">
        <v>252000</v>
      </c>
      <c r="Q1121" s="269">
        <v>0</v>
      </c>
      <c r="R1121" s="269">
        <v>0</v>
      </c>
      <c r="S1121" s="269">
        <v>252000</v>
      </c>
      <c r="U1121" s="305" t="str">
        <f t="shared" si="17"/>
        <v>RU8357</v>
      </c>
      <c r="V1121" s="305" t="s">
        <v>3112</v>
      </c>
    </row>
    <row r="1122" spans="1:22" ht="18" customHeight="1" x14ac:dyDescent="0.35">
      <c r="A1122" s="270">
        <v>8582</v>
      </c>
      <c r="B1122" s="270" t="s">
        <v>3269</v>
      </c>
      <c r="C1122" s="270" t="s">
        <v>10597</v>
      </c>
      <c r="D1122" s="270" t="s">
        <v>3296</v>
      </c>
      <c r="E1122" s="270" t="s">
        <v>1733</v>
      </c>
      <c r="F1122" s="270" t="s">
        <v>2211</v>
      </c>
      <c r="G1122" s="270" t="s">
        <v>6926</v>
      </c>
      <c r="H1122" s="270" t="s">
        <v>10596</v>
      </c>
      <c r="I1122" s="270" t="s">
        <v>10595</v>
      </c>
      <c r="J1122" s="270">
        <v>22522</v>
      </c>
      <c r="K1122" s="270" t="s">
        <v>3271</v>
      </c>
      <c r="L1122" s="270" t="s">
        <v>10598</v>
      </c>
      <c r="M1122" s="270" t="s">
        <v>3296</v>
      </c>
      <c r="N1122" s="270" t="s">
        <v>3314</v>
      </c>
      <c r="O1122" s="270" t="s">
        <v>3313</v>
      </c>
      <c r="P1122" s="269">
        <v>41536</v>
      </c>
      <c r="Q1122" s="269">
        <v>0</v>
      </c>
      <c r="R1122" s="269">
        <v>0</v>
      </c>
      <c r="S1122" s="269">
        <v>41536</v>
      </c>
      <c r="U1122" s="305" t="str">
        <f t="shared" si="17"/>
        <v>RU8357</v>
      </c>
      <c r="V1122" s="305" t="s">
        <v>3112</v>
      </c>
    </row>
    <row r="1123" spans="1:22" ht="18" customHeight="1" x14ac:dyDescent="0.35">
      <c r="A1123" s="270">
        <v>8582</v>
      </c>
      <c r="B1123" s="270" t="s">
        <v>3269</v>
      </c>
      <c r="C1123" s="270" t="s">
        <v>10597</v>
      </c>
      <c r="D1123" s="270" t="s">
        <v>3296</v>
      </c>
      <c r="E1123" s="270" t="s">
        <v>1733</v>
      </c>
      <c r="F1123" s="270" t="s">
        <v>2211</v>
      </c>
      <c r="G1123" s="270" t="s">
        <v>6926</v>
      </c>
      <c r="H1123" s="270" t="s">
        <v>10596</v>
      </c>
      <c r="I1123" s="270" t="s">
        <v>10595</v>
      </c>
      <c r="J1123" s="270">
        <v>22523</v>
      </c>
      <c r="K1123" s="270" t="s">
        <v>3271</v>
      </c>
      <c r="L1123" s="270" t="s">
        <v>10594</v>
      </c>
      <c r="M1123" s="270" t="s">
        <v>3296</v>
      </c>
      <c r="N1123" s="270" t="s">
        <v>3314</v>
      </c>
      <c r="O1123" s="270" t="s">
        <v>3313</v>
      </c>
      <c r="P1123" s="269">
        <v>17050</v>
      </c>
      <c r="Q1123" s="269">
        <v>0</v>
      </c>
      <c r="R1123" s="269">
        <v>0</v>
      </c>
      <c r="S1123" s="269">
        <v>17050</v>
      </c>
      <c r="U1123" s="305" t="str">
        <f t="shared" si="17"/>
        <v>RU8357</v>
      </c>
      <c r="V1123" s="305" t="s">
        <v>3112</v>
      </c>
    </row>
    <row r="1124" spans="1:22" ht="18" customHeight="1" x14ac:dyDescent="0.35">
      <c r="A1124" s="270">
        <v>8584</v>
      </c>
      <c r="B1124" s="270" t="s">
        <v>3269</v>
      </c>
      <c r="C1124" s="270" t="s">
        <v>10586</v>
      </c>
      <c r="D1124" s="270" t="s">
        <v>3296</v>
      </c>
      <c r="E1124" s="270" t="s">
        <v>1733</v>
      </c>
      <c r="F1124" s="270" t="s">
        <v>2211</v>
      </c>
      <c r="G1124" s="270" t="s">
        <v>10585</v>
      </c>
      <c r="H1124" s="270" t="s">
        <v>10584</v>
      </c>
      <c r="I1124" s="270" t="s">
        <v>10583</v>
      </c>
      <c r="J1124" s="270">
        <v>13081</v>
      </c>
      <c r="K1124" s="270" t="s">
        <v>3271</v>
      </c>
      <c r="L1124" s="270" t="s">
        <v>10593</v>
      </c>
      <c r="M1124" s="270" t="s">
        <v>3296</v>
      </c>
      <c r="N1124" s="270" t="s">
        <v>3314</v>
      </c>
      <c r="O1124" s="270" t="s">
        <v>3313</v>
      </c>
      <c r="P1124" s="269">
        <v>575303</v>
      </c>
      <c r="Q1124" s="269">
        <v>0</v>
      </c>
      <c r="R1124" s="269">
        <v>0</v>
      </c>
      <c r="S1124" s="269">
        <v>575303</v>
      </c>
      <c r="U1124" s="305" t="str">
        <f t="shared" si="17"/>
        <v>RU8357</v>
      </c>
      <c r="V1124" s="305" t="s">
        <v>3112</v>
      </c>
    </row>
    <row r="1125" spans="1:22" ht="18" customHeight="1" x14ac:dyDescent="0.35">
      <c r="A1125" s="270">
        <v>8584</v>
      </c>
      <c r="B1125" s="270" t="s">
        <v>3269</v>
      </c>
      <c r="C1125" s="270" t="s">
        <v>10586</v>
      </c>
      <c r="D1125" s="270" t="s">
        <v>3296</v>
      </c>
      <c r="E1125" s="270" t="s">
        <v>1733</v>
      </c>
      <c r="F1125" s="270" t="s">
        <v>2211</v>
      </c>
      <c r="G1125" s="270" t="s">
        <v>10585</v>
      </c>
      <c r="H1125" s="270" t="s">
        <v>10584</v>
      </c>
      <c r="I1125" s="270" t="s">
        <v>10583</v>
      </c>
      <c r="J1125" s="270">
        <v>13866</v>
      </c>
      <c r="K1125" s="270" t="s">
        <v>3271</v>
      </c>
      <c r="L1125" s="270" t="s">
        <v>10592</v>
      </c>
      <c r="M1125" s="270" t="s">
        <v>3296</v>
      </c>
      <c r="N1125" s="270" t="s">
        <v>3314</v>
      </c>
      <c r="O1125" s="270" t="s">
        <v>3313</v>
      </c>
      <c r="P1125" s="269">
        <v>155837</v>
      </c>
      <c r="Q1125" s="269">
        <v>0</v>
      </c>
      <c r="R1125" s="269">
        <v>0</v>
      </c>
      <c r="S1125" s="269">
        <v>155837</v>
      </c>
      <c r="U1125" s="305" t="str">
        <f t="shared" si="17"/>
        <v>RU8357</v>
      </c>
      <c r="V1125" s="305" t="s">
        <v>3112</v>
      </c>
    </row>
    <row r="1126" spans="1:22" ht="18" customHeight="1" x14ac:dyDescent="0.35">
      <c r="A1126" s="270">
        <v>8584</v>
      </c>
      <c r="B1126" s="270" t="s">
        <v>3269</v>
      </c>
      <c r="C1126" s="270" t="s">
        <v>10586</v>
      </c>
      <c r="D1126" s="270" t="s">
        <v>3296</v>
      </c>
      <c r="E1126" s="270" t="s">
        <v>1733</v>
      </c>
      <c r="F1126" s="270" t="s">
        <v>2211</v>
      </c>
      <c r="G1126" s="270" t="s">
        <v>10585</v>
      </c>
      <c r="H1126" s="270" t="s">
        <v>10584</v>
      </c>
      <c r="I1126" s="270" t="s">
        <v>10583</v>
      </c>
      <c r="J1126" s="270">
        <v>13867</v>
      </c>
      <c r="K1126" s="270" t="s">
        <v>3271</v>
      </c>
      <c r="L1126" s="270" t="s">
        <v>10591</v>
      </c>
      <c r="M1126" s="270" t="s">
        <v>3296</v>
      </c>
      <c r="N1126" s="270" t="s">
        <v>3314</v>
      </c>
      <c r="O1126" s="270" t="s">
        <v>3313</v>
      </c>
      <c r="P1126" s="269">
        <v>575303</v>
      </c>
      <c r="Q1126" s="269">
        <v>0</v>
      </c>
      <c r="R1126" s="269">
        <v>0</v>
      </c>
      <c r="S1126" s="269">
        <v>575303</v>
      </c>
      <c r="U1126" s="305" t="str">
        <f t="shared" si="17"/>
        <v>RU8357</v>
      </c>
      <c r="V1126" s="305" t="s">
        <v>3112</v>
      </c>
    </row>
    <row r="1127" spans="1:22" ht="18" customHeight="1" x14ac:dyDescent="0.35">
      <c r="A1127" s="270">
        <v>8584</v>
      </c>
      <c r="B1127" s="270" t="s">
        <v>3269</v>
      </c>
      <c r="C1127" s="270" t="s">
        <v>10586</v>
      </c>
      <c r="D1127" s="270" t="s">
        <v>3296</v>
      </c>
      <c r="E1127" s="270" t="s">
        <v>1733</v>
      </c>
      <c r="F1127" s="270" t="s">
        <v>2211</v>
      </c>
      <c r="G1127" s="270" t="s">
        <v>10585</v>
      </c>
      <c r="H1127" s="270" t="s">
        <v>10584</v>
      </c>
      <c r="I1127" s="270" t="s">
        <v>10583</v>
      </c>
      <c r="J1127" s="270">
        <v>13868</v>
      </c>
      <c r="K1127" s="270" t="s">
        <v>3271</v>
      </c>
      <c r="L1127" s="270" t="s">
        <v>10590</v>
      </c>
      <c r="M1127" s="270" t="s">
        <v>3296</v>
      </c>
      <c r="N1127" s="270" t="s">
        <v>3314</v>
      </c>
      <c r="O1127" s="270" t="s">
        <v>3313</v>
      </c>
      <c r="P1127" s="269">
        <v>419466</v>
      </c>
      <c r="Q1127" s="269">
        <v>0</v>
      </c>
      <c r="R1127" s="269">
        <v>0</v>
      </c>
      <c r="S1127" s="269">
        <v>419466</v>
      </c>
      <c r="U1127" s="305" t="str">
        <f t="shared" si="17"/>
        <v>RU8357</v>
      </c>
      <c r="V1127" s="305" t="s">
        <v>3112</v>
      </c>
    </row>
    <row r="1128" spans="1:22" ht="18" customHeight="1" x14ac:dyDescent="0.35">
      <c r="A1128" s="270">
        <v>8584</v>
      </c>
      <c r="B1128" s="270" t="s">
        <v>3269</v>
      </c>
      <c r="C1128" s="270" t="s">
        <v>10586</v>
      </c>
      <c r="D1128" s="270" t="s">
        <v>3296</v>
      </c>
      <c r="E1128" s="270" t="s">
        <v>1733</v>
      </c>
      <c r="F1128" s="270" t="s">
        <v>2211</v>
      </c>
      <c r="G1128" s="270" t="s">
        <v>10585</v>
      </c>
      <c r="H1128" s="270" t="s">
        <v>10584</v>
      </c>
      <c r="I1128" s="270" t="s">
        <v>10583</v>
      </c>
      <c r="J1128" s="270">
        <v>13869</v>
      </c>
      <c r="K1128" s="270" t="s">
        <v>3271</v>
      </c>
      <c r="L1128" s="270" t="s">
        <v>10589</v>
      </c>
      <c r="M1128" s="270" t="s">
        <v>3296</v>
      </c>
      <c r="N1128" s="270" t="s">
        <v>3314</v>
      </c>
      <c r="O1128" s="270" t="s">
        <v>3313</v>
      </c>
      <c r="P1128" s="269">
        <v>39500</v>
      </c>
      <c r="Q1128" s="269">
        <v>0</v>
      </c>
      <c r="R1128" s="269">
        <v>0</v>
      </c>
      <c r="S1128" s="269">
        <v>39500</v>
      </c>
      <c r="U1128" s="305" t="str">
        <f t="shared" si="17"/>
        <v>RU8357</v>
      </c>
      <c r="V1128" s="305" t="s">
        <v>3112</v>
      </c>
    </row>
    <row r="1129" spans="1:22" ht="18" customHeight="1" x14ac:dyDescent="0.35">
      <c r="A1129" s="270">
        <v>8584</v>
      </c>
      <c r="B1129" s="270" t="s">
        <v>3269</v>
      </c>
      <c r="C1129" s="270" t="s">
        <v>10586</v>
      </c>
      <c r="D1129" s="270" t="s">
        <v>3296</v>
      </c>
      <c r="E1129" s="270" t="s">
        <v>1733</v>
      </c>
      <c r="F1129" s="270" t="s">
        <v>2211</v>
      </c>
      <c r="G1129" s="270" t="s">
        <v>10585</v>
      </c>
      <c r="H1129" s="270" t="s">
        <v>10584</v>
      </c>
      <c r="I1129" s="270" t="s">
        <v>10583</v>
      </c>
      <c r="J1129" s="270">
        <v>13870</v>
      </c>
      <c r="K1129" s="270" t="s">
        <v>3271</v>
      </c>
      <c r="L1129" s="270" t="s">
        <v>10588</v>
      </c>
      <c r="M1129" s="270" t="s">
        <v>3296</v>
      </c>
      <c r="N1129" s="270" t="s">
        <v>3314</v>
      </c>
      <c r="O1129" s="270" t="s">
        <v>3313</v>
      </c>
      <c r="P1129" s="269">
        <v>39500</v>
      </c>
      <c r="Q1129" s="269">
        <v>0</v>
      </c>
      <c r="R1129" s="269">
        <v>0</v>
      </c>
      <c r="S1129" s="269">
        <v>39500</v>
      </c>
      <c r="U1129" s="305" t="str">
        <f t="shared" si="17"/>
        <v>RU8357</v>
      </c>
      <c r="V1129" s="305" t="s">
        <v>3112</v>
      </c>
    </row>
    <row r="1130" spans="1:22" ht="18" customHeight="1" x14ac:dyDescent="0.35">
      <c r="A1130" s="270">
        <v>8584</v>
      </c>
      <c r="B1130" s="270" t="s">
        <v>3269</v>
      </c>
      <c r="C1130" s="270" t="s">
        <v>10586</v>
      </c>
      <c r="D1130" s="270" t="s">
        <v>3296</v>
      </c>
      <c r="E1130" s="270" t="s">
        <v>1733</v>
      </c>
      <c r="F1130" s="270" t="s">
        <v>2211</v>
      </c>
      <c r="G1130" s="270" t="s">
        <v>10585</v>
      </c>
      <c r="H1130" s="270" t="s">
        <v>10584</v>
      </c>
      <c r="I1130" s="270" t="s">
        <v>10583</v>
      </c>
      <c r="J1130" s="270">
        <v>13871</v>
      </c>
      <c r="K1130" s="270" t="s">
        <v>3271</v>
      </c>
      <c r="L1130" s="270" t="s">
        <v>10587</v>
      </c>
      <c r="M1130" s="270" t="s">
        <v>3296</v>
      </c>
      <c r="N1130" s="270" t="s">
        <v>3314</v>
      </c>
      <c r="O1130" s="270" t="s">
        <v>3313</v>
      </c>
      <c r="P1130" s="269">
        <v>27593</v>
      </c>
      <c r="Q1130" s="269">
        <v>0</v>
      </c>
      <c r="R1130" s="269">
        <v>0</v>
      </c>
      <c r="S1130" s="269">
        <v>27593</v>
      </c>
      <c r="U1130" s="305" t="str">
        <f t="shared" si="17"/>
        <v>RU8357</v>
      </c>
      <c r="V1130" s="305" t="s">
        <v>3112</v>
      </c>
    </row>
    <row r="1131" spans="1:22" ht="18" customHeight="1" x14ac:dyDescent="0.35">
      <c r="A1131" s="270">
        <v>8584</v>
      </c>
      <c r="B1131" s="270" t="s">
        <v>3269</v>
      </c>
      <c r="C1131" s="270" t="s">
        <v>10586</v>
      </c>
      <c r="D1131" s="270" t="s">
        <v>3296</v>
      </c>
      <c r="E1131" s="270" t="s">
        <v>1733</v>
      </c>
      <c r="F1131" s="270" t="s">
        <v>2211</v>
      </c>
      <c r="G1131" s="270" t="s">
        <v>10585</v>
      </c>
      <c r="H1131" s="270" t="s">
        <v>10584</v>
      </c>
      <c r="I1131" s="270" t="s">
        <v>10583</v>
      </c>
      <c r="J1131" s="270">
        <v>13873</v>
      </c>
      <c r="K1131" s="270" t="s">
        <v>3271</v>
      </c>
      <c r="L1131" s="270" t="s">
        <v>10582</v>
      </c>
      <c r="M1131" s="270" t="s">
        <v>3296</v>
      </c>
      <c r="N1131" s="270" t="s">
        <v>3314</v>
      </c>
      <c r="O1131" s="270" t="s">
        <v>3313</v>
      </c>
      <c r="P1131" s="269">
        <v>20119</v>
      </c>
      <c r="Q1131" s="269">
        <v>0</v>
      </c>
      <c r="R1131" s="269">
        <v>0</v>
      </c>
      <c r="S1131" s="269">
        <v>20119</v>
      </c>
      <c r="U1131" s="305" t="str">
        <f t="shared" si="17"/>
        <v>RU8357</v>
      </c>
      <c r="V1131" s="305" t="s">
        <v>3112</v>
      </c>
    </row>
    <row r="1132" spans="1:22" ht="18" customHeight="1" x14ac:dyDescent="0.35">
      <c r="A1132" s="270">
        <v>8585</v>
      </c>
      <c r="B1132" s="270" t="s">
        <v>3269</v>
      </c>
      <c r="C1132" s="270" t="s">
        <v>10581</v>
      </c>
      <c r="D1132" s="270" t="s">
        <v>3296</v>
      </c>
      <c r="E1132" s="270" t="s">
        <v>1739</v>
      </c>
      <c r="F1132" s="270" t="s">
        <v>1955</v>
      </c>
      <c r="G1132" s="270" t="s">
        <v>3493</v>
      </c>
      <c r="H1132" s="270" t="s">
        <v>10580</v>
      </c>
      <c r="I1132" s="270" t="s">
        <v>10579</v>
      </c>
      <c r="J1132" s="270">
        <v>8595</v>
      </c>
      <c r="K1132" s="270" t="s">
        <v>3271</v>
      </c>
      <c r="L1132" s="270" t="s">
        <v>10578</v>
      </c>
      <c r="M1132" s="270" t="s">
        <v>3296</v>
      </c>
      <c r="N1132" s="270" t="s">
        <v>3286</v>
      </c>
      <c r="O1132" s="270" t="s">
        <v>3285</v>
      </c>
      <c r="P1132" s="269">
        <v>761561</v>
      </c>
      <c r="Q1132" s="269">
        <v>0</v>
      </c>
      <c r="R1132" s="269">
        <v>0</v>
      </c>
      <c r="S1132" s="269">
        <v>761561</v>
      </c>
      <c r="U1132" s="305" t="str">
        <f t="shared" si="17"/>
        <v>RU7866</v>
      </c>
      <c r="V1132" s="305" t="s">
        <v>3112</v>
      </c>
    </row>
    <row r="1133" spans="1:22" ht="18" customHeight="1" x14ac:dyDescent="0.35">
      <c r="A1133" s="270">
        <v>8600</v>
      </c>
      <c r="B1133" s="270" t="s">
        <v>3269</v>
      </c>
      <c r="C1133" s="270" t="s">
        <v>10577</v>
      </c>
      <c r="D1133" s="270" t="s">
        <v>3296</v>
      </c>
      <c r="E1133" s="270" t="s">
        <v>1713</v>
      </c>
      <c r="F1133" s="270" t="s">
        <v>2266</v>
      </c>
      <c r="G1133" s="270" t="s">
        <v>9944</v>
      </c>
      <c r="H1133" s="270" t="s">
        <v>10576</v>
      </c>
      <c r="I1133" s="270" t="s">
        <v>10575</v>
      </c>
      <c r="J1133" s="270">
        <v>9938</v>
      </c>
      <c r="K1133" s="270" t="s">
        <v>3271</v>
      </c>
      <c r="L1133" s="270" t="s">
        <v>10574</v>
      </c>
      <c r="M1133" s="270" t="s">
        <v>3296</v>
      </c>
      <c r="N1133" s="270" t="s">
        <v>3286</v>
      </c>
      <c r="O1133" s="270" t="s">
        <v>3285</v>
      </c>
      <c r="P1133" s="269">
        <v>1207516</v>
      </c>
      <c r="Q1133" s="269">
        <v>0</v>
      </c>
      <c r="R1133" s="269">
        <v>0</v>
      </c>
      <c r="S1133" s="269">
        <v>1207516</v>
      </c>
      <c r="U1133" s="305" t="str">
        <f t="shared" si="17"/>
        <v>RU8421</v>
      </c>
      <c r="V1133" s="305" t="s">
        <v>3112</v>
      </c>
    </row>
    <row r="1134" spans="1:22" ht="18" customHeight="1" x14ac:dyDescent="0.35">
      <c r="A1134" s="270">
        <v>8609</v>
      </c>
      <c r="B1134" s="270" t="s">
        <v>3269</v>
      </c>
      <c r="C1134" s="270" t="s">
        <v>10571</v>
      </c>
      <c r="D1134" s="270" t="s">
        <v>3296</v>
      </c>
      <c r="E1134" s="270" t="s">
        <v>1733</v>
      </c>
      <c r="F1134" s="270" t="s">
        <v>2326</v>
      </c>
      <c r="G1134" s="270" t="s">
        <v>4873</v>
      </c>
      <c r="H1134" s="270" t="s">
        <v>10570</v>
      </c>
      <c r="I1134" s="270" t="s">
        <v>10569</v>
      </c>
      <c r="J1134" s="270">
        <v>8650</v>
      </c>
      <c r="K1134" s="270" t="s">
        <v>3271</v>
      </c>
      <c r="L1134" s="270" t="s">
        <v>10573</v>
      </c>
      <c r="M1134" s="270" t="s">
        <v>3296</v>
      </c>
      <c r="N1134" s="270" t="s">
        <v>3314</v>
      </c>
      <c r="O1134" s="270" t="s">
        <v>3313</v>
      </c>
      <c r="P1134" s="269">
        <v>4842.71</v>
      </c>
      <c r="Q1134" s="269">
        <v>0</v>
      </c>
      <c r="R1134" s="269">
        <v>0</v>
      </c>
      <c r="S1134" s="269">
        <v>4842.71</v>
      </c>
      <c r="U1134" s="305" t="str">
        <f t="shared" si="17"/>
        <v>RU8701</v>
      </c>
      <c r="V1134" s="305" t="s">
        <v>3112</v>
      </c>
    </row>
    <row r="1135" spans="1:22" ht="18" customHeight="1" x14ac:dyDescent="0.35">
      <c r="A1135" s="270">
        <v>8609</v>
      </c>
      <c r="B1135" s="270" t="s">
        <v>3269</v>
      </c>
      <c r="C1135" s="270" t="s">
        <v>10571</v>
      </c>
      <c r="D1135" s="270" t="s">
        <v>3296</v>
      </c>
      <c r="E1135" s="270" t="s">
        <v>1733</v>
      </c>
      <c r="F1135" s="270" t="s">
        <v>2326</v>
      </c>
      <c r="G1135" s="270" t="s">
        <v>4873</v>
      </c>
      <c r="H1135" s="270" t="s">
        <v>10570</v>
      </c>
      <c r="I1135" s="270" t="s">
        <v>10569</v>
      </c>
      <c r="J1135" s="270">
        <v>8653</v>
      </c>
      <c r="K1135" s="270" t="s">
        <v>3271</v>
      </c>
      <c r="L1135" s="270" t="s">
        <v>10572</v>
      </c>
      <c r="M1135" s="270" t="s">
        <v>3296</v>
      </c>
      <c r="N1135" s="270" t="s">
        <v>3314</v>
      </c>
      <c r="O1135" s="270" t="s">
        <v>3313</v>
      </c>
      <c r="P1135" s="269">
        <v>284910.67</v>
      </c>
      <c r="Q1135" s="269">
        <v>0</v>
      </c>
      <c r="R1135" s="269">
        <v>0</v>
      </c>
      <c r="S1135" s="269">
        <v>284910.67</v>
      </c>
      <c r="U1135" s="305" t="str">
        <f t="shared" si="17"/>
        <v>RU8701</v>
      </c>
      <c r="V1135" s="305" t="s">
        <v>3112</v>
      </c>
    </row>
    <row r="1136" spans="1:22" ht="18" customHeight="1" x14ac:dyDescent="0.35">
      <c r="A1136" s="270">
        <v>8609</v>
      </c>
      <c r="B1136" s="270" t="s">
        <v>3269</v>
      </c>
      <c r="C1136" s="270" t="s">
        <v>10571</v>
      </c>
      <c r="D1136" s="270" t="s">
        <v>3296</v>
      </c>
      <c r="E1136" s="270" t="s">
        <v>1733</v>
      </c>
      <c r="F1136" s="270" t="s">
        <v>2326</v>
      </c>
      <c r="G1136" s="270" t="s">
        <v>4873</v>
      </c>
      <c r="H1136" s="270" t="s">
        <v>10570</v>
      </c>
      <c r="I1136" s="270" t="s">
        <v>10569</v>
      </c>
      <c r="J1136" s="270">
        <v>8654</v>
      </c>
      <c r="K1136" s="270" t="s">
        <v>3271</v>
      </c>
      <c r="L1136" s="270" t="s">
        <v>10568</v>
      </c>
      <c r="M1136" s="270" t="s">
        <v>3296</v>
      </c>
      <c r="N1136" s="270" t="s">
        <v>3314</v>
      </c>
      <c r="O1136" s="270" t="s">
        <v>3313</v>
      </c>
      <c r="P1136" s="269">
        <v>655735.67000000004</v>
      </c>
      <c r="Q1136" s="269">
        <v>0</v>
      </c>
      <c r="R1136" s="269">
        <v>0</v>
      </c>
      <c r="S1136" s="269">
        <v>655735.67000000004</v>
      </c>
      <c r="U1136" s="305" t="str">
        <f t="shared" si="17"/>
        <v>RU8701</v>
      </c>
      <c r="V1136" s="305" t="s">
        <v>3112</v>
      </c>
    </row>
    <row r="1137" spans="1:22" ht="18" customHeight="1" x14ac:dyDescent="0.35">
      <c r="A1137" s="270">
        <v>8615</v>
      </c>
      <c r="B1137" s="270" t="s">
        <v>3269</v>
      </c>
      <c r="C1137" s="270" t="s">
        <v>10567</v>
      </c>
      <c r="D1137" s="270" t="s">
        <v>3296</v>
      </c>
      <c r="E1137" s="270" t="s">
        <v>1733</v>
      </c>
      <c r="F1137" s="270" t="s">
        <v>2326</v>
      </c>
      <c r="G1137" s="270" t="s">
        <v>10566</v>
      </c>
      <c r="H1137" s="270" t="s">
        <v>10565</v>
      </c>
      <c r="I1137" s="270" t="s">
        <v>10564</v>
      </c>
      <c r="J1137" s="270">
        <v>8664</v>
      </c>
      <c r="K1137" s="270" t="s">
        <v>3271</v>
      </c>
      <c r="L1137" s="270" t="s">
        <v>10563</v>
      </c>
      <c r="M1137" s="270" t="s">
        <v>3296</v>
      </c>
      <c r="N1137" s="270" t="s">
        <v>3314</v>
      </c>
      <c r="O1137" s="270" t="s">
        <v>3313</v>
      </c>
      <c r="P1137" s="269">
        <v>998989.08</v>
      </c>
      <c r="Q1137" s="269">
        <v>0</v>
      </c>
      <c r="R1137" s="269">
        <v>0</v>
      </c>
      <c r="S1137" s="269">
        <v>998989.08</v>
      </c>
      <c r="U1137" s="305" t="str">
        <f t="shared" si="17"/>
        <v>RU8701</v>
      </c>
      <c r="V1137" s="305" t="s">
        <v>3112</v>
      </c>
    </row>
    <row r="1138" spans="1:22" ht="18" customHeight="1" x14ac:dyDescent="0.35">
      <c r="A1138" s="270">
        <v>8620</v>
      </c>
      <c r="B1138" s="270" t="s">
        <v>3269</v>
      </c>
      <c r="C1138" s="270" t="s">
        <v>10559</v>
      </c>
      <c r="D1138" s="270" t="s">
        <v>3296</v>
      </c>
      <c r="E1138" s="270" t="s">
        <v>1713</v>
      </c>
      <c r="F1138" s="270" t="s">
        <v>2332</v>
      </c>
      <c r="G1138" s="270" t="s">
        <v>10558</v>
      </c>
      <c r="H1138" s="270" t="s">
        <v>10557</v>
      </c>
      <c r="I1138" s="270" t="s">
        <v>10556</v>
      </c>
      <c r="J1138" s="270">
        <v>8625</v>
      </c>
      <c r="K1138" s="270" t="s">
        <v>3271</v>
      </c>
      <c r="L1138" s="270" t="s">
        <v>10562</v>
      </c>
      <c r="M1138" s="270" t="s">
        <v>3296</v>
      </c>
      <c r="N1138" s="270" t="s">
        <v>3286</v>
      </c>
      <c r="O1138" s="270" t="s">
        <v>3285</v>
      </c>
      <c r="P1138" s="269">
        <v>338211.83</v>
      </c>
      <c r="Q1138" s="269">
        <v>0</v>
      </c>
      <c r="R1138" s="269">
        <v>0</v>
      </c>
      <c r="S1138" s="269">
        <v>338211.83</v>
      </c>
      <c r="U1138" s="305" t="str">
        <f t="shared" si="17"/>
        <v>RU8709</v>
      </c>
      <c r="V1138" s="305" t="s">
        <v>3112</v>
      </c>
    </row>
    <row r="1139" spans="1:22" ht="18" customHeight="1" x14ac:dyDescent="0.35">
      <c r="A1139" s="270">
        <v>8620</v>
      </c>
      <c r="B1139" s="270" t="s">
        <v>3269</v>
      </c>
      <c r="C1139" s="270" t="s">
        <v>10559</v>
      </c>
      <c r="D1139" s="270" t="s">
        <v>3296</v>
      </c>
      <c r="E1139" s="270" t="s">
        <v>1713</v>
      </c>
      <c r="F1139" s="270" t="s">
        <v>2332</v>
      </c>
      <c r="G1139" s="270" t="s">
        <v>10558</v>
      </c>
      <c r="H1139" s="270" t="s">
        <v>10557</v>
      </c>
      <c r="I1139" s="270" t="s">
        <v>10556</v>
      </c>
      <c r="J1139" s="270">
        <v>16947</v>
      </c>
      <c r="K1139" s="270" t="s">
        <v>3271</v>
      </c>
      <c r="L1139" s="270" t="s">
        <v>10561</v>
      </c>
      <c r="M1139" s="270" t="s">
        <v>3296</v>
      </c>
      <c r="N1139" s="270" t="s">
        <v>3286</v>
      </c>
      <c r="O1139" s="270" t="s">
        <v>3285</v>
      </c>
      <c r="P1139" s="269">
        <v>339440.07</v>
      </c>
      <c r="Q1139" s="269">
        <v>0</v>
      </c>
      <c r="R1139" s="269">
        <v>0</v>
      </c>
      <c r="S1139" s="269">
        <v>339440.07</v>
      </c>
      <c r="U1139" s="305" t="str">
        <f t="shared" si="17"/>
        <v>RU8709</v>
      </c>
      <c r="V1139" s="305" t="s">
        <v>3112</v>
      </c>
    </row>
    <row r="1140" spans="1:22" ht="18" customHeight="1" x14ac:dyDescent="0.35">
      <c r="A1140" s="270">
        <v>8620</v>
      </c>
      <c r="B1140" s="270" t="s">
        <v>3269</v>
      </c>
      <c r="C1140" s="270" t="s">
        <v>10559</v>
      </c>
      <c r="D1140" s="270" t="s">
        <v>3296</v>
      </c>
      <c r="E1140" s="270" t="s">
        <v>1713</v>
      </c>
      <c r="F1140" s="270" t="s">
        <v>2332</v>
      </c>
      <c r="G1140" s="270" t="s">
        <v>10558</v>
      </c>
      <c r="H1140" s="270" t="s">
        <v>10557</v>
      </c>
      <c r="I1140" s="270" t="s">
        <v>10556</v>
      </c>
      <c r="J1140" s="270">
        <v>17371</v>
      </c>
      <c r="K1140" s="270" t="s">
        <v>3271</v>
      </c>
      <c r="L1140" s="270" t="s">
        <v>10560</v>
      </c>
      <c r="M1140" s="270" t="s">
        <v>3296</v>
      </c>
      <c r="N1140" s="270" t="s">
        <v>3286</v>
      </c>
      <c r="O1140" s="270" t="s">
        <v>3285</v>
      </c>
      <c r="P1140" s="269">
        <v>21353.3</v>
      </c>
      <c r="Q1140" s="269">
        <v>0</v>
      </c>
      <c r="R1140" s="269">
        <v>0</v>
      </c>
      <c r="S1140" s="269">
        <v>21353.3</v>
      </c>
      <c r="U1140" s="305" t="str">
        <f t="shared" si="17"/>
        <v>RU8709</v>
      </c>
      <c r="V1140" s="305" t="s">
        <v>3112</v>
      </c>
    </row>
    <row r="1141" spans="1:22" ht="18" customHeight="1" x14ac:dyDescent="0.35">
      <c r="A1141" s="270">
        <v>8620</v>
      </c>
      <c r="B1141" s="270" t="s">
        <v>3269</v>
      </c>
      <c r="C1141" s="270" t="s">
        <v>10559</v>
      </c>
      <c r="D1141" s="270" t="s">
        <v>3296</v>
      </c>
      <c r="E1141" s="270" t="s">
        <v>1713</v>
      </c>
      <c r="F1141" s="270" t="s">
        <v>2332</v>
      </c>
      <c r="G1141" s="270" t="s">
        <v>10558</v>
      </c>
      <c r="H1141" s="270" t="s">
        <v>10557</v>
      </c>
      <c r="I1141" s="270" t="s">
        <v>10556</v>
      </c>
      <c r="J1141" s="270">
        <v>17372</v>
      </c>
      <c r="K1141" s="270" t="s">
        <v>3271</v>
      </c>
      <c r="L1141" s="270" t="s">
        <v>10555</v>
      </c>
      <c r="M1141" s="270" t="s">
        <v>3296</v>
      </c>
      <c r="N1141" s="270" t="s">
        <v>3286</v>
      </c>
      <c r="O1141" s="270" t="s">
        <v>3285</v>
      </c>
      <c r="P1141" s="269">
        <v>32966.879999999997</v>
      </c>
      <c r="Q1141" s="269">
        <v>0</v>
      </c>
      <c r="R1141" s="269">
        <v>0</v>
      </c>
      <c r="S1141" s="269">
        <v>32966.879999999997</v>
      </c>
      <c r="U1141" s="305" t="str">
        <f t="shared" si="17"/>
        <v>RU8709</v>
      </c>
      <c r="V1141" s="305" t="s">
        <v>3112</v>
      </c>
    </row>
    <row r="1142" spans="1:22" ht="18" customHeight="1" x14ac:dyDescent="0.35">
      <c r="A1142" s="270">
        <v>8628</v>
      </c>
      <c r="B1142" s="270" t="s">
        <v>3269</v>
      </c>
      <c r="C1142" s="270" t="s">
        <v>10551</v>
      </c>
      <c r="D1142" s="270" t="s">
        <v>3296</v>
      </c>
      <c r="E1142" s="270" t="s">
        <v>1713</v>
      </c>
      <c r="F1142" s="270" t="s">
        <v>2332</v>
      </c>
      <c r="G1142" s="270" t="s">
        <v>10550</v>
      </c>
      <c r="H1142" s="270" t="s">
        <v>10549</v>
      </c>
      <c r="I1142" s="270" t="s">
        <v>10548</v>
      </c>
      <c r="J1142" s="270">
        <v>8635</v>
      </c>
      <c r="K1142" s="270" t="s">
        <v>3271</v>
      </c>
      <c r="L1142" s="270" t="s">
        <v>10554</v>
      </c>
      <c r="M1142" s="270" t="s">
        <v>3296</v>
      </c>
      <c r="N1142" s="270" t="s">
        <v>3314</v>
      </c>
      <c r="O1142" s="270" t="s">
        <v>3313</v>
      </c>
      <c r="P1142" s="269">
        <v>410002.6</v>
      </c>
      <c r="Q1142" s="269">
        <v>0</v>
      </c>
      <c r="R1142" s="269">
        <v>0</v>
      </c>
      <c r="S1142" s="269">
        <v>410002.6</v>
      </c>
      <c r="U1142" s="305" t="str">
        <f t="shared" si="17"/>
        <v>RU8709</v>
      </c>
      <c r="V1142" s="305" t="s">
        <v>3112</v>
      </c>
    </row>
    <row r="1143" spans="1:22" ht="18" customHeight="1" x14ac:dyDescent="0.35">
      <c r="A1143" s="270">
        <v>8628</v>
      </c>
      <c r="B1143" s="270" t="s">
        <v>3269</v>
      </c>
      <c r="C1143" s="270" t="s">
        <v>10551</v>
      </c>
      <c r="D1143" s="270" t="s">
        <v>3296</v>
      </c>
      <c r="E1143" s="270" t="s">
        <v>1713</v>
      </c>
      <c r="F1143" s="270" t="s">
        <v>2332</v>
      </c>
      <c r="G1143" s="270" t="s">
        <v>10550</v>
      </c>
      <c r="H1143" s="270" t="s">
        <v>10549</v>
      </c>
      <c r="I1143" s="270" t="s">
        <v>10548</v>
      </c>
      <c r="J1143" s="270">
        <v>8636</v>
      </c>
      <c r="K1143" s="270" t="s">
        <v>3271</v>
      </c>
      <c r="L1143" s="270" t="s">
        <v>10553</v>
      </c>
      <c r="M1143" s="270" t="s">
        <v>3296</v>
      </c>
      <c r="N1143" s="270" t="s">
        <v>3314</v>
      </c>
      <c r="O1143" s="270" t="s">
        <v>3313</v>
      </c>
      <c r="P1143" s="269">
        <v>554707.31000000006</v>
      </c>
      <c r="Q1143" s="269">
        <v>0</v>
      </c>
      <c r="R1143" s="269">
        <v>0</v>
      </c>
      <c r="S1143" s="269">
        <v>554707.31000000006</v>
      </c>
      <c r="U1143" s="305" t="str">
        <f t="shared" si="17"/>
        <v>RU8709</v>
      </c>
      <c r="V1143" s="305" t="s">
        <v>3112</v>
      </c>
    </row>
    <row r="1144" spans="1:22" ht="18" customHeight="1" x14ac:dyDescent="0.35">
      <c r="A1144" s="270">
        <v>8628</v>
      </c>
      <c r="B1144" s="270" t="s">
        <v>3269</v>
      </c>
      <c r="C1144" s="270" t="s">
        <v>10551</v>
      </c>
      <c r="D1144" s="270" t="s">
        <v>3296</v>
      </c>
      <c r="E1144" s="270" t="s">
        <v>1713</v>
      </c>
      <c r="F1144" s="270" t="s">
        <v>2332</v>
      </c>
      <c r="G1144" s="270" t="s">
        <v>10550</v>
      </c>
      <c r="H1144" s="270" t="s">
        <v>10549</v>
      </c>
      <c r="I1144" s="270" t="s">
        <v>10548</v>
      </c>
      <c r="J1144" s="270">
        <v>17107</v>
      </c>
      <c r="K1144" s="270" t="s">
        <v>3271</v>
      </c>
      <c r="L1144" s="270" t="s">
        <v>10552</v>
      </c>
      <c r="M1144" s="270" t="s">
        <v>3296</v>
      </c>
      <c r="N1144" s="270" t="s">
        <v>3314</v>
      </c>
      <c r="O1144" s="270" t="s">
        <v>3313</v>
      </c>
      <c r="P1144" s="269">
        <v>4532.67</v>
      </c>
      <c r="Q1144" s="269">
        <v>0</v>
      </c>
      <c r="R1144" s="269">
        <v>0</v>
      </c>
      <c r="S1144" s="269">
        <v>4532.67</v>
      </c>
      <c r="U1144" s="305" t="str">
        <f t="shared" si="17"/>
        <v>RU8709</v>
      </c>
      <c r="V1144" s="305" t="s">
        <v>3112</v>
      </c>
    </row>
    <row r="1145" spans="1:22" ht="18" customHeight="1" x14ac:dyDescent="0.35">
      <c r="A1145" s="270">
        <v>8628</v>
      </c>
      <c r="B1145" s="270" t="s">
        <v>3269</v>
      </c>
      <c r="C1145" s="270" t="s">
        <v>10551</v>
      </c>
      <c r="D1145" s="270" t="s">
        <v>3296</v>
      </c>
      <c r="E1145" s="270" t="s">
        <v>1713</v>
      </c>
      <c r="F1145" s="270" t="s">
        <v>2332</v>
      </c>
      <c r="G1145" s="270" t="s">
        <v>10550</v>
      </c>
      <c r="H1145" s="270" t="s">
        <v>10549</v>
      </c>
      <c r="I1145" s="270" t="s">
        <v>10548</v>
      </c>
      <c r="J1145" s="270">
        <v>17109</v>
      </c>
      <c r="K1145" s="270" t="s">
        <v>3271</v>
      </c>
      <c r="L1145" s="270" t="s">
        <v>10547</v>
      </c>
      <c r="M1145" s="270" t="s">
        <v>3296</v>
      </c>
      <c r="N1145" s="270" t="s">
        <v>3314</v>
      </c>
      <c r="O1145" s="270" t="s">
        <v>3313</v>
      </c>
      <c r="P1145" s="269">
        <v>45326.7</v>
      </c>
      <c r="Q1145" s="269">
        <v>0</v>
      </c>
      <c r="R1145" s="269">
        <v>0</v>
      </c>
      <c r="S1145" s="269">
        <v>45326.7</v>
      </c>
      <c r="U1145" s="305" t="str">
        <f t="shared" si="17"/>
        <v>RU8709</v>
      </c>
      <c r="V1145" s="305" t="s">
        <v>3112</v>
      </c>
    </row>
    <row r="1146" spans="1:22" ht="18" customHeight="1" x14ac:dyDescent="0.35">
      <c r="A1146" s="270">
        <v>8634</v>
      </c>
      <c r="B1146" s="270" t="s">
        <v>3269</v>
      </c>
      <c r="C1146" s="270" t="s">
        <v>10545</v>
      </c>
      <c r="D1146" s="270" t="s">
        <v>3296</v>
      </c>
      <c r="E1146" s="270" t="s">
        <v>1733</v>
      </c>
      <c r="F1146" s="270" t="s">
        <v>2350</v>
      </c>
      <c r="G1146" s="270" t="s">
        <v>10544</v>
      </c>
      <c r="H1146" s="270" t="s">
        <v>10543</v>
      </c>
      <c r="I1146" s="270" t="s">
        <v>10542</v>
      </c>
      <c r="J1146" s="270">
        <v>9011</v>
      </c>
      <c r="K1146" s="270" t="s">
        <v>3271</v>
      </c>
      <c r="L1146" s="270" t="s">
        <v>10546</v>
      </c>
      <c r="M1146" s="270" t="s">
        <v>3296</v>
      </c>
      <c r="N1146" s="270" t="s">
        <v>3314</v>
      </c>
      <c r="O1146" s="270" t="s">
        <v>3313</v>
      </c>
      <c r="P1146" s="269">
        <v>337119</v>
      </c>
      <c r="Q1146" s="269">
        <v>0</v>
      </c>
      <c r="R1146" s="269">
        <v>0</v>
      </c>
      <c r="S1146" s="269">
        <v>337119</v>
      </c>
      <c r="U1146" s="305" t="str">
        <f t="shared" si="17"/>
        <v>RU8833</v>
      </c>
      <c r="V1146" s="305" t="s">
        <v>3112</v>
      </c>
    </row>
    <row r="1147" spans="1:22" ht="18" customHeight="1" x14ac:dyDescent="0.35">
      <c r="A1147" s="270">
        <v>8634</v>
      </c>
      <c r="B1147" s="270" t="s">
        <v>3269</v>
      </c>
      <c r="C1147" s="270" t="s">
        <v>10545</v>
      </c>
      <c r="D1147" s="270" t="s">
        <v>3296</v>
      </c>
      <c r="E1147" s="270" t="s">
        <v>1733</v>
      </c>
      <c r="F1147" s="270" t="s">
        <v>2350</v>
      </c>
      <c r="G1147" s="270" t="s">
        <v>10544</v>
      </c>
      <c r="H1147" s="270" t="s">
        <v>10543</v>
      </c>
      <c r="I1147" s="270" t="s">
        <v>10542</v>
      </c>
      <c r="J1147" s="270">
        <v>9012</v>
      </c>
      <c r="K1147" s="270" t="s">
        <v>3271</v>
      </c>
      <c r="L1147" s="270" t="s">
        <v>10541</v>
      </c>
      <c r="M1147" s="270" t="s">
        <v>3296</v>
      </c>
      <c r="N1147" s="270" t="s">
        <v>3314</v>
      </c>
      <c r="O1147" s="270" t="s">
        <v>3313</v>
      </c>
      <c r="P1147" s="269">
        <v>87881</v>
      </c>
      <c r="Q1147" s="269">
        <v>0</v>
      </c>
      <c r="R1147" s="269">
        <v>0</v>
      </c>
      <c r="S1147" s="269">
        <v>87881</v>
      </c>
      <c r="U1147" s="305" t="str">
        <f t="shared" si="17"/>
        <v>RU8833</v>
      </c>
      <c r="V1147" s="305" t="s">
        <v>3112</v>
      </c>
    </row>
    <row r="1148" spans="1:22" ht="18" customHeight="1" x14ac:dyDescent="0.35">
      <c r="A1148" s="270">
        <v>8655</v>
      </c>
      <c r="B1148" s="270" t="s">
        <v>3269</v>
      </c>
      <c r="C1148" s="270" t="s">
        <v>10537</v>
      </c>
      <c r="D1148" s="270" t="s">
        <v>3296</v>
      </c>
      <c r="E1148" s="270" t="s">
        <v>1739</v>
      </c>
      <c r="F1148" s="270" t="s">
        <v>2342</v>
      </c>
      <c r="G1148" s="270" t="s">
        <v>10536</v>
      </c>
      <c r="H1148" s="270" t="s">
        <v>10535</v>
      </c>
      <c r="I1148" s="270" t="s">
        <v>10534</v>
      </c>
      <c r="J1148" s="270">
        <v>8665</v>
      </c>
      <c r="K1148" s="270" t="s">
        <v>3271</v>
      </c>
      <c r="L1148" s="270" t="s">
        <v>10540</v>
      </c>
      <c r="M1148" s="270" t="s">
        <v>3296</v>
      </c>
      <c r="N1148" s="270" t="s">
        <v>3286</v>
      </c>
      <c r="O1148" s="270" t="s">
        <v>3285</v>
      </c>
      <c r="P1148" s="269">
        <v>1012582.77</v>
      </c>
      <c r="Q1148" s="269">
        <v>0</v>
      </c>
      <c r="R1148" s="269">
        <v>0</v>
      </c>
      <c r="S1148" s="269">
        <v>1012582.77</v>
      </c>
      <c r="U1148" s="305" t="str">
        <f t="shared" si="17"/>
        <v>RU8715</v>
      </c>
      <c r="V1148" s="305" t="s">
        <v>3112</v>
      </c>
    </row>
    <row r="1149" spans="1:22" ht="18" customHeight="1" x14ac:dyDescent="0.35">
      <c r="A1149" s="270">
        <v>8655</v>
      </c>
      <c r="B1149" s="270" t="s">
        <v>3269</v>
      </c>
      <c r="C1149" s="270" t="s">
        <v>10537</v>
      </c>
      <c r="D1149" s="270" t="s">
        <v>3296</v>
      </c>
      <c r="E1149" s="270" t="s">
        <v>1739</v>
      </c>
      <c r="F1149" s="270" t="s">
        <v>2342</v>
      </c>
      <c r="G1149" s="270" t="s">
        <v>10536</v>
      </c>
      <c r="H1149" s="270" t="s">
        <v>10535</v>
      </c>
      <c r="I1149" s="270" t="s">
        <v>10534</v>
      </c>
      <c r="J1149" s="270">
        <v>8667</v>
      </c>
      <c r="K1149" s="270" t="s">
        <v>3271</v>
      </c>
      <c r="L1149" s="270" t="s">
        <v>10539</v>
      </c>
      <c r="M1149" s="270" t="s">
        <v>3296</v>
      </c>
      <c r="N1149" s="270" t="s">
        <v>3286</v>
      </c>
      <c r="O1149" s="270" t="s">
        <v>3285</v>
      </c>
      <c r="P1149" s="269">
        <v>14125.78</v>
      </c>
      <c r="Q1149" s="269">
        <v>0</v>
      </c>
      <c r="R1149" s="269">
        <v>0</v>
      </c>
      <c r="S1149" s="269">
        <v>14125.78</v>
      </c>
      <c r="U1149" s="305" t="str">
        <f t="shared" si="17"/>
        <v>RU8715</v>
      </c>
      <c r="V1149" s="305" t="s">
        <v>3112</v>
      </c>
    </row>
    <row r="1150" spans="1:22" ht="18" customHeight="1" x14ac:dyDescent="0.35">
      <c r="A1150" s="270">
        <v>8655</v>
      </c>
      <c r="B1150" s="270" t="s">
        <v>3269</v>
      </c>
      <c r="C1150" s="270" t="s">
        <v>10537</v>
      </c>
      <c r="D1150" s="270" t="s">
        <v>3296</v>
      </c>
      <c r="E1150" s="270" t="s">
        <v>1739</v>
      </c>
      <c r="F1150" s="270" t="s">
        <v>2342</v>
      </c>
      <c r="G1150" s="270" t="s">
        <v>10536</v>
      </c>
      <c r="H1150" s="270" t="s">
        <v>10535</v>
      </c>
      <c r="I1150" s="270" t="s">
        <v>10534</v>
      </c>
      <c r="J1150" s="270">
        <v>8668</v>
      </c>
      <c r="K1150" s="270" t="s">
        <v>3271</v>
      </c>
      <c r="L1150" s="270" t="s">
        <v>10538</v>
      </c>
      <c r="M1150" s="270" t="s">
        <v>3296</v>
      </c>
      <c r="N1150" s="270" t="s">
        <v>3286</v>
      </c>
      <c r="O1150" s="270" t="s">
        <v>3689</v>
      </c>
      <c r="P1150" s="269">
        <v>16355.9</v>
      </c>
      <c r="Q1150" s="269">
        <v>0</v>
      </c>
      <c r="R1150" s="269">
        <v>0</v>
      </c>
      <c r="S1150" s="269">
        <v>16355.9</v>
      </c>
      <c r="U1150" s="305" t="str">
        <f t="shared" si="17"/>
        <v>RU8715</v>
      </c>
      <c r="V1150" s="305" t="s">
        <v>3112</v>
      </c>
    </row>
    <row r="1151" spans="1:22" ht="18" customHeight="1" x14ac:dyDescent="0.35">
      <c r="A1151" s="270">
        <v>8655</v>
      </c>
      <c r="B1151" s="270" t="s">
        <v>3269</v>
      </c>
      <c r="C1151" s="270" t="s">
        <v>10537</v>
      </c>
      <c r="D1151" s="270" t="s">
        <v>3296</v>
      </c>
      <c r="E1151" s="270" t="s">
        <v>1739</v>
      </c>
      <c r="F1151" s="270" t="s">
        <v>2342</v>
      </c>
      <c r="G1151" s="270" t="s">
        <v>10536</v>
      </c>
      <c r="H1151" s="270" t="s">
        <v>10535</v>
      </c>
      <c r="I1151" s="270" t="s">
        <v>10534</v>
      </c>
      <c r="J1151" s="270">
        <v>17390</v>
      </c>
      <c r="K1151" s="270" t="s">
        <v>3271</v>
      </c>
      <c r="L1151" s="270" t="s">
        <v>10533</v>
      </c>
      <c r="M1151" s="270" t="s">
        <v>3296</v>
      </c>
      <c r="N1151" s="270" t="s">
        <v>3286</v>
      </c>
      <c r="O1151" s="270" t="s">
        <v>3285</v>
      </c>
      <c r="P1151" s="269">
        <v>71093.62</v>
      </c>
      <c r="Q1151" s="269">
        <v>0</v>
      </c>
      <c r="R1151" s="269">
        <v>0</v>
      </c>
      <c r="S1151" s="269">
        <v>71093.62</v>
      </c>
      <c r="U1151" s="305" t="str">
        <f t="shared" si="17"/>
        <v>RU8715</v>
      </c>
      <c r="V1151" s="305" t="s">
        <v>3112</v>
      </c>
    </row>
    <row r="1152" spans="1:22" ht="18" customHeight="1" x14ac:dyDescent="0.35">
      <c r="A1152" s="270">
        <v>8660</v>
      </c>
      <c r="B1152" s="270" t="s">
        <v>3269</v>
      </c>
      <c r="C1152" s="270" t="s">
        <v>10532</v>
      </c>
      <c r="D1152" s="270" t="s">
        <v>3296</v>
      </c>
      <c r="E1152" s="270" t="s">
        <v>1733</v>
      </c>
      <c r="F1152" s="270" t="s">
        <v>2291</v>
      </c>
      <c r="G1152" s="270" t="s">
        <v>10531</v>
      </c>
      <c r="H1152" s="270" t="s">
        <v>10530</v>
      </c>
      <c r="I1152" s="270" t="s">
        <v>10529</v>
      </c>
      <c r="J1152" s="270">
        <v>8801</v>
      </c>
      <c r="K1152" s="270" t="s">
        <v>3271</v>
      </c>
      <c r="L1152" s="270" t="s">
        <v>10528</v>
      </c>
      <c r="M1152" s="270" t="s">
        <v>3296</v>
      </c>
      <c r="N1152" s="270" t="s">
        <v>3286</v>
      </c>
      <c r="O1152" s="270" t="s">
        <v>3285</v>
      </c>
      <c r="P1152" s="269">
        <v>4793624</v>
      </c>
      <c r="Q1152" s="269">
        <v>0</v>
      </c>
      <c r="R1152" s="269">
        <v>0</v>
      </c>
      <c r="S1152" s="269">
        <v>4793624</v>
      </c>
      <c r="U1152" s="305" t="str">
        <f t="shared" si="17"/>
        <v>RU8459</v>
      </c>
      <c r="V1152" s="305" t="s">
        <v>3112</v>
      </c>
    </row>
    <row r="1153" spans="1:22" ht="18" customHeight="1" x14ac:dyDescent="0.35">
      <c r="A1153" s="270">
        <v>8662</v>
      </c>
      <c r="B1153" s="270" t="s">
        <v>3269</v>
      </c>
      <c r="C1153" s="270" t="s">
        <v>10527</v>
      </c>
      <c r="D1153" s="270" t="s">
        <v>3296</v>
      </c>
      <c r="E1153" s="270" t="s">
        <v>1733</v>
      </c>
      <c r="F1153" s="270" t="s">
        <v>2211</v>
      </c>
      <c r="G1153" s="270" t="s">
        <v>7111</v>
      </c>
      <c r="H1153" s="270" t="s">
        <v>10526</v>
      </c>
      <c r="I1153" s="270" t="s">
        <v>10525</v>
      </c>
      <c r="J1153" s="270">
        <v>12588</v>
      </c>
      <c r="K1153" s="270" t="s">
        <v>3271</v>
      </c>
      <c r="L1153" s="270" t="s">
        <v>10524</v>
      </c>
      <c r="M1153" s="270" t="s">
        <v>3296</v>
      </c>
      <c r="N1153" s="270" t="s">
        <v>3286</v>
      </c>
      <c r="O1153" s="270" t="s">
        <v>3285</v>
      </c>
      <c r="P1153" s="269">
        <v>459000</v>
      </c>
      <c r="Q1153" s="269">
        <v>0</v>
      </c>
      <c r="R1153" s="269">
        <v>0</v>
      </c>
      <c r="S1153" s="269">
        <v>459000</v>
      </c>
      <c r="U1153" s="305" t="str">
        <f t="shared" si="17"/>
        <v>RU8357</v>
      </c>
      <c r="V1153" s="305" t="s">
        <v>3112</v>
      </c>
    </row>
    <row r="1154" spans="1:22" ht="18" customHeight="1" x14ac:dyDescent="0.35">
      <c r="A1154" s="270">
        <v>8676</v>
      </c>
      <c r="B1154" s="270" t="s">
        <v>3269</v>
      </c>
      <c r="C1154" s="270" t="s">
        <v>10523</v>
      </c>
      <c r="D1154" s="270" t="s">
        <v>3296</v>
      </c>
      <c r="E1154" s="270" t="s">
        <v>1739</v>
      </c>
      <c r="F1154" s="270" t="s">
        <v>1955</v>
      </c>
      <c r="G1154" s="270" t="s">
        <v>10522</v>
      </c>
      <c r="H1154" s="270" t="s">
        <v>10521</v>
      </c>
      <c r="I1154" s="270" t="s">
        <v>10520</v>
      </c>
      <c r="J1154" s="270">
        <v>9141</v>
      </c>
      <c r="K1154" s="270" t="s">
        <v>3271</v>
      </c>
      <c r="L1154" s="270" t="s">
        <v>10519</v>
      </c>
      <c r="M1154" s="270" t="s">
        <v>3296</v>
      </c>
      <c r="N1154" s="270" t="s">
        <v>3286</v>
      </c>
      <c r="O1154" s="270" t="s">
        <v>3285</v>
      </c>
      <c r="P1154" s="269">
        <v>1363568</v>
      </c>
      <c r="Q1154" s="269">
        <v>0</v>
      </c>
      <c r="R1154" s="269">
        <v>0</v>
      </c>
      <c r="S1154" s="269">
        <v>1363568</v>
      </c>
      <c r="U1154" s="305" t="str">
        <f t="shared" si="17"/>
        <v>RU7866</v>
      </c>
      <c r="V1154" s="305" t="s">
        <v>3112</v>
      </c>
    </row>
    <row r="1155" spans="1:22" ht="18" customHeight="1" x14ac:dyDescent="0.35">
      <c r="A1155" s="270">
        <v>8681</v>
      </c>
      <c r="B1155" s="270" t="s">
        <v>3269</v>
      </c>
      <c r="C1155" s="270" t="s">
        <v>10516</v>
      </c>
      <c r="D1155" s="270" t="s">
        <v>3296</v>
      </c>
      <c r="E1155" s="270" t="s">
        <v>1713</v>
      </c>
      <c r="F1155" s="270" t="s">
        <v>1992</v>
      </c>
      <c r="G1155" s="270" t="s">
        <v>10515</v>
      </c>
      <c r="H1155" s="270" t="s">
        <v>10514</v>
      </c>
      <c r="I1155" s="270" t="s">
        <v>10513</v>
      </c>
      <c r="J1155" s="270">
        <v>9958</v>
      </c>
      <c r="K1155" s="270" t="s">
        <v>3271</v>
      </c>
      <c r="L1155" s="270" t="s">
        <v>10518</v>
      </c>
      <c r="M1155" s="270" t="s">
        <v>3296</v>
      </c>
      <c r="N1155" s="270" t="s">
        <v>3286</v>
      </c>
      <c r="O1155" s="270" t="s">
        <v>3285</v>
      </c>
      <c r="P1155" s="269">
        <v>37867.449999999997</v>
      </c>
      <c r="Q1155" s="269">
        <v>0</v>
      </c>
      <c r="R1155" s="269">
        <v>0</v>
      </c>
      <c r="S1155" s="269">
        <v>37867.449999999997</v>
      </c>
      <c r="U1155" s="305" t="str">
        <f t="shared" si="17"/>
        <v>RU8025</v>
      </c>
      <c r="V1155" s="305" t="s">
        <v>3112</v>
      </c>
    </row>
    <row r="1156" spans="1:22" ht="18" customHeight="1" x14ac:dyDescent="0.35">
      <c r="A1156" s="270">
        <v>8681</v>
      </c>
      <c r="B1156" s="270" t="s">
        <v>3269</v>
      </c>
      <c r="C1156" s="270" t="s">
        <v>10516</v>
      </c>
      <c r="D1156" s="270" t="s">
        <v>3296</v>
      </c>
      <c r="E1156" s="270" t="s">
        <v>1713</v>
      </c>
      <c r="F1156" s="270" t="s">
        <v>1992</v>
      </c>
      <c r="G1156" s="270" t="s">
        <v>10515</v>
      </c>
      <c r="H1156" s="270" t="s">
        <v>10514</v>
      </c>
      <c r="I1156" s="270" t="s">
        <v>10513</v>
      </c>
      <c r="J1156" s="270">
        <v>9959</v>
      </c>
      <c r="K1156" s="270" t="s">
        <v>3271</v>
      </c>
      <c r="L1156" s="270" t="s">
        <v>10517</v>
      </c>
      <c r="M1156" s="270" t="s">
        <v>3296</v>
      </c>
      <c r="N1156" s="270" t="s">
        <v>3286</v>
      </c>
      <c r="O1156" s="270" t="s">
        <v>3285</v>
      </c>
      <c r="P1156" s="269">
        <v>295846.09000000003</v>
      </c>
      <c r="Q1156" s="269">
        <v>0</v>
      </c>
      <c r="R1156" s="269">
        <v>0</v>
      </c>
      <c r="S1156" s="269">
        <v>295846.09000000003</v>
      </c>
      <c r="U1156" s="305" t="str">
        <f t="shared" ref="U1156:U1219" si="18">LEFT(F1156,6)</f>
        <v>RU8025</v>
      </c>
      <c r="V1156" s="305" t="s">
        <v>3112</v>
      </c>
    </row>
    <row r="1157" spans="1:22" ht="18" customHeight="1" x14ac:dyDescent="0.35">
      <c r="A1157" s="270">
        <v>8681</v>
      </c>
      <c r="B1157" s="270" t="s">
        <v>3269</v>
      </c>
      <c r="C1157" s="270" t="s">
        <v>10516</v>
      </c>
      <c r="D1157" s="270" t="s">
        <v>3296</v>
      </c>
      <c r="E1157" s="270" t="s">
        <v>1713</v>
      </c>
      <c r="F1157" s="270" t="s">
        <v>1992</v>
      </c>
      <c r="G1157" s="270" t="s">
        <v>10515</v>
      </c>
      <c r="H1157" s="270" t="s">
        <v>10514</v>
      </c>
      <c r="I1157" s="270" t="s">
        <v>10513</v>
      </c>
      <c r="J1157" s="270">
        <v>9960</v>
      </c>
      <c r="K1157" s="270" t="s">
        <v>3271</v>
      </c>
      <c r="L1157" s="270" t="s">
        <v>10512</v>
      </c>
      <c r="M1157" s="270" t="s">
        <v>3296</v>
      </c>
      <c r="N1157" s="270" t="s">
        <v>3286</v>
      </c>
      <c r="O1157" s="270" t="s">
        <v>3285</v>
      </c>
      <c r="P1157" s="269">
        <v>144042.1</v>
      </c>
      <c r="Q1157" s="269">
        <v>0</v>
      </c>
      <c r="R1157" s="269">
        <v>0</v>
      </c>
      <c r="S1157" s="269">
        <v>144042.1</v>
      </c>
      <c r="U1157" s="305" t="str">
        <f t="shared" si="18"/>
        <v>RU8025</v>
      </c>
      <c r="V1157" s="305" t="s">
        <v>3112</v>
      </c>
    </row>
    <row r="1158" spans="1:22" ht="18" customHeight="1" x14ac:dyDescent="0.35">
      <c r="A1158" s="270">
        <v>8694</v>
      </c>
      <c r="B1158" s="270" t="s">
        <v>3269</v>
      </c>
      <c r="C1158" s="270" t="s">
        <v>10511</v>
      </c>
      <c r="D1158" s="270" t="s">
        <v>3296</v>
      </c>
      <c r="E1158" s="270" t="s">
        <v>1739</v>
      </c>
      <c r="F1158" s="270" t="s">
        <v>1984</v>
      </c>
      <c r="G1158" s="270" t="s">
        <v>10510</v>
      </c>
      <c r="H1158" s="270" t="s">
        <v>10509</v>
      </c>
      <c r="I1158" s="270" t="s">
        <v>10508</v>
      </c>
      <c r="J1158" s="270">
        <v>8715</v>
      </c>
      <c r="K1158" s="270" t="s">
        <v>3271</v>
      </c>
      <c r="L1158" s="270" t="s">
        <v>10507</v>
      </c>
      <c r="M1158" s="270" t="s">
        <v>3296</v>
      </c>
      <c r="N1158" s="270" t="s">
        <v>3286</v>
      </c>
      <c r="O1158" s="270" t="s">
        <v>3285</v>
      </c>
      <c r="P1158" s="269">
        <v>254584</v>
      </c>
      <c r="Q1158" s="269">
        <v>0</v>
      </c>
      <c r="R1158" s="269">
        <v>254584</v>
      </c>
      <c r="S1158" s="269">
        <v>254584</v>
      </c>
      <c r="U1158" s="305" t="str">
        <f t="shared" si="18"/>
        <v>RU8910</v>
      </c>
      <c r="V1158" s="305" t="s">
        <v>3112</v>
      </c>
    </row>
    <row r="1159" spans="1:22" ht="18" customHeight="1" x14ac:dyDescent="0.35">
      <c r="A1159" s="270">
        <v>8704</v>
      </c>
      <c r="B1159" s="270" t="s">
        <v>3269</v>
      </c>
      <c r="C1159" s="270" t="s">
        <v>10505</v>
      </c>
      <c r="D1159" s="270" t="s">
        <v>3296</v>
      </c>
      <c r="E1159" s="270" t="s">
        <v>1733</v>
      </c>
      <c r="F1159" s="270" t="s">
        <v>1928</v>
      </c>
      <c r="G1159" s="270" t="s">
        <v>3430</v>
      </c>
      <c r="H1159" s="270" t="s">
        <v>10504</v>
      </c>
      <c r="I1159" s="270" t="s">
        <v>10503</v>
      </c>
      <c r="J1159" s="270">
        <v>8856</v>
      </c>
      <c r="K1159" s="270" t="s">
        <v>3271</v>
      </c>
      <c r="L1159" s="270" t="s">
        <v>10506</v>
      </c>
      <c r="M1159" s="270" t="s">
        <v>3296</v>
      </c>
      <c r="N1159" s="270" t="s">
        <v>3314</v>
      </c>
      <c r="O1159" s="270" t="s">
        <v>3313</v>
      </c>
      <c r="P1159" s="269">
        <v>1306308</v>
      </c>
      <c r="Q1159" s="269">
        <v>0</v>
      </c>
      <c r="R1159" s="269">
        <v>0</v>
      </c>
      <c r="S1159" s="269">
        <v>1306308</v>
      </c>
      <c r="U1159" s="305" t="str">
        <f t="shared" si="18"/>
        <v>RU5220</v>
      </c>
      <c r="V1159" s="305" t="s">
        <v>3112</v>
      </c>
    </row>
    <row r="1160" spans="1:22" ht="18" customHeight="1" x14ac:dyDescent="0.35">
      <c r="A1160" s="270">
        <v>8704</v>
      </c>
      <c r="B1160" s="270" t="s">
        <v>3269</v>
      </c>
      <c r="C1160" s="270" t="s">
        <v>10505</v>
      </c>
      <c r="D1160" s="270" t="s">
        <v>3296</v>
      </c>
      <c r="E1160" s="270" t="s">
        <v>1733</v>
      </c>
      <c r="F1160" s="270" t="s">
        <v>1928</v>
      </c>
      <c r="G1160" s="270" t="s">
        <v>3430</v>
      </c>
      <c r="H1160" s="270" t="s">
        <v>10504</v>
      </c>
      <c r="I1160" s="270" t="s">
        <v>10503</v>
      </c>
      <c r="J1160" s="270">
        <v>8857</v>
      </c>
      <c r="K1160" s="270" t="s">
        <v>3271</v>
      </c>
      <c r="L1160" s="270" t="s">
        <v>10502</v>
      </c>
      <c r="M1160" s="270" t="s">
        <v>3296</v>
      </c>
      <c r="N1160" s="270" t="s">
        <v>3314</v>
      </c>
      <c r="O1160" s="270" t="s">
        <v>3313</v>
      </c>
      <c r="P1160" s="269">
        <v>412879</v>
      </c>
      <c r="Q1160" s="269">
        <v>0</v>
      </c>
      <c r="R1160" s="269">
        <v>0</v>
      </c>
      <c r="S1160" s="269">
        <v>412879</v>
      </c>
      <c r="U1160" s="305" t="str">
        <f t="shared" si="18"/>
        <v>RU5220</v>
      </c>
      <c r="V1160" s="305" t="s">
        <v>3112</v>
      </c>
    </row>
    <row r="1161" spans="1:22" ht="18" customHeight="1" x14ac:dyDescent="0.35">
      <c r="A1161" s="270">
        <v>8710</v>
      </c>
      <c r="B1161" s="270" t="s">
        <v>3269</v>
      </c>
      <c r="C1161" s="270" t="s">
        <v>10499</v>
      </c>
      <c r="D1161" s="270" t="s">
        <v>3296</v>
      </c>
      <c r="E1161" s="270" t="s">
        <v>1733</v>
      </c>
      <c r="F1161" s="270" t="s">
        <v>1928</v>
      </c>
      <c r="G1161" s="270" t="s">
        <v>4007</v>
      </c>
      <c r="H1161" s="270" t="s">
        <v>10498</v>
      </c>
      <c r="I1161" s="270" t="s">
        <v>10497</v>
      </c>
      <c r="J1161" s="270">
        <v>8906</v>
      </c>
      <c r="K1161" s="270" t="s">
        <v>3271</v>
      </c>
      <c r="L1161" s="270" t="s">
        <v>10501</v>
      </c>
      <c r="M1161" s="270" t="s">
        <v>3296</v>
      </c>
      <c r="N1161" s="270" t="s">
        <v>3314</v>
      </c>
      <c r="O1161" s="270" t="s">
        <v>3313</v>
      </c>
      <c r="P1161" s="269">
        <v>165606</v>
      </c>
      <c r="Q1161" s="269">
        <v>0</v>
      </c>
      <c r="R1161" s="269">
        <v>0</v>
      </c>
      <c r="S1161" s="269">
        <v>165606</v>
      </c>
      <c r="U1161" s="305" t="str">
        <f t="shared" si="18"/>
        <v>RU5220</v>
      </c>
      <c r="V1161" s="305" t="s">
        <v>3112</v>
      </c>
    </row>
    <row r="1162" spans="1:22" ht="18" customHeight="1" x14ac:dyDescent="0.35">
      <c r="A1162" s="270">
        <v>8710</v>
      </c>
      <c r="B1162" s="270" t="s">
        <v>3269</v>
      </c>
      <c r="C1162" s="270" t="s">
        <v>10499</v>
      </c>
      <c r="D1162" s="270" t="s">
        <v>3296</v>
      </c>
      <c r="E1162" s="270" t="s">
        <v>1733</v>
      </c>
      <c r="F1162" s="270" t="s">
        <v>1928</v>
      </c>
      <c r="G1162" s="270" t="s">
        <v>4007</v>
      </c>
      <c r="H1162" s="270" t="s">
        <v>10498</v>
      </c>
      <c r="I1162" s="270" t="s">
        <v>10497</v>
      </c>
      <c r="J1162" s="270">
        <v>8907</v>
      </c>
      <c r="K1162" s="270" t="s">
        <v>3271</v>
      </c>
      <c r="L1162" s="270" t="s">
        <v>10500</v>
      </c>
      <c r="M1162" s="270" t="s">
        <v>3296</v>
      </c>
      <c r="N1162" s="270" t="s">
        <v>3314</v>
      </c>
      <c r="O1162" s="270" t="s">
        <v>3313</v>
      </c>
      <c r="P1162" s="269">
        <v>91416</v>
      </c>
      <c r="Q1162" s="269">
        <v>0</v>
      </c>
      <c r="R1162" s="269">
        <v>0</v>
      </c>
      <c r="S1162" s="269">
        <v>91416</v>
      </c>
      <c r="U1162" s="305" t="str">
        <f t="shared" si="18"/>
        <v>RU5220</v>
      </c>
      <c r="V1162" s="305" t="s">
        <v>3112</v>
      </c>
    </row>
    <row r="1163" spans="1:22" ht="18" customHeight="1" x14ac:dyDescent="0.35">
      <c r="A1163" s="270">
        <v>8710</v>
      </c>
      <c r="B1163" s="270" t="s">
        <v>3269</v>
      </c>
      <c r="C1163" s="270" t="s">
        <v>10499</v>
      </c>
      <c r="D1163" s="270" t="s">
        <v>3296</v>
      </c>
      <c r="E1163" s="270" t="s">
        <v>1733</v>
      </c>
      <c r="F1163" s="270" t="s">
        <v>1928</v>
      </c>
      <c r="G1163" s="270" t="s">
        <v>4007</v>
      </c>
      <c r="H1163" s="270" t="s">
        <v>10498</v>
      </c>
      <c r="I1163" s="270" t="s">
        <v>10497</v>
      </c>
      <c r="J1163" s="270">
        <v>8908</v>
      </c>
      <c r="K1163" s="270" t="s">
        <v>3271</v>
      </c>
      <c r="L1163" s="270" t="s">
        <v>10496</v>
      </c>
      <c r="M1163" s="270" t="s">
        <v>3296</v>
      </c>
      <c r="N1163" s="270" t="s">
        <v>3314</v>
      </c>
      <c r="O1163" s="270" t="s">
        <v>3313</v>
      </c>
      <c r="P1163" s="269">
        <v>43998</v>
      </c>
      <c r="Q1163" s="269">
        <v>0</v>
      </c>
      <c r="R1163" s="269">
        <v>0</v>
      </c>
      <c r="S1163" s="269">
        <v>43998</v>
      </c>
      <c r="U1163" s="305" t="str">
        <f t="shared" si="18"/>
        <v>RU5220</v>
      </c>
      <c r="V1163" s="305" t="s">
        <v>3112</v>
      </c>
    </row>
    <row r="1164" spans="1:22" ht="18" customHeight="1" x14ac:dyDescent="0.35">
      <c r="A1164" s="270">
        <v>8733</v>
      </c>
      <c r="B1164" s="270" t="s">
        <v>3269</v>
      </c>
      <c r="C1164" s="270" t="s">
        <v>10489</v>
      </c>
      <c r="D1164" s="270" t="s">
        <v>3296</v>
      </c>
      <c r="E1164" s="270" t="s">
        <v>1733</v>
      </c>
      <c r="F1164" s="270" t="s">
        <v>1917</v>
      </c>
      <c r="G1164" s="270" t="s">
        <v>10488</v>
      </c>
      <c r="H1164" s="270" t="s">
        <v>10487</v>
      </c>
      <c r="I1164" s="270" t="s">
        <v>10486</v>
      </c>
      <c r="J1164" s="270">
        <v>8871</v>
      </c>
      <c r="K1164" s="270" t="s">
        <v>3271</v>
      </c>
      <c r="L1164" s="270" t="s">
        <v>10495</v>
      </c>
      <c r="M1164" s="270" t="s">
        <v>3296</v>
      </c>
      <c r="N1164" s="270" t="s">
        <v>3286</v>
      </c>
      <c r="O1164" s="270" t="s">
        <v>3285</v>
      </c>
      <c r="P1164" s="269">
        <v>78028</v>
      </c>
      <c r="Q1164" s="269">
        <v>0</v>
      </c>
      <c r="R1164" s="269">
        <v>0</v>
      </c>
      <c r="S1164" s="269">
        <v>78028</v>
      </c>
      <c r="U1164" s="305" t="str">
        <f t="shared" si="18"/>
        <v>RU5200</v>
      </c>
      <c r="V1164" s="305" t="s">
        <v>3112</v>
      </c>
    </row>
    <row r="1165" spans="1:22" ht="18" customHeight="1" x14ac:dyDescent="0.35">
      <c r="A1165" s="270">
        <v>8733</v>
      </c>
      <c r="B1165" s="270" t="s">
        <v>3269</v>
      </c>
      <c r="C1165" s="270" t="s">
        <v>10489</v>
      </c>
      <c r="D1165" s="270" t="s">
        <v>3296</v>
      </c>
      <c r="E1165" s="270" t="s">
        <v>1733</v>
      </c>
      <c r="F1165" s="270" t="s">
        <v>1917</v>
      </c>
      <c r="G1165" s="270" t="s">
        <v>10488</v>
      </c>
      <c r="H1165" s="270" t="s">
        <v>10487</v>
      </c>
      <c r="I1165" s="270" t="s">
        <v>10486</v>
      </c>
      <c r="J1165" s="270">
        <v>8872</v>
      </c>
      <c r="K1165" s="270" t="s">
        <v>3271</v>
      </c>
      <c r="L1165" s="270" t="s">
        <v>10494</v>
      </c>
      <c r="M1165" s="270" t="s">
        <v>3296</v>
      </c>
      <c r="N1165" s="270" t="s">
        <v>3286</v>
      </c>
      <c r="O1165" s="270" t="s">
        <v>3285</v>
      </c>
      <c r="P1165" s="269">
        <v>110347</v>
      </c>
      <c r="Q1165" s="269">
        <v>0</v>
      </c>
      <c r="R1165" s="269">
        <v>0</v>
      </c>
      <c r="S1165" s="269">
        <v>110347</v>
      </c>
      <c r="U1165" s="305" t="str">
        <f t="shared" si="18"/>
        <v>RU5200</v>
      </c>
      <c r="V1165" s="305" t="s">
        <v>3112</v>
      </c>
    </row>
    <row r="1166" spans="1:22" ht="18" customHeight="1" x14ac:dyDescent="0.35">
      <c r="A1166" s="270">
        <v>8733</v>
      </c>
      <c r="B1166" s="270" t="s">
        <v>3269</v>
      </c>
      <c r="C1166" s="270" t="s">
        <v>10489</v>
      </c>
      <c r="D1166" s="270" t="s">
        <v>3296</v>
      </c>
      <c r="E1166" s="270" t="s">
        <v>1733</v>
      </c>
      <c r="F1166" s="270" t="s">
        <v>1917</v>
      </c>
      <c r="G1166" s="270" t="s">
        <v>10488</v>
      </c>
      <c r="H1166" s="270" t="s">
        <v>10487</v>
      </c>
      <c r="I1166" s="270" t="s">
        <v>10486</v>
      </c>
      <c r="J1166" s="270">
        <v>8873</v>
      </c>
      <c r="K1166" s="270" t="s">
        <v>3271</v>
      </c>
      <c r="L1166" s="270" t="s">
        <v>10493</v>
      </c>
      <c r="M1166" s="270" t="s">
        <v>3296</v>
      </c>
      <c r="N1166" s="270" t="s">
        <v>3286</v>
      </c>
      <c r="O1166" s="270" t="s">
        <v>3285</v>
      </c>
      <c r="P1166" s="269">
        <v>83787</v>
      </c>
      <c r="Q1166" s="269">
        <v>0</v>
      </c>
      <c r="R1166" s="269">
        <v>0</v>
      </c>
      <c r="S1166" s="269">
        <v>83787</v>
      </c>
      <c r="U1166" s="305" t="str">
        <f t="shared" si="18"/>
        <v>RU5200</v>
      </c>
      <c r="V1166" s="305" t="s">
        <v>3112</v>
      </c>
    </row>
    <row r="1167" spans="1:22" ht="18" customHeight="1" x14ac:dyDescent="0.35">
      <c r="A1167" s="270">
        <v>8733</v>
      </c>
      <c r="B1167" s="270" t="s">
        <v>3269</v>
      </c>
      <c r="C1167" s="270" t="s">
        <v>10489</v>
      </c>
      <c r="D1167" s="270" t="s">
        <v>3296</v>
      </c>
      <c r="E1167" s="270" t="s">
        <v>1733</v>
      </c>
      <c r="F1167" s="270" t="s">
        <v>1917</v>
      </c>
      <c r="G1167" s="270" t="s">
        <v>10488</v>
      </c>
      <c r="H1167" s="270" t="s">
        <v>10487</v>
      </c>
      <c r="I1167" s="270" t="s">
        <v>10486</v>
      </c>
      <c r="J1167" s="270">
        <v>8874</v>
      </c>
      <c r="K1167" s="270" t="s">
        <v>3271</v>
      </c>
      <c r="L1167" s="270" t="s">
        <v>10492</v>
      </c>
      <c r="M1167" s="270" t="s">
        <v>3296</v>
      </c>
      <c r="N1167" s="270" t="s">
        <v>3286</v>
      </c>
      <c r="O1167" s="270" t="s">
        <v>3285</v>
      </c>
      <c r="P1167" s="269">
        <v>78028</v>
      </c>
      <c r="Q1167" s="269">
        <v>0</v>
      </c>
      <c r="R1167" s="269">
        <v>0</v>
      </c>
      <c r="S1167" s="269">
        <v>78028</v>
      </c>
      <c r="U1167" s="305" t="str">
        <f t="shared" si="18"/>
        <v>RU5200</v>
      </c>
      <c r="V1167" s="305" t="s">
        <v>3112</v>
      </c>
    </row>
    <row r="1168" spans="1:22" ht="18" customHeight="1" x14ac:dyDescent="0.35">
      <c r="A1168" s="270">
        <v>8733</v>
      </c>
      <c r="B1168" s="270" t="s">
        <v>3269</v>
      </c>
      <c r="C1168" s="270" t="s">
        <v>10489</v>
      </c>
      <c r="D1168" s="270" t="s">
        <v>3296</v>
      </c>
      <c r="E1168" s="270" t="s">
        <v>1733</v>
      </c>
      <c r="F1168" s="270" t="s">
        <v>1917</v>
      </c>
      <c r="G1168" s="270" t="s">
        <v>10488</v>
      </c>
      <c r="H1168" s="270" t="s">
        <v>10487</v>
      </c>
      <c r="I1168" s="270" t="s">
        <v>10486</v>
      </c>
      <c r="J1168" s="270">
        <v>8875</v>
      </c>
      <c r="K1168" s="270" t="s">
        <v>3271</v>
      </c>
      <c r="L1168" s="270" t="s">
        <v>10491</v>
      </c>
      <c r="M1168" s="270" t="s">
        <v>3296</v>
      </c>
      <c r="N1168" s="270" t="s">
        <v>3286</v>
      </c>
      <c r="O1168" s="270" t="s">
        <v>3285</v>
      </c>
      <c r="P1168" s="269">
        <v>155356</v>
      </c>
      <c r="Q1168" s="269">
        <v>0</v>
      </c>
      <c r="R1168" s="269">
        <v>0</v>
      </c>
      <c r="S1168" s="269">
        <v>155356</v>
      </c>
      <c r="U1168" s="305" t="str">
        <f t="shared" si="18"/>
        <v>RU5200</v>
      </c>
      <c r="V1168" s="305" t="s">
        <v>3112</v>
      </c>
    </row>
    <row r="1169" spans="1:22" ht="18" customHeight="1" x14ac:dyDescent="0.35">
      <c r="A1169" s="270">
        <v>8733</v>
      </c>
      <c r="B1169" s="270" t="s">
        <v>3269</v>
      </c>
      <c r="C1169" s="270" t="s">
        <v>10489</v>
      </c>
      <c r="D1169" s="270" t="s">
        <v>3296</v>
      </c>
      <c r="E1169" s="270" t="s">
        <v>1733</v>
      </c>
      <c r="F1169" s="270" t="s">
        <v>1917</v>
      </c>
      <c r="G1169" s="270" t="s">
        <v>10488</v>
      </c>
      <c r="H1169" s="270" t="s">
        <v>10487</v>
      </c>
      <c r="I1169" s="270" t="s">
        <v>10486</v>
      </c>
      <c r="J1169" s="270">
        <v>8876</v>
      </c>
      <c r="K1169" s="270" t="s">
        <v>3271</v>
      </c>
      <c r="L1169" s="270" t="s">
        <v>10490</v>
      </c>
      <c r="M1169" s="270" t="s">
        <v>3296</v>
      </c>
      <c r="N1169" s="270" t="s">
        <v>3286</v>
      </c>
      <c r="O1169" s="270" t="s">
        <v>3285</v>
      </c>
      <c r="P1169" s="269">
        <v>273112</v>
      </c>
      <c r="Q1169" s="269">
        <v>0</v>
      </c>
      <c r="R1169" s="269">
        <v>0</v>
      </c>
      <c r="S1169" s="269">
        <v>273112</v>
      </c>
      <c r="U1169" s="305" t="str">
        <f t="shared" si="18"/>
        <v>RU5200</v>
      </c>
      <c r="V1169" s="305" t="s">
        <v>3112</v>
      </c>
    </row>
    <row r="1170" spans="1:22" ht="18" customHeight="1" x14ac:dyDescent="0.35">
      <c r="A1170" s="270">
        <v>8733</v>
      </c>
      <c r="B1170" s="270" t="s">
        <v>3269</v>
      </c>
      <c r="C1170" s="270" t="s">
        <v>10489</v>
      </c>
      <c r="D1170" s="270" t="s">
        <v>3296</v>
      </c>
      <c r="E1170" s="270" t="s">
        <v>1733</v>
      </c>
      <c r="F1170" s="270" t="s">
        <v>1917</v>
      </c>
      <c r="G1170" s="270" t="s">
        <v>10488</v>
      </c>
      <c r="H1170" s="270" t="s">
        <v>10487</v>
      </c>
      <c r="I1170" s="270" t="s">
        <v>10486</v>
      </c>
      <c r="J1170" s="270">
        <v>8877</v>
      </c>
      <c r="K1170" s="270" t="s">
        <v>3271</v>
      </c>
      <c r="L1170" s="270" t="s">
        <v>10485</v>
      </c>
      <c r="M1170" s="270" t="s">
        <v>3296</v>
      </c>
      <c r="N1170" s="270" t="s">
        <v>3286</v>
      </c>
      <c r="O1170" s="270" t="s">
        <v>3285</v>
      </c>
      <c r="P1170" s="269">
        <v>136906</v>
      </c>
      <c r="Q1170" s="269">
        <v>0</v>
      </c>
      <c r="R1170" s="269">
        <v>0</v>
      </c>
      <c r="S1170" s="269">
        <v>136906</v>
      </c>
      <c r="U1170" s="305" t="str">
        <f t="shared" si="18"/>
        <v>RU5200</v>
      </c>
      <c r="V1170" s="305" t="s">
        <v>3112</v>
      </c>
    </row>
    <row r="1171" spans="1:22" ht="18" customHeight="1" x14ac:dyDescent="0.35">
      <c r="A1171" s="270">
        <v>8734</v>
      </c>
      <c r="B1171" s="270" t="s">
        <v>3269</v>
      </c>
      <c r="C1171" s="270" t="s">
        <v>10484</v>
      </c>
      <c r="D1171" s="270" t="s">
        <v>3296</v>
      </c>
      <c r="E1171" s="270" t="s">
        <v>1713</v>
      </c>
      <c r="F1171" s="270" t="s">
        <v>1992</v>
      </c>
      <c r="G1171" s="270" t="s">
        <v>10483</v>
      </c>
      <c r="H1171" s="270" t="s">
        <v>10482</v>
      </c>
      <c r="I1171" s="270" t="s">
        <v>10481</v>
      </c>
      <c r="J1171" s="270">
        <v>10042</v>
      </c>
      <c r="K1171" s="270" t="s">
        <v>3271</v>
      </c>
      <c r="L1171" s="270" t="s">
        <v>10480</v>
      </c>
      <c r="M1171" s="270" t="s">
        <v>3296</v>
      </c>
      <c r="N1171" s="270" t="s">
        <v>3314</v>
      </c>
      <c r="O1171" s="270" t="s">
        <v>3313</v>
      </c>
      <c r="P1171" s="269">
        <v>266329</v>
      </c>
      <c r="Q1171" s="269">
        <v>0</v>
      </c>
      <c r="R1171" s="269">
        <v>0</v>
      </c>
      <c r="S1171" s="269">
        <v>266329</v>
      </c>
      <c r="U1171" s="305" t="str">
        <f t="shared" si="18"/>
        <v>RU8025</v>
      </c>
      <c r="V1171" s="305" t="s">
        <v>3112</v>
      </c>
    </row>
    <row r="1172" spans="1:22" ht="18" customHeight="1" x14ac:dyDescent="0.35">
      <c r="A1172" s="270">
        <v>8741</v>
      </c>
      <c r="B1172" s="270" t="s">
        <v>3269</v>
      </c>
      <c r="C1172" s="270" t="s">
        <v>10479</v>
      </c>
      <c r="D1172" s="270" t="s">
        <v>3296</v>
      </c>
      <c r="E1172" s="270" t="s">
        <v>1791</v>
      </c>
      <c r="F1172" s="270" t="s">
        <v>1816</v>
      </c>
      <c r="G1172" s="270" t="s">
        <v>5139</v>
      </c>
      <c r="H1172" s="270" t="s">
        <v>10478</v>
      </c>
      <c r="I1172" s="270" t="s">
        <v>10477</v>
      </c>
      <c r="J1172" s="270">
        <v>10748</v>
      </c>
      <c r="K1172" s="270" t="s">
        <v>3271</v>
      </c>
      <c r="L1172" s="270" t="s">
        <v>10476</v>
      </c>
      <c r="M1172" s="270" t="s">
        <v>3296</v>
      </c>
      <c r="N1172" s="270" t="s">
        <v>3286</v>
      </c>
      <c r="O1172" s="270" t="s">
        <v>3285</v>
      </c>
      <c r="P1172" s="269">
        <v>343858.89</v>
      </c>
      <c r="Q1172" s="269">
        <v>0</v>
      </c>
      <c r="R1172" s="269">
        <v>0</v>
      </c>
      <c r="S1172" s="269">
        <v>343858.89</v>
      </c>
      <c r="U1172" s="305" t="str">
        <f t="shared" si="18"/>
        <v>RU1015</v>
      </c>
      <c r="V1172" s="305" t="s">
        <v>3112</v>
      </c>
    </row>
    <row r="1173" spans="1:22" ht="18" customHeight="1" x14ac:dyDescent="0.35">
      <c r="A1173" s="270">
        <v>8742</v>
      </c>
      <c r="B1173" s="270" t="s">
        <v>3269</v>
      </c>
      <c r="C1173" s="270" t="s">
        <v>10473</v>
      </c>
      <c r="D1173" s="270" t="s">
        <v>3296</v>
      </c>
      <c r="E1173" s="270" t="s">
        <v>1791</v>
      </c>
      <c r="F1173" s="270" t="s">
        <v>2237</v>
      </c>
      <c r="G1173" s="270" t="s">
        <v>3283</v>
      </c>
      <c r="H1173" s="270" t="s">
        <v>10472</v>
      </c>
      <c r="I1173" s="270" t="s">
        <v>10471</v>
      </c>
      <c r="J1173" s="270">
        <v>13172</v>
      </c>
      <c r="K1173" s="270" t="s">
        <v>3271</v>
      </c>
      <c r="L1173" s="270" t="s">
        <v>10475</v>
      </c>
      <c r="M1173" s="270" t="s">
        <v>3296</v>
      </c>
      <c r="N1173" s="270" t="s">
        <v>3314</v>
      </c>
      <c r="O1173" s="270" t="s">
        <v>3313</v>
      </c>
      <c r="P1173" s="269">
        <v>309484.67</v>
      </c>
      <c r="Q1173" s="269">
        <v>0</v>
      </c>
      <c r="R1173" s="269">
        <v>0</v>
      </c>
      <c r="S1173" s="269">
        <v>309484.67</v>
      </c>
      <c r="U1173" s="305" t="str">
        <f t="shared" si="18"/>
        <v>RU8377</v>
      </c>
      <c r="V1173" s="305" t="s">
        <v>3112</v>
      </c>
    </row>
    <row r="1174" spans="1:22" ht="18" customHeight="1" x14ac:dyDescent="0.35">
      <c r="A1174" s="270">
        <v>8742</v>
      </c>
      <c r="B1174" s="270" t="s">
        <v>3269</v>
      </c>
      <c r="C1174" s="270" t="s">
        <v>10473</v>
      </c>
      <c r="D1174" s="270" t="s">
        <v>3296</v>
      </c>
      <c r="E1174" s="270" t="s">
        <v>1791</v>
      </c>
      <c r="F1174" s="270" t="s">
        <v>2237</v>
      </c>
      <c r="G1174" s="270" t="s">
        <v>3283</v>
      </c>
      <c r="H1174" s="270" t="s">
        <v>10472</v>
      </c>
      <c r="I1174" s="270" t="s">
        <v>10471</v>
      </c>
      <c r="J1174" s="270">
        <v>13173</v>
      </c>
      <c r="K1174" s="270" t="s">
        <v>3271</v>
      </c>
      <c r="L1174" s="270" t="s">
        <v>10474</v>
      </c>
      <c r="M1174" s="270" t="s">
        <v>3296</v>
      </c>
      <c r="N1174" s="270" t="s">
        <v>3314</v>
      </c>
      <c r="O1174" s="270" t="s">
        <v>3313</v>
      </c>
      <c r="P1174" s="269">
        <v>261749.56</v>
      </c>
      <c r="Q1174" s="269">
        <v>0</v>
      </c>
      <c r="R1174" s="269">
        <v>0</v>
      </c>
      <c r="S1174" s="269">
        <v>261749.56</v>
      </c>
      <c r="U1174" s="305" t="str">
        <f t="shared" si="18"/>
        <v>RU8377</v>
      </c>
      <c r="V1174" s="305" t="s">
        <v>3112</v>
      </c>
    </row>
    <row r="1175" spans="1:22" ht="18" customHeight="1" x14ac:dyDescent="0.35">
      <c r="A1175" s="270">
        <v>8742</v>
      </c>
      <c r="B1175" s="270" t="s">
        <v>3269</v>
      </c>
      <c r="C1175" s="270" t="s">
        <v>10473</v>
      </c>
      <c r="D1175" s="270" t="s">
        <v>3296</v>
      </c>
      <c r="E1175" s="270" t="s">
        <v>1791</v>
      </c>
      <c r="F1175" s="270" t="s">
        <v>2237</v>
      </c>
      <c r="G1175" s="270" t="s">
        <v>3283</v>
      </c>
      <c r="H1175" s="270" t="s">
        <v>10472</v>
      </c>
      <c r="I1175" s="270" t="s">
        <v>10471</v>
      </c>
      <c r="J1175" s="270">
        <v>13174</v>
      </c>
      <c r="K1175" s="270" t="s">
        <v>3271</v>
      </c>
      <c r="L1175" s="270" t="s">
        <v>10470</v>
      </c>
      <c r="M1175" s="270" t="s">
        <v>3296</v>
      </c>
      <c r="N1175" s="270" t="s">
        <v>3314</v>
      </c>
      <c r="O1175" s="270" t="s">
        <v>3313</v>
      </c>
      <c r="P1175" s="269">
        <v>136649.76999999999</v>
      </c>
      <c r="Q1175" s="269">
        <v>0</v>
      </c>
      <c r="R1175" s="269">
        <v>0</v>
      </c>
      <c r="S1175" s="269">
        <v>136649.76999999999</v>
      </c>
      <c r="U1175" s="305" t="str">
        <f t="shared" si="18"/>
        <v>RU8377</v>
      </c>
      <c r="V1175" s="305" t="s">
        <v>3112</v>
      </c>
    </row>
    <row r="1176" spans="1:22" ht="18" customHeight="1" x14ac:dyDescent="0.35">
      <c r="A1176" s="270">
        <v>8743</v>
      </c>
      <c r="B1176" s="270" t="s">
        <v>3269</v>
      </c>
      <c r="C1176" s="270" t="s">
        <v>10465</v>
      </c>
      <c r="D1176" s="270" t="s">
        <v>3267</v>
      </c>
      <c r="E1176" s="270" t="s">
        <v>1791</v>
      </c>
      <c r="F1176" s="270" t="s">
        <v>2148</v>
      </c>
      <c r="G1176" s="270" t="s">
        <v>10464</v>
      </c>
      <c r="H1176" s="270" t="s">
        <v>10463</v>
      </c>
      <c r="I1176" s="270" t="s">
        <v>10462</v>
      </c>
      <c r="J1176" s="270">
        <v>15643</v>
      </c>
      <c r="K1176" s="270" t="s">
        <v>3271</v>
      </c>
      <c r="L1176" s="270" t="s">
        <v>10469</v>
      </c>
      <c r="M1176" s="270" t="s">
        <v>3267</v>
      </c>
      <c r="N1176" s="270" t="s">
        <v>3314</v>
      </c>
      <c r="O1176" s="270" t="s">
        <v>3313</v>
      </c>
      <c r="P1176" s="269">
        <v>486374.29</v>
      </c>
      <c r="Q1176" s="269">
        <v>0</v>
      </c>
      <c r="R1176" s="269">
        <v>0</v>
      </c>
      <c r="S1176" s="269">
        <v>486374.29</v>
      </c>
      <c r="U1176" s="305" t="str">
        <f t="shared" si="18"/>
        <v>RU8320</v>
      </c>
      <c r="V1176" s="305" t="s">
        <v>3112</v>
      </c>
    </row>
    <row r="1177" spans="1:22" ht="18" customHeight="1" x14ac:dyDescent="0.35">
      <c r="A1177" s="270">
        <v>8743</v>
      </c>
      <c r="B1177" s="270" t="s">
        <v>3269</v>
      </c>
      <c r="C1177" s="270" t="s">
        <v>10465</v>
      </c>
      <c r="D1177" s="270" t="s">
        <v>3267</v>
      </c>
      <c r="E1177" s="270" t="s">
        <v>1791</v>
      </c>
      <c r="F1177" s="270" t="s">
        <v>2148</v>
      </c>
      <c r="G1177" s="270" t="s">
        <v>10464</v>
      </c>
      <c r="H1177" s="270" t="s">
        <v>10463</v>
      </c>
      <c r="I1177" s="270" t="s">
        <v>10462</v>
      </c>
      <c r="J1177" s="270">
        <v>15644</v>
      </c>
      <c r="K1177" s="270" t="s">
        <v>3271</v>
      </c>
      <c r="L1177" s="270" t="s">
        <v>10468</v>
      </c>
      <c r="M1177" s="270" t="s">
        <v>3267</v>
      </c>
      <c r="N1177" s="270" t="s">
        <v>3314</v>
      </c>
      <c r="O1177" s="270" t="s">
        <v>3313</v>
      </c>
      <c r="P1177" s="269">
        <v>47563.05</v>
      </c>
      <c r="Q1177" s="269">
        <v>0</v>
      </c>
      <c r="R1177" s="269">
        <v>0</v>
      </c>
      <c r="S1177" s="269">
        <v>47563.05</v>
      </c>
      <c r="U1177" s="305" t="str">
        <f t="shared" si="18"/>
        <v>RU8320</v>
      </c>
      <c r="V1177" s="305" t="s">
        <v>3112</v>
      </c>
    </row>
    <row r="1178" spans="1:22" ht="18" customHeight="1" x14ac:dyDescent="0.35">
      <c r="A1178" s="270">
        <v>8743</v>
      </c>
      <c r="B1178" s="270" t="s">
        <v>3269</v>
      </c>
      <c r="C1178" s="270" t="s">
        <v>10465</v>
      </c>
      <c r="D1178" s="270" t="s">
        <v>3267</v>
      </c>
      <c r="E1178" s="270" t="s">
        <v>1791</v>
      </c>
      <c r="F1178" s="270" t="s">
        <v>2148</v>
      </c>
      <c r="G1178" s="270" t="s">
        <v>10464</v>
      </c>
      <c r="H1178" s="270" t="s">
        <v>10463</v>
      </c>
      <c r="I1178" s="270" t="s">
        <v>10462</v>
      </c>
      <c r="J1178" s="270">
        <v>15998</v>
      </c>
      <c r="K1178" s="270" t="s">
        <v>3271</v>
      </c>
      <c r="L1178" s="270" t="s">
        <v>10467</v>
      </c>
      <c r="M1178" s="270" t="s">
        <v>3267</v>
      </c>
      <c r="N1178" s="270" t="s">
        <v>3314</v>
      </c>
      <c r="O1178" s="270" t="s">
        <v>3313</v>
      </c>
      <c r="P1178" s="269">
        <v>56336.160000000003</v>
      </c>
      <c r="Q1178" s="269">
        <v>0</v>
      </c>
      <c r="R1178" s="269">
        <v>0</v>
      </c>
      <c r="S1178" s="269">
        <v>56336.160000000003</v>
      </c>
      <c r="U1178" s="305" t="str">
        <f t="shared" si="18"/>
        <v>RU8320</v>
      </c>
      <c r="V1178" s="305" t="s">
        <v>3112</v>
      </c>
    </row>
    <row r="1179" spans="1:22" ht="18" customHeight="1" x14ac:dyDescent="0.35">
      <c r="A1179" s="270">
        <v>8743</v>
      </c>
      <c r="B1179" s="270" t="s">
        <v>3269</v>
      </c>
      <c r="C1179" s="270" t="s">
        <v>10465</v>
      </c>
      <c r="D1179" s="270" t="s">
        <v>3267</v>
      </c>
      <c r="E1179" s="270" t="s">
        <v>1791</v>
      </c>
      <c r="F1179" s="270" t="s">
        <v>2148</v>
      </c>
      <c r="G1179" s="270" t="s">
        <v>10464</v>
      </c>
      <c r="H1179" s="270" t="s">
        <v>10463</v>
      </c>
      <c r="I1179" s="270" t="s">
        <v>10462</v>
      </c>
      <c r="J1179" s="270">
        <v>15999</v>
      </c>
      <c r="K1179" s="270" t="s">
        <v>3271</v>
      </c>
      <c r="L1179" s="270" t="s">
        <v>10466</v>
      </c>
      <c r="M1179" s="270" t="s">
        <v>3267</v>
      </c>
      <c r="N1179" s="270" t="s">
        <v>3314</v>
      </c>
      <c r="O1179" s="270" t="s">
        <v>3313</v>
      </c>
      <c r="P1179" s="269">
        <v>221460.72</v>
      </c>
      <c r="Q1179" s="269">
        <v>0</v>
      </c>
      <c r="R1179" s="269">
        <v>0</v>
      </c>
      <c r="S1179" s="269">
        <v>221460.72</v>
      </c>
      <c r="U1179" s="305" t="str">
        <f t="shared" si="18"/>
        <v>RU8320</v>
      </c>
      <c r="V1179" s="305" t="s">
        <v>3112</v>
      </c>
    </row>
    <row r="1180" spans="1:22" ht="18" customHeight="1" x14ac:dyDescent="0.35">
      <c r="A1180" s="270">
        <v>8743</v>
      </c>
      <c r="B1180" s="270" t="s">
        <v>3269</v>
      </c>
      <c r="C1180" s="270" t="s">
        <v>10465</v>
      </c>
      <c r="D1180" s="270" t="s">
        <v>3267</v>
      </c>
      <c r="E1180" s="270" t="s">
        <v>1791</v>
      </c>
      <c r="F1180" s="270" t="s">
        <v>2148</v>
      </c>
      <c r="G1180" s="270" t="s">
        <v>10464</v>
      </c>
      <c r="H1180" s="270" t="s">
        <v>10463</v>
      </c>
      <c r="I1180" s="270" t="s">
        <v>10462</v>
      </c>
      <c r="J1180" s="270">
        <v>26367</v>
      </c>
      <c r="K1180" s="270" t="s">
        <v>3271</v>
      </c>
      <c r="L1180" s="270" t="s">
        <v>10461</v>
      </c>
      <c r="M1180" s="270" t="s">
        <v>3267</v>
      </c>
      <c r="N1180" s="270" t="s">
        <v>3314</v>
      </c>
      <c r="O1180" s="270" t="s">
        <v>3313</v>
      </c>
      <c r="P1180" s="269">
        <v>196712.7</v>
      </c>
      <c r="Q1180" s="269">
        <v>0</v>
      </c>
      <c r="R1180" s="269">
        <v>0</v>
      </c>
      <c r="S1180" s="269">
        <v>196712.7</v>
      </c>
      <c r="U1180" s="305" t="str">
        <f t="shared" si="18"/>
        <v>RU8320</v>
      </c>
      <c r="V1180" s="305" t="s">
        <v>3112</v>
      </c>
    </row>
    <row r="1181" spans="1:22" ht="18" customHeight="1" x14ac:dyDescent="0.35">
      <c r="A1181" s="270">
        <v>8750</v>
      </c>
      <c r="B1181" s="270" t="s">
        <v>3269</v>
      </c>
      <c r="C1181" s="270" t="s">
        <v>10460</v>
      </c>
      <c r="D1181" s="270" t="s">
        <v>3296</v>
      </c>
      <c r="E1181" s="270" t="s">
        <v>1739</v>
      </c>
      <c r="F1181" s="270" t="s">
        <v>1962</v>
      </c>
      <c r="G1181" s="270" t="s">
        <v>10459</v>
      </c>
      <c r="H1181" s="270" t="s">
        <v>10458</v>
      </c>
      <c r="I1181" s="270" t="s">
        <v>10457</v>
      </c>
      <c r="J1181" s="270">
        <v>11558</v>
      </c>
      <c r="K1181" s="270" t="s">
        <v>3271</v>
      </c>
      <c r="L1181" s="270" t="s">
        <v>10456</v>
      </c>
      <c r="M1181" s="270" t="s">
        <v>3296</v>
      </c>
      <c r="N1181" s="270" t="s">
        <v>3286</v>
      </c>
      <c r="O1181" s="270" t="s">
        <v>3285</v>
      </c>
      <c r="P1181" s="269">
        <v>928685</v>
      </c>
      <c r="Q1181" s="269">
        <v>0</v>
      </c>
      <c r="R1181" s="269">
        <v>0</v>
      </c>
      <c r="S1181" s="269">
        <v>928685</v>
      </c>
      <c r="U1181" s="305" t="str">
        <f t="shared" si="18"/>
        <v>RU7890</v>
      </c>
      <c r="V1181" s="305" t="s">
        <v>3112</v>
      </c>
    </row>
    <row r="1182" spans="1:22" ht="18" customHeight="1" x14ac:dyDescent="0.35">
      <c r="A1182" s="270">
        <v>8844</v>
      </c>
      <c r="B1182" s="270" t="s">
        <v>3269</v>
      </c>
      <c r="C1182" s="270" t="s">
        <v>10454</v>
      </c>
      <c r="D1182" s="270" t="s">
        <v>3296</v>
      </c>
      <c r="E1182" s="270" t="s">
        <v>1713</v>
      </c>
      <c r="F1182" s="270" t="s">
        <v>1992</v>
      </c>
      <c r="G1182" s="270" t="s">
        <v>10453</v>
      </c>
      <c r="H1182" s="270" t="s">
        <v>10452</v>
      </c>
      <c r="I1182" s="270" t="s">
        <v>10451</v>
      </c>
      <c r="J1182" s="270">
        <v>9841</v>
      </c>
      <c r="K1182" s="270" t="s">
        <v>3271</v>
      </c>
      <c r="L1182" s="270" t="s">
        <v>10455</v>
      </c>
      <c r="M1182" s="270" t="s">
        <v>3296</v>
      </c>
      <c r="N1182" s="270" t="s">
        <v>3286</v>
      </c>
      <c r="O1182" s="270" t="s">
        <v>3285</v>
      </c>
      <c r="P1182" s="269">
        <v>112060.86</v>
      </c>
      <c r="Q1182" s="269">
        <v>0</v>
      </c>
      <c r="R1182" s="269">
        <v>0</v>
      </c>
      <c r="S1182" s="269">
        <v>112060.86</v>
      </c>
      <c r="U1182" s="305" t="str">
        <f t="shared" si="18"/>
        <v>RU8025</v>
      </c>
      <c r="V1182" s="305" t="s">
        <v>3112</v>
      </c>
    </row>
    <row r="1183" spans="1:22" ht="18" customHeight="1" x14ac:dyDescent="0.35">
      <c r="A1183" s="270">
        <v>8844</v>
      </c>
      <c r="B1183" s="270" t="s">
        <v>3269</v>
      </c>
      <c r="C1183" s="270" t="s">
        <v>10454</v>
      </c>
      <c r="D1183" s="270" t="s">
        <v>3296</v>
      </c>
      <c r="E1183" s="270" t="s">
        <v>1713</v>
      </c>
      <c r="F1183" s="270" t="s">
        <v>1992</v>
      </c>
      <c r="G1183" s="270" t="s">
        <v>10453</v>
      </c>
      <c r="H1183" s="270" t="s">
        <v>10452</v>
      </c>
      <c r="I1183" s="270" t="s">
        <v>10451</v>
      </c>
      <c r="J1183" s="270">
        <v>9842</v>
      </c>
      <c r="K1183" s="270" t="s">
        <v>3271</v>
      </c>
      <c r="L1183" s="270" t="s">
        <v>10450</v>
      </c>
      <c r="M1183" s="270" t="s">
        <v>3296</v>
      </c>
      <c r="N1183" s="270" t="s">
        <v>3286</v>
      </c>
      <c r="O1183" s="270" t="s">
        <v>3285</v>
      </c>
      <c r="P1183" s="269">
        <v>167493.38</v>
      </c>
      <c r="Q1183" s="269">
        <v>0</v>
      </c>
      <c r="R1183" s="269">
        <v>0</v>
      </c>
      <c r="S1183" s="269">
        <v>167493.38</v>
      </c>
      <c r="U1183" s="305" t="str">
        <f t="shared" si="18"/>
        <v>RU8025</v>
      </c>
      <c r="V1183" s="305" t="s">
        <v>3112</v>
      </c>
    </row>
    <row r="1184" spans="1:22" ht="18" customHeight="1" x14ac:dyDescent="0.35">
      <c r="A1184" s="270">
        <v>8849</v>
      </c>
      <c r="B1184" s="270" t="s">
        <v>3269</v>
      </c>
      <c r="C1184" s="270" t="s">
        <v>10447</v>
      </c>
      <c r="D1184" s="270" t="s">
        <v>3296</v>
      </c>
      <c r="E1184" s="270" t="s">
        <v>1733</v>
      </c>
      <c r="F1184" s="270" t="s">
        <v>2140</v>
      </c>
      <c r="G1184" s="270" t="s">
        <v>10446</v>
      </c>
      <c r="H1184" s="270" t="s">
        <v>10445</v>
      </c>
      <c r="I1184" s="270" t="s">
        <v>10444</v>
      </c>
      <c r="J1184" s="270">
        <v>8852</v>
      </c>
      <c r="K1184" s="270" t="s">
        <v>3271</v>
      </c>
      <c r="L1184" s="270" t="s">
        <v>10449</v>
      </c>
      <c r="M1184" s="270" t="s">
        <v>3296</v>
      </c>
      <c r="N1184" s="270" t="s">
        <v>3286</v>
      </c>
      <c r="O1184" s="270" t="s">
        <v>3285</v>
      </c>
      <c r="P1184" s="269">
        <v>1662011.09</v>
      </c>
      <c r="Q1184" s="269">
        <v>0</v>
      </c>
      <c r="R1184" s="269">
        <v>0</v>
      </c>
      <c r="S1184" s="269">
        <v>1662011.09</v>
      </c>
      <c r="U1184" s="305" t="str">
        <f t="shared" si="18"/>
        <v>RU8295</v>
      </c>
      <c r="V1184" s="305" t="s">
        <v>3112</v>
      </c>
    </row>
    <row r="1185" spans="1:22" ht="18" customHeight="1" x14ac:dyDescent="0.35">
      <c r="A1185" s="270">
        <v>8849</v>
      </c>
      <c r="B1185" s="270" t="s">
        <v>3269</v>
      </c>
      <c r="C1185" s="270" t="s">
        <v>10447</v>
      </c>
      <c r="D1185" s="270" t="s">
        <v>3296</v>
      </c>
      <c r="E1185" s="270" t="s">
        <v>1733</v>
      </c>
      <c r="F1185" s="270" t="s">
        <v>2140</v>
      </c>
      <c r="G1185" s="270" t="s">
        <v>10446</v>
      </c>
      <c r="H1185" s="270" t="s">
        <v>10445</v>
      </c>
      <c r="I1185" s="270" t="s">
        <v>10444</v>
      </c>
      <c r="J1185" s="270">
        <v>23284</v>
      </c>
      <c r="K1185" s="270" t="s">
        <v>3271</v>
      </c>
      <c r="L1185" s="270" t="s">
        <v>10448</v>
      </c>
      <c r="M1185" s="270" t="s">
        <v>3296</v>
      </c>
      <c r="N1185" s="270" t="s">
        <v>3286</v>
      </c>
      <c r="O1185" s="270" t="s">
        <v>3285</v>
      </c>
      <c r="P1185" s="269">
        <v>33836.639999999999</v>
      </c>
      <c r="Q1185" s="269">
        <v>0</v>
      </c>
      <c r="R1185" s="269">
        <v>0</v>
      </c>
      <c r="S1185" s="269">
        <v>33836.639999999999</v>
      </c>
      <c r="U1185" s="305" t="str">
        <f t="shared" si="18"/>
        <v>RU8295</v>
      </c>
      <c r="V1185" s="305" t="s">
        <v>3112</v>
      </c>
    </row>
    <row r="1186" spans="1:22" ht="18" customHeight="1" x14ac:dyDescent="0.35">
      <c r="A1186" s="270">
        <v>8849</v>
      </c>
      <c r="B1186" s="270" t="s">
        <v>3269</v>
      </c>
      <c r="C1186" s="270" t="s">
        <v>10447</v>
      </c>
      <c r="D1186" s="270" t="s">
        <v>3296</v>
      </c>
      <c r="E1186" s="270" t="s">
        <v>1733</v>
      </c>
      <c r="F1186" s="270" t="s">
        <v>2140</v>
      </c>
      <c r="G1186" s="270" t="s">
        <v>10446</v>
      </c>
      <c r="H1186" s="270" t="s">
        <v>10445</v>
      </c>
      <c r="I1186" s="270" t="s">
        <v>10444</v>
      </c>
      <c r="J1186" s="270">
        <v>23285</v>
      </c>
      <c r="K1186" s="270" t="s">
        <v>3271</v>
      </c>
      <c r="L1186" s="270" t="s">
        <v>10443</v>
      </c>
      <c r="M1186" s="270" t="s">
        <v>3296</v>
      </c>
      <c r="N1186" s="270" t="s">
        <v>3286</v>
      </c>
      <c r="O1186" s="270" t="s">
        <v>3285</v>
      </c>
      <c r="P1186" s="269">
        <v>33498.519999999997</v>
      </c>
      <c r="Q1186" s="269">
        <v>0</v>
      </c>
      <c r="R1186" s="269">
        <v>0</v>
      </c>
      <c r="S1186" s="269">
        <v>33498.519999999997</v>
      </c>
      <c r="U1186" s="305" t="str">
        <f t="shared" si="18"/>
        <v>RU8295</v>
      </c>
      <c r="V1186" s="305" t="s">
        <v>3112</v>
      </c>
    </row>
    <row r="1187" spans="1:22" ht="18" customHeight="1" x14ac:dyDescent="0.35">
      <c r="A1187" s="270">
        <v>8855</v>
      </c>
      <c r="B1187" s="270" t="s">
        <v>3269</v>
      </c>
      <c r="C1187" s="270" t="s">
        <v>10437</v>
      </c>
      <c r="D1187" s="270" t="s">
        <v>3296</v>
      </c>
      <c r="E1187" s="270" t="s">
        <v>1739</v>
      </c>
      <c r="F1187" s="270" t="s">
        <v>1823</v>
      </c>
      <c r="G1187" s="270" t="s">
        <v>10436</v>
      </c>
      <c r="H1187" s="270" t="s">
        <v>10435</v>
      </c>
      <c r="I1187" s="270" t="s">
        <v>10434</v>
      </c>
      <c r="J1187" s="270">
        <v>20345</v>
      </c>
      <c r="K1187" s="270" t="s">
        <v>3271</v>
      </c>
      <c r="L1187" s="270" t="s">
        <v>10442</v>
      </c>
      <c r="M1187" s="270" t="s">
        <v>3296</v>
      </c>
      <c r="N1187" s="270" t="s">
        <v>3286</v>
      </c>
      <c r="O1187" s="270" t="s">
        <v>3285</v>
      </c>
      <c r="P1187" s="269">
        <v>147796.32999999999</v>
      </c>
      <c r="Q1187" s="269">
        <v>0</v>
      </c>
      <c r="R1187" s="269">
        <v>0</v>
      </c>
      <c r="S1187" s="269">
        <v>147796.32999999999</v>
      </c>
      <c r="U1187" s="305" t="str">
        <f t="shared" si="18"/>
        <v>RU1100</v>
      </c>
      <c r="V1187" s="305" t="s">
        <v>3112</v>
      </c>
    </row>
    <row r="1188" spans="1:22" ht="18" customHeight="1" x14ac:dyDescent="0.35">
      <c r="A1188" s="270">
        <v>8855</v>
      </c>
      <c r="B1188" s="270" t="s">
        <v>3269</v>
      </c>
      <c r="C1188" s="270" t="s">
        <v>10437</v>
      </c>
      <c r="D1188" s="270" t="s">
        <v>3296</v>
      </c>
      <c r="E1188" s="270" t="s">
        <v>1739</v>
      </c>
      <c r="F1188" s="270" t="s">
        <v>1823</v>
      </c>
      <c r="G1188" s="270" t="s">
        <v>10436</v>
      </c>
      <c r="H1188" s="270" t="s">
        <v>10435</v>
      </c>
      <c r="I1188" s="270" t="s">
        <v>10434</v>
      </c>
      <c r="J1188" s="270">
        <v>20346</v>
      </c>
      <c r="K1188" s="270" t="s">
        <v>3271</v>
      </c>
      <c r="L1188" s="270" t="s">
        <v>10441</v>
      </c>
      <c r="M1188" s="270" t="s">
        <v>3296</v>
      </c>
      <c r="N1188" s="270" t="s">
        <v>3286</v>
      </c>
      <c r="O1188" s="270" t="s">
        <v>3285</v>
      </c>
      <c r="P1188" s="269">
        <v>1604596.07</v>
      </c>
      <c r="Q1188" s="269">
        <v>0</v>
      </c>
      <c r="R1188" s="269">
        <v>0</v>
      </c>
      <c r="S1188" s="269">
        <v>1604596.07</v>
      </c>
      <c r="U1188" s="305" t="str">
        <f t="shared" si="18"/>
        <v>RU1100</v>
      </c>
      <c r="V1188" s="305" t="s">
        <v>3112</v>
      </c>
    </row>
    <row r="1189" spans="1:22" ht="18" customHeight="1" x14ac:dyDescent="0.35">
      <c r="A1189" s="270">
        <v>8855</v>
      </c>
      <c r="B1189" s="270" t="s">
        <v>3269</v>
      </c>
      <c r="C1189" s="270" t="s">
        <v>10437</v>
      </c>
      <c r="D1189" s="270" t="s">
        <v>3296</v>
      </c>
      <c r="E1189" s="270" t="s">
        <v>1739</v>
      </c>
      <c r="F1189" s="270" t="s">
        <v>1823</v>
      </c>
      <c r="G1189" s="270" t="s">
        <v>10436</v>
      </c>
      <c r="H1189" s="270" t="s">
        <v>10435</v>
      </c>
      <c r="I1189" s="270" t="s">
        <v>10434</v>
      </c>
      <c r="J1189" s="270">
        <v>20347</v>
      </c>
      <c r="K1189" s="270" t="s">
        <v>3271</v>
      </c>
      <c r="L1189" s="270" t="s">
        <v>10440</v>
      </c>
      <c r="M1189" s="270" t="s">
        <v>3296</v>
      </c>
      <c r="N1189" s="270" t="s">
        <v>3286</v>
      </c>
      <c r="O1189" s="270" t="s">
        <v>3285</v>
      </c>
      <c r="P1189" s="269">
        <v>1469362.25</v>
      </c>
      <c r="Q1189" s="269">
        <v>0</v>
      </c>
      <c r="R1189" s="269">
        <v>0</v>
      </c>
      <c r="S1189" s="269">
        <v>1469362.25</v>
      </c>
      <c r="U1189" s="305" t="str">
        <f t="shared" si="18"/>
        <v>RU1100</v>
      </c>
      <c r="V1189" s="305" t="s">
        <v>3112</v>
      </c>
    </row>
    <row r="1190" spans="1:22" ht="18" customHeight="1" x14ac:dyDescent="0.35">
      <c r="A1190" s="270">
        <v>8855</v>
      </c>
      <c r="B1190" s="270" t="s">
        <v>3269</v>
      </c>
      <c r="C1190" s="270" t="s">
        <v>10437</v>
      </c>
      <c r="D1190" s="270" t="s">
        <v>3296</v>
      </c>
      <c r="E1190" s="270" t="s">
        <v>1739</v>
      </c>
      <c r="F1190" s="270" t="s">
        <v>1823</v>
      </c>
      <c r="G1190" s="270" t="s">
        <v>10436</v>
      </c>
      <c r="H1190" s="270" t="s">
        <v>10435</v>
      </c>
      <c r="I1190" s="270" t="s">
        <v>10434</v>
      </c>
      <c r="J1190" s="270">
        <v>20348</v>
      </c>
      <c r="K1190" s="270" t="s">
        <v>3271</v>
      </c>
      <c r="L1190" s="270" t="s">
        <v>10439</v>
      </c>
      <c r="M1190" s="270" t="s">
        <v>3296</v>
      </c>
      <c r="N1190" s="270" t="s">
        <v>3286</v>
      </c>
      <c r="O1190" s="270" t="s">
        <v>3285</v>
      </c>
      <c r="P1190" s="269">
        <v>29678.51</v>
      </c>
      <c r="Q1190" s="269">
        <v>0</v>
      </c>
      <c r="R1190" s="269">
        <v>0</v>
      </c>
      <c r="S1190" s="269">
        <v>29678.51</v>
      </c>
      <c r="U1190" s="305" t="str">
        <f t="shared" si="18"/>
        <v>RU1100</v>
      </c>
      <c r="V1190" s="305" t="s">
        <v>3112</v>
      </c>
    </row>
    <row r="1191" spans="1:22" ht="18" customHeight="1" x14ac:dyDescent="0.35">
      <c r="A1191" s="270">
        <v>8855</v>
      </c>
      <c r="B1191" s="270" t="s">
        <v>3269</v>
      </c>
      <c r="C1191" s="270" t="s">
        <v>10437</v>
      </c>
      <c r="D1191" s="270" t="s">
        <v>3296</v>
      </c>
      <c r="E1191" s="270" t="s">
        <v>1739</v>
      </c>
      <c r="F1191" s="270" t="s">
        <v>1823</v>
      </c>
      <c r="G1191" s="270" t="s">
        <v>10436</v>
      </c>
      <c r="H1191" s="270" t="s">
        <v>10435</v>
      </c>
      <c r="I1191" s="270" t="s">
        <v>10434</v>
      </c>
      <c r="J1191" s="270">
        <v>20349</v>
      </c>
      <c r="K1191" s="270" t="s">
        <v>3271</v>
      </c>
      <c r="L1191" s="270" t="s">
        <v>10438</v>
      </c>
      <c r="M1191" s="270" t="s">
        <v>3296</v>
      </c>
      <c r="N1191" s="270" t="s">
        <v>3286</v>
      </c>
      <c r="O1191" s="270" t="s">
        <v>3285</v>
      </c>
      <c r="P1191" s="269">
        <v>33227</v>
      </c>
      <c r="Q1191" s="269">
        <v>0</v>
      </c>
      <c r="R1191" s="269">
        <v>0</v>
      </c>
      <c r="S1191" s="269">
        <v>33227</v>
      </c>
      <c r="U1191" s="305" t="str">
        <f t="shared" si="18"/>
        <v>RU1100</v>
      </c>
      <c r="V1191" s="305" t="s">
        <v>3112</v>
      </c>
    </row>
    <row r="1192" spans="1:22" ht="18" customHeight="1" x14ac:dyDescent="0.35">
      <c r="A1192" s="270">
        <v>8855</v>
      </c>
      <c r="B1192" s="270" t="s">
        <v>3269</v>
      </c>
      <c r="C1192" s="270" t="s">
        <v>10437</v>
      </c>
      <c r="D1192" s="270" t="s">
        <v>3296</v>
      </c>
      <c r="E1192" s="270" t="s">
        <v>1739</v>
      </c>
      <c r="F1192" s="270" t="s">
        <v>1823</v>
      </c>
      <c r="G1192" s="270" t="s">
        <v>10436</v>
      </c>
      <c r="H1192" s="270" t="s">
        <v>10435</v>
      </c>
      <c r="I1192" s="270" t="s">
        <v>10434</v>
      </c>
      <c r="J1192" s="270">
        <v>20350</v>
      </c>
      <c r="K1192" s="270" t="s">
        <v>3271</v>
      </c>
      <c r="L1192" s="270" t="s">
        <v>10433</v>
      </c>
      <c r="M1192" s="270" t="s">
        <v>3296</v>
      </c>
      <c r="N1192" s="270" t="s">
        <v>3314</v>
      </c>
      <c r="O1192" s="270" t="s">
        <v>3313</v>
      </c>
      <c r="P1192" s="269">
        <v>351788.32</v>
      </c>
      <c r="Q1192" s="269">
        <v>0</v>
      </c>
      <c r="R1192" s="269">
        <v>0</v>
      </c>
      <c r="S1192" s="269">
        <v>351788.32</v>
      </c>
      <c r="U1192" s="305" t="str">
        <f t="shared" si="18"/>
        <v>RU1100</v>
      </c>
      <c r="V1192" s="305" t="s">
        <v>3112</v>
      </c>
    </row>
    <row r="1193" spans="1:22" ht="18" customHeight="1" x14ac:dyDescent="0.35">
      <c r="A1193" s="270">
        <v>8858</v>
      </c>
      <c r="B1193" s="270" t="s">
        <v>3269</v>
      </c>
      <c r="C1193" s="270" t="s">
        <v>10419</v>
      </c>
      <c r="D1193" s="270" t="s">
        <v>3296</v>
      </c>
      <c r="E1193" s="270" t="s">
        <v>1739</v>
      </c>
      <c r="F1193" s="270" t="s">
        <v>1829</v>
      </c>
      <c r="G1193" s="270" t="s">
        <v>10418</v>
      </c>
      <c r="H1193" s="270" t="s">
        <v>10417</v>
      </c>
      <c r="I1193" s="270" t="s">
        <v>10416</v>
      </c>
      <c r="J1193" s="270">
        <v>9150</v>
      </c>
      <c r="K1193" s="270" t="s">
        <v>3271</v>
      </c>
      <c r="L1193" s="270" t="s">
        <v>10432</v>
      </c>
      <c r="M1193" s="270" t="s">
        <v>3296</v>
      </c>
      <c r="N1193" s="270" t="s">
        <v>3314</v>
      </c>
      <c r="O1193" s="270" t="s">
        <v>3313</v>
      </c>
      <c r="P1193" s="269">
        <v>298069</v>
      </c>
      <c r="Q1193" s="269">
        <v>0</v>
      </c>
      <c r="R1193" s="269">
        <v>0</v>
      </c>
      <c r="S1193" s="269">
        <v>298069</v>
      </c>
      <c r="U1193" s="305" t="str">
        <f t="shared" si="18"/>
        <v>RU1105</v>
      </c>
      <c r="V1193" s="305" t="s">
        <v>3112</v>
      </c>
    </row>
    <row r="1194" spans="1:22" ht="18" customHeight="1" x14ac:dyDescent="0.35">
      <c r="A1194" s="270">
        <v>8858</v>
      </c>
      <c r="B1194" s="270" t="s">
        <v>3269</v>
      </c>
      <c r="C1194" s="270" t="s">
        <v>10419</v>
      </c>
      <c r="D1194" s="270" t="s">
        <v>3296</v>
      </c>
      <c r="E1194" s="270" t="s">
        <v>1739</v>
      </c>
      <c r="F1194" s="270" t="s">
        <v>1829</v>
      </c>
      <c r="G1194" s="270" t="s">
        <v>10418</v>
      </c>
      <c r="H1194" s="270" t="s">
        <v>10417</v>
      </c>
      <c r="I1194" s="270" t="s">
        <v>10416</v>
      </c>
      <c r="J1194" s="270">
        <v>9229</v>
      </c>
      <c r="K1194" s="270" t="s">
        <v>3271</v>
      </c>
      <c r="L1194" s="270" t="s">
        <v>10431</v>
      </c>
      <c r="M1194" s="270" t="s">
        <v>3296</v>
      </c>
      <c r="N1194" s="270" t="s">
        <v>3314</v>
      </c>
      <c r="O1194" s="270" t="s">
        <v>3313</v>
      </c>
      <c r="P1194" s="269">
        <v>47070.5</v>
      </c>
      <c r="Q1194" s="269">
        <v>0</v>
      </c>
      <c r="R1194" s="269">
        <v>0</v>
      </c>
      <c r="S1194" s="269">
        <v>47070.5</v>
      </c>
      <c r="U1194" s="305" t="str">
        <f t="shared" si="18"/>
        <v>RU1105</v>
      </c>
      <c r="V1194" s="305" t="s">
        <v>3112</v>
      </c>
    </row>
    <row r="1195" spans="1:22" ht="18" customHeight="1" x14ac:dyDescent="0.35">
      <c r="A1195" s="270">
        <v>8858</v>
      </c>
      <c r="B1195" s="270" t="s">
        <v>3269</v>
      </c>
      <c r="C1195" s="270" t="s">
        <v>10419</v>
      </c>
      <c r="D1195" s="270" t="s">
        <v>3296</v>
      </c>
      <c r="E1195" s="270" t="s">
        <v>1739</v>
      </c>
      <c r="F1195" s="270" t="s">
        <v>1829</v>
      </c>
      <c r="G1195" s="270" t="s">
        <v>10418</v>
      </c>
      <c r="H1195" s="270" t="s">
        <v>10417</v>
      </c>
      <c r="I1195" s="270" t="s">
        <v>10416</v>
      </c>
      <c r="J1195" s="270">
        <v>9230</v>
      </c>
      <c r="K1195" s="270" t="s">
        <v>3271</v>
      </c>
      <c r="L1195" s="270" t="s">
        <v>10430</v>
      </c>
      <c r="M1195" s="270" t="s">
        <v>3296</v>
      </c>
      <c r="N1195" s="270" t="s">
        <v>3314</v>
      </c>
      <c r="O1195" s="270" t="s">
        <v>3313</v>
      </c>
      <c r="P1195" s="269">
        <v>47070.5</v>
      </c>
      <c r="Q1195" s="269">
        <v>0</v>
      </c>
      <c r="R1195" s="269">
        <v>0</v>
      </c>
      <c r="S1195" s="269">
        <v>47070.5</v>
      </c>
      <c r="U1195" s="305" t="str">
        <f t="shared" si="18"/>
        <v>RU1105</v>
      </c>
      <c r="V1195" s="305" t="s">
        <v>3112</v>
      </c>
    </row>
    <row r="1196" spans="1:22" ht="18" customHeight="1" x14ac:dyDescent="0.35">
      <c r="A1196" s="270">
        <v>8858</v>
      </c>
      <c r="B1196" s="270" t="s">
        <v>3269</v>
      </c>
      <c r="C1196" s="270" t="s">
        <v>10419</v>
      </c>
      <c r="D1196" s="270" t="s">
        <v>3296</v>
      </c>
      <c r="E1196" s="270" t="s">
        <v>1739</v>
      </c>
      <c r="F1196" s="270" t="s">
        <v>1829</v>
      </c>
      <c r="G1196" s="270" t="s">
        <v>10418</v>
      </c>
      <c r="H1196" s="270" t="s">
        <v>10417</v>
      </c>
      <c r="I1196" s="270" t="s">
        <v>10416</v>
      </c>
      <c r="J1196" s="270">
        <v>9231</v>
      </c>
      <c r="K1196" s="270" t="s">
        <v>3271</v>
      </c>
      <c r="L1196" s="270" t="s">
        <v>10429</v>
      </c>
      <c r="M1196" s="270" t="s">
        <v>3296</v>
      </c>
      <c r="N1196" s="270" t="s">
        <v>3314</v>
      </c>
      <c r="O1196" s="270" t="s">
        <v>3313</v>
      </c>
      <c r="P1196" s="269">
        <v>31309.66</v>
      </c>
      <c r="Q1196" s="269">
        <v>0</v>
      </c>
      <c r="R1196" s="269">
        <v>0</v>
      </c>
      <c r="S1196" s="269">
        <v>31309.66</v>
      </c>
      <c r="U1196" s="305" t="str">
        <f t="shared" si="18"/>
        <v>RU1105</v>
      </c>
      <c r="V1196" s="305" t="s">
        <v>3112</v>
      </c>
    </row>
    <row r="1197" spans="1:22" ht="18" customHeight="1" x14ac:dyDescent="0.35">
      <c r="A1197" s="270">
        <v>8858</v>
      </c>
      <c r="B1197" s="270" t="s">
        <v>3269</v>
      </c>
      <c r="C1197" s="270" t="s">
        <v>10419</v>
      </c>
      <c r="D1197" s="270" t="s">
        <v>3296</v>
      </c>
      <c r="E1197" s="270" t="s">
        <v>1739</v>
      </c>
      <c r="F1197" s="270" t="s">
        <v>1829</v>
      </c>
      <c r="G1197" s="270" t="s">
        <v>10418</v>
      </c>
      <c r="H1197" s="270" t="s">
        <v>10417</v>
      </c>
      <c r="I1197" s="270" t="s">
        <v>10416</v>
      </c>
      <c r="J1197" s="270">
        <v>9232</v>
      </c>
      <c r="K1197" s="270" t="s">
        <v>3271</v>
      </c>
      <c r="L1197" s="270" t="s">
        <v>10428</v>
      </c>
      <c r="M1197" s="270" t="s">
        <v>3296</v>
      </c>
      <c r="N1197" s="270" t="s">
        <v>3314</v>
      </c>
      <c r="O1197" s="270" t="s">
        <v>3313</v>
      </c>
      <c r="P1197" s="269">
        <v>31309.67</v>
      </c>
      <c r="Q1197" s="269">
        <v>0</v>
      </c>
      <c r="R1197" s="269">
        <v>0</v>
      </c>
      <c r="S1197" s="269">
        <v>31309.67</v>
      </c>
      <c r="U1197" s="305" t="str">
        <f t="shared" si="18"/>
        <v>RU1105</v>
      </c>
      <c r="V1197" s="305" t="s">
        <v>3112</v>
      </c>
    </row>
    <row r="1198" spans="1:22" ht="18" customHeight="1" x14ac:dyDescent="0.35">
      <c r="A1198" s="270">
        <v>8858</v>
      </c>
      <c r="B1198" s="270" t="s">
        <v>3269</v>
      </c>
      <c r="C1198" s="270" t="s">
        <v>10419</v>
      </c>
      <c r="D1198" s="270" t="s">
        <v>3296</v>
      </c>
      <c r="E1198" s="270" t="s">
        <v>1739</v>
      </c>
      <c r="F1198" s="270" t="s">
        <v>1829</v>
      </c>
      <c r="G1198" s="270" t="s">
        <v>10418</v>
      </c>
      <c r="H1198" s="270" t="s">
        <v>10417</v>
      </c>
      <c r="I1198" s="270" t="s">
        <v>10416</v>
      </c>
      <c r="J1198" s="270">
        <v>9233</v>
      </c>
      <c r="K1198" s="270" t="s">
        <v>3271</v>
      </c>
      <c r="L1198" s="270" t="s">
        <v>10427</v>
      </c>
      <c r="M1198" s="270" t="s">
        <v>3296</v>
      </c>
      <c r="N1198" s="270" t="s">
        <v>3314</v>
      </c>
      <c r="O1198" s="270" t="s">
        <v>3313</v>
      </c>
      <c r="P1198" s="269">
        <v>31309.67</v>
      </c>
      <c r="Q1198" s="269">
        <v>0</v>
      </c>
      <c r="R1198" s="269">
        <v>0</v>
      </c>
      <c r="S1198" s="269">
        <v>31309.67</v>
      </c>
      <c r="U1198" s="305" t="str">
        <f t="shared" si="18"/>
        <v>RU1105</v>
      </c>
      <c r="V1198" s="305" t="s">
        <v>3112</v>
      </c>
    </row>
    <row r="1199" spans="1:22" ht="18" customHeight="1" x14ac:dyDescent="0.35">
      <c r="A1199" s="270">
        <v>8858</v>
      </c>
      <c r="B1199" s="270" t="s">
        <v>3269</v>
      </c>
      <c r="C1199" s="270" t="s">
        <v>10419</v>
      </c>
      <c r="D1199" s="270" t="s">
        <v>3296</v>
      </c>
      <c r="E1199" s="270" t="s">
        <v>1739</v>
      </c>
      <c r="F1199" s="270" t="s">
        <v>1829</v>
      </c>
      <c r="G1199" s="270" t="s">
        <v>10418</v>
      </c>
      <c r="H1199" s="270" t="s">
        <v>10417</v>
      </c>
      <c r="I1199" s="270" t="s">
        <v>10416</v>
      </c>
      <c r="J1199" s="270">
        <v>9235</v>
      </c>
      <c r="K1199" s="270" t="s">
        <v>3271</v>
      </c>
      <c r="L1199" s="270" t="s">
        <v>10426</v>
      </c>
      <c r="M1199" s="270" t="s">
        <v>3296</v>
      </c>
      <c r="N1199" s="270" t="s">
        <v>3314</v>
      </c>
      <c r="O1199" s="270" t="s">
        <v>3313</v>
      </c>
      <c r="P1199" s="269">
        <v>28468.5</v>
      </c>
      <c r="Q1199" s="269">
        <v>0</v>
      </c>
      <c r="R1199" s="269">
        <v>0</v>
      </c>
      <c r="S1199" s="269">
        <v>28468.5</v>
      </c>
      <c r="U1199" s="305" t="str">
        <f t="shared" si="18"/>
        <v>RU1105</v>
      </c>
      <c r="V1199" s="305" t="s">
        <v>3112</v>
      </c>
    </row>
    <row r="1200" spans="1:22" ht="18" customHeight="1" x14ac:dyDescent="0.35">
      <c r="A1200" s="270">
        <v>8858</v>
      </c>
      <c r="B1200" s="270" t="s">
        <v>3269</v>
      </c>
      <c r="C1200" s="270" t="s">
        <v>10419</v>
      </c>
      <c r="D1200" s="270" t="s">
        <v>3296</v>
      </c>
      <c r="E1200" s="270" t="s">
        <v>1739</v>
      </c>
      <c r="F1200" s="270" t="s">
        <v>1829</v>
      </c>
      <c r="G1200" s="270" t="s">
        <v>10418</v>
      </c>
      <c r="H1200" s="270" t="s">
        <v>10417</v>
      </c>
      <c r="I1200" s="270" t="s">
        <v>10416</v>
      </c>
      <c r="J1200" s="270">
        <v>9236</v>
      </c>
      <c r="K1200" s="270" t="s">
        <v>3271</v>
      </c>
      <c r="L1200" s="270" t="s">
        <v>10425</v>
      </c>
      <c r="M1200" s="270" t="s">
        <v>3296</v>
      </c>
      <c r="N1200" s="270" t="s">
        <v>3314</v>
      </c>
      <c r="O1200" s="270" t="s">
        <v>3313</v>
      </c>
      <c r="P1200" s="269">
        <v>28468.5</v>
      </c>
      <c r="Q1200" s="269">
        <v>0</v>
      </c>
      <c r="R1200" s="269">
        <v>0</v>
      </c>
      <c r="S1200" s="269">
        <v>28468.5</v>
      </c>
      <c r="U1200" s="305" t="str">
        <f t="shared" si="18"/>
        <v>RU1105</v>
      </c>
      <c r="V1200" s="305" t="s">
        <v>3112</v>
      </c>
    </row>
    <row r="1201" spans="1:22" ht="18" customHeight="1" x14ac:dyDescent="0.35">
      <c r="A1201" s="270">
        <v>8858</v>
      </c>
      <c r="B1201" s="270" t="s">
        <v>3269</v>
      </c>
      <c r="C1201" s="270" t="s">
        <v>10419</v>
      </c>
      <c r="D1201" s="270" t="s">
        <v>3296</v>
      </c>
      <c r="E1201" s="270" t="s">
        <v>1739</v>
      </c>
      <c r="F1201" s="270" t="s">
        <v>1829</v>
      </c>
      <c r="G1201" s="270" t="s">
        <v>10418</v>
      </c>
      <c r="H1201" s="270" t="s">
        <v>10417</v>
      </c>
      <c r="I1201" s="270" t="s">
        <v>10416</v>
      </c>
      <c r="J1201" s="270">
        <v>9237</v>
      </c>
      <c r="K1201" s="270" t="s">
        <v>3271</v>
      </c>
      <c r="L1201" s="270" t="s">
        <v>10424</v>
      </c>
      <c r="M1201" s="270" t="s">
        <v>3296</v>
      </c>
      <c r="N1201" s="270" t="s">
        <v>3314</v>
      </c>
      <c r="O1201" s="270" t="s">
        <v>3313</v>
      </c>
      <c r="P1201" s="269">
        <v>41613.5</v>
      </c>
      <c r="Q1201" s="269">
        <v>0</v>
      </c>
      <c r="R1201" s="269">
        <v>0</v>
      </c>
      <c r="S1201" s="269">
        <v>41613.5</v>
      </c>
      <c r="U1201" s="305" t="str">
        <f t="shared" si="18"/>
        <v>RU1105</v>
      </c>
      <c r="V1201" s="305" t="s">
        <v>3112</v>
      </c>
    </row>
    <row r="1202" spans="1:22" ht="18" customHeight="1" x14ac:dyDescent="0.35">
      <c r="A1202" s="270">
        <v>8858</v>
      </c>
      <c r="B1202" s="270" t="s">
        <v>3269</v>
      </c>
      <c r="C1202" s="270" t="s">
        <v>10419</v>
      </c>
      <c r="D1202" s="270" t="s">
        <v>3296</v>
      </c>
      <c r="E1202" s="270" t="s">
        <v>1739</v>
      </c>
      <c r="F1202" s="270" t="s">
        <v>1829</v>
      </c>
      <c r="G1202" s="270" t="s">
        <v>10418</v>
      </c>
      <c r="H1202" s="270" t="s">
        <v>10417</v>
      </c>
      <c r="I1202" s="270" t="s">
        <v>10416</v>
      </c>
      <c r="J1202" s="270">
        <v>9238</v>
      </c>
      <c r="K1202" s="270" t="s">
        <v>3271</v>
      </c>
      <c r="L1202" s="270" t="s">
        <v>10423</v>
      </c>
      <c r="M1202" s="270" t="s">
        <v>3296</v>
      </c>
      <c r="N1202" s="270" t="s">
        <v>3314</v>
      </c>
      <c r="O1202" s="270" t="s">
        <v>3313</v>
      </c>
      <c r="P1202" s="269">
        <v>41613.5</v>
      </c>
      <c r="Q1202" s="269">
        <v>0</v>
      </c>
      <c r="R1202" s="269">
        <v>0</v>
      </c>
      <c r="S1202" s="269">
        <v>41613.5</v>
      </c>
      <c r="U1202" s="305" t="str">
        <f t="shared" si="18"/>
        <v>RU1105</v>
      </c>
      <c r="V1202" s="305" t="s">
        <v>3112</v>
      </c>
    </row>
    <row r="1203" spans="1:22" ht="18" customHeight="1" x14ac:dyDescent="0.35">
      <c r="A1203" s="270">
        <v>8858</v>
      </c>
      <c r="B1203" s="270" t="s">
        <v>3269</v>
      </c>
      <c r="C1203" s="270" t="s">
        <v>10419</v>
      </c>
      <c r="D1203" s="270" t="s">
        <v>3296</v>
      </c>
      <c r="E1203" s="270" t="s">
        <v>1739</v>
      </c>
      <c r="F1203" s="270" t="s">
        <v>1829</v>
      </c>
      <c r="G1203" s="270" t="s">
        <v>10418</v>
      </c>
      <c r="H1203" s="270" t="s">
        <v>10417</v>
      </c>
      <c r="I1203" s="270" t="s">
        <v>10416</v>
      </c>
      <c r="J1203" s="270">
        <v>9239</v>
      </c>
      <c r="K1203" s="270" t="s">
        <v>3271</v>
      </c>
      <c r="L1203" s="270" t="s">
        <v>10422</v>
      </c>
      <c r="M1203" s="270" t="s">
        <v>3296</v>
      </c>
      <c r="N1203" s="270" t="s">
        <v>3314</v>
      </c>
      <c r="O1203" s="270" t="s">
        <v>3313</v>
      </c>
      <c r="P1203" s="269">
        <v>36757.75</v>
      </c>
      <c r="Q1203" s="269">
        <v>0</v>
      </c>
      <c r="R1203" s="269">
        <v>0</v>
      </c>
      <c r="S1203" s="269">
        <v>36757.75</v>
      </c>
      <c r="U1203" s="305" t="str">
        <f t="shared" si="18"/>
        <v>RU1105</v>
      </c>
      <c r="V1203" s="305" t="s">
        <v>3112</v>
      </c>
    </row>
    <row r="1204" spans="1:22" ht="18" customHeight="1" x14ac:dyDescent="0.35">
      <c r="A1204" s="270">
        <v>8858</v>
      </c>
      <c r="B1204" s="270" t="s">
        <v>3269</v>
      </c>
      <c r="C1204" s="270" t="s">
        <v>10419</v>
      </c>
      <c r="D1204" s="270" t="s">
        <v>3296</v>
      </c>
      <c r="E1204" s="270" t="s">
        <v>1739</v>
      </c>
      <c r="F1204" s="270" t="s">
        <v>1829</v>
      </c>
      <c r="G1204" s="270" t="s">
        <v>10418</v>
      </c>
      <c r="H1204" s="270" t="s">
        <v>10417</v>
      </c>
      <c r="I1204" s="270" t="s">
        <v>10416</v>
      </c>
      <c r="J1204" s="270">
        <v>9240</v>
      </c>
      <c r="K1204" s="270" t="s">
        <v>3271</v>
      </c>
      <c r="L1204" s="270" t="s">
        <v>10421</v>
      </c>
      <c r="M1204" s="270" t="s">
        <v>3296</v>
      </c>
      <c r="N1204" s="270" t="s">
        <v>3314</v>
      </c>
      <c r="O1204" s="270" t="s">
        <v>3313</v>
      </c>
      <c r="P1204" s="269">
        <v>36757.75</v>
      </c>
      <c r="Q1204" s="269">
        <v>0</v>
      </c>
      <c r="R1204" s="269">
        <v>0</v>
      </c>
      <c r="S1204" s="269">
        <v>36757.75</v>
      </c>
      <c r="U1204" s="305" t="str">
        <f t="shared" si="18"/>
        <v>RU1105</v>
      </c>
      <c r="V1204" s="305" t="s">
        <v>3112</v>
      </c>
    </row>
    <row r="1205" spans="1:22" ht="18" customHeight="1" x14ac:dyDescent="0.35">
      <c r="A1205" s="270">
        <v>8858</v>
      </c>
      <c r="B1205" s="270" t="s">
        <v>3269</v>
      </c>
      <c r="C1205" s="270" t="s">
        <v>10419</v>
      </c>
      <c r="D1205" s="270" t="s">
        <v>3296</v>
      </c>
      <c r="E1205" s="270" t="s">
        <v>1739</v>
      </c>
      <c r="F1205" s="270" t="s">
        <v>1829</v>
      </c>
      <c r="G1205" s="270" t="s">
        <v>10418</v>
      </c>
      <c r="H1205" s="270" t="s">
        <v>10417</v>
      </c>
      <c r="I1205" s="270" t="s">
        <v>10416</v>
      </c>
      <c r="J1205" s="270">
        <v>9241</v>
      </c>
      <c r="K1205" s="270" t="s">
        <v>3271</v>
      </c>
      <c r="L1205" s="270" t="s">
        <v>10420</v>
      </c>
      <c r="M1205" s="270" t="s">
        <v>3296</v>
      </c>
      <c r="N1205" s="270" t="s">
        <v>3314</v>
      </c>
      <c r="O1205" s="270" t="s">
        <v>3313</v>
      </c>
      <c r="P1205" s="269">
        <v>36757.75</v>
      </c>
      <c r="Q1205" s="269">
        <v>0</v>
      </c>
      <c r="R1205" s="269">
        <v>0</v>
      </c>
      <c r="S1205" s="269">
        <v>36757.75</v>
      </c>
      <c r="U1205" s="305" t="str">
        <f t="shared" si="18"/>
        <v>RU1105</v>
      </c>
      <c r="V1205" s="305" t="s">
        <v>3112</v>
      </c>
    </row>
    <row r="1206" spans="1:22" ht="18" customHeight="1" x14ac:dyDescent="0.35">
      <c r="A1206" s="270">
        <v>8858</v>
      </c>
      <c r="B1206" s="270" t="s">
        <v>3269</v>
      </c>
      <c r="C1206" s="270" t="s">
        <v>10419</v>
      </c>
      <c r="D1206" s="270" t="s">
        <v>3296</v>
      </c>
      <c r="E1206" s="270" t="s">
        <v>1739</v>
      </c>
      <c r="F1206" s="270" t="s">
        <v>1829</v>
      </c>
      <c r="G1206" s="270" t="s">
        <v>10418</v>
      </c>
      <c r="H1206" s="270" t="s">
        <v>10417</v>
      </c>
      <c r="I1206" s="270" t="s">
        <v>10416</v>
      </c>
      <c r="J1206" s="270">
        <v>9242</v>
      </c>
      <c r="K1206" s="270" t="s">
        <v>3271</v>
      </c>
      <c r="L1206" s="270" t="s">
        <v>10415</v>
      </c>
      <c r="M1206" s="270" t="s">
        <v>3296</v>
      </c>
      <c r="N1206" s="270" t="s">
        <v>3314</v>
      </c>
      <c r="O1206" s="270" t="s">
        <v>3313</v>
      </c>
      <c r="P1206" s="269">
        <v>36757.75</v>
      </c>
      <c r="Q1206" s="269">
        <v>0</v>
      </c>
      <c r="R1206" s="269">
        <v>0</v>
      </c>
      <c r="S1206" s="269">
        <v>36757.75</v>
      </c>
      <c r="U1206" s="305" t="str">
        <f t="shared" si="18"/>
        <v>RU1105</v>
      </c>
      <c r="V1206" s="305" t="s">
        <v>3112</v>
      </c>
    </row>
    <row r="1207" spans="1:22" ht="18" customHeight="1" x14ac:dyDescent="0.35">
      <c r="A1207" s="270">
        <v>8880</v>
      </c>
      <c r="B1207" s="270" t="s">
        <v>3269</v>
      </c>
      <c r="C1207" s="270" t="s">
        <v>10414</v>
      </c>
      <c r="D1207" s="270" t="s">
        <v>3296</v>
      </c>
      <c r="E1207" s="270" t="s">
        <v>1791</v>
      </c>
      <c r="F1207" s="270" t="s">
        <v>2034</v>
      </c>
      <c r="G1207" s="270" t="s">
        <v>9024</v>
      </c>
      <c r="H1207" s="270" t="s">
        <v>10413</v>
      </c>
      <c r="I1207" s="270" t="s">
        <v>10412</v>
      </c>
      <c r="J1207" s="270">
        <v>8885</v>
      </c>
      <c r="K1207" s="270" t="s">
        <v>3271</v>
      </c>
      <c r="L1207" s="270" t="s">
        <v>10411</v>
      </c>
      <c r="M1207" s="270" t="s">
        <v>3296</v>
      </c>
      <c r="N1207" s="270" t="s">
        <v>3314</v>
      </c>
      <c r="O1207" s="270" t="s">
        <v>3313</v>
      </c>
      <c r="P1207" s="269">
        <v>274071</v>
      </c>
      <c r="Q1207" s="269">
        <v>0</v>
      </c>
      <c r="R1207" s="269">
        <v>0</v>
      </c>
      <c r="S1207" s="269">
        <v>274071</v>
      </c>
      <c r="U1207" s="305" t="str">
        <f t="shared" si="18"/>
        <v>RU8090</v>
      </c>
      <c r="V1207" s="305" t="s">
        <v>3112</v>
      </c>
    </row>
    <row r="1208" spans="1:22" ht="18" customHeight="1" x14ac:dyDescent="0.35">
      <c r="A1208" s="270">
        <v>8886</v>
      </c>
      <c r="B1208" s="270" t="s">
        <v>3269</v>
      </c>
      <c r="C1208" s="270" t="s">
        <v>10410</v>
      </c>
      <c r="D1208" s="270" t="s">
        <v>3296</v>
      </c>
      <c r="E1208" s="270" t="s">
        <v>1791</v>
      </c>
      <c r="F1208" s="270" t="s">
        <v>2034</v>
      </c>
      <c r="G1208" s="270" t="s">
        <v>9024</v>
      </c>
      <c r="H1208" s="270" t="s">
        <v>10409</v>
      </c>
      <c r="I1208" s="270" t="s">
        <v>10408</v>
      </c>
      <c r="J1208" s="270">
        <v>8891</v>
      </c>
      <c r="K1208" s="270" t="s">
        <v>3271</v>
      </c>
      <c r="L1208" s="270" t="s">
        <v>10407</v>
      </c>
      <c r="M1208" s="270" t="s">
        <v>3296</v>
      </c>
      <c r="N1208" s="270" t="s">
        <v>3314</v>
      </c>
      <c r="O1208" s="270" t="s">
        <v>3313</v>
      </c>
      <c r="P1208" s="269">
        <v>254336.66</v>
      </c>
      <c r="Q1208" s="269">
        <v>0</v>
      </c>
      <c r="R1208" s="269">
        <v>0</v>
      </c>
      <c r="S1208" s="269">
        <v>254336.66</v>
      </c>
      <c r="U1208" s="305" t="str">
        <f t="shared" si="18"/>
        <v>RU8090</v>
      </c>
      <c r="V1208" s="305" t="s">
        <v>3112</v>
      </c>
    </row>
    <row r="1209" spans="1:22" ht="18" customHeight="1" x14ac:dyDescent="0.35">
      <c r="A1209" s="270">
        <v>8892</v>
      </c>
      <c r="B1209" s="270" t="s">
        <v>3269</v>
      </c>
      <c r="C1209" s="270" t="s">
        <v>10405</v>
      </c>
      <c r="D1209" s="270" t="s">
        <v>3296</v>
      </c>
      <c r="E1209" s="270" t="s">
        <v>1739</v>
      </c>
      <c r="F1209" s="270" t="s">
        <v>1823</v>
      </c>
      <c r="G1209" s="270" t="s">
        <v>10404</v>
      </c>
      <c r="H1209" s="270" t="s">
        <v>10403</v>
      </c>
      <c r="I1209" s="270" t="s">
        <v>10402</v>
      </c>
      <c r="J1209" s="270">
        <v>9323</v>
      </c>
      <c r="K1209" s="270" t="s">
        <v>3271</v>
      </c>
      <c r="L1209" s="270" t="s">
        <v>10406</v>
      </c>
      <c r="M1209" s="270" t="s">
        <v>3296</v>
      </c>
      <c r="N1209" s="270" t="s">
        <v>3286</v>
      </c>
      <c r="O1209" s="270" t="s">
        <v>3285</v>
      </c>
      <c r="P1209" s="269">
        <v>2426212.79</v>
      </c>
      <c r="Q1209" s="269">
        <v>0</v>
      </c>
      <c r="R1209" s="269">
        <v>0</v>
      </c>
      <c r="S1209" s="269">
        <v>2426212.79</v>
      </c>
      <c r="U1209" s="305" t="str">
        <f t="shared" si="18"/>
        <v>RU1100</v>
      </c>
      <c r="V1209" s="305" t="s">
        <v>3112</v>
      </c>
    </row>
    <row r="1210" spans="1:22" ht="18" customHeight="1" x14ac:dyDescent="0.35">
      <c r="A1210" s="270">
        <v>8892</v>
      </c>
      <c r="B1210" s="270" t="s">
        <v>3269</v>
      </c>
      <c r="C1210" s="270" t="s">
        <v>10405</v>
      </c>
      <c r="D1210" s="270" t="s">
        <v>3296</v>
      </c>
      <c r="E1210" s="270" t="s">
        <v>1739</v>
      </c>
      <c r="F1210" s="270" t="s">
        <v>1823</v>
      </c>
      <c r="G1210" s="270" t="s">
        <v>10404</v>
      </c>
      <c r="H1210" s="270" t="s">
        <v>10403</v>
      </c>
      <c r="I1210" s="270" t="s">
        <v>10402</v>
      </c>
      <c r="J1210" s="270">
        <v>10667</v>
      </c>
      <c r="K1210" s="270" t="s">
        <v>3271</v>
      </c>
      <c r="L1210" s="270" t="s">
        <v>10401</v>
      </c>
      <c r="M1210" s="270" t="s">
        <v>3296</v>
      </c>
      <c r="N1210" s="270" t="s">
        <v>3286</v>
      </c>
      <c r="O1210" s="270" t="s">
        <v>3285</v>
      </c>
      <c r="P1210" s="269">
        <v>64528.21</v>
      </c>
      <c r="Q1210" s="269">
        <v>0</v>
      </c>
      <c r="R1210" s="269">
        <v>0</v>
      </c>
      <c r="S1210" s="269">
        <v>64528.21</v>
      </c>
      <c r="U1210" s="305" t="str">
        <f t="shared" si="18"/>
        <v>RU1100</v>
      </c>
      <c r="V1210" s="305" t="s">
        <v>3112</v>
      </c>
    </row>
    <row r="1211" spans="1:22" ht="18" customHeight="1" x14ac:dyDescent="0.35">
      <c r="A1211" s="270">
        <v>8894</v>
      </c>
      <c r="B1211" s="270" t="s">
        <v>3269</v>
      </c>
      <c r="C1211" s="270" t="s">
        <v>10390</v>
      </c>
      <c r="D1211" s="270" t="s">
        <v>3296</v>
      </c>
      <c r="E1211" s="270" t="s">
        <v>1739</v>
      </c>
      <c r="F1211" s="270" t="s">
        <v>1823</v>
      </c>
      <c r="G1211" s="270" t="s">
        <v>10389</v>
      </c>
      <c r="H1211" s="270" t="s">
        <v>10388</v>
      </c>
      <c r="I1211" s="270" t="s">
        <v>10387</v>
      </c>
      <c r="J1211" s="270">
        <v>10861</v>
      </c>
      <c r="K1211" s="270" t="s">
        <v>3271</v>
      </c>
      <c r="L1211" s="270" t="s">
        <v>10400</v>
      </c>
      <c r="M1211" s="270" t="s">
        <v>3296</v>
      </c>
      <c r="N1211" s="270" t="s">
        <v>3314</v>
      </c>
      <c r="O1211" s="270" t="s">
        <v>3313</v>
      </c>
      <c r="P1211" s="269">
        <v>212143.41</v>
      </c>
      <c r="Q1211" s="269">
        <v>0</v>
      </c>
      <c r="R1211" s="269">
        <v>0</v>
      </c>
      <c r="S1211" s="269">
        <v>212143.41</v>
      </c>
      <c r="U1211" s="305" t="str">
        <f t="shared" si="18"/>
        <v>RU1100</v>
      </c>
      <c r="V1211" s="305" t="s">
        <v>3112</v>
      </c>
    </row>
    <row r="1212" spans="1:22" ht="18" customHeight="1" x14ac:dyDescent="0.35">
      <c r="A1212" s="270">
        <v>8894</v>
      </c>
      <c r="B1212" s="270" t="s">
        <v>3269</v>
      </c>
      <c r="C1212" s="270" t="s">
        <v>10390</v>
      </c>
      <c r="D1212" s="270" t="s">
        <v>3296</v>
      </c>
      <c r="E1212" s="270" t="s">
        <v>1739</v>
      </c>
      <c r="F1212" s="270" t="s">
        <v>1823</v>
      </c>
      <c r="G1212" s="270" t="s">
        <v>10389</v>
      </c>
      <c r="H1212" s="270" t="s">
        <v>10388</v>
      </c>
      <c r="I1212" s="270" t="s">
        <v>10387</v>
      </c>
      <c r="J1212" s="270">
        <v>10866</v>
      </c>
      <c r="K1212" s="270" t="s">
        <v>3271</v>
      </c>
      <c r="L1212" s="270" t="s">
        <v>10399</v>
      </c>
      <c r="M1212" s="270" t="s">
        <v>3296</v>
      </c>
      <c r="N1212" s="270" t="s">
        <v>3314</v>
      </c>
      <c r="O1212" s="270" t="s">
        <v>3313</v>
      </c>
      <c r="P1212" s="269">
        <v>65587.03</v>
      </c>
      <c r="Q1212" s="269">
        <v>0</v>
      </c>
      <c r="R1212" s="269">
        <v>0</v>
      </c>
      <c r="S1212" s="269">
        <v>65587.03</v>
      </c>
      <c r="U1212" s="305" t="str">
        <f t="shared" si="18"/>
        <v>RU1100</v>
      </c>
      <c r="V1212" s="305" t="s">
        <v>3112</v>
      </c>
    </row>
    <row r="1213" spans="1:22" ht="18" customHeight="1" x14ac:dyDescent="0.35">
      <c r="A1213" s="270">
        <v>8894</v>
      </c>
      <c r="B1213" s="270" t="s">
        <v>3269</v>
      </c>
      <c r="C1213" s="270" t="s">
        <v>10390</v>
      </c>
      <c r="D1213" s="270" t="s">
        <v>3296</v>
      </c>
      <c r="E1213" s="270" t="s">
        <v>1739</v>
      </c>
      <c r="F1213" s="270" t="s">
        <v>1823</v>
      </c>
      <c r="G1213" s="270" t="s">
        <v>10389</v>
      </c>
      <c r="H1213" s="270" t="s">
        <v>10388</v>
      </c>
      <c r="I1213" s="270" t="s">
        <v>10387</v>
      </c>
      <c r="J1213" s="270">
        <v>10867</v>
      </c>
      <c r="K1213" s="270" t="s">
        <v>3271</v>
      </c>
      <c r="L1213" s="270" t="s">
        <v>10398</v>
      </c>
      <c r="M1213" s="270" t="s">
        <v>3296</v>
      </c>
      <c r="N1213" s="270" t="s">
        <v>3314</v>
      </c>
      <c r="O1213" s="270" t="s">
        <v>3313</v>
      </c>
      <c r="P1213" s="269">
        <v>228703.72</v>
      </c>
      <c r="Q1213" s="269">
        <v>0</v>
      </c>
      <c r="R1213" s="269">
        <v>0</v>
      </c>
      <c r="S1213" s="269">
        <v>228703.72</v>
      </c>
      <c r="U1213" s="305" t="str">
        <f t="shared" si="18"/>
        <v>RU1100</v>
      </c>
      <c r="V1213" s="305" t="s">
        <v>3112</v>
      </c>
    </row>
    <row r="1214" spans="1:22" ht="18" customHeight="1" x14ac:dyDescent="0.35">
      <c r="A1214" s="270">
        <v>8894</v>
      </c>
      <c r="B1214" s="270" t="s">
        <v>3269</v>
      </c>
      <c r="C1214" s="270" t="s">
        <v>10390</v>
      </c>
      <c r="D1214" s="270" t="s">
        <v>3296</v>
      </c>
      <c r="E1214" s="270" t="s">
        <v>1739</v>
      </c>
      <c r="F1214" s="270" t="s">
        <v>1823</v>
      </c>
      <c r="G1214" s="270" t="s">
        <v>10389</v>
      </c>
      <c r="H1214" s="270" t="s">
        <v>10388</v>
      </c>
      <c r="I1214" s="270" t="s">
        <v>10387</v>
      </c>
      <c r="J1214" s="270">
        <v>10868</v>
      </c>
      <c r="K1214" s="270" t="s">
        <v>3271</v>
      </c>
      <c r="L1214" s="270" t="s">
        <v>10397</v>
      </c>
      <c r="M1214" s="270" t="s">
        <v>3296</v>
      </c>
      <c r="N1214" s="270" t="s">
        <v>3314</v>
      </c>
      <c r="O1214" s="270" t="s">
        <v>3313</v>
      </c>
      <c r="P1214" s="269">
        <v>33259.25</v>
      </c>
      <c r="Q1214" s="269">
        <v>0</v>
      </c>
      <c r="R1214" s="269">
        <v>0</v>
      </c>
      <c r="S1214" s="269">
        <v>33259.25</v>
      </c>
      <c r="U1214" s="305" t="str">
        <f t="shared" si="18"/>
        <v>RU1100</v>
      </c>
      <c r="V1214" s="305" t="s">
        <v>3112</v>
      </c>
    </row>
    <row r="1215" spans="1:22" ht="18" customHeight="1" x14ac:dyDescent="0.35">
      <c r="A1215" s="270">
        <v>8894</v>
      </c>
      <c r="B1215" s="270" t="s">
        <v>3269</v>
      </c>
      <c r="C1215" s="270" t="s">
        <v>10390</v>
      </c>
      <c r="D1215" s="270" t="s">
        <v>3296</v>
      </c>
      <c r="E1215" s="270" t="s">
        <v>1739</v>
      </c>
      <c r="F1215" s="270" t="s">
        <v>1823</v>
      </c>
      <c r="G1215" s="270" t="s">
        <v>10389</v>
      </c>
      <c r="H1215" s="270" t="s">
        <v>10388</v>
      </c>
      <c r="I1215" s="270" t="s">
        <v>10387</v>
      </c>
      <c r="J1215" s="270">
        <v>10869</v>
      </c>
      <c r="K1215" s="270" t="s">
        <v>3271</v>
      </c>
      <c r="L1215" s="270" t="s">
        <v>10396</v>
      </c>
      <c r="M1215" s="270" t="s">
        <v>3296</v>
      </c>
      <c r="N1215" s="270" t="s">
        <v>3314</v>
      </c>
      <c r="O1215" s="270" t="s">
        <v>3313</v>
      </c>
      <c r="P1215" s="269">
        <v>18939.740000000002</v>
      </c>
      <c r="Q1215" s="269">
        <v>0</v>
      </c>
      <c r="R1215" s="269">
        <v>0</v>
      </c>
      <c r="S1215" s="269">
        <v>18939.740000000002</v>
      </c>
      <c r="U1215" s="305" t="str">
        <f t="shared" si="18"/>
        <v>RU1100</v>
      </c>
      <c r="V1215" s="305" t="s">
        <v>3112</v>
      </c>
    </row>
    <row r="1216" spans="1:22" ht="18" customHeight="1" x14ac:dyDescent="0.35">
      <c r="A1216" s="270">
        <v>8894</v>
      </c>
      <c r="B1216" s="270" t="s">
        <v>3269</v>
      </c>
      <c r="C1216" s="270" t="s">
        <v>10390</v>
      </c>
      <c r="D1216" s="270" t="s">
        <v>3296</v>
      </c>
      <c r="E1216" s="270" t="s">
        <v>1739</v>
      </c>
      <c r="F1216" s="270" t="s">
        <v>1823</v>
      </c>
      <c r="G1216" s="270" t="s">
        <v>10389</v>
      </c>
      <c r="H1216" s="270" t="s">
        <v>10388</v>
      </c>
      <c r="I1216" s="270" t="s">
        <v>10387</v>
      </c>
      <c r="J1216" s="270">
        <v>10870</v>
      </c>
      <c r="K1216" s="270" t="s">
        <v>3271</v>
      </c>
      <c r="L1216" s="270" t="s">
        <v>10395</v>
      </c>
      <c r="M1216" s="270" t="s">
        <v>3296</v>
      </c>
      <c r="N1216" s="270" t="s">
        <v>3314</v>
      </c>
      <c r="O1216" s="270" t="s">
        <v>3313</v>
      </c>
      <c r="P1216" s="269">
        <v>111010.64</v>
      </c>
      <c r="Q1216" s="269">
        <v>0</v>
      </c>
      <c r="R1216" s="269">
        <v>0</v>
      </c>
      <c r="S1216" s="269">
        <v>111010.64</v>
      </c>
      <c r="U1216" s="305" t="str">
        <f t="shared" si="18"/>
        <v>RU1100</v>
      </c>
      <c r="V1216" s="305" t="s">
        <v>3112</v>
      </c>
    </row>
    <row r="1217" spans="1:22" ht="18" customHeight="1" x14ac:dyDescent="0.35">
      <c r="A1217" s="270">
        <v>8894</v>
      </c>
      <c r="B1217" s="270" t="s">
        <v>3269</v>
      </c>
      <c r="C1217" s="270" t="s">
        <v>10390</v>
      </c>
      <c r="D1217" s="270" t="s">
        <v>3296</v>
      </c>
      <c r="E1217" s="270" t="s">
        <v>1739</v>
      </c>
      <c r="F1217" s="270" t="s">
        <v>1823</v>
      </c>
      <c r="G1217" s="270" t="s">
        <v>10389</v>
      </c>
      <c r="H1217" s="270" t="s">
        <v>10388</v>
      </c>
      <c r="I1217" s="270" t="s">
        <v>10387</v>
      </c>
      <c r="J1217" s="270">
        <v>10871</v>
      </c>
      <c r="K1217" s="270" t="s">
        <v>3271</v>
      </c>
      <c r="L1217" s="270" t="s">
        <v>10394</v>
      </c>
      <c r="M1217" s="270" t="s">
        <v>3296</v>
      </c>
      <c r="N1217" s="270" t="s">
        <v>3314</v>
      </c>
      <c r="O1217" s="270" t="s">
        <v>3313</v>
      </c>
      <c r="P1217" s="269">
        <v>271670.38</v>
      </c>
      <c r="Q1217" s="269">
        <v>0</v>
      </c>
      <c r="R1217" s="269">
        <v>0</v>
      </c>
      <c r="S1217" s="269">
        <v>271670.38</v>
      </c>
      <c r="U1217" s="305" t="str">
        <f t="shared" si="18"/>
        <v>RU1100</v>
      </c>
      <c r="V1217" s="305" t="s">
        <v>3112</v>
      </c>
    </row>
    <row r="1218" spans="1:22" ht="18" customHeight="1" x14ac:dyDescent="0.35">
      <c r="A1218" s="270">
        <v>8894</v>
      </c>
      <c r="B1218" s="270" t="s">
        <v>3269</v>
      </c>
      <c r="C1218" s="270" t="s">
        <v>10390</v>
      </c>
      <c r="D1218" s="270" t="s">
        <v>3296</v>
      </c>
      <c r="E1218" s="270" t="s">
        <v>1739</v>
      </c>
      <c r="F1218" s="270" t="s">
        <v>1823</v>
      </c>
      <c r="G1218" s="270" t="s">
        <v>10389</v>
      </c>
      <c r="H1218" s="270" t="s">
        <v>10388</v>
      </c>
      <c r="I1218" s="270" t="s">
        <v>10387</v>
      </c>
      <c r="J1218" s="270">
        <v>10872</v>
      </c>
      <c r="K1218" s="270" t="s">
        <v>3271</v>
      </c>
      <c r="L1218" s="270" t="s">
        <v>10393</v>
      </c>
      <c r="M1218" s="270" t="s">
        <v>3296</v>
      </c>
      <c r="N1218" s="270" t="s">
        <v>3314</v>
      </c>
      <c r="O1218" s="270" t="s">
        <v>3313</v>
      </c>
      <c r="P1218" s="269">
        <v>271670.38</v>
      </c>
      <c r="Q1218" s="269">
        <v>0</v>
      </c>
      <c r="R1218" s="269">
        <v>0</v>
      </c>
      <c r="S1218" s="269">
        <v>271670.38</v>
      </c>
      <c r="U1218" s="305" t="str">
        <f t="shared" si="18"/>
        <v>RU1100</v>
      </c>
      <c r="V1218" s="305" t="s">
        <v>3112</v>
      </c>
    </row>
    <row r="1219" spans="1:22" ht="18" customHeight="1" x14ac:dyDescent="0.35">
      <c r="A1219" s="270">
        <v>8894</v>
      </c>
      <c r="B1219" s="270" t="s">
        <v>3269</v>
      </c>
      <c r="C1219" s="270" t="s">
        <v>10390</v>
      </c>
      <c r="D1219" s="270" t="s">
        <v>3296</v>
      </c>
      <c r="E1219" s="270" t="s">
        <v>1739</v>
      </c>
      <c r="F1219" s="270" t="s">
        <v>1823</v>
      </c>
      <c r="G1219" s="270" t="s">
        <v>10389</v>
      </c>
      <c r="H1219" s="270" t="s">
        <v>10388</v>
      </c>
      <c r="I1219" s="270" t="s">
        <v>10387</v>
      </c>
      <c r="J1219" s="270">
        <v>10874</v>
      </c>
      <c r="K1219" s="270" t="s">
        <v>3271</v>
      </c>
      <c r="L1219" s="270" t="s">
        <v>10392</v>
      </c>
      <c r="M1219" s="270" t="s">
        <v>3296</v>
      </c>
      <c r="N1219" s="270" t="s">
        <v>3314</v>
      </c>
      <c r="O1219" s="270" t="s">
        <v>3313</v>
      </c>
      <c r="P1219" s="269">
        <v>32793.519999999997</v>
      </c>
      <c r="Q1219" s="269">
        <v>0</v>
      </c>
      <c r="R1219" s="269">
        <v>0</v>
      </c>
      <c r="S1219" s="269">
        <v>32793.519999999997</v>
      </c>
      <c r="U1219" s="305" t="str">
        <f t="shared" si="18"/>
        <v>RU1100</v>
      </c>
      <c r="V1219" s="305" t="s">
        <v>3112</v>
      </c>
    </row>
    <row r="1220" spans="1:22" ht="18" customHeight="1" x14ac:dyDescent="0.35">
      <c r="A1220" s="270">
        <v>8894</v>
      </c>
      <c r="B1220" s="270" t="s">
        <v>3269</v>
      </c>
      <c r="C1220" s="270" t="s">
        <v>10390</v>
      </c>
      <c r="D1220" s="270" t="s">
        <v>3296</v>
      </c>
      <c r="E1220" s="270" t="s">
        <v>1739</v>
      </c>
      <c r="F1220" s="270" t="s">
        <v>1823</v>
      </c>
      <c r="G1220" s="270" t="s">
        <v>10389</v>
      </c>
      <c r="H1220" s="270" t="s">
        <v>10388</v>
      </c>
      <c r="I1220" s="270" t="s">
        <v>10387</v>
      </c>
      <c r="J1220" s="270">
        <v>10875</v>
      </c>
      <c r="K1220" s="270" t="s">
        <v>3271</v>
      </c>
      <c r="L1220" s="270" t="s">
        <v>10391</v>
      </c>
      <c r="M1220" s="270" t="s">
        <v>3296</v>
      </c>
      <c r="N1220" s="270" t="s">
        <v>3314</v>
      </c>
      <c r="O1220" s="270" t="s">
        <v>3313</v>
      </c>
      <c r="P1220" s="269">
        <v>32793.519999999997</v>
      </c>
      <c r="Q1220" s="269">
        <v>0</v>
      </c>
      <c r="R1220" s="269">
        <v>0</v>
      </c>
      <c r="S1220" s="269">
        <v>32793.519999999997</v>
      </c>
      <c r="U1220" s="305" t="str">
        <f t="shared" ref="U1220:U1283" si="19">LEFT(F1220,6)</f>
        <v>RU1100</v>
      </c>
      <c r="V1220" s="305" t="s">
        <v>3112</v>
      </c>
    </row>
    <row r="1221" spans="1:22" ht="18" customHeight="1" x14ac:dyDescent="0.35">
      <c r="A1221" s="270">
        <v>8894</v>
      </c>
      <c r="B1221" s="270" t="s">
        <v>3269</v>
      </c>
      <c r="C1221" s="270" t="s">
        <v>10390</v>
      </c>
      <c r="D1221" s="270" t="s">
        <v>3296</v>
      </c>
      <c r="E1221" s="270" t="s">
        <v>1739</v>
      </c>
      <c r="F1221" s="270" t="s">
        <v>1823</v>
      </c>
      <c r="G1221" s="270" t="s">
        <v>10389</v>
      </c>
      <c r="H1221" s="270" t="s">
        <v>10388</v>
      </c>
      <c r="I1221" s="270" t="s">
        <v>10387</v>
      </c>
      <c r="J1221" s="270">
        <v>10876</v>
      </c>
      <c r="K1221" s="270" t="s">
        <v>3271</v>
      </c>
      <c r="L1221" s="270" t="s">
        <v>10386</v>
      </c>
      <c r="M1221" s="270" t="s">
        <v>3296</v>
      </c>
      <c r="N1221" s="270" t="s">
        <v>3314</v>
      </c>
      <c r="O1221" s="270" t="s">
        <v>3313</v>
      </c>
      <c r="P1221" s="269">
        <v>212143.41</v>
      </c>
      <c r="Q1221" s="269">
        <v>0</v>
      </c>
      <c r="R1221" s="269">
        <v>0</v>
      </c>
      <c r="S1221" s="269">
        <v>212143.41</v>
      </c>
      <c r="U1221" s="305" t="str">
        <f t="shared" si="19"/>
        <v>RU1100</v>
      </c>
      <c r="V1221" s="305" t="s">
        <v>3112</v>
      </c>
    </row>
    <row r="1222" spans="1:22" ht="18" customHeight="1" x14ac:dyDescent="0.35">
      <c r="A1222" s="270">
        <v>8896</v>
      </c>
      <c r="B1222" s="270" t="s">
        <v>3269</v>
      </c>
      <c r="C1222" s="270" t="s">
        <v>10383</v>
      </c>
      <c r="D1222" s="270" t="s">
        <v>3296</v>
      </c>
      <c r="E1222" s="270" t="s">
        <v>1739</v>
      </c>
      <c r="F1222" s="270" t="s">
        <v>1838</v>
      </c>
      <c r="G1222" s="270" t="s">
        <v>10382</v>
      </c>
      <c r="H1222" s="270" t="s">
        <v>10381</v>
      </c>
      <c r="I1222" s="270" t="s">
        <v>10380</v>
      </c>
      <c r="J1222" s="270">
        <v>9365</v>
      </c>
      <c r="K1222" s="270" t="s">
        <v>3271</v>
      </c>
      <c r="L1222" s="270" t="s">
        <v>10385</v>
      </c>
      <c r="M1222" s="270" t="s">
        <v>3296</v>
      </c>
      <c r="N1222" s="270" t="s">
        <v>3286</v>
      </c>
      <c r="O1222" s="270" t="s">
        <v>3285</v>
      </c>
      <c r="P1222" s="269">
        <v>237652.83</v>
      </c>
      <c r="Q1222" s="269">
        <v>0</v>
      </c>
      <c r="R1222" s="269">
        <v>0</v>
      </c>
      <c r="S1222" s="269">
        <v>237652.83</v>
      </c>
      <c r="U1222" s="305" t="str">
        <f t="shared" si="19"/>
        <v>RU1405</v>
      </c>
      <c r="V1222" s="305" t="s">
        <v>3112</v>
      </c>
    </row>
    <row r="1223" spans="1:22" ht="18" customHeight="1" x14ac:dyDescent="0.35">
      <c r="A1223" s="270">
        <v>8896</v>
      </c>
      <c r="B1223" s="270" t="s">
        <v>3269</v>
      </c>
      <c r="C1223" s="270" t="s">
        <v>10383</v>
      </c>
      <c r="D1223" s="270" t="s">
        <v>3296</v>
      </c>
      <c r="E1223" s="270" t="s">
        <v>1739</v>
      </c>
      <c r="F1223" s="270" t="s">
        <v>1838</v>
      </c>
      <c r="G1223" s="270" t="s">
        <v>10382</v>
      </c>
      <c r="H1223" s="270" t="s">
        <v>10381</v>
      </c>
      <c r="I1223" s="270" t="s">
        <v>10380</v>
      </c>
      <c r="J1223" s="270">
        <v>9366</v>
      </c>
      <c r="K1223" s="270" t="s">
        <v>3271</v>
      </c>
      <c r="L1223" s="270" t="s">
        <v>10384</v>
      </c>
      <c r="M1223" s="270" t="s">
        <v>3296</v>
      </c>
      <c r="N1223" s="270" t="s">
        <v>3286</v>
      </c>
      <c r="O1223" s="270" t="s">
        <v>3285</v>
      </c>
      <c r="P1223" s="269">
        <v>38750.85</v>
      </c>
      <c r="Q1223" s="269">
        <v>0</v>
      </c>
      <c r="R1223" s="269">
        <v>0</v>
      </c>
      <c r="S1223" s="269">
        <v>38750.85</v>
      </c>
      <c r="U1223" s="305" t="str">
        <f t="shared" si="19"/>
        <v>RU1405</v>
      </c>
      <c r="V1223" s="305" t="s">
        <v>3112</v>
      </c>
    </row>
    <row r="1224" spans="1:22" ht="18" customHeight="1" x14ac:dyDescent="0.35">
      <c r="A1224" s="270">
        <v>8896</v>
      </c>
      <c r="B1224" s="270" t="s">
        <v>3269</v>
      </c>
      <c r="C1224" s="270" t="s">
        <v>10383</v>
      </c>
      <c r="D1224" s="270" t="s">
        <v>3296</v>
      </c>
      <c r="E1224" s="270" t="s">
        <v>1739</v>
      </c>
      <c r="F1224" s="270" t="s">
        <v>1838</v>
      </c>
      <c r="G1224" s="270" t="s">
        <v>10382</v>
      </c>
      <c r="H1224" s="270" t="s">
        <v>10381</v>
      </c>
      <c r="I1224" s="270" t="s">
        <v>10380</v>
      </c>
      <c r="J1224" s="270">
        <v>9367</v>
      </c>
      <c r="K1224" s="270" t="s">
        <v>3271</v>
      </c>
      <c r="L1224" s="270" t="s">
        <v>10379</v>
      </c>
      <c r="M1224" s="270" t="s">
        <v>3296</v>
      </c>
      <c r="N1224" s="270" t="s">
        <v>3286</v>
      </c>
      <c r="O1224" s="270" t="s">
        <v>3285</v>
      </c>
      <c r="P1224" s="269">
        <v>74842.320000000007</v>
      </c>
      <c r="Q1224" s="269">
        <v>0</v>
      </c>
      <c r="R1224" s="269">
        <v>0</v>
      </c>
      <c r="S1224" s="269">
        <v>74842.320000000007</v>
      </c>
      <c r="U1224" s="305" t="str">
        <f t="shared" si="19"/>
        <v>RU1405</v>
      </c>
      <c r="V1224" s="305" t="s">
        <v>3112</v>
      </c>
    </row>
    <row r="1225" spans="1:22" ht="18" customHeight="1" x14ac:dyDescent="0.35">
      <c r="A1225" s="270">
        <v>8902</v>
      </c>
      <c r="B1225" s="270" t="s">
        <v>3269</v>
      </c>
      <c r="C1225" s="270" t="s">
        <v>10378</v>
      </c>
      <c r="D1225" s="270" t="s">
        <v>3296</v>
      </c>
      <c r="E1225" s="270" t="s">
        <v>1739</v>
      </c>
      <c r="F1225" s="270" t="s">
        <v>1823</v>
      </c>
      <c r="G1225" s="270" t="s">
        <v>10366</v>
      </c>
      <c r="H1225" s="270" t="s">
        <v>10377</v>
      </c>
      <c r="I1225" s="270" t="s">
        <v>10376</v>
      </c>
      <c r="J1225" s="270">
        <v>10820</v>
      </c>
      <c r="K1225" s="270" t="s">
        <v>3271</v>
      </c>
      <c r="L1225" s="270" t="s">
        <v>10375</v>
      </c>
      <c r="M1225" s="270" t="s">
        <v>3296</v>
      </c>
      <c r="N1225" s="270" t="s">
        <v>3286</v>
      </c>
      <c r="O1225" s="270" t="s">
        <v>3285</v>
      </c>
      <c r="P1225" s="269">
        <v>435200</v>
      </c>
      <c r="Q1225" s="269">
        <v>0</v>
      </c>
      <c r="R1225" s="269">
        <v>0</v>
      </c>
      <c r="S1225" s="269">
        <v>435200</v>
      </c>
      <c r="U1225" s="305" t="str">
        <f t="shared" si="19"/>
        <v>RU1100</v>
      </c>
      <c r="V1225" s="305" t="s">
        <v>3112</v>
      </c>
    </row>
    <row r="1226" spans="1:22" ht="18" customHeight="1" x14ac:dyDescent="0.35">
      <c r="A1226" s="270">
        <v>8903</v>
      </c>
      <c r="B1226" s="270" t="s">
        <v>3269</v>
      </c>
      <c r="C1226" s="270" t="s">
        <v>10374</v>
      </c>
      <c r="D1226" s="270" t="s">
        <v>3296</v>
      </c>
      <c r="E1226" s="270" t="s">
        <v>1739</v>
      </c>
      <c r="F1226" s="270" t="s">
        <v>1823</v>
      </c>
      <c r="G1226" s="270" t="s">
        <v>8667</v>
      </c>
      <c r="H1226" s="270" t="s">
        <v>10373</v>
      </c>
      <c r="I1226" s="270" t="s">
        <v>10372</v>
      </c>
      <c r="J1226" s="270">
        <v>10966</v>
      </c>
      <c r="K1226" s="270" t="s">
        <v>3271</v>
      </c>
      <c r="L1226" s="270" t="s">
        <v>10371</v>
      </c>
      <c r="M1226" s="270" t="s">
        <v>3296</v>
      </c>
      <c r="N1226" s="270" t="s">
        <v>3286</v>
      </c>
      <c r="O1226" s="270" t="s">
        <v>3285</v>
      </c>
      <c r="P1226" s="269">
        <v>624886</v>
      </c>
      <c r="Q1226" s="269">
        <v>0</v>
      </c>
      <c r="R1226" s="269">
        <v>0</v>
      </c>
      <c r="S1226" s="269">
        <v>624886</v>
      </c>
      <c r="U1226" s="305" t="str">
        <f t="shared" si="19"/>
        <v>RU1100</v>
      </c>
      <c r="V1226" s="305" t="s">
        <v>3112</v>
      </c>
    </row>
    <row r="1227" spans="1:22" ht="18" customHeight="1" x14ac:dyDescent="0.35">
      <c r="A1227" s="270">
        <v>8904</v>
      </c>
      <c r="B1227" s="270" t="s">
        <v>3269</v>
      </c>
      <c r="C1227" s="270" t="s">
        <v>10367</v>
      </c>
      <c r="D1227" s="270" t="s">
        <v>3296</v>
      </c>
      <c r="E1227" s="270" t="s">
        <v>1739</v>
      </c>
      <c r="F1227" s="270" t="s">
        <v>1823</v>
      </c>
      <c r="G1227" s="270" t="s">
        <v>10366</v>
      </c>
      <c r="H1227" s="270" t="s">
        <v>10365</v>
      </c>
      <c r="I1227" s="270" t="s">
        <v>10364</v>
      </c>
      <c r="J1227" s="270">
        <v>12875</v>
      </c>
      <c r="K1227" s="270" t="s">
        <v>3271</v>
      </c>
      <c r="L1227" s="270" t="s">
        <v>10370</v>
      </c>
      <c r="M1227" s="270" t="s">
        <v>3296</v>
      </c>
      <c r="N1227" s="270" t="s">
        <v>3286</v>
      </c>
      <c r="O1227" s="270" t="s">
        <v>3285</v>
      </c>
      <c r="P1227" s="269">
        <v>123484.33</v>
      </c>
      <c r="Q1227" s="269">
        <v>0</v>
      </c>
      <c r="R1227" s="269">
        <v>0</v>
      </c>
      <c r="S1227" s="269">
        <v>123484.33</v>
      </c>
      <c r="U1227" s="305" t="str">
        <f t="shared" si="19"/>
        <v>RU1100</v>
      </c>
      <c r="V1227" s="305" t="s">
        <v>3112</v>
      </c>
    </row>
    <row r="1228" spans="1:22" ht="18" customHeight="1" x14ac:dyDescent="0.35">
      <c r="A1228" s="270">
        <v>8904</v>
      </c>
      <c r="B1228" s="270" t="s">
        <v>3269</v>
      </c>
      <c r="C1228" s="270" t="s">
        <v>10367</v>
      </c>
      <c r="D1228" s="270" t="s">
        <v>3296</v>
      </c>
      <c r="E1228" s="270" t="s">
        <v>1739</v>
      </c>
      <c r="F1228" s="270" t="s">
        <v>1823</v>
      </c>
      <c r="G1228" s="270" t="s">
        <v>10366</v>
      </c>
      <c r="H1228" s="270" t="s">
        <v>10365</v>
      </c>
      <c r="I1228" s="270" t="s">
        <v>10364</v>
      </c>
      <c r="J1228" s="270">
        <v>12876</v>
      </c>
      <c r="K1228" s="270" t="s">
        <v>3271</v>
      </c>
      <c r="L1228" s="270" t="s">
        <v>10369</v>
      </c>
      <c r="M1228" s="270" t="s">
        <v>3296</v>
      </c>
      <c r="N1228" s="270" t="s">
        <v>3286</v>
      </c>
      <c r="O1228" s="270" t="s">
        <v>3285</v>
      </c>
      <c r="P1228" s="269">
        <v>157854.32999999999</v>
      </c>
      <c r="Q1228" s="269">
        <v>0</v>
      </c>
      <c r="R1228" s="269">
        <v>0</v>
      </c>
      <c r="S1228" s="269">
        <v>157854.32999999999</v>
      </c>
      <c r="U1228" s="305" t="str">
        <f t="shared" si="19"/>
        <v>RU1100</v>
      </c>
      <c r="V1228" s="305" t="s">
        <v>3112</v>
      </c>
    </row>
    <row r="1229" spans="1:22" ht="18" customHeight="1" x14ac:dyDescent="0.35">
      <c r="A1229" s="270">
        <v>8904</v>
      </c>
      <c r="B1229" s="270" t="s">
        <v>3269</v>
      </c>
      <c r="C1229" s="270" t="s">
        <v>10367</v>
      </c>
      <c r="D1229" s="270" t="s">
        <v>3296</v>
      </c>
      <c r="E1229" s="270" t="s">
        <v>1739</v>
      </c>
      <c r="F1229" s="270" t="s">
        <v>1823</v>
      </c>
      <c r="G1229" s="270" t="s">
        <v>10366</v>
      </c>
      <c r="H1229" s="270" t="s">
        <v>10365</v>
      </c>
      <c r="I1229" s="270" t="s">
        <v>10364</v>
      </c>
      <c r="J1229" s="270">
        <v>12877</v>
      </c>
      <c r="K1229" s="270" t="s">
        <v>3271</v>
      </c>
      <c r="L1229" s="270" t="s">
        <v>10368</v>
      </c>
      <c r="M1229" s="270" t="s">
        <v>3296</v>
      </c>
      <c r="N1229" s="270" t="s">
        <v>3286</v>
      </c>
      <c r="O1229" s="270" t="s">
        <v>3285</v>
      </c>
      <c r="P1229" s="269">
        <v>107161.34</v>
      </c>
      <c r="Q1229" s="269">
        <v>0</v>
      </c>
      <c r="R1229" s="269">
        <v>0</v>
      </c>
      <c r="S1229" s="269">
        <v>107161.34</v>
      </c>
      <c r="U1229" s="305" t="str">
        <f t="shared" si="19"/>
        <v>RU1100</v>
      </c>
      <c r="V1229" s="305" t="s">
        <v>3112</v>
      </c>
    </row>
    <row r="1230" spans="1:22" ht="18" customHeight="1" x14ac:dyDescent="0.35">
      <c r="A1230" s="270">
        <v>8904</v>
      </c>
      <c r="B1230" s="270" t="s">
        <v>3269</v>
      </c>
      <c r="C1230" s="270" t="s">
        <v>10367</v>
      </c>
      <c r="D1230" s="270" t="s">
        <v>3296</v>
      </c>
      <c r="E1230" s="270" t="s">
        <v>1739</v>
      </c>
      <c r="F1230" s="270" t="s">
        <v>1823</v>
      </c>
      <c r="G1230" s="270" t="s">
        <v>10366</v>
      </c>
      <c r="H1230" s="270" t="s">
        <v>10365</v>
      </c>
      <c r="I1230" s="270" t="s">
        <v>10364</v>
      </c>
      <c r="J1230" s="270">
        <v>12878</v>
      </c>
      <c r="K1230" s="270" t="s">
        <v>3271</v>
      </c>
      <c r="L1230" s="270" t="s">
        <v>10363</v>
      </c>
      <c r="M1230" s="270" t="s">
        <v>3296</v>
      </c>
      <c r="N1230" s="270" t="s">
        <v>3286</v>
      </c>
      <c r="O1230" s="270" t="s">
        <v>3285</v>
      </c>
      <c r="P1230" s="269">
        <v>119550</v>
      </c>
      <c r="Q1230" s="269">
        <v>0</v>
      </c>
      <c r="R1230" s="269">
        <v>0</v>
      </c>
      <c r="S1230" s="269">
        <v>119550</v>
      </c>
      <c r="U1230" s="305" t="str">
        <f t="shared" si="19"/>
        <v>RU1100</v>
      </c>
      <c r="V1230" s="305" t="s">
        <v>3112</v>
      </c>
    </row>
    <row r="1231" spans="1:22" ht="18" customHeight="1" x14ac:dyDescent="0.35">
      <c r="A1231" s="270">
        <v>8905</v>
      </c>
      <c r="B1231" s="270" t="s">
        <v>3269</v>
      </c>
      <c r="C1231" s="270" t="s">
        <v>10362</v>
      </c>
      <c r="D1231" s="270" t="s">
        <v>3296</v>
      </c>
      <c r="E1231" s="270" t="s">
        <v>1739</v>
      </c>
      <c r="F1231" s="270" t="s">
        <v>1823</v>
      </c>
      <c r="G1231" s="270" t="s">
        <v>10361</v>
      </c>
      <c r="H1231" s="270" t="s">
        <v>10360</v>
      </c>
      <c r="I1231" s="270" t="s">
        <v>10359</v>
      </c>
      <c r="J1231" s="270">
        <v>9122</v>
      </c>
      <c r="K1231" s="270" t="s">
        <v>3271</v>
      </c>
      <c r="L1231" s="270" t="s">
        <v>10358</v>
      </c>
      <c r="M1231" s="270" t="s">
        <v>3296</v>
      </c>
      <c r="N1231" s="270" t="s">
        <v>3286</v>
      </c>
      <c r="O1231" s="270" t="s">
        <v>3285</v>
      </c>
      <c r="P1231" s="269">
        <v>366550</v>
      </c>
      <c r="Q1231" s="269">
        <v>0</v>
      </c>
      <c r="R1231" s="269">
        <v>0</v>
      </c>
      <c r="S1231" s="269">
        <v>366550</v>
      </c>
      <c r="U1231" s="305" t="str">
        <f t="shared" si="19"/>
        <v>RU1100</v>
      </c>
      <c r="V1231" s="305" t="s">
        <v>3112</v>
      </c>
    </row>
    <row r="1232" spans="1:22" ht="18" customHeight="1" x14ac:dyDescent="0.35">
      <c r="A1232" s="270">
        <v>8909</v>
      </c>
      <c r="B1232" s="270" t="s">
        <v>3269</v>
      </c>
      <c r="C1232" s="270" t="s">
        <v>10355</v>
      </c>
      <c r="D1232" s="270" t="s">
        <v>3296</v>
      </c>
      <c r="E1232" s="270" t="s">
        <v>1739</v>
      </c>
      <c r="F1232" s="270" t="s">
        <v>1823</v>
      </c>
      <c r="G1232" s="270" t="s">
        <v>10354</v>
      </c>
      <c r="H1232" s="270" t="s">
        <v>10353</v>
      </c>
      <c r="I1232" s="270" t="s">
        <v>10352</v>
      </c>
      <c r="J1232" s="270">
        <v>13442</v>
      </c>
      <c r="K1232" s="270" t="s">
        <v>3271</v>
      </c>
      <c r="L1232" s="270" t="s">
        <v>10357</v>
      </c>
      <c r="M1232" s="270" t="s">
        <v>3296</v>
      </c>
      <c r="N1232" s="270" t="s">
        <v>3286</v>
      </c>
      <c r="O1232" s="270" t="s">
        <v>3285</v>
      </c>
      <c r="P1232" s="269">
        <v>409407.99</v>
      </c>
      <c r="Q1232" s="269">
        <v>0</v>
      </c>
      <c r="R1232" s="269">
        <v>0</v>
      </c>
      <c r="S1232" s="269">
        <v>409407.99</v>
      </c>
      <c r="U1232" s="305" t="str">
        <f t="shared" si="19"/>
        <v>RU1100</v>
      </c>
      <c r="V1232" s="305" t="s">
        <v>3112</v>
      </c>
    </row>
    <row r="1233" spans="1:22" ht="18" customHeight="1" x14ac:dyDescent="0.35">
      <c r="A1233" s="270">
        <v>8909</v>
      </c>
      <c r="B1233" s="270" t="s">
        <v>3269</v>
      </c>
      <c r="C1233" s="270" t="s">
        <v>10355</v>
      </c>
      <c r="D1233" s="270" t="s">
        <v>3296</v>
      </c>
      <c r="E1233" s="270" t="s">
        <v>1739</v>
      </c>
      <c r="F1233" s="270" t="s">
        <v>1823</v>
      </c>
      <c r="G1233" s="270" t="s">
        <v>10354</v>
      </c>
      <c r="H1233" s="270" t="s">
        <v>10353</v>
      </c>
      <c r="I1233" s="270" t="s">
        <v>10352</v>
      </c>
      <c r="J1233" s="270">
        <v>13443</v>
      </c>
      <c r="K1233" s="270" t="s">
        <v>3271</v>
      </c>
      <c r="L1233" s="270" t="s">
        <v>10356</v>
      </c>
      <c r="M1233" s="270" t="s">
        <v>3296</v>
      </c>
      <c r="N1233" s="270" t="s">
        <v>3314</v>
      </c>
      <c r="O1233" s="270" t="s">
        <v>3313</v>
      </c>
      <c r="P1233" s="269">
        <v>41681.07</v>
      </c>
      <c r="Q1233" s="269">
        <v>0</v>
      </c>
      <c r="R1233" s="269">
        <v>0</v>
      </c>
      <c r="S1233" s="269">
        <v>41681.07</v>
      </c>
      <c r="U1233" s="305" t="str">
        <f t="shared" si="19"/>
        <v>RU1100</v>
      </c>
      <c r="V1233" s="305" t="s">
        <v>3112</v>
      </c>
    </row>
    <row r="1234" spans="1:22" ht="18" customHeight="1" x14ac:dyDescent="0.35">
      <c r="A1234" s="270">
        <v>8909</v>
      </c>
      <c r="B1234" s="270" t="s">
        <v>3269</v>
      </c>
      <c r="C1234" s="270" t="s">
        <v>10355</v>
      </c>
      <c r="D1234" s="270" t="s">
        <v>3296</v>
      </c>
      <c r="E1234" s="270" t="s">
        <v>1739</v>
      </c>
      <c r="F1234" s="270" t="s">
        <v>1823</v>
      </c>
      <c r="G1234" s="270" t="s">
        <v>10354</v>
      </c>
      <c r="H1234" s="270" t="s">
        <v>10353</v>
      </c>
      <c r="I1234" s="270" t="s">
        <v>10352</v>
      </c>
      <c r="J1234" s="270">
        <v>13444</v>
      </c>
      <c r="K1234" s="270" t="s">
        <v>3271</v>
      </c>
      <c r="L1234" s="270" t="s">
        <v>10351</v>
      </c>
      <c r="M1234" s="270" t="s">
        <v>3296</v>
      </c>
      <c r="N1234" s="270" t="s">
        <v>3314</v>
      </c>
      <c r="O1234" s="270" t="s">
        <v>3313</v>
      </c>
      <c r="P1234" s="269">
        <v>123910.94</v>
      </c>
      <c r="Q1234" s="269">
        <v>0</v>
      </c>
      <c r="R1234" s="269">
        <v>0</v>
      </c>
      <c r="S1234" s="269">
        <v>123910.94</v>
      </c>
      <c r="U1234" s="305" t="str">
        <f t="shared" si="19"/>
        <v>RU1100</v>
      </c>
      <c r="V1234" s="305" t="s">
        <v>3112</v>
      </c>
    </row>
    <row r="1235" spans="1:22" ht="18" customHeight="1" x14ac:dyDescent="0.35">
      <c r="A1235" s="270">
        <v>8910</v>
      </c>
      <c r="B1235" s="270" t="s">
        <v>3269</v>
      </c>
      <c r="C1235" s="270" t="s">
        <v>10350</v>
      </c>
      <c r="D1235" s="270" t="s">
        <v>3296</v>
      </c>
      <c r="E1235" s="270" t="s">
        <v>1739</v>
      </c>
      <c r="F1235" s="270" t="s">
        <v>1823</v>
      </c>
      <c r="G1235" s="270" t="s">
        <v>10349</v>
      </c>
      <c r="H1235" s="270" t="s">
        <v>10348</v>
      </c>
      <c r="I1235" s="270" t="s">
        <v>10347</v>
      </c>
      <c r="J1235" s="270">
        <v>10991</v>
      </c>
      <c r="K1235" s="270" t="s">
        <v>3271</v>
      </c>
      <c r="L1235" s="270" t="s">
        <v>10346</v>
      </c>
      <c r="M1235" s="270" t="s">
        <v>3296</v>
      </c>
      <c r="N1235" s="270" t="s">
        <v>3314</v>
      </c>
      <c r="O1235" s="270" t="s">
        <v>3313</v>
      </c>
      <c r="P1235" s="269">
        <v>271010</v>
      </c>
      <c r="Q1235" s="269">
        <v>0</v>
      </c>
      <c r="R1235" s="269">
        <v>0</v>
      </c>
      <c r="S1235" s="269">
        <v>271010</v>
      </c>
      <c r="U1235" s="305" t="str">
        <f t="shared" si="19"/>
        <v>RU1100</v>
      </c>
      <c r="V1235" s="305" t="s">
        <v>3112</v>
      </c>
    </row>
    <row r="1236" spans="1:22" ht="18" customHeight="1" x14ac:dyDescent="0.35">
      <c r="A1236" s="270">
        <v>8911</v>
      </c>
      <c r="B1236" s="270" t="s">
        <v>3269</v>
      </c>
      <c r="C1236" s="270" t="s">
        <v>10344</v>
      </c>
      <c r="D1236" s="270" t="s">
        <v>3296</v>
      </c>
      <c r="E1236" s="270" t="s">
        <v>1739</v>
      </c>
      <c r="F1236" s="270" t="s">
        <v>1823</v>
      </c>
      <c r="G1236" s="270" t="s">
        <v>10343</v>
      </c>
      <c r="H1236" s="270" t="s">
        <v>10342</v>
      </c>
      <c r="I1236" s="270" t="s">
        <v>10341</v>
      </c>
      <c r="J1236" s="270">
        <v>12625</v>
      </c>
      <c r="K1236" s="270" t="s">
        <v>3271</v>
      </c>
      <c r="L1236" s="270" t="s">
        <v>10345</v>
      </c>
      <c r="M1236" s="270" t="s">
        <v>3296</v>
      </c>
      <c r="N1236" s="270" t="s">
        <v>3314</v>
      </c>
      <c r="O1236" s="270" t="s">
        <v>3313</v>
      </c>
      <c r="P1236" s="269">
        <v>173600</v>
      </c>
      <c r="Q1236" s="269">
        <v>0</v>
      </c>
      <c r="R1236" s="269">
        <v>0</v>
      </c>
      <c r="S1236" s="269">
        <v>173600</v>
      </c>
      <c r="U1236" s="305" t="str">
        <f t="shared" si="19"/>
        <v>RU1100</v>
      </c>
      <c r="V1236" s="305" t="s">
        <v>3112</v>
      </c>
    </row>
    <row r="1237" spans="1:22" ht="18" customHeight="1" x14ac:dyDescent="0.35">
      <c r="A1237" s="270">
        <v>8911</v>
      </c>
      <c r="B1237" s="270" t="s">
        <v>3269</v>
      </c>
      <c r="C1237" s="270" t="s">
        <v>10344</v>
      </c>
      <c r="D1237" s="270" t="s">
        <v>3296</v>
      </c>
      <c r="E1237" s="270" t="s">
        <v>1739</v>
      </c>
      <c r="F1237" s="270" t="s">
        <v>1823</v>
      </c>
      <c r="G1237" s="270" t="s">
        <v>10343</v>
      </c>
      <c r="H1237" s="270" t="s">
        <v>10342</v>
      </c>
      <c r="I1237" s="270" t="s">
        <v>10341</v>
      </c>
      <c r="J1237" s="270">
        <v>12626</v>
      </c>
      <c r="K1237" s="270" t="s">
        <v>3271</v>
      </c>
      <c r="L1237" s="270" t="s">
        <v>10345</v>
      </c>
      <c r="M1237" s="270" t="s">
        <v>3296</v>
      </c>
      <c r="N1237" s="270" t="s">
        <v>3314</v>
      </c>
      <c r="O1237" s="270" t="s">
        <v>3313</v>
      </c>
      <c r="P1237" s="269">
        <v>173600</v>
      </c>
      <c r="Q1237" s="269">
        <v>0</v>
      </c>
      <c r="R1237" s="269">
        <v>0</v>
      </c>
      <c r="S1237" s="269">
        <v>173600</v>
      </c>
      <c r="U1237" s="305" t="str">
        <f t="shared" si="19"/>
        <v>RU1100</v>
      </c>
      <c r="V1237" s="305" t="s">
        <v>3112</v>
      </c>
    </row>
    <row r="1238" spans="1:22" ht="18" customHeight="1" x14ac:dyDescent="0.35">
      <c r="A1238" s="270">
        <v>8911</v>
      </c>
      <c r="B1238" s="270" t="s">
        <v>3269</v>
      </c>
      <c r="C1238" s="270" t="s">
        <v>10344</v>
      </c>
      <c r="D1238" s="270" t="s">
        <v>3296</v>
      </c>
      <c r="E1238" s="270" t="s">
        <v>1739</v>
      </c>
      <c r="F1238" s="270" t="s">
        <v>1823</v>
      </c>
      <c r="G1238" s="270" t="s">
        <v>10343</v>
      </c>
      <c r="H1238" s="270" t="s">
        <v>10342</v>
      </c>
      <c r="I1238" s="270" t="s">
        <v>10341</v>
      </c>
      <c r="J1238" s="270">
        <v>13450</v>
      </c>
      <c r="K1238" s="270" t="s">
        <v>3271</v>
      </c>
      <c r="L1238" s="270" t="s">
        <v>10340</v>
      </c>
      <c r="M1238" s="270" t="s">
        <v>3296</v>
      </c>
      <c r="N1238" s="270" t="s">
        <v>3314</v>
      </c>
      <c r="O1238" s="270" t="s">
        <v>3313</v>
      </c>
      <c r="P1238" s="269">
        <v>171600</v>
      </c>
      <c r="Q1238" s="269">
        <v>0</v>
      </c>
      <c r="R1238" s="269">
        <v>0</v>
      </c>
      <c r="S1238" s="269">
        <v>171600</v>
      </c>
      <c r="U1238" s="305" t="str">
        <f t="shared" si="19"/>
        <v>RU1100</v>
      </c>
      <c r="V1238" s="305" t="s">
        <v>3112</v>
      </c>
    </row>
    <row r="1239" spans="1:22" ht="18" customHeight="1" x14ac:dyDescent="0.35">
      <c r="A1239" s="270">
        <v>8911</v>
      </c>
      <c r="B1239" s="270" t="s">
        <v>3269</v>
      </c>
      <c r="C1239" s="270" t="s">
        <v>10344</v>
      </c>
      <c r="D1239" s="270" t="s">
        <v>3296</v>
      </c>
      <c r="E1239" s="270" t="s">
        <v>1739</v>
      </c>
      <c r="F1239" s="270" t="s">
        <v>1823</v>
      </c>
      <c r="G1239" s="270" t="s">
        <v>10343</v>
      </c>
      <c r="H1239" s="270" t="s">
        <v>10342</v>
      </c>
      <c r="I1239" s="270" t="s">
        <v>10341</v>
      </c>
      <c r="J1239" s="270">
        <v>13451</v>
      </c>
      <c r="K1239" s="270" t="s">
        <v>3271</v>
      </c>
      <c r="L1239" s="270" t="s">
        <v>10340</v>
      </c>
      <c r="M1239" s="270" t="s">
        <v>3296</v>
      </c>
      <c r="N1239" s="270" t="s">
        <v>3314</v>
      </c>
      <c r="O1239" s="270" t="s">
        <v>3313</v>
      </c>
      <c r="P1239" s="269">
        <v>171600</v>
      </c>
      <c r="Q1239" s="269">
        <v>0</v>
      </c>
      <c r="R1239" s="269">
        <v>0</v>
      </c>
      <c r="S1239" s="269">
        <v>171600</v>
      </c>
      <c r="U1239" s="305" t="str">
        <f t="shared" si="19"/>
        <v>RU1100</v>
      </c>
      <c r="V1239" s="305" t="s">
        <v>3112</v>
      </c>
    </row>
    <row r="1240" spans="1:22" ht="18" customHeight="1" x14ac:dyDescent="0.35">
      <c r="A1240" s="270">
        <v>8912</v>
      </c>
      <c r="B1240" s="270" t="s">
        <v>3269</v>
      </c>
      <c r="C1240" s="270" t="s">
        <v>10339</v>
      </c>
      <c r="D1240" s="270" t="s">
        <v>3296</v>
      </c>
      <c r="E1240" s="270" t="s">
        <v>1739</v>
      </c>
      <c r="F1240" s="270" t="s">
        <v>1823</v>
      </c>
      <c r="G1240" s="270" t="s">
        <v>10338</v>
      </c>
      <c r="H1240" s="270" t="s">
        <v>10337</v>
      </c>
      <c r="I1240" s="270" t="s">
        <v>10336</v>
      </c>
      <c r="J1240" s="270">
        <v>11511</v>
      </c>
      <c r="K1240" s="270" t="s">
        <v>3271</v>
      </c>
      <c r="L1240" s="270" t="s">
        <v>10335</v>
      </c>
      <c r="M1240" s="270" t="s">
        <v>3296</v>
      </c>
      <c r="N1240" s="270" t="s">
        <v>3286</v>
      </c>
      <c r="O1240" s="270" t="s">
        <v>3285</v>
      </c>
      <c r="P1240" s="269">
        <v>314147</v>
      </c>
      <c r="Q1240" s="269">
        <v>0</v>
      </c>
      <c r="R1240" s="269">
        <v>0</v>
      </c>
      <c r="S1240" s="269">
        <v>314147</v>
      </c>
      <c r="U1240" s="305" t="str">
        <f t="shared" si="19"/>
        <v>RU1100</v>
      </c>
      <c r="V1240" s="305" t="s">
        <v>3112</v>
      </c>
    </row>
    <row r="1241" spans="1:22" ht="18" customHeight="1" x14ac:dyDescent="0.35">
      <c r="A1241" s="270">
        <v>8913</v>
      </c>
      <c r="B1241" s="270" t="s">
        <v>3269</v>
      </c>
      <c r="C1241" s="270" t="s">
        <v>10334</v>
      </c>
      <c r="D1241" s="270" t="s">
        <v>3296</v>
      </c>
      <c r="E1241" s="270" t="s">
        <v>1733</v>
      </c>
      <c r="F1241" s="270" t="s">
        <v>1917</v>
      </c>
      <c r="G1241" s="270" t="s">
        <v>10333</v>
      </c>
      <c r="H1241" s="270" t="s">
        <v>10332</v>
      </c>
      <c r="I1241" s="270" t="s">
        <v>10331</v>
      </c>
      <c r="J1241" s="270">
        <v>8937</v>
      </c>
      <c r="K1241" s="270" t="s">
        <v>3271</v>
      </c>
      <c r="L1241" s="270" t="s">
        <v>10330</v>
      </c>
      <c r="M1241" s="270" t="s">
        <v>3296</v>
      </c>
      <c r="N1241" s="270" t="s">
        <v>3314</v>
      </c>
      <c r="O1241" s="270" t="s">
        <v>3313</v>
      </c>
      <c r="P1241" s="269">
        <v>387600</v>
      </c>
      <c r="Q1241" s="269">
        <v>0</v>
      </c>
      <c r="R1241" s="269">
        <v>0</v>
      </c>
      <c r="S1241" s="269">
        <v>387600</v>
      </c>
      <c r="U1241" s="305" t="str">
        <f t="shared" si="19"/>
        <v>RU5200</v>
      </c>
      <c r="V1241" s="305" t="s">
        <v>3112</v>
      </c>
    </row>
    <row r="1242" spans="1:22" ht="18" customHeight="1" x14ac:dyDescent="0.35">
      <c r="A1242" s="270">
        <v>8918</v>
      </c>
      <c r="B1242" s="270" t="s">
        <v>3269</v>
      </c>
      <c r="C1242" s="270" t="s">
        <v>10328</v>
      </c>
      <c r="D1242" s="270" t="s">
        <v>3296</v>
      </c>
      <c r="E1242" s="270" t="s">
        <v>1739</v>
      </c>
      <c r="F1242" s="270" t="s">
        <v>1823</v>
      </c>
      <c r="G1242" s="270" t="s">
        <v>10327</v>
      </c>
      <c r="H1242" s="270" t="s">
        <v>10326</v>
      </c>
      <c r="I1242" s="270" t="s">
        <v>10325</v>
      </c>
      <c r="J1242" s="270">
        <v>13942</v>
      </c>
      <c r="K1242" s="270" t="s">
        <v>3271</v>
      </c>
      <c r="L1242" s="270" t="s">
        <v>10329</v>
      </c>
      <c r="M1242" s="270" t="s">
        <v>3296</v>
      </c>
      <c r="N1242" s="270" t="s">
        <v>3286</v>
      </c>
      <c r="O1242" s="270" t="s">
        <v>3285</v>
      </c>
      <c r="P1242" s="269">
        <v>2931385.3</v>
      </c>
      <c r="Q1242" s="269">
        <v>0</v>
      </c>
      <c r="R1242" s="269">
        <v>0</v>
      </c>
      <c r="S1242" s="269">
        <v>2931385.3</v>
      </c>
      <c r="U1242" s="305" t="str">
        <f t="shared" si="19"/>
        <v>RU1100</v>
      </c>
      <c r="V1242" s="305" t="s">
        <v>3112</v>
      </c>
    </row>
    <row r="1243" spans="1:22" ht="18" customHeight="1" x14ac:dyDescent="0.35">
      <c r="A1243" s="270">
        <v>8918</v>
      </c>
      <c r="B1243" s="270" t="s">
        <v>3269</v>
      </c>
      <c r="C1243" s="270" t="s">
        <v>10328</v>
      </c>
      <c r="D1243" s="270" t="s">
        <v>3296</v>
      </c>
      <c r="E1243" s="270" t="s">
        <v>1739</v>
      </c>
      <c r="F1243" s="270" t="s">
        <v>1823</v>
      </c>
      <c r="G1243" s="270" t="s">
        <v>10327</v>
      </c>
      <c r="H1243" s="270" t="s">
        <v>10326</v>
      </c>
      <c r="I1243" s="270" t="s">
        <v>10325</v>
      </c>
      <c r="J1243" s="270">
        <v>13943</v>
      </c>
      <c r="K1243" s="270" t="s">
        <v>3271</v>
      </c>
      <c r="L1243" s="270" t="s">
        <v>10324</v>
      </c>
      <c r="M1243" s="270" t="s">
        <v>3296</v>
      </c>
      <c r="N1243" s="270" t="s">
        <v>3286</v>
      </c>
      <c r="O1243" s="270" t="s">
        <v>3285</v>
      </c>
      <c r="P1243" s="269">
        <v>124700</v>
      </c>
      <c r="Q1243" s="269">
        <v>0</v>
      </c>
      <c r="R1243" s="269">
        <v>0</v>
      </c>
      <c r="S1243" s="269">
        <v>124700</v>
      </c>
      <c r="U1243" s="305" t="str">
        <f t="shared" si="19"/>
        <v>RU1100</v>
      </c>
      <c r="V1243" s="305" t="s">
        <v>3112</v>
      </c>
    </row>
    <row r="1244" spans="1:22" ht="18" customHeight="1" x14ac:dyDescent="0.35">
      <c r="A1244" s="270">
        <v>8919</v>
      </c>
      <c r="B1244" s="270" t="s">
        <v>3269</v>
      </c>
      <c r="C1244" s="270" t="s">
        <v>10323</v>
      </c>
      <c r="D1244" s="270" t="s">
        <v>3296</v>
      </c>
      <c r="E1244" s="270" t="s">
        <v>1739</v>
      </c>
      <c r="F1244" s="270" t="s">
        <v>1823</v>
      </c>
      <c r="G1244" s="270" t="s">
        <v>10322</v>
      </c>
      <c r="H1244" s="270" t="s">
        <v>10321</v>
      </c>
      <c r="I1244" s="270" t="s">
        <v>10320</v>
      </c>
      <c r="J1244" s="270">
        <v>12917</v>
      </c>
      <c r="K1244" s="270" t="s">
        <v>3271</v>
      </c>
      <c r="L1244" s="270" t="s">
        <v>10319</v>
      </c>
      <c r="M1244" s="270" t="s">
        <v>3296</v>
      </c>
      <c r="N1244" s="270" t="s">
        <v>3314</v>
      </c>
      <c r="O1244" s="270" t="s">
        <v>3313</v>
      </c>
      <c r="P1244" s="269">
        <v>288990</v>
      </c>
      <c r="Q1244" s="269">
        <v>0</v>
      </c>
      <c r="R1244" s="269">
        <v>0</v>
      </c>
      <c r="S1244" s="269">
        <v>288990</v>
      </c>
      <c r="U1244" s="305" t="str">
        <f t="shared" si="19"/>
        <v>RU1100</v>
      </c>
      <c r="V1244" s="305" t="s">
        <v>3112</v>
      </c>
    </row>
    <row r="1245" spans="1:22" ht="18" customHeight="1" x14ac:dyDescent="0.35">
      <c r="A1245" s="270">
        <v>8920</v>
      </c>
      <c r="B1245" s="270" t="s">
        <v>3269</v>
      </c>
      <c r="C1245" s="270" t="s">
        <v>10307</v>
      </c>
      <c r="D1245" s="270" t="s">
        <v>3296</v>
      </c>
      <c r="E1245" s="270" t="s">
        <v>1739</v>
      </c>
      <c r="F1245" s="270" t="s">
        <v>1823</v>
      </c>
      <c r="G1245" s="270" t="s">
        <v>5265</v>
      </c>
      <c r="H1245" s="270" t="s">
        <v>10306</v>
      </c>
      <c r="I1245" s="270" t="s">
        <v>10305</v>
      </c>
      <c r="J1245" s="270">
        <v>13447</v>
      </c>
      <c r="K1245" s="270" t="s">
        <v>3271</v>
      </c>
      <c r="L1245" s="270" t="s">
        <v>10318</v>
      </c>
      <c r="M1245" s="270" t="s">
        <v>3296</v>
      </c>
      <c r="N1245" s="270" t="s">
        <v>3286</v>
      </c>
      <c r="O1245" s="270" t="s">
        <v>3285</v>
      </c>
      <c r="P1245" s="269">
        <v>818493.83</v>
      </c>
      <c r="Q1245" s="269">
        <v>0</v>
      </c>
      <c r="R1245" s="269">
        <v>0</v>
      </c>
      <c r="S1245" s="269">
        <v>818493.83</v>
      </c>
      <c r="U1245" s="305" t="str">
        <f t="shared" si="19"/>
        <v>RU1100</v>
      </c>
      <c r="V1245" s="305" t="s">
        <v>3112</v>
      </c>
    </row>
    <row r="1246" spans="1:22" ht="18" customHeight="1" x14ac:dyDescent="0.35">
      <c r="A1246" s="270">
        <v>8920</v>
      </c>
      <c r="B1246" s="270" t="s">
        <v>3269</v>
      </c>
      <c r="C1246" s="270" t="s">
        <v>10307</v>
      </c>
      <c r="D1246" s="270" t="s">
        <v>3296</v>
      </c>
      <c r="E1246" s="270" t="s">
        <v>1739</v>
      </c>
      <c r="F1246" s="270" t="s">
        <v>1823</v>
      </c>
      <c r="G1246" s="270" t="s">
        <v>5265</v>
      </c>
      <c r="H1246" s="270" t="s">
        <v>10306</v>
      </c>
      <c r="I1246" s="270" t="s">
        <v>10305</v>
      </c>
      <c r="J1246" s="270">
        <v>13648</v>
      </c>
      <c r="K1246" s="270" t="s">
        <v>3271</v>
      </c>
      <c r="L1246" s="270" t="s">
        <v>10317</v>
      </c>
      <c r="M1246" s="270" t="s">
        <v>3296</v>
      </c>
      <c r="N1246" s="270" t="s">
        <v>3286</v>
      </c>
      <c r="O1246" s="270" t="s">
        <v>3285</v>
      </c>
      <c r="P1246" s="269">
        <v>3290315.47</v>
      </c>
      <c r="Q1246" s="269">
        <v>0</v>
      </c>
      <c r="R1246" s="269">
        <v>0</v>
      </c>
      <c r="S1246" s="269">
        <v>3290315.47</v>
      </c>
      <c r="U1246" s="305" t="str">
        <f t="shared" si="19"/>
        <v>RU1100</v>
      </c>
      <c r="V1246" s="305" t="s">
        <v>3112</v>
      </c>
    </row>
    <row r="1247" spans="1:22" ht="18" customHeight="1" x14ac:dyDescent="0.35">
      <c r="A1247" s="270">
        <v>8920</v>
      </c>
      <c r="B1247" s="270" t="s">
        <v>3269</v>
      </c>
      <c r="C1247" s="270" t="s">
        <v>10307</v>
      </c>
      <c r="D1247" s="270" t="s">
        <v>3296</v>
      </c>
      <c r="E1247" s="270" t="s">
        <v>1739</v>
      </c>
      <c r="F1247" s="270" t="s">
        <v>1823</v>
      </c>
      <c r="G1247" s="270" t="s">
        <v>5265</v>
      </c>
      <c r="H1247" s="270" t="s">
        <v>10306</v>
      </c>
      <c r="I1247" s="270" t="s">
        <v>10305</v>
      </c>
      <c r="J1247" s="270">
        <v>13650</v>
      </c>
      <c r="K1247" s="270" t="s">
        <v>3271</v>
      </c>
      <c r="L1247" s="270" t="s">
        <v>10316</v>
      </c>
      <c r="M1247" s="270" t="s">
        <v>3296</v>
      </c>
      <c r="N1247" s="270" t="s">
        <v>3286</v>
      </c>
      <c r="O1247" s="270" t="s">
        <v>3285</v>
      </c>
      <c r="P1247" s="269">
        <v>134123.9</v>
      </c>
      <c r="Q1247" s="269">
        <v>0</v>
      </c>
      <c r="R1247" s="269">
        <v>0</v>
      </c>
      <c r="S1247" s="269">
        <v>134123.9</v>
      </c>
      <c r="U1247" s="305" t="str">
        <f t="shared" si="19"/>
        <v>RU1100</v>
      </c>
      <c r="V1247" s="305" t="s">
        <v>3112</v>
      </c>
    </row>
    <row r="1248" spans="1:22" ht="18" customHeight="1" x14ac:dyDescent="0.35">
      <c r="A1248" s="270">
        <v>8920</v>
      </c>
      <c r="B1248" s="270" t="s">
        <v>3269</v>
      </c>
      <c r="C1248" s="270" t="s">
        <v>10307</v>
      </c>
      <c r="D1248" s="270" t="s">
        <v>3296</v>
      </c>
      <c r="E1248" s="270" t="s">
        <v>1739</v>
      </c>
      <c r="F1248" s="270" t="s">
        <v>1823</v>
      </c>
      <c r="G1248" s="270" t="s">
        <v>5265</v>
      </c>
      <c r="H1248" s="270" t="s">
        <v>10306</v>
      </c>
      <c r="I1248" s="270" t="s">
        <v>10305</v>
      </c>
      <c r="J1248" s="270">
        <v>13651</v>
      </c>
      <c r="K1248" s="270" t="s">
        <v>3271</v>
      </c>
      <c r="L1248" s="270" t="s">
        <v>10315</v>
      </c>
      <c r="M1248" s="270" t="s">
        <v>3296</v>
      </c>
      <c r="N1248" s="270" t="s">
        <v>3286</v>
      </c>
      <c r="O1248" s="270" t="s">
        <v>3285</v>
      </c>
      <c r="P1248" s="269">
        <v>308117.90000000002</v>
      </c>
      <c r="Q1248" s="269">
        <v>0</v>
      </c>
      <c r="R1248" s="269">
        <v>0</v>
      </c>
      <c r="S1248" s="269">
        <v>308117.90000000002</v>
      </c>
      <c r="U1248" s="305" t="str">
        <f t="shared" si="19"/>
        <v>RU1100</v>
      </c>
      <c r="V1248" s="305" t="s">
        <v>3112</v>
      </c>
    </row>
    <row r="1249" spans="1:22" ht="18" customHeight="1" x14ac:dyDescent="0.35">
      <c r="A1249" s="270">
        <v>8920</v>
      </c>
      <c r="B1249" s="270" t="s">
        <v>3269</v>
      </c>
      <c r="C1249" s="270" t="s">
        <v>10307</v>
      </c>
      <c r="D1249" s="270" t="s">
        <v>3296</v>
      </c>
      <c r="E1249" s="270" t="s">
        <v>1739</v>
      </c>
      <c r="F1249" s="270" t="s">
        <v>1823</v>
      </c>
      <c r="G1249" s="270" t="s">
        <v>5265</v>
      </c>
      <c r="H1249" s="270" t="s">
        <v>10306</v>
      </c>
      <c r="I1249" s="270" t="s">
        <v>10305</v>
      </c>
      <c r="J1249" s="270">
        <v>13654</v>
      </c>
      <c r="K1249" s="270" t="s">
        <v>3271</v>
      </c>
      <c r="L1249" s="270" t="s">
        <v>10314</v>
      </c>
      <c r="M1249" s="270" t="s">
        <v>3296</v>
      </c>
      <c r="N1249" s="270" t="s">
        <v>3286</v>
      </c>
      <c r="O1249" s="270" t="s">
        <v>3285</v>
      </c>
      <c r="P1249" s="269">
        <v>795283.62</v>
      </c>
      <c r="Q1249" s="269">
        <v>0</v>
      </c>
      <c r="R1249" s="269">
        <v>0</v>
      </c>
      <c r="S1249" s="269">
        <v>795283.62</v>
      </c>
      <c r="U1249" s="305" t="str">
        <f t="shared" si="19"/>
        <v>RU1100</v>
      </c>
      <c r="V1249" s="305" t="s">
        <v>3112</v>
      </c>
    </row>
    <row r="1250" spans="1:22" ht="18" customHeight="1" x14ac:dyDescent="0.35">
      <c r="A1250" s="270">
        <v>8920</v>
      </c>
      <c r="B1250" s="270" t="s">
        <v>3269</v>
      </c>
      <c r="C1250" s="270" t="s">
        <v>10307</v>
      </c>
      <c r="D1250" s="270" t="s">
        <v>3296</v>
      </c>
      <c r="E1250" s="270" t="s">
        <v>1739</v>
      </c>
      <c r="F1250" s="270" t="s">
        <v>1823</v>
      </c>
      <c r="G1250" s="270" t="s">
        <v>5265</v>
      </c>
      <c r="H1250" s="270" t="s">
        <v>10306</v>
      </c>
      <c r="I1250" s="270" t="s">
        <v>10305</v>
      </c>
      <c r="J1250" s="270">
        <v>13656</v>
      </c>
      <c r="K1250" s="270" t="s">
        <v>3271</v>
      </c>
      <c r="L1250" s="270" t="s">
        <v>10313</v>
      </c>
      <c r="M1250" s="270" t="s">
        <v>3296</v>
      </c>
      <c r="N1250" s="270" t="s">
        <v>3286</v>
      </c>
      <c r="O1250" s="270" t="s">
        <v>3285</v>
      </c>
      <c r="P1250" s="269">
        <v>345420.47</v>
      </c>
      <c r="Q1250" s="269">
        <v>0</v>
      </c>
      <c r="R1250" s="269">
        <v>0</v>
      </c>
      <c r="S1250" s="269">
        <v>345420.47</v>
      </c>
      <c r="U1250" s="305" t="str">
        <f t="shared" si="19"/>
        <v>RU1100</v>
      </c>
      <c r="V1250" s="305" t="s">
        <v>3112</v>
      </c>
    </row>
    <row r="1251" spans="1:22" ht="18" customHeight="1" x14ac:dyDescent="0.35">
      <c r="A1251" s="270">
        <v>8920</v>
      </c>
      <c r="B1251" s="270" t="s">
        <v>3269</v>
      </c>
      <c r="C1251" s="270" t="s">
        <v>10307</v>
      </c>
      <c r="D1251" s="270" t="s">
        <v>3296</v>
      </c>
      <c r="E1251" s="270" t="s">
        <v>1739</v>
      </c>
      <c r="F1251" s="270" t="s">
        <v>1823</v>
      </c>
      <c r="G1251" s="270" t="s">
        <v>5265</v>
      </c>
      <c r="H1251" s="270" t="s">
        <v>10306</v>
      </c>
      <c r="I1251" s="270" t="s">
        <v>10305</v>
      </c>
      <c r="J1251" s="270">
        <v>13657</v>
      </c>
      <c r="K1251" s="270" t="s">
        <v>3271</v>
      </c>
      <c r="L1251" s="270" t="s">
        <v>10312</v>
      </c>
      <c r="M1251" s="270" t="s">
        <v>3296</v>
      </c>
      <c r="N1251" s="270" t="s">
        <v>3286</v>
      </c>
      <c r="O1251" s="270" t="s">
        <v>3285</v>
      </c>
      <c r="P1251" s="269">
        <v>178850.34</v>
      </c>
      <c r="Q1251" s="269">
        <v>0</v>
      </c>
      <c r="R1251" s="269">
        <v>0</v>
      </c>
      <c r="S1251" s="269">
        <v>178850.34</v>
      </c>
      <c r="U1251" s="305" t="str">
        <f t="shared" si="19"/>
        <v>RU1100</v>
      </c>
      <c r="V1251" s="305" t="s">
        <v>3112</v>
      </c>
    </row>
    <row r="1252" spans="1:22" ht="18" customHeight="1" x14ac:dyDescent="0.35">
      <c r="A1252" s="270">
        <v>8920</v>
      </c>
      <c r="B1252" s="270" t="s">
        <v>3269</v>
      </c>
      <c r="C1252" s="270" t="s">
        <v>10307</v>
      </c>
      <c r="D1252" s="270" t="s">
        <v>3296</v>
      </c>
      <c r="E1252" s="270" t="s">
        <v>1739</v>
      </c>
      <c r="F1252" s="270" t="s">
        <v>1823</v>
      </c>
      <c r="G1252" s="270" t="s">
        <v>5265</v>
      </c>
      <c r="H1252" s="270" t="s">
        <v>10306</v>
      </c>
      <c r="I1252" s="270" t="s">
        <v>10305</v>
      </c>
      <c r="J1252" s="270">
        <v>13658</v>
      </c>
      <c r="K1252" s="270" t="s">
        <v>3271</v>
      </c>
      <c r="L1252" s="270" t="s">
        <v>10311</v>
      </c>
      <c r="M1252" s="270" t="s">
        <v>3296</v>
      </c>
      <c r="N1252" s="270" t="s">
        <v>3286</v>
      </c>
      <c r="O1252" s="270" t="s">
        <v>3285</v>
      </c>
      <c r="P1252" s="269">
        <v>366838.78</v>
      </c>
      <c r="Q1252" s="269">
        <v>0</v>
      </c>
      <c r="R1252" s="269">
        <v>0</v>
      </c>
      <c r="S1252" s="269">
        <v>366838.78</v>
      </c>
      <c r="U1252" s="305" t="str">
        <f t="shared" si="19"/>
        <v>RU1100</v>
      </c>
      <c r="V1252" s="305" t="s">
        <v>3112</v>
      </c>
    </row>
    <row r="1253" spans="1:22" ht="18" customHeight="1" x14ac:dyDescent="0.35">
      <c r="A1253" s="270">
        <v>8920</v>
      </c>
      <c r="B1253" s="270" t="s">
        <v>3269</v>
      </c>
      <c r="C1253" s="270" t="s">
        <v>10307</v>
      </c>
      <c r="D1253" s="270" t="s">
        <v>3296</v>
      </c>
      <c r="E1253" s="270" t="s">
        <v>1739</v>
      </c>
      <c r="F1253" s="270" t="s">
        <v>1823</v>
      </c>
      <c r="G1253" s="270" t="s">
        <v>5265</v>
      </c>
      <c r="H1253" s="270" t="s">
        <v>10306</v>
      </c>
      <c r="I1253" s="270" t="s">
        <v>10305</v>
      </c>
      <c r="J1253" s="270">
        <v>13670</v>
      </c>
      <c r="K1253" s="270" t="s">
        <v>3271</v>
      </c>
      <c r="L1253" s="270" t="s">
        <v>10310</v>
      </c>
      <c r="M1253" s="270" t="s">
        <v>3296</v>
      </c>
      <c r="N1253" s="270" t="s">
        <v>3286</v>
      </c>
      <c r="O1253" s="270" t="s">
        <v>3285</v>
      </c>
      <c r="P1253" s="269">
        <v>234348.02</v>
      </c>
      <c r="Q1253" s="269">
        <v>0</v>
      </c>
      <c r="R1253" s="269">
        <v>0</v>
      </c>
      <c r="S1253" s="269">
        <v>234348.02</v>
      </c>
      <c r="U1253" s="305" t="str">
        <f t="shared" si="19"/>
        <v>RU1100</v>
      </c>
      <c r="V1253" s="305" t="s">
        <v>3112</v>
      </c>
    </row>
    <row r="1254" spans="1:22" ht="18" customHeight="1" x14ac:dyDescent="0.35">
      <c r="A1254" s="270">
        <v>8920</v>
      </c>
      <c r="B1254" s="270" t="s">
        <v>3269</v>
      </c>
      <c r="C1254" s="270" t="s">
        <v>10307</v>
      </c>
      <c r="D1254" s="270" t="s">
        <v>3296</v>
      </c>
      <c r="E1254" s="270" t="s">
        <v>1739</v>
      </c>
      <c r="F1254" s="270" t="s">
        <v>1823</v>
      </c>
      <c r="G1254" s="270" t="s">
        <v>5265</v>
      </c>
      <c r="H1254" s="270" t="s">
        <v>10306</v>
      </c>
      <c r="I1254" s="270" t="s">
        <v>10305</v>
      </c>
      <c r="J1254" s="270">
        <v>13671</v>
      </c>
      <c r="K1254" s="270" t="s">
        <v>3271</v>
      </c>
      <c r="L1254" s="270" t="s">
        <v>10309</v>
      </c>
      <c r="M1254" s="270" t="s">
        <v>3296</v>
      </c>
      <c r="N1254" s="270" t="s">
        <v>3286</v>
      </c>
      <c r="O1254" s="270" t="s">
        <v>3285</v>
      </c>
      <c r="P1254" s="269">
        <v>101798.43</v>
      </c>
      <c r="Q1254" s="269">
        <v>0</v>
      </c>
      <c r="R1254" s="269">
        <v>0</v>
      </c>
      <c r="S1254" s="269">
        <v>101798.43</v>
      </c>
      <c r="U1254" s="305" t="str">
        <f t="shared" si="19"/>
        <v>RU1100</v>
      </c>
      <c r="V1254" s="305" t="s">
        <v>3112</v>
      </c>
    </row>
    <row r="1255" spans="1:22" ht="18" customHeight="1" x14ac:dyDescent="0.35">
      <c r="A1255" s="270">
        <v>8920</v>
      </c>
      <c r="B1255" s="270" t="s">
        <v>3269</v>
      </c>
      <c r="C1255" s="270" t="s">
        <v>10307</v>
      </c>
      <c r="D1255" s="270" t="s">
        <v>3296</v>
      </c>
      <c r="E1255" s="270" t="s">
        <v>1739</v>
      </c>
      <c r="F1255" s="270" t="s">
        <v>1823</v>
      </c>
      <c r="G1255" s="270" t="s">
        <v>5265</v>
      </c>
      <c r="H1255" s="270" t="s">
        <v>10306</v>
      </c>
      <c r="I1255" s="270" t="s">
        <v>10305</v>
      </c>
      <c r="J1255" s="270">
        <v>13672</v>
      </c>
      <c r="K1255" s="270" t="s">
        <v>3271</v>
      </c>
      <c r="L1255" s="270" t="s">
        <v>10308</v>
      </c>
      <c r="M1255" s="270" t="s">
        <v>3296</v>
      </c>
      <c r="N1255" s="270" t="s">
        <v>3286</v>
      </c>
      <c r="O1255" s="270" t="s">
        <v>3285</v>
      </c>
      <c r="P1255" s="269">
        <v>113264.77</v>
      </c>
      <c r="Q1255" s="269">
        <v>0</v>
      </c>
      <c r="R1255" s="269">
        <v>0</v>
      </c>
      <c r="S1255" s="269">
        <v>113264.77</v>
      </c>
      <c r="U1255" s="305" t="str">
        <f t="shared" si="19"/>
        <v>RU1100</v>
      </c>
      <c r="V1255" s="305" t="s">
        <v>3112</v>
      </c>
    </row>
    <row r="1256" spans="1:22" ht="18" customHeight="1" x14ac:dyDescent="0.35">
      <c r="A1256" s="270">
        <v>8920</v>
      </c>
      <c r="B1256" s="270" t="s">
        <v>3269</v>
      </c>
      <c r="C1256" s="270" t="s">
        <v>10307</v>
      </c>
      <c r="D1256" s="270" t="s">
        <v>3296</v>
      </c>
      <c r="E1256" s="270" t="s">
        <v>1739</v>
      </c>
      <c r="F1256" s="270" t="s">
        <v>1823</v>
      </c>
      <c r="G1256" s="270" t="s">
        <v>5265</v>
      </c>
      <c r="H1256" s="270" t="s">
        <v>10306</v>
      </c>
      <c r="I1256" s="270" t="s">
        <v>10305</v>
      </c>
      <c r="J1256" s="270">
        <v>13952</v>
      </c>
      <c r="K1256" s="270" t="s">
        <v>3271</v>
      </c>
      <c r="L1256" s="270" t="s">
        <v>10304</v>
      </c>
      <c r="M1256" s="270" t="s">
        <v>3296</v>
      </c>
      <c r="N1256" s="270" t="s">
        <v>3286</v>
      </c>
      <c r="O1256" s="270" t="s">
        <v>3285</v>
      </c>
      <c r="P1256" s="269">
        <v>650884.19999999995</v>
      </c>
      <c r="Q1256" s="269">
        <v>0</v>
      </c>
      <c r="R1256" s="269">
        <v>0</v>
      </c>
      <c r="S1256" s="269">
        <v>650884.19999999995</v>
      </c>
      <c r="U1256" s="305" t="str">
        <f t="shared" si="19"/>
        <v>RU1100</v>
      </c>
      <c r="V1256" s="305" t="s">
        <v>3112</v>
      </c>
    </row>
    <row r="1257" spans="1:22" ht="18" customHeight="1" x14ac:dyDescent="0.35">
      <c r="A1257" s="270">
        <v>8921</v>
      </c>
      <c r="B1257" s="270" t="s">
        <v>3269</v>
      </c>
      <c r="C1257" s="270" t="s">
        <v>10300</v>
      </c>
      <c r="D1257" s="270" t="s">
        <v>3296</v>
      </c>
      <c r="E1257" s="270" t="s">
        <v>1739</v>
      </c>
      <c r="F1257" s="270" t="s">
        <v>1823</v>
      </c>
      <c r="G1257" s="270" t="s">
        <v>10299</v>
      </c>
      <c r="H1257" s="270" t="s">
        <v>10298</v>
      </c>
      <c r="I1257" s="270" t="s">
        <v>10297</v>
      </c>
      <c r="J1257" s="270">
        <v>10954</v>
      </c>
      <c r="K1257" s="270" t="s">
        <v>3271</v>
      </c>
      <c r="L1257" s="270" t="s">
        <v>10303</v>
      </c>
      <c r="M1257" s="270" t="s">
        <v>3296</v>
      </c>
      <c r="N1257" s="270" t="s">
        <v>3314</v>
      </c>
      <c r="O1257" s="270" t="s">
        <v>3313</v>
      </c>
      <c r="P1257" s="269">
        <v>75984.600000000006</v>
      </c>
      <c r="Q1257" s="269">
        <v>0</v>
      </c>
      <c r="R1257" s="269">
        <v>0</v>
      </c>
      <c r="S1257" s="269">
        <v>75984.600000000006</v>
      </c>
      <c r="U1257" s="305" t="str">
        <f t="shared" si="19"/>
        <v>RU1100</v>
      </c>
      <c r="V1257" s="305" t="s">
        <v>3112</v>
      </c>
    </row>
    <row r="1258" spans="1:22" ht="18" customHeight="1" x14ac:dyDescent="0.35">
      <c r="A1258" s="270">
        <v>8921</v>
      </c>
      <c r="B1258" s="270" t="s">
        <v>3269</v>
      </c>
      <c r="C1258" s="270" t="s">
        <v>10300</v>
      </c>
      <c r="D1258" s="270" t="s">
        <v>3296</v>
      </c>
      <c r="E1258" s="270" t="s">
        <v>1739</v>
      </c>
      <c r="F1258" s="270" t="s">
        <v>1823</v>
      </c>
      <c r="G1258" s="270" t="s">
        <v>10299</v>
      </c>
      <c r="H1258" s="270" t="s">
        <v>10298</v>
      </c>
      <c r="I1258" s="270" t="s">
        <v>10297</v>
      </c>
      <c r="J1258" s="270">
        <v>11988</v>
      </c>
      <c r="K1258" s="270" t="s">
        <v>3271</v>
      </c>
      <c r="L1258" s="270" t="s">
        <v>10302</v>
      </c>
      <c r="M1258" s="270" t="s">
        <v>3296</v>
      </c>
      <c r="N1258" s="270" t="s">
        <v>3314</v>
      </c>
      <c r="O1258" s="270" t="s">
        <v>3313</v>
      </c>
      <c r="P1258" s="269">
        <v>30574</v>
      </c>
      <c r="Q1258" s="269">
        <v>0</v>
      </c>
      <c r="R1258" s="269">
        <v>0</v>
      </c>
      <c r="S1258" s="269">
        <v>30574</v>
      </c>
      <c r="U1258" s="305" t="str">
        <f t="shared" si="19"/>
        <v>RU1100</v>
      </c>
      <c r="V1258" s="305" t="s">
        <v>3112</v>
      </c>
    </row>
    <row r="1259" spans="1:22" ht="18" customHeight="1" x14ac:dyDescent="0.35">
      <c r="A1259" s="270">
        <v>8921</v>
      </c>
      <c r="B1259" s="270" t="s">
        <v>3269</v>
      </c>
      <c r="C1259" s="270" t="s">
        <v>10300</v>
      </c>
      <c r="D1259" s="270" t="s">
        <v>3296</v>
      </c>
      <c r="E1259" s="270" t="s">
        <v>1739</v>
      </c>
      <c r="F1259" s="270" t="s">
        <v>1823</v>
      </c>
      <c r="G1259" s="270" t="s">
        <v>10299</v>
      </c>
      <c r="H1259" s="270" t="s">
        <v>10298</v>
      </c>
      <c r="I1259" s="270" t="s">
        <v>10297</v>
      </c>
      <c r="J1259" s="270">
        <v>11989</v>
      </c>
      <c r="K1259" s="270" t="s">
        <v>3271</v>
      </c>
      <c r="L1259" s="270" t="s">
        <v>10301</v>
      </c>
      <c r="M1259" s="270" t="s">
        <v>3296</v>
      </c>
      <c r="N1259" s="270" t="s">
        <v>3314</v>
      </c>
      <c r="O1259" s="270" t="s">
        <v>3313</v>
      </c>
      <c r="P1259" s="269">
        <v>156411.39000000001</v>
      </c>
      <c r="Q1259" s="269">
        <v>0</v>
      </c>
      <c r="R1259" s="269">
        <v>0</v>
      </c>
      <c r="S1259" s="269">
        <v>156411.39000000001</v>
      </c>
      <c r="U1259" s="305" t="str">
        <f t="shared" si="19"/>
        <v>RU1100</v>
      </c>
      <c r="V1259" s="305" t="s">
        <v>3112</v>
      </c>
    </row>
    <row r="1260" spans="1:22" ht="18" customHeight="1" x14ac:dyDescent="0.35">
      <c r="A1260" s="270">
        <v>8921</v>
      </c>
      <c r="B1260" s="270" t="s">
        <v>3269</v>
      </c>
      <c r="C1260" s="270" t="s">
        <v>10300</v>
      </c>
      <c r="D1260" s="270" t="s">
        <v>3296</v>
      </c>
      <c r="E1260" s="270" t="s">
        <v>1739</v>
      </c>
      <c r="F1260" s="270" t="s">
        <v>1823</v>
      </c>
      <c r="G1260" s="270" t="s">
        <v>10299</v>
      </c>
      <c r="H1260" s="270" t="s">
        <v>10298</v>
      </c>
      <c r="I1260" s="270" t="s">
        <v>10297</v>
      </c>
      <c r="J1260" s="270">
        <v>11990</v>
      </c>
      <c r="K1260" s="270" t="s">
        <v>3271</v>
      </c>
      <c r="L1260" s="270" t="s">
        <v>10296</v>
      </c>
      <c r="M1260" s="270" t="s">
        <v>3296</v>
      </c>
      <c r="N1260" s="270" t="s">
        <v>3314</v>
      </c>
      <c r="O1260" s="270" t="s">
        <v>3313</v>
      </c>
      <c r="P1260" s="269">
        <v>43450.01</v>
      </c>
      <c r="Q1260" s="269">
        <v>0</v>
      </c>
      <c r="R1260" s="269">
        <v>0</v>
      </c>
      <c r="S1260" s="269">
        <v>43450.01</v>
      </c>
      <c r="U1260" s="305" t="str">
        <f t="shared" si="19"/>
        <v>RU1100</v>
      </c>
      <c r="V1260" s="305" t="s">
        <v>3112</v>
      </c>
    </row>
    <row r="1261" spans="1:22" ht="18" customHeight="1" x14ac:dyDescent="0.35">
      <c r="A1261" s="270">
        <v>8922</v>
      </c>
      <c r="B1261" s="270" t="s">
        <v>3269</v>
      </c>
      <c r="C1261" s="270" t="s">
        <v>10295</v>
      </c>
      <c r="D1261" s="270" t="s">
        <v>3296</v>
      </c>
      <c r="E1261" s="270" t="s">
        <v>1739</v>
      </c>
      <c r="F1261" s="270" t="s">
        <v>1823</v>
      </c>
      <c r="G1261" s="270" t="s">
        <v>6889</v>
      </c>
      <c r="H1261" s="270" t="s">
        <v>10294</v>
      </c>
      <c r="I1261" s="270" t="s">
        <v>10293</v>
      </c>
      <c r="J1261" s="270">
        <v>13728</v>
      </c>
      <c r="K1261" s="270" t="s">
        <v>3271</v>
      </c>
      <c r="L1261" s="270" t="s">
        <v>10292</v>
      </c>
      <c r="M1261" s="270" t="s">
        <v>3296</v>
      </c>
      <c r="N1261" s="270" t="s">
        <v>3314</v>
      </c>
      <c r="O1261" s="270" t="s">
        <v>3313</v>
      </c>
      <c r="P1261" s="269">
        <v>822000</v>
      </c>
      <c r="Q1261" s="269">
        <v>0</v>
      </c>
      <c r="R1261" s="269">
        <v>0</v>
      </c>
      <c r="S1261" s="269">
        <v>822000</v>
      </c>
      <c r="U1261" s="305" t="str">
        <f t="shared" si="19"/>
        <v>RU1100</v>
      </c>
      <c r="V1261" s="305" t="s">
        <v>3112</v>
      </c>
    </row>
    <row r="1262" spans="1:22" ht="18" customHeight="1" x14ac:dyDescent="0.35">
      <c r="A1262" s="270">
        <v>8925</v>
      </c>
      <c r="B1262" s="270" t="s">
        <v>3269</v>
      </c>
      <c r="C1262" s="270" t="s">
        <v>10291</v>
      </c>
      <c r="D1262" s="270" t="s">
        <v>3296</v>
      </c>
      <c r="E1262" s="270" t="s">
        <v>1713</v>
      </c>
      <c r="F1262" s="270" t="s">
        <v>2150</v>
      </c>
      <c r="G1262" s="270" t="s">
        <v>10290</v>
      </c>
      <c r="H1262" s="270" t="s">
        <v>10289</v>
      </c>
      <c r="I1262" s="270" t="s">
        <v>10288</v>
      </c>
      <c r="J1262" s="270">
        <v>8930</v>
      </c>
      <c r="K1262" s="270" t="s">
        <v>3271</v>
      </c>
      <c r="L1262" s="270" t="s">
        <v>10287</v>
      </c>
      <c r="M1262" s="270" t="s">
        <v>3296</v>
      </c>
      <c r="N1262" s="270" t="s">
        <v>3286</v>
      </c>
      <c r="O1262" s="270" t="s">
        <v>3285</v>
      </c>
      <c r="P1262" s="269">
        <v>627499.80000000005</v>
      </c>
      <c r="Q1262" s="269">
        <v>0</v>
      </c>
      <c r="R1262" s="269">
        <v>0</v>
      </c>
      <c r="S1262" s="269">
        <v>627499.80000000005</v>
      </c>
      <c r="U1262" s="305" t="str">
        <f t="shared" si="19"/>
        <v>RU8321</v>
      </c>
      <c r="V1262" s="305" t="s">
        <v>3112</v>
      </c>
    </row>
    <row r="1263" spans="1:22" ht="18" customHeight="1" x14ac:dyDescent="0.35">
      <c r="A1263" s="270">
        <v>8931</v>
      </c>
      <c r="B1263" s="270" t="s">
        <v>3269</v>
      </c>
      <c r="C1263" s="270" t="s">
        <v>10284</v>
      </c>
      <c r="D1263" s="270" t="s">
        <v>3296</v>
      </c>
      <c r="E1263" s="270" t="s">
        <v>1733</v>
      </c>
      <c r="F1263" s="270" t="s">
        <v>1894</v>
      </c>
      <c r="G1263" s="270" t="s">
        <v>10283</v>
      </c>
      <c r="H1263" s="270" t="s">
        <v>10282</v>
      </c>
      <c r="I1263" s="270" t="s">
        <v>10281</v>
      </c>
      <c r="J1263" s="270">
        <v>13922</v>
      </c>
      <c r="K1263" s="270" t="s">
        <v>3271</v>
      </c>
      <c r="L1263" s="270" t="s">
        <v>10286</v>
      </c>
      <c r="M1263" s="270" t="s">
        <v>3296</v>
      </c>
      <c r="N1263" s="270" t="s">
        <v>3286</v>
      </c>
      <c r="O1263" s="270" t="s">
        <v>3285</v>
      </c>
      <c r="P1263" s="269">
        <v>3104967</v>
      </c>
      <c r="Q1263" s="269">
        <v>0</v>
      </c>
      <c r="R1263" s="269">
        <v>0</v>
      </c>
      <c r="S1263" s="269">
        <v>3104967</v>
      </c>
      <c r="U1263" s="305" t="str">
        <f t="shared" si="19"/>
        <v>RU5050</v>
      </c>
      <c r="V1263" s="305" t="s">
        <v>3112</v>
      </c>
    </row>
    <row r="1264" spans="1:22" ht="18" customHeight="1" x14ac:dyDescent="0.35">
      <c r="A1264" s="270">
        <v>8931</v>
      </c>
      <c r="B1264" s="270" t="s">
        <v>3269</v>
      </c>
      <c r="C1264" s="270" t="s">
        <v>10284</v>
      </c>
      <c r="D1264" s="270" t="s">
        <v>3296</v>
      </c>
      <c r="E1264" s="270" t="s">
        <v>1733</v>
      </c>
      <c r="F1264" s="270" t="s">
        <v>1894</v>
      </c>
      <c r="G1264" s="270" t="s">
        <v>10283</v>
      </c>
      <c r="H1264" s="270" t="s">
        <v>10282</v>
      </c>
      <c r="I1264" s="270" t="s">
        <v>10281</v>
      </c>
      <c r="J1264" s="270">
        <v>13923</v>
      </c>
      <c r="K1264" s="270" t="s">
        <v>3271</v>
      </c>
      <c r="L1264" s="270" t="s">
        <v>10285</v>
      </c>
      <c r="M1264" s="270" t="s">
        <v>3296</v>
      </c>
      <c r="N1264" s="270" t="s">
        <v>3286</v>
      </c>
      <c r="O1264" s="270" t="s">
        <v>3689</v>
      </c>
      <c r="P1264" s="269">
        <v>40373</v>
      </c>
      <c r="Q1264" s="269">
        <v>0</v>
      </c>
      <c r="R1264" s="269">
        <v>0</v>
      </c>
      <c r="S1264" s="269">
        <v>40373</v>
      </c>
      <c r="U1264" s="305" t="str">
        <f t="shared" si="19"/>
        <v>RU5050</v>
      </c>
      <c r="V1264" s="305" t="s">
        <v>3112</v>
      </c>
    </row>
    <row r="1265" spans="1:22" ht="18" customHeight="1" x14ac:dyDescent="0.35">
      <c r="A1265" s="270">
        <v>8931</v>
      </c>
      <c r="B1265" s="270" t="s">
        <v>3269</v>
      </c>
      <c r="C1265" s="270" t="s">
        <v>10284</v>
      </c>
      <c r="D1265" s="270" t="s">
        <v>3296</v>
      </c>
      <c r="E1265" s="270" t="s">
        <v>1733</v>
      </c>
      <c r="F1265" s="270" t="s">
        <v>1894</v>
      </c>
      <c r="G1265" s="270" t="s">
        <v>10283</v>
      </c>
      <c r="H1265" s="270" t="s">
        <v>10282</v>
      </c>
      <c r="I1265" s="270" t="s">
        <v>10281</v>
      </c>
      <c r="J1265" s="270">
        <v>13925</v>
      </c>
      <c r="K1265" s="270" t="s">
        <v>3271</v>
      </c>
      <c r="L1265" s="270" t="s">
        <v>10280</v>
      </c>
      <c r="M1265" s="270" t="s">
        <v>3296</v>
      </c>
      <c r="N1265" s="270" t="s">
        <v>3286</v>
      </c>
      <c r="O1265" s="270" t="s">
        <v>3285</v>
      </c>
      <c r="P1265" s="269">
        <v>54660</v>
      </c>
      <c r="Q1265" s="269">
        <v>0</v>
      </c>
      <c r="R1265" s="269">
        <v>0</v>
      </c>
      <c r="S1265" s="269">
        <v>54660</v>
      </c>
      <c r="U1265" s="305" t="str">
        <f t="shared" si="19"/>
        <v>RU5050</v>
      </c>
      <c r="V1265" s="305" t="s">
        <v>3112</v>
      </c>
    </row>
    <row r="1266" spans="1:22" ht="18" customHeight="1" x14ac:dyDescent="0.35">
      <c r="A1266" s="270">
        <v>8935</v>
      </c>
      <c r="B1266" s="270" t="s">
        <v>3269</v>
      </c>
      <c r="C1266" s="270" t="s">
        <v>10273</v>
      </c>
      <c r="D1266" s="270" t="s">
        <v>3296</v>
      </c>
      <c r="E1266" s="270" t="s">
        <v>1739</v>
      </c>
      <c r="F1266" s="270" t="s">
        <v>1962</v>
      </c>
      <c r="G1266" s="270" t="s">
        <v>10272</v>
      </c>
      <c r="H1266" s="270" t="s">
        <v>10271</v>
      </c>
      <c r="I1266" s="270" t="s">
        <v>10270</v>
      </c>
      <c r="J1266" s="270">
        <v>10311</v>
      </c>
      <c r="K1266" s="270" t="s">
        <v>3271</v>
      </c>
      <c r="L1266" s="270" t="s">
        <v>10279</v>
      </c>
      <c r="M1266" s="270" t="s">
        <v>3296</v>
      </c>
      <c r="N1266" s="270" t="s">
        <v>3286</v>
      </c>
      <c r="O1266" s="270" t="s">
        <v>3285</v>
      </c>
      <c r="P1266" s="269">
        <v>429962</v>
      </c>
      <c r="Q1266" s="269">
        <v>0</v>
      </c>
      <c r="R1266" s="269">
        <v>0</v>
      </c>
      <c r="S1266" s="269">
        <v>429962</v>
      </c>
      <c r="U1266" s="305" t="str">
        <f t="shared" si="19"/>
        <v>RU7890</v>
      </c>
      <c r="V1266" s="305" t="s">
        <v>3112</v>
      </c>
    </row>
    <row r="1267" spans="1:22" ht="18" customHeight="1" x14ac:dyDescent="0.35">
      <c r="A1267" s="270">
        <v>8935</v>
      </c>
      <c r="B1267" s="270" t="s">
        <v>3269</v>
      </c>
      <c r="C1267" s="270" t="s">
        <v>10273</v>
      </c>
      <c r="D1267" s="270" t="s">
        <v>3296</v>
      </c>
      <c r="E1267" s="270" t="s">
        <v>1739</v>
      </c>
      <c r="F1267" s="270" t="s">
        <v>1962</v>
      </c>
      <c r="G1267" s="270" t="s">
        <v>10272</v>
      </c>
      <c r="H1267" s="270" t="s">
        <v>10271</v>
      </c>
      <c r="I1267" s="270" t="s">
        <v>10270</v>
      </c>
      <c r="J1267" s="270">
        <v>10312</v>
      </c>
      <c r="K1267" s="270" t="s">
        <v>3271</v>
      </c>
      <c r="L1267" s="270" t="s">
        <v>10278</v>
      </c>
      <c r="M1267" s="270" t="s">
        <v>3296</v>
      </c>
      <c r="N1267" s="270" t="s">
        <v>3314</v>
      </c>
      <c r="O1267" s="270" t="s">
        <v>3313</v>
      </c>
      <c r="P1267" s="269">
        <v>9323</v>
      </c>
      <c r="Q1267" s="269">
        <v>0</v>
      </c>
      <c r="R1267" s="269">
        <v>0</v>
      </c>
      <c r="S1267" s="269">
        <v>9323</v>
      </c>
      <c r="U1267" s="305" t="str">
        <f t="shared" si="19"/>
        <v>RU7890</v>
      </c>
      <c r="V1267" s="305" t="s">
        <v>3112</v>
      </c>
    </row>
    <row r="1268" spans="1:22" ht="18" customHeight="1" x14ac:dyDescent="0.35">
      <c r="A1268" s="270">
        <v>8935</v>
      </c>
      <c r="B1268" s="270" t="s">
        <v>3269</v>
      </c>
      <c r="C1268" s="270" t="s">
        <v>10273</v>
      </c>
      <c r="D1268" s="270" t="s">
        <v>3296</v>
      </c>
      <c r="E1268" s="270" t="s">
        <v>1739</v>
      </c>
      <c r="F1268" s="270" t="s">
        <v>1962</v>
      </c>
      <c r="G1268" s="270" t="s">
        <v>10272</v>
      </c>
      <c r="H1268" s="270" t="s">
        <v>10271</v>
      </c>
      <c r="I1268" s="270" t="s">
        <v>10270</v>
      </c>
      <c r="J1268" s="270">
        <v>10313</v>
      </c>
      <c r="K1268" s="270" t="s">
        <v>3271</v>
      </c>
      <c r="L1268" s="270" t="s">
        <v>10277</v>
      </c>
      <c r="M1268" s="270" t="s">
        <v>3296</v>
      </c>
      <c r="N1268" s="270" t="s">
        <v>3286</v>
      </c>
      <c r="O1268" s="270" t="s">
        <v>3285</v>
      </c>
      <c r="P1268" s="269">
        <v>27554</v>
      </c>
      <c r="Q1268" s="269">
        <v>0</v>
      </c>
      <c r="R1268" s="269">
        <v>0</v>
      </c>
      <c r="S1268" s="269">
        <v>27554</v>
      </c>
      <c r="U1268" s="305" t="str">
        <f t="shared" si="19"/>
        <v>RU7890</v>
      </c>
      <c r="V1268" s="305" t="s">
        <v>3112</v>
      </c>
    </row>
    <row r="1269" spans="1:22" ht="18" customHeight="1" x14ac:dyDescent="0.35">
      <c r="A1269" s="270">
        <v>8935</v>
      </c>
      <c r="B1269" s="270" t="s">
        <v>3269</v>
      </c>
      <c r="C1269" s="270" t="s">
        <v>10273</v>
      </c>
      <c r="D1269" s="270" t="s">
        <v>3296</v>
      </c>
      <c r="E1269" s="270" t="s">
        <v>1739</v>
      </c>
      <c r="F1269" s="270" t="s">
        <v>1962</v>
      </c>
      <c r="G1269" s="270" t="s">
        <v>10272</v>
      </c>
      <c r="H1269" s="270" t="s">
        <v>10271</v>
      </c>
      <c r="I1269" s="270" t="s">
        <v>10270</v>
      </c>
      <c r="J1269" s="270">
        <v>17194</v>
      </c>
      <c r="K1269" s="270" t="s">
        <v>3271</v>
      </c>
      <c r="L1269" s="270" t="s">
        <v>10276</v>
      </c>
      <c r="M1269" s="270" t="s">
        <v>3296</v>
      </c>
      <c r="N1269" s="270" t="s">
        <v>3286</v>
      </c>
      <c r="O1269" s="270" t="s">
        <v>3285</v>
      </c>
      <c r="P1269" s="269">
        <v>47242</v>
      </c>
      <c r="Q1269" s="269">
        <v>0</v>
      </c>
      <c r="R1269" s="269">
        <v>0</v>
      </c>
      <c r="S1269" s="269">
        <v>47242</v>
      </c>
      <c r="U1269" s="305" t="str">
        <f t="shared" si="19"/>
        <v>RU7890</v>
      </c>
      <c r="V1269" s="305" t="s">
        <v>3112</v>
      </c>
    </row>
    <row r="1270" spans="1:22" ht="18" customHeight="1" x14ac:dyDescent="0.35">
      <c r="A1270" s="270">
        <v>8935</v>
      </c>
      <c r="B1270" s="270" t="s">
        <v>3269</v>
      </c>
      <c r="C1270" s="270" t="s">
        <v>10273</v>
      </c>
      <c r="D1270" s="270" t="s">
        <v>3296</v>
      </c>
      <c r="E1270" s="270" t="s">
        <v>1739</v>
      </c>
      <c r="F1270" s="270" t="s">
        <v>1962</v>
      </c>
      <c r="G1270" s="270" t="s">
        <v>10272</v>
      </c>
      <c r="H1270" s="270" t="s">
        <v>10271</v>
      </c>
      <c r="I1270" s="270" t="s">
        <v>10270</v>
      </c>
      <c r="J1270" s="270">
        <v>17273</v>
      </c>
      <c r="K1270" s="270" t="s">
        <v>3271</v>
      </c>
      <c r="L1270" s="270" t="s">
        <v>10275</v>
      </c>
      <c r="M1270" s="270" t="s">
        <v>3296</v>
      </c>
      <c r="N1270" s="270" t="s">
        <v>3286</v>
      </c>
      <c r="O1270" s="270" t="s">
        <v>3285</v>
      </c>
      <c r="P1270" s="269">
        <v>35528</v>
      </c>
      <c r="Q1270" s="269">
        <v>0</v>
      </c>
      <c r="R1270" s="269">
        <v>0</v>
      </c>
      <c r="S1270" s="269">
        <v>35528</v>
      </c>
      <c r="U1270" s="305" t="str">
        <f t="shared" si="19"/>
        <v>RU7890</v>
      </c>
      <c r="V1270" s="305" t="s">
        <v>3112</v>
      </c>
    </row>
    <row r="1271" spans="1:22" ht="18" customHeight="1" x14ac:dyDescent="0.35">
      <c r="A1271" s="270">
        <v>8935</v>
      </c>
      <c r="B1271" s="270" t="s">
        <v>3269</v>
      </c>
      <c r="C1271" s="270" t="s">
        <v>10273</v>
      </c>
      <c r="D1271" s="270" t="s">
        <v>3296</v>
      </c>
      <c r="E1271" s="270" t="s">
        <v>1739</v>
      </c>
      <c r="F1271" s="270" t="s">
        <v>1962</v>
      </c>
      <c r="G1271" s="270" t="s">
        <v>10272</v>
      </c>
      <c r="H1271" s="270" t="s">
        <v>10271</v>
      </c>
      <c r="I1271" s="270" t="s">
        <v>10270</v>
      </c>
      <c r="J1271" s="270">
        <v>17275</v>
      </c>
      <c r="K1271" s="270" t="s">
        <v>3271</v>
      </c>
      <c r="L1271" s="270" t="s">
        <v>10274</v>
      </c>
      <c r="M1271" s="270" t="s">
        <v>3296</v>
      </c>
      <c r="N1271" s="270" t="s">
        <v>3286</v>
      </c>
      <c r="O1271" s="270" t="s">
        <v>3285</v>
      </c>
      <c r="P1271" s="269">
        <v>20361</v>
      </c>
      <c r="Q1271" s="269">
        <v>0</v>
      </c>
      <c r="R1271" s="269">
        <v>0</v>
      </c>
      <c r="S1271" s="269">
        <v>20361</v>
      </c>
      <c r="U1271" s="305" t="str">
        <f t="shared" si="19"/>
        <v>RU7890</v>
      </c>
      <c r="V1271" s="305" t="s">
        <v>3112</v>
      </c>
    </row>
    <row r="1272" spans="1:22" ht="18" customHeight="1" x14ac:dyDescent="0.35">
      <c r="A1272" s="270">
        <v>8935</v>
      </c>
      <c r="B1272" s="270" t="s">
        <v>3269</v>
      </c>
      <c r="C1272" s="270" t="s">
        <v>10273</v>
      </c>
      <c r="D1272" s="270" t="s">
        <v>3296</v>
      </c>
      <c r="E1272" s="270" t="s">
        <v>1739</v>
      </c>
      <c r="F1272" s="270" t="s">
        <v>1962</v>
      </c>
      <c r="G1272" s="270" t="s">
        <v>10272</v>
      </c>
      <c r="H1272" s="270" t="s">
        <v>10271</v>
      </c>
      <c r="I1272" s="270" t="s">
        <v>10270</v>
      </c>
      <c r="J1272" s="270">
        <v>18760</v>
      </c>
      <c r="K1272" s="270" t="s">
        <v>3271</v>
      </c>
      <c r="L1272" s="270" t="s">
        <v>10269</v>
      </c>
      <c r="M1272" s="270" t="s">
        <v>3296</v>
      </c>
      <c r="N1272" s="270" t="s">
        <v>3314</v>
      </c>
      <c r="O1272" s="270" t="s">
        <v>3313</v>
      </c>
      <c r="P1272" s="269">
        <v>49752</v>
      </c>
      <c r="Q1272" s="269">
        <v>0</v>
      </c>
      <c r="R1272" s="269">
        <v>0</v>
      </c>
      <c r="S1272" s="269">
        <v>49752</v>
      </c>
      <c r="U1272" s="305" t="str">
        <f t="shared" si="19"/>
        <v>RU7890</v>
      </c>
      <c r="V1272" s="305" t="s">
        <v>3112</v>
      </c>
    </row>
    <row r="1273" spans="1:22" ht="18" customHeight="1" x14ac:dyDescent="0.35">
      <c r="A1273" s="270">
        <v>8938</v>
      </c>
      <c r="B1273" s="270" t="s">
        <v>3269</v>
      </c>
      <c r="C1273" s="270" t="s">
        <v>10268</v>
      </c>
      <c r="D1273" s="270" t="s">
        <v>3296</v>
      </c>
      <c r="E1273" s="270" t="s">
        <v>1733</v>
      </c>
      <c r="F1273" s="270" t="s">
        <v>1917</v>
      </c>
      <c r="G1273" s="270" t="s">
        <v>9114</v>
      </c>
      <c r="H1273" s="270" t="s">
        <v>10267</v>
      </c>
      <c r="I1273" s="270" t="s">
        <v>10266</v>
      </c>
      <c r="J1273" s="270">
        <v>8944</v>
      </c>
      <c r="K1273" s="270" t="s">
        <v>3271</v>
      </c>
      <c r="L1273" s="270" t="s">
        <v>10265</v>
      </c>
      <c r="M1273" s="270" t="s">
        <v>3296</v>
      </c>
      <c r="N1273" s="270" t="s">
        <v>3314</v>
      </c>
      <c r="O1273" s="270" t="s">
        <v>3313</v>
      </c>
      <c r="P1273" s="269">
        <v>463820</v>
      </c>
      <c r="Q1273" s="269">
        <v>0</v>
      </c>
      <c r="R1273" s="269">
        <v>0</v>
      </c>
      <c r="S1273" s="269">
        <v>463820</v>
      </c>
      <c r="U1273" s="305" t="str">
        <f t="shared" si="19"/>
        <v>RU5200</v>
      </c>
      <c r="V1273" s="305" t="s">
        <v>3112</v>
      </c>
    </row>
    <row r="1274" spans="1:22" ht="18" customHeight="1" x14ac:dyDescent="0.35">
      <c r="A1274" s="270">
        <v>8951</v>
      </c>
      <c r="B1274" s="270" t="s">
        <v>3269</v>
      </c>
      <c r="C1274" s="270" t="s">
        <v>10264</v>
      </c>
      <c r="D1274" s="270" t="s">
        <v>3296</v>
      </c>
      <c r="E1274" s="270" t="s">
        <v>1791</v>
      </c>
      <c r="F1274" s="270" t="s">
        <v>2282</v>
      </c>
      <c r="G1274" s="270" t="s">
        <v>10263</v>
      </c>
      <c r="H1274" s="270" t="s">
        <v>10262</v>
      </c>
      <c r="I1274" s="270" t="s">
        <v>10261</v>
      </c>
      <c r="J1274" s="270">
        <v>11008</v>
      </c>
      <c r="K1274" s="270" t="s">
        <v>3271</v>
      </c>
      <c r="L1274" s="270" t="s">
        <v>10260</v>
      </c>
      <c r="M1274" s="270" t="s">
        <v>3296</v>
      </c>
      <c r="N1274" s="270" t="s">
        <v>3314</v>
      </c>
      <c r="O1274" s="270" t="s">
        <v>3313</v>
      </c>
      <c r="P1274" s="269">
        <v>488523</v>
      </c>
      <c r="Q1274" s="269">
        <v>0</v>
      </c>
      <c r="R1274" s="269">
        <v>0</v>
      </c>
      <c r="S1274" s="269">
        <v>488523</v>
      </c>
      <c r="U1274" s="305" t="str">
        <f t="shared" si="19"/>
        <v>RU8455</v>
      </c>
      <c r="V1274" s="305" t="s">
        <v>3112</v>
      </c>
    </row>
    <row r="1275" spans="1:22" ht="18" customHeight="1" x14ac:dyDescent="0.35">
      <c r="A1275" s="270">
        <v>8952</v>
      </c>
      <c r="B1275" s="270" t="s">
        <v>3269</v>
      </c>
      <c r="C1275" s="270" t="s">
        <v>10258</v>
      </c>
      <c r="D1275" s="270" t="s">
        <v>3296</v>
      </c>
      <c r="E1275" s="270" t="s">
        <v>1739</v>
      </c>
      <c r="F1275" s="270" t="s">
        <v>1955</v>
      </c>
      <c r="G1275" s="270" t="s">
        <v>10257</v>
      </c>
      <c r="H1275" s="270" t="s">
        <v>10256</v>
      </c>
      <c r="I1275" s="270" t="s">
        <v>10255</v>
      </c>
      <c r="J1275" s="270">
        <v>10478</v>
      </c>
      <c r="K1275" s="270" t="s">
        <v>3271</v>
      </c>
      <c r="L1275" s="270" t="s">
        <v>10259</v>
      </c>
      <c r="M1275" s="270" t="s">
        <v>3296</v>
      </c>
      <c r="N1275" s="270" t="s">
        <v>3286</v>
      </c>
      <c r="O1275" s="270" t="s">
        <v>3285</v>
      </c>
      <c r="P1275" s="269">
        <v>221876.08</v>
      </c>
      <c r="Q1275" s="269">
        <v>0</v>
      </c>
      <c r="R1275" s="269">
        <v>221876.08</v>
      </c>
      <c r="S1275" s="269">
        <v>221876.08</v>
      </c>
      <c r="U1275" s="305" t="str">
        <f t="shared" si="19"/>
        <v>RU7866</v>
      </c>
      <c r="V1275" s="305" t="s">
        <v>3112</v>
      </c>
    </row>
    <row r="1276" spans="1:22" ht="18" customHeight="1" x14ac:dyDescent="0.35">
      <c r="A1276" s="270">
        <v>8952</v>
      </c>
      <c r="B1276" s="270" t="s">
        <v>3269</v>
      </c>
      <c r="C1276" s="270" t="s">
        <v>10258</v>
      </c>
      <c r="D1276" s="270" t="s">
        <v>3296</v>
      </c>
      <c r="E1276" s="270" t="s">
        <v>1739</v>
      </c>
      <c r="F1276" s="270" t="s">
        <v>1955</v>
      </c>
      <c r="G1276" s="270" t="s">
        <v>10257</v>
      </c>
      <c r="H1276" s="270" t="s">
        <v>10256</v>
      </c>
      <c r="I1276" s="270" t="s">
        <v>10255</v>
      </c>
      <c r="J1276" s="270">
        <v>10479</v>
      </c>
      <c r="K1276" s="270" t="s">
        <v>3271</v>
      </c>
      <c r="L1276" s="270" t="s">
        <v>10254</v>
      </c>
      <c r="M1276" s="270" t="s">
        <v>3296</v>
      </c>
      <c r="N1276" s="270" t="s">
        <v>3286</v>
      </c>
      <c r="O1276" s="270" t="s">
        <v>3285</v>
      </c>
      <c r="P1276" s="269">
        <v>369070.84</v>
      </c>
      <c r="Q1276" s="269">
        <v>0</v>
      </c>
      <c r="R1276" s="269">
        <v>369070.84</v>
      </c>
      <c r="S1276" s="269">
        <v>369070.84</v>
      </c>
      <c r="U1276" s="305" t="str">
        <f t="shared" si="19"/>
        <v>RU7866</v>
      </c>
      <c r="V1276" s="305" t="s">
        <v>3112</v>
      </c>
    </row>
    <row r="1277" spans="1:22" ht="18" customHeight="1" x14ac:dyDescent="0.35">
      <c r="A1277" s="270">
        <v>8953</v>
      </c>
      <c r="B1277" s="270" t="s">
        <v>3269</v>
      </c>
      <c r="C1277" s="270" t="s">
        <v>10252</v>
      </c>
      <c r="D1277" s="270" t="s">
        <v>3296</v>
      </c>
      <c r="E1277" s="270" t="s">
        <v>1739</v>
      </c>
      <c r="F1277" s="270" t="s">
        <v>1955</v>
      </c>
      <c r="G1277" s="270" t="s">
        <v>10251</v>
      </c>
      <c r="H1277" s="270" t="s">
        <v>10250</v>
      </c>
      <c r="I1277" s="270" t="s">
        <v>10249</v>
      </c>
      <c r="J1277" s="270">
        <v>13857</v>
      </c>
      <c r="K1277" s="270" t="s">
        <v>3271</v>
      </c>
      <c r="L1277" s="270" t="s">
        <v>10253</v>
      </c>
      <c r="M1277" s="270" t="s">
        <v>3296</v>
      </c>
      <c r="N1277" s="270" t="s">
        <v>3314</v>
      </c>
      <c r="O1277" s="270" t="s">
        <v>3313</v>
      </c>
      <c r="P1277" s="269">
        <v>115154</v>
      </c>
      <c r="Q1277" s="269">
        <v>0</v>
      </c>
      <c r="R1277" s="269">
        <v>0</v>
      </c>
      <c r="S1277" s="269">
        <v>115154</v>
      </c>
      <c r="U1277" s="305" t="str">
        <f t="shared" si="19"/>
        <v>RU7866</v>
      </c>
      <c r="V1277" s="305" t="s">
        <v>3112</v>
      </c>
    </row>
    <row r="1278" spans="1:22" ht="18" customHeight="1" x14ac:dyDescent="0.35">
      <c r="A1278" s="270">
        <v>8953</v>
      </c>
      <c r="B1278" s="270" t="s">
        <v>3269</v>
      </c>
      <c r="C1278" s="270" t="s">
        <v>10252</v>
      </c>
      <c r="D1278" s="270" t="s">
        <v>3296</v>
      </c>
      <c r="E1278" s="270" t="s">
        <v>1739</v>
      </c>
      <c r="F1278" s="270" t="s">
        <v>1955</v>
      </c>
      <c r="G1278" s="270" t="s">
        <v>10251</v>
      </c>
      <c r="H1278" s="270" t="s">
        <v>10250</v>
      </c>
      <c r="I1278" s="270" t="s">
        <v>10249</v>
      </c>
      <c r="J1278" s="270">
        <v>13872</v>
      </c>
      <c r="K1278" s="270" t="s">
        <v>3271</v>
      </c>
      <c r="L1278" s="270" t="s">
        <v>10248</v>
      </c>
      <c r="M1278" s="270" t="s">
        <v>3296</v>
      </c>
      <c r="N1278" s="270" t="s">
        <v>3314</v>
      </c>
      <c r="O1278" s="270" t="s">
        <v>3313</v>
      </c>
      <c r="P1278" s="269">
        <v>185148</v>
      </c>
      <c r="Q1278" s="269">
        <v>0</v>
      </c>
      <c r="R1278" s="269">
        <v>0</v>
      </c>
      <c r="S1278" s="269">
        <v>185148</v>
      </c>
      <c r="U1278" s="305" t="str">
        <f t="shared" si="19"/>
        <v>RU7866</v>
      </c>
      <c r="V1278" s="305" t="s">
        <v>3112</v>
      </c>
    </row>
    <row r="1279" spans="1:22" ht="18" customHeight="1" x14ac:dyDescent="0.35">
      <c r="A1279" s="270">
        <v>8955</v>
      </c>
      <c r="B1279" s="270" t="s">
        <v>3269</v>
      </c>
      <c r="C1279" s="270" t="s">
        <v>10245</v>
      </c>
      <c r="D1279" s="270" t="s">
        <v>3296</v>
      </c>
      <c r="E1279" s="270" t="s">
        <v>1739</v>
      </c>
      <c r="F1279" s="270" t="s">
        <v>2075</v>
      </c>
      <c r="G1279" s="270" t="s">
        <v>10244</v>
      </c>
      <c r="H1279" s="270" t="s">
        <v>10243</v>
      </c>
      <c r="I1279" s="270" t="s">
        <v>10242</v>
      </c>
      <c r="J1279" s="270">
        <v>15238</v>
      </c>
      <c r="K1279" s="270" t="s">
        <v>3271</v>
      </c>
      <c r="L1279" s="270" t="s">
        <v>10247</v>
      </c>
      <c r="M1279" s="270" t="s">
        <v>3296</v>
      </c>
      <c r="N1279" s="270" t="s">
        <v>3286</v>
      </c>
      <c r="O1279" s="270" t="s">
        <v>3285</v>
      </c>
      <c r="P1279" s="269">
        <v>3146284.95</v>
      </c>
      <c r="Q1279" s="269">
        <v>94388.55</v>
      </c>
      <c r="R1279" s="269">
        <v>0</v>
      </c>
      <c r="S1279" s="269">
        <v>3051896.4</v>
      </c>
      <c r="U1279" s="305" t="str">
        <f t="shared" si="19"/>
        <v>RU8195</v>
      </c>
      <c r="V1279" s="305" t="s">
        <v>3112</v>
      </c>
    </row>
    <row r="1280" spans="1:22" ht="18" customHeight="1" x14ac:dyDescent="0.35">
      <c r="A1280" s="270">
        <v>8955</v>
      </c>
      <c r="B1280" s="270" t="s">
        <v>3269</v>
      </c>
      <c r="C1280" s="270" t="s">
        <v>10245</v>
      </c>
      <c r="D1280" s="270" t="s">
        <v>3296</v>
      </c>
      <c r="E1280" s="270" t="s">
        <v>1739</v>
      </c>
      <c r="F1280" s="270" t="s">
        <v>2075</v>
      </c>
      <c r="G1280" s="270" t="s">
        <v>10244</v>
      </c>
      <c r="H1280" s="270" t="s">
        <v>10243</v>
      </c>
      <c r="I1280" s="270" t="s">
        <v>10242</v>
      </c>
      <c r="J1280" s="270">
        <v>15497</v>
      </c>
      <c r="K1280" s="270" t="s">
        <v>3271</v>
      </c>
      <c r="L1280" s="270" t="s">
        <v>10246</v>
      </c>
      <c r="M1280" s="270" t="s">
        <v>3296</v>
      </c>
      <c r="N1280" s="270" t="s">
        <v>3286</v>
      </c>
      <c r="O1280" s="270" t="s">
        <v>3285</v>
      </c>
      <c r="P1280" s="269">
        <v>515134.05</v>
      </c>
      <c r="Q1280" s="269">
        <v>15454.02</v>
      </c>
      <c r="R1280" s="269">
        <v>0</v>
      </c>
      <c r="S1280" s="269">
        <v>499680.03</v>
      </c>
      <c r="U1280" s="305" t="str">
        <f t="shared" si="19"/>
        <v>RU8195</v>
      </c>
      <c r="V1280" s="305" t="s">
        <v>3112</v>
      </c>
    </row>
    <row r="1281" spans="1:22" ht="18" customHeight="1" x14ac:dyDescent="0.35">
      <c r="A1281" s="270">
        <v>8955</v>
      </c>
      <c r="B1281" s="270" t="s">
        <v>3269</v>
      </c>
      <c r="C1281" s="270" t="s">
        <v>10245</v>
      </c>
      <c r="D1281" s="270" t="s">
        <v>3296</v>
      </c>
      <c r="E1281" s="270" t="s">
        <v>1739</v>
      </c>
      <c r="F1281" s="270" t="s">
        <v>2075</v>
      </c>
      <c r="G1281" s="270" t="s">
        <v>10244</v>
      </c>
      <c r="H1281" s="270" t="s">
        <v>10243</v>
      </c>
      <c r="I1281" s="270" t="s">
        <v>10242</v>
      </c>
      <c r="J1281" s="270">
        <v>15498</v>
      </c>
      <c r="K1281" s="270" t="s">
        <v>3271</v>
      </c>
      <c r="L1281" s="270" t="s">
        <v>10241</v>
      </c>
      <c r="M1281" s="270" t="s">
        <v>3296</v>
      </c>
      <c r="N1281" s="270" t="s">
        <v>3314</v>
      </c>
      <c r="O1281" s="270" t="s">
        <v>3313</v>
      </c>
      <c r="P1281" s="269">
        <v>139962.5</v>
      </c>
      <c r="Q1281" s="269">
        <v>0</v>
      </c>
      <c r="R1281" s="269">
        <v>0</v>
      </c>
      <c r="S1281" s="269">
        <v>139962.5</v>
      </c>
      <c r="U1281" s="305" t="str">
        <f t="shared" si="19"/>
        <v>RU8195</v>
      </c>
      <c r="V1281" s="305" t="s">
        <v>3112</v>
      </c>
    </row>
    <row r="1282" spans="1:22" ht="18" customHeight="1" x14ac:dyDescent="0.35">
      <c r="A1282" s="270">
        <v>8965</v>
      </c>
      <c r="B1282" s="270" t="s">
        <v>3269</v>
      </c>
      <c r="C1282" s="270" t="s">
        <v>10232</v>
      </c>
      <c r="D1282" s="270" t="s">
        <v>3296</v>
      </c>
      <c r="E1282" s="270" t="s">
        <v>1733</v>
      </c>
      <c r="F1282" s="270" t="s">
        <v>2263</v>
      </c>
      <c r="G1282" s="270" t="s">
        <v>10231</v>
      </c>
      <c r="H1282" s="270" t="s">
        <v>10230</v>
      </c>
      <c r="I1282" s="270" t="s">
        <v>10229</v>
      </c>
      <c r="J1282" s="270">
        <v>21733</v>
      </c>
      <c r="K1282" s="270" t="s">
        <v>3271</v>
      </c>
      <c r="L1282" s="270" t="s">
        <v>10240</v>
      </c>
      <c r="M1282" s="270" t="s">
        <v>3296</v>
      </c>
      <c r="N1282" s="270" t="s">
        <v>3314</v>
      </c>
      <c r="O1282" s="270" t="s">
        <v>3313</v>
      </c>
      <c r="P1282" s="269">
        <v>237507.61</v>
      </c>
      <c r="Q1282" s="269">
        <v>0</v>
      </c>
      <c r="R1282" s="269">
        <v>0</v>
      </c>
      <c r="S1282" s="269">
        <v>237507.61</v>
      </c>
      <c r="U1282" s="305" t="str">
        <f t="shared" si="19"/>
        <v>RU8418</v>
      </c>
      <c r="V1282" s="305" t="s">
        <v>3112</v>
      </c>
    </row>
    <row r="1283" spans="1:22" ht="18" customHeight="1" x14ac:dyDescent="0.35">
      <c r="A1283" s="270">
        <v>8965</v>
      </c>
      <c r="B1283" s="270" t="s">
        <v>3269</v>
      </c>
      <c r="C1283" s="270" t="s">
        <v>10232</v>
      </c>
      <c r="D1283" s="270" t="s">
        <v>3296</v>
      </c>
      <c r="E1283" s="270" t="s">
        <v>1733</v>
      </c>
      <c r="F1283" s="270" t="s">
        <v>2263</v>
      </c>
      <c r="G1283" s="270" t="s">
        <v>10231</v>
      </c>
      <c r="H1283" s="270" t="s">
        <v>10230</v>
      </c>
      <c r="I1283" s="270" t="s">
        <v>10229</v>
      </c>
      <c r="J1283" s="270">
        <v>21734</v>
      </c>
      <c r="K1283" s="270" t="s">
        <v>3271</v>
      </c>
      <c r="L1283" s="270" t="s">
        <v>10239</v>
      </c>
      <c r="M1283" s="270" t="s">
        <v>3296</v>
      </c>
      <c r="N1283" s="270" t="s">
        <v>3314</v>
      </c>
      <c r="O1283" s="270" t="s">
        <v>3313</v>
      </c>
      <c r="P1283" s="269">
        <v>228220.64</v>
      </c>
      <c r="Q1283" s="269">
        <v>0</v>
      </c>
      <c r="R1283" s="269">
        <v>0</v>
      </c>
      <c r="S1283" s="269">
        <v>228220.64</v>
      </c>
      <c r="U1283" s="305" t="str">
        <f t="shared" si="19"/>
        <v>RU8418</v>
      </c>
      <c r="V1283" s="305" t="s">
        <v>3112</v>
      </c>
    </row>
    <row r="1284" spans="1:22" ht="18" customHeight="1" x14ac:dyDescent="0.35">
      <c r="A1284" s="270">
        <v>8965</v>
      </c>
      <c r="B1284" s="270" t="s">
        <v>3269</v>
      </c>
      <c r="C1284" s="270" t="s">
        <v>10232</v>
      </c>
      <c r="D1284" s="270" t="s">
        <v>3296</v>
      </c>
      <c r="E1284" s="270" t="s">
        <v>1733</v>
      </c>
      <c r="F1284" s="270" t="s">
        <v>2263</v>
      </c>
      <c r="G1284" s="270" t="s">
        <v>10231</v>
      </c>
      <c r="H1284" s="270" t="s">
        <v>10230</v>
      </c>
      <c r="I1284" s="270" t="s">
        <v>10229</v>
      </c>
      <c r="J1284" s="270">
        <v>21735</v>
      </c>
      <c r="K1284" s="270" t="s">
        <v>3271</v>
      </c>
      <c r="L1284" s="270" t="s">
        <v>10238</v>
      </c>
      <c r="M1284" s="270" t="s">
        <v>3296</v>
      </c>
      <c r="N1284" s="270" t="s">
        <v>3314</v>
      </c>
      <c r="O1284" s="270" t="s">
        <v>3313</v>
      </c>
      <c r="P1284" s="269">
        <v>162009.54999999999</v>
      </c>
      <c r="Q1284" s="269">
        <v>0</v>
      </c>
      <c r="R1284" s="269">
        <v>0</v>
      </c>
      <c r="S1284" s="269">
        <v>162009.54999999999</v>
      </c>
      <c r="U1284" s="305" t="str">
        <f t="shared" ref="U1284:U1347" si="20">LEFT(F1284,6)</f>
        <v>RU8418</v>
      </c>
      <c r="V1284" s="305" t="s">
        <v>3112</v>
      </c>
    </row>
    <row r="1285" spans="1:22" ht="18" customHeight="1" x14ac:dyDescent="0.35">
      <c r="A1285" s="270">
        <v>8965</v>
      </c>
      <c r="B1285" s="270" t="s">
        <v>3269</v>
      </c>
      <c r="C1285" s="270" t="s">
        <v>10232</v>
      </c>
      <c r="D1285" s="270" t="s">
        <v>3296</v>
      </c>
      <c r="E1285" s="270" t="s">
        <v>1733</v>
      </c>
      <c r="F1285" s="270" t="s">
        <v>2263</v>
      </c>
      <c r="G1285" s="270" t="s">
        <v>10231</v>
      </c>
      <c r="H1285" s="270" t="s">
        <v>10230</v>
      </c>
      <c r="I1285" s="270" t="s">
        <v>10229</v>
      </c>
      <c r="J1285" s="270">
        <v>21736</v>
      </c>
      <c r="K1285" s="270" t="s">
        <v>3271</v>
      </c>
      <c r="L1285" s="270" t="s">
        <v>10237</v>
      </c>
      <c r="M1285" s="270" t="s">
        <v>3296</v>
      </c>
      <c r="N1285" s="270" t="s">
        <v>3314</v>
      </c>
      <c r="O1285" s="270" t="s">
        <v>3313</v>
      </c>
      <c r="P1285" s="269">
        <v>224018.18</v>
      </c>
      <c r="Q1285" s="269">
        <v>0</v>
      </c>
      <c r="R1285" s="269">
        <v>0</v>
      </c>
      <c r="S1285" s="269">
        <v>224018.18</v>
      </c>
      <c r="U1285" s="305" t="str">
        <f t="shared" si="20"/>
        <v>RU8418</v>
      </c>
      <c r="V1285" s="305" t="s">
        <v>3112</v>
      </c>
    </row>
    <row r="1286" spans="1:22" ht="18" customHeight="1" x14ac:dyDescent="0.35">
      <c r="A1286" s="270">
        <v>8965</v>
      </c>
      <c r="B1286" s="270" t="s">
        <v>3269</v>
      </c>
      <c r="C1286" s="270" t="s">
        <v>10232</v>
      </c>
      <c r="D1286" s="270" t="s">
        <v>3296</v>
      </c>
      <c r="E1286" s="270" t="s">
        <v>1733</v>
      </c>
      <c r="F1286" s="270" t="s">
        <v>2263</v>
      </c>
      <c r="G1286" s="270" t="s">
        <v>10231</v>
      </c>
      <c r="H1286" s="270" t="s">
        <v>10230</v>
      </c>
      <c r="I1286" s="270" t="s">
        <v>10229</v>
      </c>
      <c r="J1286" s="270">
        <v>21737</v>
      </c>
      <c r="K1286" s="270" t="s">
        <v>3271</v>
      </c>
      <c r="L1286" s="270" t="s">
        <v>10236</v>
      </c>
      <c r="M1286" s="270" t="s">
        <v>3296</v>
      </c>
      <c r="N1286" s="270" t="s">
        <v>3314</v>
      </c>
      <c r="O1286" s="270" t="s">
        <v>3313</v>
      </c>
      <c r="P1286" s="269">
        <v>224018.18</v>
      </c>
      <c r="Q1286" s="269">
        <v>0</v>
      </c>
      <c r="R1286" s="269">
        <v>0</v>
      </c>
      <c r="S1286" s="269">
        <v>224018.18</v>
      </c>
      <c r="U1286" s="305" t="str">
        <f t="shared" si="20"/>
        <v>RU8418</v>
      </c>
      <c r="V1286" s="305" t="s">
        <v>3112</v>
      </c>
    </row>
    <row r="1287" spans="1:22" ht="18" customHeight="1" x14ac:dyDescent="0.35">
      <c r="A1287" s="270">
        <v>8965</v>
      </c>
      <c r="B1287" s="270" t="s">
        <v>3269</v>
      </c>
      <c r="C1287" s="270" t="s">
        <v>10232</v>
      </c>
      <c r="D1287" s="270" t="s">
        <v>3296</v>
      </c>
      <c r="E1287" s="270" t="s">
        <v>1733</v>
      </c>
      <c r="F1287" s="270" t="s">
        <v>2263</v>
      </c>
      <c r="G1287" s="270" t="s">
        <v>10231</v>
      </c>
      <c r="H1287" s="270" t="s">
        <v>10230</v>
      </c>
      <c r="I1287" s="270" t="s">
        <v>10229</v>
      </c>
      <c r="J1287" s="270">
        <v>21738</v>
      </c>
      <c r="K1287" s="270" t="s">
        <v>3271</v>
      </c>
      <c r="L1287" s="270" t="s">
        <v>10235</v>
      </c>
      <c r="M1287" s="270" t="s">
        <v>3296</v>
      </c>
      <c r="N1287" s="270" t="s">
        <v>3314</v>
      </c>
      <c r="O1287" s="270" t="s">
        <v>3313</v>
      </c>
      <c r="P1287" s="269">
        <v>224018.18</v>
      </c>
      <c r="Q1287" s="269">
        <v>0</v>
      </c>
      <c r="R1287" s="269">
        <v>0</v>
      </c>
      <c r="S1287" s="269">
        <v>224018.18</v>
      </c>
      <c r="U1287" s="305" t="str">
        <f t="shared" si="20"/>
        <v>RU8418</v>
      </c>
      <c r="V1287" s="305" t="s">
        <v>3112</v>
      </c>
    </row>
    <row r="1288" spans="1:22" ht="18" customHeight="1" x14ac:dyDescent="0.35">
      <c r="A1288" s="270">
        <v>8965</v>
      </c>
      <c r="B1288" s="270" t="s">
        <v>3269</v>
      </c>
      <c r="C1288" s="270" t="s">
        <v>10232</v>
      </c>
      <c r="D1288" s="270" t="s">
        <v>3296</v>
      </c>
      <c r="E1288" s="270" t="s">
        <v>1733</v>
      </c>
      <c r="F1288" s="270" t="s">
        <v>2263</v>
      </c>
      <c r="G1288" s="270" t="s">
        <v>10231</v>
      </c>
      <c r="H1288" s="270" t="s">
        <v>10230</v>
      </c>
      <c r="I1288" s="270" t="s">
        <v>10229</v>
      </c>
      <c r="J1288" s="270">
        <v>21739</v>
      </c>
      <c r="K1288" s="270" t="s">
        <v>3271</v>
      </c>
      <c r="L1288" s="270" t="s">
        <v>10234</v>
      </c>
      <c r="M1288" s="270" t="s">
        <v>3296</v>
      </c>
      <c r="N1288" s="270" t="s">
        <v>3314</v>
      </c>
      <c r="O1288" s="270" t="s">
        <v>3313</v>
      </c>
      <c r="P1288" s="269">
        <v>224018.18</v>
      </c>
      <c r="Q1288" s="269">
        <v>0</v>
      </c>
      <c r="R1288" s="269">
        <v>0</v>
      </c>
      <c r="S1288" s="269">
        <v>224018.18</v>
      </c>
      <c r="U1288" s="305" t="str">
        <f t="shared" si="20"/>
        <v>RU8418</v>
      </c>
      <c r="V1288" s="305" t="s">
        <v>3112</v>
      </c>
    </row>
    <row r="1289" spans="1:22" ht="18" customHeight="1" x14ac:dyDescent="0.35">
      <c r="A1289" s="270">
        <v>8965</v>
      </c>
      <c r="B1289" s="270" t="s">
        <v>3269</v>
      </c>
      <c r="C1289" s="270" t="s">
        <v>10232</v>
      </c>
      <c r="D1289" s="270" t="s">
        <v>3296</v>
      </c>
      <c r="E1289" s="270" t="s">
        <v>1733</v>
      </c>
      <c r="F1289" s="270" t="s">
        <v>2263</v>
      </c>
      <c r="G1289" s="270" t="s">
        <v>10231</v>
      </c>
      <c r="H1289" s="270" t="s">
        <v>10230</v>
      </c>
      <c r="I1289" s="270" t="s">
        <v>10229</v>
      </c>
      <c r="J1289" s="270">
        <v>21740</v>
      </c>
      <c r="K1289" s="270" t="s">
        <v>3271</v>
      </c>
      <c r="L1289" s="270" t="s">
        <v>10233</v>
      </c>
      <c r="M1289" s="270" t="s">
        <v>3296</v>
      </c>
      <c r="N1289" s="270" t="s">
        <v>3314</v>
      </c>
      <c r="O1289" s="270" t="s">
        <v>3313</v>
      </c>
      <c r="P1289" s="269">
        <v>224018.18</v>
      </c>
      <c r="Q1289" s="269">
        <v>0</v>
      </c>
      <c r="R1289" s="269">
        <v>0</v>
      </c>
      <c r="S1289" s="269">
        <v>224018.18</v>
      </c>
      <c r="U1289" s="305" t="str">
        <f t="shared" si="20"/>
        <v>RU8418</v>
      </c>
      <c r="V1289" s="305" t="s">
        <v>3112</v>
      </c>
    </row>
    <row r="1290" spans="1:22" ht="18" customHeight="1" x14ac:dyDescent="0.35">
      <c r="A1290" s="270">
        <v>8965</v>
      </c>
      <c r="B1290" s="270" t="s">
        <v>3269</v>
      </c>
      <c r="C1290" s="270" t="s">
        <v>10232</v>
      </c>
      <c r="D1290" s="270" t="s">
        <v>3296</v>
      </c>
      <c r="E1290" s="270" t="s">
        <v>1733</v>
      </c>
      <c r="F1290" s="270" t="s">
        <v>2263</v>
      </c>
      <c r="G1290" s="270" t="s">
        <v>10231</v>
      </c>
      <c r="H1290" s="270" t="s">
        <v>10230</v>
      </c>
      <c r="I1290" s="270" t="s">
        <v>10229</v>
      </c>
      <c r="J1290" s="270">
        <v>21741</v>
      </c>
      <c r="K1290" s="270" t="s">
        <v>3271</v>
      </c>
      <c r="L1290" s="270" t="s">
        <v>10228</v>
      </c>
      <c r="M1290" s="270" t="s">
        <v>3296</v>
      </c>
      <c r="N1290" s="270" t="s">
        <v>3314</v>
      </c>
      <c r="O1290" s="270" t="s">
        <v>3313</v>
      </c>
      <c r="P1290" s="269">
        <v>472171.3</v>
      </c>
      <c r="Q1290" s="269">
        <v>0</v>
      </c>
      <c r="R1290" s="269">
        <v>0</v>
      </c>
      <c r="S1290" s="269">
        <v>472171.3</v>
      </c>
      <c r="U1290" s="305" t="str">
        <f t="shared" si="20"/>
        <v>RU8418</v>
      </c>
      <c r="V1290" s="305" t="s">
        <v>3112</v>
      </c>
    </row>
    <row r="1291" spans="1:22" ht="18" customHeight="1" x14ac:dyDescent="0.35">
      <c r="A1291" s="270">
        <v>8970</v>
      </c>
      <c r="B1291" s="270" t="s">
        <v>3269</v>
      </c>
      <c r="C1291" s="270" t="s">
        <v>10223</v>
      </c>
      <c r="D1291" s="270" t="s">
        <v>3296</v>
      </c>
      <c r="E1291" s="270" t="s">
        <v>1713</v>
      </c>
      <c r="F1291" s="270" t="s">
        <v>2143</v>
      </c>
      <c r="G1291" s="270" t="s">
        <v>6875</v>
      </c>
      <c r="H1291" s="270" t="s">
        <v>10222</v>
      </c>
      <c r="I1291" s="270" t="s">
        <v>10221</v>
      </c>
      <c r="J1291" s="270">
        <v>9318</v>
      </c>
      <c r="K1291" s="270" t="s">
        <v>3271</v>
      </c>
      <c r="L1291" s="270" t="s">
        <v>10227</v>
      </c>
      <c r="M1291" s="270" t="s">
        <v>3296</v>
      </c>
      <c r="N1291" s="270" t="s">
        <v>3286</v>
      </c>
      <c r="O1291" s="270" t="s">
        <v>3285</v>
      </c>
      <c r="P1291" s="269">
        <v>110618.4</v>
      </c>
      <c r="Q1291" s="269">
        <v>0</v>
      </c>
      <c r="R1291" s="269">
        <v>0</v>
      </c>
      <c r="S1291" s="269">
        <v>110618.4</v>
      </c>
      <c r="U1291" s="305" t="str">
        <f t="shared" si="20"/>
        <v>RU8310</v>
      </c>
      <c r="V1291" s="305" t="s">
        <v>3112</v>
      </c>
    </row>
    <row r="1292" spans="1:22" ht="18" customHeight="1" x14ac:dyDescent="0.35">
      <c r="A1292" s="270">
        <v>8970</v>
      </c>
      <c r="B1292" s="270" t="s">
        <v>3269</v>
      </c>
      <c r="C1292" s="270" t="s">
        <v>10223</v>
      </c>
      <c r="D1292" s="270" t="s">
        <v>3296</v>
      </c>
      <c r="E1292" s="270" t="s">
        <v>1713</v>
      </c>
      <c r="F1292" s="270" t="s">
        <v>2143</v>
      </c>
      <c r="G1292" s="270" t="s">
        <v>6875</v>
      </c>
      <c r="H1292" s="270" t="s">
        <v>10222</v>
      </c>
      <c r="I1292" s="270" t="s">
        <v>10221</v>
      </c>
      <c r="J1292" s="270">
        <v>9360</v>
      </c>
      <c r="K1292" s="270" t="s">
        <v>3271</v>
      </c>
      <c r="L1292" s="270" t="s">
        <v>10226</v>
      </c>
      <c r="M1292" s="270" t="s">
        <v>3296</v>
      </c>
      <c r="N1292" s="270" t="s">
        <v>3286</v>
      </c>
      <c r="O1292" s="270" t="s">
        <v>3285</v>
      </c>
      <c r="P1292" s="269">
        <v>100528</v>
      </c>
      <c r="Q1292" s="269">
        <v>0</v>
      </c>
      <c r="R1292" s="269">
        <v>0</v>
      </c>
      <c r="S1292" s="269">
        <v>100528</v>
      </c>
      <c r="U1292" s="305" t="str">
        <f t="shared" si="20"/>
        <v>RU8310</v>
      </c>
      <c r="V1292" s="305" t="s">
        <v>3112</v>
      </c>
    </row>
    <row r="1293" spans="1:22" ht="18" customHeight="1" x14ac:dyDescent="0.35">
      <c r="A1293" s="270">
        <v>8970</v>
      </c>
      <c r="B1293" s="270" t="s">
        <v>3269</v>
      </c>
      <c r="C1293" s="270" t="s">
        <v>10223</v>
      </c>
      <c r="D1293" s="270" t="s">
        <v>3296</v>
      </c>
      <c r="E1293" s="270" t="s">
        <v>1713</v>
      </c>
      <c r="F1293" s="270" t="s">
        <v>2143</v>
      </c>
      <c r="G1293" s="270" t="s">
        <v>6875</v>
      </c>
      <c r="H1293" s="270" t="s">
        <v>10222</v>
      </c>
      <c r="I1293" s="270" t="s">
        <v>10221</v>
      </c>
      <c r="J1293" s="270">
        <v>9361</v>
      </c>
      <c r="K1293" s="270" t="s">
        <v>3271</v>
      </c>
      <c r="L1293" s="270" t="s">
        <v>10225</v>
      </c>
      <c r="M1293" s="270" t="s">
        <v>3296</v>
      </c>
      <c r="N1293" s="270" t="s">
        <v>3286</v>
      </c>
      <c r="O1293" s="270" t="s">
        <v>3285</v>
      </c>
      <c r="P1293" s="269">
        <v>42330.68</v>
      </c>
      <c r="Q1293" s="269">
        <v>0</v>
      </c>
      <c r="R1293" s="269">
        <v>0</v>
      </c>
      <c r="S1293" s="269">
        <v>42330.68</v>
      </c>
      <c r="U1293" s="305" t="str">
        <f t="shared" si="20"/>
        <v>RU8310</v>
      </c>
      <c r="V1293" s="305" t="s">
        <v>3112</v>
      </c>
    </row>
    <row r="1294" spans="1:22" ht="18" customHeight="1" x14ac:dyDescent="0.35">
      <c r="A1294" s="270">
        <v>8970</v>
      </c>
      <c r="B1294" s="270" t="s">
        <v>3269</v>
      </c>
      <c r="C1294" s="270" t="s">
        <v>10223</v>
      </c>
      <c r="D1294" s="270" t="s">
        <v>3296</v>
      </c>
      <c r="E1294" s="270" t="s">
        <v>1713</v>
      </c>
      <c r="F1294" s="270" t="s">
        <v>2143</v>
      </c>
      <c r="G1294" s="270" t="s">
        <v>6875</v>
      </c>
      <c r="H1294" s="270" t="s">
        <v>10222</v>
      </c>
      <c r="I1294" s="270" t="s">
        <v>10221</v>
      </c>
      <c r="J1294" s="270">
        <v>9363</v>
      </c>
      <c r="K1294" s="270" t="s">
        <v>3271</v>
      </c>
      <c r="L1294" s="270" t="s">
        <v>10224</v>
      </c>
      <c r="M1294" s="270" t="s">
        <v>3296</v>
      </c>
      <c r="N1294" s="270" t="s">
        <v>3286</v>
      </c>
      <c r="O1294" s="270" t="s">
        <v>3285</v>
      </c>
      <c r="P1294" s="269">
        <v>161318.39999999999</v>
      </c>
      <c r="Q1294" s="269">
        <v>0</v>
      </c>
      <c r="R1294" s="269">
        <v>0</v>
      </c>
      <c r="S1294" s="269">
        <v>161318.39999999999</v>
      </c>
      <c r="U1294" s="305" t="str">
        <f t="shared" si="20"/>
        <v>RU8310</v>
      </c>
      <c r="V1294" s="305" t="s">
        <v>3112</v>
      </c>
    </row>
    <row r="1295" spans="1:22" ht="18" customHeight="1" x14ac:dyDescent="0.35">
      <c r="A1295" s="270">
        <v>8970</v>
      </c>
      <c r="B1295" s="270" t="s">
        <v>3269</v>
      </c>
      <c r="C1295" s="270" t="s">
        <v>10223</v>
      </c>
      <c r="D1295" s="270" t="s">
        <v>3296</v>
      </c>
      <c r="E1295" s="270" t="s">
        <v>1713</v>
      </c>
      <c r="F1295" s="270" t="s">
        <v>2143</v>
      </c>
      <c r="G1295" s="270" t="s">
        <v>6875</v>
      </c>
      <c r="H1295" s="270" t="s">
        <v>10222</v>
      </c>
      <c r="I1295" s="270" t="s">
        <v>10221</v>
      </c>
      <c r="J1295" s="270">
        <v>9364</v>
      </c>
      <c r="K1295" s="270" t="s">
        <v>3271</v>
      </c>
      <c r="L1295" s="270" t="s">
        <v>10220</v>
      </c>
      <c r="M1295" s="270" t="s">
        <v>3296</v>
      </c>
      <c r="N1295" s="270" t="s">
        <v>3286</v>
      </c>
      <c r="O1295" s="270" t="s">
        <v>3285</v>
      </c>
      <c r="P1295" s="269">
        <v>52294.400000000001</v>
      </c>
      <c r="Q1295" s="269">
        <v>0</v>
      </c>
      <c r="R1295" s="269">
        <v>0</v>
      </c>
      <c r="S1295" s="269">
        <v>52294.400000000001</v>
      </c>
      <c r="U1295" s="305" t="str">
        <f t="shared" si="20"/>
        <v>RU8310</v>
      </c>
      <c r="V1295" s="305" t="s">
        <v>3112</v>
      </c>
    </row>
    <row r="1296" spans="1:22" ht="18" customHeight="1" x14ac:dyDescent="0.35">
      <c r="A1296" s="270">
        <v>8971</v>
      </c>
      <c r="B1296" s="270" t="s">
        <v>3269</v>
      </c>
      <c r="C1296" s="270" t="s">
        <v>10205</v>
      </c>
      <c r="D1296" s="270" t="s">
        <v>3296</v>
      </c>
      <c r="E1296" s="270" t="s">
        <v>1713</v>
      </c>
      <c r="F1296" s="270" t="s">
        <v>2143</v>
      </c>
      <c r="G1296" s="270" t="s">
        <v>10204</v>
      </c>
      <c r="H1296" s="270" t="s">
        <v>10203</v>
      </c>
      <c r="I1296" s="270" t="s">
        <v>10202</v>
      </c>
      <c r="J1296" s="270">
        <v>9861</v>
      </c>
      <c r="K1296" s="270" t="s">
        <v>3271</v>
      </c>
      <c r="L1296" s="270" t="s">
        <v>10219</v>
      </c>
      <c r="M1296" s="270" t="s">
        <v>3296</v>
      </c>
      <c r="N1296" s="270" t="s">
        <v>3286</v>
      </c>
      <c r="O1296" s="270" t="s">
        <v>3285</v>
      </c>
      <c r="P1296" s="269">
        <v>105315.72</v>
      </c>
      <c r="Q1296" s="269">
        <v>0</v>
      </c>
      <c r="R1296" s="269">
        <v>0</v>
      </c>
      <c r="S1296" s="269">
        <v>105315.72</v>
      </c>
      <c r="U1296" s="305" t="str">
        <f t="shared" si="20"/>
        <v>RU8310</v>
      </c>
      <c r="V1296" s="305" t="s">
        <v>3112</v>
      </c>
    </row>
    <row r="1297" spans="1:22" ht="18" customHeight="1" x14ac:dyDescent="0.35">
      <c r="A1297" s="270">
        <v>8971</v>
      </c>
      <c r="B1297" s="270" t="s">
        <v>3269</v>
      </c>
      <c r="C1297" s="270" t="s">
        <v>10205</v>
      </c>
      <c r="D1297" s="270" t="s">
        <v>3296</v>
      </c>
      <c r="E1297" s="270" t="s">
        <v>1713</v>
      </c>
      <c r="F1297" s="270" t="s">
        <v>2143</v>
      </c>
      <c r="G1297" s="270" t="s">
        <v>10204</v>
      </c>
      <c r="H1297" s="270" t="s">
        <v>10203</v>
      </c>
      <c r="I1297" s="270" t="s">
        <v>10202</v>
      </c>
      <c r="J1297" s="270">
        <v>9865</v>
      </c>
      <c r="K1297" s="270" t="s">
        <v>3271</v>
      </c>
      <c r="L1297" s="270" t="s">
        <v>10218</v>
      </c>
      <c r="M1297" s="270" t="s">
        <v>3296</v>
      </c>
      <c r="N1297" s="270" t="s">
        <v>3286</v>
      </c>
      <c r="O1297" s="270" t="s">
        <v>3285</v>
      </c>
      <c r="P1297" s="269">
        <v>108616.51</v>
      </c>
      <c r="Q1297" s="269">
        <v>0</v>
      </c>
      <c r="R1297" s="269">
        <v>0</v>
      </c>
      <c r="S1297" s="269">
        <v>108616.51</v>
      </c>
      <c r="U1297" s="305" t="str">
        <f t="shared" si="20"/>
        <v>RU8310</v>
      </c>
      <c r="V1297" s="305" t="s">
        <v>3112</v>
      </c>
    </row>
    <row r="1298" spans="1:22" ht="18" customHeight="1" x14ac:dyDescent="0.35">
      <c r="A1298" s="270">
        <v>8971</v>
      </c>
      <c r="B1298" s="270" t="s">
        <v>3269</v>
      </c>
      <c r="C1298" s="270" t="s">
        <v>10205</v>
      </c>
      <c r="D1298" s="270" t="s">
        <v>3296</v>
      </c>
      <c r="E1298" s="270" t="s">
        <v>1713</v>
      </c>
      <c r="F1298" s="270" t="s">
        <v>2143</v>
      </c>
      <c r="G1298" s="270" t="s">
        <v>10204</v>
      </c>
      <c r="H1298" s="270" t="s">
        <v>10203</v>
      </c>
      <c r="I1298" s="270" t="s">
        <v>10202</v>
      </c>
      <c r="J1298" s="270">
        <v>9866</v>
      </c>
      <c r="K1298" s="270" t="s">
        <v>3271</v>
      </c>
      <c r="L1298" s="270" t="s">
        <v>10217</v>
      </c>
      <c r="M1298" s="270" t="s">
        <v>3296</v>
      </c>
      <c r="N1298" s="270" t="s">
        <v>3286</v>
      </c>
      <c r="O1298" s="270" t="s">
        <v>3285</v>
      </c>
      <c r="P1298" s="269">
        <v>211766.1</v>
      </c>
      <c r="Q1298" s="269">
        <v>0</v>
      </c>
      <c r="R1298" s="269">
        <v>0</v>
      </c>
      <c r="S1298" s="269">
        <v>211766.1</v>
      </c>
      <c r="U1298" s="305" t="str">
        <f t="shared" si="20"/>
        <v>RU8310</v>
      </c>
      <c r="V1298" s="305" t="s">
        <v>3112</v>
      </c>
    </row>
    <row r="1299" spans="1:22" ht="18" customHeight="1" x14ac:dyDescent="0.35">
      <c r="A1299" s="270">
        <v>8971</v>
      </c>
      <c r="B1299" s="270" t="s">
        <v>3269</v>
      </c>
      <c r="C1299" s="270" t="s">
        <v>10205</v>
      </c>
      <c r="D1299" s="270" t="s">
        <v>3296</v>
      </c>
      <c r="E1299" s="270" t="s">
        <v>1713</v>
      </c>
      <c r="F1299" s="270" t="s">
        <v>2143</v>
      </c>
      <c r="G1299" s="270" t="s">
        <v>10204</v>
      </c>
      <c r="H1299" s="270" t="s">
        <v>10203</v>
      </c>
      <c r="I1299" s="270" t="s">
        <v>10202</v>
      </c>
      <c r="J1299" s="270">
        <v>9867</v>
      </c>
      <c r="K1299" s="270" t="s">
        <v>3271</v>
      </c>
      <c r="L1299" s="270" t="s">
        <v>10216</v>
      </c>
      <c r="M1299" s="270" t="s">
        <v>3296</v>
      </c>
      <c r="N1299" s="270" t="s">
        <v>3286</v>
      </c>
      <c r="O1299" s="270" t="s">
        <v>3285</v>
      </c>
      <c r="P1299" s="269">
        <v>125636.2</v>
      </c>
      <c r="Q1299" s="269">
        <v>0</v>
      </c>
      <c r="R1299" s="269">
        <v>0</v>
      </c>
      <c r="S1299" s="269">
        <v>125636.2</v>
      </c>
      <c r="U1299" s="305" t="str">
        <f t="shared" si="20"/>
        <v>RU8310</v>
      </c>
      <c r="V1299" s="305" t="s">
        <v>3112</v>
      </c>
    </row>
    <row r="1300" spans="1:22" ht="18" customHeight="1" x14ac:dyDescent="0.35">
      <c r="A1300" s="270">
        <v>8971</v>
      </c>
      <c r="B1300" s="270" t="s">
        <v>3269</v>
      </c>
      <c r="C1300" s="270" t="s">
        <v>10205</v>
      </c>
      <c r="D1300" s="270" t="s">
        <v>3296</v>
      </c>
      <c r="E1300" s="270" t="s">
        <v>1713</v>
      </c>
      <c r="F1300" s="270" t="s">
        <v>2143</v>
      </c>
      <c r="G1300" s="270" t="s">
        <v>10204</v>
      </c>
      <c r="H1300" s="270" t="s">
        <v>10203</v>
      </c>
      <c r="I1300" s="270" t="s">
        <v>10202</v>
      </c>
      <c r="J1300" s="270">
        <v>9868</v>
      </c>
      <c r="K1300" s="270" t="s">
        <v>3271</v>
      </c>
      <c r="L1300" s="270" t="s">
        <v>10215</v>
      </c>
      <c r="M1300" s="270" t="s">
        <v>3296</v>
      </c>
      <c r="N1300" s="270" t="s">
        <v>3286</v>
      </c>
      <c r="O1300" s="270" t="s">
        <v>3285</v>
      </c>
      <c r="P1300" s="269">
        <v>415383.38</v>
      </c>
      <c r="Q1300" s="269">
        <v>0</v>
      </c>
      <c r="R1300" s="269">
        <v>0</v>
      </c>
      <c r="S1300" s="269">
        <v>415383.38</v>
      </c>
      <c r="U1300" s="305" t="str">
        <f t="shared" si="20"/>
        <v>RU8310</v>
      </c>
      <c r="V1300" s="305" t="s">
        <v>3112</v>
      </c>
    </row>
    <row r="1301" spans="1:22" ht="18" customHeight="1" x14ac:dyDescent="0.35">
      <c r="A1301" s="270">
        <v>8971</v>
      </c>
      <c r="B1301" s="270" t="s">
        <v>3269</v>
      </c>
      <c r="C1301" s="270" t="s">
        <v>10205</v>
      </c>
      <c r="D1301" s="270" t="s">
        <v>3296</v>
      </c>
      <c r="E1301" s="270" t="s">
        <v>1713</v>
      </c>
      <c r="F1301" s="270" t="s">
        <v>2143</v>
      </c>
      <c r="G1301" s="270" t="s">
        <v>10204</v>
      </c>
      <c r="H1301" s="270" t="s">
        <v>10203</v>
      </c>
      <c r="I1301" s="270" t="s">
        <v>10202</v>
      </c>
      <c r="J1301" s="270">
        <v>9869</v>
      </c>
      <c r="K1301" s="270" t="s">
        <v>3271</v>
      </c>
      <c r="L1301" s="270" t="s">
        <v>10214</v>
      </c>
      <c r="M1301" s="270" t="s">
        <v>3296</v>
      </c>
      <c r="N1301" s="270" t="s">
        <v>3286</v>
      </c>
      <c r="O1301" s="270" t="s">
        <v>3285</v>
      </c>
      <c r="P1301" s="269">
        <v>155446.43</v>
      </c>
      <c r="Q1301" s="269">
        <v>0</v>
      </c>
      <c r="R1301" s="269">
        <v>0</v>
      </c>
      <c r="S1301" s="269">
        <v>155446.43</v>
      </c>
      <c r="U1301" s="305" t="str">
        <f t="shared" si="20"/>
        <v>RU8310</v>
      </c>
      <c r="V1301" s="305" t="s">
        <v>3112</v>
      </c>
    </row>
    <row r="1302" spans="1:22" ht="18" customHeight="1" x14ac:dyDescent="0.35">
      <c r="A1302" s="270">
        <v>8971</v>
      </c>
      <c r="B1302" s="270" t="s">
        <v>3269</v>
      </c>
      <c r="C1302" s="270" t="s">
        <v>10205</v>
      </c>
      <c r="D1302" s="270" t="s">
        <v>3296</v>
      </c>
      <c r="E1302" s="270" t="s">
        <v>1713</v>
      </c>
      <c r="F1302" s="270" t="s">
        <v>2143</v>
      </c>
      <c r="G1302" s="270" t="s">
        <v>10204</v>
      </c>
      <c r="H1302" s="270" t="s">
        <v>10203</v>
      </c>
      <c r="I1302" s="270" t="s">
        <v>10202</v>
      </c>
      <c r="J1302" s="270">
        <v>9870</v>
      </c>
      <c r="K1302" s="270" t="s">
        <v>3271</v>
      </c>
      <c r="L1302" s="270" t="s">
        <v>10213</v>
      </c>
      <c r="M1302" s="270" t="s">
        <v>3296</v>
      </c>
      <c r="N1302" s="270" t="s">
        <v>3286</v>
      </c>
      <c r="O1302" s="270" t="s">
        <v>3285</v>
      </c>
      <c r="P1302" s="269">
        <v>56835.42</v>
      </c>
      <c r="Q1302" s="269">
        <v>0</v>
      </c>
      <c r="R1302" s="269">
        <v>0</v>
      </c>
      <c r="S1302" s="269">
        <v>56835.42</v>
      </c>
      <c r="U1302" s="305" t="str">
        <f t="shared" si="20"/>
        <v>RU8310</v>
      </c>
      <c r="V1302" s="305" t="s">
        <v>3112</v>
      </c>
    </row>
    <row r="1303" spans="1:22" ht="18" customHeight="1" x14ac:dyDescent="0.35">
      <c r="A1303" s="270">
        <v>8971</v>
      </c>
      <c r="B1303" s="270" t="s">
        <v>3269</v>
      </c>
      <c r="C1303" s="270" t="s">
        <v>10205</v>
      </c>
      <c r="D1303" s="270" t="s">
        <v>3296</v>
      </c>
      <c r="E1303" s="270" t="s">
        <v>1713</v>
      </c>
      <c r="F1303" s="270" t="s">
        <v>2143</v>
      </c>
      <c r="G1303" s="270" t="s">
        <v>10204</v>
      </c>
      <c r="H1303" s="270" t="s">
        <v>10203</v>
      </c>
      <c r="I1303" s="270" t="s">
        <v>10202</v>
      </c>
      <c r="J1303" s="270">
        <v>9871</v>
      </c>
      <c r="K1303" s="270" t="s">
        <v>3271</v>
      </c>
      <c r="L1303" s="270" t="s">
        <v>10212</v>
      </c>
      <c r="M1303" s="270" t="s">
        <v>3296</v>
      </c>
      <c r="N1303" s="270" t="s">
        <v>3286</v>
      </c>
      <c r="O1303" s="270" t="s">
        <v>3285</v>
      </c>
      <c r="P1303" s="269">
        <v>121200.77</v>
      </c>
      <c r="Q1303" s="269">
        <v>0</v>
      </c>
      <c r="R1303" s="269">
        <v>0</v>
      </c>
      <c r="S1303" s="269">
        <v>121200.77</v>
      </c>
      <c r="U1303" s="305" t="str">
        <f t="shared" si="20"/>
        <v>RU8310</v>
      </c>
      <c r="V1303" s="305" t="s">
        <v>3112</v>
      </c>
    </row>
    <row r="1304" spans="1:22" ht="18" customHeight="1" x14ac:dyDescent="0.35">
      <c r="A1304" s="270">
        <v>8971</v>
      </c>
      <c r="B1304" s="270" t="s">
        <v>3269</v>
      </c>
      <c r="C1304" s="270" t="s">
        <v>10205</v>
      </c>
      <c r="D1304" s="270" t="s">
        <v>3296</v>
      </c>
      <c r="E1304" s="270" t="s">
        <v>1713</v>
      </c>
      <c r="F1304" s="270" t="s">
        <v>2143</v>
      </c>
      <c r="G1304" s="270" t="s">
        <v>10204</v>
      </c>
      <c r="H1304" s="270" t="s">
        <v>10203</v>
      </c>
      <c r="I1304" s="270" t="s">
        <v>10202</v>
      </c>
      <c r="J1304" s="270">
        <v>9872</v>
      </c>
      <c r="K1304" s="270" t="s">
        <v>3271</v>
      </c>
      <c r="L1304" s="270" t="s">
        <v>10211</v>
      </c>
      <c r="M1304" s="270" t="s">
        <v>3296</v>
      </c>
      <c r="N1304" s="270" t="s">
        <v>3286</v>
      </c>
      <c r="O1304" s="270" t="s">
        <v>3285</v>
      </c>
      <c r="P1304" s="269">
        <v>110679.51</v>
      </c>
      <c r="Q1304" s="269">
        <v>0</v>
      </c>
      <c r="R1304" s="269">
        <v>0</v>
      </c>
      <c r="S1304" s="269">
        <v>110679.51</v>
      </c>
      <c r="U1304" s="305" t="str">
        <f t="shared" si="20"/>
        <v>RU8310</v>
      </c>
      <c r="V1304" s="305" t="s">
        <v>3112</v>
      </c>
    </row>
    <row r="1305" spans="1:22" ht="18" customHeight="1" x14ac:dyDescent="0.35">
      <c r="A1305" s="270">
        <v>8971</v>
      </c>
      <c r="B1305" s="270" t="s">
        <v>3269</v>
      </c>
      <c r="C1305" s="270" t="s">
        <v>10205</v>
      </c>
      <c r="D1305" s="270" t="s">
        <v>3296</v>
      </c>
      <c r="E1305" s="270" t="s">
        <v>1713</v>
      </c>
      <c r="F1305" s="270" t="s">
        <v>2143</v>
      </c>
      <c r="G1305" s="270" t="s">
        <v>10204</v>
      </c>
      <c r="H1305" s="270" t="s">
        <v>10203</v>
      </c>
      <c r="I1305" s="270" t="s">
        <v>10202</v>
      </c>
      <c r="J1305" s="270">
        <v>9873</v>
      </c>
      <c r="K1305" s="270" t="s">
        <v>3271</v>
      </c>
      <c r="L1305" s="270" t="s">
        <v>10210</v>
      </c>
      <c r="M1305" s="270" t="s">
        <v>3296</v>
      </c>
      <c r="N1305" s="270" t="s">
        <v>3286</v>
      </c>
      <c r="O1305" s="270" t="s">
        <v>3285</v>
      </c>
      <c r="P1305" s="269">
        <v>88192.9</v>
      </c>
      <c r="Q1305" s="269">
        <v>0</v>
      </c>
      <c r="R1305" s="269">
        <v>0</v>
      </c>
      <c r="S1305" s="269">
        <v>88192.9</v>
      </c>
      <c r="U1305" s="305" t="str">
        <f t="shared" si="20"/>
        <v>RU8310</v>
      </c>
      <c r="V1305" s="305" t="s">
        <v>3112</v>
      </c>
    </row>
    <row r="1306" spans="1:22" ht="18" customHeight="1" x14ac:dyDescent="0.35">
      <c r="A1306" s="270">
        <v>8971</v>
      </c>
      <c r="B1306" s="270" t="s">
        <v>3269</v>
      </c>
      <c r="C1306" s="270" t="s">
        <v>10205</v>
      </c>
      <c r="D1306" s="270" t="s">
        <v>3296</v>
      </c>
      <c r="E1306" s="270" t="s">
        <v>1713</v>
      </c>
      <c r="F1306" s="270" t="s">
        <v>2143</v>
      </c>
      <c r="G1306" s="270" t="s">
        <v>10204</v>
      </c>
      <c r="H1306" s="270" t="s">
        <v>10203</v>
      </c>
      <c r="I1306" s="270" t="s">
        <v>10202</v>
      </c>
      <c r="J1306" s="270">
        <v>9874</v>
      </c>
      <c r="K1306" s="270" t="s">
        <v>3271</v>
      </c>
      <c r="L1306" s="270" t="s">
        <v>10209</v>
      </c>
      <c r="M1306" s="270" t="s">
        <v>3296</v>
      </c>
      <c r="N1306" s="270" t="s">
        <v>3286</v>
      </c>
      <c r="O1306" s="270" t="s">
        <v>3285</v>
      </c>
      <c r="P1306" s="269">
        <v>46004.71</v>
      </c>
      <c r="Q1306" s="269">
        <v>0</v>
      </c>
      <c r="R1306" s="269">
        <v>0</v>
      </c>
      <c r="S1306" s="269">
        <v>46004.71</v>
      </c>
      <c r="U1306" s="305" t="str">
        <f t="shared" si="20"/>
        <v>RU8310</v>
      </c>
      <c r="V1306" s="305" t="s">
        <v>3112</v>
      </c>
    </row>
    <row r="1307" spans="1:22" ht="18" customHeight="1" x14ac:dyDescent="0.35">
      <c r="A1307" s="270">
        <v>8971</v>
      </c>
      <c r="B1307" s="270" t="s">
        <v>3269</v>
      </c>
      <c r="C1307" s="270" t="s">
        <v>10205</v>
      </c>
      <c r="D1307" s="270" t="s">
        <v>3296</v>
      </c>
      <c r="E1307" s="270" t="s">
        <v>1713</v>
      </c>
      <c r="F1307" s="270" t="s">
        <v>2143</v>
      </c>
      <c r="G1307" s="270" t="s">
        <v>10204</v>
      </c>
      <c r="H1307" s="270" t="s">
        <v>10203</v>
      </c>
      <c r="I1307" s="270" t="s">
        <v>10202</v>
      </c>
      <c r="J1307" s="270">
        <v>9875</v>
      </c>
      <c r="K1307" s="270" t="s">
        <v>3271</v>
      </c>
      <c r="L1307" s="270" t="s">
        <v>10208</v>
      </c>
      <c r="M1307" s="270" t="s">
        <v>3296</v>
      </c>
      <c r="N1307" s="270" t="s">
        <v>3286</v>
      </c>
      <c r="O1307" s="270" t="s">
        <v>3285</v>
      </c>
      <c r="P1307" s="269">
        <v>18876.38</v>
      </c>
      <c r="Q1307" s="269">
        <v>0</v>
      </c>
      <c r="R1307" s="269">
        <v>0</v>
      </c>
      <c r="S1307" s="269">
        <v>18876.38</v>
      </c>
      <c r="U1307" s="305" t="str">
        <f t="shared" si="20"/>
        <v>RU8310</v>
      </c>
      <c r="V1307" s="305" t="s">
        <v>3112</v>
      </c>
    </row>
    <row r="1308" spans="1:22" ht="18" customHeight="1" x14ac:dyDescent="0.35">
      <c r="A1308" s="270">
        <v>8971</v>
      </c>
      <c r="B1308" s="270" t="s">
        <v>3269</v>
      </c>
      <c r="C1308" s="270" t="s">
        <v>10205</v>
      </c>
      <c r="D1308" s="270" t="s">
        <v>3296</v>
      </c>
      <c r="E1308" s="270" t="s">
        <v>1713</v>
      </c>
      <c r="F1308" s="270" t="s">
        <v>2143</v>
      </c>
      <c r="G1308" s="270" t="s">
        <v>10204</v>
      </c>
      <c r="H1308" s="270" t="s">
        <v>10203</v>
      </c>
      <c r="I1308" s="270" t="s">
        <v>10202</v>
      </c>
      <c r="J1308" s="270">
        <v>9876</v>
      </c>
      <c r="K1308" s="270" t="s">
        <v>3271</v>
      </c>
      <c r="L1308" s="270" t="s">
        <v>10207</v>
      </c>
      <c r="M1308" s="270" t="s">
        <v>3296</v>
      </c>
      <c r="N1308" s="270" t="s">
        <v>3286</v>
      </c>
      <c r="O1308" s="270" t="s">
        <v>3285</v>
      </c>
      <c r="P1308" s="269">
        <v>90359.039999999994</v>
      </c>
      <c r="Q1308" s="269">
        <v>0</v>
      </c>
      <c r="R1308" s="269">
        <v>0</v>
      </c>
      <c r="S1308" s="269">
        <v>90359.039999999994</v>
      </c>
      <c r="U1308" s="305" t="str">
        <f t="shared" si="20"/>
        <v>RU8310</v>
      </c>
      <c r="V1308" s="305" t="s">
        <v>3112</v>
      </c>
    </row>
    <row r="1309" spans="1:22" ht="18" customHeight="1" x14ac:dyDescent="0.35">
      <c r="A1309" s="270">
        <v>8971</v>
      </c>
      <c r="B1309" s="270" t="s">
        <v>3269</v>
      </c>
      <c r="C1309" s="270" t="s">
        <v>10205</v>
      </c>
      <c r="D1309" s="270" t="s">
        <v>3296</v>
      </c>
      <c r="E1309" s="270" t="s">
        <v>1713</v>
      </c>
      <c r="F1309" s="270" t="s">
        <v>2143</v>
      </c>
      <c r="G1309" s="270" t="s">
        <v>10204</v>
      </c>
      <c r="H1309" s="270" t="s">
        <v>10203</v>
      </c>
      <c r="I1309" s="270" t="s">
        <v>10202</v>
      </c>
      <c r="J1309" s="270">
        <v>9877</v>
      </c>
      <c r="K1309" s="270" t="s">
        <v>3271</v>
      </c>
      <c r="L1309" s="270" t="s">
        <v>10206</v>
      </c>
      <c r="M1309" s="270" t="s">
        <v>3296</v>
      </c>
      <c r="N1309" s="270" t="s">
        <v>3286</v>
      </c>
      <c r="O1309" s="270" t="s">
        <v>3285</v>
      </c>
      <c r="P1309" s="269">
        <v>48996.05</v>
      </c>
      <c r="Q1309" s="269">
        <v>0</v>
      </c>
      <c r="R1309" s="269">
        <v>0</v>
      </c>
      <c r="S1309" s="269">
        <v>48996.05</v>
      </c>
      <c r="U1309" s="305" t="str">
        <f t="shared" si="20"/>
        <v>RU8310</v>
      </c>
      <c r="V1309" s="305" t="s">
        <v>3112</v>
      </c>
    </row>
    <row r="1310" spans="1:22" ht="18" customHeight="1" x14ac:dyDescent="0.35">
      <c r="A1310" s="270">
        <v>8971</v>
      </c>
      <c r="B1310" s="270" t="s">
        <v>3269</v>
      </c>
      <c r="C1310" s="270" t="s">
        <v>10205</v>
      </c>
      <c r="D1310" s="270" t="s">
        <v>3296</v>
      </c>
      <c r="E1310" s="270" t="s">
        <v>1713</v>
      </c>
      <c r="F1310" s="270" t="s">
        <v>2143</v>
      </c>
      <c r="G1310" s="270" t="s">
        <v>10204</v>
      </c>
      <c r="H1310" s="270" t="s">
        <v>10203</v>
      </c>
      <c r="I1310" s="270" t="s">
        <v>10202</v>
      </c>
      <c r="J1310" s="270">
        <v>9879</v>
      </c>
      <c r="K1310" s="270" t="s">
        <v>3271</v>
      </c>
      <c r="L1310" s="270" t="s">
        <v>10201</v>
      </c>
      <c r="M1310" s="270" t="s">
        <v>3296</v>
      </c>
      <c r="N1310" s="270" t="s">
        <v>3286</v>
      </c>
      <c r="O1310" s="270" t="s">
        <v>3285</v>
      </c>
      <c r="P1310" s="269">
        <v>129555.88</v>
      </c>
      <c r="Q1310" s="269">
        <v>0</v>
      </c>
      <c r="R1310" s="269">
        <v>0</v>
      </c>
      <c r="S1310" s="269">
        <v>129555.88</v>
      </c>
      <c r="U1310" s="305" t="str">
        <f t="shared" si="20"/>
        <v>RU8310</v>
      </c>
      <c r="V1310" s="305" t="s">
        <v>3112</v>
      </c>
    </row>
    <row r="1311" spans="1:22" ht="18" customHeight="1" x14ac:dyDescent="0.35">
      <c r="A1311" s="270">
        <v>8972</v>
      </c>
      <c r="B1311" s="270" t="s">
        <v>3269</v>
      </c>
      <c r="C1311" s="270" t="s">
        <v>10198</v>
      </c>
      <c r="D1311" s="270" t="s">
        <v>3296</v>
      </c>
      <c r="E1311" s="270" t="s">
        <v>1713</v>
      </c>
      <c r="F1311" s="270" t="s">
        <v>2143</v>
      </c>
      <c r="G1311" s="270" t="s">
        <v>10197</v>
      </c>
      <c r="H1311" s="270" t="s">
        <v>10196</v>
      </c>
      <c r="I1311" s="270" t="s">
        <v>10195</v>
      </c>
      <c r="J1311" s="270">
        <v>15654</v>
      </c>
      <c r="K1311" s="270" t="s">
        <v>3271</v>
      </c>
      <c r="L1311" s="270" t="s">
        <v>10200</v>
      </c>
      <c r="M1311" s="270" t="s">
        <v>3296</v>
      </c>
      <c r="N1311" s="270" t="s">
        <v>3286</v>
      </c>
      <c r="O1311" s="270" t="s">
        <v>3285</v>
      </c>
      <c r="P1311" s="269">
        <v>196600.88</v>
      </c>
      <c r="Q1311" s="269">
        <v>0</v>
      </c>
      <c r="R1311" s="269">
        <v>0</v>
      </c>
      <c r="S1311" s="269">
        <v>196600.88</v>
      </c>
      <c r="U1311" s="305" t="str">
        <f t="shared" si="20"/>
        <v>RU8310</v>
      </c>
      <c r="V1311" s="305" t="s">
        <v>3112</v>
      </c>
    </row>
    <row r="1312" spans="1:22" ht="18" customHeight="1" x14ac:dyDescent="0.35">
      <c r="A1312" s="270">
        <v>8972</v>
      </c>
      <c r="B1312" s="270" t="s">
        <v>3269</v>
      </c>
      <c r="C1312" s="270" t="s">
        <v>10198</v>
      </c>
      <c r="D1312" s="270" t="s">
        <v>3296</v>
      </c>
      <c r="E1312" s="270" t="s">
        <v>1713</v>
      </c>
      <c r="F1312" s="270" t="s">
        <v>2143</v>
      </c>
      <c r="G1312" s="270" t="s">
        <v>10197</v>
      </c>
      <c r="H1312" s="270" t="s">
        <v>10196</v>
      </c>
      <c r="I1312" s="270" t="s">
        <v>10195</v>
      </c>
      <c r="J1312" s="270">
        <v>15727</v>
      </c>
      <c r="K1312" s="270" t="s">
        <v>3271</v>
      </c>
      <c r="L1312" s="270" t="s">
        <v>10199</v>
      </c>
      <c r="M1312" s="270" t="s">
        <v>3296</v>
      </c>
      <c r="N1312" s="270" t="s">
        <v>3286</v>
      </c>
      <c r="O1312" s="270" t="s">
        <v>3285</v>
      </c>
      <c r="P1312" s="269">
        <v>98914.72</v>
      </c>
      <c r="Q1312" s="269">
        <v>0</v>
      </c>
      <c r="R1312" s="269">
        <v>0</v>
      </c>
      <c r="S1312" s="269">
        <v>98914.72</v>
      </c>
      <c r="U1312" s="305" t="str">
        <f t="shared" si="20"/>
        <v>RU8310</v>
      </c>
      <c r="V1312" s="305" t="s">
        <v>3112</v>
      </c>
    </row>
    <row r="1313" spans="1:22" ht="18" customHeight="1" x14ac:dyDescent="0.35">
      <c r="A1313" s="270">
        <v>8972</v>
      </c>
      <c r="B1313" s="270" t="s">
        <v>3269</v>
      </c>
      <c r="C1313" s="270" t="s">
        <v>10198</v>
      </c>
      <c r="D1313" s="270" t="s">
        <v>3296</v>
      </c>
      <c r="E1313" s="270" t="s">
        <v>1713</v>
      </c>
      <c r="F1313" s="270" t="s">
        <v>2143</v>
      </c>
      <c r="G1313" s="270" t="s">
        <v>10197</v>
      </c>
      <c r="H1313" s="270" t="s">
        <v>10196</v>
      </c>
      <c r="I1313" s="270" t="s">
        <v>10195</v>
      </c>
      <c r="J1313" s="270">
        <v>15728</v>
      </c>
      <c r="K1313" s="270" t="s">
        <v>3271</v>
      </c>
      <c r="L1313" s="270" t="s">
        <v>10194</v>
      </c>
      <c r="M1313" s="270" t="s">
        <v>3296</v>
      </c>
      <c r="N1313" s="270" t="s">
        <v>3286</v>
      </c>
      <c r="O1313" s="270" t="s">
        <v>3285</v>
      </c>
      <c r="P1313" s="269">
        <v>445380.92</v>
      </c>
      <c r="Q1313" s="269">
        <v>0</v>
      </c>
      <c r="R1313" s="269">
        <v>0</v>
      </c>
      <c r="S1313" s="269">
        <v>445380.92</v>
      </c>
      <c r="U1313" s="305" t="str">
        <f t="shared" si="20"/>
        <v>RU8310</v>
      </c>
      <c r="V1313" s="305" t="s">
        <v>3112</v>
      </c>
    </row>
    <row r="1314" spans="1:22" ht="18" customHeight="1" x14ac:dyDescent="0.35">
      <c r="A1314" s="270">
        <v>8975</v>
      </c>
      <c r="B1314" s="270" t="s">
        <v>3269</v>
      </c>
      <c r="C1314" s="270" t="s">
        <v>10161</v>
      </c>
      <c r="D1314" s="270" t="s">
        <v>3296</v>
      </c>
      <c r="E1314" s="270" t="s">
        <v>1713</v>
      </c>
      <c r="F1314" s="270" t="s">
        <v>2143</v>
      </c>
      <c r="G1314" s="270" t="s">
        <v>10160</v>
      </c>
      <c r="H1314" s="270" t="s">
        <v>10159</v>
      </c>
      <c r="I1314" s="270" t="s">
        <v>10158</v>
      </c>
      <c r="J1314" s="270">
        <v>17204</v>
      </c>
      <c r="K1314" s="270" t="s">
        <v>3271</v>
      </c>
      <c r="L1314" s="270" t="s">
        <v>10193</v>
      </c>
      <c r="M1314" s="270" t="s">
        <v>3296</v>
      </c>
      <c r="N1314" s="270" t="s">
        <v>3286</v>
      </c>
      <c r="O1314" s="270" t="s">
        <v>3285</v>
      </c>
      <c r="P1314" s="269">
        <v>76837.14</v>
      </c>
      <c r="Q1314" s="269">
        <v>0</v>
      </c>
      <c r="R1314" s="269">
        <v>0</v>
      </c>
      <c r="S1314" s="269">
        <v>76837.14</v>
      </c>
      <c r="U1314" s="305" t="str">
        <f t="shared" si="20"/>
        <v>RU8310</v>
      </c>
      <c r="V1314" s="305" t="s">
        <v>3112</v>
      </c>
    </row>
    <row r="1315" spans="1:22" ht="18" customHeight="1" x14ac:dyDescent="0.35">
      <c r="A1315" s="270">
        <v>8975</v>
      </c>
      <c r="B1315" s="270" t="s">
        <v>3269</v>
      </c>
      <c r="C1315" s="270" t="s">
        <v>10161</v>
      </c>
      <c r="D1315" s="270" t="s">
        <v>3296</v>
      </c>
      <c r="E1315" s="270" t="s">
        <v>1713</v>
      </c>
      <c r="F1315" s="270" t="s">
        <v>2143</v>
      </c>
      <c r="G1315" s="270" t="s">
        <v>10160</v>
      </c>
      <c r="H1315" s="270" t="s">
        <v>10159</v>
      </c>
      <c r="I1315" s="270" t="s">
        <v>10158</v>
      </c>
      <c r="J1315" s="270">
        <v>17205</v>
      </c>
      <c r="K1315" s="270" t="s">
        <v>3271</v>
      </c>
      <c r="L1315" s="270" t="s">
        <v>10192</v>
      </c>
      <c r="M1315" s="270" t="s">
        <v>3296</v>
      </c>
      <c r="N1315" s="270" t="s">
        <v>3286</v>
      </c>
      <c r="O1315" s="270" t="s">
        <v>3285</v>
      </c>
      <c r="P1315" s="269">
        <v>88547.85</v>
      </c>
      <c r="Q1315" s="269">
        <v>0</v>
      </c>
      <c r="R1315" s="269">
        <v>0</v>
      </c>
      <c r="S1315" s="269">
        <v>88547.85</v>
      </c>
      <c r="U1315" s="305" t="str">
        <f t="shared" si="20"/>
        <v>RU8310</v>
      </c>
      <c r="V1315" s="305" t="s">
        <v>3112</v>
      </c>
    </row>
    <row r="1316" spans="1:22" ht="18" customHeight="1" x14ac:dyDescent="0.35">
      <c r="A1316" s="270">
        <v>8975</v>
      </c>
      <c r="B1316" s="270" t="s">
        <v>3269</v>
      </c>
      <c r="C1316" s="270" t="s">
        <v>10161</v>
      </c>
      <c r="D1316" s="270" t="s">
        <v>3296</v>
      </c>
      <c r="E1316" s="270" t="s">
        <v>1713</v>
      </c>
      <c r="F1316" s="270" t="s">
        <v>2143</v>
      </c>
      <c r="G1316" s="270" t="s">
        <v>10160</v>
      </c>
      <c r="H1316" s="270" t="s">
        <v>10159</v>
      </c>
      <c r="I1316" s="270" t="s">
        <v>10158</v>
      </c>
      <c r="J1316" s="270">
        <v>17206</v>
      </c>
      <c r="K1316" s="270" t="s">
        <v>3271</v>
      </c>
      <c r="L1316" s="270" t="s">
        <v>10191</v>
      </c>
      <c r="M1316" s="270" t="s">
        <v>3296</v>
      </c>
      <c r="N1316" s="270" t="s">
        <v>3286</v>
      </c>
      <c r="O1316" s="270" t="s">
        <v>3285</v>
      </c>
      <c r="P1316" s="269">
        <v>158056.59</v>
      </c>
      <c r="Q1316" s="269">
        <v>0</v>
      </c>
      <c r="R1316" s="269">
        <v>0</v>
      </c>
      <c r="S1316" s="269">
        <v>158056.59</v>
      </c>
      <c r="U1316" s="305" t="str">
        <f t="shared" si="20"/>
        <v>RU8310</v>
      </c>
      <c r="V1316" s="305" t="s">
        <v>3112</v>
      </c>
    </row>
    <row r="1317" spans="1:22" ht="18" customHeight="1" x14ac:dyDescent="0.35">
      <c r="A1317" s="270">
        <v>8975</v>
      </c>
      <c r="B1317" s="270" t="s">
        <v>3269</v>
      </c>
      <c r="C1317" s="270" t="s">
        <v>10161</v>
      </c>
      <c r="D1317" s="270" t="s">
        <v>3296</v>
      </c>
      <c r="E1317" s="270" t="s">
        <v>1713</v>
      </c>
      <c r="F1317" s="270" t="s">
        <v>2143</v>
      </c>
      <c r="G1317" s="270" t="s">
        <v>10160</v>
      </c>
      <c r="H1317" s="270" t="s">
        <v>10159</v>
      </c>
      <c r="I1317" s="270" t="s">
        <v>10158</v>
      </c>
      <c r="J1317" s="270">
        <v>17207</v>
      </c>
      <c r="K1317" s="270" t="s">
        <v>3271</v>
      </c>
      <c r="L1317" s="270" t="s">
        <v>10190</v>
      </c>
      <c r="M1317" s="270" t="s">
        <v>3296</v>
      </c>
      <c r="N1317" s="270" t="s">
        <v>3286</v>
      </c>
      <c r="O1317" s="270" t="s">
        <v>3285</v>
      </c>
      <c r="P1317" s="269">
        <v>161716.10999999999</v>
      </c>
      <c r="Q1317" s="269">
        <v>0</v>
      </c>
      <c r="R1317" s="269">
        <v>0</v>
      </c>
      <c r="S1317" s="269">
        <v>161716.10999999999</v>
      </c>
      <c r="U1317" s="305" t="str">
        <f t="shared" si="20"/>
        <v>RU8310</v>
      </c>
      <c r="V1317" s="305" t="s">
        <v>3112</v>
      </c>
    </row>
    <row r="1318" spans="1:22" ht="18" customHeight="1" x14ac:dyDescent="0.35">
      <c r="A1318" s="270">
        <v>8975</v>
      </c>
      <c r="B1318" s="270" t="s">
        <v>3269</v>
      </c>
      <c r="C1318" s="270" t="s">
        <v>10161</v>
      </c>
      <c r="D1318" s="270" t="s">
        <v>3296</v>
      </c>
      <c r="E1318" s="270" t="s">
        <v>1713</v>
      </c>
      <c r="F1318" s="270" t="s">
        <v>2143</v>
      </c>
      <c r="G1318" s="270" t="s">
        <v>10160</v>
      </c>
      <c r="H1318" s="270" t="s">
        <v>10159</v>
      </c>
      <c r="I1318" s="270" t="s">
        <v>10158</v>
      </c>
      <c r="J1318" s="270">
        <v>17208</v>
      </c>
      <c r="K1318" s="270" t="s">
        <v>3271</v>
      </c>
      <c r="L1318" s="270" t="s">
        <v>10189</v>
      </c>
      <c r="M1318" s="270" t="s">
        <v>3296</v>
      </c>
      <c r="N1318" s="270" t="s">
        <v>3286</v>
      </c>
      <c r="O1318" s="270" t="s">
        <v>3285</v>
      </c>
      <c r="P1318" s="269">
        <v>211208.9</v>
      </c>
      <c r="Q1318" s="269">
        <v>0</v>
      </c>
      <c r="R1318" s="269">
        <v>0</v>
      </c>
      <c r="S1318" s="269">
        <v>211208.9</v>
      </c>
      <c r="U1318" s="305" t="str">
        <f t="shared" si="20"/>
        <v>RU8310</v>
      </c>
      <c r="V1318" s="305" t="s">
        <v>3112</v>
      </c>
    </row>
    <row r="1319" spans="1:22" ht="18" customHeight="1" x14ac:dyDescent="0.35">
      <c r="A1319" s="270">
        <v>8975</v>
      </c>
      <c r="B1319" s="270" t="s">
        <v>3269</v>
      </c>
      <c r="C1319" s="270" t="s">
        <v>10161</v>
      </c>
      <c r="D1319" s="270" t="s">
        <v>3296</v>
      </c>
      <c r="E1319" s="270" t="s">
        <v>1713</v>
      </c>
      <c r="F1319" s="270" t="s">
        <v>2143</v>
      </c>
      <c r="G1319" s="270" t="s">
        <v>10160</v>
      </c>
      <c r="H1319" s="270" t="s">
        <v>10159</v>
      </c>
      <c r="I1319" s="270" t="s">
        <v>10158</v>
      </c>
      <c r="J1319" s="270">
        <v>17210</v>
      </c>
      <c r="K1319" s="270" t="s">
        <v>3271</v>
      </c>
      <c r="L1319" s="270" t="s">
        <v>10188</v>
      </c>
      <c r="M1319" s="270" t="s">
        <v>3296</v>
      </c>
      <c r="N1319" s="270" t="s">
        <v>3286</v>
      </c>
      <c r="O1319" s="270" t="s">
        <v>3285</v>
      </c>
      <c r="P1319" s="269">
        <v>87316.39</v>
      </c>
      <c r="Q1319" s="269">
        <v>0</v>
      </c>
      <c r="R1319" s="269">
        <v>0</v>
      </c>
      <c r="S1319" s="269">
        <v>87316.39</v>
      </c>
      <c r="U1319" s="305" t="str">
        <f t="shared" si="20"/>
        <v>RU8310</v>
      </c>
      <c r="V1319" s="305" t="s">
        <v>3112</v>
      </c>
    </row>
    <row r="1320" spans="1:22" ht="18" customHeight="1" x14ac:dyDescent="0.35">
      <c r="A1320" s="270">
        <v>8975</v>
      </c>
      <c r="B1320" s="270" t="s">
        <v>3269</v>
      </c>
      <c r="C1320" s="270" t="s">
        <v>10161</v>
      </c>
      <c r="D1320" s="270" t="s">
        <v>3296</v>
      </c>
      <c r="E1320" s="270" t="s">
        <v>1713</v>
      </c>
      <c r="F1320" s="270" t="s">
        <v>2143</v>
      </c>
      <c r="G1320" s="270" t="s">
        <v>10160</v>
      </c>
      <c r="H1320" s="270" t="s">
        <v>10159</v>
      </c>
      <c r="I1320" s="270" t="s">
        <v>10158</v>
      </c>
      <c r="J1320" s="270">
        <v>17211</v>
      </c>
      <c r="K1320" s="270" t="s">
        <v>3271</v>
      </c>
      <c r="L1320" s="270" t="s">
        <v>10187</v>
      </c>
      <c r="M1320" s="270" t="s">
        <v>3296</v>
      </c>
      <c r="N1320" s="270" t="s">
        <v>3286</v>
      </c>
      <c r="O1320" s="270" t="s">
        <v>3285</v>
      </c>
      <c r="P1320" s="269">
        <v>87220.09</v>
      </c>
      <c r="Q1320" s="269">
        <v>0</v>
      </c>
      <c r="R1320" s="269">
        <v>0</v>
      </c>
      <c r="S1320" s="269">
        <v>87220.09</v>
      </c>
      <c r="U1320" s="305" t="str">
        <f t="shared" si="20"/>
        <v>RU8310</v>
      </c>
      <c r="V1320" s="305" t="s">
        <v>3112</v>
      </c>
    </row>
    <row r="1321" spans="1:22" ht="18" customHeight="1" x14ac:dyDescent="0.35">
      <c r="A1321" s="270">
        <v>8975</v>
      </c>
      <c r="B1321" s="270" t="s">
        <v>3269</v>
      </c>
      <c r="C1321" s="270" t="s">
        <v>10161</v>
      </c>
      <c r="D1321" s="270" t="s">
        <v>3296</v>
      </c>
      <c r="E1321" s="270" t="s">
        <v>1713</v>
      </c>
      <c r="F1321" s="270" t="s">
        <v>2143</v>
      </c>
      <c r="G1321" s="270" t="s">
        <v>10160</v>
      </c>
      <c r="H1321" s="270" t="s">
        <v>10159</v>
      </c>
      <c r="I1321" s="270" t="s">
        <v>10158</v>
      </c>
      <c r="J1321" s="270">
        <v>17212</v>
      </c>
      <c r="K1321" s="270" t="s">
        <v>3271</v>
      </c>
      <c r="L1321" s="270" t="s">
        <v>10186</v>
      </c>
      <c r="M1321" s="270" t="s">
        <v>3296</v>
      </c>
      <c r="N1321" s="270" t="s">
        <v>3286</v>
      </c>
      <c r="O1321" s="270" t="s">
        <v>3285</v>
      </c>
      <c r="P1321" s="269">
        <v>102691.89</v>
      </c>
      <c r="Q1321" s="269">
        <v>0</v>
      </c>
      <c r="R1321" s="269">
        <v>0</v>
      </c>
      <c r="S1321" s="269">
        <v>102691.89</v>
      </c>
      <c r="U1321" s="305" t="str">
        <f t="shared" si="20"/>
        <v>RU8310</v>
      </c>
      <c r="V1321" s="305" t="s">
        <v>3112</v>
      </c>
    </row>
    <row r="1322" spans="1:22" ht="18" customHeight="1" x14ac:dyDescent="0.35">
      <c r="A1322" s="270">
        <v>8975</v>
      </c>
      <c r="B1322" s="270" t="s">
        <v>3269</v>
      </c>
      <c r="C1322" s="270" t="s">
        <v>10161</v>
      </c>
      <c r="D1322" s="270" t="s">
        <v>3296</v>
      </c>
      <c r="E1322" s="270" t="s">
        <v>1713</v>
      </c>
      <c r="F1322" s="270" t="s">
        <v>2143</v>
      </c>
      <c r="G1322" s="270" t="s">
        <v>10160</v>
      </c>
      <c r="H1322" s="270" t="s">
        <v>10159</v>
      </c>
      <c r="I1322" s="270" t="s">
        <v>10158</v>
      </c>
      <c r="J1322" s="270">
        <v>17213</v>
      </c>
      <c r="K1322" s="270" t="s">
        <v>3271</v>
      </c>
      <c r="L1322" s="270" t="s">
        <v>10185</v>
      </c>
      <c r="M1322" s="270" t="s">
        <v>3296</v>
      </c>
      <c r="N1322" s="270" t="s">
        <v>3286</v>
      </c>
      <c r="O1322" s="270" t="s">
        <v>3285</v>
      </c>
      <c r="P1322" s="269">
        <v>49850.26</v>
      </c>
      <c r="Q1322" s="269">
        <v>0</v>
      </c>
      <c r="R1322" s="269">
        <v>0</v>
      </c>
      <c r="S1322" s="269">
        <v>49850.26</v>
      </c>
      <c r="U1322" s="305" t="str">
        <f t="shared" si="20"/>
        <v>RU8310</v>
      </c>
      <c r="V1322" s="305" t="s">
        <v>3112</v>
      </c>
    </row>
    <row r="1323" spans="1:22" ht="18" customHeight="1" x14ac:dyDescent="0.35">
      <c r="A1323" s="270">
        <v>8975</v>
      </c>
      <c r="B1323" s="270" t="s">
        <v>3269</v>
      </c>
      <c r="C1323" s="270" t="s">
        <v>10161</v>
      </c>
      <c r="D1323" s="270" t="s">
        <v>3296</v>
      </c>
      <c r="E1323" s="270" t="s">
        <v>1713</v>
      </c>
      <c r="F1323" s="270" t="s">
        <v>2143</v>
      </c>
      <c r="G1323" s="270" t="s">
        <v>10160</v>
      </c>
      <c r="H1323" s="270" t="s">
        <v>10159</v>
      </c>
      <c r="I1323" s="270" t="s">
        <v>10158</v>
      </c>
      <c r="J1323" s="270">
        <v>17214</v>
      </c>
      <c r="K1323" s="270" t="s">
        <v>3271</v>
      </c>
      <c r="L1323" s="270" t="s">
        <v>10184</v>
      </c>
      <c r="M1323" s="270" t="s">
        <v>3296</v>
      </c>
      <c r="N1323" s="270" t="s">
        <v>3286</v>
      </c>
      <c r="O1323" s="270" t="s">
        <v>3285</v>
      </c>
      <c r="P1323" s="269">
        <v>198744.29</v>
      </c>
      <c r="Q1323" s="269">
        <v>0</v>
      </c>
      <c r="R1323" s="269">
        <v>0</v>
      </c>
      <c r="S1323" s="269">
        <v>198744.29</v>
      </c>
      <c r="U1323" s="305" t="str">
        <f t="shared" si="20"/>
        <v>RU8310</v>
      </c>
      <c r="V1323" s="305" t="s">
        <v>3112</v>
      </c>
    </row>
    <row r="1324" spans="1:22" ht="18" customHeight="1" x14ac:dyDescent="0.35">
      <c r="A1324" s="270">
        <v>8975</v>
      </c>
      <c r="B1324" s="270" t="s">
        <v>3269</v>
      </c>
      <c r="C1324" s="270" t="s">
        <v>10161</v>
      </c>
      <c r="D1324" s="270" t="s">
        <v>3296</v>
      </c>
      <c r="E1324" s="270" t="s">
        <v>1713</v>
      </c>
      <c r="F1324" s="270" t="s">
        <v>2143</v>
      </c>
      <c r="G1324" s="270" t="s">
        <v>10160</v>
      </c>
      <c r="H1324" s="270" t="s">
        <v>10159</v>
      </c>
      <c r="I1324" s="270" t="s">
        <v>10158</v>
      </c>
      <c r="J1324" s="270">
        <v>17215</v>
      </c>
      <c r="K1324" s="270" t="s">
        <v>3271</v>
      </c>
      <c r="L1324" s="270" t="s">
        <v>10183</v>
      </c>
      <c r="M1324" s="270" t="s">
        <v>3296</v>
      </c>
      <c r="N1324" s="270" t="s">
        <v>3286</v>
      </c>
      <c r="O1324" s="270" t="s">
        <v>3285</v>
      </c>
      <c r="P1324" s="269">
        <v>180576.64000000001</v>
      </c>
      <c r="Q1324" s="269">
        <v>0</v>
      </c>
      <c r="R1324" s="269">
        <v>0</v>
      </c>
      <c r="S1324" s="269">
        <v>180576.64000000001</v>
      </c>
      <c r="U1324" s="305" t="str">
        <f t="shared" si="20"/>
        <v>RU8310</v>
      </c>
      <c r="V1324" s="305" t="s">
        <v>3112</v>
      </c>
    </row>
    <row r="1325" spans="1:22" ht="18" customHeight="1" x14ac:dyDescent="0.35">
      <c r="A1325" s="270">
        <v>8975</v>
      </c>
      <c r="B1325" s="270" t="s">
        <v>3269</v>
      </c>
      <c r="C1325" s="270" t="s">
        <v>10161</v>
      </c>
      <c r="D1325" s="270" t="s">
        <v>3296</v>
      </c>
      <c r="E1325" s="270" t="s">
        <v>1713</v>
      </c>
      <c r="F1325" s="270" t="s">
        <v>2143</v>
      </c>
      <c r="G1325" s="270" t="s">
        <v>10160</v>
      </c>
      <c r="H1325" s="270" t="s">
        <v>10159</v>
      </c>
      <c r="I1325" s="270" t="s">
        <v>10158</v>
      </c>
      <c r="J1325" s="270">
        <v>17216</v>
      </c>
      <c r="K1325" s="270" t="s">
        <v>3271</v>
      </c>
      <c r="L1325" s="270" t="s">
        <v>10182</v>
      </c>
      <c r="M1325" s="270" t="s">
        <v>3296</v>
      </c>
      <c r="N1325" s="270" t="s">
        <v>3286</v>
      </c>
      <c r="O1325" s="270" t="s">
        <v>3285</v>
      </c>
      <c r="P1325" s="269">
        <v>187613.35</v>
      </c>
      <c r="Q1325" s="269">
        <v>0</v>
      </c>
      <c r="R1325" s="269">
        <v>0</v>
      </c>
      <c r="S1325" s="269">
        <v>187613.35</v>
      </c>
      <c r="U1325" s="305" t="str">
        <f t="shared" si="20"/>
        <v>RU8310</v>
      </c>
      <c r="V1325" s="305" t="s">
        <v>3112</v>
      </c>
    </row>
    <row r="1326" spans="1:22" ht="18" customHeight="1" x14ac:dyDescent="0.35">
      <c r="A1326" s="270">
        <v>8975</v>
      </c>
      <c r="B1326" s="270" t="s">
        <v>3269</v>
      </c>
      <c r="C1326" s="270" t="s">
        <v>10161</v>
      </c>
      <c r="D1326" s="270" t="s">
        <v>3296</v>
      </c>
      <c r="E1326" s="270" t="s">
        <v>1713</v>
      </c>
      <c r="F1326" s="270" t="s">
        <v>2143</v>
      </c>
      <c r="G1326" s="270" t="s">
        <v>10160</v>
      </c>
      <c r="H1326" s="270" t="s">
        <v>10159</v>
      </c>
      <c r="I1326" s="270" t="s">
        <v>10158</v>
      </c>
      <c r="J1326" s="270">
        <v>17217</v>
      </c>
      <c r="K1326" s="270" t="s">
        <v>3271</v>
      </c>
      <c r="L1326" s="270" t="s">
        <v>10181</v>
      </c>
      <c r="M1326" s="270" t="s">
        <v>3296</v>
      </c>
      <c r="N1326" s="270" t="s">
        <v>3286</v>
      </c>
      <c r="O1326" s="270" t="s">
        <v>3285</v>
      </c>
      <c r="P1326" s="269">
        <v>221403.17</v>
      </c>
      <c r="Q1326" s="269">
        <v>0</v>
      </c>
      <c r="R1326" s="269">
        <v>0</v>
      </c>
      <c r="S1326" s="269">
        <v>221403.17</v>
      </c>
      <c r="U1326" s="305" t="str">
        <f t="shared" si="20"/>
        <v>RU8310</v>
      </c>
      <c r="V1326" s="305" t="s">
        <v>3112</v>
      </c>
    </row>
    <row r="1327" spans="1:22" ht="18" customHeight="1" x14ac:dyDescent="0.35">
      <c r="A1327" s="270">
        <v>8975</v>
      </c>
      <c r="B1327" s="270" t="s">
        <v>3269</v>
      </c>
      <c r="C1327" s="270" t="s">
        <v>10161</v>
      </c>
      <c r="D1327" s="270" t="s">
        <v>3296</v>
      </c>
      <c r="E1327" s="270" t="s">
        <v>1713</v>
      </c>
      <c r="F1327" s="270" t="s">
        <v>2143</v>
      </c>
      <c r="G1327" s="270" t="s">
        <v>10160</v>
      </c>
      <c r="H1327" s="270" t="s">
        <v>10159</v>
      </c>
      <c r="I1327" s="270" t="s">
        <v>10158</v>
      </c>
      <c r="J1327" s="270">
        <v>17218</v>
      </c>
      <c r="K1327" s="270" t="s">
        <v>3271</v>
      </c>
      <c r="L1327" s="270" t="s">
        <v>10180</v>
      </c>
      <c r="M1327" s="270" t="s">
        <v>3296</v>
      </c>
      <c r="N1327" s="270" t="s">
        <v>3286</v>
      </c>
      <c r="O1327" s="270" t="s">
        <v>3285</v>
      </c>
      <c r="P1327" s="269">
        <v>178574.12</v>
      </c>
      <c r="Q1327" s="269">
        <v>0</v>
      </c>
      <c r="R1327" s="269">
        <v>0</v>
      </c>
      <c r="S1327" s="269">
        <v>178574.12</v>
      </c>
      <c r="U1327" s="305" t="str">
        <f t="shared" si="20"/>
        <v>RU8310</v>
      </c>
      <c r="V1327" s="305" t="s">
        <v>3112</v>
      </c>
    </row>
    <row r="1328" spans="1:22" ht="18" customHeight="1" x14ac:dyDescent="0.35">
      <c r="A1328" s="270">
        <v>8975</v>
      </c>
      <c r="B1328" s="270" t="s">
        <v>3269</v>
      </c>
      <c r="C1328" s="270" t="s">
        <v>10161</v>
      </c>
      <c r="D1328" s="270" t="s">
        <v>3296</v>
      </c>
      <c r="E1328" s="270" t="s">
        <v>1713</v>
      </c>
      <c r="F1328" s="270" t="s">
        <v>2143</v>
      </c>
      <c r="G1328" s="270" t="s">
        <v>10160</v>
      </c>
      <c r="H1328" s="270" t="s">
        <v>10159</v>
      </c>
      <c r="I1328" s="270" t="s">
        <v>10158</v>
      </c>
      <c r="J1328" s="270">
        <v>17219</v>
      </c>
      <c r="K1328" s="270" t="s">
        <v>3271</v>
      </c>
      <c r="L1328" s="270" t="s">
        <v>10179</v>
      </c>
      <c r="M1328" s="270" t="s">
        <v>3296</v>
      </c>
      <c r="N1328" s="270" t="s">
        <v>3286</v>
      </c>
      <c r="O1328" s="270" t="s">
        <v>3285</v>
      </c>
      <c r="P1328" s="269">
        <v>123609.68</v>
      </c>
      <c r="Q1328" s="269">
        <v>0</v>
      </c>
      <c r="R1328" s="269">
        <v>0</v>
      </c>
      <c r="S1328" s="269">
        <v>123609.68</v>
      </c>
      <c r="U1328" s="305" t="str">
        <f t="shared" si="20"/>
        <v>RU8310</v>
      </c>
      <c r="V1328" s="305" t="s">
        <v>3112</v>
      </c>
    </row>
    <row r="1329" spans="1:22" ht="18" customHeight="1" x14ac:dyDescent="0.35">
      <c r="A1329" s="270">
        <v>8975</v>
      </c>
      <c r="B1329" s="270" t="s">
        <v>3269</v>
      </c>
      <c r="C1329" s="270" t="s">
        <v>10161</v>
      </c>
      <c r="D1329" s="270" t="s">
        <v>3296</v>
      </c>
      <c r="E1329" s="270" t="s">
        <v>1713</v>
      </c>
      <c r="F1329" s="270" t="s">
        <v>2143</v>
      </c>
      <c r="G1329" s="270" t="s">
        <v>10160</v>
      </c>
      <c r="H1329" s="270" t="s">
        <v>10159</v>
      </c>
      <c r="I1329" s="270" t="s">
        <v>10158</v>
      </c>
      <c r="J1329" s="270">
        <v>17220</v>
      </c>
      <c r="K1329" s="270" t="s">
        <v>3271</v>
      </c>
      <c r="L1329" s="270" t="s">
        <v>10178</v>
      </c>
      <c r="M1329" s="270" t="s">
        <v>3296</v>
      </c>
      <c r="N1329" s="270" t="s">
        <v>3286</v>
      </c>
      <c r="O1329" s="270" t="s">
        <v>3285</v>
      </c>
      <c r="P1329" s="269">
        <v>330654.21999999997</v>
      </c>
      <c r="Q1329" s="269">
        <v>0</v>
      </c>
      <c r="R1329" s="269">
        <v>0</v>
      </c>
      <c r="S1329" s="269">
        <v>330654.21999999997</v>
      </c>
      <c r="U1329" s="305" t="str">
        <f t="shared" si="20"/>
        <v>RU8310</v>
      </c>
      <c r="V1329" s="305" t="s">
        <v>3112</v>
      </c>
    </row>
    <row r="1330" spans="1:22" ht="18" customHeight="1" x14ac:dyDescent="0.35">
      <c r="A1330" s="270">
        <v>8975</v>
      </c>
      <c r="B1330" s="270" t="s">
        <v>3269</v>
      </c>
      <c r="C1330" s="270" t="s">
        <v>10161</v>
      </c>
      <c r="D1330" s="270" t="s">
        <v>3296</v>
      </c>
      <c r="E1330" s="270" t="s">
        <v>1713</v>
      </c>
      <c r="F1330" s="270" t="s">
        <v>2143</v>
      </c>
      <c r="G1330" s="270" t="s">
        <v>10160</v>
      </c>
      <c r="H1330" s="270" t="s">
        <v>10159</v>
      </c>
      <c r="I1330" s="270" t="s">
        <v>10158</v>
      </c>
      <c r="J1330" s="270">
        <v>17221</v>
      </c>
      <c r="K1330" s="270" t="s">
        <v>3271</v>
      </c>
      <c r="L1330" s="270" t="s">
        <v>10177</v>
      </c>
      <c r="M1330" s="270" t="s">
        <v>3296</v>
      </c>
      <c r="N1330" s="270" t="s">
        <v>3286</v>
      </c>
      <c r="O1330" s="270" t="s">
        <v>3285</v>
      </c>
      <c r="P1330" s="269">
        <v>203036.24</v>
      </c>
      <c r="Q1330" s="269">
        <v>0</v>
      </c>
      <c r="R1330" s="269">
        <v>0</v>
      </c>
      <c r="S1330" s="269">
        <v>203036.24</v>
      </c>
      <c r="U1330" s="305" t="str">
        <f t="shared" si="20"/>
        <v>RU8310</v>
      </c>
      <c r="V1330" s="305" t="s">
        <v>3112</v>
      </c>
    </row>
    <row r="1331" spans="1:22" ht="18" customHeight="1" x14ac:dyDescent="0.35">
      <c r="A1331" s="270">
        <v>8975</v>
      </c>
      <c r="B1331" s="270" t="s">
        <v>3269</v>
      </c>
      <c r="C1331" s="270" t="s">
        <v>10161</v>
      </c>
      <c r="D1331" s="270" t="s">
        <v>3296</v>
      </c>
      <c r="E1331" s="270" t="s">
        <v>1713</v>
      </c>
      <c r="F1331" s="270" t="s">
        <v>2143</v>
      </c>
      <c r="G1331" s="270" t="s">
        <v>10160</v>
      </c>
      <c r="H1331" s="270" t="s">
        <v>10159</v>
      </c>
      <c r="I1331" s="270" t="s">
        <v>10158</v>
      </c>
      <c r="J1331" s="270">
        <v>17223</v>
      </c>
      <c r="K1331" s="270" t="s">
        <v>3271</v>
      </c>
      <c r="L1331" s="270" t="s">
        <v>10176</v>
      </c>
      <c r="M1331" s="270" t="s">
        <v>3296</v>
      </c>
      <c r="N1331" s="270" t="s">
        <v>3286</v>
      </c>
      <c r="O1331" s="270" t="s">
        <v>3285</v>
      </c>
      <c r="P1331" s="269">
        <v>147698.57</v>
      </c>
      <c r="Q1331" s="269">
        <v>0</v>
      </c>
      <c r="R1331" s="269">
        <v>0</v>
      </c>
      <c r="S1331" s="269">
        <v>147698.57</v>
      </c>
      <c r="U1331" s="305" t="str">
        <f t="shared" si="20"/>
        <v>RU8310</v>
      </c>
      <c r="V1331" s="305" t="s">
        <v>3112</v>
      </c>
    </row>
    <row r="1332" spans="1:22" ht="18" customHeight="1" x14ac:dyDescent="0.35">
      <c r="A1332" s="270">
        <v>8975</v>
      </c>
      <c r="B1332" s="270" t="s">
        <v>3269</v>
      </c>
      <c r="C1332" s="270" t="s">
        <v>10161</v>
      </c>
      <c r="D1332" s="270" t="s">
        <v>3296</v>
      </c>
      <c r="E1332" s="270" t="s">
        <v>1713</v>
      </c>
      <c r="F1332" s="270" t="s">
        <v>2143</v>
      </c>
      <c r="G1332" s="270" t="s">
        <v>10160</v>
      </c>
      <c r="H1332" s="270" t="s">
        <v>10159</v>
      </c>
      <c r="I1332" s="270" t="s">
        <v>10158</v>
      </c>
      <c r="J1332" s="270">
        <v>17224</v>
      </c>
      <c r="K1332" s="270" t="s">
        <v>3271</v>
      </c>
      <c r="L1332" s="270" t="s">
        <v>10175</v>
      </c>
      <c r="M1332" s="270" t="s">
        <v>3296</v>
      </c>
      <c r="N1332" s="270" t="s">
        <v>3286</v>
      </c>
      <c r="O1332" s="270" t="s">
        <v>3285</v>
      </c>
      <c r="P1332" s="269">
        <v>208400.42</v>
      </c>
      <c r="Q1332" s="269">
        <v>0</v>
      </c>
      <c r="R1332" s="269">
        <v>0</v>
      </c>
      <c r="S1332" s="269">
        <v>208400.42</v>
      </c>
      <c r="U1332" s="305" t="str">
        <f t="shared" si="20"/>
        <v>RU8310</v>
      </c>
      <c r="V1332" s="305" t="s">
        <v>3112</v>
      </c>
    </row>
    <row r="1333" spans="1:22" ht="18" customHeight="1" x14ac:dyDescent="0.35">
      <c r="A1333" s="270">
        <v>8975</v>
      </c>
      <c r="B1333" s="270" t="s">
        <v>3269</v>
      </c>
      <c r="C1333" s="270" t="s">
        <v>10161</v>
      </c>
      <c r="D1333" s="270" t="s">
        <v>3296</v>
      </c>
      <c r="E1333" s="270" t="s">
        <v>1713</v>
      </c>
      <c r="F1333" s="270" t="s">
        <v>2143</v>
      </c>
      <c r="G1333" s="270" t="s">
        <v>10160</v>
      </c>
      <c r="H1333" s="270" t="s">
        <v>10159</v>
      </c>
      <c r="I1333" s="270" t="s">
        <v>10158</v>
      </c>
      <c r="J1333" s="270">
        <v>17225</v>
      </c>
      <c r="K1333" s="270" t="s">
        <v>3271</v>
      </c>
      <c r="L1333" s="270" t="s">
        <v>10174</v>
      </c>
      <c r="M1333" s="270" t="s">
        <v>3296</v>
      </c>
      <c r="N1333" s="270" t="s">
        <v>3286</v>
      </c>
      <c r="O1333" s="270" t="s">
        <v>3285</v>
      </c>
      <c r="P1333" s="269">
        <v>202788.47</v>
      </c>
      <c r="Q1333" s="269">
        <v>0</v>
      </c>
      <c r="R1333" s="269">
        <v>0</v>
      </c>
      <c r="S1333" s="269">
        <v>202788.47</v>
      </c>
      <c r="U1333" s="305" t="str">
        <f t="shared" si="20"/>
        <v>RU8310</v>
      </c>
      <c r="V1333" s="305" t="s">
        <v>3112</v>
      </c>
    </row>
    <row r="1334" spans="1:22" ht="18" customHeight="1" x14ac:dyDescent="0.35">
      <c r="A1334" s="270">
        <v>8975</v>
      </c>
      <c r="B1334" s="270" t="s">
        <v>3269</v>
      </c>
      <c r="C1334" s="270" t="s">
        <v>10161</v>
      </c>
      <c r="D1334" s="270" t="s">
        <v>3296</v>
      </c>
      <c r="E1334" s="270" t="s">
        <v>1713</v>
      </c>
      <c r="F1334" s="270" t="s">
        <v>2143</v>
      </c>
      <c r="G1334" s="270" t="s">
        <v>10160</v>
      </c>
      <c r="H1334" s="270" t="s">
        <v>10159</v>
      </c>
      <c r="I1334" s="270" t="s">
        <v>10158</v>
      </c>
      <c r="J1334" s="270">
        <v>17226</v>
      </c>
      <c r="K1334" s="270" t="s">
        <v>3271</v>
      </c>
      <c r="L1334" s="270" t="s">
        <v>10173</v>
      </c>
      <c r="M1334" s="270" t="s">
        <v>3296</v>
      </c>
      <c r="N1334" s="270" t="s">
        <v>3286</v>
      </c>
      <c r="O1334" s="270" t="s">
        <v>3285</v>
      </c>
      <c r="P1334" s="269">
        <v>234375.98</v>
      </c>
      <c r="Q1334" s="269">
        <v>0</v>
      </c>
      <c r="R1334" s="269">
        <v>0</v>
      </c>
      <c r="S1334" s="269">
        <v>234375.98</v>
      </c>
      <c r="U1334" s="305" t="str">
        <f t="shared" si="20"/>
        <v>RU8310</v>
      </c>
      <c r="V1334" s="305" t="s">
        <v>3112</v>
      </c>
    </row>
    <row r="1335" spans="1:22" ht="18" customHeight="1" x14ac:dyDescent="0.35">
      <c r="A1335" s="270">
        <v>8975</v>
      </c>
      <c r="B1335" s="270" t="s">
        <v>3269</v>
      </c>
      <c r="C1335" s="270" t="s">
        <v>10161</v>
      </c>
      <c r="D1335" s="270" t="s">
        <v>3296</v>
      </c>
      <c r="E1335" s="270" t="s">
        <v>1713</v>
      </c>
      <c r="F1335" s="270" t="s">
        <v>2143</v>
      </c>
      <c r="G1335" s="270" t="s">
        <v>10160</v>
      </c>
      <c r="H1335" s="270" t="s">
        <v>10159</v>
      </c>
      <c r="I1335" s="270" t="s">
        <v>10158</v>
      </c>
      <c r="J1335" s="270">
        <v>17227</v>
      </c>
      <c r="K1335" s="270" t="s">
        <v>3271</v>
      </c>
      <c r="L1335" s="270" t="s">
        <v>10172</v>
      </c>
      <c r="M1335" s="270" t="s">
        <v>3296</v>
      </c>
      <c r="N1335" s="270" t="s">
        <v>3286</v>
      </c>
      <c r="O1335" s="270" t="s">
        <v>3285</v>
      </c>
      <c r="P1335" s="269">
        <v>194517.43</v>
      </c>
      <c r="Q1335" s="269">
        <v>0</v>
      </c>
      <c r="R1335" s="269">
        <v>0</v>
      </c>
      <c r="S1335" s="269">
        <v>194517.43</v>
      </c>
      <c r="U1335" s="305" t="str">
        <f t="shared" si="20"/>
        <v>RU8310</v>
      </c>
      <c r="V1335" s="305" t="s">
        <v>3112</v>
      </c>
    </row>
    <row r="1336" spans="1:22" ht="18" customHeight="1" x14ac:dyDescent="0.35">
      <c r="A1336" s="270">
        <v>8975</v>
      </c>
      <c r="B1336" s="270" t="s">
        <v>3269</v>
      </c>
      <c r="C1336" s="270" t="s">
        <v>10161</v>
      </c>
      <c r="D1336" s="270" t="s">
        <v>3296</v>
      </c>
      <c r="E1336" s="270" t="s">
        <v>1713</v>
      </c>
      <c r="F1336" s="270" t="s">
        <v>2143</v>
      </c>
      <c r="G1336" s="270" t="s">
        <v>10160</v>
      </c>
      <c r="H1336" s="270" t="s">
        <v>10159</v>
      </c>
      <c r="I1336" s="270" t="s">
        <v>10158</v>
      </c>
      <c r="J1336" s="270">
        <v>17228</v>
      </c>
      <c r="K1336" s="270" t="s">
        <v>3271</v>
      </c>
      <c r="L1336" s="270" t="s">
        <v>10171</v>
      </c>
      <c r="M1336" s="270" t="s">
        <v>3296</v>
      </c>
      <c r="N1336" s="270" t="s">
        <v>3286</v>
      </c>
      <c r="O1336" s="270" t="s">
        <v>3285</v>
      </c>
      <c r="P1336" s="269">
        <v>166506.01999999999</v>
      </c>
      <c r="Q1336" s="269">
        <v>0</v>
      </c>
      <c r="R1336" s="269">
        <v>0</v>
      </c>
      <c r="S1336" s="269">
        <v>166506.01999999999</v>
      </c>
      <c r="U1336" s="305" t="str">
        <f t="shared" si="20"/>
        <v>RU8310</v>
      </c>
      <c r="V1336" s="305" t="s">
        <v>3112</v>
      </c>
    </row>
    <row r="1337" spans="1:22" ht="18" customHeight="1" x14ac:dyDescent="0.35">
      <c r="A1337" s="270">
        <v>8975</v>
      </c>
      <c r="B1337" s="270" t="s">
        <v>3269</v>
      </c>
      <c r="C1337" s="270" t="s">
        <v>10161</v>
      </c>
      <c r="D1337" s="270" t="s">
        <v>3296</v>
      </c>
      <c r="E1337" s="270" t="s">
        <v>1713</v>
      </c>
      <c r="F1337" s="270" t="s">
        <v>2143</v>
      </c>
      <c r="G1337" s="270" t="s">
        <v>10160</v>
      </c>
      <c r="H1337" s="270" t="s">
        <v>10159</v>
      </c>
      <c r="I1337" s="270" t="s">
        <v>10158</v>
      </c>
      <c r="J1337" s="270">
        <v>17229</v>
      </c>
      <c r="K1337" s="270" t="s">
        <v>3271</v>
      </c>
      <c r="L1337" s="270" t="s">
        <v>10170</v>
      </c>
      <c r="M1337" s="270" t="s">
        <v>3296</v>
      </c>
      <c r="N1337" s="270" t="s">
        <v>3286</v>
      </c>
      <c r="O1337" s="270" t="s">
        <v>3285</v>
      </c>
      <c r="P1337" s="269">
        <v>95877.52</v>
      </c>
      <c r="Q1337" s="269">
        <v>0</v>
      </c>
      <c r="R1337" s="269">
        <v>0</v>
      </c>
      <c r="S1337" s="269">
        <v>95877.52</v>
      </c>
      <c r="U1337" s="305" t="str">
        <f t="shared" si="20"/>
        <v>RU8310</v>
      </c>
      <c r="V1337" s="305" t="s">
        <v>3112</v>
      </c>
    </row>
    <row r="1338" spans="1:22" ht="18" customHeight="1" x14ac:dyDescent="0.35">
      <c r="A1338" s="270">
        <v>8975</v>
      </c>
      <c r="B1338" s="270" t="s">
        <v>3269</v>
      </c>
      <c r="C1338" s="270" t="s">
        <v>10161</v>
      </c>
      <c r="D1338" s="270" t="s">
        <v>3296</v>
      </c>
      <c r="E1338" s="270" t="s">
        <v>1713</v>
      </c>
      <c r="F1338" s="270" t="s">
        <v>2143</v>
      </c>
      <c r="G1338" s="270" t="s">
        <v>10160</v>
      </c>
      <c r="H1338" s="270" t="s">
        <v>10159</v>
      </c>
      <c r="I1338" s="270" t="s">
        <v>10158</v>
      </c>
      <c r="J1338" s="270">
        <v>17230</v>
      </c>
      <c r="K1338" s="270" t="s">
        <v>3271</v>
      </c>
      <c r="L1338" s="270" t="s">
        <v>10169</v>
      </c>
      <c r="M1338" s="270" t="s">
        <v>3296</v>
      </c>
      <c r="N1338" s="270" t="s">
        <v>3286</v>
      </c>
      <c r="O1338" s="270" t="s">
        <v>3285</v>
      </c>
      <c r="P1338" s="269">
        <v>70999.179999999993</v>
      </c>
      <c r="Q1338" s="269">
        <v>0</v>
      </c>
      <c r="R1338" s="269">
        <v>0</v>
      </c>
      <c r="S1338" s="269">
        <v>70999.179999999993</v>
      </c>
      <c r="U1338" s="305" t="str">
        <f t="shared" si="20"/>
        <v>RU8310</v>
      </c>
      <c r="V1338" s="305" t="s">
        <v>3112</v>
      </c>
    </row>
    <row r="1339" spans="1:22" ht="18" customHeight="1" x14ac:dyDescent="0.35">
      <c r="A1339" s="270">
        <v>8975</v>
      </c>
      <c r="B1339" s="270" t="s">
        <v>3269</v>
      </c>
      <c r="C1339" s="270" t="s">
        <v>10161</v>
      </c>
      <c r="D1339" s="270" t="s">
        <v>3296</v>
      </c>
      <c r="E1339" s="270" t="s">
        <v>1713</v>
      </c>
      <c r="F1339" s="270" t="s">
        <v>2143</v>
      </c>
      <c r="G1339" s="270" t="s">
        <v>10160</v>
      </c>
      <c r="H1339" s="270" t="s">
        <v>10159</v>
      </c>
      <c r="I1339" s="270" t="s">
        <v>10158</v>
      </c>
      <c r="J1339" s="270">
        <v>17231</v>
      </c>
      <c r="K1339" s="270" t="s">
        <v>3271</v>
      </c>
      <c r="L1339" s="270" t="s">
        <v>10168</v>
      </c>
      <c r="M1339" s="270" t="s">
        <v>3296</v>
      </c>
      <c r="N1339" s="270" t="s">
        <v>3286</v>
      </c>
      <c r="O1339" s="270" t="s">
        <v>3285</v>
      </c>
      <c r="P1339" s="269">
        <v>89075.34</v>
      </c>
      <c r="Q1339" s="269">
        <v>0</v>
      </c>
      <c r="R1339" s="269">
        <v>0</v>
      </c>
      <c r="S1339" s="269">
        <v>89075.34</v>
      </c>
      <c r="U1339" s="305" t="str">
        <f t="shared" si="20"/>
        <v>RU8310</v>
      </c>
      <c r="V1339" s="305" t="s">
        <v>3112</v>
      </c>
    </row>
    <row r="1340" spans="1:22" ht="18" customHeight="1" x14ac:dyDescent="0.35">
      <c r="A1340" s="270">
        <v>8975</v>
      </c>
      <c r="B1340" s="270" t="s">
        <v>3269</v>
      </c>
      <c r="C1340" s="270" t="s">
        <v>10161</v>
      </c>
      <c r="D1340" s="270" t="s">
        <v>3296</v>
      </c>
      <c r="E1340" s="270" t="s">
        <v>1713</v>
      </c>
      <c r="F1340" s="270" t="s">
        <v>2143</v>
      </c>
      <c r="G1340" s="270" t="s">
        <v>10160</v>
      </c>
      <c r="H1340" s="270" t="s">
        <v>10159</v>
      </c>
      <c r="I1340" s="270" t="s">
        <v>10158</v>
      </c>
      <c r="J1340" s="270">
        <v>17232</v>
      </c>
      <c r="K1340" s="270" t="s">
        <v>3271</v>
      </c>
      <c r="L1340" s="270" t="s">
        <v>10167</v>
      </c>
      <c r="M1340" s="270" t="s">
        <v>3296</v>
      </c>
      <c r="N1340" s="270" t="s">
        <v>3286</v>
      </c>
      <c r="O1340" s="270" t="s">
        <v>3285</v>
      </c>
      <c r="P1340" s="269">
        <v>101156.65</v>
      </c>
      <c r="Q1340" s="269">
        <v>0</v>
      </c>
      <c r="R1340" s="269">
        <v>0</v>
      </c>
      <c r="S1340" s="269">
        <v>101156.65</v>
      </c>
      <c r="U1340" s="305" t="str">
        <f t="shared" si="20"/>
        <v>RU8310</v>
      </c>
      <c r="V1340" s="305" t="s">
        <v>3112</v>
      </c>
    </row>
    <row r="1341" spans="1:22" ht="18" customHeight="1" x14ac:dyDescent="0.35">
      <c r="A1341" s="270">
        <v>8975</v>
      </c>
      <c r="B1341" s="270" t="s">
        <v>3269</v>
      </c>
      <c r="C1341" s="270" t="s">
        <v>10161</v>
      </c>
      <c r="D1341" s="270" t="s">
        <v>3296</v>
      </c>
      <c r="E1341" s="270" t="s">
        <v>1713</v>
      </c>
      <c r="F1341" s="270" t="s">
        <v>2143</v>
      </c>
      <c r="G1341" s="270" t="s">
        <v>10160</v>
      </c>
      <c r="H1341" s="270" t="s">
        <v>10159</v>
      </c>
      <c r="I1341" s="270" t="s">
        <v>10158</v>
      </c>
      <c r="J1341" s="270">
        <v>17233</v>
      </c>
      <c r="K1341" s="270" t="s">
        <v>3271</v>
      </c>
      <c r="L1341" s="270" t="s">
        <v>10166</v>
      </c>
      <c r="M1341" s="270" t="s">
        <v>3296</v>
      </c>
      <c r="N1341" s="270" t="s">
        <v>3286</v>
      </c>
      <c r="O1341" s="270" t="s">
        <v>3285</v>
      </c>
      <c r="P1341" s="269">
        <v>74085.350000000006</v>
      </c>
      <c r="Q1341" s="269">
        <v>0</v>
      </c>
      <c r="R1341" s="269">
        <v>0</v>
      </c>
      <c r="S1341" s="269">
        <v>74085.350000000006</v>
      </c>
      <c r="U1341" s="305" t="str">
        <f t="shared" si="20"/>
        <v>RU8310</v>
      </c>
      <c r="V1341" s="305" t="s">
        <v>3112</v>
      </c>
    </row>
    <row r="1342" spans="1:22" ht="18" customHeight="1" x14ac:dyDescent="0.35">
      <c r="A1342" s="270">
        <v>8975</v>
      </c>
      <c r="B1342" s="270" t="s">
        <v>3269</v>
      </c>
      <c r="C1342" s="270" t="s">
        <v>10161</v>
      </c>
      <c r="D1342" s="270" t="s">
        <v>3296</v>
      </c>
      <c r="E1342" s="270" t="s">
        <v>1713</v>
      </c>
      <c r="F1342" s="270" t="s">
        <v>2143</v>
      </c>
      <c r="G1342" s="270" t="s">
        <v>10160</v>
      </c>
      <c r="H1342" s="270" t="s">
        <v>10159</v>
      </c>
      <c r="I1342" s="270" t="s">
        <v>10158</v>
      </c>
      <c r="J1342" s="270">
        <v>17234</v>
      </c>
      <c r="K1342" s="270" t="s">
        <v>3271</v>
      </c>
      <c r="L1342" s="270" t="s">
        <v>10165</v>
      </c>
      <c r="M1342" s="270" t="s">
        <v>3296</v>
      </c>
      <c r="N1342" s="270" t="s">
        <v>3286</v>
      </c>
      <c r="O1342" s="270" t="s">
        <v>3285</v>
      </c>
      <c r="P1342" s="269">
        <v>95574.05</v>
      </c>
      <c r="Q1342" s="269">
        <v>0</v>
      </c>
      <c r="R1342" s="269">
        <v>0</v>
      </c>
      <c r="S1342" s="269">
        <v>95574.05</v>
      </c>
      <c r="U1342" s="305" t="str">
        <f t="shared" si="20"/>
        <v>RU8310</v>
      </c>
      <c r="V1342" s="305" t="s">
        <v>3112</v>
      </c>
    </row>
    <row r="1343" spans="1:22" ht="18" customHeight="1" x14ac:dyDescent="0.35">
      <c r="A1343" s="270">
        <v>8975</v>
      </c>
      <c r="B1343" s="270" t="s">
        <v>3269</v>
      </c>
      <c r="C1343" s="270" t="s">
        <v>10161</v>
      </c>
      <c r="D1343" s="270" t="s">
        <v>3296</v>
      </c>
      <c r="E1343" s="270" t="s">
        <v>1713</v>
      </c>
      <c r="F1343" s="270" t="s">
        <v>2143</v>
      </c>
      <c r="G1343" s="270" t="s">
        <v>10160</v>
      </c>
      <c r="H1343" s="270" t="s">
        <v>10159</v>
      </c>
      <c r="I1343" s="270" t="s">
        <v>10158</v>
      </c>
      <c r="J1343" s="270">
        <v>17235</v>
      </c>
      <c r="K1343" s="270" t="s">
        <v>3271</v>
      </c>
      <c r="L1343" s="270" t="s">
        <v>10164</v>
      </c>
      <c r="M1343" s="270" t="s">
        <v>3296</v>
      </c>
      <c r="N1343" s="270" t="s">
        <v>3286</v>
      </c>
      <c r="O1343" s="270" t="s">
        <v>3285</v>
      </c>
      <c r="P1343" s="269">
        <v>80904.149999999994</v>
      </c>
      <c r="Q1343" s="269">
        <v>0</v>
      </c>
      <c r="R1343" s="269">
        <v>0</v>
      </c>
      <c r="S1343" s="269">
        <v>80904.149999999994</v>
      </c>
      <c r="U1343" s="305" t="str">
        <f t="shared" si="20"/>
        <v>RU8310</v>
      </c>
      <c r="V1343" s="305" t="s">
        <v>3112</v>
      </c>
    </row>
    <row r="1344" spans="1:22" ht="18" customHeight="1" x14ac:dyDescent="0.35">
      <c r="A1344" s="270">
        <v>8975</v>
      </c>
      <c r="B1344" s="270" t="s">
        <v>3269</v>
      </c>
      <c r="C1344" s="270" t="s">
        <v>10161</v>
      </c>
      <c r="D1344" s="270" t="s">
        <v>3296</v>
      </c>
      <c r="E1344" s="270" t="s">
        <v>1713</v>
      </c>
      <c r="F1344" s="270" t="s">
        <v>2143</v>
      </c>
      <c r="G1344" s="270" t="s">
        <v>10160</v>
      </c>
      <c r="H1344" s="270" t="s">
        <v>10159</v>
      </c>
      <c r="I1344" s="270" t="s">
        <v>10158</v>
      </c>
      <c r="J1344" s="270">
        <v>17236</v>
      </c>
      <c r="K1344" s="270" t="s">
        <v>3271</v>
      </c>
      <c r="L1344" s="270" t="s">
        <v>10163</v>
      </c>
      <c r="M1344" s="270" t="s">
        <v>3296</v>
      </c>
      <c r="N1344" s="270" t="s">
        <v>3286</v>
      </c>
      <c r="O1344" s="270" t="s">
        <v>3285</v>
      </c>
      <c r="P1344" s="269">
        <v>100118.09</v>
      </c>
      <c r="Q1344" s="269">
        <v>0</v>
      </c>
      <c r="R1344" s="269">
        <v>0</v>
      </c>
      <c r="S1344" s="269">
        <v>100118.09</v>
      </c>
      <c r="U1344" s="305" t="str">
        <f t="shared" si="20"/>
        <v>RU8310</v>
      </c>
      <c r="V1344" s="305" t="s">
        <v>3112</v>
      </c>
    </row>
    <row r="1345" spans="1:22" ht="18" customHeight="1" x14ac:dyDescent="0.35">
      <c r="A1345" s="270">
        <v>8975</v>
      </c>
      <c r="B1345" s="270" t="s">
        <v>3269</v>
      </c>
      <c r="C1345" s="270" t="s">
        <v>10161</v>
      </c>
      <c r="D1345" s="270" t="s">
        <v>3296</v>
      </c>
      <c r="E1345" s="270" t="s">
        <v>1713</v>
      </c>
      <c r="F1345" s="270" t="s">
        <v>2143</v>
      </c>
      <c r="G1345" s="270" t="s">
        <v>10160</v>
      </c>
      <c r="H1345" s="270" t="s">
        <v>10159</v>
      </c>
      <c r="I1345" s="270" t="s">
        <v>10158</v>
      </c>
      <c r="J1345" s="270">
        <v>17237</v>
      </c>
      <c r="K1345" s="270" t="s">
        <v>3271</v>
      </c>
      <c r="L1345" s="270" t="s">
        <v>10162</v>
      </c>
      <c r="M1345" s="270" t="s">
        <v>3296</v>
      </c>
      <c r="N1345" s="270" t="s">
        <v>3286</v>
      </c>
      <c r="O1345" s="270" t="s">
        <v>3285</v>
      </c>
      <c r="P1345" s="269">
        <v>116478.98</v>
      </c>
      <c r="Q1345" s="269">
        <v>0</v>
      </c>
      <c r="R1345" s="269">
        <v>0</v>
      </c>
      <c r="S1345" s="269">
        <v>116478.98</v>
      </c>
      <c r="U1345" s="305" t="str">
        <f t="shared" si="20"/>
        <v>RU8310</v>
      </c>
      <c r="V1345" s="305" t="s">
        <v>3112</v>
      </c>
    </row>
    <row r="1346" spans="1:22" ht="18" customHeight="1" x14ac:dyDescent="0.35">
      <c r="A1346" s="270">
        <v>8975</v>
      </c>
      <c r="B1346" s="270" t="s">
        <v>3269</v>
      </c>
      <c r="C1346" s="270" t="s">
        <v>10161</v>
      </c>
      <c r="D1346" s="270" t="s">
        <v>3296</v>
      </c>
      <c r="E1346" s="270" t="s">
        <v>1713</v>
      </c>
      <c r="F1346" s="270" t="s">
        <v>2143</v>
      </c>
      <c r="G1346" s="270" t="s">
        <v>10160</v>
      </c>
      <c r="H1346" s="270" t="s">
        <v>10159</v>
      </c>
      <c r="I1346" s="270" t="s">
        <v>10158</v>
      </c>
      <c r="J1346" s="270">
        <v>17238</v>
      </c>
      <c r="K1346" s="270" t="s">
        <v>3271</v>
      </c>
      <c r="L1346" s="270" t="s">
        <v>10157</v>
      </c>
      <c r="M1346" s="270" t="s">
        <v>3296</v>
      </c>
      <c r="N1346" s="270" t="s">
        <v>3286</v>
      </c>
      <c r="O1346" s="270" t="s">
        <v>3285</v>
      </c>
      <c r="P1346" s="269">
        <v>406649.34</v>
      </c>
      <c r="Q1346" s="269">
        <v>0</v>
      </c>
      <c r="R1346" s="269">
        <v>0</v>
      </c>
      <c r="S1346" s="269">
        <v>406649.34</v>
      </c>
      <c r="U1346" s="305" t="str">
        <f t="shared" si="20"/>
        <v>RU8310</v>
      </c>
      <c r="V1346" s="305" t="s">
        <v>3112</v>
      </c>
    </row>
    <row r="1347" spans="1:22" ht="18" customHeight="1" x14ac:dyDescent="0.35">
      <c r="A1347" s="270">
        <v>8976</v>
      </c>
      <c r="B1347" s="270" t="s">
        <v>3269</v>
      </c>
      <c r="C1347" s="270" t="s">
        <v>10153</v>
      </c>
      <c r="D1347" s="270" t="s">
        <v>3296</v>
      </c>
      <c r="E1347" s="270" t="s">
        <v>1713</v>
      </c>
      <c r="F1347" s="270" t="s">
        <v>2143</v>
      </c>
      <c r="G1347" s="270" t="s">
        <v>10138</v>
      </c>
      <c r="H1347" s="270" t="s">
        <v>10152</v>
      </c>
      <c r="I1347" s="270" t="s">
        <v>10151</v>
      </c>
      <c r="J1347" s="270">
        <v>10262</v>
      </c>
      <c r="K1347" s="270" t="s">
        <v>3271</v>
      </c>
      <c r="L1347" s="270" t="s">
        <v>10156</v>
      </c>
      <c r="M1347" s="270" t="s">
        <v>3296</v>
      </c>
      <c r="N1347" s="270" t="s">
        <v>3286</v>
      </c>
      <c r="O1347" s="270" t="s">
        <v>3285</v>
      </c>
      <c r="P1347" s="269">
        <v>793335.68</v>
      </c>
      <c r="Q1347" s="269">
        <v>0</v>
      </c>
      <c r="R1347" s="269">
        <v>0</v>
      </c>
      <c r="S1347" s="269">
        <v>793335.68</v>
      </c>
      <c r="U1347" s="305" t="str">
        <f t="shared" si="20"/>
        <v>RU8310</v>
      </c>
      <c r="V1347" s="305" t="s">
        <v>3112</v>
      </c>
    </row>
    <row r="1348" spans="1:22" ht="18" customHeight="1" x14ac:dyDescent="0.35">
      <c r="A1348" s="270">
        <v>8976</v>
      </c>
      <c r="B1348" s="270" t="s">
        <v>3269</v>
      </c>
      <c r="C1348" s="270" t="s">
        <v>10153</v>
      </c>
      <c r="D1348" s="270" t="s">
        <v>3296</v>
      </c>
      <c r="E1348" s="270" t="s">
        <v>1713</v>
      </c>
      <c r="F1348" s="270" t="s">
        <v>2143</v>
      </c>
      <c r="G1348" s="270" t="s">
        <v>10138</v>
      </c>
      <c r="H1348" s="270" t="s">
        <v>10152</v>
      </c>
      <c r="I1348" s="270" t="s">
        <v>10151</v>
      </c>
      <c r="J1348" s="270">
        <v>10263</v>
      </c>
      <c r="K1348" s="270" t="s">
        <v>3271</v>
      </c>
      <c r="L1348" s="270" t="s">
        <v>10155</v>
      </c>
      <c r="M1348" s="270" t="s">
        <v>3296</v>
      </c>
      <c r="N1348" s="270" t="s">
        <v>3286</v>
      </c>
      <c r="O1348" s="270" t="s">
        <v>3285</v>
      </c>
      <c r="P1348" s="269">
        <v>344478.48</v>
      </c>
      <c r="Q1348" s="269">
        <v>0</v>
      </c>
      <c r="R1348" s="269">
        <v>0</v>
      </c>
      <c r="S1348" s="269">
        <v>344478.48</v>
      </c>
      <c r="U1348" s="305" t="str">
        <f t="shared" ref="U1348:U1411" si="21">LEFT(F1348,6)</f>
        <v>RU8310</v>
      </c>
      <c r="V1348" s="305" t="s">
        <v>3112</v>
      </c>
    </row>
    <row r="1349" spans="1:22" ht="18" customHeight="1" x14ac:dyDescent="0.35">
      <c r="A1349" s="270">
        <v>8976</v>
      </c>
      <c r="B1349" s="270" t="s">
        <v>3269</v>
      </c>
      <c r="C1349" s="270" t="s">
        <v>10153</v>
      </c>
      <c r="D1349" s="270" t="s">
        <v>3296</v>
      </c>
      <c r="E1349" s="270" t="s">
        <v>1713</v>
      </c>
      <c r="F1349" s="270" t="s">
        <v>2143</v>
      </c>
      <c r="G1349" s="270" t="s">
        <v>10138</v>
      </c>
      <c r="H1349" s="270" t="s">
        <v>10152</v>
      </c>
      <c r="I1349" s="270" t="s">
        <v>10151</v>
      </c>
      <c r="J1349" s="270">
        <v>10264</v>
      </c>
      <c r="K1349" s="270" t="s">
        <v>3271</v>
      </c>
      <c r="L1349" s="270" t="s">
        <v>10154</v>
      </c>
      <c r="M1349" s="270" t="s">
        <v>3296</v>
      </c>
      <c r="N1349" s="270" t="s">
        <v>3286</v>
      </c>
      <c r="O1349" s="270" t="s">
        <v>3285</v>
      </c>
      <c r="P1349" s="269">
        <v>188245.89</v>
      </c>
      <c r="Q1349" s="269">
        <v>0</v>
      </c>
      <c r="R1349" s="269">
        <v>0</v>
      </c>
      <c r="S1349" s="269">
        <v>188245.89</v>
      </c>
      <c r="U1349" s="305" t="str">
        <f t="shared" si="21"/>
        <v>RU8310</v>
      </c>
      <c r="V1349" s="305" t="s">
        <v>3112</v>
      </c>
    </row>
    <row r="1350" spans="1:22" ht="18" customHeight="1" x14ac:dyDescent="0.35">
      <c r="A1350" s="270">
        <v>8976</v>
      </c>
      <c r="B1350" s="270" t="s">
        <v>3269</v>
      </c>
      <c r="C1350" s="270" t="s">
        <v>10153</v>
      </c>
      <c r="D1350" s="270" t="s">
        <v>3296</v>
      </c>
      <c r="E1350" s="270" t="s">
        <v>1713</v>
      </c>
      <c r="F1350" s="270" t="s">
        <v>2143</v>
      </c>
      <c r="G1350" s="270" t="s">
        <v>10138</v>
      </c>
      <c r="H1350" s="270" t="s">
        <v>10152</v>
      </c>
      <c r="I1350" s="270" t="s">
        <v>10151</v>
      </c>
      <c r="J1350" s="270">
        <v>10270</v>
      </c>
      <c r="K1350" s="270" t="s">
        <v>3271</v>
      </c>
      <c r="L1350" s="270" t="s">
        <v>10150</v>
      </c>
      <c r="M1350" s="270" t="s">
        <v>3296</v>
      </c>
      <c r="N1350" s="270" t="s">
        <v>3286</v>
      </c>
      <c r="O1350" s="270" t="s">
        <v>3285</v>
      </c>
      <c r="P1350" s="269">
        <v>99298.75</v>
      </c>
      <c r="Q1350" s="269">
        <v>0</v>
      </c>
      <c r="R1350" s="269">
        <v>0</v>
      </c>
      <c r="S1350" s="269">
        <v>99298.75</v>
      </c>
      <c r="U1350" s="305" t="str">
        <f t="shared" si="21"/>
        <v>RU8310</v>
      </c>
      <c r="V1350" s="305" t="s">
        <v>3112</v>
      </c>
    </row>
    <row r="1351" spans="1:22" ht="18" customHeight="1" x14ac:dyDescent="0.35">
      <c r="A1351" s="270">
        <v>8977</v>
      </c>
      <c r="B1351" s="270" t="s">
        <v>3269</v>
      </c>
      <c r="C1351" s="270" t="s">
        <v>10144</v>
      </c>
      <c r="D1351" s="270" t="s">
        <v>3296</v>
      </c>
      <c r="E1351" s="270" t="s">
        <v>1713</v>
      </c>
      <c r="F1351" s="270" t="s">
        <v>2143</v>
      </c>
      <c r="G1351" s="270" t="s">
        <v>10138</v>
      </c>
      <c r="H1351" s="270" t="s">
        <v>10143</v>
      </c>
      <c r="I1351" s="270" t="s">
        <v>10142</v>
      </c>
      <c r="J1351" s="270">
        <v>9912</v>
      </c>
      <c r="K1351" s="270" t="s">
        <v>3271</v>
      </c>
      <c r="L1351" s="270" t="s">
        <v>10149</v>
      </c>
      <c r="M1351" s="270" t="s">
        <v>3296</v>
      </c>
      <c r="N1351" s="270" t="s">
        <v>3286</v>
      </c>
      <c r="O1351" s="270" t="s">
        <v>3285</v>
      </c>
      <c r="P1351" s="269">
        <v>1640495.53</v>
      </c>
      <c r="Q1351" s="269">
        <v>0</v>
      </c>
      <c r="R1351" s="269">
        <v>0</v>
      </c>
      <c r="S1351" s="269">
        <v>1640495.53</v>
      </c>
      <c r="U1351" s="305" t="str">
        <f t="shared" si="21"/>
        <v>RU8310</v>
      </c>
      <c r="V1351" s="305" t="s">
        <v>3112</v>
      </c>
    </row>
    <row r="1352" spans="1:22" ht="18" customHeight="1" x14ac:dyDescent="0.35">
      <c r="A1352" s="270">
        <v>8977</v>
      </c>
      <c r="B1352" s="270" t="s">
        <v>3269</v>
      </c>
      <c r="C1352" s="270" t="s">
        <v>10144</v>
      </c>
      <c r="D1352" s="270" t="s">
        <v>3296</v>
      </c>
      <c r="E1352" s="270" t="s">
        <v>1713</v>
      </c>
      <c r="F1352" s="270" t="s">
        <v>2143</v>
      </c>
      <c r="G1352" s="270" t="s">
        <v>10138</v>
      </c>
      <c r="H1352" s="270" t="s">
        <v>10143</v>
      </c>
      <c r="I1352" s="270" t="s">
        <v>10142</v>
      </c>
      <c r="J1352" s="270">
        <v>9949</v>
      </c>
      <c r="K1352" s="270" t="s">
        <v>3271</v>
      </c>
      <c r="L1352" s="270" t="s">
        <v>10148</v>
      </c>
      <c r="M1352" s="270" t="s">
        <v>3296</v>
      </c>
      <c r="N1352" s="270" t="s">
        <v>3286</v>
      </c>
      <c r="O1352" s="270" t="s">
        <v>3285</v>
      </c>
      <c r="P1352" s="269">
        <v>1519555.31</v>
      </c>
      <c r="Q1352" s="269">
        <v>0</v>
      </c>
      <c r="R1352" s="269">
        <v>0</v>
      </c>
      <c r="S1352" s="269">
        <v>1519555.31</v>
      </c>
      <c r="U1352" s="305" t="str">
        <f t="shared" si="21"/>
        <v>RU8310</v>
      </c>
      <c r="V1352" s="305" t="s">
        <v>3112</v>
      </c>
    </row>
    <row r="1353" spans="1:22" ht="18" customHeight="1" x14ac:dyDescent="0.35">
      <c r="A1353" s="270">
        <v>8977</v>
      </c>
      <c r="B1353" s="270" t="s">
        <v>3269</v>
      </c>
      <c r="C1353" s="270" t="s">
        <v>10144</v>
      </c>
      <c r="D1353" s="270" t="s">
        <v>3296</v>
      </c>
      <c r="E1353" s="270" t="s">
        <v>1713</v>
      </c>
      <c r="F1353" s="270" t="s">
        <v>2143</v>
      </c>
      <c r="G1353" s="270" t="s">
        <v>10138</v>
      </c>
      <c r="H1353" s="270" t="s">
        <v>10143</v>
      </c>
      <c r="I1353" s="270" t="s">
        <v>10142</v>
      </c>
      <c r="J1353" s="270">
        <v>9953</v>
      </c>
      <c r="K1353" s="270" t="s">
        <v>3271</v>
      </c>
      <c r="L1353" s="270" t="s">
        <v>10147</v>
      </c>
      <c r="M1353" s="270" t="s">
        <v>3296</v>
      </c>
      <c r="N1353" s="270" t="s">
        <v>3286</v>
      </c>
      <c r="O1353" s="270" t="s">
        <v>3285</v>
      </c>
      <c r="P1353" s="269">
        <v>1396176.79</v>
      </c>
      <c r="Q1353" s="269">
        <v>0</v>
      </c>
      <c r="R1353" s="269">
        <v>0</v>
      </c>
      <c r="S1353" s="269">
        <v>1396176.79</v>
      </c>
      <c r="U1353" s="305" t="str">
        <f t="shared" si="21"/>
        <v>RU8310</v>
      </c>
      <c r="V1353" s="305" t="s">
        <v>3112</v>
      </c>
    </row>
    <row r="1354" spans="1:22" ht="18" customHeight="1" x14ac:dyDescent="0.35">
      <c r="A1354" s="270">
        <v>8977</v>
      </c>
      <c r="B1354" s="270" t="s">
        <v>3269</v>
      </c>
      <c r="C1354" s="270" t="s">
        <v>10144</v>
      </c>
      <c r="D1354" s="270" t="s">
        <v>3296</v>
      </c>
      <c r="E1354" s="270" t="s">
        <v>1713</v>
      </c>
      <c r="F1354" s="270" t="s">
        <v>2143</v>
      </c>
      <c r="G1354" s="270" t="s">
        <v>10138</v>
      </c>
      <c r="H1354" s="270" t="s">
        <v>10143</v>
      </c>
      <c r="I1354" s="270" t="s">
        <v>10142</v>
      </c>
      <c r="J1354" s="270">
        <v>9955</v>
      </c>
      <c r="K1354" s="270" t="s">
        <v>3271</v>
      </c>
      <c r="L1354" s="270" t="s">
        <v>10146</v>
      </c>
      <c r="M1354" s="270" t="s">
        <v>3296</v>
      </c>
      <c r="N1354" s="270" t="s">
        <v>3286</v>
      </c>
      <c r="O1354" s="270" t="s">
        <v>3285</v>
      </c>
      <c r="P1354" s="269">
        <v>1399102.76</v>
      </c>
      <c r="Q1354" s="269">
        <v>0</v>
      </c>
      <c r="R1354" s="269">
        <v>0</v>
      </c>
      <c r="S1354" s="269">
        <v>1399102.76</v>
      </c>
      <c r="U1354" s="305" t="str">
        <f t="shared" si="21"/>
        <v>RU8310</v>
      </c>
      <c r="V1354" s="305" t="s">
        <v>3112</v>
      </c>
    </row>
    <row r="1355" spans="1:22" ht="18" customHeight="1" x14ac:dyDescent="0.35">
      <c r="A1355" s="270">
        <v>8977</v>
      </c>
      <c r="B1355" s="270" t="s">
        <v>3269</v>
      </c>
      <c r="C1355" s="270" t="s">
        <v>10144</v>
      </c>
      <c r="D1355" s="270" t="s">
        <v>3296</v>
      </c>
      <c r="E1355" s="270" t="s">
        <v>1713</v>
      </c>
      <c r="F1355" s="270" t="s">
        <v>2143</v>
      </c>
      <c r="G1355" s="270" t="s">
        <v>10138</v>
      </c>
      <c r="H1355" s="270" t="s">
        <v>10143</v>
      </c>
      <c r="I1355" s="270" t="s">
        <v>10142</v>
      </c>
      <c r="J1355" s="270">
        <v>9956</v>
      </c>
      <c r="K1355" s="270" t="s">
        <v>3271</v>
      </c>
      <c r="L1355" s="270" t="s">
        <v>10145</v>
      </c>
      <c r="M1355" s="270" t="s">
        <v>3296</v>
      </c>
      <c r="N1355" s="270" t="s">
        <v>3286</v>
      </c>
      <c r="O1355" s="270" t="s">
        <v>3285</v>
      </c>
      <c r="P1355" s="269">
        <v>564712.79</v>
      </c>
      <c r="Q1355" s="269">
        <v>0</v>
      </c>
      <c r="R1355" s="269">
        <v>0</v>
      </c>
      <c r="S1355" s="269">
        <v>564712.79</v>
      </c>
      <c r="U1355" s="305" t="str">
        <f t="shared" si="21"/>
        <v>RU8310</v>
      </c>
      <c r="V1355" s="305" t="s">
        <v>3112</v>
      </c>
    </row>
    <row r="1356" spans="1:22" ht="18" customHeight="1" x14ac:dyDescent="0.35">
      <c r="A1356" s="270">
        <v>8977</v>
      </c>
      <c r="B1356" s="270" t="s">
        <v>3269</v>
      </c>
      <c r="C1356" s="270" t="s">
        <v>10144</v>
      </c>
      <c r="D1356" s="270" t="s">
        <v>3296</v>
      </c>
      <c r="E1356" s="270" t="s">
        <v>1713</v>
      </c>
      <c r="F1356" s="270" t="s">
        <v>2143</v>
      </c>
      <c r="G1356" s="270" t="s">
        <v>10138</v>
      </c>
      <c r="H1356" s="270" t="s">
        <v>10143</v>
      </c>
      <c r="I1356" s="270" t="s">
        <v>10142</v>
      </c>
      <c r="J1356" s="270">
        <v>9957</v>
      </c>
      <c r="K1356" s="270" t="s">
        <v>3271</v>
      </c>
      <c r="L1356" s="270" t="s">
        <v>10141</v>
      </c>
      <c r="M1356" s="270" t="s">
        <v>3296</v>
      </c>
      <c r="N1356" s="270" t="s">
        <v>3286</v>
      </c>
      <c r="O1356" s="270" t="s">
        <v>3285</v>
      </c>
      <c r="P1356" s="269">
        <v>561786.81999999995</v>
      </c>
      <c r="Q1356" s="269">
        <v>0</v>
      </c>
      <c r="R1356" s="269">
        <v>0</v>
      </c>
      <c r="S1356" s="269">
        <v>561786.81999999995</v>
      </c>
      <c r="U1356" s="305" t="str">
        <f t="shared" si="21"/>
        <v>RU8310</v>
      </c>
      <c r="V1356" s="305" t="s">
        <v>3112</v>
      </c>
    </row>
    <row r="1357" spans="1:22" ht="18" customHeight="1" x14ac:dyDescent="0.35">
      <c r="A1357" s="270">
        <v>8978</v>
      </c>
      <c r="B1357" s="270" t="s">
        <v>3269</v>
      </c>
      <c r="C1357" s="270" t="s">
        <v>10139</v>
      </c>
      <c r="D1357" s="270" t="s">
        <v>3296</v>
      </c>
      <c r="E1357" s="270" t="s">
        <v>1713</v>
      </c>
      <c r="F1357" s="270" t="s">
        <v>2143</v>
      </c>
      <c r="G1357" s="270" t="s">
        <v>10138</v>
      </c>
      <c r="H1357" s="270" t="s">
        <v>10137</v>
      </c>
      <c r="I1357" s="270" t="s">
        <v>10136</v>
      </c>
      <c r="J1357" s="270">
        <v>11546</v>
      </c>
      <c r="K1357" s="270" t="s">
        <v>3271</v>
      </c>
      <c r="L1357" s="270" t="s">
        <v>10140</v>
      </c>
      <c r="M1357" s="270" t="s">
        <v>3296</v>
      </c>
      <c r="N1357" s="270" t="s">
        <v>3286</v>
      </c>
      <c r="O1357" s="270" t="s">
        <v>3285</v>
      </c>
      <c r="P1357" s="269">
        <v>1631808</v>
      </c>
      <c r="Q1357" s="269">
        <v>0</v>
      </c>
      <c r="R1357" s="269">
        <v>0</v>
      </c>
      <c r="S1357" s="269">
        <v>1631808</v>
      </c>
      <c r="U1357" s="305" t="str">
        <f t="shared" si="21"/>
        <v>RU8310</v>
      </c>
      <c r="V1357" s="305" t="s">
        <v>3112</v>
      </c>
    </row>
    <row r="1358" spans="1:22" ht="18" customHeight="1" x14ac:dyDescent="0.35">
      <c r="A1358" s="270">
        <v>8978</v>
      </c>
      <c r="B1358" s="270" t="s">
        <v>3269</v>
      </c>
      <c r="C1358" s="270" t="s">
        <v>10139</v>
      </c>
      <c r="D1358" s="270" t="s">
        <v>3296</v>
      </c>
      <c r="E1358" s="270" t="s">
        <v>1713</v>
      </c>
      <c r="F1358" s="270" t="s">
        <v>2143</v>
      </c>
      <c r="G1358" s="270" t="s">
        <v>10138</v>
      </c>
      <c r="H1358" s="270" t="s">
        <v>10137</v>
      </c>
      <c r="I1358" s="270" t="s">
        <v>10136</v>
      </c>
      <c r="J1358" s="270">
        <v>13932</v>
      </c>
      <c r="K1358" s="270" t="s">
        <v>3271</v>
      </c>
      <c r="L1358" s="270" t="s">
        <v>10135</v>
      </c>
      <c r="M1358" s="270" t="s">
        <v>3296</v>
      </c>
      <c r="N1358" s="270" t="s">
        <v>3286</v>
      </c>
      <c r="O1358" s="270" t="s">
        <v>3285</v>
      </c>
      <c r="P1358" s="269">
        <v>1767792</v>
      </c>
      <c r="Q1358" s="269">
        <v>0</v>
      </c>
      <c r="R1358" s="269">
        <v>0</v>
      </c>
      <c r="S1358" s="269">
        <v>1767792</v>
      </c>
      <c r="U1358" s="305" t="str">
        <f t="shared" si="21"/>
        <v>RU8310</v>
      </c>
      <c r="V1358" s="305" t="s">
        <v>3112</v>
      </c>
    </row>
    <row r="1359" spans="1:22" ht="18" customHeight="1" x14ac:dyDescent="0.35">
      <c r="A1359" s="270">
        <v>8979</v>
      </c>
      <c r="B1359" s="270" t="s">
        <v>3269</v>
      </c>
      <c r="C1359" s="270" t="s">
        <v>10133</v>
      </c>
      <c r="D1359" s="270" t="s">
        <v>3296</v>
      </c>
      <c r="E1359" s="270" t="s">
        <v>1713</v>
      </c>
      <c r="F1359" s="270" t="s">
        <v>2143</v>
      </c>
      <c r="G1359" s="270" t="s">
        <v>9635</v>
      </c>
      <c r="H1359" s="270" t="s">
        <v>10132</v>
      </c>
      <c r="I1359" s="270" t="s">
        <v>10131</v>
      </c>
      <c r="J1359" s="270">
        <v>13878</v>
      </c>
      <c r="K1359" s="270" t="s">
        <v>3271</v>
      </c>
      <c r="L1359" s="270" t="s">
        <v>10134</v>
      </c>
      <c r="M1359" s="270" t="s">
        <v>3296</v>
      </c>
      <c r="N1359" s="270" t="s">
        <v>3286</v>
      </c>
      <c r="O1359" s="270" t="s">
        <v>3285</v>
      </c>
      <c r="P1359" s="269">
        <v>429981.76</v>
      </c>
      <c r="Q1359" s="269">
        <v>0</v>
      </c>
      <c r="R1359" s="269">
        <v>0</v>
      </c>
      <c r="S1359" s="269">
        <v>429981.76</v>
      </c>
      <c r="U1359" s="305" t="str">
        <f t="shared" si="21"/>
        <v>RU8310</v>
      </c>
      <c r="V1359" s="305" t="s">
        <v>3112</v>
      </c>
    </row>
    <row r="1360" spans="1:22" ht="18" customHeight="1" x14ac:dyDescent="0.35">
      <c r="A1360" s="270">
        <v>8979</v>
      </c>
      <c r="B1360" s="270" t="s">
        <v>3269</v>
      </c>
      <c r="C1360" s="270" t="s">
        <v>10133</v>
      </c>
      <c r="D1360" s="270" t="s">
        <v>3296</v>
      </c>
      <c r="E1360" s="270" t="s">
        <v>1713</v>
      </c>
      <c r="F1360" s="270" t="s">
        <v>2143</v>
      </c>
      <c r="G1360" s="270" t="s">
        <v>9635</v>
      </c>
      <c r="H1360" s="270" t="s">
        <v>10132</v>
      </c>
      <c r="I1360" s="270" t="s">
        <v>10131</v>
      </c>
      <c r="J1360" s="270">
        <v>23516</v>
      </c>
      <c r="K1360" s="270" t="s">
        <v>3271</v>
      </c>
      <c r="L1360" s="270" t="s">
        <v>10130</v>
      </c>
      <c r="M1360" s="270" t="s">
        <v>3296</v>
      </c>
      <c r="N1360" s="270" t="s">
        <v>3286</v>
      </c>
      <c r="O1360" s="270" t="s">
        <v>3285</v>
      </c>
      <c r="P1360" s="269">
        <v>164940.84</v>
      </c>
      <c r="Q1360" s="269">
        <v>0</v>
      </c>
      <c r="R1360" s="269">
        <v>0</v>
      </c>
      <c r="S1360" s="269">
        <v>164940.84</v>
      </c>
      <c r="U1360" s="305" t="str">
        <f t="shared" si="21"/>
        <v>RU8310</v>
      </c>
      <c r="V1360" s="305" t="s">
        <v>3112</v>
      </c>
    </row>
    <row r="1361" spans="1:22" ht="18" customHeight="1" x14ac:dyDescent="0.35">
      <c r="A1361" s="270">
        <v>8980</v>
      </c>
      <c r="B1361" s="270" t="s">
        <v>3269</v>
      </c>
      <c r="C1361" s="270" t="s">
        <v>10129</v>
      </c>
      <c r="D1361" s="270" t="s">
        <v>3296</v>
      </c>
      <c r="E1361" s="270" t="s">
        <v>1713</v>
      </c>
      <c r="F1361" s="270" t="s">
        <v>2143</v>
      </c>
      <c r="G1361" s="270" t="s">
        <v>10128</v>
      </c>
      <c r="H1361" s="270" t="s">
        <v>10127</v>
      </c>
      <c r="I1361" s="270" t="s">
        <v>10126</v>
      </c>
      <c r="J1361" s="270">
        <v>14908</v>
      </c>
      <c r="K1361" s="270" t="s">
        <v>3271</v>
      </c>
      <c r="L1361" s="270" t="s">
        <v>10125</v>
      </c>
      <c r="M1361" s="270" t="s">
        <v>3296</v>
      </c>
      <c r="N1361" s="270" t="s">
        <v>3286</v>
      </c>
      <c r="O1361" s="270" t="s">
        <v>3285</v>
      </c>
      <c r="P1361" s="269">
        <v>722440</v>
      </c>
      <c r="Q1361" s="269">
        <v>0</v>
      </c>
      <c r="R1361" s="269">
        <v>0</v>
      </c>
      <c r="S1361" s="269">
        <v>722440</v>
      </c>
      <c r="U1361" s="305" t="str">
        <f t="shared" si="21"/>
        <v>RU8310</v>
      </c>
      <c r="V1361" s="305" t="s">
        <v>3112</v>
      </c>
    </row>
    <row r="1362" spans="1:22" ht="18" customHeight="1" x14ac:dyDescent="0.35">
      <c r="A1362" s="270">
        <v>8993</v>
      </c>
      <c r="B1362" s="270" t="s">
        <v>3269</v>
      </c>
      <c r="C1362" s="270" t="s">
        <v>10121</v>
      </c>
      <c r="D1362" s="270" t="s">
        <v>3296</v>
      </c>
      <c r="E1362" s="270" t="s">
        <v>1713</v>
      </c>
      <c r="F1362" s="270" t="s">
        <v>1741</v>
      </c>
      <c r="G1362" s="270" t="s">
        <v>6738</v>
      </c>
      <c r="H1362" s="270" t="s">
        <v>10120</v>
      </c>
      <c r="I1362" s="270" t="s">
        <v>10119</v>
      </c>
      <c r="J1362" s="270">
        <v>16941</v>
      </c>
      <c r="K1362" s="270" t="s">
        <v>3271</v>
      </c>
      <c r="L1362" s="270" t="s">
        <v>10124</v>
      </c>
      <c r="M1362" s="270" t="s">
        <v>3296</v>
      </c>
      <c r="N1362" s="270" t="s">
        <v>3286</v>
      </c>
      <c r="O1362" s="270" t="s">
        <v>3285</v>
      </c>
      <c r="P1362" s="269">
        <v>1213956</v>
      </c>
      <c r="Q1362" s="269">
        <v>0</v>
      </c>
      <c r="R1362" s="269">
        <v>0</v>
      </c>
      <c r="S1362" s="269">
        <v>1213956</v>
      </c>
      <c r="U1362" s="305" t="str">
        <f t="shared" si="21"/>
        <v>RU8225</v>
      </c>
      <c r="V1362" s="305" t="s">
        <v>3112</v>
      </c>
    </row>
    <row r="1363" spans="1:22" ht="18" customHeight="1" x14ac:dyDescent="0.35">
      <c r="A1363" s="270">
        <v>8993</v>
      </c>
      <c r="B1363" s="270" t="s">
        <v>3269</v>
      </c>
      <c r="C1363" s="270" t="s">
        <v>10121</v>
      </c>
      <c r="D1363" s="270" t="s">
        <v>3296</v>
      </c>
      <c r="E1363" s="270" t="s">
        <v>1713</v>
      </c>
      <c r="F1363" s="270" t="s">
        <v>1741</v>
      </c>
      <c r="G1363" s="270" t="s">
        <v>6738</v>
      </c>
      <c r="H1363" s="270" t="s">
        <v>10120</v>
      </c>
      <c r="I1363" s="270" t="s">
        <v>10119</v>
      </c>
      <c r="J1363" s="270">
        <v>16942</v>
      </c>
      <c r="K1363" s="270" t="s">
        <v>3271</v>
      </c>
      <c r="L1363" s="270" t="s">
        <v>10123</v>
      </c>
      <c r="M1363" s="270" t="s">
        <v>3296</v>
      </c>
      <c r="N1363" s="270" t="s">
        <v>3286</v>
      </c>
      <c r="O1363" s="270" t="s">
        <v>3285</v>
      </c>
      <c r="P1363" s="269">
        <v>1196618</v>
      </c>
      <c r="Q1363" s="269">
        <v>0</v>
      </c>
      <c r="R1363" s="269">
        <v>0</v>
      </c>
      <c r="S1363" s="269">
        <v>1196618</v>
      </c>
      <c r="U1363" s="305" t="str">
        <f t="shared" si="21"/>
        <v>RU8225</v>
      </c>
      <c r="V1363" s="305" t="s">
        <v>3112</v>
      </c>
    </row>
    <row r="1364" spans="1:22" ht="18" customHeight="1" x14ac:dyDescent="0.35">
      <c r="A1364" s="270">
        <v>8993</v>
      </c>
      <c r="B1364" s="270" t="s">
        <v>3269</v>
      </c>
      <c r="C1364" s="270" t="s">
        <v>10121</v>
      </c>
      <c r="D1364" s="270" t="s">
        <v>3296</v>
      </c>
      <c r="E1364" s="270" t="s">
        <v>1713</v>
      </c>
      <c r="F1364" s="270" t="s">
        <v>1741</v>
      </c>
      <c r="G1364" s="270" t="s">
        <v>6738</v>
      </c>
      <c r="H1364" s="270" t="s">
        <v>10120</v>
      </c>
      <c r="I1364" s="270" t="s">
        <v>10119</v>
      </c>
      <c r="J1364" s="270">
        <v>16943</v>
      </c>
      <c r="K1364" s="270" t="s">
        <v>3271</v>
      </c>
      <c r="L1364" s="270" t="s">
        <v>10122</v>
      </c>
      <c r="M1364" s="270" t="s">
        <v>3296</v>
      </c>
      <c r="N1364" s="270" t="s">
        <v>3286</v>
      </c>
      <c r="O1364" s="270" t="s">
        <v>3285</v>
      </c>
      <c r="P1364" s="269">
        <v>7031492</v>
      </c>
      <c r="Q1364" s="269">
        <v>0</v>
      </c>
      <c r="R1364" s="269">
        <v>0</v>
      </c>
      <c r="S1364" s="269">
        <v>7031492</v>
      </c>
      <c r="U1364" s="305" t="str">
        <f t="shared" si="21"/>
        <v>RU8225</v>
      </c>
      <c r="V1364" s="305" t="s">
        <v>3112</v>
      </c>
    </row>
    <row r="1365" spans="1:22" ht="18" customHeight="1" x14ac:dyDescent="0.35">
      <c r="A1365" s="270">
        <v>8993</v>
      </c>
      <c r="B1365" s="270" t="s">
        <v>3269</v>
      </c>
      <c r="C1365" s="270" t="s">
        <v>10121</v>
      </c>
      <c r="D1365" s="270" t="s">
        <v>3296</v>
      </c>
      <c r="E1365" s="270" t="s">
        <v>1713</v>
      </c>
      <c r="F1365" s="270" t="s">
        <v>1741</v>
      </c>
      <c r="G1365" s="270" t="s">
        <v>6738</v>
      </c>
      <c r="H1365" s="270" t="s">
        <v>10120</v>
      </c>
      <c r="I1365" s="270" t="s">
        <v>10119</v>
      </c>
      <c r="J1365" s="270">
        <v>16944</v>
      </c>
      <c r="K1365" s="270" t="s">
        <v>3271</v>
      </c>
      <c r="L1365" s="270" t="s">
        <v>10118</v>
      </c>
      <c r="M1365" s="270" t="s">
        <v>3296</v>
      </c>
      <c r="N1365" s="270" t="s">
        <v>3286</v>
      </c>
      <c r="O1365" s="270" t="s">
        <v>3285</v>
      </c>
      <c r="P1365" s="269">
        <v>2889709</v>
      </c>
      <c r="Q1365" s="269">
        <v>0</v>
      </c>
      <c r="R1365" s="269">
        <v>0</v>
      </c>
      <c r="S1365" s="269">
        <v>2889709</v>
      </c>
      <c r="U1365" s="305" t="str">
        <f t="shared" si="21"/>
        <v>RU8225</v>
      </c>
      <c r="V1365" s="305" t="s">
        <v>3112</v>
      </c>
    </row>
    <row r="1366" spans="1:22" ht="18" customHeight="1" x14ac:dyDescent="0.35">
      <c r="A1366" s="270">
        <v>9005</v>
      </c>
      <c r="B1366" s="270" t="s">
        <v>3269</v>
      </c>
      <c r="C1366" s="270" t="s">
        <v>10117</v>
      </c>
      <c r="D1366" s="270" t="s">
        <v>3296</v>
      </c>
      <c r="E1366" s="270" t="s">
        <v>1713</v>
      </c>
      <c r="F1366" s="270" t="s">
        <v>1964</v>
      </c>
      <c r="G1366" s="270" t="s">
        <v>10116</v>
      </c>
      <c r="H1366" s="270" t="s">
        <v>10115</v>
      </c>
      <c r="I1366" s="270" t="s">
        <v>10114</v>
      </c>
      <c r="J1366" s="270">
        <v>17446</v>
      </c>
      <c r="K1366" s="270" t="s">
        <v>3271</v>
      </c>
      <c r="L1366" s="270" t="s">
        <v>10113</v>
      </c>
      <c r="M1366" s="270" t="s">
        <v>3296</v>
      </c>
      <c r="N1366" s="270" t="s">
        <v>3286</v>
      </c>
      <c r="O1366" s="270" t="s">
        <v>3285</v>
      </c>
      <c r="P1366" s="269">
        <v>2599915</v>
      </c>
      <c r="Q1366" s="269">
        <v>0</v>
      </c>
      <c r="R1366" s="269">
        <v>0</v>
      </c>
      <c r="S1366" s="269">
        <v>2599915</v>
      </c>
      <c r="U1366" s="305" t="str">
        <f t="shared" si="21"/>
        <v>RU8405</v>
      </c>
      <c r="V1366" s="305" t="s">
        <v>3112</v>
      </c>
    </row>
    <row r="1367" spans="1:22" ht="18" customHeight="1" x14ac:dyDescent="0.35">
      <c r="A1367" s="270">
        <v>9006</v>
      </c>
      <c r="B1367" s="270" t="s">
        <v>3269</v>
      </c>
      <c r="C1367" s="270" t="s">
        <v>10107</v>
      </c>
      <c r="D1367" s="270" t="s">
        <v>3296</v>
      </c>
      <c r="E1367" s="270" t="s">
        <v>1713</v>
      </c>
      <c r="F1367" s="270" t="s">
        <v>1964</v>
      </c>
      <c r="G1367" s="270" t="s">
        <v>10106</v>
      </c>
      <c r="H1367" s="270" t="s">
        <v>10105</v>
      </c>
      <c r="I1367" s="270" t="s">
        <v>10104</v>
      </c>
      <c r="J1367" s="270">
        <v>19856</v>
      </c>
      <c r="K1367" s="270" t="s">
        <v>3271</v>
      </c>
      <c r="L1367" s="270" t="s">
        <v>10112</v>
      </c>
      <c r="M1367" s="270" t="s">
        <v>3296</v>
      </c>
      <c r="N1367" s="270" t="s">
        <v>3286</v>
      </c>
      <c r="O1367" s="270" t="s">
        <v>3285</v>
      </c>
      <c r="P1367" s="269">
        <v>573225</v>
      </c>
      <c r="Q1367" s="269">
        <v>0</v>
      </c>
      <c r="R1367" s="269">
        <v>0</v>
      </c>
      <c r="S1367" s="269">
        <v>573225</v>
      </c>
      <c r="U1367" s="305" t="str">
        <f t="shared" si="21"/>
        <v>RU8405</v>
      </c>
      <c r="V1367" s="305" t="s">
        <v>3112</v>
      </c>
    </row>
    <row r="1368" spans="1:22" ht="18" customHeight="1" x14ac:dyDescent="0.35">
      <c r="A1368" s="270">
        <v>9006</v>
      </c>
      <c r="B1368" s="270" t="s">
        <v>3269</v>
      </c>
      <c r="C1368" s="270" t="s">
        <v>10107</v>
      </c>
      <c r="D1368" s="270" t="s">
        <v>3296</v>
      </c>
      <c r="E1368" s="270" t="s">
        <v>1713</v>
      </c>
      <c r="F1368" s="270" t="s">
        <v>1964</v>
      </c>
      <c r="G1368" s="270" t="s">
        <v>10106</v>
      </c>
      <c r="H1368" s="270" t="s">
        <v>10105</v>
      </c>
      <c r="I1368" s="270" t="s">
        <v>10104</v>
      </c>
      <c r="J1368" s="270">
        <v>19862</v>
      </c>
      <c r="K1368" s="270" t="s">
        <v>3271</v>
      </c>
      <c r="L1368" s="270" t="s">
        <v>10111</v>
      </c>
      <c r="M1368" s="270" t="s">
        <v>3296</v>
      </c>
      <c r="N1368" s="270" t="s">
        <v>3314</v>
      </c>
      <c r="O1368" s="270" t="s">
        <v>3313</v>
      </c>
      <c r="P1368" s="269">
        <v>66768</v>
      </c>
      <c r="Q1368" s="269">
        <v>0</v>
      </c>
      <c r="R1368" s="269">
        <v>0</v>
      </c>
      <c r="S1368" s="269">
        <v>66768</v>
      </c>
      <c r="U1368" s="305" t="str">
        <f t="shared" si="21"/>
        <v>RU8405</v>
      </c>
      <c r="V1368" s="305" t="s">
        <v>3112</v>
      </c>
    </row>
    <row r="1369" spans="1:22" ht="18" customHeight="1" x14ac:dyDescent="0.35">
      <c r="A1369" s="270">
        <v>9006</v>
      </c>
      <c r="B1369" s="270" t="s">
        <v>3269</v>
      </c>
      <c r="C1369" s="270" t="s">
        <v>10107</v>
      </c>
      <c r="D1369" s="270" t="s">
        <v>3296</v>
      </c>
      <c r="E1369" s="270" t="s">
        <v>1713</v>
      </c>
      <c r="F1369" s="270" t="s">
        <v>1964</v>
      </c>
      <c r="G1369" s="270" t="s">
        <v>10106</v>
      </c>
      <c r="H1369" s="270" t="s">
        <v>10105</v>
      </c>
      <c r="I1369" s="270" t="s">
        <v>10104</v>
      </c>
      <c r="J1369" s="270">
        <v>20098</v>
      </c>
      <c r="K1369" s="270" t="s">
        <v>3271</v>
      </c>
      <c r="L1369" s="270" t="s">
        <v>10110</v>
      </c>
      <c r="M1369" s="270" t="s">
        <v>3296</v>
      </c>
      <c r="N1369" s="270" t="s">
        <v>3314</v>
      </c>
      <c r="O1369" s="270" t="s">
        <v>3313</v>
      </c>
      <c r="P1369" s="269">
        <v>70144</v>
      </c>
      <c r="Q1369" s="269">
        <v>0</v>
      </c>
      <c r="R1369" s="269">
        <v>0</v>
      </c>
      <c r="S1369" s="269">
        <v>70144</v>
      </c>
      <c r="U1369" s="305" t="str">
        <f t="shared" si="21"/>
        <v>RU8405</v>
      </c>
      <c r="V1369" s="305" t="s">
        <v>3112</v>
      </c>
    </row>
    <row r="1370" spans="1:22" ht="18" customHeight="1" x14ac:dyDescent="0.35">
      <c r="A1370" s="270">
        <v>9006</v>
      </c>
      <c r="B1370" s="270" t="s">
        <v>3269</v>
      </c>
      <c r="C1370" s="270" t="s">
        <v>10107</v>
      </c>
      <c r="D1370" s="270" t="s">
        <v>3296</v>
      </c>
      <c r="E1370" s="270" t="s">
        <v>1713</v>
      </c>
      <c r="F1370" s="270" t="s">
        <v>1964</v>
      </c>
      <c r="G1370" s="270" t="s">
        <v>10106</v>
      </c>
      <c r="H1370" s="270" t="s">
        <v>10105</v>
      </c>
      <c r="I1370" s="270" t="s">
        <v>10104</v>
      </c>
      <c r="J1370" s="270">
        <v>26254</v>
      </c>
      <c r="K1370" s="270" t="s">
        <v>3271</v>
      </c>
      <c r="L1370" s="270" t="s">
        <v>10109</v>
      </c>
      <c r="M1370" s="270" t="s">
        <v>3296</v>
      </c>
      <c r="N1370" s="270" t="s">
        <v>3286</v>
      </c>
      <c r="O1370" s="270" t="s">
        <v>3285</v>
      </c>
      <c r="P1370" s="269">
        <v>1601267</v>
      </c>
      <c r="Q1370" s="269">
        <v>0</v>
      </c>
      <c r="R1370" s="269">
        <v>0</v>
      </c>
      <c r="S1370" s="269">
        <v>1601267</v>
      </c>
      <c r="U1370" s="305" t="str">
        <f t="shared" si="21"/>
        <v>RU8405</v>
      </c>
      <c r="V1370" s="305" t="s">
        <v>3112</v>
      </c>
    </row>
    <row r="1371" spans="1:22" ht="18" customHeight="1" x14ac:dyDescent="0.35">
      <c r="A1371" s="270">
        <v>9006</v>
      </c>
      <c r="B1371" s="270" t="s">
        <v>3269</v>
      </c>
      <c r="C1371" s="270" t="s">
        <v>10107</v>
      </c>
      <c r="D1371" s="270" t="s">
        <v>3296</v>
      </c>
      <c r="E1371" s="270" t="s">
        <v>1713</v>
      </c>
      <c r="F1371" s="270" t="s">
        <v>1964</v>
      </c>
      <c r="G1371" s="270" t="s">
        <v>10106</v>
      </c>
      <c r="H1371" s="270" t="s">
        <v>10105</v>
      </c>
      <c r="I1371" s="270" t="s">
        <v>10104</v>
      </c>
      <c r="J1371" s="270">
        <v>26255</v>
      </c>
      <c r="K1371" s="270" t="s">
        <v>3271</v>
      </c>
      <c r="L1371" s="270" t="s">
        <v>10108</v>
      </c>
      <c r="M1371" s="270" t="s">
        <v>3296</v>
      </c>
      <c r="N1371" s="270" t="s">
        <v>3314</v>
      </c>
      <c r="O1371" s="270" t="s">
        <v>3313</v>
      </c>
      <c r="P1371" s="269">
        <v>57029</v>
      </c>
      <c r="Q1371" s="269">
        <v>0</v>
      </c>
      <c r="R1371" s="269">
        <v>0</v>
      </c>
      <c r="S1371" s="269">
        <v>57029</v>
      </c>
      <c r="U1371" s="305" t="str">
        <f t="shared" si="21"/>
        <v>RU8405</v>
      </c>
      <c r="V1371" s="305" t="s">
        <v>3112</v>
      </c>
    </row>
    <row r="1372" spans="1:22" ht="18" customHeight="1" x14ac:dyDescent="0.35">
      <c r="A1372" s="270">
        <v>9006</v>
      </c>
      <c r="B1372" s="270" t="s">
        <v>3269</v>
      </c>
      <c r="C1372" s="270" t="s">
        <v>10107</v>
      </c>
      <c r="D1372" s="270" t="s">
        <v>3296</v>
      </c>
      <c r="E1372" s="270" t="s">
        <v>1713</v>
      </c>
      <c r="F1372" s="270" t="s">
        <v>1964</v>
      </c>
      <c r="G1372" s="270" t="s">
        <v>10106</v>
      </c>
      <c r="H1372" s="270" t="s">
        <v>10105</v>
      </c>
      <c r="I1372" s="270" t="s">
        <v>10104</v>
      </c>
      <c r="J1372" s="270">
        <v>26256</v>
      </c>
      <c r="K1372" s="270" t="s">
        <v>3271</v>
      </c>
      <c r="L1372" s="270" t="s">
        <v>10103</v>
      </c>
      <c r="M1372" s="270" t="s">
        <v>3296</v>
      </c>
      <c r="N1372" s="270" t="s">
        <v>3314</v>
      </c>
      <c r="O1372" s="270" t="s">
        <v>3313</v>
      </c>
      <c r="P1372" s="269">
        <v>92469</v>
      </c>
      <c r="Q1372" s="269">
        <v>0</v>
      </c>
      <c r="R1372" s="269">
        <v>0</v>
      </c>
      <c r="S1372" s="269">
        <v>92469</v>
      </c>
      <c r="U1372" s="305" t="str">
        <f t="shared" si="21"/>
        <v>RU8405</v>
      </c>
      <c r="V1372" s="305" t="s">
        <v>3112</v>
      </c>
    </row>
    <row r="1373" spans="1:22" ht="18" customHeight="1" x14ac:dyDescent="0.35">
      <c r="A1373" s="270">
        <v>9026</v>
      </c>
      <c r="B1373" s="270" t="s">
        <v>3269</v>
      </c>
      <c r="C1373" s="270" t="s">
        <v>10100</v>
      </c>
      <c r="D1373" s="270" t="s">
        <v>3296</v>
      </c>
      <c r="E1373" s="270" t="s">
        <v>1739</v>
      </c>
      <c r="F1373" s="270" t="s">
        <v>1962</v>
      </c>
      <c r="G1373" s="270" t="s">
        <v>10099</v>
      </c>
      <c r="H1373" s="270" t="s">
        <v>10098</v>
      </c>
      <c r="I1373" s="270" t="s">
        <v>10097</v>
      </c>
      <c r="J1373" s="270">
        <v>10268</v>
      </c>
      <c r="K1373" s="270" t="s">
        <v>3271</v>
      </c>
      <c r="L1373" s="270" t="s">
        <v>10102</v>
      </c>
      <c r="M1373" s="270" t="s">
        <v>3296</v>
      </c>
      <c r="N1373" s="270" t="s">
        <v>3286</v>
      </c>
      <c r="O1373" s="270" t="s">
        <v>3285</v>
      </c>
      <c r="P1373" s="269">
        <v>299778</v>
      </c>
      <c r="Q1373" s="269">
        <v>0</v>
      </c>
      <c r="R1373" s="269">
        <v>0</v>
      </c>
      <c r="S1373" s="269">
        <v>299778</v>
      </c>
      <c r="U1373" s="305" t="str">
        <f t="shared" si="21"/>
        <v>RU7890</v>
      </c>
      <c r="V1373" s="305" t="s">
        <v>3112</v>
      </c>
    </row>
    <row r="1374" spans="1:22" ht="18" customHeight="1" x14ac:dyDescent="0.35">
      <c r="A1374" s="270">
        <v>9026</v>
      </c>
      <c r="B1374" s="270" t="s">
        <v>3269</v>
      </c>
      <c r="C1374" s="270" t="s">
        <v>10100</v>
      </c>
      <c r="D1374" s="270" t="s">
        <v>3296</v>
      </c>
      <c r="E1374" s="270" t="s">
        <v>1739</v>
      </c>
      <c r="F1374" s="270" t="s">
        <v>1962</v>
      </c>
      <c r="G1374" s="270" t="s">
        <v>10099</v>
      </c>
      <c r="H1374" s="270" t="s">
        <v>10098</v>
      </c>
      <c r="I1374" s="270" t="s">
        <v>10097</v>
      </c>
      <c r="J1374" s="270">
        <v>14308</v>
      </c>
      <c r="K1374" s="270" t="s">
        <v>3271</v>
      </c>
      <c r="L1374" s="270" t="s">
        <v>10101</v>
      </c>
      <c r="M1374" s="270" t="s">
        <v>3296</v>
      </c>
      <c r="N1374" s="270" t="s">
        <v>3286</v>
      </c>
      <c r="O1374" s="270" t="s">
        <v>3285</v>
      </c>
      <c r="P1374" s="269">
        <v>135833</v>
      </c>
      <c r="Q1374" s="269">
        <v>0</v>
      </c>
      <c r="R1374" s="269">
        <v>0</v>
      </c>
      <c r="S1374" s="269">
        <v>135833</v>
      </c>
      <c r="U1374" s="305" t="str">
        <f t="shared" si="21"/>
        <v>RU7890</v>
      </c>
      <c r="V1374" s="305" t="s">
        <v>3112</v>
      </c>
    </row>
    <row r="1375" spans="1:22" ht="18" customHeight="1" x14ac:dyDescent="0.35">
      <c r="A1375" s="270">
        <v>9026</v>
      </c>
      <c r="B1375" s="270" t="s">
        <v>3269</v>
      </c>
      <c r="C1375" s="270" t="s">
        <v>10100</v>
      </c>
      <c r="D1375" s="270" t="s">
        <v>3296</v>
      </c>
      <c r="E1375" s="270" t="s">
        <v>1739</v>
      </c>
      <c r="F1375" s="270" t="s">
        <v>1962</v>
      </c>
      <c r="G1375" s="270" t="s">
        <v>10099</v>
      </c>
      <c r="H1375" s="270" t="s">
        <v>10098</v>
      </c>
      <c r="I1375" s="270" t="s">
        <v>10097</v>
      </c>
      <c r="J1375" s="270">
        <v>14318</v>
      </c>
      <c r="K1375" s="270" t="s">
        <v>3271</v>
      </c>
      <c r="L1375" s="270" t="s">
        <v>10096</v>
      </c>
      <c r="M1375" s="270" t="s">
        <v>3296</v>
      </c>
      <c r="N1375" s="270" t="s">
        <v>3286</v>
      </c>
      <c r="O1375" s="270" t="s">
        <v>3285</v>
      </c>
      <c r="P1375" s="269">
        <v>53016</v>
      </c>
      <c r="Q1375" s="269">
        <v>0</v>
      </c>
      <c r="R1375" s="269">
        <v>0</v>
      </c>
      <c r="S1375" s="269">
        <v>53016</v>
      </c>
      <c r="U1375" s="305" t="str">
        <f t="shared" si="21"/>
        <v>RU7890</v>
      </c>
      <c r="V1375" s="305" t="s">
        <v>3112</v>
      </c>
    </row>
    <row r="1376" spans="1:22" ht="18" customHeight="1" x14ac:dyDescent="0.35">
      <c r="A1376" s="270">
        <v>9042</v>
      </c>
      <c r="B1376" s="270" t="s">
        <v>3269</v>
      </c>
      <c r="C1376" s="270" t="s">
        <v>10095</v>
      </c>
      <c r="D1376" s="270" t="s">
        <v>3296</v>
      </c>
      <c r="E1376" s="270" t="s">
        <v>1733</v>
      </c>
      <c r="F1376" s="270" t="s">
        <v>2211</v>
      </c>
      <c r="G1376" s="270" t="s">
        <v>5098</v>
      </c>
      <c r="H1376" s="270" t="s">
        <v>10094</v>
      </c>
      <c r="I1376" s="270" t="s">
        <v>10093</v>
      </c>
      <c r="J1376" s="270">
        <v>13066</v>
      </c>
      <c r="K1376" s="270" t="s">
        <v>3271</v>
      </c>
      <c r="L1376" s="270" t="s">
        <v>10092</v>
      </c>
      <c r="M1376" s="270" t="s">
        <v>3296</v>
      </c>
      <c r="N1376" s="270" t="s">
        <v>3286</v>
      </c>
      <c r="O1376" s="270" t="s">
        <v>3285</v>
      </c>
      <c r="P1376" s="269">
        <v>4820990</v>
      </c>
      <c r="Q1376" s="269">
        <v>0</v>
      </c>
      <c r="R1376" s="269">
        <v>0</v>
      </c>
      <c r="S1376" s="269">
        <v>4820990</v>
      </c>
      <c r="U1376" s="305" t="str">
        <f t="shared" si="21"/>
        <v>RU8357</v>
      </c>
      <c r="V1376" s="305" t="s">
        <v>3112</v>
      </c>
    </row>
    <row r="1377" spans="1:22" ht="18" customHeight="1" x14ac:dyDescent="0.35">
      <c r="A1377" s="270">
        <v>9043</v>
      </c>
      <c r="B1377" s="270" t="s">
        <v>3269</v>
      </c>
      <c r="C1377" s="270" t="s">
        <v>10085</v>
      </c>
      <c r="D1377" s="270" t="s">
        <v>3296</v>
      </c>
      <c r="E1377" s="270" t="s">
        <v>1739</v>
      </c>
      <c r="F1377" s="270" t="s">
        <v>1962</v>
      </c>
      <c r="G1377" s="270" t="s">
        <v>10084</v>
      </c>
      <c r="H1377" s="270" t="s">
        <v>10083</v>
      </c>
      <c r="I1377" s="270" t="s">
        <v>10082</v>
      </c>
      <c r="J1377" s="270">
        <v>20531</v>
      </c>
      <c r="K1377" s="270" t="s">
        <v>3271</v>
      </c>
      <c r="L1377" s="270" t="s">
        <v>10091</v>
      </c>
      <c r="M1377" s="270" t="s">
        <v>3296</v>
      </c>
      <c r="N1377" s="270" t="s">
        <v>3286</v>
      </c>
      <c r="O1377" s="270" t="s">
        <v>3285</v>
      </c>
      <c r="P1377" s="269">
        <v>46888</v>
      </c>
      <c r="Q1377" s="269">
        <v>0</v>
      </c>
      <c r="R1377" s="269">
        <v>0</v>
      </c>
      <c r="S1377" s="269">
        <v>46888</v>
      </c>
      <c r="U1377" s="305" t="str">
        <f t="shared" si="21"/>
        <v>RU7890</v>
      </c>
      <c r="V1377" s="305" t="s">
        <v>3112</v>
      </c>
    </row>
    <row r="1378" spans="1:22" ht="18" customHeight="1" x14ac:dyDescent="0.35">
      <c r="A1378" s="270">
        <v>9043</v>
      </c>
      <c r="B1378" s="270" t="s">
        <v>3269</v>
      </c>
      <c r="C1378" s="270" t="s">
        <v>10085</v>
      </c>
      <c r="D1378" s="270" t="s">
        <v>3296</v>
      </c>
      <c r="E1378" s="270" t="s">
        <v>1739</v>
      </c>
      <c r="F1378" s="270" t="s">
        <v>1962</v>
      </c>
      <c r="G1378" s="270" t="s">
        <v>10084</v>
      </c>
      <c r="H1378" s="270" t="s">
        <v>10083</v>
      </c>
      <c r="I1378" s="270" t="s">
        <v>10082</v>
      </c>
      <c r="J1378" s="270">
        <v>20532</v>
      </c>
      <c r="K1378" s="270" t="s">
        <v>3271</v>
      </c>
      <c r="L1378" s="270" t="s">
        <v>10090</v>
      </c>
      <c r="M1378" s="270" t="s">
        <v>3296</v>
      </c>
      <c r="N1378" s="270" t="s">
        <v>3286</v>
      </c>
      <c r="O1378" s="270" t="s">
        <v>3285</v>
      </c>
      <c r="P1378" s="269">
        <v>37305</v>
      </c>
      <c r="Q1378" s="269">
        <v>0</v>
      </c>
      <c r="R1378" s="269">
        <v>0</v>
      </c>
      <c r="S1378" s="269">
        <v>37305</v>
      </c>
      <c r="U1378" s="305" t="str">
        <f t="shared" si="21"/>
        <v>RU7890</v>
      </c>
      <c r="V1378" s="305" t="s">
        <v>3112</v>
      </c>
    </row>
    <row r="1379" spans="1:22" ht="18" customHeight="1" x14ac:dyDescent="0.35">
      <c r="A1379" s="270">
        <v>9043</v>
      </c>
      <c r="B1379" s="270" t="s">
        <v>3269</v>
      </c>
      <c r="C1379" s="270" t="s">
        <v>10085</v>
      </c>
      <c r="D1379" s="270" t="s">
        <v>3296</v>
      </c>
      <c r="E1379" s="270" t="s">
        <v>1739</v>
      </c>
      <c r="F1379" s="270" t="s">
        <v>1962</v>
      </c>
      <c r="G1379" s="270" t="s">
        <v>10084</v>
      </c>
      <c r="H1379" s="270" t="s">
        <v>10083</v>
      </c>
      <c r="I1379" s="270" t="s">
        <v>10082</v>
      </c>
      <c r="J1379" s="270">
        <v>20533</v>
      </c>
      <c r="K1379" s="270" t="s">
        <v>3271</v>
      </c>
      <c r="L1379" s="270" t="s">
        <v>10089</v>
      </c>
      <c r="M1379" s="270" t="s">
        <v>3296</v>
      </c>
      <c r="N1379" s="270" t="s">
        <v>3286</v>
      </c>
      <c r="O1379" s="270" t="s">
        <v>3285</v>
      </c>
      <c r="P1379" s="269">
        <v>48926</v>
      </c>
      <c r="Q1379" s="269">
        <v>0</v>
      </c>
      <c r="R1379" s="269">
        <v>0</v>
      </c>
      <c r="S1379" s="269">
        <v>48926</v>
      </c>
      <c r="U1379" s="305" t="str">
        <f t="shared" si="21"/>
        <v>RU7890</v>
      </c>
      <c r="V1379" s="305" t="s">
        <v>3112</v>
      </c>
    </row>
    <row r="1380" spans="1:22" ht="18" customHeight="1" x14ac:dyDescent="0.35">
      <c r="A1380" s="270">
        <v>9043</v>
      </c>
      <c r="B1380" s="270" t="s">
        <v>3269</v>
      </c>
      <c r="C1380" s="270" t="s">
        <v>10085</v>
      </c>
      <c r="D1380" s="270" t="s">
        <v>3296</v>
      </c>
      <c r="E1380" s="270" t="s">
        <v>1739</v>
      </c>
      <c r="F1380" s="270" t="s">
        <v>1962</v>
      </c>
      <c r="G1380" s="270" t="s">
        <v>10084</v>
      </c>
      <c r="H1380" s="270" t="s">
        <v>10083</v>
      </c>
      <c r="I1380" s="270" t="s">
        <v>10082</v>
      </c>
      <c r="J1380" s="270">
        <v>20534</v>
      </c>
      <c r="K1380" s="270" t="s">
        <v>3271</v>
      </c>
      <c r="L1380" s="270" t="s">
        <v>10088</v>
      </c>
      <c r="M1380" s="270" t="s">
        <v>3296</v>
      </c>
      <c r="N1380" s="270" t="s">
        <v>3286</v>
      </c>
      <c r="O1380" s="270" t="s">
        <v>3285</v>
      </c>
      <c r="P1380" s="269">
        <v>22772</v>
      </c>
      <c r="Q1380" s="269">
        <v>0</v>
      </c>
      <c r="R1380" s="269">
        <v>0</v>
      </c>
      <c r="S1380" s="269">
        <v>22772</v>
      </c>
      <c r="U1380" s="305" t="str">
        <f t="shared" si="21"/>
        <v>RU7890</v>
      </c>
      <c r="V1380" s="305" t="s">
        <v>3112</v>
      </c>
    </row>
    <row r="1381" spans="1:22" ht="18" customHeight="1" x14ac:dyDescent="0.35">
      <c r="A1381" s="270">
        <v>9043</v>
      </c>
      <c r="B1381" s="270" t="s">
        <v>3269</v>
      </c>
      <c r="C1381" s="270" t="s">
        <v>10085</v>
      </c>
      <c r="D1381" s="270" t="s">
        <v>3296</v>
      </c>
      <c r="E1381" s="270" t="s">
        <v>1739</v>
      </c>
      <c r="F1381" s="270" t="s">
        <v>1962</v>
      </c>
      <c r="G1381" s="270" t="s">
        <v>10084</v>
      </c>
      <c r="H1381" s="270" t="s">
        <v>10083</v>
      </c>
      <c r="I1381" s="270" t="s">
        <v>10082</v>
      </c>
      <c r="J1381" s="270">
        <v>20535</v>
      </c>
      <c r="K1381" s="270" t="s">
        <v>3271</v>
      </c>
      <c r="L1381" s="270" t="s">
        <v>10087</v>
      </c>
      <c r="M1381" s="270" t="s">
        <v>3296</v>
      </c>
      <c r="N1381" s="270" t="s">
        <v>3286</v>
      </c>
      <c r="O1381" s="270" t="s">
        <v>3285</v>
      </c>
      <c r="P1381" s="269">
        <v>36768</v>
      </c>
      <c r="Q1381" s="269">
        <v>0</v>
      </c>
      <c r="R1381" s="269">
        <v>0</v>
      </c>
      <c r="S1381" s="269">
        <v>36768</v>
      </c>
      <c r="U1381" s="305" t="str">
        <f t="shared" si="21"/>
        <v>RU7890</v>
      </c>
      <c r="V1381" s="305" t="s">
        <v>3112</v>
      </c>
    </row>
    <row r="1382" spans="1:22" ht="18" customHeight="1" x14ac:dyDescent="0.35">
      <c r="A1382" s="270">
        <v>9043</v>
      </c>
      <c r="B1382" s="270" t="s">
        <v>3269</v>
      </c>
      <c r="C1382" s="270" t="s">
        <v>10085</v>
      </c>
      <c r="D1382" s="270" t="s">
        <v>3296</v>
      </c>
      <c r="E1382" s="270" t="s">
        <v>1739</v>
      </c>
      <c r="F1382" s="270" t="s">
        <v>1962</v>
      </c>
      <c r="G1382" s="270" t="s">
        <v>10084</v>
      </c>
      <c r="H1382" s="270" t="s">
        <v>10083</v>
      </c>
      <c r="I1382" s="270" t="s">
        <v>10082</v>
      </c>
      <c r="J1382" s="270">
        <v>20536</v>
      </c>
      <c r="K1382" s="270" t="s">
        <v>3271</v>
      </c>
      <c r="L1382" s="270" t="s">
        <v>10086</v>
      </c>
      <c r="M1382" s="270" t="s">
        <v>3296</v>
      </c>
      <c r="N1382" s="270" t="s">
        <v>3286</v>
      </c>
      <c r="O1382" s="270" t="s">
        <v>3285</v>
      </c>
      <c r="P1382" s="269">
        <v>36496</v>
      </c>
      <c r="Q1382" s="269">
        <v>0</v>
      </c>
      <c r="R1382" s="269">
        <v>0</v>
      </c>
      <c r="S1382" s="269">
        <v>36496</v>
      </c>
      <c r="U1382" s="305" t="str">
        <f t="shared" si="21"/>
        <v>RU7890</v>
      </c>
      <c r="V1382" s="305" t="s">
        <v>3112</v>
      </c>
    </row>
    <row r="1383" spans="1:22" ht="18" customHeight="1" x14ac:dyDescent="0.35">
      <c r="A1383" s="270">
        <v>9043</v>
      </c>
      <c r="B1383" s="270" t="s">
        <v>3269</v>
      </c>
      <c r="C1383" s="270" t="s">
        <v>10085</v>
      </c>
      <c r="D1383" s="270" t="s">
        <v>3296</v>
      </c>
      <c r="E1383" s="270" t="s">
        <v>1739</v>
      </c>
      <c r="F1383" s="270" t="s">
        <v>1962</v>
      </c>
      <c r="G1383" s="270" t="s">
        <v>10084</v>
      </c>
      <c r="H1383" s="270" t="s">
        <v>10083</v>
      </c>
      <c r="I1383" s="270" t="s">
        <v>10082</v>
      </c>
      <c r="J1383" s="270">
        <v>20537</v>
      </c>
      <c r="K1383" s="270" t="s">
        <v>3271</v>
      </c>
      <c r="L1383" s="270" t="s">
        <v>10081</v>
      </c>
      <c r="M1383" s="270" t="s">
        <v>3296</v>
      </c>
      <c r="N1383" s="270" t="s">
        <v>3286</v>
      </c>
      <c r="O1383" s="270" t="s">
        <v>3285</v>
      </c>
      <c r="P1383" s="269">
        <v>36111</v>
      </c>
      <c r="Q1383" s="269">
        <v>0</v>
      </c>
      <c r="R1383" s="269">
        <v>0</v>
      </c>
      <c r="S1383" s="269">
        <v>36111</v>
      </c>
      <c r="U1383" s="305" t="str">
        <f t="shared" si="21"/>
        <v>RU7890</v>
      </c>
      <c r="V1383" s="305" t="s">
        <v>3112</v>
      </c>
    </row>
    <row r="1384" spans="1:22" ht="18" customHeight="1" x14ac:dyDescent="0.35">
      <c r="A1384" s="270">
        <v>9064</v>
      </c>
      <c r="B1384" s="270" t="s">
        <v>3269</v>
      </c>
      <c r="C1384" s="270" t="s">
        <v>10080</v>
      </c>
      <c r="D1384" s="270" t="s">
        <v>3296</v>
      </c>
      <c r="E1384" s="270" t="s">
        <v>1791</v>
      </c>
      <c r="F1384" s="270" t="s">
        <v>1857</v>
      </c>
      <c r="G1384" s="270" t="s">
        <v>10079</v>
      </c>
      <c r="H1384" s="270" t="s">
        <v>10078</v>
      </c>
      <c r="I1384" s="270" t="s">
        <v>10077</v>
      </c>
      <c r="J1384" s="270">
        <v>9069</v>
      </c>
      <c r="K1384" s="270" t="s">
        <v>3271</v>
      </c>
      <c r="L1384" s="270" t="s">
        <v>10076</v>
      </c>
      <c r="M1384" s="270" t="s">
        <v>3296</v>
      </c>
      <c r="N1384" s="270" t="s">
        <v>3286</v>
      </c>
      <c r="O1384" s="270" t="s">
        <v>3285</v>
      </c>
      <c r="P1384" s="269">
        <v>311573</v>
      </c>
      <c r="Q1384" s="269">
        <v>0</v>
      </c>
      <c r="R1384" s="269">
        <v>0</v>
      </c>
      <c r="S1384" s="269">
        <v>311573</v>
      </c>
      <c r="U1384" s="305" t="str">
        <f t="shared" si="21"/>
        <v>RU1710</v>
      </c>
      <c r="V1384" s="305" t="s">
        <v>3112</v>
      </c>
    </row>
    <row r="1385" spans="1:22" ht="18" customHeight="1" x14ac:dyDescent="0.35">
      <c r="A1385" s="270">
        <v>9072</v>
      </c>
      <c r="B1385" s="270" t="s">
        <v>3269</v>
      </c>
      <c r="C1385" s="270" t="s">
        <v>10063</v>
      </c>
      <c r="D1385" s="270" t="s">
        <v>3296</v>
      </c>
      <c r="E1385" s="270" t="s">
        <v>1733</v>
      </c>
      <c r="F1385" s="270" t="s">
        <v>1732</v>
      </c>
      <c r="G1385" s="270" t="s">
        <v>10062</v>
      </c>
      <c r="H1385" s="270" t="s">
        <v>10061</v>
      </c>
      <c r="I1385" s="270" t="s">
        <v>10060</v>
      </c>
      <c r="J1385" s="270">
        <v>7621</v>
      </c>
      <c r="K1385" s="270" t="s">
        <v>3271</v>
      </c>
      <c r="L1385" s="270" t="s">
        <v>10075</v>
      </c>
      <c r="M1385" s="270" t="s">
        <v>3296</v>
      </c>
      <c r="N1385" s="270" t="s">
        <v>3286</v>
      </c>
      <c r="O1385" s="270" t="s">
        <v>3285</v>
      </c>
      <c r="P1385" s="269">
        <v>57726</v>
      </c>
      <c r="Q1385" s="269">
        <v>0</v>
      </c>
      <c r="R1385" s="269">
        <v>0</v>
      </c>
      <c r="S1385" s="269">
        <v>57726</v>
      </c>
      <c r="U1385" s="305" t="str">
        <f t="shared" si="21"/>
        <v>RU5000</v>
      </c>
      <c r="V1385" s="305" t="s">
        <v>3112</v>
      </c>
    </row>
    <row r="1386" spans="1:22" ht="18" customHeight="1" x14ac:dyDescent="0.35">
      <c r="A1386" s="270">
        <v>9072</v>
      </c>
      <c r="B1386" s="270" t="s">
        <v>3269</v>
      </c>
      <c r="C1386" s="270" t="s">
        <v>10063</v>
      </c>
      <c r="D1386" s="270" t="s">
        <v>3296</v>
      </c>
      <c r="E1386" s="270" t="s">
        <v>1733</v>
      </c>
      <c r="F1386" s="270" t="s">
        <v>1732</v>
      </c>
      <c r="G1386" s="270" t="s">
        <v>10062</v>
      </c>
      <c r="H1386" s="270" t="s">
        <v>10061</v>
      </c>
      <c r="I1386" s="270" t="s">
        <v>10060</v>
      </c>
      <c r="J1386" s="270">
        <v>7624</v>
      </c>
      <c r="K1386" s="270" t="s">
        <v>3271</v>
      </c>
      <c r="L1386" s="270" t="s">
        <v>10074</v>
      </c>
      <c r="M1386" s="270" t="s">
        <v>3296</v>
      </c>
      <c r="N1386" s="270" t="s">
        <v>3286</v>
      </c>
      <c r="O1386" s="270" t="s">
        <v>3285</v>
      </c>
      <c r="P1386" s="269">
        <v>147864</v>
      </c>
      <c r="Q1386" s="269">
        <v>0</v>
      </c>
      <c r="R1386" s="269">
        <v>0</v>
      </c>
      <c r="S1386" s="269">
        <v>147864</v>
      </c>
      <c r="U1386" s="305" t="str">
        <f t="shared" si="21"/>
        <v>RU5000</v>
      </c>
      <c r="V1386" s="305" t="s">
        <v>3112</v>
      </c>
    </row>
    <row r="1387" spans="1:22" ht="18" customHeight="1" x14ac:dyDescent="0.35">
      <c r="A1387" s="270">
        <v>9072</v>
      </c>
      <c r="B1387" s="270" t="s">
        <v>3269</v>
      </c>
      <c r="C1387" s="270" t="s">
        <v>10063</v>
      </c>
      <c r="D1387" s="270" t="s">
        <v>3296</v>
      </c>
      <c r="E1387" s="270" t="s">
        <v>1733</v>
      </c>
      <c r="F1387" s="270" t="s">
        <v>1732</v>
      </c>
      <c r="G1387" s="270" t="s">
        <v>10062</v>
      </c>
      <c r="H1387" s="270" t="s">
        <v>10061</v>
      </c>
      <c r="I1387" s="270" t="s">
        <v>10060</v>
      </c>
      <c r="J1387" s="270">
        <v>7626</v>
      </c>
      <c r="K1387" s="270" t="s">
        <v>3271</v>
      </c>
      <c r="L1387" s="270" t="s">
        <v>10073</v>
      </c>
      <c r="M1387" s="270" t="s">
        <v>3296</v>
      </c>
      <c r="N1387" s="270" t="s">
        <v>3286</v>
      </c>
      <c r="O1387" s="270" t="s">
        <v>3285</v>
      </c>
      <c r="P1387" s="269">
        <v>27712</v>
      </c>
      <c r="Q1387" s="269">
        <v>0</v>
      </c>
      <c r="R1387" s="269">
        <v>0</v>
      </c>
      <c r="S1387" s="269">
        <v>27712</v>
      </c>
      <c r="U1387" s="305" t="str">
        <f t="shared" si="21"/>
        <v>RU5000</v>
      </c>
      <c r="V1387" s="305" t="s">
        <v>3112</v>
      </c>
    </row>
    <row r="1388" spans="1:22" ht="18" customHeight="1" x14ac:dyDescent="0.35">
      <c r="A1388" s="270">
        <v>9072</v>
      </c>
      <c r="B1388" s="270" t="s">
        <v>3269</v>
      </c>
      <c r="C1388" s="270" t="s">
        <v>10063</v>
      </c>
      <c r="D1388" s="270" t="s">
        <v>3296</v>
      </c>
      <c r="E1388" s="270" t="s">
        <v>1733</v>
      </c>
      <c r="F1388" s="270" t="s">
        <v>1732</v>
      </c>
      <c r="G1388" s="270" t="s">
        <v>10062</v>
      </c>
      <c r="H1388" s="270" t="s">
        <v>10061</v>
      </c>
      <c r="I1388" s="270" t="s">
        <v>10060</v>
      </c>
      <c r="J1388" s="270">
        <v>7628</v>
      </c>
      <c r="K1388" s="270" t="s">
        <v>3271</v>
      </c>
      <c r="L1388" s="270" t="s">
        <v>10072</v>
      </c>
      <c r="M1388" s="270" t="s">
        <v>3296</v>
      </c>
      <c r="N1388" s="270" t="s">
        <v>3286</v>
      </c>
      <c r="O1388" s="270" t="s">
        <v>3285</v>
      </c>
      <c r="P1388" s="269">
        <v>46042</v>
      </c>
      <c r="Q1388" s="269">
        <v>0</v>
      </c>
      <c r="R1388" s="269">
        <v>0</v>
      </c>
      <c r="S1388" s="269">
        <v>46042</v>
      </c>
      <c r="U1388" s="305" t="str">
        <f t="shared" si="21"/>
        <v>RU5000</v>
      </c>
      <c r="V1388" s="305" t="s">
        <v>3112</v>
      </c>
    </row>
    <row r="1389" spans="1:22" ht="18" customHeight="1" x14ac:dyDescent="0.35">
      <c r="A1389" s="270">
        <v>9072</v>
      </c>
      <c r="B1389" s="270" t="s">
        <v>3269</v>
      </c>
      <c r="C1389" s="270" t="s">
        <v>10063</v>
      </c>
      <c r="D1389" s="270" t="s">
        <v>3296</v>
      </c>
      <c r="E1389" s="270" t="s">
        <v>1733</v>
      </c>
      <c r="F1389" s="270" t="s">
        <v>1732</v>
      </c>
      <c r="G1389" s="270" t="s">
        <v>10062</v>
      </c>
      <c r="H1389" s="270" t="s">
        <v>10061</v>
      </c>
      <c r="I1389" s="270" t="s">
        <v>10060</v>
      </c>
      <c r="J1389" s="270">
        <v>7630</v>
      </c>
      <c r="K1389" s="270" t="s">
        <v>3271</v>
      </c>
      <c r="L1389" s="270" t="s">
        <v>10071</v>
      </c>
      <c r="M1389" s="270" t="s">
        <v>3296</v>
      </c>
      <c r="N1389" s="270" t="s">
        <v>3286</v>
      </c>
      <c r="O1389" s="270" t="s">
        <v>3285</v>
      </c>
      <c r="P1389" s="269">
        <v>63656</v>
      </c>
      <c r="Q1389" s="269">
        <v>0</v>
      </c>
      <c r="R1389" s="269">
        <v>0</v>
      </c>
      <c r="S1389" s="269">
        <v>63656</v>
      </c>
      <c r="U1389" s="305" t="str">
        <f t="shared" si="21"/>
        <v>RU5000</v>
      </c>
      <c r="V1389" s="305" t="s">
        <v>3112</v>
      </c>
    </row>
    <row r="1390" spans="1:22" ht="18" customHeight="1" x14ac:dyDescent="0.35">
      <c r="A1390" s="270">
        <v>9072</v>
      </c>
      <c r="B1390" s="270" t="s">
        <v>3269</v>
      </c>
      <c r="C1390" s="270" t="s">
        <v>10063</v>
      </c>
      <c r="D1390" s="270" t="s">
        <v>3296</v>
      </c>
      <c r="E1390" s="270" t="s">
        <v>1733</v>
      </c>
      <c r="F1390" s="270" t="s">
        <v>1732</v>
      </c>
      <c r="G1390" s="270" t="s">
        <v>10062</v>
      </c>
      <c r="H1390" s="270" t="s">
        <v>10061</v>
      </c>
      <c r="I1390" s="270" t="s">
        <v>10060</v>
      </c>
      <c r="J1390" s="270">
        <v>7632</v>
      </c>
      <c r="K1390" s="270" t="s">
        <v>3271</v>
      </c>
      <c r="L1390" s="270" t="s">
        <v>10070</v>
      </c>
      <c r="M1390" s="270" t="s">
        <v>3296</v>
      </c>
      <c r="N1390" s="270" t="s">
        <v>3286</v>
      </c>
      <c r="O1390" s="270" t="s">
        <v>3285</v>
      </c>
      <c r="P1390" s="269">
        <v>33712</v>
      </c>
      <c r="Q1390" s="269">
        <v>0</v>
      </c>
      <c r="R1390" s="269">
        <v>0</v>
      </c>
      <c r="S1390" s="269">
        <v>33712</v>
      </c>
      <c r="U1390" s="305" t="str">
        <f t="shared" si="21"/>
        <v>RU5000</v>
      </c>
      <c r="V1390" s="305" t="s">
        <v>3112</v>
      </c>
    </row>
    <row r="1391" spans="1:22" ht="18" customHeight="1" x14ac:dyDescent="0.35">
      <c r="A1391" s="270">
        <v>9072</v>
      </c>
      <c r="B1391" s="270" t="s">
        <v>3269</v>
      </c>
      <c r="C1391" s="270" t="s">
        <v>10063</v>
      </c>
      <c r="D1391" s="270" t="s">
        <v>3296</v>
      </c>
      <c r="E1391" s="270" t="s">
        <v>1733</v>
      </c>
      <c r="F1391" s="270" t="s">
        <v>1732</v>
      </c>
      <c r="G1391" s="270" t="s">
        <v>10062</v>
      </c>
      <c r="H1391" s="270" t="s">
        <v>10061</v>
      </c>
      <c r="I1391" s="270" t="s">
        <v>10060</v>
      </c>
      <c r="J1391" s="270">
        <v>7636</v>
      </c>
      <c r="K1391" s="270" t="s">
        <v>3271</v>
      </c>
      <c r="L1391" s="270" t="s">
        <v>10069</v>
      </c>
      <c r="M1391" s="270" t="s">
        <v>3296</v>
      </c>
      <c r="N1391" s="270" t="s">
        <v>3286</v>
      </c>
      <c r="O1391" s="270" t="s">
        <v>3285</v>
      </c>
      <c r="P1391" s="269">
        <v>31828</v>
      </c>
      <c r="Q1391" s="269">
        <v>0</v>
      </c>
      <c r="R1391" s="269">
        <v>0</v>
      </c>
      <c r="S1391" s="269">
        <v>31828</v>
      </c>
      <c r="U1391" s="305" t="str">
        <f t="shared" si="21"/>
        <v>RU5000</v>
      </c>
      <c r="V1391" s="305" t="s">
        <v>3112</v>
      </c>
    </row>
    <row r="1392" spans="1:22" ht="18" customHeight="1" x14ac:dyDescent="0.35">
      <c r="A1392" s="270">
        <v>9072</v>
      </c>
      <c r="B1392" s="270" t="s">
        <v>3269</v>
      </c>
      <c r="C1392" s="270" t="s">
        <v>10063</v>
      </c>
      <c r="D1392" s="270" t="s">
        <v>3296</v>
      </c>
      <c r="E1392" s="270" t="s">
        <v>1733</v>
      </c>
      <c r="F1392" s="270" t="s">
        <v>1732</v>
      </c>
      <c r="G1392" s="270" t="s">
        <v>10062</v>
      </c>
      <c r="H1392" s="270" t="s">
        <v>10061</v>
      </c>
      <c r="I1392" s="270" t="s">
        <v>10060</v>
      </c>
      <c r="J1392" s="270">
        <v>7644</v>
      </c>
      <c r="K1392" s="270" t="s">
        <v>3271</v>
      </c>
      <c r="L1392" s="270" t="s">
        <v>10068</v>
      </c>
      <c r="M1392" s="270" t="s">
        <v>3296</v>
      </c>
      <c r="N1392" s="270" t="s">
        <v>3286</v>
      </c>
      <c r="O1392" s="270" t="s">
        <v>3285</v>
      </c>
      <c r="P1392" s="269">
        <v>33968</v>
      </c>
      <c r="Q1392" s="269">
        <v>0</v>
      </c>
      <c r="R1392" s="269">
        <v>0</v>
      </c>
      <c r="S1392" s="269">
        <v>33968</v>
      </c>
      <c r="U1392" s="305" t="str">
        <f t="shared" si="21"/>
        <v>RU5000</v>
      </c>
      <c r="V1392" s="305" t="s">
        <v>3112</v>
      </c>
    </row>
    <row r="1393" spans="1:22" ht="18" customHeight="1" x14ac:dyDescent="0.35">
      <c r="A1393" s="270">
        <v>9072</v>
      </c>
      <c r="B1393" s="270" t="s">
        <v>3269</v>
      </c>
      <c r="C1393" s="270" t="s">
        <v>10063</v>
      </c>
      <c r="D1393" s="270" t="s">
        <v>3296</v>
      </c>
      <c r="E1393" s="270" t="s">
        <v>1733</v>
      </c>
      <c r="F1393" s="270" t="s">
        <v>1732</v>
      </c>
      <c r="G1393" s="270" t="s">
        <v>10062</v>
      </c>
      <c r="H1393" s="270" t="s">
        <v>10061</v>
      </c>
      <c r="I1393" s="270" t="s">
        <v>10060</v>
      </c>
      <c r="J1393" s="270">
        <v>7651</v>
      </c>
      <c r="K1393" s="270" t="s">
        <v>3271</v>
      </c>
      <c r="L1393" s="270" t="s">
        <v>10067</v>
      </c>
      <c r="M1393" s="270" t="s">
        <v>3296</v>
      </c>
      <c r="N1393" s="270" t="s">
        <v>3286</v>
      </c>
      <c r="O1393" s="270" t="s">
        <v>3285</v>
      </c>
      <c r="P1393" s="269">
        <v>28368</v>
      </c>
      <c r="Q1393" s="269">
        <v>0</v>
      </c>
      <c r="R1393" s="269">
        <v>0</v>
      </c>
      <c r="S1393" s="269">
        <v>28368</v>
      </c>
      <c r="U1393" s="305" t="str">
        <f t="shared" si="21"/>
        <v>RU5000</v>
      </c>
      <c r="V1393" s="305" t="s">
        <v>3112</v>
      </c>
    </row>
    <row r="1394" spans="1:22" ht="18" customHeight="1" x14ac:dyDescent="0.35">
      <c r="A1394" s="270">
        <v>9072</v>
      </c>
      <c r="B1394" s="270" t="s">
        <v>3269</v>
      </c>
      <c r="C1394" s="270" t="s">
        <v>10063</v>
      </c>
      <c r="D1394" s="270" t="s">
        <v>3296</v>
      </c>
      <c r="E1394" s="270" t="s">
        <v>1733</v>
      </c>
      <c r="F1394" s="270" t="s">
        <v>1732</v>
      </c>
      <c r="G1394" s="270" t="s">
        <v>10062</v>
      </c>
      <c r="H1394" s="270" t="s">
        <v>10061</v>
      </c>
      <c r="I1394" s="270" t="s">
        <v>10060</v>
      </c>
      <c r="J1394" s="270">
        <v>7653</v>
      </c>
      <c r="K1394" s="270" t="s">
        <v>3271</v>
      </c>
      <c r="L1394" s="270" t="s">
        <v>10066</v>
      </c>
      <c r="M1394" s="270" t="s">
        <v>3296</v>
      </c>
      <c r="N1394" s="270" t="s">
        <v>3286</v>
      </c>
      <c r="O1394" s="270" t="s">
        <v>3285</v>
      </c>
      <c r="P1394" s="269">
        <v>98560</v>
      </c>
      <c r="Q1394" s="269">
        <v>0</v>
      </c>
      <c r="R1394" s="269">
        <v>0</v>
      </c>
      <c r="S1394" s="269">
        <v>98560</v>
      </c>
      <c r="U1394" s="305" t="str">
        <f t="shared" si="21"/>
        <v>RU5000</v>
      </c>
      <c r="V1394" s="305" t="s">
        <v>3112</v>
      </c>
    </row>
    <row r="1395" spans="1:22" ht="18" customHeight="1" x14ac:dyDescent="0.35">
      <c r="A1395" s="270">
        <v>9072</v>
      </c>
      <c r="B1395" s="270" t="s">
        <v>3269</v>
      </c>
      <c r="C1395" s="270" t="s">
        <v>10063</v>
      </c>
      <c r="D1395" s="270" t="s">
        <v>3296</v>
      </c>
      <c r="E1395" s="270" t="s">
        <v>1733</v>
      </c>
      <c r="F1395" s="270" t="s">
        <v>1732</v>
      </c>
      <c r="G1395" s="270" t="s">
        <v>10062</v>
      </c>
      <c r="H1395" s="270" t="s">
        <v>10061</v>
      </c>
      <c r="I1395" s="270" t="s">
        <v>10060</v>
      </c>
      <c r="J1395" s="270">
        <v>7655</v>
      </c>
      <c r="K1395" s="270" t="s">
        <v>3271</v>
      </c>
      <c r="L1395" s="270" t="s">
        <v>10065</v>
      </c>
      <c r="M1395" s="270" t="s">
        <v>3296</v>
      </c>
      <c r="N1395" s="270" t="s">
        <v>3286</v>
      </c>
      <c r="O1395" s="270" t="s">
        <v>3285</v>
      </c>
      <c r="P1395" s="269">
        <v>60864</v>
      </c>
      <c r="Q1395" s="269">
        <v>0</v>
      </c>
      <c r="R1395" s="269">
        <v>0</v>
      </c>
      <c r="S1395" s="269">
        <v>60864</v>
      </c>
      <c r="U1395" s="305" t="str">
        <f t="shared" si="21"/>
        <v>RU5000</v>
      </c>
      <c r="V1395" s="305" t="s">
        <v>3112</v>
      </c>
    </row>
    <row r="1396" spans="1:22" ht="18" customHeight="1" x14ac:dyDescent="0.35">
      <c r="A1396" s="270">
        <v>9072</v>
      </c>
      <c r="B1396" s="270" t="s">
        <v>3269</v>
      </c>
      <c r="C1396" s="270" t="s">
        <v>10063</v>
      </c>
      <c r="D1396" s="270" t="s">
        <v>3296</v>
      </c>
      <c r="E1396" s="270" t="s">
        <v>1733</v>
      </c>
      <c r="F1396" s="270" t="s">
        <v>1732</v>
      </c>
      <c r="G1396" s="270" t="s">
        <v>10062</v>
      </c>
      <c r="H1396" s="270" t="s">
        <v>10061</v>
      </c>
      <c r="I1396" s="270" t="s">
        <v>10060</v>
      </c>
      <c r="J1396" s="270">
        <v>7658</v>
      </c>
      <c r="K1396" s="270" t="s">
        <v>3271</v>
      </c>
      <c r="L1396" s="270" t="s">
        <v>10064</v>
      </c>
      <c r="M1396" s="270" t="s">
        <v>3296</v>
      </c>
      <c r="N1396" s="270" t="s">
        <v>3286</v>
      </c>
      <c r="O1396" s="270" t="s">
        <v>3285</v>
      </c>
      <c r="P1396" s="269">
        <v>350209.73</v>
      </c>
      <c r="Q1396" s="269">
        <v>0</v>
      </c>
      <c r="R1396" s="269">
        <v>0</v>
      </c>
      <c r="S1396" s="269">
        <v>350209.73</v>
      </c>
      <c r="U1396" s="305" t="str">
        <f t="shared" si="21"/>
        <v>RU5000</v>
      </c>
      <c r="V1396" s="305" t="s">
        <v>3112</v>
      </c>
    </row>
    <row r="1397" spans="1:22" ht="18" customHeight="1" x14ac:dyDescent="0.35">
      <c r="A1397" s="270">
        <v>9072</v>
      </c>
      <c r="B1397" s="270" t="s">
        <v>3269</v>
      </c>
      <c r="C1397" s="270" t="s">
        <v>10063</v>
      </c>
      <c r="D1397" s="270" t="s">
        <v>3296</v>
      </c>
      <c r="E1397" s="270" t="s">
        <v>1733</v>
      </c>
      <c r="F1397" s="270" t="s">
        <v>1732</v>
      </c>
      <c r="G1397" s="270" t="s">
        <v>10062</v>
      </c>
      <c r="H1397" s="270" t="s">
        <v>10061</v>
      </c>
      <c r="I1397" s="270" t="s">
        <v>10060</v>
      </c>
      <c r="J1397" s="270">
        <v>7659</v>
      </c>
      <c r="K1397" s="270" t="s">
        <v>3271</v>
      </c>
      <c r="L1397" s="270" t="s">
        <v>10059</v>
      </c>
      <c r="M1397" s="270" t="s">
        <v>3296</v>
      </c>
      <c r="N1397" s="270" t="s">
        <v>3286</v>
      </c>
      <c r="O1397" s="270" t="s">
        <v>3285</v>
      </c>
      <c r="P1397" s="269">
        <v>15241548.529999999</v>
      </c>
      <c r="Q1397" s="269">
        <v>0</v>
      </c>
      <c r="R1397" s="269">
        <v>0</v>
      </c>
      <c r="S1397" s="269">
        <v>15241548.529999999</v>
      </c>
      <c r="U1397" s="305" t="str">
        <f t="shared" si="21"/>
        <v>RU5000</v>
      </c>
      <c r="V1397" s="305" t="s">
        <v>3112</v>
      </c>
    </row>
    <row r="1398" spans="1:22" ht="18" customHeight="1" x14ac:dyDescent="0.35">
      <c r="A1398" s="270">
        <v>9073</v>
      </c>
      <c r="B1398" s="270" t="s">
        <v>3269</v>
      </c>
      <c r="C1398" s="270" t="s">
        <v>10054</v>
      </c>
      <c r="D1398" s="270" t="s">
        <v>3296</v>
      </c>
      <c r="E1398" s="270" t="s">
        <v>1713</v>
      </c>
      <c r="F1398" s="270" t="s">
        <v>1719</v>
      </c>
      <c r="G1398" s="270" t="s">
        <v>7579</v>
      </c>
      <c r="H1398" s="270" t="s">
        <v>10053</v>
      </c>
      <c r="I1398" s="270" t="s">
        <v>10052</v>
      </c>
      <c r="J1398" s="270">
        <v>17334</v>
      </c>
      <c r="K1398" s="270" t="s">
        <v>3271</v>
      </c>
      <c r="L1398" s="270" t="s">
        <v>10058</v>
      </c>
      <c r="M1398" s="270" t="s">
        <v>3296</v>
      </c>
      <c r="N1398" s="270" t="s">
        <v>3286</v>
      </c>
      <c r="O1398" s="270" t="s">
        <v>3285</v>
      </c>
      <c r="P1398" s="269">
        <v>494652</v>
      </c>
      <c r="Q1398" s="269">
        <v>0</v>
      </c>
      <c r="R1398" s="269">
        <v>0</v>
      </c>
      <c r="S1398" s="269">
        <v>494652</v>
      </c>
      <c r="U1398" s="305" t="str">
        <f t="shared" si="21"/>
        <v>RU1205</v>
      </c>
      <c r="V1398" s="305" t="s">
        <v>3112</v>
      </c>
    </row>
    <row r="1399" spans="1:22" ht="18" customHeight="1" x14ac:dyDescent="0.35">
      <c r="A1399" s="270">
        <v>9073</v>
      </c>
      <c r="B1399" s="270" t="s">
        <v>3269</v>
      </c>
      <c r="C1399" s="270" t="s">
        <v>10054</v>
      </c>
      <c r="D1399" s="270" t="s">
        <v>3296</v>
      </c>
      <c r="E1399" s="270" t="s">
        <v>1713</v>
      </c>
      <c r="F1399" s="270" t="s">
        <v>1719</v>
      </c>
      <c r="G1399" s="270" t="s">
        <v>7579</v>
      </c>
      <c r="H1399" s="270" t="s">
        <v>10053</v>
      </c>
      <c r="I1399" s="270" t="s">
        <v>10052</v>
      </c>
      <c r="J1399" s="270">
        <v>17335</v>
      </c>
      <c r="K1399" s="270" t="s">
        <v>3271</v>
      </c>
      <c r="L1399" s="270" t="s">
        <v>10057</v>
      </c>
      <c r="M1399" s="270" t="s">
        <v>3296</v>
      </c>
      <c r="N1399" s="270" t="s">
        <v>3314</v>
      </c>
      <c r="O1399" s="270" t="s">
        <v>3313</v>
      </c>
      <c r="P1399" s="269">
        <v>45600</v>
      </c>
      <c r="Q1399" s="269">
        <v>0</v>
      </c>
      <c r="R1399" s="269">
        <v>0</v>
      </c>
      <c r="S1399" s="269">
        <v>45600</v>
      </c>
      <c r="U1399" s="305" t="str">
        <f t="shared" si="21"/>
        <v>RU1205</v>
      </c>
      <c r="V1399" s="305" t="s">
        <v>3112</v>
      </c>
    </row>
    <row r="1400" spans="1:22" ht="18" customHeight="1" x14ac:dyDescent="0.35">
      <c r="A1400" s="270">
        <v>9073</v>
      </c>
      <c r="B1400" s="270" t="s">
        <v>3269</v>
      </c>
      <c r="C1400" s="270" t="s">
        <v>10054</v>
      </c>
      <c r="D1400" s="270" t="s">
        <v>3296</v>
      </c>
      <c r="E1400" s="270" t="s">
        <v>1713</v>
      </c>
      <c r="F1400" s="270" t="s">
        <v>1719</v>
      </c>
      <c r="G1400" s="270" t="s">
        <v>7579</v>
      </c>
      <c r="H1400" s="270" t="s">
        <v>10053</v>
      </c>
      <c r="I1400" s="270" t="s">
        <v>10052</v>
      </c>
      <c r="J1400" s="270">
        <v>17336</v>
      </c>
      <c r="K1400" s="270" t="s">
        <v>3271</v>
      </c>
      <c r="L1400" s="270" t="s">
        <v>10056</v>
      </c>
      <c r="M1400" s="270" t="s">
        <v>3296</v>
      </c>
      <c r="N1400" s="270" t="s">
        <v>3286</v>
      </c>
      <c r="O1400" s="270" t="s">
        <v>3285</v>
      </c>
      <c r="P1400" s="269">
        <v>120000</v>
      </c>
      <c r="Q1400" s="269">
        <v>0</v>
      </c>
      <c r="R1400" s="269">
        <v>0</v>
      </c>
      <c r="S1400" s="269">
        <v>120000</v>
      </c>
      <c r="U1400" s="305" t="str">
        <f t="shared" si="21"/>
        <v>RU1205</v>
      </c>
      <c r="V1400" s="305" t="s">
        <v>3112</v>
      </c>
    </row>
    <row r="1401" spans="1:22" ht="18" customHeight="1" x14ac:dyDescent="0.35">
      <c r="A1401" s="270">
        <v>9073</v>
      </c>
      <c r="B1401" s="270" t="s">
        <v>3269</v>
      </c>
      <c r="C1401" s="270" t="s">
        <v>10054</v>
      </c>
      <c r="D1401" s="270" t="s">
        <v>3296</v>
      </c>
      <c r="E1401" s="270" t="s">
        <v>1713</v>
      </c>
      <c r="F1401" s="270" t="s">
        <v>1719</v>
      </c>
      <c r="G1401" s="270" t="s">
        <v>7579</v>
      </c>
      <c r="H1401" s="270" t="s">
        <v>10053</v>
      </c>
      <c r="I1401" s="270" t="s">
        <v>10052</v>
      </c>
      <c r="J1401" s="270">
        <v>17337</v>
      </c>
      <c r="K1401" s="270" t="s">
        <v>3271</v>
      </c>
      <c r="L1401" s="270" t="s">
        <v>10055</v>
      </c>
      <c r="M1401" s="270" t="s">
        <v>3296</v>
      </c>
      <c r="N1401" s="270" t="s">
        <v>3286</v>
      </c>
      <c r="O1401" s="270" t="s">
        <v>3285</v>
      </c>
      <c r="P1401" s="269">
        <v>1491893</v>
      </c>
      <c r="Q1401" s="269">
        <v>0</v>
      </c>
      <c r="R1401" s="269">
        <v>0</v>
      </c>
      <c r="S1401" s="269">
        <v>1491893</v>
      </c>
      <c r="U1401" s="305" t="str">
        <f t="shared" si="21"/>
        <v>RU1205</v>
      </c>
      <c r="V1401" s="305" t="s">
        <v>3112</v>
      </c>
    </row>
    <row r="1402" spans="1:22" ht="18" customHeight="1" x14ac:dyDescent="0.35">
      <c r="A1402" s="270">
        <v>9073</v>
      </c>
      <c r="B1402" s="270" t="s">
        <v>3269</v>
      </c>
      <c r="C1402" s="270" t="s">
        <v>10054</v>
      </c>
      <c r="D1402" s="270" t="s">
        <v>3296</v>
      </c>
      <c r="E1402" s="270" t="s">
        <v>1713</v>
      </c>
      <c r="F1402" s="270" t="s">
        <v>1719</v>
      </c>
      <c r="G1402" s="270" t="s">
        <v>7579</v>
      </c>
      <c r="H1402" s="270" t="s">
        <v>10053</v>
      </c>
      <c r="I1402" s="270" t="s">
        <v>10052</v>
      </c>
      <c r="J1402" s="270">
        <v>17338</v>
      </c>
      <c r="K1402" s="270" t="s">
        <v>3271</v>
      </c>
      <c r="L1402" s="270" t="s">
        <v>10051</v>
      </c>
      <c r="M1402" s="270" t="s">
        <v>3296</v>
      </c>
      <c r="N1402" s="270" t="s">
        <v>3286</v>
      </c>
      <c r="O1402" s="270" t="s">
        <v>3285</v>
      </c>
      <c r="P1402" s="269">
        <v>2568360</v>
      </c>
      <c r="Q1402" s="269">
        <v>0</v>
      </c>
      <c r="R1402" s="269">
        <v>0</v>
      </c>
      <c r="S1402" s="269">
        <v>2568360</v>
      </c>
      <c r="U1402" s="305" t="str">
        <f t="shared" si="21"/>
        <v>RU1205</v>
      </c>
      <c r="V1402" s="305" t="s">
        <v>3112</v>
      </c>
    </row>
    <row r="1403" spans="1:22" ht="18" customHeight="1" x14ac:dyDescent="0.35">
      <c r="A1403" s="270">
        <v>9075</v>
      </c>
      <c r="B1403" s="270" t="s">
        <v>3269</v>
      </c>
      <c r="C1403" s="270" t="s">
        <v>10050</v>
      </c>
      <c r="D1403" s="270" t="s">
        <v>3296</v>
      </c>
      <c r="E1403" s="270" t="s">
        <v>1733</v>
      </c>
      <c r="F1403" s="270" t="s">
        <v>2211</v>
      </c>
      <c r="G1403" s="270" t="s">
        <v>5098</v>
      </c>
      <c r="H1403" s="270" t="s">
        <v>10049</v>
      </c>
      <c r="I1403" s="270" t="s">
        <v>10048</v>
      </c>
      <c r="J1403" s="270">
        <v>13076</v>
      </c>
      <c r="K1403" s="270" t="s">
        <v>3271</v>
      </c>
      <c r="L1403" s="270" t="s">
        <v>10047</v>
      </c>
      <c r="M1403" s="270" t="s">
        <v>3296</v>
      </c>
      <c r="N1403" s="270" t="s">
        <v>3286</v>
      </c>
      <c r="O1403" s="270" t="s">
        <v>3285</v>
      </c>
      <c r="P1403" s="269">
        <v>4410574</v>
      </c>
      <c r="Q1403" s="269">
        <v>0</v>
      </c>
      <c r="R1403" s="269">
        <v>0</v>
      </c>
      <c r="S1403" s="269">
        <v>4410574</v>
      </c>
      <c r="U1403" s="305" t="str">
        <f t="shared" si="21"/>
        <v>RU8357</v>
      </c>
      <c r="V1403" s="305" t="s">
        <v>3112</v>
      </c>
    </row>
    <row r="1404" spans="1:22" ht="18" customHeight="1" x14ac:dyDescent="0.35">
      <c r="A1404" s="270">
        <v>9077</v>
      </c>
      <c r="B1404" s="270" t="s">
        <v>3269</v>
      </c>
      <c r="C1404" s="270" t="s">
        <v>10045</v>
      </c>
      <c r="D1404" s="270" t="s">
        <v>3296</v>
      </c>
      <c r="E1404" s="270" t="s">
        <v>1791</v>
      </c>
      <c r="F1404" s="270" t="s">
        <v>1874</v>
      </c>
      <c r="G1404" s="270" t="s">
        <v>10044</v>
      </c>
      <c r="H1404" s="270" t="s">
        <v>10043</v>
      </c>
      <c r="I1404" s="270" t="s">
        <v>10042</v>
      </c>
      <c r="J1404" s="270">
        <v>9130</v>
      </c>
      <c r="K1404" s="270" t="s">
        <v>3271</v>
      </c>
      <c r="L1404" s="270" t="s">
        <v>10046</v>
      </c>
      <c r="M1404" s="270" t="s">
        <v>3296</v>
      </c>
      <c r="N1404" s="270" t="s">
        <v>3286</v>
      </c>
      <c r="O1404" s="270" t="s">
        <v>3285</v>
      </c>
      <c r="P1404" s="269">
        <v>1132162</v>
      </c>
      <c r="Q1404" s="269">
        <v>0</v>
      </c>
      <c r="R1404" s="269">
        <v>0</v>
      </c>
      <c r="S1404" s="269">
        <v>1132162</v>
      </c>
      <c r="U1404" s="305" t="str">
        <f t="shared" si="21"/>
        <v>RU3041</v>
      </c>
      <c r="V1404" s="305" t="s">
        <v>3112</v>
      </c>
    </row>
    <row r="1405" spans="1:22" ht="18" customHeight="1" x14ac:dyDescent="0.35">
      <c r="A1405" s="270">
        <v>9077</v>
      </c>
      <c r="B1405" s="270" t="s">
        <v>3269</v>
      </c>
      <c r="C1405" s="270" t="s">
        <v>10045</v>
      </c>
      <c r="D1405" s="270" t="s">
        <v>3296</v>
      </c>
      <c r="E1405" s="270" t="s">
        <v>1791</v>
      </c>
      <c r="F1405" s="270" t="s">
        <v>1874</v>
      </c>
      <c r="G1405" s="270" t="s">
        <v>10044</v>
      </c>
      <c r="H1405" s="270" t="s">
        <v>10043</v>
      </c>
      <c r="I1405" s="270" t="s">
        <v>10042</v>
      </c>
      <c r="J1405" s="270">
        <v>9131</v>
      </c>
      <c r="K1405" s="270" t="s">
        <v>3271</v>
      </c>
      <c r="L1405" s="270" t="s">
        <v>10041</v>
      </c>
      <c r="M1405" s="270" t="s">
        <v>3296</v>
      </c>
      <c r="N1405" s="270" t="s">
        <v>3286</v>
      </c>
      <c r="O1405" s="270" t="s">
        <v>3285</v>
      </c>
      <c r="P1405" s="269">
        <v>53690</v>
      </c>
      <c r="Q1405" s="269">
        <v>0</v>
      </c>
      <c r="R1405" s="269">
        <v>0</v>
      </c>
      <c r="S1405" s="269">
        <v>53690</v>
      </c>
      <c r="U1405" s="305" t="str">
        <f t="shared" si="21"/>
        <v>RU3041</v>
      </c>
      <c r="V1405" s="305" t="s">
        <v>3112</v>
      </c>
    </row>
    <row r="1406" spans="1:22" ht="18" customHeight="1" x14ac:dyDescent="0.35">
      <c r="A1406" s="270">
        <v>9086</v>
      </c>
      <c r="B1406" s="270" t="s">
        <v>3269</v>
      </c>
      <c r="C1406" s="270" t="s">
        <v>10040</v>
      </c>
      <c r="D1406" s="270" t="s">
        <v>3296</v>
      </c>
      <c r="E1406" s="270" t="s">
        <v>1713</v>
      </c>
      <c r="F1406" s="270" t="s">
        <v>2143</v>
      </c>
      <c r="G1406" s="270" t="s">
        <v>10039</v>
      </c>
      <c r="H1406" s="270" t="s">
        <v>10038</v>
      </c>
      <c r="I1406" s="270" t="s">
        <v>10037</v>
      </c>
      <c r="J1406" s="270">
        <v>9096</v>
      </c>
      <c r="K1406" s="270" t="s">
        <v>3271</v>
      </c>
      <c r="L1406" s="270" t="s">
        <v>10036</v>
      </c>
      <c r="M1406" s="270" t="s">
        <v>3296</v>
      </c>
      <c r="N1406" s="270" t="s">
        <v>3286</v>
      </c>
      <c r="O1406" s="270" t="s">
        <v>3285</v>
      </c>
      <c r="P1406" s="269">
        <v>359986.07</v>
      </c>
      <c r="Q1406" s="269">
        <v>0</v>
      </c>
      <c r="R1406" s="269">
        <v>0</v>
      </c>
      <c r="S1406" s="269">
        <v>359986.07</v>
      </c>
      <c r="U1406" s="305" t="str">
        <f t="shared" si="21"/>
        <v>RU8310</v>
      </c>
      <c r="V1406" s="305" t="s">
        <v>3112</v>
      </c>
    </row>
    <row r="1407" spans="1:22" ht="18" customHeight="1" x14ac:dyDescent="0.35">
      <c r="A1407" s="270">
        <v>9132</v>
      </c>
      <c r="B1407" s="270" t="s">
        <v>3269</v>
      </c>
      <c r="C1407" s="270" t="s">
        <v>10034</v>
      </c>
      <c r="D1407" s="270" t="s">
        <v>3296</v>
      </c>
      <c r="E1407" s="270" t="s">
        <v>1733</v>
      </c>
      <c r="F1407" s="270" t="s">
        <v>2211</v>
      </c>
      <c r="G1407" s="270" t="s">
        <v>5098</v>
      </c>
      <c r="H1407" s="270" t="s">
        <v>10033</v>
      </c>
      <c r="I1407" s="270" t="s">
        <v>10032</v>
      </c>
      <c r="J1407" s="270">
        <v>13905</v>
      </c>
      <c r="K1407" s="270" t="s">
        <v>3271</v>
      </c>
      <c r="L1407" s="270" t="s">
        <v>10035</v>
      </c>
      <c r="M1407" s="270" t="s">
        <v>3296</v>
      </c>
      <c r="N1407" s="270" t="s">
        <v>3314</v>
      </c>
      <c r="O1407" s="270" t="s">
        <v>3313</v>
      </c>
      <c r="P1407" s="269">
        <v>278802</v>
      </c>
      <c r="Q1407" s="269">
        <v>0</v>
      </c>
      <c r="R1407" s="269">
        <v>0</v>
      </c>
      <c r="S1407" s="269">
        <v>278802</v>
      </c>
      <c r="U1407" s="305" t="str">
        <f t="shared" si="21"/>
        <v>RU8357</v>
      </c>
      <c r="V1407" s="305" t="s">
        <v>3112</v>
      </c>
    </row>
    <row r="1408" spans="1:22" ht="18" customHeight="1" x14ac:dyDescent="0.35">
      <c r="A1408" s="270">
        <v>9132</v>
      </c>
      <c r="B1408" s="270" t="s">
        <v>3269</v>
      </c>
      <c r="C1408" s="270" t="s">
        <v>10034</v>
      </c>
      <c r="D1408" s="270" t="s">
        <v>3296</v>
      </c>
      <c r="E1408" s="270" t="s">
        <v>1733</v>
      </c>
      <c r="F1408" s="270" t="s">
        <v>2211</v>
      </c>
      <c r="G1408" s="270" t="s">
        <v>5098</v>
      </c>
      <c r="H1408" s="270" t="s">
        <v>10033</v>
      </c>
      <c r="I1408" s="270" t="s">
        <v>10032</v>
      </c>
      <c r="J1408" s="270">
        <v>13906</v>
      </c>
      <c r="K1408" s="270" t="s">
        <v>3271</v>
      </c>
      <c r="L1408" s="270" t="s">
        <v>10031</v>
      </c>
      <c r="M1408" s="270" t="s">
        <v>3296</v>
      </c>
      <c r="N1408" s="270" t="s">
        <v>3314</v>
      </c>
      <c r="O1408" s="270" t="s">
        <v>3313</v>
      </c>
      <c r="P1408" s="269">
        <v>1521198</v>
      </c>
      <c r="Q1408" s="269">
        <v>0</v>
      </c>
      <c r="R1408" s="269">
        <v>0</v>
      </c>
      <c r="S1408" s="269">
        <v>1521198</v>
      </c>
      <c r="U1408" s="305" t="str">
        <f t="shared" si="21"/>
        <v>RU8357</v>
      </c>
      <c r="V1408" s="305" t="s">
        <v>3112</v>
      </c>
    </row>
    <row r="1409" spans="1:22" ht="18" customHeight="1" x14ac:dyDescent="0.35">
      <c r="A1409" s="270">
        <v>9133</v>
      </c>
      <c r="B1409" s="270" t="s">
        <v>3269</v>
      </c>
      <c r="C1409" s="270" t="s">
        <v>10030</v>
      </c>
      <c r="D1409" s="270" t="s">
        <v>3296</v>
      </c>
      <c r="E1409" s="270" t="s">
        <v>1739</v>
      </c>
      <c r="F1409" s="270" t="s">
        <v>1823</v>
      </c>
      <c r="G1409" s="270" t="s">
        <v>10029</v>
      </c>
      <c r="H1409" s="270" t="s">
        <v>10028</v>
      </c>
      <c r="I1409" s="270" t="s">
        <v>10027</v>
      </c>
      <c r="J1409" s="270">
        <v>9138</v>
      </c>
      <c r="K1409" s="270" t="s">
        <v>3271</v>
      </c>
      <c r="L1409" s="270" t="s">
        <v>10026</v>
      </c>
      <c r="M1409" s="270" t="s">
        <v>3296</v>
      </c>
      <c r="N1409" s="270" t="s">
        <v>3314</v>
      </c>
      <c r="O1409" s="270" t="s">
        <v>3313</v>
      </c>
      <c r="P1409" s="269">
        <v>288750</v>
      </c>
      <c r="Q1409" s="269">
        <v>0</v>
      </c>
      <c r="R1409" s="269">
        <v>0</v>
      </c>
      <c r="S1409" s="269">
        <v>288750</v>
      </c>
      <c r="U1409" s="305" t="str">
        <f t="shared" si="21"/>
        <v>RU1100</v>
      </c>
      <c r="V1409" s="305" t="s">
        <v>3112</v>
      </c>
    </row>
    <row r="1410" spans="1:22" ht="18" customHeight="1" x14ac:dyDescent="0.35">
      <c r="A1410" s="270">
        <v>9140</v>
      </c>
      <c r="B1410" s="270" t="s">
        <v>3269</v>
      </c>
      <c r="C1410" s="270" t="s">
        <v>10025</v>
      </c>
      <c r="D1410" s="270" t="s">
        <v>3296</v>
      </c>
      <c r="E1410" s="270" t="s">
        <v>1791</v>
      </c>
      <c r="F1410" s="270" t="s">
        <v>2215</v>
      </c>
      <c r="G1410" s="270" t="s">
        <v>3306</v>
      </c>
      <c r="H1410" s="270" t="s">
        <v>10024</v>
      </c>
      <c r="I1410" s="270" t="s">
        <v>10023</v>
      </c>
      <c r="J1410" s="270">
        <v>10579</v>
      </c>
      <c r="K1410" s="270" t="s">
        <v>3271</v>
      </c>
      <c r="L1410" s="270" t="s">
        <v>10022</v>
      </c>
      <c r="M1410" s="270" t="s">
        <v>3296</v>
      </c>
      <c r="N1410" s="270" t="s">
        <v>3286</v>
      </c>
      <c r="O1410" s="270" t="s">
        <v>3285</v>
      </c>
      <c r="P1410" s="269">
        <v>246560</v>
      </c>
      <c r="Q1410" s="269">
        <v>0</v>
      </c>
      <c r="R1410" s="269">
        <v>0</v>
      </c>
      <c r="S1410" s="269">
        <v>246560</v>
      </c>
      <c r="U1410" s="305" t="str">
        <f t="shared" si="21"/>
        <v>RU8358</v>
      </c>
      <c r="V1410" s="305" t="s">
        <v>3112</v>
      </c>
    </row>
    <row r="1411" spans="1:22" ht="18" customHeight="1" x14ac:dyDescent="0.35">
      <c r="A1411" s="270">
        <v>9140</v>
      </c>
      <c r="B1411" s="270" t="s">
        <v>3269</v>
      </c>
      <c r="C1411" s="270" t="s">
        <v>10025</v>
      </c>
      <c r="D1411" s="270" t="s">
        <v>3296</v>
      </c>
      <c r="E1411" s="270" t="s">
        <v>1791</v>
      </c>
      <c r="F1411" s="270" t="s">
        <v>2215</v>
      </c>
      <c r="G1411" s="270" t="s">
        <v>3306</v>
      </c>
      <c r="H1411" s="270" t="s">
        <v>10024</v>
      </c>
      <c r="I1411" s="270" t="s">
        <v>10023</v>
      </c>
      <c r="J1411" s="270">
        <v>20564</v>
      </c>
      <c r="K1411" s="270" t="s">
        <v>3271</v>
      </c>
      <c r="L1411" s="270" t="s">
        <v>10022</v>
      </c>
      <c r="M1411" s="270" t="s">
        <v>3296</v>
      </c>
      <c r="N1411" s="270" t="s">
        <v>3286</v>
      </c>
      <c r="O1411" s="270" t="s">
        <v>3285</v>
      </c>
      <c r="P1411" s="269">
        <v>246560</v>
      </c>
      <c r="Q1411" s="269">
        <v>0</v>
      </c>
      <c r="R1411" s="269">
        <v>0</v>
      </c>
      <c r="S1411" s="269">
        <v>246560</v>
      </c>
      <c r="U1411" s="305" t="str">
        <f t="shared" si="21"/>
        <v>RU8358</v>
      </c>
      <c r="V1411" s="305" t="s">
        <v>3112</v>
      </c>
    </row>
    <row r="1412" spans="1:22" ht="18" customHeight="1" x14ac:dyDescent="0.35">
      <c r="A1412" s="270">
        <v>9154</v>
      </c>
      <c r="B1412" s="270" t="s">
        <v>3269</v>
      </c>
      <c r="C1412" s="270" t="s">
        <v>10020</v>
      </c>
      <c r="D1412" s="270" t="s">
        <v>3296</v>
      </c>
      <c r="E1412" s="270" t="s">
        <v>1739</v>
      </c>
      <c r="F1412" s="270" t="s">
        <v>1955</v>
      </c>
      <c r="G1412" s="270" t="s">
        <v>10019</v>
      </c>
      <c r="H1412" s="270" t="s">
        <v>10018</v>
      </c>
      <c r="I1412" s="270" t="s">
        <v>10017</v>
      </c>
      <c r="J1412" s="270">
        <v>9218</v>
      </c>
      <c r="K1412" s="270" t="s">
        <v>3271</v>
      </c>
      <c r="L1412" s="270" t="s">
        <v>10021</v>
      </c>
      <c r="M1412" s="270" t="s">
        <v>3296</v>
      </c>
      <c r="N1412" s="270" t="s">
        <v>3286</v>
      </c>
      <c r="O1412" s="270" t="s">
        <v>3285</v>
      </c>
      <c r="P1412" s="269">
        <v>957182</v>
      </c>
      <c r="Q1412" s="269"/>
      <c r="R1412" s="269">
        <v>0</v>
      </c>
      <c r="S1412" s="269">
        <v>957182</v>
      </c>
      <c r="U1412" s="305" t="str">
        <f t="shared" ref="U1412:U1475" si="22">LEFT(F1412,6)</f>
        <v>RU7866</v>
      </c>
      <c r="V1412" s="305" t="s">
        <v>3112</v>
      </c>
    </row>
    <row r="1413" spans="1:22" ht="18" customHeight="1" x14ac:dyDescent="0.35">
      <c r="A1413" s="270">
        <v>9154</v>
      </c>
      <c r="B1413" s="270" t="s">
        <v>3269</v>
      </c>
      <c r="C1413" s="270" t="s">
        <v>10020</v>
      </c>
      <c r="D1413" s="270" t="s">
        <v>3296</v>
      </c>
      <c r="E1413" s="270" t="s">
        <v>1739</v>
      </c>
      <c r="F1413" s="270" t="s">
        <v>1955</v>
      </c>
      <c r="G1413" s="270" t="s">
        <v>10019</v>
      </c>
      <c r="H1413" s="270" t="s">
        <v>10018</v>
      </c>
      <c r="I1413" s="270" t="s">
        <v>10017</v>
      </c>
      <c r="J1413" s="270">
        <v>9219</v>
      </c>
      <c r="K1413" s="270" t="s">
        <v>3271</v>
      </c>
      <c r="L1413" s="270" t="s">
        <v>10016</v>
      </c>
      <c r="M1413" s="270" t="s">
        <v>3296</v>
      </c>
      <c r="N1413" s="270" t="s">
        <v>3286</v>
      </c>
      <c r="O1413" s="270" t="s">
        <v>3285</v>
      </c>
      <c r="P1413" s="269">
        <v>184704</v>
      </c>
      <c r="Q1413" s="269"/>
      <c r="R1413" s="269">
        <v>0</v>
      </c>
      <c r="S1413" s="269">
        <v>184704</v>
      </c>
      <c r="U1413" s="305" t="str">
        <f t="shared" si="22"/>
        <v>RU7866</v>
      </c>
      <c r="V1413" s="305" t="s">
        <v>3112</v>
      </c>
    </row>
    <row r="1414" spans="1:22" ht="18" customHeight="1" x14ac:dyDescent="0.35">
      <c r="A1414" s="270">
        <v>9160</v>
      </c>
      <c r="B1414" s="270" t="s">
        <v>3269</v>
      </c>
      <c r="C1414" s="270" t="s">
        <v>10014</v>
      </c>
      <c r="D1414" s="270" t="s">
        <v>3296</v>
      </c>
      <c r="E1414" s="270" t="s">
        <v>1739</v>
      </c>
      <c r="F1414" s="270" t="s">
        <v>1955</v>
      </c>
      <c r="G1414" s="270" t="s">
        <v>3493</v>
      </c>
      <c r="H1414" s="270" t="s">
        <v>10013</v>
      </c>
      <c r="I1414" s="270" t="s">
        <v>10012</v>
      </c>
      <c r="J1414" s="270">
        <v>9288</v>
      </c>
      <c r="K1414" s="270" t="s">
        <v>3271</v>
      </c>
      <c r="L1414" s="270" t="s">
        <v>10015</v>
      </c>
      <c r="M1414" s="270" t="s">
        <v>3296</v>
      </c>
      <c r="N1414" s="270" t="s">
        <v>3286</v>
      </c>
      <c r="O1414" s="270" t="s">
        <v>3285</v>
      </c>
      <c r="P1414" s="269">
        <v>353419.53</v>
      </c>
      <c r="Q1414" s="269">
        <v>0</v>
      </c>
      <c r="R1414" s="269">
        <v>0</v>
      </c>
      <c r="S1414" s="269">
        <v>353419.53</v>
      </c>
      <c r="U1414" s="305" t="str">
        <f t="shared" si="22"/>
        <v>RU7866</v>
      </c>
      <c r="V1414" s="305" t="s">
        <v>3112</v>
      </c>
    </row>
    <row r="1415" spans="1:22" ht="18" customHeight="1" x14ac:dyDescent="0.35">
      <c r="A1415" s="270">
        <v>9160</v>
      </c>
      <c r="B1415" s="270" t="s">
        <v>3269</v>
      </c>
      <c r="C1415" s="270" t="s">
        <v>10014</v>
      </c>
      <c r="D1415" s="270" t="s">
        <v>3296</v>
      </c>
      <c r="E1415" s="270" t="s">
        <v>1739</v>
      </c>
      <c r="F1415" s="270" t="s">
        <v>1955</v>
      </c>
      <c r="G1415" s="270" t="s">
        <v>3493</v>
      </c>
      <c r="H1415" s="270" t="s">
        <v>10013</v>
      </c>
      <c r="I1415" s="270" t="s">
        <v>10012</v>
      </c>
      <c r="J1415" s="270">
        <v>9289</v>
      </c>
      <c r="K1415" s="270" t="s">
        <v>3271</v>
      </c>
      <c r="L1415" s="270" t="s">
        <v>10011</v>
      </c>
      <c r="M1415" s="270" t="s">
        <v>3296</v>
      </c>
      <c r="N1415" s="270" t="s">
        <v>3286</v>
      </c>
      <c r="O1415" s="270" t="s">
        <v>3285</v>
      </c>
      <c r="P1415" s="269">
        <v>84452.47</v>
      </c>
      <c r="Q1415" s="269">
        <v>0</v>
      </c>
      <c r="R1415" s="269">
        <v>0</v>
      </c>
      <c r="S1415" s="269">
        <v>84452.47</v>
      </c>
      <c r="U1415" s="305" t="str">
        <f t="shared" si="22"/>
        <v>RU7866</v>
      </c>
      <c r="V1415" s="305" t="s">
        <v>3112</v>
      </c>
    </row>
    <row r="1416" spans="1:22" ht="18" customHeight="1" x14ac:dyDescent="0.35">
      <c r="A1416" s="270">
        <v>9176</v>
      </c>
      <c r="B1416" s="270" t="s">
        <v>3269</v>
      </c>
      <c r="C1416" s="270" t="s">
        <v>10009</v>
      </c>
      <c r="D1416" s="270" t="s">
        <v>3296</v>
      </c>
      <c r="E1416" s="270" t="s">
        <v>1739</v>
      </c>
      <c r="F1416" s="270" t="s">
        <v>2075</v>
      </c>
      <c r="G1416" s="270" t="s">
        <v>10008</v>
      </c>
      <c r="H1416" s="270" t="s">
        <v>10007</v>
      </c>
      <c r="I1416" s="270" t="s">
        <v>10006</v>
      </c>
      <c r="J1416" s="270">
        <v>15176</v>
      </c>
      <c r="K1416" s="270" t="s">
        <v>3271</v>
      </c>
      <c r="L1416" s="270" t="s">
        <v>10010</v>
      </c>
      <c r="M1416" s="270" t="s">
        <v>3296</v>
      </c>
      <c r="N1416" s="270" t="s">
        <v>3314</v>
      </c>
      <c r="O1416" s="270" t="s">
        <v>3313</v>
      </c>
      <c r="P1416" s="269">
        <v>1897781.58</v>
      </c>
      <c r="Q1416" s="269">
        <v>0</v>
      </c>
      <c r="R1416" s="269">
        <v>0</v>
      </c>
      <c r="S1416" s="269">
        <v>1897781.58</v>
      </c>
      <c r="U1416" s="305" t="str">
        <f t="shared" si="22"/>
        <v>RU8195</v>
      </c>
      <c r="V1416" s="305" t="s">
        <v>3112</v>
      </c>
    </row>
    <row r="1417" spans="1:22" ht="18" customHeight="1" x14ac:dyDescent="0.35">
      <c r="A1417" s="270">
        <v>9176</v>
      </c>
      <c r="B1417" s="270" t="s">
        <v>3269</v>
      </c>
      <c r="C1417" s="270" t="s">
        <v>10009</v>
      </c>
      <c r="D1417" s="270" t="s">
        <v>3296</v>
      </c>
      <c r="E1417" s="270" t="s">
        <v>1739</v>
      </c>
      <c r="F1417" s="270" t="s">
        <v>2075</v>
      </c>
      <c r="G1417" s="270" t="s">
        <v>10008</v>
      </c>
      <c r="H1417" s="270" t="s">
        <v>10007</v>
      </c>
      <c r="I1417" s="270" t="s">
        <v>10006</v>
      </c>
      <c r="J1417" s="270">
        <v>16824</v>
      </c>
      <c r="K1417" s="270" t="s">
        <v>3271</v>
      </c>
      <c r="L1417" s="270" t="s">
        <v>10005</v>
      </c>
      <c r="M1417" s="270" t="s">
        <v>3296</v>
      </c>
      <c r="N1417" s="270" t="s">
        <v>3314</v>
      </c>
      <c r="O1417" s="270" t="s">
        <v>3313</v>
      </c>
      <c r="P1417" s="269">
        <v>372226.61</v>
      </c>
      <c r="Q1417" s="269">
        <v>0</v>
      </c>
      <c r="R1417" s="269">
        <v>0</v>
      </c>
      <c r="S1417" s="269">
        <v>372226.61</v>
      </c>
      <c r="U1417" s="305" t="str">
        <f t="shared" si="22"/>
        <v>RU8195</v>
      </c>
      <c r="V1417" s="305" t="s">
        <v>3112</v>
      </c>
    </row>
    <row r="1418" spans="1:22" ht="18" customHeight="1" x14ac:dyDescent="0.35">
      <c r="A1418" s="270">
        <v>9188</v>
      </c>
      <c r="B1418" s="270" t="s">
        <v>3269</v>
      </c>
      <c r="C1418" s="270" t="s">
        <v>10001</v>
      </c>
      <c r="D1418" s="270" t="s">
        <v>3296</v>
      </c>
      <c r="E1418" s="270" t="s">
        <v>1713</v>
      </c>
      <c r="F1418" s="270" t="s">
        <v>2107</v>
      </c>
      <c r="G1418" s="270" t="s">
        <v>6738</v>
      </c>
      <c r="H1418" s="270" t="s">
        <v>10000</v>
      </c>
      <c r="I1418" s="270" t="s">
        <v>9999</v>
      </c>
      <c r="J1418" s="270">
        <v>20789</v>
      </c>
      <c r="K1418" s="270" t="s">
        <v>3271</v>
      </c>
      <c r="L1418" s="270" t="s">
        <v>10004</v>
      </c>
      <c r="M1418" s="270" t="s">
        <v>3296</v>
      </c>
      <c r="N1418" s="270" t="s">
        <v>3286</v>
      </c>
      <c r="O1418" s="270" t="s">
        <v>3285</v>
      </c>
      <c r="P1418" s="269">
        <v>24766</v>
      </c>
      <c r="Q1418" s="269">
        <v>0</v>
      </c>
      <c r="R1418" s="269">
        <v>0</v>
      </c>
      <c r="S1418" s="269">
        <v>24766</v>
      </c>
      <c r="U1418" s="305" t="str">
        <f t="shared" si="22"/>
        <v>RU8265</v>
      </c>
      <c r="V1418" s="305" t="s">
        <v>3112</v>
      </c>
    </row>
    <row r="1419" spans="1:22" ht="18" customHeight="1" x14ac:dyDescent="0.35">
      <c r="A1419" s="270">
        <v>9188</v>
      </c>
      <c r="B1419" s="270" t="s">
        <v>3269</v>
      </c>
      <c r="C1419" s="270" t="s">
        <v>10001</v>
      </c>
      <c r="D1419" s="270" t="s">
        <v>3296</v>
      </c>
      <c r="E1419" s="270" t="s">
        <v>1713</v>
      </c>
      <c r="F1419" s="270" t="s">
        <v>2107</v>
      </c>
      <c r="G1419" s="270" t="s">
        <v>6738</v>
      </c>
      <c r="H1419" s="270" t="s">
        <v>10000</v>
      </c>
      <c r="I1419" s="270" t="s">
        <v>9999</v>
      </c>
      <c r="J1419" s="270">
        <v>20790</v>
      </c>
      <c r="K1419" s="270" t="s">
        <v>3271</v>
      </c>
      <c r="L1419" s="270" t="s">
        <v>10003</v>
      </c>
      <c r="M1419" s="270" t="s">
        <v>3296</v>
      </c>
      <c r="N1419" s="270" t="s">
        <v>3286</v>
      </c>
      <c r="O1419" s="270" t="s">
        <v>3285</v>
      </c>
      <c r="P1419" s="269">
        <v>1724</v>
      </c>
      <c r="Q1419" s="269">
        <v>0</v>
      </c>
      <c r="R1419" s="269">
        <v>0</v>
      </c>
      <c r="S1419" s="269">
        <v>1724</v>
      </c>
      <c r="U1419" s="305" t="str">
        <f t="shared" si="22"/>
        <v>RU8265</v>
      </c>
      <c r="V1419" s="305" t="s">
        <v>3112</v>
      </c>
    </row>
    <row r="1420" spans="1:22" ht="18" customHeight="1" x14ac:dyDescent="0.35">
      <c r="A1420" s="270">
        <v>9188</v>
      </c>
      <c r="B1420" s="270" t="s">
        <v>3269</v>
      </c>
      <c r="C1420" s="270" t="s">
        <v>10001</v>
      </c>
      <c r="D1420" s="270" t="s">
        <v>3296</v>
      </c>
      <c r="E1420" s="270" t="s">
        <v>1713</v>
      </c>
      <c r="F1420" s="270" t="s">
        <v>2107</v>
      </c>
      <c r="G1420" s="270" t="s">
        <v>6738</v>
      </c>
      <c r="H1420" s="270" t="s">
        <v>10000</v>
      </c>
      <c r="I1420" s="270" t="s">
        <v>9999</v>
      </c>
      <c r="J1420" s="270">
        <v>20791</v>
      </c>
      <c r="K1420" s="270" t="s">
        <v>3271</v>
      </c>
      <c r="L1420" s="270" t="s">
        <v>10002</v>
      </c>
      <c r="M1420" s="270" t="s">
        <v>3296</v>
      </c>
      <c r="N1420" s="270" t="s">
        <v>3286</v>
      </c>
      <c r="O1420" s="270" t="s">
        <v>3285</v>
      </c>
      <c r="P1420" s="269">
        <v>3100366</v>
      </c>
      <c r="Q1420" s="269">
        <v>0</v>
      </c>
      <c r="R1420" s="269">
        <v>0</v>
      </c>
      <c r="S1420" s="269">
        <v>3100366</v>
      </c>
      <c r="U1420" s="305" t="str">
        <f t="shared" si="22"/>
        <v>RU8265</v>
      </c>
      <c r="V1420" s="305" t="s">
        <v>3112</v>
      </c>
    </row>
    <row r="1421" spans="1:22" ht="18" customHeight="1" x14ac:dyDescent="0.35">
      <c r="A1421" s="270">
        <v>9188</v>
      </c>
      <c r="B1421" s="270" t="s">
        <v>3269</v>
      </c>
      <c r="C1421" s="270" t="s">
        <v>10001</v>
      </c>
      <c r="D1421" s="270" t="s">
        <v>3296</v>
      </c>
      <c r="E1421" s="270" t="s">
        <v>1713</v>
      </c>
      <c r="F1421" s="270" t="s">
        <v>2107</v>
      </c>
      <c r="G1421" s="270" t="s">
        <v>6738</v>
      </c>
      <c r="H1421" s="270" t="s">
        <v>10000</v>
      </c>
      <c r="I1421" s="270" t="s">
        <v>9999</v>
      </c>
      <c r="J1421" s="270">
        <v>20794</v>
      </c>
      <c r="K1421" s="270" t="s">
        <v>3271</v>
      </c>
      <c r="L1421" s="270" t="s">
        <v>9998</v>
      </c>
      <c r="M1421" s="270" t="s">
        <v>3296</v>
      </c>
      <c r="N1421" s="270" t="s">
        <v>3286</v>
      </c>
      <c r="O1421" s="270" t="s">
        <v>3285</v>
      </c>
      <c r="P1421" s="269">
        <v>111016</v>
      </c>
      <c r="Q1421" s="269">
        <v>0</v>
      </c>
      <c r="R1421" s="269">
        <v>0</v>
      </c>
      <c r="S1421" s="269">
        <v>111016</v>
      </c>
      <c r="U1421" s="305" t="str">
        <f t="shared" si="22"/>
        <v>RU8265</v>
      </c>
      <c r="V1421" s="305" t="s">
        <v>3112</v>
      </c>
    </row>
    <row r="1422" spans="1:22" ht="18" customHeight="1" x14ac:dyDescent="0.35">
      <c r="A1422" s="270">
        <v>9194</v>
      </c>
      <c r="B1422" s="270" t="s">
        <v>3269</v>
      </c>
      <c r="C1422" s="270" t="s">
        <v>9994</v>
      </c>
      <c r="D1422" s="270" t="s">
        <v>3296</v>
      </c>
      <c r="E1422" s="270" t="s">
        <v>1713</v>
      </c>
      <c r="F1422" s="270" t="s">
        <v>2107</v>
      </c>
      <c r="G1422" s="270" t="s">
        <v>6738</v>
      </c>
      <c r="H1422" s="270" t="s">
        <v>9993</v>
      </c>
      <c r="I1422" s="270" t="s">
        <v>9992</v>
      </c>
      <c r="J1422" s="270">
        <v>20759</v>
      </c>
      <c r="K1422" s="270" t="s">
        <v>3271</v>
      </c>
      <c r="L1422" s="270" t="s">
        <v>9997</v>
      </c>
      <c r="M1422" s="270" t="s">
        <v>3296</v>
      </c>
      <c r="N1422" s="270" t="s">
        <v>3286</v>
      </c>
      <c r="O1422" s="270" t="s">
        <v>3285</v>
      </c>
      <c r="P1422" s="269">
        <v>394563</v>
      </c>
      <c r="Q1422" s="269">
        <v>0</v>
      </c>
      <c r="R1422" s="269">
        <v>0</v>
      </c>
      <c r="S1422" s="269">
        <v>394563</v>
      </c>
      <c r="U1422" s="305" t="str">
        <f t="shared" si="22"/>
        <v>RU8265</v>
      </c>
      <c r="V1422" s="305" t="s">
        <v>3112</v>
      </c>
    </row>
    <row r="1423" spans="1:22" ht="18" customHeight="1" x14ac:dyDescent="0.35">
      <c r="A1423" s="270">
        <v>9194</v>
      </c>
      <c r="B1423" s="270" t="s">
        <v>3269</v>
      </c>
      <c r="C1423" s="270" t="s">
        <v>9994</v>
      </c>
      <c r="D1423" s="270" t="s">
        <v>3296</v>
      </c>
      <c r="E1423" s="270" t="s">
        <v>1713</v>
      </c>
      <c r="F1423" s="270" t="s">
        <v>2107</v>
      </c>
      <c r="G1423" s="270" t="s">
        <v>6738</v>
      </c>
      <c r="H1423" s="270" t="s">
        <v>9993</v>
      </c>
      <c r="I1423" s="270" t="s">
        <v>9992</v>
      </c>
      <c r="J1423" s="270">
        <v>20760</v>
      </c>
      <c r="K1423" s="270" t="s">
        <v>3271</v>
      </c>
      <c r="L1423" s="270" t="s">
        <v>9996</v>
      </c>
      <c r="M1423" s="270" t="s">
        <v>3296</v>
      </c>
      <c r="N1423" s="270" t="s">
        <v>3286</v>
      </c>
      <c r="O1423" s="270" t="s">
        <v>3285</v>
      </c>
      <c r="P1423" s="269">
        <v>1479322</v>
      </c>
      <c r="Q1423" s="269">
        <v>0</v>
      </c>
      <c r="R1423" s="269">
        <v>0</v>
      </c>
      <c r="S1423" s="269">
        <v>1479322</v>
      </c>
      <c r="U1423" s="305" t="str">
        <f t="shared" si="22"/>
        <v>RU8265</v>
      </c>
      <c r="V1423" s="305" t="s">
        <v>3112</v>
      </c>
    </row>
    <row r="1424" spans="1:22" ht="18" customHeight="1" x14ac:dyDescent="0.35">
      <c r="A1424" s="270">
        <v>9194</v>
      </c>
      <c r="B1424" s="270" t="s">
        <v>3269</v>
      </c>
      <c r="C1424" s="270" t="s">
        <v>9994</v>
      </c>
      <c r="D1424" s="270" t="s">
        <v>3296</v>
      </c>
      <c r="E1424" s="270" t="s">
        <v>1713</v>
      </c>
      <c r="F1424" s="270" t="s">
        <v>2107</v>
      </c>
      <c r="G1424" s="270" t="s">
        <v>6738</v>
      </c>
      <c r="H1424" s="270" t="s">
        <v>9993</v>
      </c>
      <c r="I1424" s="270" t="s">
        <v>9992</v>
      </c>
      <c r="J1424" s="270">
        <v>20761</v>
      </c>
      <c r="K1424" s="270" t="s">
        <v>3271</v>
      </c>
      <c r="L1424" s="270" t="s">
        <v>9995</v>
      </c>
      <c r="M1424" s="270" t="s">
        <v>3296</v>
      </c>
      <c r="N1424" s="270" t="s">
        <v>3286</v>
      </c>
      <c r="O1424" s="270" t="s">
        <v>3285</v>
      </c>
      <c r="P1424" s="269">
        <v>14763</v>
      </c>
      <c r="Q1424" s="269">
        <v>0</v>
      </c>
      <c r="R1424" s="269">
        <v>0</v>
      </c>
      <c r="S1424" s="269">
        <v>14763</v>
      </c>
      <c r="U1424" s="305" t="str">
        <f t="shared" si="22"/>
        <v>RU8265</v>
      </c>
      <c r="V1424" s="305" t="s">
        <v>3112</v>
      </c>
    </row>
    <row r="1425" spans="1:22" ht="18" customHeight="1" x14ac:dyDescent="0.35">
      <c r="A1425" s="270">
        <v>9194</v>
      </c>
      <c r="B1425" s="270" t="s">
        <v>3269</v>
      </c>
      <c r="C1425" s="270" t="s">
        <v>9994</v>
      </c>
      <c r="D1425" s="270" t="s">
        <v>3296</v>
      </c>
      <c r="E1425" s="270" t="s">
        <v>1713</v>
      </c>
      <c r="F1425" s="270" t="s">
        <v>2107</v>
      </c>
      <c r="G1425" s="270" t="s">
        <v>6738</v>
      </c>
      <c r="H1425" s="270" t="s">
        <v>9993</v>
      </c>
      <c r="I1425" s="270" t="s">
        <v>9992</v>
      </c>
      <c r="J1425" s="270">
        <v>20762</v>
      </c>
      <c r="K1425" s="270" t="s">
        <v>3271</v>
      </c>
      <c r="L1425" s="270" t="s">
        <v>9991</v>
      </c>
      <c r="M1425" s="270" t="s">
        <v>3296</v>
      </c>
      <c r="N1425" s="270" t="s">
        <v>3286</v>
      </c>
      <c r="O1425" s="270" t="s">
        <v>3285</v>
      </c>
      <c r="P1425" s="269">
        <v>73471</v>
      </c>
      <c r="Q1425" s="269">
        <v>0</v>
      </c>
      <c r="R1425" s="269">
        <v>0</v>
      </c>
      <c r="S1425" s="269">
        <v>73471</v>
      </c>
      <c r="U1425" s="305" t="str">
        <f t="shared" si="22"/>
        <v>RU8265</v>
      </c>
      <c r="V1425" s="305" t="s">
        <v>3112</v>
      </c>
    </row>
    <row r="1426" spans="1:22" ht="18" customHeight="1" x14ac:dyDescent="0.35">
      <c r="A1426" s="270">
        <v>9204</v>
      </c>
      <c r="B1426" s="270" t="s">
        <v>3269</v>
      </c>
      <c r="C1426" s="270" t="s">
        <v>9972</v>
      </c>
      <c r="D1426" s="270" t="s">
        <v>3296</v>
      </c>
      <c r="E1426" s="270" t="s">
        <v>1713</v>
      </c>
      <c r="F1426" s="270" t="s">
        <v>2107</v>
      </c>
      <c r="G1426" s="270" t="s">
        <v>4456</v>
      </c>
      <c r="H1426" s="270" t="s">
        <v>9971</v>
      </c>
      <c r="I1426" s="270" t="s">
        <v>9970</v>
      </c>
      <c r="J1426" s="270">
        <v>9895</v>
      </c>
      <c r="K1426" s="270" t="s">
        <v>3271</v>
      </c>
      <c r="L1426" s="270" t="s">
        <v>9990</v>
      </c>
      <c r="M1426" s="270" t="s">
        <v>3296</v>
      </c>
      <c r="N1426" s="270" t="s">
        <v>3286</v>
      </c>
      <c r="O1426" s="270" t="s">
        <v>3285</v>
      </c>
      <c r="P1426" s="269">
        <v>43243.67</v>
      </c>
      <c r="Q1426" s="269">
        <v>0</v>
      </c>
      <c r="R1426" s="269">
        <v>0</v>
      </c>
      <c r="S1426" s="269">
        <v>43243.67</v>
      </c>
      <c r="U1426" s="305" t="str">
        <f t="shared" si="22"/>
        <v>RU8265</v>
      </c>
      <c r="V1426" s="305" t="s">
        <v>3112</v>
      </c>
    </row>
    <row r="1427" spans="1:22" ht="18" customHeight="1" x14ac:dyDescent="0.35">
      <c r="A1427" s="270">
        <v>9204</v>
      </c>
      <c r="B1427" s="270" t="s">
        <v>3269</v>
      </c>
      <c r="C1427" s="270" t="s">
        <v>9972</v>
      </c>
      <c r="D1427" s="270" t="s">
        <v>3296</v>
      </c>
      <c r="E1427" s="270" t="s">
        <v>1713</v>
      </c>
      <c r="F1427" s="270" t="s">
        <v>2107</v>
      </c>
      <c r="G1427" s="270" t="s">
        <v>4456</v>
      </c>
      <c r="H1427" s="270" t="s">
        <v>9971</v>
      </c>
      <c r="I1427" s="270" t="s">
        <v>9970</v>
      </c>
      <c r="J1427" s="270">
        <v>9896</v>
      </c>
      <c r="K1427" s="270" t="s">
        <v>3271</v>
      </c>
      <c r="L1427" s="270" t="s">
        <v>9989</v>
      </c>
      <c r="M1427" s="270" t="s">
        <v>3296</v>
      </c>
      <c r="N1427" s="270" t="s">
        <v>3286</v>
      </c>
      <c r="O1427" s="270" t="s">
        <v>3285</v>
      </c>
      <c r="P1427" s="269">
        <v>32454.22</v>
      </c>
      <c r="Q1427" s="269">
        <v>0</v>
      </c>
      <c r="R1427" s="269">
        <v>0</v>
      </c>
      <c r="S1427" s="269">
        <v>32454.22</v>
      </c>
      <c r="U1427" s="305" t="str">
        <f t="shared" si="22"/>
        <v>RU8265</v>
      </c>
      <c r="V1427" s="305" t="s">
        <v>3112</v>
      </c>
    </row>
    <row r="1428" spans="1:22" ht="18" customHeight="1" x14ac:dyDescent="0.35">
      <c r="A1428" s="270">
        <v>9204</v>
      </c>
      <c r="B1428" s="270" t="s">
        <v>3269</v>
      </c>
      <c r="C1428" s="270" t="s">
        <v>9972</v>
      </c>
      <c r="D1428" s="270" t="s">
        <v>3296</v>
      </c>
      <c r="E1428" s="270" t="s">
        <v>1713</v>
      </c>
      <c r="F1428" s="270" t="s">
        <v>2107</v>
      </c>
      <c r="G1428" s="270" t="s">
        <v>4456</v>
      </c>
      <c r="H1428" s="270" t="s">
        <v>9971</v>
      </c>
      <c r="I1428" s="270" t="s">
        <v>9970</v>
      </c>
      <c r="J1428" s="270">
        <v>9897</v>
      </c>
      <c r="K1428" s="270" t="s">
        <v>3271</v>
      </c>
      <c r="L1428" s="270" t="s">
        <v>9988</v>
      </c>
      <c r="M1428" s="270" t="s">
        <v>3296</v>
      </c>
      <c r="N1428" s="270" t="s">
        <v>3286</v>
      </c>
      <c r="O1428" s="270" t="s">
        <v>3285</v>
      </c>
      <c r="P1428" s="269">
        <v>27035.17</v>
      </c>
      <c r="Q1428" s="269">
        <v>0</v>
      </c>
      <c r="R1428" s="269">
        <v>0</v>
      </c>
      <c r="S1428" s="269">
        <v>27035.17</v>
      </c>
      <c r="U1428" s="305" t="str">
        <f t="shared" si="22"/>
        <v>RU8265</v>
      </c>
      <c r="V1428" s="305" t="s">
        <v>3112</v>
      </c>
    </row>
    <row r="1429" spans="1:22" ht="18" customHeight="1" x14ac:dyDescent="0.35">
      <c r="A1429" s="270">
        <v>9204</v>
      </c>
      <c r="B1429" s="270" t="s">
        <v>3269</v>
      </c>
      <c r="C1429" s="270" t="s">
        <v>9972</v>
      </c>
      <c r="D1429" s="270" t="s">
        <v>3296</v>
      </c>
      <c r="E1429" s="270" t="s">
        <v>1713</v>
      </c>
      <c r="F1429" s="270" t="s">
        <v>2107</v>
      </c>
      <c r="G1429" s="270" t="s">
        <v>4456</v>
      </c>
      <c r="H1429" s="270" t="s">
        <v>9971</v>
      </c>
      <c r="I1429" s="270" t="s">
        <v>9970</v>
      </c>
      <c r="J1429" s="270">
        <v>9898</v>
      </c>
      <c r="K1429" s="270" t="s">
        <v>3271</v>
      </c>
      <c r="L1429" s="270" t="s">
        <v>9987</v>
      </c>
      <c r="M1429" s="270" t="s">
        <v>3296</v>
      </c>
      <c r="N1429" s="270" t="s">
        <v>3286</v>
      </c>
      <c r="O1429" s="270" t="s">
        <v>3285</v>
      </c>
      <c r="P1429" s="269">
        <v>25647.47</v>
      </c>
      <c r="Q1429" s="269">
        <v>0</v>
      </c>
      <c r="R1429" s="269">
        <v>0</v>
      </c>
      <c r="S1429" s="269">
        <v>25647.47</v>
      </c>
      <c r="U1429" s="305" t="str">
        <f t="shared" si="22"/>
        <v>RU8265</v>
      </c>
      <c r="V1429" s="305" t="s">
        <v>3112</v>
      </c>
    </row>
    <row r="1430" spans="1:22" ht="18" customHeight="1" x14ac:dyDescent="0.35">
      <c r="A1430" s="270">
        <v>9204</v>
      </c>
      <c r="B1430" s="270" t="s">
        <v>3269</v>
      </c>
      <c r="C1430" s="270" t="s">
        <v>9972</v>
      </c>
      <c r="D1430" s="270" t="s">
        <v>3296</v>
      </c>
      <c r="E1430" s="270" t="s">
        <v>1713</v>
      </c>
      <c r="F1430" s="270" t="s">
        <v>2107</v>
      </c>
      <c r="G1430" s="270" t="s">
        <v>4456</v>
      </c>
      <c r="H1430" s="270" t="s">
        <v>9971</v>
      </c>
      <c r="I1430" s="270" t="s">
        <v>9970</v>
      </c>
      <c r="J1430" s="270">
        <v>9899</v>
      </c>
      <c r="K1430" s="270" t="s">
        <v>3271</v>
      </c>
      <c r="L1430" s="270" t="s">
        <v>9986</v>
      </c>
      <c r="M1430" s="270" t="s">
        <v>3296</v>
      </c>
      <c r="N1430" s="270" t="s">
        <v>3286</v>
      </c>
      <c r="O1430" s="270" t="s">
        <v>3285</v>
      </c>
      <c r="P1430" s="269">
        <v>59730.080000000002</v>
      </c>
      <c r="Q1430" s="269">
        <v>0</v>
      </c>
      <c r="R1430" s="269">
        <v>0</v>
      </c>
      <c r="S1430" s="269">
        <v>59730.080000000002</v>
      </c>
      <c r="U1430" s="305" t="str">
        <f t="shared" si="22"/>
        <v>RU8265</v>
      </c>
      <c r="V1430" s="305" t="s">
        <v>3112</v>
      </c>
    </row>
    <row r="1431" spans="1:22" ht="18" customHeight="1" x14ac:dyDescent="0.35">
      <c r="A1431" s="270">
        <v>9204</v>
      </c>
      <c r="B1431" s="270" t="s">
        <v>3269</v>
      </c>
      <c r="C1431" s="270" t="s">
        <v>9972</v>
      </c>
      <c r="D1431" s="270" t="s">
        <v>3296</v>
      </c>
      <c r="E1431" s="270" t="s">
        <v>1713</v>
      </c>
      <c r="F1431" s="270" t="s">
        <v>2107</v>
      </c>
      <c r="G1431" s="270" t="s">
        <v>4456</v>
      </c>
      <c r="H1431" s="270" t="s">
        <v>9971</v>
      </c>
      <c r="I1431" s="270" t="s">
        <v>9970</v>
      </c>
      <c r="J1431" s="270">
        <v>9900</v>
      </c>
      <c r="K1431" s="270" t="s">
        <v>3271</v>
      </c>
      <c r="L1431" s="270" t="s">
        <v>9985</v>
      </c>
      <c r="M1431" s="270" t="s">
        <v>3296</v>
      </c>
      <c r="N1431" s="270" t="s">
        <v>3286</v>
      </c>
      <c r="O1431" s="270" t="s">
        <v>3285</v>
      </c>
      <c r="P1431" s="269">
        <v>27059.69</v>
      </c>
      <c r="Q1431" s="269">
        <v>0</v>
      </c>
      <c r="R1431" s="269">
        <v>0</v>
      </c>
      <c r="S1431" s="269">
        <v>27059.69</v>
      </c>
      <c r="U1431" s="305" t="str">
        <f t="shared" si="22"/>
        <v>RU8265</v>
      </c>
      <c r="V1431" s="305" t="s">
        <v>3112</v>
      </c>
    </row>
    <row r="1432" spans="1:22" ht="18" customHeight="1" x14ac:dyDescent="0.35">
      <c r="A1432" s="270">
        <v>9204</v>
      </c>
      <c r="B1432" s="270" t="s">
        <v>3269</v>
      </c>
      <c r="C1432" s="270" t="s">
        <v>9972</v>
      </c>
      <c r="D1432" s="270" t="s">
        <v>3296</v>
      </c>
      <c r="E1432" s="270" t="s">
        <v>1713</v>
      </c>
      <c r="F1432" s="270" t="s">
        <v>2107</v>
      </c>
      <c r="G1432" s="270" t="s">
        <v>4456</v>
      </c>
      <c r="H1432" s="270" t="s">
        <v>9971</v>
      </c>
      <c r="I1432" s="270" t="s">
        <v>9970</v>
      </c>
      <c r="J1432" s="270">
        <v>9901</v>
      </c>
      <c r="K1432" s="270" t="s">
        <v>3271</v>
      </c>
      <c r="L1432" s="270" t="s">
        <v>9984</v>
      </c>
      <c r="M1432" s="270" t="s">
        <v>3296</v>
      </c>
      <c r="N1432" s="270" t="s">
        <v>3286</v>
      </c>
      <c r="O1432" s="270" t="s">
        <v>3285</v>
      </c>
      <c r="P1432" s="269">
        <v>27194.84</v>
      </c>
      <c r="Q1432" s="269">
        <v>0</v>
      </c>
      <c r="R1432" s="269">
        <v>0</v>
      </c>
      <c r="S1432" s="269">
        <v>27194.84</v>
      </c>
      <c r="U1432" s="305" t="str">
        <f t="shared" si="22"/>
        <v>RU8265</v>
      </c>
      <c r="V1432" s="305" t="s">
        <v>3112</v>
      </c>
    </row>
    <row r="1433" spans="1:22" ht="18" customHeight="1" x14ac:dyDescent="0.35">
      <c r="A1433" s="270">
        <v>9204</v>
      </c>
      <c r="B1433" s="270" t="s">
        <v>3269</v>
      </c>
      <c r="C1433" s="270" t="s">
        <v>9972</v>
      </c>
      <c r="D1433" s="270" t="s">
        <v>3296</v>
      </c>
      <c r="E1433" s="270" t="s">
        <v>1713</v>
      </c>
      <c r="F1433" s="270" t="s">
        <v>2107</v>
      </c>
      <c r="G1433" s="270" t="s">
        <v>4456</v>
      </c>
      <c r="H1433" s="270" t="s">
        <v>9971</v>
      </c>
      <c r="I1433" s="270" t="s">
        <v>9970</v>
      </c>
      <c r="J1433" s="270">
        <v>9902</v>
      </c>
      <c r="K1433" s="270" t="s">
        <v>3271</v>
      </c>
      <c r="L1433" s="270" t="s">
        <v>9983</v>
      </c>
      <c r="M1433" s="270" t="s">
        <v>3296</v>
      </c>
      <c r="N1433" s="270" t="s">
        <v>3286</v>
      </c>
      <c r="O1433" s="270" t="s">
        <v>3285</v>
      </c>
      <c r="P1433" s="269">
        <v>30556.43</v>
      </c>
      <c r="Q1433" s="269">
        <v>0</v>
      </c>
      <c r="R1433" s="269">
        <v>0</v>
      </c>
      <c r="S1433" s="269">
        <v>30556.43</v>
      </c>
      <c r="U1433" s="305" t="str">
        <f t="shared" si="22"/>
        <v>RU8265</v>
      </c>
      <c r="V1433" s="305" t="s">
        <v>3112</v>
      </c>
    </row>
    <row r="1434" spans="1:22" ht="18" customHeight="1" x14ac:dyDescent="0.35">
      <c r="A1434" s="270">
        <v>9204</v>
      </c>
      <c r="B1434" s="270" t="s">
        <v>3269</v>
      </c>
      <c r="C1434" s="270" t="s">
        <v>9972</v>
      </c>
      <c r="D1434" s="270" t="s">
        <v>3296</v>
      </c>
      <c r="E1434" s="270" t="s">
        <v>1713</v>
      </c>
      <c r="F1434" s="270" t="s">
        <v>2107</v>
      </c>
      <c r="G1434" s="270" t="s">
        <v>4456</v>
      </c>
      <c r="H1434" s="270" t="s">
        <v>9971</v>
      </c>
      <c r="I1434" s="270" t="s">
        <v>9970</v>
      </c>
      <c r="J1434" s="270">
        <v>9903</v>
      </c>
      <c r="K1434" s="270" t="s">
        <v>3271</v>
      </c>
      <c r="L1434" s="270" t="s">
        <v>9982</v>
      </c>
      <c r="M1434" s="270" t="s">
        <v>3296</v>
      </c>
      <c r="N1434" s="270" t="s">
        <v>3286</v>
      </c>
      <c r="O1434" s="270" t="s">
        <v>3285</v>
      </c>
      <c r="P1434" s="269">
        <v>30060.89</v>
      </c>
      <c r="Q1434" s="269">
        <v>0</v>
      </c>
      <c r="R1434" s="269">
        <v>0</v>
      </c>
      <c r="S1434" s="269">
        <v>30060.89</v>
      </c>
      <c r="U1434" s="305" t="str">
        <f t="shared" si="22"/>
        <v>RU8265</v>
      </c>
      <c r="V1434" s="305" t="s">
        <v>3112</v>
      </c>
    </row>
    <row r="1435" spans="1:22" ht="18" customHeight="1" x14ac:dyDescent="0.35">
      <c r="A1435" s="270">
        <v>9204</v>
      </c>
      <c r="B1435" s="270" t="s">
        <v>3269</v>
      </c>
      <c r="C1435" s="270" t="s">
        <v>9972</v>
      </c>
      <c r="D1435" s="270" t="s">
        <v>3296</v>
      </c>
      <c r="E1435" s="270" t="s">
        <v>1713</v>
      </c>
      <c r="F1435" s="270" t="s">
        <v>2107</v>
      </c>
      <c r="G1435" s="270" t="s">
        <v>4456</v>
      </c>
      <c r="H1435" s="270" t="s">
        <v>9971</v>
      </c>
      <c r="I1435" s="270" t="s">
        <v>9970</v>
      </c>
      <c r="J1435" s="270">
        <v>9904</v>
      </c>
      <c r="K1435" s="270" t="s">
        <v>3271</v>
      </c>
      <c r="L1435" s="270" t="s">
        <v>9981</v>
      </c>
      <c r="M1435" s="270" t="s">
        <v>3296</v>
      </c>
      <c r="N1435" s="270" t="s">
        <v>3286</v>
      </c>
      <c r="O1435" s="270" t="s">
        <v>3285</v>
      </c>
      <c r="P1435" s="269">
        <v>36865.870000000003</v>
      </c>
      <c r="Q1435" s="269">
        <v>0</v>
      </c>
      <c r="R1435" s="269">
        <v>0</v>
      </c>
      <c r="S1435" s="269">
        <v>36865.870000000003</v>
      </c>
      <c r="U1435" s="305" t="str">
        <f t="shared" si="22"/>
        <v>RU8265</v>
      </c>
      <c r="V1435" s="305" t="s">
        <v>3112</v>
      </c>
    </row>
    <row r="1436" spans="1:22" ht="18" customHeight="1" x14ac:dyDescent="0.35">
      <c r="A1436" s="270">
        <v>9204</v>
      </c>
      <c r="B1436" s="270" t="s">
        <v>3269</v>
      </c>
      <c r="C1436" s="270" t="s">
        <v>9972</v>
      </c>
      <c r="D1436" s="270" t="s">
        <v>3296</v>
      </c>
      <c r="E1436" s="270" t="s">
        <v>1713</v>
      </c>
      <c r="F1436" s="270" t="s">
        <v>2107</v>
      </c>
      <c r="G1436" s="270" t="s">
        <v>4456</v>
      </c>
      <c r="H1436" s="270" t="s">
        <v>9971</v>
      </c>
      <c r="I1436" s="270" t="s">
        <v>9970</v>
      </c>
      <c r="J1436" s="270">
        <v>9905</v>
      </c>
      <c r="K1436" s="270" t="s">
        <v>3271</v>
      </c>
      <c r="L1436" s="270" t="s">
        <v>9980</v>
      </c>
      <c r="M1436" s="270" t="s">
        <v>3296</v>
      </c>
      <c r="N1436" s="270" t="s">
        <v>3286</v>
      </c>
      <c r="O1436" s="270" t="s">
        <v>3285</v>
      </c>
      <c r="P1436" s="269">
        <v>14517.05</v>
      </c>
      <c r="Q1436" s="269">
        <v>0</v>
      </c>
      <c r="R1436" s="269">
        <v>0</v>
      </c>
      <c r="S1436" s="269">
        <v>14517.05</v>
      </c>
      <c r="U1436" s="305" t="str">
        <f t="shared" si="22"/>
        <v>RU8265</v>
      </c>
      <c r="V1436" s="305" t="s">
        <v>3112</v>
      </c>
    </row>
    <row r="1437" spans="1:22" ht="18" customHeight="1" x14ac:dyDescent="0.35">
      <c r="A1437" s="270">
        <v>9204</v>
      </c>
      <c r="B1437" s="270" t="s">
        <v>3269</v>
      </c>
      <c r="C1437" s="270" t="s">
        <v>9972</v>
      </c>
      <c r="D1437" s="270" t="s">
        <v>3296</v>
      </c>
      <c r="E1437" s="270" t="s">
        <v>1713</v>
      </c>
      <c r="F1437" s="270" t="s">
        <v>2107</v>
      </c>
      <c r="G1437" s="270" t="s">
        <v>4456</v>
      </c>
      <c r="H1437" s="270" t="s">
        <v>9971</v>
      </c>
      <c r="I1437" s="270" t="s">
        <v>9970</v>
      </c>
      <c r="J1437" s="270">
        <v>9906</v>
      </c>
      <c r="K1437" s="270" t="s">
        <v>3271</v>
      </c>
      <c r="L1437" s="270" t="s">
        <v>9979</v>
      </c>
      <c r="M1437" s="270" t="s">
        <v>3296</v>
      </c>
      <c r="N1437" s="270" t="s">
        <v>3286</v>
      </c>
      <c r="O1437" s="270" t="s">
        <v>3285</v>
      </c>
      <c r="P1437" s="269">
        <v>14517.03</v>
      </c>
      <c r="Q1437" s="269">
        <v>0</v>
      </c>
      <c r="R1437" s="269">
        <v>0</v>
      </c>
      <c r="S1437" s="269">
        <v>14517.03</v>
      </c>
      <c r="U1437" s="305" t="str">
        <f t="shared" si="22"/>
        <v>RU8265</v>
      </c>
      <c r="V1437" s="305" t="s">
        <v>3112</v>
      </c>
    </row>
    <row r="1438" spans="1:22" ht="18" customHeight="1" x14ac:dyDescent="0.35">
      <c r="A1438" s="270">
        <v>9204</v>
      </c>
      <c r="B1438" s="270" t="s">
        <v>3269</v>
      </c>
      <c r="C1438" s="270" t="s">
        <v>9972</v>
      </c>
      <c r="D1438" s="270" t="s">
        <v>3296</v>
      </c>
      <c r="E1438" s="270" t="s">
        <v>1713</v>
      </c>
      <c r="F1438" s="270" t="s">
        <v>2107</v>
      </c>
      <c r="G1438" s="270" t="s">
        <v>4456</v>
      </c>
      <c r="H1438" s="270" t="s">
        <v>9971</v>
      </c>
      <c r="I1438" s="270" t="s">
        <v>9970</v>
      </c>
      <c r="J1438" s="270">
        <v>9907</v>
      </c>
      <c r="K1438" s="270" t="s">
        <v>3271</v>
      </c>
      <c r="L1438" s="270" t="s">
        <v>9978</v>
      </c>
      <c r="M1438" s="270" t="s">
        <v>3296</v>
      </c>
      <c r="N1438" s="270" t="s">
        <v>3286</v>
      </c>
      <c r="O1438" s="270" t="s">
        <v>3285</v>
      </c>
      <c r="P1438" s="269">
        <v>51748.9</v>
      </c>
      <c r="Q1438" s="269">
        <v>0</v>
      </c>
      <c r="R1438" s="269">
        <v>0</v>
      </c>
      <c r="S1438" s="269">
        <v>51748.9</v>
      </c>
      <c r="U1438" s="305" t="str">
        <f t="shared" si="22"/>
        <v>RU8265</v>
      </c>
      <c r="V1438" s="305" t="s">
        <v>3112</v>
      </c>
    </row>
    <row r="1439" spans="1:22" ht="18" customHeight="1" x14ac:dyDescent="0.35">
      <c r="A1439" s="270">
        <v>9204</v>
      </c>
      <c r="B1439" s="270" t="s">
        <v>3269</v>
      </c>
      <c r="C1439" s="270" t="s">
        <v>9972</v>
      </c>
      <c r="D1439" s="270" t="s">
        <v>3296</v>
      </c>
      <c r="E1439" s="270" t="s">
        <v>1713</v>
      </c>
      <c r="F1439" s="270" t="s">
        <v>2107</v>
      </c>
      <c r="G1439" s="270" t="s">
        <v>4456</v>
      </c>
      <c r="H1439" s="270" t="s">
        <v>9971</v>
      </c>
      <c r="I1439" s="270" t="s">
        <v>9970</v>
      </c>
      <c r="J1439" s="270">
        <v>9908</v>
      </c>
      <c r="K1439" s="270" t="s">
        <v>3271</v>
      </c>
      <c r="L1439" s="270" t="s">
        <v>9977</v>
      </c>
      <c r="M1439" s="270" t="s">
        <v>3296</v>
      </c>
      <c r="N1439" s="270" t="s">
        <v>3286</v>
      </c>
      <c r="O1439" s="270" t="s">
        <v>3285</v>
      </c>
      <c r="P1439" s="269">
        <v>92863.74</v>
      </c>
      <c r="Q1439" s="269">
        <v>0</v>
      </c>
      <c r="R1439" s="269">
        <v>0</v>
      </c>
      <c r="S1439" s="269">
        <v>92863.74</v>
      </c>
      <c r="U1439" s="305" t="str">
        <f t="shared" si="22"/>
        <v>RU8265</v>
      </c>
      <c r="V1439" s="305" t="s">
        <v>3112</v>
      </c>
    </row>
    <row r="1440" spans="1:22" ht="18" customHeight="1" x14ac:dyDescent="0.35">
      <c r="A1440" s="270">
        <v>9204</v>
      </c>
      <c r="B1440" s="270" t="s">
        <v>3269</v>
      </c>
      <c r="C1440" s="270" t="s">
        <v>9972</v>
      </c>
      <c r="D1440" s="270" t="s">
        <v>3296</v>
      </c>
      <c r="E1440" s="270" t="s">
        <v>1713</v>
      </c>
      <c r="F1440" s="270" t="s">
        <v>2107</v>
      </c>
      <c r="G1440" s="270" t="s">
        <v>4456</v>
      </c>
      <c r="H1440" s="270" t="s">
        <v>9971</v>
      </c>
      <c r="I1440" s="270" t="s">
        <v>9970</v>
      </c>
      <c r="J1440" s="270">
        <v>9909</v>
      </c>
      <c r="K1440" s="270" t="s">
        <v>3271</v>
      </c>
      <c r="L1440" s="270" t="s">
        <v>9976</v>
      </c>
      <c r="M1440" s="270" t="s">
        <v>3296</v>
      </c>
      <c r="N1440" s="270" t="s">
        <v>3286</v>
      </c>
      <c r="O1440" s="270" t="s">
        <v>3285</v>
      </c>
      <c r="P1440" s="269">
        <v>65967.44</v>
      </c>
      <c r="Q1440" s="269">
        <v>0</v>
      </c>
      <c r="R1440" s="269">
        <v>0</v>
      </c>
      <c r="S1440" s="269">
        <v>65967.44</v>
      </c>
      <c r="U1440" s="305" t="str">
        <f t="shared" si="22"/>
        <v>RU8265</v>
      </c>
      <c r="V1440" s="305" t="s">
        <v>3112</v>
      </c>
    </row>
    <row r="1441" spans="1:22" ht="18" customHeight="1" x14ac:dyDescent="0.35">
      <c r="A1441" s="270">
        <v>9204</v>
      </c>
      <c r="B1441" s="270" t="s">
        <v>3269</v>
      </c>
      <c r="C1441" s="270" t="s">
        <v>9972</v>
      </c>
      <c r="D1441" s="270" t="s">
        <v>3296</v>
      </c>
      <c r="E1441" s="270" t="s">
        <v>1713</v>
      </c>
      <c r="F1441" s="270" t="s">
        <v>2107</v>
      </c>
      <c r="G1441" s="270" t="s">
        <v>4456</v>
      </c>
      <c r="H1441" s="270" t="s">
        <v>9971</v>
      </c>
      <c r="I1441" s="270" t="s">
        <v>9970</v>
      </c>
      <c r="J1441" s="270">
        <v>19600</v>
      </c>
      <c r="K1441" s="270" t="s">
        <v>3271</v>
      </c>
      <c r="L1441" s="270" t="s">
        <v>9975</v>
      </c>
      <c r="M1441" s="270" t="s">
        <v>3296</v>
      </c>
      <c r="N1441" s="270" t="s">
        <v>3286</v>
      </c>
      <c r="O1441" s="270" t="s">
        <v>3285</v>
      </c>
      <c r="P1441" s="269">
        <v>73467.66</v>
      </c>
      <c r="Q1441" s="269">
        <v>0</v>
      </c>
      <c r="R1441" s="269">
        <v>0</v>
      </c>
      <c r="S1441" s="269">
        <v>73467.66</v>
      </c>
      <c r="U1441" s="305" t="str">
        <f t="shared" si="22"/>
        <v>RU8265</v>
      </c>
      <c r="V1441" s="305" t="s">
        <v>3112</v>
      </c>
    </row>
    <row r="1442" spans="1:22" ht="18" customHeight="1" x14ac:dyDescent="0.35">
      <c r="A1442" s="270">
        <v>9204</v>
      </c>
      <c r="B1442" s="270" t="s">
        <v>3269</v>
      </c>
      <c r="C1442" s="270" t="s">
        <v>9972</v>
      </c>
      <c r="D1442" s="270" t="s">
        <v>3296</v>
      </c>
      <c r="E1442" s="270" t="s">
        <v>1713</v>
      </c>
      <c r="F1442" s="270" t="s">
        <v>2107</v>
      </c>
      <c r="G1442" s="270" t="s">
        <v>4456</v>
      </c>
      <c r="H1442" s="270" t="s">
        <v>9971</v>
      </c>
      <c r="I1442" s="270" t="s">
        <v>9970</v>
      </c>
      <c r="J1442" s="270">
        <v>19601</v>
      </c>
      <c r="K1442" s="270" t="s">
        <v>3271</v>
      </c>
      <c r="L1442" s="270" t="s">
        <v>9974</v>
      </c>
      <c r="M1442" s="270" t="s">
        <v>3296</v>
      </c>
      <c r="N1442" s="270" t="s">
        <v>3286</v>
      </c>
      <c r="O1442" s="270" t="s">
        <v>3285</v>
      </c>
      <c r="P1442" s="269">
        <v>52452.51</v>
      </c>
      <c r="Q1442" s="269">
        <v>0</v>
      </c>
      <c r="R1442" s="269">
        <v>0</v>
      </c>
      <c r="S1442" s="269">
        <v>52452.51</v>
      </c>
      <c r="U1442" s="305" t="str">
        <f t="shared" si="22"/>
        <v>RU8265</v>
      </c>
      <c r="V1442" s="305" t="s">
        <v>3112</v>
      </c>
    </row>
    <row r="1443" spans="1:22" ht="18" customHeight="1" x14ac:dyDescent="0.35">
      <c r="A1443" s="270">
        <v>9204</v>
      </c>
      <c r="B1443" s="270" t="s">
        <v>3269</v>
      </c>
      <c r="C1443" s="270" t="s">
        <v>9972</v>
      </c>
      <c r="D1443" s="270" t="s">
        <v>3296</v>
      </c>
      <c r="E1443" s="270" t="s">
        <v>1713</v>
      </c>
      <c r="F1443" s="270" t="s">
        <v>2107</v>
      </c>
      <c r="G1443" s="270" t="s">
        <v>4456</v>
      </c>
      <c r="H1443" s="270" t="s">
        <v>9971</v>
      </c>
      <c r="I1443" s="270" t="s">
        <v>9970</v>
      </c>
      <c r="J1443" s="270">
        <v>19602</v>
      </c>
      <c r="K1443" s="270" t="s">
        <v>3271</v>
      </c>
      <c r="L1443" s="270" t="s">
        <v>9973</v>
      </c>
      <c r="M1443" s="270" t="s">
        <v>3296</v>
      </c>
      <c r="N1443" s="270" t="s">
        <v>3286</v>
      </c>
      <c r="O1443" s="270" t="s">
        <v>3285</v>
      </c>
      <c r="P1443" s="269">
        <v>41363.879999999997</v>
      </c>
      <c r="Q1443" s="269">
        <v>0</v>
      </c>
      <c r="R1443" s="269">
        <v>0</v>
      </c>
      <c r="S1443" s="269">
        <v>41363.879999999997</v>
      </c>
      <c r="U1443" s="305" t="str">
        <f t="shared" si="22"/>
        <v>RU8265</v>
      </c>
      <c r="V1443" s="305" t="s">
        <v>3112</v>
      </c>
    </row>
    <row r="1444" spans="1:22" ht="18" customHeight="1" x14ac:dyDescent="0.35">
      <c r="A1444" s="270">
        <v>9204</v>
      </c>
      <c r="B1444" s="270" t="s">
        <v>3269</v>
      </c>
      <c r="C1444" s="270" t="s">
        <v>9972</v>
      </c>
      <c r="D1444" s="270" t="s">
        <v>3296</v>
      </c>
      <c r="E1444" s="270" t="s">
        <v>1713</v>
      </c>
      <c r="F1444" s="270" t="s">
        <v>2107</v>
      </c>
      <c r="G1444" s="270" t="s">
        <v>4456</v>
      </c>
      <c r="H1444" s="270" t="s">
        <v>9971</v>
      </c>
      <c r="I1444" s="270" t="s">
        <v>9970</v>
      </c>
      <c r="J1444" s="270">
        <v>19603</v>
      </c>
      <c r="K1444" s="270" t="s">
        <v>3271</v>
      </c>
      <c r="L1444" s="270" t="s">
        <v>9969</v>
      </c>
      <c r="M1444" s="270" t="s">
        <v>3296</v>
      </c>
      <c r="N1444" s="270" t="s">
        <v>3286</v>
      </c>
      <c r="O1444" s="270" t="s">
        <v>3285</v>
      </c>
      <c r="P1444" s="269">
        <v>43490.11</v>
      </c>
      <c r="Q1444" s="269">
        <v>0</v>
      </c>
      <c r="R1444" s="269">
        <v>0</v>
      </c>
      <c r="S1444" s="269">
        <v>43490.11</v>
      </c>
      <c r="U1444" s="305" t="str">
        <f t="shared" si="22"/>
        <v>RU8265</v>
      </c>
      <c r="V1444" s="305" t="s">
        <v>3112</v>
      </c>
    </row>
    <row r="1445" spans="1:22" ht="18" customHeight="1" x14ac:dyDescent="0.35">
      <c r="A1445" s="270">
        <v>9212</v>
      </c>
      <c r="B1445" s="270" t="s">
        <v>3269</v>
      </c>
      <c r="C1445" s="270" t="s">
        <v>9967</v>
      </c>
      <c r="D1445" s="270" t="s">
        <v>3296</v>
      </c>
      <c r="E1445" s="270" t="s">
        <v>1739</v>
      </c>
      <c r="F1445" s="270" t="s">
        <v>2118</v>
      </c>
      <c r="G1445" s="270" t="s">
        <v>6738</v>
      </c>
      <c r="H1445" s="270" t="s">
        <v>9966</v>
      </c>
      <c r="I1445" s="270" t="s">
        <v>9965</v>
      </c>
      <c r="J1445" s="270">
        <v>20767</v>
      </c>
      <c r="K1445" s="270" t="s">
        <v>3271</v>
      </c>
      <c r="L1445" s="270" t="s">
        <v>9968</v>
      </c>
      <c r="M1445" s="270" t="s">
        <v>3296</v>
      </c>
      <c r="N1445" s="270" t="s">
        <v>3286</v>
      </c>
      <c r="O1445" s="270" t="s">
        <v>3285</v>
      </c>
      <c r="P1445" s="269">
        <v>1395108</v>
      </c>
      <c r="Q1445" s="269">
        <v>0</v>
      </c>
      <c r="R1445" s="269">
        <v>0</v>
      </c>
      <c r="S1445" s="269">
        <v>1395108</v>
      </c>
      <c r="U1445" s="305" t="str">
        <f t="shared" si="22"/>
        <v>RU8279</v>
      </c>
      <c r="V1445" s="305" t="s">
        <v>3112</v>
      </c>
    </row>
    <row r="1446" spans="1:22" ht="18" customHeight="1" x14ac:dyDescent="0.35">
      <c r="A1446" s="270">
        <v>9212</v>
      </c>
      <c r="B1446" s="270" t="s">
        <v>3269</v>
      </c>
      <c r="C1446" s="270" t="s">
        <v>9967</v>
      </c>
      <c r="D1446" s="270" t="s">
        <v>3296</v>
      </c>
      <c r="E1446" s="270" t="s">
        <v>1739</v>
      </c>
      <c r="F1446" s="270" t="s">
        <v>2118</v>
      </c>
      <c r="G1446" s="270" t="s">
        <v>6738</v>
      </c>
      <c r="H1446" s="270" t="s">
        <v>9966</v>
      </c>
      <c r="I1446" s="270" t="s">
        <v>9965</v>
      </c>
      <c r="J1446" s="270">
        <v>20768</v>
      </c>
      <c r="K1446" s="270" t="s">
        <v>3271</v>
      </c>
      <c r="L1446" s="270" t="s">
        <v>9964</v>
      </c>
      <c r="M1446" s="270" t="s">
        <v>3296</v>
      </c>
      <c r="N1446" s="270" t="s">
        <v>3286</v>
      </c>
      <c r="O1446" s="270" t="s">
        <v>3285</v>
      </c>
      <c r="P1446" s="269">
        <v>232146</v>
      </c>
      <c r="Q1446" s="269">
        <v>0</v>
      </c>
      <c r="R1446" s="269">
        <v>0</v>
      </c>
      <c r="S1446" s="269">
        <v>232146</v>
      </c>
      <c r="U1446" s="305" t="str">
        <f t="shared" si="22"/>
        <v>RU8279</v>
      </c>
      <c r="V1446" s="305" t="s">
        <v>3112</v>
      </c>
    </row>
    <row r="1447" spans="1:22" ht="18" customHeight="1" x14ac:dyDescent="0.35">
      <c r="A1447" s="270">
        <v>9244</v>
      </c>
      <c r="B1447" s="270" t="s">
        <v>3269</v>
      </c>
      <c r="C1447" s="270" t="s">
        <v>9961</v>
      </c>
      <c r="D1447" s="270" t="s">
        <v>3296</v>
      </c>
      <c r="E1447" s="270" t="s">
        <v>1713</v>
      </c>
      <c r="F1447" s="270" t="s">
        <v>2143</v>
      </c>
      <c r="G1447" s="270" t="s">
        <v>9960</v>
      </c>
      <c r="H1447" s="270" t="s">
        <v>9959</v>
      </c>
      <c r="I1447" s="270" t="s">
        <v>9958</v>
      </c>
      <c r="J1447" s="270">
        <v>9290</v>
      </c>
      <c r="K1447" s="270" t="s">
        <v>3271</v>
      </c>
      <c r="L1447" s="270" t="s">
        <v>9963</v>
      </c>
      <c r="M1447" s="270" t="s">
        <v>3296</v>
      </c>
      <c r="N1447" s="270" t="s">
        <v>3286</v>
      </c>
      <c r="O1447" s="270" t="s">
        <v>3285</v>
      </c>
      <c r="P1447" s="269">
        <v>517512.5</v>
      </c>
      <c r="Q1447" s="269">
        <v>0</v>
      </c>
      <c r="R1447" s="269">
        <v>0</v>
      </c>
      <c r="S1447" s="269">
        <v>517512.5</v>
      </c>
      <c r="U1447" s="305" t="str">
        <f t="shared" si="22"/>
        <v>RU8310</v>
      </c>
      <c r="V1447" s="305" t="s">
        <v>3112</v>
      </c>
    </row>
    <row r="1448" spans="1:22" ht="18" customHeight="1" x14ac:dyDescent="0.35">
      <c r="A1448" s="270">
        <v>9244</v>
      </c>
      <c r="B1448" s="270" t="s">
        <v>3269</v>
      </c>
      <c r="C1448" s="270" t="s">
        <v>9961</v>
      </c>
      <c r="D1448" s="270" t="s">
        <v>3296</v>
      </c>
      <c r="E1448" s="270" t="s">
        <v>1713</v>
      </c>
      <c r="F1448" s="270" t="s">
        <v>2143</v>
      </c>
      <c r="G1448" s="270" t="s">
        <v>9960</v>
      </c>
      <c r="H1448" s="270" t="s">
        <v>9959</v>
      </c>
      <c r="I1448" s="270" t="s">
        <v>9958</v>
      </c>
      <c r="J1448" s="270">
        <v>9319</v>
      </c>
      <c r="K1448" s="270" t="s">
        <v>3271</v>
      </c>
      <c r="L1448" s="270" t="s">
        <v>9962</v>
      </c>
      <c r="M1448" s="270" t="s">
        <v>3296</v>
      </c>
      <c r="N1448" s="270" t="s">
        <v>3286</v>
      </c>
      <c r="O1448" s="270" t="s">
        <v>3285</v>
      </c>
      <c r="P1448" s="269">
        <v>387862</v>
      </c>
      <c r="Q1448" s="269">
        <v>0</v>
      </c>
      <c r="R1448" s="269">
        <v>0</v>
      </c>
      <c r="S1448" s="269">
        <v>387862</v>
      </c>
      <c r="U1448" s="305" t="str">
        <f t="shared" si="22"/>
        <v>RU8310</v>
      </c>
      <c r="V1448" s="305" t="s">
        <v>3112</v>
      </c>
    </row>
    <row r="1449" spans="1:22" ht="18" customHeight="1" x14ac:dyDescent="0.35">
      <c r="A1449" s="270">
        <v>9244</v>
      </c>
      <c r="B1449" s="270" t="s">
        <v>3269</v>
      </c>
      <c r="C1449" s="270" t="s">
        <v>9961</v>
      </c>
      <c r="D1449" s="270" t="s">
        <v>3296</v>
      </c>
      <c r="E1449" s="270" t="s">
        <v>1713</v>
      </c>
      <c r="F1449" s="270" t="s">
        <v>2143</v>
      </c>
      <c r="G1449" s="270" t="s">
        <v>9960</v>
      </c>
      <c r="H1449" s="270" t="s">
        <v>9959</v>
      </c>
      <c r="I1449" s="270" t="s">
        <v>9958</v>
      </c>
      <c r="J1449" s="270">
        <v>9320</v>
      </c>
      <c r="K1449" s="270" t="s">
        <v>3271</v>
      </c>
      <c r="L1449" s="270" t="s">
        <v>9957</v>
      </c>
      <c r="M1449" s="270" t="s">
        <v>3296</v>
      </c>
      <c r="N1449" s="270" t="s">
        <v>3286</v>
      </c>
      <c r="O1449" s="270" t="s">
        <v>3285</v>
      </c>
      <c r="P1449" s="269">
        <v>205915.5</v>
      </c>
      <c r="Q1449" s="269">
        <v>0</v>
      </c>
      <c r="R1449" s="269">
        <v>0</v>
      </c>
      <c r="S1449" s="269">
        <v>205915.5</v>
      </c>
      <c r="U1449" s="305" t="str">
        <f t="shared" si="22"/>
        <v>RU8310</v>
      </c>
      <c r="V1449" s="305" t="s">
        <v>3112</v>
      </c>
    </row>
    <row r="1450" spans="1:22" ht="18" customHeight="1" x14ac:dyDescent="0.35">
      <c r="A1450" s="270">
        <v>9247</v>
      </c>
      <c r="B1450" s="270" t="s">
        <v>3269</v>
      </c>
      <c r="C1450" s="270" t="s">
        <v>9956</v>
      </c>
      <c r="D1450" s="270" t="s">
        <v>3296</v>
      </c>
      <c r="E1450" s="270" t="s">
        <v>1733</v>
      </c>
      <c r="F1450" s="270" t="s">
        <v>1926</v>
      </c>
      <c r="G1450" s="270" t="s">
        <v>3963</v>
      </c>
      <c r="H1450" s="270" t="s">
        <v>9955</v>
      </c>
      <c r="I1450" s="270" t="s">
        <v>9954</v>
      </c>
      <c r="J1450" s="270">
        <v>10893</v>
      </c>
      <c r="K1450" s="270" t="s">
        <v>3271</v>
      </c>
      <c r="L1450" s="270" t="s">
        <v>9953</v>
      </c>
      <c r="M1450" s="270" t="s">
        <v>3296</v>
      </c>
      <c r="N1450" s="270" t="s">
        <v>3314</v>
      </c>
      <c r="O1450" s="270" t="s">
        <v>3313</v>
      </c>
      <c r="P1450" s="269">
        <v>646087.76</v>
      </c>
      <c r="Q1450" s="269">
        <v>0</v>
      </c>
      <c r="R1450" s="269">
        <v>0</v>
      </c>
      <c r="S1450" s="269">
        <v>646087.76</v>
      </c>
      <c r="U1450" s="305" t="str">
        <f t="shared" si="22"/>
        <v>RU5215</v>
      </c>
      <c r="V1450" s="305" t="s">
        <v>3112</v>
      </c>
    </row>
    <row r="1451" spans="1:22" ht="18" customHeight="1" x14ac:dyDescent="0.35">
      <c r="A1451" s="270">
        <v>9268</v>
      </c>
      <c r="B1451" s="270" t="s">
        <v>3269</v>
      </c>
      <c r="C1451" s="270" t="s">
        <v>9952</v>
      </c>
      <c r="D1451" s="270" t="s">
        <v>3296</v>
      </c>
      <c r="E1451" s="270" t="s">
        <v>1739</v>
      </c>
      <c r="F1451" s="270" t="s">
        <v>2075</v>
      </c>
      <c r="G1451" s="270" t="s">
        <v>9951</v>
      </c>
      <c r="H1451" s="270" t="s">
        <v>9950</v>
      </c>
      <c r="I1451" s="270" t="s">
        <v>9949</v>
      </c>
      <c r="J1451" s="270">
        <v>15336</v>
      </c>
      <c r="K1451" s="270" t="s">
        <v>3271</v>
      </c>
      <c r="L1451" s="270" t="s">
        <v>9948</v>
      </c>
      <c r="M1451" s="270" t="s">
        <v>3296</v>
      </c>
      <c r="N1451" s="270" t="s">
        <v>3314</v>
      </c>
      <c r="O1451" s="270" t="s">
        <v>3313</v>
      </c>
      <c r="P1451" s="269">
        <v>468190.45</v>
      </c>
      <c r="Q1451" s="269">
        <v>0</v>
      </c>
      <c r="R1451" s="269">
        <v>0</v>
      </c>
      <c r="S1451" s="269">
        <v>468190.45</v>
      </c>
      <c r="U1451" s="305" t="str">
        <f t="shared" si="22"/>
        <v>RU8195</v>
      </c>
      <c r="V1451" s="305" t="s">
        <v>3112</v>
      </c>
    </row>
    <row r="1452" spans="1:22" ht="18" customHeight="1" x14ac:dyDescent="0.35">
      <c r="A1452" s="270">
        <v>9272</v>
      </c>
      <c r="B1452" s="270" t="s">
        <v>3269</v>
      </c>
      <c r="C1452" s="270" t="s">
        <v>9945</v>
      </c>
      <c r="D1452" s="270" t="s">
        <v>3296</v>
      </c>
      <c r="E1452" s="270" t="s">
        <v>1713</v>
      </c>
      <c r="F1452" s="270" t="s">
        <v>1964</v>
      </c>
      <c r="G1452" s="270" t="s">
        <v>9944</v>
      </c>
      <c r="H1452" s="270" t="s">
        <v>9943</v>
      </c>
      <c r="I1452" s="270" t="s">
        <v>9942</v>
      </c>
      <c r="J1452" s="270">
        <v>17860</v>
      </c>
      <c r="K1452" s="270" t="s">
        <v>3271</v>
      </c>
      <c r="L1452" s="270" t="s">
        <v>9947</v>
      </c>
      <c r="M1452" s="270" t="s">
        <v>3296</v>
      </c>
      <c r="N1452" s="270" t="s">
        <v>3286</v>
      </c>
      <c r="O1452" s="270" t="s">
        <v>3285</v>
      </c>
      <c r="P1452" s="269">
        <v>3576179</v>
      </c>
      <c r="Q1452" s="269">
        <v>0</v>
      </c>
      <c r="R1452" s="269">
        <v>0</v>
      </c>
      <c r="S1452" s="269">
        <v>3576179</v>
      </c>
      <c r="U1452" s="305" t="str">
        <f t="shared" si="22"/>
        <v>RU8405</v>
      </c>
      <c r="V1452" s="305" t="s">
        <v>3112</v>
      </c>
    </row>
    <row r="1453" spans="1:22" ht="18" customHeight="1" x14ac:dyDescent="0.35">
      <c r="A1453" s="270">
        <v>9272</v>
      </c>
      <c r="B1453" s="270" t="s">
        <v>3269</v>
      </c>
      <c r="C1453" s="270" t="s">
        <v>9945</v>
      </c>
      <c r="D1453" s="270" t="s">
        <v>3296</v>
      </c>
      <c r="E1453" s="270" t="s">
        <v>1713</v>
      </c>
      <c r="F1453" s="270" t="s">
        <v>1964</v>
      </c>
      <c r="G1453" s="270" t="s">
        <v>9944</v>
      </c>
      <c r="H1453" s="270" t="s">
        <v>9943</v>
      </c>
      <c r="I1453" s="270" t="s">
        <v>9942</v>
      </c>
      <c r="J1453" s="270">
        <v>17861</v>
      </c>
      <c r="K1453" s="270" t="s">
        <v>3271</v>
      </c>
      <c r="L1453" s="270" t="s">
        <v>9946</v>
      </c>
      <c r="M1453" s="270" t="s">
        <v>3296</v>
      </c>
      <c r="N1453" s="270" t="s">
        <v>3314</v>
      </c>
      <c r="O1453" s="270" t="s">
        <v>3313</v>
      </c>
      <c r="P1453" s="269">
        <v>184030</v>
      </c>
      <c r="Q1453" s="269">
        <v>0</v>
      </c>
      <c r="R1453" s="269">
        <v>0</v>
      </c>
      <c r="S1453" s="269">
        <v>184030</v>
      </c>
      <c r="U1453" s="305" t="str">
        <f t="shared" si="22"/>
        <v>RU8405</v>
      </c>
      <c r="V1453" s="305" t="s">
        <v>3112</v>
      </c>
    </row>
    <row r="1454" spans="1:22" ht="18" customHeight="1" x14ac:dyDescent="0.35">
      <c r="A1454" s="270">
        <v>9272</v>
      </c>
      <c r="B1454" s="270" t="s">
        <v>3269</v>
      </c>
      <c r="C1454" s="270" t="s">
        <v>9945</v>
      </c>
      <c r="D1454" s="270" t="s">
        <v>3296</v>
      </c>
      <c r="E1454" s="270" t="s">
        <v>1713</v>
      </c>
      <c r="F1454" s="270" t="s">
        <v>1964</v>
      </c>
      <c r="G1454" s="270" t="s">
        <v>9944</v>
      </c>
      <c r="H1454" s="270" t="s">
        <v>9943</v>
      </c>
      <c r="I1454" s="270" t="s">
        <v>9942</v>
      </c>
      <c r="J1454" s="270">
        <v>17862</v>
      </c>
      <c r="K1454" s="270" t="s">
        <v>3271</v>
      </c>
      <c r="L1454" s="270" t="s">
        <v>9941</v>
      </c>
      <c r="M1454" s="270" t="s">
        <v>3296</v>
      </c>
      <c r="N1454" s="270" t="s">
        <v>3314</v>
      </c>
      <c r="O1454" s="270" t="s">
        <v>3313</v>
      </c>
      <c r="P1454" s="269">
        <v>39100</v>
      </c>
      <c r="Q1454" s="269">
        <v>0</v>
      </c>
      <c r="R1454" s="269">
        <v>0</v>
      </c>
      <c r="S1454" s="269">
        <v>39100</v>
      </c>
      <c r="U1454" s="305" t="str">
        <f t="shared" si="22"/>
        <v>RU8405</v>
      </c>
      <c r="V1454" s="305" t="s">
        <v>3112</v>
      </c>
    </row>
    <row r="1455" spans="1:22" ht="18" customHeight="1" x14ac:dyDescent="0.35">
      <c r="A1455" s="270">
        <v>9291</v>
      </c>
      <c r="B1455" s="270" t="s">
        <v>3269</v>
      </c>
      <c r="C1455" s="270" t="s">
        <v>9938</v>
      </c>
      <c r="D1455" s="270" t="s">
        <v>3296</v>
      </c>
      <c r="E1455" s="270" t="s">
        <v>1739</v>
      </c>
      <c r="F1455" s="270" t="s">
        <v>1955</v>
      </c>
      <c r="G1455" s="270" t="s">
        <v>9937</v>
      </c>
      <c r="H1455" s="270" t="s">
        <v>9936</v>
      </c>
      <c r="I1455" s="270" t="s">
        <v>9935</v>
      </c>
      <c r="J1455" s="270">
        <v>11023</v>
      </c>
      <c r="K1455" s="270" t="s">
        <v>3271</v>
      </c>
      <c r="L1455" s="270" t="s">
        <v>9940</v>
      </c>
      <c r="M1455" s="270" t="s">
        <v>3296</v>
      </c>
      <c r="N1455" s="270" t="s">
        <v>3314</v>
      </c>
      <c r="O1455" s="270" t="s">
        <v>3313</v>
      </c>
      <c r="P1455" s="269">
        <v>92999.67</v>
      </c>
      <c r="Q1455" s="269">
        <v>0</v>
      </c>
      <c r="R1455" s="269">
        <v>0</v>
      </c>
      <c r="S1455" s="269">
        <v>92999.67</v>
      </c>
      <c r="U1455" s="305" t="str">
        <f t="shared" si="22"/>
        <v>RU7866</v>
      </c>
      <c r="V1455" s="305" t="s">
        <v>3112</v>
      </c>
    </row>
    <row r="1456" spans="1:22" ht="18" customHeight="1" x14ac:dyDescent="0.35">
      <c r="A1456" s="270">
        <v>9291</v>
      </c>
      <c r="B1456" s="270" t="s">
        <v>3269</v>
      </c>
      <c r="C1456" s="270" t="s">
        <v>9938</v>
      </c>
      <c r="D1456" s="270" t="s">
        <v>3296</v>
      </c>
      <c r="E1456" s="270" t="s">
        <v>1739</v>
      </c>
      <c r="F1456" s="270" t="s">
        <v>1955</v>
      </c>
      <c r="G1456" s="270" t="s">
        <v>9937</v>
      </c>
      <c r="H1456" s="270" t="s">
        <v>9936</v>
      </c>
      <c r="I1456" s="270" t="s">
        <v>9935</v>
      </c>
      <c r="J1456" s="270">
        <v>11024</v>
      </c>
      <c r="K1456" s="270" t="s">
        <v>3271</v>
      </c>
      <c r="L1456" s="270" t="s">
        <v>9939</v>
      </c>
      <c r="M1456" s="270" t="s">
        <v>3296</v>
      </c>
      <c r="N1456" s="270" t="s">
        <v>3314</v>
      </c>
      <c r="O1456" s="270" t="s">
        <v>3313</v>
      </c>
      <c r="P1456" s="269">
        <v>92999.67</v>
      </c>
      <c r="Q1456" s="269">
        <v>0</v>
      </c>
      <c r="R1456" s="269">
        <v>0</v>
      </c>
      <c r="S1456" s="269">
        <v>92999.67</v>
      </c>
      <c r="U1456" s="305" t="str">
        <f t="shared" si="22"/>
        <v>RU7866</v>
      </c>
      <c r="V1456" s="305" t="s">
        <v>3112</v>
      </c>
    </row>
    <row r="1457" spans="1:22" ht="18" customHeight="1" x14ac:dyDescent="0.35">
      <c r="A1457" s="270">
        <v>9291</v>
      </c>
      <c r="B1457" s="270" t="s">
        <v>3269</v>
      </c>
      <c r="C1457" s="270" t="s">
        <v>9938</v>
      </c>
      <c r="D1457" s="270" t="s">
        <v>3296</v>
      </c>
      <c r="E1457" s="270" t="s">
        <v>1739</v>
      </c>
      <c r="F1457" s="270" t="s">
        <v>1955</v>
      </c>
      <c r="G1457" s="270" t="s">
        <v>9937</v>
      </c>
      <c r="H1457" s="270" t="s">
        <v>9936</v>
      </c>
      <c r="I1457" s="270" t="s">
        <v>9935</v>
      </c>
      <c r="J1457" s="270">
        <v>11025</v>
      </c>
      <c r="K1457" s="270" t="s">
        <v>3271</v>
      </c>
      <c r="L1457" s="270" t="s">
        <v>9934</v>
      </c>
      <c r="M1457" s="270" t="s">
        <v>3296</v>
      </c>
      <c r="N1457" s="270" t="s">
        <v>3314</v>
      </c>
      <c r="O1457" s="270" t="s">
        <v>3313</v>
      </c>
      <c r="P1457" s="269">
        <v>92999.67</v>
      </c>
      <c r="Q1457" s="269">
        <v>0</v>
      </c>
      <c r="R1457" s="269">
        <v>0</v>
      </c>
      <c r="S1457" s="269">
        <v>92999.67</v>
      </c>
      <c r="U1457" s="305" t="str">
        <f t="shared" si="22"/>
        <v>RU7866</v>
      </c>
      <c r="V1457" s="305" t="s">
        <v>3112</v>
      </c>
    </row>
    <row r="1458" spans="1:22" ht="18" customHeight="1" x14ac:dyDescent="0.35">
      <c r="A1458" s="270">
        <v>9296</v>
      </c>
      <c r="B1458" s="270" t="s">
        <v>3269</v>
      </c>
      <c r="C1458" s="270" t="s">
        <v>9933</v>
      </c>
      <c r="D1458" s="270" t="s">
        <v>3296</v>
      </c>
      <c r="E1458" s="270" t="s">
        <v>1739</v>
      </c>
      <c r="F1458" s="270" t="s">
        <v>1955</v>
      </c>
      <c r="G1458" s="270" t="s">
        <v>9932</v>
      </c>
      <c r="H1458" s="270" t="s">
        <v>9931</v>
      </c>
      <c r="I1458" s="270" t="s">
        <v>9930</v>
      </c>
      <c r="J1458" s="270">
        <v>12788</v>
      </c>
      <c r="K1458" s="270" t="s">
        <v>3271</v>
      </c>
      <c r="L1458" s="270" t="s">
        <v>9929</v>
      </c>
      <c r="M1458" s="270" t="s">
        <v>3296</v>
      </c>
      <c r="N1458" s="270" t="s">
        <v>3286</v>
      </c>
      <c r="O1458" s="270" t="s">
        <v>3285</v>
      </c>
      <c r="P1458" s="269">
        <v>3246162.94</v>
      </c>
      <c r="Q1458" s="269">
        <v>0</v>
      </c>
      <c r="R1458" s="269">
        <v>0</v>
      </c>
      <c r="S1458" s="269">
        <v>3246162.94</v>
      </c>
      <c r="U1458" s="305" t="str">
        <f t="shared" si="22"/>
        <v>RU7866</v>
      </c>
      <c r="V1458" s="305" t="s">
        <v>3112</v>
      </c>
    </row>
    <row r="1459" spans="1:22" ht="18" customHeight="1" x14ac:dyDescent="0.35">
      <c r="A1459" s="270">
        <v>9301</v>
      </c>
      <c r="B1459" s="270" t="s">
        <v>3269</v>
      </c>
      <c r="C1459" s="270" t="s">
        <v>9928</v>
      </c>
      <c r="D1459" s="270" t="s">
        <v>3296</v>
      </c>
      <c r="E1459" s="270" t="s">
        <v>1739</v>
      </c>
      <c r="F1459" s="270" t="s">
        <v>1955</v>
      </c>
      <c r="G1459" s="270" t="s">
        <v>3493</v>
      </c>
      <c r="H1459" s="270" t="s">
        <v>9927</v>
      </c>
      <c r="I1459" s="270" t="s">
        <v>9926</v>
      </c>
      <c r="J1459" s="270">
        <v>9910</v>
      </c>
      <c r="K1459" s="270" t="s">
        <v>3271</v>
      </c>
      <c r="L1459" s="270" t="s">
        <v>9925</v>
      </c>
      <c r="M1459" s="270" t="s">
        <v>3296</v>
      </c>
      <c r="N1459" s="270" t="s">
        <v>3286</v>
      </c>
      <c r="O1459" s="270" t="s">
        <v>3285</v>
      </c>
      <c r="P1459" s="269">
        <v>422104.8</v>
      </c>
      <c r="Q1459" s="269">
        <v>0</v>
      </c>
      <c r="R1459" s="269">
        <v>0</v>
      </c>
      <c r="S1459" s="269">
        <v>422104.8</v>
      </c>
      <c r="U1459" s="305" t="str">
        <f t="shared" si="22"/>
        <v>RU7866</v>
      </c>
      <c r="V1459" s="305" t="s">
        <v>3112</v>
      </c>
    </row>
    <row r="1460" spans="1:22" ht="18" customHeight="1" x14ac:dyDescent="0.35">
      <c r="A1460" s="270">
        <v>9330</v>
      </c>
      <c r="B1460" s="270" t="s">
        <v>3269</v>
      </c>
      <c r="C1460" s="270" t="s">
        <v>9903</v>
      </c>
      <c r="D1460" s="270" t="s">
        <v>3296</v>
      </c>
      <c r="E1460" s="270" t="s">
        <v>1739</v>
      </c>
      <c r="F1460" s="270" t="s">
        <v>1838</v>
      </c>
      <c r="G1460" s="270" t="s">
        <v>9902</v>
      </c>
      <c r="H1460" s="270" t="s">
        <v>9901</v>
      </c>
      <c r="I1460" s="270" t="s">
        <v>9900</v>
      </c>
      <c r="J1460" s="270">
        <v>9851</v>
      </c>
      <c r="K1460" s="270" t="s">
        <v>3271</v>
      </c>
      <c r="L1460" s="270" t="s">
        <v>9924</v>
      </c>
      <c r="M1460" s="270" t="s">
        <v>3296</v>
      </c>
      <c r="N1460" s="270" t="s">
        <v>3286</v>
      </c>
      <c r="O1460" s="270" t="s">
        <v>3285</v>
      </c>
      <c r="P1460" s="269">
        <v>7178.32</v>
      </c>
      <c r="Q1460" s="269">
        <v>0</v>
      </c>
      <c r="R1460" s="269">
        <v>0</v>
      </c>
      <c r="S1460" s="269">
        <v>7178.32</v>
      </c>
      <c r="U1460" s="305" t="str">
        <f t="shared" si="22"/>
        <v>RU1405</v>
      </c>
      <c r="V1460" s="305" t="s">
        <v>3112</v>
      </c>
    </row>
    <row r="1461" spans="1:22" ht="18" customHeight="1" x14ac:dyDescent="0.35">
      <c r="A1461" s="270">
        <v>9330</v>
      </c>
      <c r="B1461" s="270" t="s">
        <v>3269</v>
      </c>
      <c r="C1461" s="270" t="s">
        <v>9903</v>
      </c>
      <c r="D1461" s="270" t="s">
        <v>3296</v>
      </c>
      <c r="E1461" s="270" t="s">
        <v>1739</v>
      </c>
      <c r="F1461" s="270" t="s">
        <v>1838</v>
      </c>
      <c r="G1461" s="270" t="s">
        <v>9902</v>
      </c>
      <c r="H1461" s="270" t="s">
        <v>9901</v>
      </c>
      <c r="I1461" s="270" t="s">
        <v>9900</v>
      </c>
      <c r="J1461" s="270">
        <v>10824</v>
      </c>
      <c r="K1461" s="270" t="s">
        <v>3271</v>
      </c>
      <c r="L1461" s="270" t="s">
        <v>9923</v>
      </c>
      <c r="M1461" s="270" t="s">
        <v>3296</v>
      </c>
      <c r="N1461" s="270" t="s">
        <v>3286</v>
      </c>
      <c r="O1461" s="270" t="s">
        <v>3285</v>
      </c>
      <c r="P1461" s="269">
        <v>16486.189999999999</v>
      </c>
      <c r="Q1461" s="269">
        <v>0</v>
      </c>
      <c r="R1461" s="269">
        <v>0</v>
      </c>
      <c r="S1461" s="269">
        <v>16486.189999999999</v>
      </c>
      <c r="U1461" s="305" t="str">
        <f t="shared" si="22"/>
        <v>RU1405</v>
      </c>
      <c r="V1461" s="305" t="s">
        <v>3112</v>
      </c>
    </row>
    <row r="1462" spans="1:22" ht="18" customHeight="1" x14ac:dyDescent="0.35">
      <c r="A1462" s="270">
        <v>9330</v>
      </c>
      <c r="B1462" s="270" t="s">
        <v>3269</v>
      </c>
      <c r="C1462" s="270" t="s">
        <v>9903</v>
      </c>
      <c r="D1462" s="270" t="s">
        <v>3296</v>
      </c>
      <c r="E1462" s="270" t="s">
        <v>1739</v>
      </c>
      <c r="F1462" s="270" t="s">
        <v>1838</v>
      </c>
      <c r="G1462" s="270" t="s">
        <v>9902</v>
      </c>
      <c r="H1462" s="270" t="s">
        <v>9901</v>
      </c>
      <c r="I1462" s="270" t="s">
        <v>9900</v>
      </c>
      <c r="J1462" s="270">
        <v>10825</v>
      </c>
      <c r="K1462" s="270" t="s">
        <v>3271</v>
      </c>
      <c r="L1462" s="270" t="s">
        <v>9922</v>
      </c>
      <c r="M1462" s="270" t="s">
        <v>3296</v>
      </c>
      <c r="N1462" s="270" t="s">
        <v>3286</v>
      </c>
      <c r="O1462" s="270" t="s">
        <v>3285</v>
      </c>
      <c r="P1462" s="269">
        <v>18582.53</v>
      </c>
      <c r="Q1462" s="269">
        <v>0</v>
      </c>
      <c r="R1462" s="269">
        <v>0</v>
      </c>
      <c r="S1462" s="269">
        <v>18582.53</v>
      </c>
      <c r="U1462" s="305" t="str">
        <f t="shared" si="22"/>
        <v>RU1405</v>
      </c>
      <c r="V1462" s="305" t="s">
        <v>3112</v>
      </c>
    </row>
    <row r="1463" spans="1:22" ht="18" customHeight="1" x14ac:dyDescent="0.35">
      <c r="A1463" s="270">
        <v>9330</v>
      </c>
      <c r="B1463" s="270" t="s">
        <v>3269</v>
      </c>
      <c r="C1463" s="270" t="s">
        <v>9903</v>
      </c>
      <c r="D1463" s="270" t="s">
        <v>3296</v>
      </c>
      <c r="E1463" s="270" t="s">
        <v>1739</v>
      </c>
      <c r="F1463" s="270" t="s">
        <v>1838</v>
      </c>
      <c r="G1463" s="270" t="s">
        <v>9902</v>
      </c>
      <c r="H1463" s="270" t="s">
        <v>9901</v>
      </c>
      <c r="I1463" s="270" t="s">
        <v>9900</v>
      </c>
      <c r="J1463" s="270">
        <v>10826</v>
      </c>
      <c r="K1463" s="270" t="s">
        <v>3271</v>
      </c>
      <c r="L1463" s="270" t="s">
        <v>9921</v>
      </c>
      <c r="M1463" s="270" t="s">
        <v>3296</v>
      </c>
      <c r="N1463" s="270" t="s">
        <v>3286</v>
      </c>
      <c r="O1463" s="270" t="s">
        <v>3285</v>
      </c>
      <c r="P1463" s="269">
        <v>64167.6</v>
      </c>
      <c r="Q1463" s="269">
        <v>0</v>
      </c>
      <c r="R1463" s="269">
        <v>0</v>
      </c>
      <c r="S1463" s="269">
        <v>64167.6</v>
      </c>
      <c r="U1463" s="305" t="str">
        <f t="shared" si="22"/>
        <v>RU1405</v>
      </c>
      <c r="V1463" s="305" t="s">
        <v>3112</v>
      </c>
    </row>
    <row r="1464" spans="1:22" ht="18" customHeight="1" x14ac:dyDescent="0.35">
      <c r="A1464" s="270">
        <v>9330</v>
      </c>
      <c r="B1464" s="270" t="s">
        <v>3269</v>
      </c>
      <c r="C1464" s="270" t="s">
        <v>9903</v>
      </c>
      <c r="D1464" s="270" t="s">
        <v>3296</v>
      </c>
      <c r="E1464" s="270" t="s">
        <v>1739</v>
      </c>
      <c r="F1464" s="270" t="s">
        <v>1838</v>
      </c>
      <c r="G1464" s="270" t="s">
        <v>9902</v>
      </c>
      <c r="H1464" s="270" t="s">
        <v>9901</v>
      </c>
      <c r="I1464" s="270" t="s">
        <v>9900</v>
      </c>
      <c r="J1464" s="270">
        <v>10827</v>
      </c>
      <c r="K1464" s="270" t="s">
        <v>3271</v>
      </c>
      <c r="L1464" s="270" t="s">
        <v>9920</v>
      </c>
      <c r="M1464" s="270" t="s">
        <v>3296</v>
      </c>
      <c r="N1464" s="270" t="s">
        <v>3286</v>
      </c>
      <c r="O1464" s="270" t="s">
        <v>3285</v>
      </c>
      <c r="P1464" s="269">
        <v>34548.53</v>
      </c>
      <c r="Q1464" s="269">
        <v>0</v>
      </c>
      <c r="R1464" s="269">
        <v>0</v>
      </c>
      <c r="S1464" s="269">
        <v>34548.53</v>
      </c>
      <c r="U1464" s="305" t="str">
        <f t="shared" si="22"/>
        <v>RU1405</v>
      </c>
      <c r="V1464" s="305" t="s">
        <v>3112</v>
      </c>
    </row>
    <row r="1465" spans="1:22" ht="18" customHeight="1" x14ac:dyDescent="0.35">
      <c r="A1465" s="270">
        <v>9330</v>
      </c>
      <c r="B1465" s="270" t="s">
        <v>3269</v>
      </c>
      <c r="C1465" s="270" t="s">
        <v>9903</v>
      </c>
      <c r="D1465" s="270" t="s">
        <v>3296</v>
      </c>
      <c r="E1465" s="270" t="s">
        <v>1739</v>
      </c>
      <c r="F1465" s="270" t="s">
        <v>1838</v>
      </c>
      <c r="G1465" s="270" t="s">
        <v>9902</v>
      </c>
      <c r="H1465" s="270" t="s">
        <v>9901</v>
      </c>
      <c r="I1465" s="270" t="s">
        <v>9900</v>
      </c>
      <c r="J1465" s="270">
        <v>10828</v>
      </c>
      <c r="K1465" s="270" t="s">
        <v>3271</v>
      </c>
      <c r="L1465" s="270" t="s">
        <v>9919</v>
      </c>
      <c r="M1465" s="270" t="s">
        <v>3296</v>
      </c>
      <c r="N1465" s="270" t="s">
        <v>3286</v>
      </c>
      <c r="O1465" s="270" t="s">
        <v>3285</v>
      </c>
      <c r="P1465" s="269">
        <v>18626.97</v>
      </c>
      <c r="Q1465" s="269">
        <v>0</v>
      </c>
      <c r="R1465" s="269">
        <v>0</v>
      </c>
      <c r="S1465" s="269">
        <v>18626.97</v>
      </c>
      <c r="U1465" s="305" t="str">
        <f t="shared" si="22"/>
        <v>RU1405</v>
      </c>
      <c r="V1465" s="305" t="s">
        <v>3112</v>
      </c>
    </row>
    <row r="1466" spans="1:22" ht="18" customHeight="1" x14ac:dyDescent="0.35">
      <c r="A1466" s="270">
        <v>9330</v>
      </c>
      <c r="B1466" s="270" t="s">
        <v>3269</v>
      </c>
      <c r="C1466" s="270" t="s">
        <v>9903</v>
      </c>
      <c r="D1466" s="270" t="s">
        <v>3296</v>
      </c>
      <c r="E1466" s="270" t="s">
        <v>1739</v>
      </c>
      <c r="F1466" s="270" t="s">
        <v>1838</v>
      </c>
      <c r="G1466" s="270" t="s">
        <v>9902</v>
      </c>
      <c r="H1466" s="270" t="s">
        <v>9901</v>
      </c>
      <c r="I1466" s="270" t="s">
        <v>9900</v>
      </c>
      <c r="J1466" s="270">
        <v>10829</v>
      </c>
      <c r="K1466" s="270" t="s">
        <v>3271</v>
      </c>
      <c r="L1466" s="270" t="s">
        <v>9918</v>
      </c>
      <c r="M1466" s="270" t="s">
        <v>3296</v>
      </c>
      <c r="N1466" s="270" t="s">
        <v>3286</v>
      </c>
      <c r="O1466" s="270" t="s">
        <v>3285</v>
      </c>
      <c r="P1466" s="269">
        <v>17430.05</v>
      </c>
      <c r="Q1466" s="269">
        <v>0</v>
      </c>
      <c r="R1466" s="269">
        <v>0</v>
      </c>
      <c r="S1466" s="269">
        <v>17430.05</v>
      </c>
      <c r="U1466" s="305" t="str">
        <f t="shared" si="22"/>
        <v>RU1405</v>
      </c>
      <c r="V1466" s="305" t="s">
        <v>3112</v>
      </c>
    </row>
    <row r="1467" spans="1:22" ht="18" customHeight="1" x14ac:dyDescent="0.35">
      <c r="A1467" s="270">
        <v>9330</v>
      </c>
      <c r="B1467" s="270" t="s">
        <v>3269</v>
      </c>
      <c r="C1467" s="270" t="s">
        <v>9903</v>
      </c>
      <c r="D1467" s="270" t="s">
        <v>3296</v>
      </c>
      <c r="E1467" s="270" t="s">
        <v>1739</v>
      </c>
      <c r="F1467" s="270" t="s">
        <v>1838</v>
      </c>
      <c r="G1467" s="270" t="s">
        <v>9902</v>
      </c>
      <c r="H1467" s="270" t="s">
        <v>9901</v>
      </c>
      <c r="I1467" s="270" t="s">
        <v>9900</v>
      </c>
      <c r="J1467" s="270">
        <v>10830</v>
      </c>
      <c r="K1467" s="270" t="s">
        <v>3271</v>
      </c>
      <c r="L1467" s="270" t="s">
        <v>9917</v>
      </c>
      <c r="M1467" s="270" t="s">
        <v>3296</v>
      </c>
      <c r="N1467" s="270" t="s">
        <v>3286</v>
      </c>
      <c r="O1467" s="270" t="s">
        <v>3285</v>
      </c>
      <c r="P1467" s="269">
        <v>52290.15</v>
      </c>
      <c r="Q1467" s="269">
        <v>0</v>
      </c>
      <c r="R1467" s="269">
        <v>0</v>
      </c>
      <c r="S1467" s="269">
        <v>52290.15</v>
      </c>
      <c r="U1467" s="305" t="str">
        <f t="shared" si="22"/>
        <v>RU1405</v>
      </c>
      <c r="V1467" s="305" t="s">
        <v>3112</v>
      </c>
    </row>
    <row r="1468" spans="1:22" ht="18" customHeight="1" x14ac:dyDescent="0.35">
      <c r="A1468" s="270">
        <v>9330</v>
      </c>
      <c r="B1468" s="270" t="s">
        <v>3269</v>
      </c>
      <c r="C1468" s="270" t="s">
        <v>9903</v>
      </c>
      <c r="D1468" s="270" t="s">
        <v>3296</v>
      </c>
      <c r="E1468" s="270" t="s">
        <v>1739</v>
      </c>
      <c r="F1468" s="270" t="s">
        <v>1838</v>
      </c>
      <c r="G1468" s="270" t="s">
        <v>9902</v>
      </c>
      <c r="H1468" s="270" t="s">
        <v>9901</v>
      </c>
      <c r="I1468" s="270" t="s">
        <v>9900</v>
      </c>
      <c r="J1468" s="270">
        <v>10831</v>
      </c>
      <c r="K1468" s="270" t="s">
        <v>3271</v>
      </c>
      <c r="L1468" s="270" t="s">
        <v>9916</v>
      </c>
      <c r="M1468" s="270" t="s">
        <v>3296</v>
      </c>
      <c r="N1468" s="270" t="s">
        <v>3286</v>
      </c>
      <c r="O1468" s="270" t="s">
        <v>3285</v>
      </c>
      <c r="P1468" s="269">
        <v>17044.150000000001</v>
      </c>
      <c r="Q1468" s="269">
        <v>0</v>
      </c>
      <c r="R1468" s="269">
        <v>0</v>
      </c>
      <c r="S1468" s="269">
        <v>17044.150000000001</v>
      </c>
      <c r="U1468" s="305" t="str">
        <f t="shared" si="22"/>
        <v>RU1405</v>
      </c>
      <c r="V1468" s="305" t="s">
        <v>3112</v>
      </c>
    </row>
    <row r="1469" spans="1:22" ht="18" customHeight="1" x14ac:dyDescent="0.35">
      <c r="A1469" s="270">
        <v>9330</v>
      </c>
      <c r="B1469" s="270" t="s">
        <v>3269</v>
      </c>
      <c r="C1469" s="270" t="s">
        <v>9903</v>
      </c>
      <c r="D1469" s="270" t="s">
        <v>3296</v>
      </c>
      <c r="E1469" s="270" t="s">
        <v>1739</v>
      </c>
      <c r="F1469" s="270" t="s">
        <v>1838</v>
      </c>
      <c r="G1469" s="270" t="s">
        <v>9902</v>
      </c>
      <c r="H1469" s="270" t="s">
        <v>9901</v>
      </c>
      <c r="I1469" s="270" t="s">
        <v>9900</v>
      </c>
      <c r="J1469" s="270">
        <v>10832</v>
      </c>
      <c r="K1469" s="270" t="s">
        <v>3271</v>
      </c>
      <c r="L1469" s="270" t="s">
        <v>9915</v>
      </c>
      <c r="M1469" s="270" t="s">
        <v>3296</v>
      </c>
      <c r="N1469" s="270" t="s">
        <v>3286</v>
      </c>
      <c r="O1469" s="270" t="s">
        <v>3285</v>
      </c>
      <c r="P1469" s="269">
        <v>34088.31</v>
      </c>
      <c r="Q1469" s="269">
        <v>0</v>
      </c>
      <c r="R1469" s="269">
        <v>0</v>
      </c>
      <c r="S1469" s="269">
        <v>34088.31</v>
      </c>
      <c r="U1469" s="305" t="str">
        <f t="shared" si="22"/>
        <v>RU1405</v>
      </c>
      <c r="V1469" s="305" t="s">
        <v>3112</v>
      </c>
    </row>
    <row r="1470" spans="1:22" ht="18" customHeight="1" x14ac:dyDescent="0.35">
      <c r="A1470" s="270">
        <v>9330</v>
      </c>
      <c r="B1470" s="270" t="s">
        <v>3269</v>
      </c>
      <c r="C1470" s="270" t="s">
        <v>9903</v>
      </c>
      <c r="D1470" s="270" t="s">
        <v>3296</v>
      </c>
      <c r="E1470" s="270" t="s">
        <v>1739</v>
      </c>
      <c r="F1470" s="270" t="s">
        <v>1838</v>
      </c>
      <c r="G1470" s="270" t="s">
        <v>9902</v>
      </c>
      <c r="H1470" s="270" t="s">
        <v>9901</v>
      </c>
      <c r="I1470" s="270" t="s">
        <v>9900</v>
      </c>
      <c r="J1470" s="270">
        <v>10833</v>
      </c>
      <c r="K1470" s="270" t="s">
        <v>3271</v>
      </c>
      <c r="L1470" s="270" t="s">
        <v>9914</v>
      </c>
      <c r="M1470" s="270" t="s">
        <v>3296</v>
      </c>
      <c r="N1470" s="270" t="s">
        <v>3286</v>
      </c>
      <c r="O1470" s="270" t="s">
        <v>3285</v>
      </c>
      <c r="P1470" s="269">
        <v>67384.17</v>
      </c>
      <c r="Q1470" s="269">
        <v>0</v>
      </c>
      <c r="R1470" s="269">
        <v>0</v>
      </c>
      <c r="S1470" s="269">
        <v>67384.17</v>
      </c>
      <c r="U1470" s="305" t="str">
        <f t="shared" si="22"/>
        <v>RU1405</v>
      </c>
      <c r="V1470" s="305" t="s">
        <v>3112</v>
      </c>
    </row>
    <row r="1471" spans="1:22" ht="18" customHeight="1" x14ac:dyDescent="0.35">
      <c r="A1471" s="270">
        <v>9330</v>
      </c>
      <c r="B1471" s="270" t="s">
        <v>3269</v>
      </c>
      <c r="C1471" s="270" t="s">
        <v>9903</v>
      </c>
      <c r="D1471" s="270" t="s">
        <v>3296</v>
      </c>
      <c r="E1471" s="270" t="s">
        <v>1739</v>
      </c>
      <c r="F1471" s="270" t="s">
        <v>1838</v>
      </c>
      <c r="G1471" s="270" t="s">
        <v>9902</v>
      </c>
      <c r="H1471" s="270" t="s">
        <v>9901</v>
      </c>
      <c r="I1471" s="270" t="s">
        <v>9900</v>
      </c>
      <c r="J1471" s="270">
        <v>10834</v>
      </c>
      <c r="K1471" s="270" t="s">
        <v>3271</v>
      </c>
      <c r="L1471" s="270" t="s">
        <v>9913</v>
      </c>
      <c r="M1471" s="270" t="s">
        <v>3296</v>
      </c>
      <c r="N1471" s="270" t="s">
        <v>3286</v>
      </c>
      <c r="O1471" s="270" t="s">
        <v>3285</v>
      </c>
      <c r="P1471" s="269">
        <v>64428.46</v>
      </c>
      <c r="Q1471" s="269">
        <v>0</v>
      </c>
      <c r="R1471" s="269">
        <v>0</v>
      </c>
      <c r="S1471" s="269">
        <v>64428.46</v>
      </c>
      <c r="U1471" s="305" t="str">
        <f t="shared" si="22"/>
        <v>RU1405</v>
      </c>
      <c r="V1471" s="305" t="s">
        <v>3112</v>
      </c>
    </row>
    <row r="1472" spans="1:22" ht="18" customHeight="1" x14ac:dyDescent="0.35">
      <c r="A1472" s="270">
        <v>9330</v>
      </c>
      <c r="B1472" s="270" t="s">
        <v>3269</v>
      </c>
      <c r="C1472" s="270" t="s">
        <v>9903</v>
      </c>
      <c r="D1472" s="270" t="s">
        <v>3296</v>
      </c>
      <c r="E1472" s="270" t="s">
        <v>1739</v>
      </c>
      <c r="F1472" s="270" t="s">
        <v>1838</v>
      </c>
      <c r="G1472" s="270" t="s">
        <v>9902</v>
      </c>
      <c r="H1472" s="270" t="s">
        <v>9901</v>
      </c>
      <c r="I1472" s="270" t="s">
        <v>9900</v>
      </c>
      <c r="J1472" s="270">
        <v>10835</v>
      </c>
      <c r="K1472" s="270" t="s">
        <v>3271</v>
      </c>
      <c r="L1472" s="270" t="s">
        <v>9912</v>
      </c>
      <c r="M1472" s="270" t="s">
        <v>3296</v>
      </c>
      <c r="N1472" s="270" t="s">
        <v>3286</v>
      </c>
      <c r="O1472" s="270" t="s">
        <v>3285</v>
      </c>
      <c r="P1472" s="269">
        <v>32214.23</v>
      </c>
      <c r="Q1472" s="269">
        <v>0</v>
      </c>
      <c r="R1472" s="269">
        <v>0</v>
      </c>
      <c r="S1472" s="269">
        <v>32214.23</v>
      </c>
      <c r="U1472" s="305" t="str">
        <f t="shared" si="22"/>
        <v>RU1405</v>
      </c>
      <c r="V1472" s="305" t="s">
        <v>3112</v>
      </c>
    </row>
    <row r="1473" spans="1:22" ht="18" customHeight="1" x14ac:dyDescent="0.35">
      <c r="A1473" s="270">
        <v>9330</v>
      </c>
      <c r="B1473" s="270" t="s">
        <v>3269</v>
      </c>
      <c r="C1473" s="270" t="s">
        <v>9903</v>
      </c>
      <c r="D1473" s="270" t="s">
        <v>3296</v>
      </c>
      <c r="E1473" s="270" t="s">
        <v>1739</v>
      </c>
      <c r="F1473" s="270" t="s">
        <v>1838</v>
      </c>
      <c r="G1473" s="270" t="s">
        <v>9902</v>
      </c>
      <c r="H1473" s="270" t="s">
        <v>9901</v>
      </c>
      <c r="I1473" s="270" t="s">
        <v>9900</v>
      </c>
      <c r="J1473" s="270">
        <v>10836</v>
      </c>
      <c r="K1473" s="270" t="s">
        <v>3271</v>
      </c>
      <c r="L1473" s="270" t="s">
        <v>9911</v>
      </c>
      <c r="M1473" s="270" t="s">
        <v>3296</v>
      </c>
      <c r="N1473" s="270" t="s">
        <v>3286</v>
      </c>
      <c r="O1473" s="270" t="s">
        <v>3285</v>
      </c>
      <c r="P1473" s="269">
        <v>103915.54</v>
      </c>
      <c r="Q1473" s="269">
        <v>0</v>
      </c>
      <c r="R1473" s="269">
        <v>0</v>
      </c>
      <c r="S1473" s="269">
        <v>103915.54</v>
      </c>
      <c r="U1473" s="305" t="str">
        <f t="shared" si="22"/>
        <v>RU1405</v>
      </c>
      <c r="V1473" s="305" t="s">
        <v>3112</v>
      </c>
    </row>
    <row r="1474" spans="1:22" ht="18" customHeight="1" x14ac:dyDescent="0.35">
      <c r="A1474" s="270">
        <v>9330</v>
      </c>
      <c r="B1474" s="270" t="s">
        <v>3269</v>
      </c>
      <c r="C1474" s="270" t="s">
        <v>9903</v>
      </c>
      <c r="D1474" s="270" t="s">
        <v>3296</v>
      </c>
      <c r="E1474" s="270" t="s">
        <v>1739</v>
      </c>
      <c r="F1474" s="270" t="s">
        <v>1838</v>
      </c>
      <c r="G1474" s="270" t="s">
        <v>9902</v>
      </c>
      <c r="H1474" s="270" t="s">
        <v>9901</v>
      </c>
      <c r="I1474" s="270" t="s">
        <v>9900</v>
      </c>
      <c r="J1474" s="270">
        <v>10837</v>
      </c>
      <c r="K1474" s="270" t="s">
        <v>3271</v>
      </c>
      <c r="L1474" s="270" t="s">
        <v>9910</v>
      </c>
      <c r="M1474" s="270" t="s">
        <v>3296</v>
      </c>
      <c r="N1474" s="270" t="s">
        <v>3286</v>
      </c>
      <c r="O1474" s="270" t="s">
        <v>3285</v>
      </c>
      <c r="P1474" s="269">
        <v>36880.65</v>
      </c>
      <c r="Q1474" s="269">
        <v>0</v>
      </c>
      <c r="R1474" s="269">
        <v>0</v>
      </c>
      <c r="S1474" s="269">
        <v>36880.65</v>
      </c>
      <c r="U1474" s="305" t="str">
        <f t="shared" si="22"/>
        <v>RU1405</v>
      </c>
      <c r="V1474" s="305" t="s">
        <v>3112</v>
      </c>
    </row>
    <row r="1475" spans="1:22" ht="18" customHeight="1" x14ac:dyDescent="0.35">
      <c r="A1475" s="270">
        <v>9330</v>
      </c>
      <c r="B1475" s="270" t="s">
        <v>3269</v>
      </c>
      <c r="C1475" s="270" t="s">
        <v>9903</v>
      </c>
      <c r="D1475" s="270" t="s">
        <v>3296</v>
      </c>
      <c r="E1475" s="270" t="s">
        <v>1739</v>
      </c>
      <c r="F1475" s="270" t="s">
        <v>1838</v>
      </c>
      <c r="G1475" s="270" t="s">
        <v>9902</v>
      </c>
      <c r="H1475" s="270" t="s">
        <v>9901</v>
      </c>
      <c r="I1475" s="270" t="s">
        <v>9900</v>
      </c>
      <c r="J1475" s="270">
        <v>10838</v>
      </c>
      <c r="K1475" s="270" t="s">
        <v>3271</v>
      </c>
      <c r="L1475" s="270" t="s">
        <v>9909</v>
      </c>
      <c r="M1475" s="270" t="s">
        <v>3296</v>
      </c>
      <c r="N1475" s="270" t="s">
        <v>3286</v>
      </c>
      <c r="O1475" s="270" t="s">
        <v>3285</v>
      </c>
      <c r="P1475" s="269">
        <v>19985.240000000002</v>
      </c>
      <c r="Q1475" s="269">
        <v>0</v>
      </c>
      <c r="R1475" s="269">
        <v>0</v>
      </c>
      <c r="S1475" s="269">
        <v>19985.240000000002</v>
      </c>
      <c r="U1475" s="305" t="str">
        <f t="shared" si="22"/>
        <v>RU1405</v>
      </c>
      <c r="V1475" s="305" t="s">
        <v>3112</v>
      </c>
    </row>
    <row r="1476" spans="1:22" ht="18" customHeight="1" x14ac:dyDescent="0.35">
      <c r="A1476" s="270">
        <v>9330</v>
      </c>
      <c r="B1476" s="270" t="s">
        <v>3269</v>
      </c>
      <c r="C1476" s="270" t="s">
        <v>9903</v>
      </c>
      <c r="D1476" s="270" t="s">
        <v>3296</v>
      </c>
      <c r="E1476" s="270" t="s">
        <v>1739</v>
      </c>
      <c r="F1476" s="270" t="s">
        <v>1838</v>
      </c>
      <c r="G1476" s="270" t="s">
        <v>9902</v>
      </c>
      <c r="H1476" s="270" t="s">
        <v>9901</v>
      </c>
      <c r="I1476" s="270" t="s">
        <v>9900</v>
      </c>
      <c r="J1476" s="270">
        <v>10839</v>
      </c>
      <c r="K1476" s="270" t="s">
        <v>3271</v>
      </c>
      <c r="L1476" s="270" t="s">
        <v>9908</v>
      </c>
      <c r="M1476" s="270" t="s">
        <v>3296</v>
      </c>
      <c r="N1476" s="270" t="s">
        <v>3286</v>
      </c>
      <c r="O1476" s="270" t="s">
        <v>3285</v>
      </c>
      <c r="P1476" s="269">
        <v>10210.27</v>
      </c>
      <c r="Q1476" s="269">
        <v>0</v>
      </c>
      <c r="R1476" s="269">
        <v>0</v>
      </c>
      <c r="S1476" s="269">
        <v>10210.27</v>
      </c>
      <c r="U1476" s="305" t="str">
        <f t="shared" ref="U1476:U1539" si="23">LEFT(F1476,6)</f>
        <v>RU1405</v>
      </c>
      <c r="V1476" s="305" t="s">
        <v>3112</v>
      </c>
    </row>
    <row r="1477" spans="1:22" ht="18" customHeight="1" x14ac:dyDescent="0.35">
      <c r="A1477" s="270">
        <v>9330</v>
      </c>
      <c r="B1477" s="270" t="s">
        <v>3269</v>
      </c>
      <c r="C1477" s="270" t="s">
        <v>9903</v>
      </c>
      <c r="D1477" s="270" t="s">
        <v>3296</v>
      </c>
      <c r="E1477" s="270" t="s">
        <v>1739</v>
      </c>
      <c r="F1477" s="270" t="s">
        <v>1838</v>
      </c>
      <c r="G1477" s="270" t="s">
        <v>9902</v>
      </c>
      <c r="H1477" s="270" t="s">
        <v>9901</v>
      </c>
      <c r="I1477" s="270" t="s">
        <v>9900</v>
      </c>
      <c r="J1477" s="270">
        <v>10840</v>
      </c>
      <c r="K1477" s="270" t="s">
        <v>3271</v>
      </c>
      <c r="L1477" s="270" t="s">
        <v>9907</v>
      </c>
      <c r="M1477" s="270" t="s">
        <v>3296</v>
      </c>
      <c r="N1477" s="270" t="s">
        <v>3286</v>
      </c>
      <c r="O1477" s="270" t="s">
        <v>3285</v>
      </c>
      <c r="P1477" s="269">
        <v>22968.720000000001</v>
      </c>
      <c r="Q1477" s="269">
        <v>0</v>
      </c>
      <c r="R1477" s="269">
        <v>0</v>
      </c>
      <c r="S1477" s="269">
        <v>22968.720000000001</v>
      </c>
      <c r="U1477" s="305" t="str">
        <f t="shared" si="23"/>
        <v>RU1405</v>
      </c>
      <c r="V1477" s="305" t="s">
        <v>3112</v>
      </c>
    </row>
    <row r="1478" spans="1:22" ht="18" customHeight="1" x14ac:dyDescent="0.35">
      <c r="A1478" s="270">
        <v>9330</v>
      </c>
      <c r="B1478" s="270" t="s">
        <v>3269</v>
      </c>
      <c r="C1478" s="270" t="s">
        <v>9903</v>
      </c>
      <c r="D1478" s="270" t="s">
        <v>3296</v>
      </c>
      <c r="E1478" s="270" t="s">
        <v>1739</v>
      </c>
      <c r="F1478" s="270" t="s">
        <v>1838</v>
      </c>
      <c r="G1478" s="270" t="s">
        <v>9902</v>
      </c>
      <c r="H1478" s="270" t="s">
        <v>9901</v>
      </c>
      <c r="I1478" s="270" t="s">
        <v>9900</v>
      </c>
      <c r="J1478" s="270">
        <v>10841</v>
      </c>
      <c r="K1478" s="270" t="s">
        <v>3271</v>
      </c>
      <c r="L1478" s="270" t="s">
        <v>9906</v>
      </c>
      <c r="M1478" s="270" t="s">
        <v>3296</v>
      </c>
      <c r="N1478" s="270" t="s">
        <v>3286</v>
      </c>
      <c r="O1478" s="270" t="s">
        <v>3285</v>
      </c>
      <c r="P1478" s="269">
        <v>34728.36</v>
      </c>
      <c r="Q1478" s="269">
        <v>0</v>
      </c>
      <c r="R1478" s="269">
        <v>0</v>
      </c>
      <c r="S1478" s="269">
        <v>34728.36</v>
      </c>
      <c r="U1478" s="305" t="str">
        <f t="shared" si="23"/>
        <v>RU1405</v>
      </c>
      <c r="V1478" s="305" t="s">
        <v>3112</v>
      </c>
    </row>
    <row r="1479" spans="1:22" ht="18" customHeight="1" x14ac:dyDescent="0.35">
      <c r="A1479" s="270">
        <v>9330</v>
      </c>
      <c r="B1479" s="270" t="s">
        <v>3269</v>
      </c>
      <c r="C1479" s="270" t="s">
        <v>9903</v>
      </c>
      <c r="D1479" s="270" t="s">
        <v>3296</v>
      </c>
      <c r="E1479" s="270" t="s">
        <v>1739</v>
      </c>
      <c r="F1479" s="270" t="s">
        <v>1838</v>
      </c>
      <c r="G1479" s="270" t="s">
        <v>9902</v>
      </c>
      <c r="H1479" s="270" t="s">
        <v>9901</v>
      </c>
      <c r="I1479" s="270" t="s">
        <v>9900</v>
      </c>
      <c r="J1479" s="270">
        <v>10842</v>
      </c>
      <c r="K1479" s="270" t="s">
        <v>3271</v>
      </c>
      <c r="L1479" s="270" t="s">
        <v>9905</v>
      </c>
      <c r="M1479" s="270" t="s">
        <v>3296</v>
      </c>
      <c r="N1479" s="270" t="s">
        <v>3286</v>
      </c>
      <c r="O1479" s="270" t="s">
        <v>3285</v>
      </c>
      <c r="P1479" s="269">
        <v>64627.040000000001</v>
      </c>
      <c r="Q1479" s="269">
        <v>0</v>
      </c>
      <c r="R1479" s="269">
        <v>0</v>
      </c>
      <c r="S1479" s="269">
        <v>64627.040000000001</v>
      </c>
      <c r="U1479" s="305" t="str">
        <f t="shared" si="23"/>
        <v>RU1405</v>
      </c>
      <c r="V1479" s="305" t="s">
        <v>3112</v>
      </c>
    </row>
    <row r="1480" spans="1:22" ht="18" customHeight="1" x14ac:dyDescent="0.35">
      <c r="A1480" s="270">
        <v>9330</v>
      </c>
      <c r="B1480" s="270" t="s">
        <v>3269</v>
      </c>
      <c r="C1480" s="270" t="s">
        <v>9903</v>
      </c>
      <c r="D1480" s="270" t="s">
        <v>3296</v>
      </c>
      <c r="E1480" s="270" t="s">
        <v>1739</v>
      </c>
      <c r="F1480" s="270" t="s">
        <v>1838</v>
      </c>
      <c r="G1480" s="270" t="s">
        <v>9902</v>
      </c>
      <c r="H1480" s="270" t="s">
        <v>9901</v>
      </c>
      <c r="I1480" s="270" t="s">
        <v>9900</v>
      </c>
      <c r="J1480" s="270">
        <v>10843</v>
      </c>
      <c r="K1480" s="270" t="s">
        <v>3271</v>
      </c>
      <c r="L1480" s="270" t="s">
        <v>9904</v>
      </c>
      <c r="M1480" s="270" t="s">
        <v>3296</v>
      </c>
      <c r="N1480" s="270" t="s">
        <v>3286</v>
      </c>
      <c r="O1480" s="270" t="s">
        <v>3285</v>
      </c>
      <c r="P1480" s="269">
        <v>25407.67</v>
      </c>
      <c r="Q1480" s="269">
        <v>0</v>
      </c>
      <c r="R1480" s="269">
        <v>0</v>
      </c>
      <c r="S1480" s="269">
        <v>25407.67</v>
      </c>
      <c r="U1480" s="305" t="str">
        <f t="shared" si="23"/>
        <v>RU1405</v>
      </c>
      <c r="V1480" s="305" t="s">
        <v>3112</v>
      </c>
    </row>
    <row r="1481" spans="1:22" ht="18" customHeight="1" x14ac:dyDescent="0.35">
      <c r="A1481" s="270">
        <v>9330</v>
      </c>
      <c r="B1481" s="270" t="s">
        <v>3269</v>
      </c>
      <c r="C1481" s="270" t="s">
        <v>9903</v>
      </c>
      <c r="D1481" s="270" t="s">
        <v>3296</v>
      </c>
      <c r="E1481" s="270" t="s">
        <v>1739</v>
      </c>
      <c r="F1481" s="270" t="s">
        <v>1838</v>
      </c>
      <c r="G1481" s="270" t="s">
        <v>9902</v>
      </c>
      <c r="H1481" s="270" t="s">
        <v>9901</v>
      </c>
      <c r="I1481" s="270" t="s">
        <v>9900</v>
      </c>
      <c r="J1481" s="270">
        <v>10844</v>
      </c>
      <c r="K1481" s="270" t="s">
        <v>3271</v>
      </c>
      <c r="L1481" s="270" t="s">
        <v>9899</v>
      </c>
      <c r="M1481" s="270" t="s">
        <v>3296</v>
      </c>
      <c r="N1481" s="270" t="s">
        <v>3286</v>
      </c>
      <c r="O1481" s="270" t="s">
        <v>3285</v>
      </c>
      <c r="P1481" s="269">
        <v>21999.85</v>
      </c>
      <c r="Q1481" s="269">
        <v>0</v>
      </c>
      <c r="R1481" s="269">
        <v>0</v>
      </c>
      <c r="S1481" s="269">
        <v>21999.85</v>
      </c>
      <c r="U1481" s="305" t="str">
        <f t="shared" si="23"/>
        <v>RU1405</v>
      </c>
      <c r="V1481" s="305" t="s">
        <v>3112</v>
      </c>
    </row>
    <row r="1482" spans="1:22" ht="18" customHeight="1" x14ac:dyDescent="0.35">
      <c r="A1482" s="270">
        <v>9347</v>
      </c>
      <c r="B1482" s="270" t="s">
        <v>3269</v>
      </c>
      <c r="C1482" s="270" t="s">
        <v>9897</v>
      </c>
      <c r="D1482" s="270" t="s">
        <v>3296</v>
      </c>
      <c r="E1482" s="270" t="s">
        <v>1733</v>
      </c>
      <c r="F1482" s="270" t="s">
        <v>1996</v>
      </c>
      <c r="G1482" s="270" t="s">
        <v>9896</v>
      </c>
      <c r="H1482" s="270" t="s">
        <v>9895</v>
      </c>
      <c r="I1482" s="270" t="s">
        <v>9894</v>
      </c>
      <c r="J1482" s="270">
        <v>13180</v>
      </c>
      <c r="K1482" s="270" t="s">
        <v>3271</v>
      </c>
      <c r="L1482" s="270" t="s">
        <v>9898</v>
      </c>
      <c r="M1482" s="270" t="s">
        <v>3296</v>
      </c>
      <c r="N1482" s="270" t="s">
        <v>3286</v>
      </c>
      <c r="O1482" s="270" t="s">
        <v>3285</v>
      </c>
      <c r="P1482" s="269">
        <v>358234.33</v>
      </c>
      <c r="Q1482" s="269">
        <v>0</v>
      </c>
      <c r="R1482" s="269">
        <v>0</v>
      </c>
      <c r="S1482" s="269">
        <v>358234.33</v>
      </c>
      <c r="U1482" s="305" t="str">
        <f t="shared" si="23"/>
        <v>RU8031</v>
      </c>
      <c r="V1482" s="305" t="s">
        <v>3112</v>
      </c>
    </row>
    <row r="1483" spans="1:22" ht="18" customHeight="1" x14ac:dyDescent="0.35">
      <c r="A1483" s="270">
        <v>9347</v>
      </c>
      <c r="B1483" s="270" t="s">
        <v>3269</v>
      </c>
      <c r="C1483" s="270" t="s">
        <v>9897</v>
      </c>
      <c r="D1483" s="270" t="s">
        <v>3296</v>
      </c>
      <c r="E1483" s="270" t="s">
        <v>1733</v>
      </c>
      <c r="F1483" s="270" t="s">
        <v>1996</v>
      </c>
      <c r="G1483" s="270" t="s">
        <v>9896</v>
      </c>
      <c r="H1483" s="270" t="s">
        <v>9895</v>
      </c>
      <c r="I1483" s="270" t="s">
        <v>9894</v>
      </c>
      <c r="J1483" s="270">
        <v>13567</v>
      </c>
      <c r="K1483" s="270" t="s">
        <v>3271</v>
      </c>
      <c r="L1483" s="270" t="s">
        <v>9893</v>
      </c>
      <c r="M1483" s="270" t="s">
        <v>3296</v>
      </c>
      <c r="N1483" s="270" t="s">
        <v>3314</v>
      </c>
      <c r="O1483" s="270" t="s">
        <v>3313</v>
      </c>
      <c r="P1483" s="269">
        <v>92786.81</v>
      </c>
      <c r="Q1483" s="269">
        <v>0</v>
      </c>
      <c r="R1483" s="269">
        <v>0</v>
      </c>
      <c r="S1483" s="269">
        <v>92786.81</v>
      </c>
      <c r="U1483" s="305" t="str">
        <f t="shared" si="23"/>
        <v>RU8031</v>
      </c>
      <c r="V1483" s="305" t="s">
        <v>3112</v>
      </c>
    </row>
    <row r="1484" spans="1:22" ht="18" customHeight="1" x14ac:dyDescent="0.35">
      <c r="A1484" s="270">
        <v>9403</v>
      </c>
      <c r="B1484" s="270" t="s">
        <v>3269</v>
      </c>
      <c r="C1484" s="270" t="s">
        <v>9862</v>
      </c>
      <c r="D1484" s="270" t="s">
        <v>3296</v>
      </c>
      <c r="E1484" s="270" t="s">
        <v>1733</v>
      </c>
      <c r="F1484" s="270" t="s">
        <v>2208</v>
      </c>
      <c r="G1484" s="270" t="s">
        <v>9861</v>
      </c>
      <c r="H1484" s="270" t="s">
        <v>9860</v>
      </c>
      <c r="I1484" s="270" t="s">
        <v>9859</v>
      </c>
      <c r="J1484" s="270">
        <v>12882</v>
      </c>
      <c r="K1484" s="270" t="s">
        <v>3271</v>
      </c>
      <c r="L1484" s="270" t="s">
        <v>9892</v>
      </c>
      <c r="M1484" s="270" t="s">
        <v>3296</v>
      </c>
      <c r="N1484" s="270" t="s">
        <v>3286</v>
      </c>
      <c r="O1484" s="270" t="s">
        <v>3285</v>
      </c>
      <c r="P1484" s="269">
        <v>74032</v>
      </c>
      <c r="Q1484" s="269">
        <v>0</v>
      </c>
      <c r="R1484" s="269">
        <v>0</v>
      </c>
      <c r="S1484" s="269">
        <v>74032</v>
      </c>
      <c r="U1484" s="305" t="str">
        <f t="shared" si="23"/>
        <v>RU8356</v>
      </c>
      <c r="V1484" s="305" t="s">
        <v>3112</v>
      </c>
    </row>
    <row r="1485" spans="1:22" ht="18" customHeight="1" x14ac:dyDescent="0.35">
      <c r="A1485" s="270">
        <v>9403</v>
      </c>
      <c r="B1485" s="270" t="s">
        <v>3269</v>
      </c>
      <c r="C1485" s="270" t="s">
        <v>9862</v>
      </c>
      <c r="D1485" s="270" t="s">
        <v>3296</v>
      </c>
      <c r="E1485" s="270" t="s">
        <v>1733</v>
      </c>
      <c r="F1485" s="270" t="s">
        <v>2208</v>
      </c>
      <c r="G1485" s="270" t="s">
        <v>9861</v>
      </c>
      <c r="H1485" s="270" t="s">
        <v>9860</v>
      </c>
      <c r="I1485" s="270" t="s">
        <v>9859</v>
      </c>
      <c r="J1485" s="270">
        <v>12883</v>
      </c>
      <c r="K1485" s="270" t="s">
        <v>3271</v>
      </c>
      <c r="L1485" s="270" t="s">
        <v>9891</v>
      </c>
      <c r="M1485" s="270" t="s">
        <v>3296</v>
      </c>
      <c r="N1485" s="270" t="s">
        <v>3286</v>
      </c>
      <c r="O1485" s="270" t="s">
        <v>3285</v>
      </c>
      <c r="P1485" s="269">
        <v>52186</v>
      </c>
      <c r="Q1485" s="269">
        <v>0</v>
      </c>
      <c r="R1485" s="269">
        <v>0</v>
      </c>
      <c r="S1485" s="269">
        <v>52186</v>
      </c>
      <c r="U1485" s="305" t="str">
        <f t="shared" si="23"/>
        <v>RU8356</v>
      </c>
      <c r="V1485" s="305" t="s">
        <v>3112</v>
      </c>
    </row>
    <row r="1486" spans="1:22" ht="18" customHeight="1" x14ac:dyDescent="0.35">
      <c r="A1486" s="270">
        <v>9403</v>
      </c>
      <c r="B1486" s="270" t="s">
        <v>3269</v>
      </c>
      <c r="C1486" s="270" t="s">
        <v>9862</v>
      </c>
      <c r="D1486" s="270" t="s">
        <v>3296</v>
      </c>
      <c r="E1486" s="270" t="s">
        <v>1733</v>
      </c>
      <c r="F1486" s="270" t="s">
        <v>2208</v>
      </c>
      <c r="G1486" s="270" t="s">
        <v>9861</v>
      </c>
      <c r="H1486" s="270" t="s">
        <v>9860</v>
      </c>
      <c r="I1486" s="270" t="s">
        <v>9859</v>
      </c>
      <c r="J1486" s="270">
        <v>12884</v>
      </c>
      <c r="K1486" s="270" t="s">
        <v>3271</v>
      </c>
      <c r="L1486" s="270" t="s">
        <v>9890</v>
      </c>
      <c r="M1486" s="270" t="s">
        <v>3296</v>
      </c>
      <c r="N1486" s="270" t="s">
        <v>3286</v>
      </c>
      <c r="O1486" s="270" t="s">
        <v>3285</v>
      </c>
      <c r="P1486" s="269">
        <v>89340</v>
      </c>
      <c r="Q1486" s="269">
        <v>0</v>
      </c>
      <c r="R1486" s="269">
        <v>0</v>
      </c>
      <c r="S1486" s="269">
        <v>89340</v>
      </c>
      <c r="U1486" s="305" t="str">
        <f t="shared" si="23"/>
        <v>RU8356</v>
      </c>
      <c r="V1486" s="305" t="s">
        <v>3112</v>
      </c>
    </row>
    <row r="1487" spans="1:22" ht="18" customHeight="1" x14ac:dyDescent="0.35">
      <c r="A1487" s="270">
        <v>9403</v>
      </c>
      <c r="B1487" s="270" t="s">
        <v>3269</v>
      </c>
      <c r="C1487" s="270" t="s">
        <v>9862</v>
      </c>
      <c r="D1487" s="270" t="s">
        <v>3296</v>
      </c>
      <c r="E1487" s="270" t="s">
        <v>1733</v>
      </c>
      <c r="F1487" s="270" t="s">
        <v>2208</v>
      </c>
      <c r="G1487" s="270" t="s">
        <v>9861</v>
      </c>
      <c r="H1487" s="270" t="s">
        <v>9860</v>
      </c>
      <c r="I1487" s="270" t="s">
        <v>9859</v>
      </c>
      <c r="J1487" s="270">
        <v>12885</v>
      </c>
      <c r="K1487" s="270" t="s">
        <v>3271</v>
      </c>
      <c r="L1487" s="270" t="s">
        <v>9889</v>
      </c>
      <c r="M1487" s="270" t="s">
        <v>3296</v>
      </c>
      <c r="N1487" s="270" t="s">
        <v>3286</v>
      </c>
      <c r="O1487" s="270" t="s">
        <v>3285</v>
      </c>
      <c r="P1487" s="269">
        <v>43423</v>
      </c>
      <c r="Q1487" s="269">
        <v>0</v>
      </c>
      <c r="R1487" s="269">
        <v>0</v>
      </c>
      <c r="S1487" s="269">
        <v>43423</v>
      </c>
      <c r="U1487" s="305" t="str">
        <f t="shared" si="23"/>
        <v>RU8356</v>
      </c>
      <c r="V1487" s="305" t="s">
        <v>3112</v>
      </c>
    </row>
    <row r="1488" spans="1:22" ht="18" customHeight="1" x14ac:dyDescent="0.35">
      <c r="A1488" s="270">
        <v>9403</v>
      </c>
      <c r="B1488" s="270" t="s">
        <v>3269</v>
      </c>
      <c r="C1488" s="270" t="s">
        <v>9862</v>
      </c>
      <c r="D1488" s="270" t="s">
        <v>3296</v>
      </c>
      <c r="E1488" s="270" t="s">
        <v>1733</v>
      </c>
      <c r="F1488" s="270" t="s">
        <v>2208</v>
      </c>
      <c r="G1488" s="270" t="s">
        <v>9861</v>
      </c>
      <c r="H1488" s="270" t="s">
        <v>9860</v>
      </c>
      <c r="I1488" s="270" t="s">
        <v>9859</v>
      </c>
      <c r="J1488" s="270">
        <v>12886</v>
      </c>
      <c r="K1488" s="270" t="s">
        <v>3271</v>
      </c>
      <c r="L1488" s="270" t="s">
        <v>9888</v>
      </c>
      <c r="M1488" s="270" t="s">
        <v>3296</v>
      </c>
      <c r="N1488" s="270" t="s">
        <v>3286</v>
      </c>
      <c r="O1488" s="270" t="s">
        <v>3285</v>
      </c>
      <c r="P1488" s="269">
        <v>7221</v>
      </c>
      <c r="Q1488" s="269">
        <v>0</v>
      </c>
      <c r="R1488" s="269">
        <v>0</v>
      </c>
      <c r="S1488" s="269">
        <v>7221</v>
      </c>
      <c r="U1488" s="305" t="str">
        <f t="shared" si="23"/>
        <v>RU8356</v>
      </c>
      <c r="V1488" s="305" t="s">
        <v>3112</v>
      </c>
    </row>
    <row r="1489" spans="1:22" ht="18" customHeight="1" x14ac:dyDescent="0.35">
      <c r="A1489" s="270">
        <v>9403</v>
      </c>
      <c r="B1489" s="270" t="s">
        <v>3269</v>
      </c>
      <c r="C1489" s="270" t="s">
        <v>9862</v>
      </c>
      <c r="D1489" s="270" t="s">
        <v>3296</v>
      </c>
      <c r="E1489" s="270" t="s">
        <v>1733</v>
      </c>
      <c r="F1489" s="270" t="s">
        <v>2208</v>
      </c>
      <c r="G1489" s="270" t="s">
        <v>9861</v>
      </c>
      <c r="H1489" s="270" t="s">
        <v>9860</v>
      </c>
      <c r="I1489" s="270" t="s">
        <v>9859</v>
      </c>
      <c r="J1489" s="270">
        <v>12887</v>
      </c>
      <c r="K1489" s="270" t="s">
        <v>3271</v>
      </c>
      <c r="L1489" s="270" t="s">
        <v>9887</v>
      </c>
      <c r="M1489" s="270" t="s">
        <v>3296</v>
      </c>
      <c r="N1489" s="270" t="s">
        <v>3286</v>
      </c>
      <c r="O1489" s="270" t="s">
        <v>3285</v>
      </c>
      <c r="P1489" s="269">
        <v>82504</v>
      </c>
      <c r="Q1489" s="269">
        <v>0</v>
      </c>
      <c r="R1489" s="269">
        <v>0</v>
      </c>
      <c r="S1489" s="269">
        <v>82504</v>
      </c>
      <c r="U1489" s="305" t="str">
        <f t="shared" si="23"/>
        <v>RU8356</v>
      </c>
      <c r="V1489" s="305" t="s">
        <v>3112</v>
      </c>
    </row>
    <row r="1490" spans="1:22" ht="18" customHeight="1" x14ac:dyDescent="0.35">
      <c r="A1490" s="270">
        <v>9403</v>
      </c>
      <c r="B1490" s="270" t="s">
        <v>3269</v>
      </c>
      <c r="C1490" s="270" t="s">
        <v>9862</v>
      </c>
      <c r="D1490" s="270" t="s">
        <v>3296</v>
      </c>
      <c r="E1490" s="270" t="s">
        <v>1733</v>
      </c>
      <c r="F1490" s="270" t="s">
        <v>2208</v>
      </c>
      <c r="G1490" s="270" t="s">
        <v>9861</v>
      </c>
      <c r="H1490" s="270" t="s">
        <v>9860</v>
      </c>
      <c r="I1490" s="270" t="s">
        <v>9859</v>
      </c>
      <c r="J1490" s="270">
        <v>12888</v>
      </c>
      <c r="K1490" s="270" t="s">
        <v>3271</v>
      </c>
      <c r="L1490" s="270" t="s">
        <v>9886</v>
      </c>
      <c r="M1490" s="270" t="s">
        <v>3296</v>
      </c>
      <c r="N1490" s="270" t="s">
        <v>3286</v>
      </c>
      <c r="O1490" s="270" t="s">
        <v>3285</v>
      </c>
      <c r="P1490" s="269">
        <v>410721</v>
      </c>
      <c r="Q1490" s="269">
        <v>0</v>
      </c>
      <c r="R1490" s="269">
        <v>0</v>
      </c>
      <c r="S1490" s="269">
        <v>410721</v>
      </c>
      <c r="U1490" s="305" t="str">
        <f t="shared" si="23"/>
        <v>RU8356</v>
      </c>
      <c r="V1490" s="305" t="s">
        <v>3112</v>
      </c>
    </row>
    <row r="1491" spans="1:22" ht="18" customHeight="1" x14ac:dyDescent="0.35">
      <c r="A1491" s="270">
        <v>9403</v>
      </c>
      <c r="B1491" s="270" t="s">
        <v>3269</v>
      </c>
      <c r="C1491" s="270" t="s">
        <v>9862</v>
      </c>
      <c r="D1491" s="270" t="s">
        <v>3296</v>
      </c>
      <c r="E1491" s="270" t="s">
        <v>1733</v>
      </c>
      <c r="F1491" s="270" t="s">
        <v>2208</v>
      </c>
      <c r="G1491" s="270" t="s">
        <v>9861</v>
      </c>
      <c r="H1491" s="270" t="s">
        <v>9860</v>
      </c>
      <c r="I1491" s="270" t="s">
        <v>9859</v>
      </c>
      <c r="J1491" s="270">
        <v>12889</v>
      </c>
      <c r="K1491" s="270" t="s">
        <v>3271</v>
      </c>
      <c r="L1491" s="270" t="s">
        <v>9885</v>
      </c>
      <c r="M1491" s="270" t="s">
        <v>3296</v>
      </c>
      <c r="N1491" s="270" t="s">
        <v>3286</v>
      </c>
      <c r="O1491" s="270" t="s">
        <v>3285</v>
      </c>
      <c r="P1491" s="269">
        <v>52656</v>
      </c>
      <c r="Q1491" s="269">
        <v>0</v>
      </c>
      <c r="R1491" s="269">
        <v>0</v>
      </c>
      <c r="S1491" s="269">
        <v>52656</v>
      </c>
      <c r="U1491" s="305" t="str">
        <f t="shared" si="23"/>
        <v>RU8356</v>
      </c>
      <c r="V1491" s="305" t="s">
        <v>3112</v>
      </c>
    </row>
    <row r="1492" spans="1:22" ht="18" customHeight="1" x14ac:dyDescent="0.35">
      <c r="A1492" s="270">
        <v>9403</v>
      </c>
      <c r="B1492" s="270" t="s">
        <v>3269</v>
      </c>
      <c r="C1492" s="270" t="s">
        <v>9862</v>
      </c>
      <c r="D1492" s="270" t="s">
        <v>3296</v>
      </c>
      <c r="E1492" s="270" t="s">
        <v>1733</v>
      </c>
      <c r="F1492" s="270" t="s">
        <v>2208</v>
      </c>
      <c r="G1492" s="270" t="s">
        <v>9861</v>
      </c>
      <c r="H1492" s="270" t="s">
        <v>9860</v>
      </c>
      <c r="I1492" s="270" t="s">
        <v>9859</v>
      </c>
      <c r="J1492" s="270">
        <v>12890</v>
      </c>
      <c r="K1492" s="270" t="s">
        <v>3271</v>
      </c>
      <c r="L1492" s="270" t="s">
        <v>9884</v>
      </c>
      <c r="M1492" s="270" t="s">
        <v>3296</v>
      </c>
      <c r="N1492" s="270" t="s">
        <v>3286</v>
      </c>
      <c r="O1492" s="270" t="s">
        <v>3285</v>
      </c>
      <c r="P1492" s="269">
        <v>29785</v>
      </c>
      <c r="Q1492" s="269">
        <v>0</v>
      </c>
      <c r="R1492" s="269">
        <v>0</v>
      </c>
      <c r="S1492" s="269">
        <v>29785</v>
      </c>
      <c r="U1492" s="305" t="str">
        <f t="shared" si="23"/>
        <v>RU8356</v>
      </c>
      <c r="V1492" s="305" t="s">
        <v>3112</v>
      </c>
    </row>
    <row r="1493" spans="1:22" ht="18" customHeight="1" x14ac:dyDescent="0.35">
      <c r="A1493" s="270">
        <v>9403</v>
      </c>
      <c r="B1493" s="270" t="s">
        <v>3269</v>
      </c>
      <c r="C1493" s="270" t="s">
        <v>9862</v>
      </c>
      <c r="D1493" s="270" t="s">
        <v>3296</v>
      </c>
      <c r="E1493" s="270" t="s">
        <v>1733</v>
      </c>
      <c r="F1493" s="270" t="s">
        <v>2208</v>
      </c>
      <c r="G1493" s="270" t="s">
        <v>9861</v>
      </c>
      <c r="H1493" s="270" t="s">
        <v>9860</v>
      </c>
      <c r="I1493" s="270" t="s">
        <v>9859</v>
      </c>
      <c r="J1493" s="270">
        <v>12891</v>
      </c>
      <c r="K1493" s="270" t="s">
        <v>3271</v>
      </c>
      <c r="L1493" s="270" t="s">
        <v>9883</v>
      </c>
      <c r="M1493" s="270" t="s">
        <v>3296</v>
      </c>
      <c r="N1493" s="270" t="s">
        <v>3286</v>
      </c>
      <c r="O1493" s="270" t="s">
        <v>3285</v>
      </c>
      <c r="P1493" s="269">
        <v>197240</v>
      </c>
      <c r="Q1493" s="269">
        <v>0</v>
      </c>
      <c r="R1493" s="269">
        <v>0</v>
      </c>
      <c r="S1493" s="269">
        <v>197240</v>
      </c>
      <c r="U1493" s="305" t="str">
        <f t="shared" si="23"/>
        <v>RU8356</v>
      </c>
      <c r="V1493" s="305" t="s">
        <v>3112</v>
      </c>
    </row>
    <row r="1494" spans="1:22" ht="18" customHeight="1" x14ac:dyDescent="0.35">
      <c r="A1494" s="270">
        <v>9403</v>
      </c>
      <c r="B1494" s="270" t="s">
        <v>3269</v>
      </c>
      <c r="C1494" s="270" t="s">
        <v>9862</v>
      </c>
      <c r="D1494" s="270" t="s">
        <v>3296</v>
      </c>
      <c r="E1494" s="270" t="s">
        <v>1733</v>
      </c>
      <c r="F1494" s="270" t="s">
        <v>2208</v>
      </c>
      <c r="G1494" s="270" t="s">
        <v>9861</v>
      </c>
      <c r="H1494" s="270" t="s">
        <v>9860</v>
      </c>
      <c r="I1494" s="270" t="s">
        <v>9859</v>
      </c>
      <c r="J1494" s="270">
        <v>12892</v>
      </c>
      <c r="K1494" s="270" t="s">
        <v>3271</v>
      </c>
      <c r="L1494" s="270" t="s">
        <v>9882</v>
      </c>
      <c r="M1494" s="270" t="s">
        <v>3296</v>
      </c>
      <c r="N1494" s="270" t="s">
        <v>3286</v>
      </c>
      <c r="O1494" s="270" t="s">
        <v>3285</v>
      </c>
      <c r="P1494" s="269">
        <v>7546</v>
      </c>
      <c r="Q1494" s="269">
        <v>0</v>
      </c>
      <c r="R1494" s="269">
        <v>0</v>
      </c>
      <c r="S1494" s="269">
        <v>7546</v>
      </c>
      <c r="U1494" s="305" t="str">
        <f t="shared" si="23"/>
        <v>RU8356</v>
      </c>
      <c r="V1494" s="305" t="s">
        <v>3112</v>
      </c>
    </row>
    <row r="1495" spans="1:22" ht="18" customHeight="1" x14ac:dyDescent="0.35">
      <c r="A1495" s="270">
        <v>9403</v>
      </c>
      <c r="B1495" s="270" t="s">
        <v>3269</v>
      </c>
      <c r="C1495" s="270" t="s">
        <v>9862</v>
      </c>
      <c r="D1495" s="270" t="s">
        <v>3296</v>
      </c>
      <c r="E1495" s="270" t="s">
        <v>1733</v>
      </c>
      <c r="F1495" s="270" t="s">
        <v>2208</v>
      </c>
      <c r="G1495" s="270" t="s">
        <v>9861</v>
      </c>
      <c r="H1495" s="270" t="s">
        <v>9860</v>
      </c>
      <c r="I1495" s="270" t="s">
        <v>9859</v>
      </c>
      <c r="J1495" s="270">
        <v>12893</v>
      </c>
      <c r="K1495" s="270" t="s">
        <v>3271</v>
      </c>
      <c r="L1495" s="270" t="s">
        <v>9881</v>
      </c>
      <c r="M1495" s="270" t="s">
        <v>3296</v>
      </c>
      <c r="N1495" s="270" t="s">
        <v>3286</v>
      </c>
      <c r="O1495" s="270" t="s">
        <v>3285</v>
      </c>
      <c r="P1495" s="269">
        <v>31300</v>
      </c>
      <c r="Q1495" s="269">
        <v>0</v>
      </c>
      <c r="R1495" s="269">
        <v>0</v>
      </c>
      <c r="S1495" s="269">
        <v>31300</v>
      </c>
      <c r="U1495" s="305" t="str">
        <f t="shared" si="23"/>
        <v>RU8356</v>
      </c>
      <c r="V1495" s="305" t="s">
        <v>3112</v>
      </c>
    </row>
    <row r="1496" spans="1:22" ht="18" customHeight="1" x14ac:dyDescent="0.35">
      <c r="A1496" s="270">
        <v>9403</v>
      </c>
      <c r="B1496" s="270" t="s">
        <v>3269</v>
      </c>
      <c r="C1496" s="270" t="s">
        <v>9862</v>
      </c>
      <c r="D1496" s="270" t="s">
        <v>3296</v>
      </c>
      <c r="E1496" s="270" t="s">
        <v>1733</v>
      </c>
      <c r="F1496" s="270" t="s">
        <v>2208</v>
      </c>
      <c r="G1496" s="270" t="s">
        <v>9861</v>
      </c>
      <c r="H1496" s="270" t="s">
        <v>9860</v>
      </c>
      <c r="I1496" s="270" t="s">
        <v>9859</v>
      </c>
      <c r="J1496" s="270">
        <v>12894</v>
      </c>
      <c r="K1496" s="270" t="s">
        <v>3271</v>
      </c>
      <c r="L1496" s="270" t="s">
        <v>9880</v>
      </c>
      <c r="M1496" s="270" t="s">
        <v>3296</v>
      </c>
      <c r="N1496" s="270" t="s">
        <v>3286</v>
      </c>
      <c r="O1496" s="270" t="s">
        <v>3285</v>
      </c>
      <c r="P1496" s="269">
        <v>95866</v>
      </c>
      <c r="Q1496" s="269">
        <v>0</v>
      </c>
      <c r="R1496" s="269">
        <v>0</v>
      </c>
      <c r="S1496" s="269">
        <v>95866</v>
      </c>
      <c r="U1496" s="305" t="str">
        <f t="shared" si="23"/>
        <v>RU8356</v>
      </c>
      <c r="V1496" s="305" t="s">
        <v>3112</v>
      </c>
    </row>
    <row r="1497" spans="1:22" ht="18" customHeight="1" x14ac:dyDescent="0.35">
      <c r="A1497" s="270">
        <v>9403</v>
      </c>
      <c r="B1497" s="270" t="s">
        <v>3269</v>
      </c>
      <c r="C1497" s="270" t="s">
        <v>9862</v>
      </c>
      <c r="D1497" s="270" t="s">
        <v>3296</v>
      </c>
      <c r="E1497" s="270" t="s">
        <v>1733</v>
      </c>
      <c r="F1497" s="270" t="s">
        <v>2208</v>
      </c>
      <c r="G1497" s="270" t="s">
        <v>9861</v>
      </c>
      <c r="H1497" s="270" t="s">
        <v>9860</v>
      </c>
      <c r="I1497" s="270" t="s">
        <v>9859</v>
      </c>
      <c r="J1497" s="270">
        <v>12895</v>
      </c>
      <c r="K1497" s="270" t="s">
        <v>3271</v>
      </c>
      <c r="L1497" s="270" t="s">
        <v>9879</v>
      </c>
      <c r="M1497" s="270" t="s">
        <v>3296</v>
      </c>
      <c r="N1497" s="270" t="s">
        <v>3286</v>
      </c>
      <c r="O1497" s="270" t="s">
        <v>3285</v>
      </c>
      <c r="P1497" s="269">
        <v>41070</v>
      </c>
      <c r="Q1497" s="269">
        <v>0</v>
      </c>
      <c r="R1497" s="269">
        <v>0</v>
      </c>
      <c r="S1497" s="269">
        <v>41070</v>
      </c>
      <c r="U1497" s="305" t="str">
        <f t="shared" si="23"/>
        <v>RU8356</v>
      </c>
      <c r="V1497" s="305" t="s">
        <v>3112</v>
      </c>
    </row>
    <row r="1498" spans="1:22" ht="18" customHeight="1" x14ac:dyDescent="0.35">
      <c r="A1498" s="270">
        <v>9403</v>
      </c>
      <c r="B1498" s="270" t="s">
        <v>3269</v>
      </c>
      <c r="C1498" s="270" t="s">
        <v>9862</v>
      </c>
      <c r="D1498" s="270" t="s">
        <v>3296</v>
      </c>
      <c r="E1498" s="270" t="s">
        <v>1733</v>
      </c>
      <c r="F1498" s="270" t="s">
        <v>2208</v>
      </c>
      <c r="G1498" s="270" t="s">
        <v>9861</v>
      </c>
      <c r="H1498" s="270" t="s">
        <v>9860</v>
      </c>
      <c r="I1498" s="270" t="s">
        <v>9859</v>
      </c>
      <c r="J1498" s="270">
        <v>12896</v>
      </c>
      <c r="K1498" s="270" t="s">
        <v>3271</v>
      </c>
      <c r="L1498" s="270" t="s">
        <v>9878</v>
      </c>
      <c r="M1498" s="270" t="s">
        <v>3296</v>
      </c>
      <c r="N1498" s="270" t="s">
        <v>3286</v>
      </c>
      <c r="O1498" s="270" t="s">
        <v>3285</v>
      </c>
      <c r="P1498" s="269">
        <v>6630</v>
      </c>
      <c r="Q1498" s="269">
        <v>0</v>
      </c>
      <c r="R1498" s="269">
        <v>0</v>
      </c>
      <c r="S1498" s="269">
        <v>6630</v>
      </c>
      <c r="U1498" s="305" t="str">
        <f t="shared" si="23"/>
        <v>RU8356</v>
      </c>
      <c r="V1498" s="305" t="s">
        <v>3112</v>
      </c>
    </row>
    <row r="1499" spans="1:22" ht="18" customHeight="1" x14ac:dyDescent="0.35">
      <c r="A1499" s="270">
        <v>9403</v>
      </c>
      <c r="B1499" s="270" t="s">
        <v>3269</v>
      </c>
      <c r="C1499" s="270" t="s">
        <v>9862</v>
      </c>
      <c r="D1499" s="270" t="s">
        <v>3296</v>
      </c>
      <c r="E1499" s="270" t="s">
        <v>1733</v>
      </c>
      <c r="F1499" s="270" t="s">
        <v>2208</v>
      </c>
      <c r="G1499" s="270" t="s">
        <v>9861</v>
      </c>
      <c r="H1499" s="270" t="s">
        <v>9860</v>
      </c>
      <c r="I1499" s="270" t="s">
        <v>9859</v>
      </c>
      <c r="J1499" s="270">
        <v>12897</v>
      </c>
      <c r="K1499" s="270" t="s">
        <v>3271</v>
      </c>
      <c r="L1499" s="270" t="s">
        <v>9877</v>
      </c>
      <c r="M1499" s="270" t="s">
        <v>3296</v>
      </c>
      <c r="N1499" s="270" t="s">
        <v>3286</v>
      </c>
      <c r="O1499" s="270" t="s">
        <v>3285</v>
      </c>
      <c r="P1499" s="269">
        <v>10557</v>
      </c>
      <c r="Q1499" s="269">
        <v>0</v>
      </c>
      <c r="R1499" s="269">
        <v>0</v>
      </c>
      <c r="S1499" s="269">
        <v>10557</v>
      </c>
      <c r="U1499" s="305" t="str">
        <f t="shared" si="23"/>
        <v>RU8356</v>
      </c>
      <c r="V1499" s="305" t="s">
        <v>3112</v>
      </c>
    </row>
    <row r="1500" spans="1:22" ht="18" customHeight="1" x14ac:dyDescent="0.35">
      <c r="A1500" s="270">
        <v>9403</v>
      </c>
      <c r="B1500" s="270" t="s">
        <v>3269</v>
      </c>
      <c r="C1500" s="270" t="s">
        <v>9862</v>
      </c>
      <c r="D1500" s="270" t="s">
        <v>3296</v>
      </c>
      <c r="E1500" s="270" t="s">
        <v>1733</v>
      </c>
      <c r="F1500" s="270" t="s">
        <v>2208</v>
      </c>
      <c r="G1500" s="270" t="s">
        <v>9861</v>
      </c>
      <c r="H1500" s="270" t="s">
        <v>9860</v>
      </c>
      <c r="I1500" s="270" t="s">
        <v>9859</v>
      </c>
      <c r="J1500" s="270">
        <v>12898</v>
      </c>
      <c r="K1500" s="270" t="s">
        <v>3271</v>
      </c>
      <c r="L1500" s="270" t="s">
        <v>9876</v>
      </c>
      <c r="M1500" s="270" t="s">
        <v>3296</v>
      </c>
      <c r="N1500" s="270" t="s">
        <v>3286</v>
      </c>
      <c r="O1500" s="270" t="s">
        <v>3285</v>
      </c>
      <c r="P1500" s="269">
        <v>15699</v>
      </c>
      <c r="Q1500" s="269">
        <v>0</v>
      </c>
      <c r="R1500" s="269">
        <v>0</v>
      </c>
      <c r="S1500" s="269">
        <v>15699</v>
      </c>
      <c r="U1500" s="305" t="str">
        <f t="shared" si="23"/>
        <v>RU8356</v>
      </c>
      <c r="V1500" s="305" t="s">
        <v>3112</v>
      </c>
    </row>
    <row r="1501" spans="1:22" ht="18" customHeight="1" x14ac:dyDescent="0.35">
      <c r="A1501" s="270">
        <v>9403</v>
      </c>
      <c r="B1501" s="270" t="s">
        <v>3269</v>
      </c>
      <c r="C1501" s="270" t="s">
        <v>9862</v>
      </c>
      <c r="D1501" s="270" t="s">
        <v>3296</v>
      </c>
      <c r="E1501" s="270" t="s">
        <v>1733</v>
      </c>
      <c r="F1501" s="270" t="s">
        <v>2208</v>
      </c>
      <c r="G1501" s="270" t="s">
        <v>9861</v>
      </c>
      <c r="H1501" s="270" t="s">
        <v>9860</v>
      </c>
      <c r="I1501" s="270" t="s">
        <v>9859</v>
      </c>
      <c r="J1501" s="270">
        <v>12899</v>
      </c>
      <c r="K1501" s="270" t="s">
        <v>3271</v>
      </c>
      <c r="L1501" s="270" t="s">
        <v>9875</v>
      </c>
      <c r="M1501" s="270" t="s">
        <v>3296</v>
      </c>
      <c r="N1501" s="270" t="s">
        <v>3286</v>
      </c>
      <c r="O1501" s="270" t="s">
        <v>3285</v>
      </c>
      <c r="P1501" s="269">
        <v>14168</v>
      </c>
      <c r="Q1501" s="269">
        <v>0</v>
      </c>
      <c r="R1501" s="269">
        <v>0</v>
      </c>
      <c r="S1501" s="269">
        <v>14168</v>
      </c>
      <c r="U1501" s="305" t="str">
        <f t="shared" si="23"/>
        <v>RU8356</v>
      </c>
      <c r="V1501" s="305" t="s">
        <v>3112</v>
      </c>
    </row>
    <row r="1502" spans="1:22" ht="18" customHeight="1" x14ac:dyDescent="0.35">
      <c r="A1502" s="270">
        <v>9403</v>
      </c>
      <c r="B1502" s="270" t="s">
        <v>3269</v>
      </c>
      <c r="C1502" s="270" t="s">
        <v>9862</v>
      </c>
      <c r="D1502" s="270" t="s">
        <v>3296</v>
      </c>
      <c r="E1502" s="270" t="s">
        <v>1733</v>
      </c>
      <c r="F1502" s="270" t="s">
        <v>2208</v>
      </c>
      <c r="G1502" s="270" t="s">
        <v>9861</v>
      </c>
      <c r="H1502" s="270" t="s">
        <v>9860</v>
      </c>
      <c r="I1502" s="270" t="s">
        <v>9859</v>
      </c>
      <c r="J1502" s="270">
        <v>12900</v>
      </c>
      <c r="K1502" s="270" t="s">
        <v>3271</v>
      </c>
      <c r="L1502" s="270" t="s">
        <v>9874</v>
      </c>
      <c r="M1502" s="270" t="s">
        <v>3296</v>
      </c>
      <c r="N1502" s="270" t="s">
        <v>3286</v>
      </c>
      <c r="O1502" s="270" t="s">
        <v>3285</v>
      </c>
      <c r="P1502" s="269">
        <v>180020</v>
      </c>
      <c r="Q1502" s="269">
        <v>0</v>
      </c>
      <c r="R1502" s="269">
        <v>0</v>
      </c>
      <c r="S1502" s="269">
        <v>180020</v>
      </c>
      <c r="U1502" s="305" t="str">
        <f t="shared" si="23"/>
        <v>RU8356</v>
      </c>
      <c r="V1502" s="305" t="s">
        <v>3112</v>
      </c>
    </row>
    <row r="1503" spans="1:22" ht="18" customHeight="1" x14ac:dyDescent="0.35">
      <c r="A1503" s="270">
        <v>9403</v>
      </c>
      <c r="B1503" s="270" t="s">
        <v>3269</v>
      </c>
      <c r="C1503" s="270" t="s">
        <v>9862</v>
      </c>
      <c r="D1503" s="270" t="s">
        <v>3296</v>
      </c>
      <c r="E1503" s="270" t="s">
        <v>1733</v>
      </c>
      <c r="F1503" s="270" t="s">
        <v>2208</v>
      </c>
      <c r="G1503" s="270" t="s">
        <v>9861</v>
      </c>
      <c r="H1503" s="270" t="s">
        <v>9860</v>
      </c>
      <c r="I1503" s="270" t="s">
        <v>9859</v>
      </c>
      <c r="J1503" s="270">
        <v>12901</v>
      </c>
      <c r="K1503" s="270" t="s">
        <v>3271</v>
      </c>
      <c r="L1503" s="270" t="s">
        <v>9873</v>
      </c>
      <c r="M1503" s="270" t="s">
        <v>3296</v>
      </c>
      <c r="N1503" s="270" t="s">
        <v>3286</v>
      </c>
      <c r="O1503" s="270" t="s">
        <v>3285</v>
      </c>
      <c r="P1503" s="269">
        <v>78430</v>
      </c>
      <c r="Q1503" s="269">
        <v>0</v>
      </c>
      <c r="R1503" s="269">
        <v>0</v>
      </c>
      <c r="S1503" s="269">
        <v>78430</v>
      </c>
      <c r="U1503" s="305" t="str">
        <f t="shared" si="23"/>
        <v>RU8356</v>
      </c>
      <c r="V1503" s="305" t="s">
        <v>3112</v>
      </c>
    </row>
    <row r="1504" spans="1:22" ht="18" customHeight="1" x14ac:dyDescent="0.35">
      <c r="A1504" s="270">
        <v>9403</v>
      </c>
      <c r="B1504" s="270" t="s">
        <v>3269</v>
      </c>
      <c r="C1504" s="270" t="s">
        <v>9862</v>
      </c>
      <c r="D1504" s="270" t="s">
        <v>3296</v>
      </c>
      <c r="E1504" s="270" t="s">
        <v>1733</v>
      </c>
      <c r="F1504" s="270" t="s">
        <v>2208</v>
      </c>
      <c r="G1504" s="270" t="s">
        <v>9861</v>
      </c>
      <c r="H1504" s="270" t="s">
        <v>9860</v>
      </c>
      <c r="I1504" s="270" t="s">
        <v>9859</v>
      </c>
      <c r="J1504" s="270">
        <v>12902</v>
      </c>
      <c r="K1504" s="270" t="s">
        <v>3271</v>
      </c>
      <c r="L1504" s="270" t="s">
        <v>9872</v>
      </c>
      <c r="M1504" s="270" t="s">
        <v>3296</v>
      </c>
      <c r="N1504" s="270" t="s">
        <v>3286</v>
      </c>
      <c r="O1504" s="270" t="s">
        <v>3285</v>
      </c>
      <c r="P1504" s="269">
        <v>84066</v>
      </c>
      <c r="Q1504" s="269">
        <v>0</v>
      </c>
      <c r="R1504" s="269">
        <v>0</v>
      </c>
      <c r="S1504" s="269">
        <v>84066</v>
      </c>
      <c r="U1504" s="305" t="str">
        <f t="shared" si="23"/>
        <v>RU8356</v>
      </c>
      <c r="V1504" s="305" t="s">
        <v>3112</v>
      </c>
    </row>
    <row r="1505" spans="1:22" ht="18" customHeight="1" x14ac:dyDescent="0.35">
      <c r="A1505" s="270">
        <v>9403</v>
      </c>
      <c r="B1505" s="270" t="s">
        <v>3269</v>
      </c>
      <c r="C1505" s="270" t="s">
        <v>9862</v>
      </c>
      <c r="D1505" s="270" t="s">
        <v>3296</v>
      </c>
      <c r="E1505" s="270" t="s">
        <v>1733</v>
      </c>
      <c r="F1505" s="270" t="s">
        <v>2208</v>
      </c>
      <c r="G1505" s="270" t="s">
        <v>9861</v>
      </c>
      <c r="H1505" s="270" t="s">
        <v>9860</v>
      </c>
      <c r="I1505" s="270" t="s">
        <v>9859</v>
      </c>
      <c r="J1505" s="270">
        <v>12903</v>
      </c>
      <c r="K1505" s="270" t="s">
        <v>3271</v>
      </c>
      <c r="L1505" s="270" t="s">
        <v>9871</v>
      </c>
      <c r="M1505" s="270" t="s">
        <v>3296</v>
      </c>
      <c r="N1505" s="270" t="s">
        <v>3286</v>
      </c>
      <c r="O1505" s="270" t="s">
        <v>3285</v>
      </c>
      <c r="P1505" s="269">
        <v>174696</v>
      </c>
      <c r="Q1505" s="269">
        <v>0</v>
      </c>
      <c r="R1505" s="269">
        <v>0</v>
      </c>
      <c r="S1505" s="269">
        <v>174696</v>
      </c>
      <c r="U1505" s="305" t="str">
        <f t="shared" si="23"/>
        <v>RU8356</v>
      </c>
      <c r="V1505" s="305" t="s">
        <v>3112</v>
      </c>
    </row>
    <row r="1506" spans="1:22" ht="18" customHeight="1" x14ac:dyDescent="0.35">
      <c r="A1506" s="270">
        <v>9403</v>
      </c>
      <c r="B1506" s="270" t="s">
        <v>3269</v>
      </c>
      <c r="C1506" s="270" t="s">
        <v>9862</v>
      </c>
      <c r="D1506" s="270" t="s">
        <v>3296</v>
      </c>
      <c r="E1506" s="270" t="s">
        <v>1733</v>
      </c>
      <c r="F1506" s="270" t="s">
        <v>2208</v>
      </c>
      <c r="G1506" s="270" t="s">
        <v>9861</v>
      </c>
      <c r="H1506" s="270" t="s">
        <v>9860</v>
      </c>
      <c r="I1506" s="270" t="s">
        <v>9859</v>
      </c>
      <c r="J1506" s="270">
        <v>12904</v>
      </c>
      <c r="K1506" s="270" t="s">
        <v>3271</v>
      </c>
      <c r="L1506" s="270" t="s">
        <v>9870</v>
      </c>
      <c r="M1506" s="270" t="s">
        <v>3296</v>
      </c>
      <c r="N1506" s="270" t="s">
        <v>3286</v>
      </c>
      <c r="O1506" s="270" t="s">
        <v>3285</v>
      </c>
      <c r="P1506" s="269">
        <v>70949</v>
      </c>
      <c r="Q1506" s="269">
        <v>0</v>
      </c>
      <c r="R1506" s="269">
        <v>0</v>
      </c>
      <c r="S1506" s="269">
        <v>70949</v>
      </c>
      <c r="U1506" s="305" t="str">
        <f t="shared" si="23"/>
        <v>RU8356</v>
      </c>
      <c r="V1506" s="305" t="s">
        <v>3112</v>
      </c>
    </row>
    <row r="1507" spans="1:22" ht="18" customHeight="1" x14ac:dyDescent="0.35">
      <c r="A1507" s="270">
        <v>9403</v>
      </c>
      <c r="B1507" s="270" t="s">
        <v>3269</v>
      </c>
      <c r="C1507" s="270" t="s">
        <v>9862</v>
      </c>
      <c r="D1507" s="270" t="s">
        <v>3296</v>
      </c>
      <c r="E1507" s="270" t="s">
        <v>1733</v>
      </c>
      <c r="F1507" s="270" t="s">
        <v>2208</v>
      </c>
      <c r="G1507" s="270" t="s">
        <v>9861</v>
      </c>
      <c r="H1507" s="270" t="s">
        <v>9860</v>
      </c>
      <c r="I1507" s="270" t="s">
        <v>9859</v>
      </c>
      <c r="J1507" s="270">
        <v>12905</v>
      </c>
      <c r="K1507" s="270" t="s">
        <v>3271</v>
      </c>
      <c r="L1507" s="270" t="s">
        <v>9869</v>
      </c>
      <c r="M1507" s="270" t="s">
        <v>3296</v>
      </c>
      <c r="N1507" s="270" t="s">
        <v>3286</v>
      </c>
      <c r="O1507" s="270" t="s">
        <v>3285</v>
      </c>
      <c r="P1507" s="269">
        <v>86262</v>
      </c>
      <c r="Q1507" s="269">
        <v>0</v>
      </c>
      <c r="R1507" s="269">
        <v>0</v>
      </c>
      <c r="S1507" s="269">
        <v>86262</v>
      </c>
      <c r="U1507" s="305" t="str">
        <f t="shared" si="23"/>
        <v>RU8356</v>
      </c>
      <c r="V1507" s="305" t="s">
        <v>3112</v>
      </c>
    </row>
    <row r="1508" spans="1:22" ht="18" customHeight="1" x14ac:dyDescent="0.35">
      <c r="A1508" s="270">
        <v>9403</v>
      </c>
      <c r="B1508" s="270" t="s">
        <v>3269</v>
      </c>
      <c r="C1508" s="270" t="s">
        <v>9862</v>
      </c>
      <c r="D1508" s="270" t="s">
        <v>3296</v>
      </c>
      <c r="E1508" s="270" t="s">
        <v>1733</v>
      </c>
      <c r="F1508" s="270" t="s">
        <v>2208</v>
      </c>
      <c r="G1508" s="270" t="s">
        <v>9861</v>
      </c>
      <c r="H1508" s="270" t="s">
        <v>9860</v>
      </c>
      <c r="I1508" s="270" t="s">
        <v>9859</v>
      </c>
      <c r="J1508" s="270">
        <v>12906</v>
      </c>
      <c r="K1508" s="270" t="s">
        <v>3271</v>
      </c>
      <c r="L1508" s="270" t="s">
        <v>9868</v>
      </c>
      <c r="M1508" s="270" t="s">
        <v>3296</v>
      </c>
      <c r="N1508" s="270" t="s">
        <v>3286</v>
      </c>
      <c r="O1508" s="270" t="s">
        <v>3285</v>
      </c>
      <c r="P1508" s="269">
        <v>47768</v>
      </c>
      <c r="Q1508" s="269">
        <v>0</v>
      </c>
      <c r="R1508" s="269">
        <v>0</v>
      </c>
      <c r="S1508" s="269">
        <v>47768</v>
      </c>
      <c r="U1508" s="305" t="str">
        <f t="shared" si="23"/>
        <v>RU8356</v>
      </c>
      <c r="V1508" s="305" t="s">
        <v>3112</v>
      </c>
    </row>
    <row r="1509" spans="1:22" ht="18" customHeight="1" x14ac:dyDescent="0.35">
      <c r="A1509" s="270">
        <v>9403</v>
      </c>
      <c r="B1509" s="270" t="s">
        <v>3269</v>
      </c>
      <c r="C1509" s="270" t="s">
        <v>9862</v>
      </c>
      <c r="D1509" s="270" t="s">
        <v>3296</v>
      </c>
      <c r="E1509" s="270" t="s">
        <v>1733</v>
      </c>
      <c r="F1509" s="270" t="s">
        <v>2208</v>
      </c>
      <c r="G1509" s="270" t="s">
        <v>9861</v>
      </c>
      <c r="H1509" s="270" t="s">
        <v>9860</v>
      </c>
      <c r="I1509" s="270" t="s">
        <v>9859</v>
      </c>
      <c r="J1509" s="270">
        <v>12907</v>
      </c>
      <c r="K1509" s="270" t="s">
        <v>3271</v>
      </c>
      <c r="L1509" s="270" t="s">
        <v>9867</v>
      </c>
      <c r="M1509" s="270" t="s">
        <v>3296</v>
      </c>
      <c r="N1509" s="270" t="s">
        <v>3286</v>
      </c>
      <c r="O1509" s="270" t="s">
        <v>3285</v>
      </c>
      <c r="P1509" s="269">
        <v>21533</v>
      </c>
      <c r="Q1509" s="269">
        <v>0</v>
      </c>
      <c r="R1509" s="269">
        <v>0</v>
      </c>
      <c r="S1509" s="269">
        <v>21533</v>
      </c>
      <c r="U1509" s="305" t="str">
        <f t="shared" si="23"/>
        <v>RU8356</v>
      </c>
      <c r="V1509" s="305" t="s">
        <v>3112</v>
      </c>
    </row>
    <row r="1510" spans="1:22" ht="18" customHeight="1" x14ac:dyDescent="0.35">
      <c r="A1510" s="270">
        <v>9403</v>
      </c>
      <c r="B1510" s="270" t="s">
        <v>3269</v>
      </c>
      <c r="C1510" s="270" t="s">
        <v>9862</v>
      </c>
      <c r="D1510" s="270" t="s">
        <v>3296</v>
      </c>
      <c r="E1510" s="270" t="s">
        <v>1733</v>
      </c>
      <c r="F1510" s="270" t="s">
        <v>2208</v>
      </c>
      <c r="G1510" s="270" t="s">
        <v>9861</v>
      </c>
      <c r="H1510" s="270" t="s">
        <v>9860</v>
      </c>
      <c r="I1510" s="270" t="s">
        <v>9859</v>
      </c>
      <c r="J1510" s="270">
        <v>12908</v>
      </c>
      <c r="K1510" s="270" t="s">
        <v>3271</v>
      </c>
      <c r="L1510" s="270" t="s">
        <v>9866</v>
      </c>
      <c r="M1510" s="270" t="s">
        <v>3296</v>
      </c>
      <c r="N1510" s="270" t="s">
        <v>3286</v>
      </c>
      <c r="O1510" s="270" t="s">
        <v>3285</v>
      </c>
      <c r="P1510" s="269">
        <v>56998</v>
      </c>
      <c r="Q1510" s="269">
        <v>0</v>
      </c>
      <c r="R1510" s="269">
        <v>0</v>
      </c>
      <c r="S1510" s="269">
        <v>56998</v>
      </c>
      <c r="U1510" s="305" t="str">
        <f t="shared" si="23"/>
        <v>RU8356</v>
      </c>
      <c r="V1510" s="305" t="s">
        <v>3112</v>
      </c>
    </row>
    <row r="1511" spans="1:22" ht="18" customHeight="1" x14ac:dyDescent="0.35">
      <c r="A1511" s="270">
        <v>9403</v>
      </c>
      <c r="B1511" s="270" t="s">
        <v>3269</v>
      </c>
      <c r="C1511" s="270" t="s">
        <v>9862</v>
      </c>
      <c r="D1511" s="270" t="s">
        <v>3296</v>
      </c>
      <c r="E1511" s="270" t="s">
        <v>1733</v>
      </c>
      <c r="F1511" s="270" t="s">
        <v>2208</v>
      </c>
      <c r="G1511" s="270" t="s">
        <v>9861</v>
      </c>
      <c r="H1511" s="270" t="s">
        <v>9860</v>
      </c>
      <c r="I1511" s="270" t="s">
        <v>9859</v>
      </c>
      <c r="J1511" s="270">
        <v>12909</v>
      </c>
      <c r="K1511" s="270" t="s">
        <v>3271</v>
      </c>
      <c r="L1511" s="270" t="s">
        <v>9865</v>
      </c>
      <c r="M1511" s="270" t="s">
        <v>3296</v>
      </c>
      <c r="N1511" s="270" t="s">
        <v>3286</v>
      </c>
      <c r="O1511" s="270" t="s">
        <v>3285</v>
      </c>
      <c r="P1511" s="269">
        <v>194658</v>
      </c>
      <c r="Q1511" s="269">
        <v>0</v>
      </c>
      <c r="R1511" s="269">
        <v>0</v>
      </c>
      <c r="S1511" s="269">
        <v>194658</v>
      </c>
      <c r="U1511" s="305" t="str">
        <f t="shared" si="23"/>
        <v>RU8356</v>
      </c>
      <c r="V1511" s="305" t="s">
        <v>3112</v>
      </c>
    </row>
    <row r="1512" spans="1:22" ht="18" customHeight="1" x14ac:dyDescent="0.35">
      <c r="A1512" s="270">
        <v>9403</v>
      </c>
      <c r="B1512" s="270" t="s">
        <v>3269</v>
      </c>
      <c r="C1512" s="270" t="s">
        <v>9862</v>
      </c>
      <c r="D1512" s="270" t="s">
        <v>3296</v>
      </c>
      <c r="E1512" s="270" t="s">
        <v>1733</v>
      </c>
      <c r="F1512" s="270" t="s">
        <v>2208</v>
      </c>
      <c r="G1512" s="270" t="s">
        <v>9861</v>
      </c>
      <c r="H1512" s="270" t="s">
        <v>9860</v>
      </c>
      <c r="I1512" s="270" t="s">
        <v>9859</v>
      </c>
      <c r="J1512" s="270">
        <v>12910</v>
      </c>
      <c r="K1512" s="270" t="s">
        <v>3271</v>
      </c>
      <c r="L1512" s="270" t="s">
        <v>9864</v>
      </c>
      <c r="M1512" s="270" t="s">
        <v>3296</v>
      </c>
      <c r="N1512" s="270" t="s">
        <v>3286</v>
      </c>
      <c r="O1512" s="270" t="s">
        <v>3285</v>
      </c>
      <c r="P1512" s="269">
        <v>138560</v>
      </c>
      <c r="Q1512" s="269">
        <v>0</v>
      </c>
      <c r="R1512" s="269">
        <v>0</v>
      </c>
      <c r="S1512" s="269">
        <v>138560</v>
      </c>
      <c r="U1512" s="305" t="str">
        <f t="shared" si="23"/>
        <v>RU8356</v>
      </c>
      <c r="V1512" s="305" t="s">
        <v>3112</v>
      </c>
    </row>
    <row r="1513" spans="1:22" ht="18" customHeight="1" x14ac:dyDescent="0.35">
      <c r="A1513" s="270">
        <v>9403</v>
      </c>
      <c r="B1513" s="270" t="s">
        <v>3269</v>
      </c>
      <c r="C1513" s="270" t="s">
        <v>9862</v>
      </c>
      <c r="D1513" s="270" t="s">
        <v>3296</v>
      </c>
      <c r="E1513" s="270" t="s">
        <v>1733</v>
      </c>
      <c r="F1513" s="270" t="s">
        <v>2208</v>
      </c>
      <c r="G1513" s="270" t="s">
        <v>9861</v>
      </c>
      <c r="H1513" s="270" t="s">
        <v>9860</v>
      </c>
      <c r="I1513" s="270" t="s">
        <v>9859</v>
      </c>
      <c r="J1513" s="270">
        <v>12911</v>
      </c>
      <c r="K1513" s="270" t="s">
        <v>3271</v>
      </c>
      <c r="L1513" s="270" t="s">
        <v>9863</v>
      </c>
      <c r="M1513" s="270" t="s">
        <v>3296</v>
      </c>
      <c r="N1513" s="270" t="s">
        <v>3286</v>
      </c>
      <c r="O1513" s="270" t="s">
        <v>3285</v>
      </c>
      <c r="P1513" s="269">
        <v>282172</v>
      </c>
      <c r="Q1513" s="269">
        <v>0</v>
      </c>
      <c r="R1513" s="269">
        <v>0</v>
      </c>
      <c r="S1513" s="269">
        <v>282172</v>
      </c>
      <c r="U1513" s="305" t="str">
        <f t="shared" si="23"/>
        <v>RU8356</v>
      </c>
      <c r="V1513" s="305" t="s">
        <v>3112</v>
      </c>
    </row>
    <row r="1514" spans="1:22" ht="18" customHeight="1" x14ac:dyDescent="0.35">
      <c r="A1514" s="270">
        <v>9403</v>
      </c>
      <c r="B1514" s="270" t="s">
        <v>3269</v>
      </c>
      <c r="C1514" s="270" t="s">
        <v>9862</v>
      </c>
      <c r="D1514" s="270" t="s">
        <v>3296</v>
      </c>
      <c r="E1514" s="270" t="s">
        <v>1733</v>
      </c>
      <c r="F1514" s="270" t="s">
        <v>2208</v>
      </c>
      <c r="G1514" s="270" t="s">
        <v>9861</v>
      </c>
      <c r="H1514" s="270" t="s">
        <v>9860</v>
      </c>
      <c r="I1514" s="270" t="s">
        <v>9859</v>
      </c>
      <c r="J1514" s="270">
        <v>12912</v>
      </c>
      <c r="K1514" s="270" t="s">
        <v>3271</v>
      </c>
      <c r="L1514" s="270" t="s">
        <v>9858</v>
      </c>
      <c r="M1514" s="270" t="s">
        <v>3296</v>
      </c>
      <c r="N1514" s="270" t="s">
        <v>3314</v>
      </c>
      <c r="O1514" s="270" t="s">
        <v>3313</v>
      </c>
      <c r="P1514" s="269">
        <v>11944</v>
      </c>
      <c r="Q1514" s="269">
        <v>0</v>
      </c>
      <c r="R1514" s="269">
        <v>0</v>
      </c>
      <c r="S1514" s="269">
        <v>11944</v>
      </c>
      <c r="U1514" s="305" t="str">
        <f t="shared" si="23"/>
        <v>RU8356</v>
      </c>
      <c r="V1514" s="305" t="s">
        <v>3112</v>
      </c>
    </row>
    <row r="1515" spans="1:22" ht="18" customHeight="1" x14ac:dyDescent="0.35">
      <c r="A1515" s="270">
        <v>9411</v>
      </c>
      <c r="B1515" s="270" t="s">
        <v>3269</v>
      </c>
      <c r="C1515" s="270" t="s">
        <v>9857</v>
      </c>
      <c r="D1515" s="270" t="s">
        <v>3296</v>
      </c>
      <c r="E1515" s="270" t="s">
        <v>1733</v>
      </c>
      <c r="F1515" s="270" t="s">
        <v>2065</v>
      </c>
      <c r="G1515" s="270" t="s">
        <v>9856</v>
      </c>
      <c r="H1515" s="270" t="s">
        <v>9802</v>
      </c>
      <c r="I1515" s="270" t="s">
        <v>9855</v>
      </c>
      <c r="J1515" s="270">
        <v>9412</v>
      </c>
      <c r="K1515" s="270" t="s">
        <v>3271</v>
      </c>
      <c r="L1515" s="270" t="s">
        <v>9854</v>
      </c>
      <c r="M1515" s="270" t="s">
        <v>3296</v>
      </c>
      <c r="N1515" s="270" t="s">
        <v>3314</v>
      </c>
      <c r="O1515" s="270" t="s">
        <v>3313</v>
      </c>
      <c r="P1515" s="269">
        <v>253454.64</v>
      </c>
      <c r="Q1515" s="269">
        <v>0</v>
      </c>
      <c r="R1515" s="269">
        <v>0</v>
      </c>
      <c r="S1515" s="269">
        <v>253454.64</v>
      </c>
      <c r="U1515" s="305" t="str">
        <f t="shared" si="23"/>
        <v>RU8179</v>
      </c>
      <c r="V1515" s="305" t="s">
        <v>3112</v>
      </c>
    </row>
    <row r="1516" spans="1:22" ht="18" customHeight="1" x14ac:dyDescent="0.35">
      <c r="A1516" s="270">
        <v>9421</v>
      </c>
      <c r="B1516" s="270" t="s">
        <v>3269</v>
      </c>
      <c r="C1516" s="270" t="s">
        <v>9852</v>
      </c>
      <c r="D1516" s="270" t="s">
        <v>3296</v>
      </c>
      <c r="E1516" s="270" t="s">
        <v>1739</v>
      </c>
      <c r="F1516" s="270" t="s">
        <v>1823</v>
      </c>
      <c r="G1516" s="270" t="s">
        <v>9851</v>
      </c>
      <c r="H1516" s="270" t="s">
        <v>9850</v>
      </c>
      <c r="I1516" s="270" t="s">
        <v>9849</v>
      </c>
      <c r="J1516" s="270">
        <v>12924</v>
      </c>
      <c r="K1516" s="270" t="s">
        <v>3271</v>
      </c>
      <c r="L1516" s="270" t="s">
        <v>9853</v>
      </c>
      <c r="M1516" s="270" t="s">
        <v>3296</v>
      </c>
      <c r="N1516" s="270" t="s">
        <v>3286</v>
      </c>
      <c r="O1516" s="270" t="s">
        <v>3285</v>
      </c>
      <c r="P1516" s="269">
        <v>332328</v>
      </c>
      <c r="Q1516" s="269">
        <v>0</v>
      </c>
      <c r="R1516" s="269">
        <v>0</v>
      </c>
      <c r="S1516" s="269">
        <v>332328</v>
      </c>
      <c r="U1516" s="305" t="str">
        <f t="shared" si="23"/>
        <v>RU1100</v>
      </c>
      <c r="V1516" s="305" t="s">
        <v>3112</v>
      </c>
    </row>
    <row r="1517" spans="1:22" ht="18" customHeight="1" x14ac:dyDescent="0.35">
      <c r="A1517" s="270">
        <v>9421</v>
      </c>
      <c r="B1517" s="270" t="s">
        <v>3269</v>
      </c>
      <c r="C1517" s="270" t="s">
        <v>9852</v>
      </c>
      <c r="D1517" s="270" t="s">
        <v>3296</v>
      </c>
      <c r="E1517" s="270" t="s">
        <v>1739</v>
      </c>
      <c r="F1517" s="270" t="s">
        <v>1823</v>
      </c>
      <c r="G1517" s="270" t="s">
        <v>9851</v>
      </c>
      <c r="H1517" s="270" t="s">
        <v>9850</v>
      </c>
      <c r="I1517" s="270" t="s">
        <v>9849</v>
      </c>
      <c r="J1517" s="270">
        <v>12925</v>
      </c>
      <c r="K1517" s="270" t="s">
        <v>3271</v>
      </c>
      <c r="L1517" s="270" t="s">
        <v>9848</v>
      </c>
      <c r="M1517" s="270" t="s">
        <v>3296</v>
      </c>
      <c r="N1517" s="270" t="s">
        <v>3286</v>
      </c>
      <c r="O1517" s="270" t="s">
        <v>3285</v>
      </c>
      <c r="P1517" s="269">
        <v>37672</v>
      </c>
      <c r="Q1517" s="269">
        <v>0</v>
      </c>
      <c r="R1517" s="269">
        <v>0</v>
      </c>
      <c r="S1517" s="269">
        <v>37672</v>
      </c>
      <c r="U1517" s="305" t="str">
        <f t="shared" si="23"/>
        <v>RU1100</v>
      </c>
      <c r="V1517" s="305" t="s">
        <v>3112</v>
      </c>
    </row>
    <row r="1518" spans="1:22" ht="18" customHeight="1" x14ac:dyDescent="0.35">
      <c r="A1518" s="270">
        <v>9811</v>
      </c>
      <c r="B1518" s="270" t="s">
        <v>3269</v>
      </c>
      <c r="C1518" s="270" t="s">
        <v>9847</v>
      </c>
      <c r="D1518" s="270" t="s">
        <v>3296</v>
      </c>
      <c r="E1518" s="270" t="s">
        <v>1739</v>
      </c>
      <c r="F1518" s="270" t="s">
        <v>1829</v>
      </c>
      <c r="G1518" s="270" t="s">
        <v>9846</v>
      </c>
      <c r="H1518" s="270" t="s">
        <v>9845</v>
      </c>
      <c r="I1518" s="270" t="s">
        <v>9844</v>
      </c>
      <c r="J1518" s="270">
        <v>13246</v>
      </c>
      <c r="K1518" s="270" t="s">
        <v>3271</v>
      </c>
      <c r="L1518" s="270" t="s">
        <v>9843</v>
      </c>
      <c r="M1518" s="270" t="s">
        <v>3296</v>
      </c>
      <c r="N1518" s="270" t="s">
        <v>3314</v>
      </c>
      <c r="O1518" s="270" t="s">
        <v>3313</v>
      </c>
      <c r="P1518" s="269">
        <v>379320</v>
      </c>
      <c r="Q1518" s="269">
        <v>0</v>
      </c>
      <c r="R1518" s="269">
        <v>0</v>
      </c>
      <c r="S1518" s="269">
        <v>379320</v>
      </c>
      <c r="U1518" s="305" t="str">
        <f t="shared" si="23"/>
        <v>RU1105</v>
      </c>
      <c r="V1518" s="305" t="s">
        <v>3112</v>
      </c>
    </row>
    <row r="1519" spans="1:22" ht="18" customHeight="1" x14ac:dyDescent="0.35">
      <c r="A1519" s="270">
        <v>9812</v>
      </c>
      <c r="B1519" s="270" t="s">
        <v>3269</v>
      </c>
      <c r="C1519" s="270" t="s">
        <v>9842</v>
      </c>
      <c r="D1519" s="270" t="s">
        <v>3296</v>
      </c>
      <c r="E1519" s="270" t="s">
        <v>1739</v>
      </c>
      <c r="F1519" s="270" t="s">
        <v>1931</v>
      </c>
      <c r="G1519" s="270" t="s">
        <v>9841</v>
      </c>
      <c r="H1519" s="270" t="s">
        <v>9840</v>
      </c>
      <c r="I1519" s="270" t="s">
        <v>9839</v>
      </c>
      <c r="J1519" s="270">
        <v>18879</v>
      </c>
      <c r="K1519" s="270" t="s">
        <v>3271</v>
      </c>
      <c r="L1519" s="270" t="s">
        <v>9838</v>
      </c>
      <c r="M1519" s="270" t="s">
        <v>3296</v>
      </c>
      <c r="N1519" s="270" t="s">
        <v>3286</v>
      </c>
      <c r="O1519" s="270" t="s">
        <v>3285</v>
      </c>
      <c r="P1519" s="269">
        <v>276420</v>
      </c>
      <c r="Q1519" s="269">
        <v>0</v>
      </c>
      <c r="R1519" s="269">
        <v>0</v>
      </c>
      <c r="S1519" s="269">
        <v>276420</v>
      </c>
      <c r="U1519" s="305" t="str">
        <f t="shared" si="23"/>
        <v>RU7803</v>
      </c>
      <c r="V1519" s="305" t="s">
        <v>3112</v>
      </c>
    </row>
    <row r="1520" spans="1:22" ht="18" customHeight="1" x14ac:dyDescent="0.35">
      <c r="A1520" s="270">
        <v>9824</v>
      </c>
      <c r="B1520" s="270" t="s">
        <v>3269</v>
      </c>
      <c r="C1520" s="270" t="s">
        <v>9823</v>
      </c>
      <c r="D1520" s="270" t="s">
        <v>3296</v>
      </c>
      <c r="E1520" s="270" t="s">
        <v>1733</v>
      </c>
      <c r="F1520" s="270" t="s">
        <v>1910</v>
      </c>
      <c r="G1520" s="270" t="s">
        <v>7729</v>
      </c>
      <c r="H1520" s="270" t="s">
        <v>9822</v>
      </c>
      <c r="I1520" s="270" t="s">
        <v>9821</v>
      </c>
      <c r="J1520" s="270">
        <v>11566</v>
      </c>
      <c r="K1520" s="270" t="s">
        <v>3271</v>
      </c>
      <c r="L1520" s="270" t="s">
        <v>9837</v>
      </c>
      <c r="M1520" s="270" t="s">
        <v>3296</v>
      </c>
      <c r="N1520" s="270" t="s">
        <v>3314</v>
      </c>
      <c r="O1520" s="270" t="s">
        <v>3313</v>
      </c>
      <c r="P1520" s="269">
        <v>4040</v>
      </c>
      <c r="Q1520" s="269">
        <v>0</v>
      </c>
      <c r="R1520" s="269">
        <v>0</v>
      </c>
      <c r="S1520" s="269">
        <v>4040</v>
      </c>
      <c r="U1520" s="305" t="str">
        <f t="shared" si="23"/>
        <v>RU5115</v>
      </c>
      <c r="V1520" s="305" t="s">
        <v>3112</v>
      </c>
    </row>
    <row r="1521" spans="1:22" ht="18" customHeight="1" x14ac:dyDescent="0.35">
      <c r="A1521" s="270">
        <v>9824</v>
      </c>
      <c r="B1521" s="270" t="s">
        <v>3269</v>
      </c>
      <c r="C1521" s="270" t="s">
        <v>9823</v>
      </c>
      <c r="D1521" s="270" t="s">
        <v>3296</v>
      </c>
      <c r="E1521" s="270" t="s">
        <v>1733</v>
      </c>
      <c r="F1521" s="270" t="s">
        <v>1910</v>
      </c>
      <c r="G1521" s="270" t="s">
        <v>7729</v>
      </c>
      <c r="H1521" s="270" t="s">
        <v>9822</v>
      </c>
      <c r="I1521" s="270" t="s">
        <v>9821</v>
      </c>
      <c r="J1521" s="270">
        <v>11567</v>
      </c>
      <c r="K1521" s="270" t="s">
        <v>3271</v>
      </c>
      <c r="L1521" s="270" t="s">
        <v>9836</v>
      </c>
      <c r="M1521" s="270" t="s">
        <v>3296</v>
      </c>
      <c r="N1521" s="270" t="s">
        <v>3314</v>
      </c>
      <c r="O1521" s="270" t="s">
        <v>3313</v>
      </c>
      <c r="P1521" s="269">
        <v>4074</v>
      </c>
      <c r="Q1521" s="269">
        <v>0</v>
      </c>
      <c r="R1521" s="269">
        <v>0</v>
      </c>
      <c r="S1521" s="269">
        <v>4074</v>
      </c>
      <c r="U1521" s="305" t="str">
        <f t="shared" si="23"/>
        <v>RU5115</v>
      </c>
      <c r="V1521" s="305" t="s">
        <v>3112</v>
      </c>
    </row>
    <row r="1522" spans="1:22" ht="18" customHeight="1" x14ac:dyDescent="0.35">
      <c r="A1522" s="270">
        <v>9824</v>
      </c>
      <c r="B1522" s="270" t="s">
        <v>3269</v>
      </c>
      <c r="C1522" s="270" t="s">
        <v>9823</v>
      </c>
      <c r="D1522" s="270" t="s">
        <v>3296</v>
      </c>
      <c r="E1522" s="270" t="s">
        <v>1733</v>
      </c>
      <c r="F1522" s="270" t="s">
        <v>1910</v>
      </c>
      <c r="G1522" s="270" t="s">
        <v>7729</v>
      </c>
      <c r="H1522" s="270" t="s">
        <v>9822</v>
      </c>
      <c r="I1522" s="270" t="s">
        <v>9821</v>
      </c>
      <c r="J1522" s="270">
        <v>11568</v>
      </c>
      <c r="K1522" s="270" t="s">
        <v>3271</v>
      </c>
      <c r="L1522" s="270" t="s">
        <v>9835</v>
      </c>
      <c r="M1522" s="270" t="s">
        <v>3296</v>
      </c>
      <c r="N1522" s="270" t="s">
        <v>3314</v>
      </c>
      <c r="O1522" s="270" t="s">
        <v>3313</v>
      </c>
      <c r="P1522" s="269">
        <v>78000</v>
      </c>
      <c r="Q1522" s="269">
        <v>0</v>
      </c>
      <c r="R1522" s="269">
        <v>0</v>
      </c>
      <c r="S1522" s="269">
        <v>78000</v>
      </c>
      <c r="U1522" s="305" t="str">
        <f t="shared" si="23"/>
        <v>RU5115</v>
      </c>
      <c r="V1522" s="305" t="s">
        <v>3112</v>
      </c>
    </row>
    <row r="1523" spans="1:22" ht="18" customHeight="1" x14ac:dyDescent="0.35">
      <c r="A1523" s="270">
        <v>9824</v>
      </c>
      <c r="B1523" s="270" t="s">
        <v>3269</v>
      </c>
      <c r="C1523" s="270" t="s">
        <v>9823</v>
      </c>
      <c r="D1523" s="270" t="s">
        <v>3296</v>
      </c>
      <c r="E1523" s="270" t="s">
        <v>1733</v>
      </c>
      <c r="F1523" s="270" t="s">
        <v>1910</v>
      </c>
      <c r="G1523" s="270" t="s">
        <v>7729</v>
      </c>
      <c r="H1523" s="270" t="s">
        <v>9822</v>
      </c>
      <c r="I1523" s="270" t="s">
        <v>9821</v>
      </c>
      <c r="J1523" s="270">
        <v>11569</v>
      </c>
      <c r="K1523" s="270" t="s">
        <v>3271</v>
      </c>
      <c r="L1523" s="270" t="s">
        <v>9834</v>
      </c>
      <c r="M1523" s="270" t="s">
        <v>3296</v>
      </c>
      <c r="N1523" s="270" t="s">
        <v>3314</v>
      </c>
      <c r="O1523" s="270" t="s">
        <v>3313</v>
      </c>
      <c r="P1523" s="269">
        <v>4227</v>
      </c>
      <c r="Q1523" s="269">
        <v>0</v>
      </c>
      <c r="R1523" s="269">
        <v>0</v>
      </c>
      <c r="S1523" s="269">
        <v>4227</v>
      </c>
      <c r="U1523" s="305" t="str">
        <f t="shared" si="23"/>
        <v>RU5115</v>
      </c>
      <c r="V1523" s="305" t="s">
        <v>3112</v>
      </c>
    </row>
    <row r="1524" spans="1:22" ht="18" customHeight="1" x14ac:dyDescent="0.35">
      <c r="A1524" s="270">
        <v>9824</v>
      </c>
      <c r="B1524" s="270" t="s">
        <v>3269</v>
      </c>
      <c r="C1524" s="270" t="s">
        <v>9823</v>
      </c>
      <c r="D1524" s="270" t="s">
        <v>3296</v>
      </c>
      <c r="E1524" s="270" t="s">
        <v>1733</v>
      </c>
      <c r="F1524" s="270" t="s">
        <v>1910</v>
      </c>
      <c r="G1524" s="270" t="s">
        <v>7729</v>
      </c>
      <c r="H1524" s="270" t="s">
        <v>9822</v>
      </c>
      <c r="I1524" s="270" t="s">
        <v>9821</v>
      </c>
      <c r="J1524" s="270">
        <v>11570</v>
      </c>
      <c r="K1524" s="270" t="s">
        <v>3271</v>
      </c>
      <c r="L1524" s="270" t="s">
        <v>9833</v>
      </c>
      <c r="M1524" s="270" t="s">
        <v>3296</v>
      </c>
      <c r="N1524" s="270" t="s">
        <v>3314</v>
      </c>
      <c r="O1524" s="270" t="s">
        <v>3313</v>
      </c>
      <c r="P1524" s="269">
        <v>42992</v>
      </c>
      <c r="Q1524" s="269">
        <v>0</v>
      </c>
      <c r="R1524" s="269">
        <v>0</v>
      </c>
      <c r="S1524" s="269">
        <v>42992</v>
      </c>
      <c r="U1524" s="305" t="str">
        <f t="shared" si="23"/>
        <v>RU5115</v>
      </c>
      <c r="V1524" s="305" t="s">
        <v>3112</v>
      </c>
    </row>
    <row r="1525" spans="1:22" ht="18" customHeight="1" x14ac:dyDescent="0.35">
      <c r="A1525" s="270">
        <v>9824</v>
      </c>
      <c r="B1525" s="270" t="s">
        <v>3269</v>
      </c>
      <c r="C1525" s="270" t="s">
        <v>9823</v>
      </c>
      <c r="D1525" s="270" t="s">
        <v>3296</v>
      </c>
      <c r="E1525" s="270" t="s">
        <v>1733</v>
      </c>
      <c r="F1525" s="270" t="s">
        <v>1910</v>
      </c>
      <c r="G1525" s="270" t="s">
        <v>7729</v>
      </c>
      <c r="H1525" s="270" t="s">
        <v>9822</v>
      </c>
      <c r="I1525" s="270" t="s">
        <v>9821</v>
      </c>
      <c r="J1525" s="270">
        <v>11571</v>
      </c>
      <c r="K1525" s="270" t="s">
        <v>3271</v>
      </c>
      <c r="L1525" s="270" t="s">
        <v>9832</v>
      </c>
      <c r="M1525" s="270" t="s">
        <v>3296</v>
      </c>
      <c r="N1525" s="270" t="s">
        <v>3314</v>
      </c>
      <c r="O1525" s="270" t="s">
        <v>3313</v>
      </c>
      <c r="P1525" s="269">
        <v>7414</v>
      </c>
      <c r="Q1525" s="269">
        <v>0</v>
      </c>
      <c r="R1525" s="269">
        <v>0</v>
      </c>
      <c r="S1525" s="269">
        <v>7414</v>
      </c>
      <c r="U1525" s="305" t="str">
        <f t="shared" si="23"/>
        <v>RU5115</v>
      </c>
      <c r="V1525" s="305" t="s">
        <v>3112</v>
      </c>
    </row>
    <row r="1526" spans="1:22" ht="18" customHeight="1" x14ac:dyDescent="0.35">
      <c r="A1526" s="270">
        <v>9824</v>
      </c>
      <c r="B1526" s="270" t="s">
        <v>3269</v>
      </c>
      <c r="C1526" s="270" t="s">
        <v>9823</v>
      </c>
      <c r="D1526" s="270" t="s">
        <v>3296</v>
      </c>
      <c r="E1526" s="270" t="s">
        <v>1733</v>
      </c>
      <c r="F1526" s="270" t="s">
        <v>1910</v>
      </c>
      <c r="G1526" s="270" t="s">
        <v>7729</v>
      </c>
      <c r="H1526" s="270" t="s">
        <v>9822</v>
      </c>
      <c r="I1526" s="270" t="s">
        <v>9821</v>
      </c>
      <c r="J1526" s="270">
        <v>11572</v>
      </c>
      <c r="K1526" s="270" t="s">
        <v>3271</v>
      </c>
      <c r="L1526" s="270" t="s">
        <v>9831</v>
      </c>
      <c r="M1526" s="270" t="s">
        <v>3296</v>
      </c>
      <c r="N1526" s="270" t="s">
        <v>3314</v>
      </c>
      <c r="O1526" s="270" t="s">
        <v>3313</v>
      </c>
      <c r="P1526" s="269">
        <v>101897</v>
      </c>
      <c r="Q1526" s="269">
        <v>0</v>
      </c>
      <c r="R1526" s="269">
        <v>0</v>
      </c>
      <c r="S1526" s="269">
        <v>101897</v>
      </c>
      <c r="U1526" s="305" t="str">
        <f t="shared" si="23"/>
        <v>RU5115</v>
      </c>
      <c r="V1526" s="305" t="s">
        <v>3112</v>
      </c>
    </row>
    <row r="1527" spans="1:22" ht="18" customHeight="1" x14ac:dyDescent="0.35">
      <c r="A1527" s="270">
        <v>9824</v>
      </c>
      <c r="B1527" s="270" t="s">
        <v>3269</v>
      </c>
      <c r="C1527" s="270" t="s">
        <v>9823</v>
      </c>
      <c r="D1527" s="270" t="s">
        <v>3296</v>
      </c>
      <c r="E1527" s="270" t="s">
        <v>1733</v>
      </c>
      <c r="F1527" s="270" t="s">
        <v>1910</v>
      </c>
      <c r="G1527" s="270" t="s">
        <v>7729</v>
      </c>
      <c r="H1527" s="270" t="s">
        <v>9822</v>
      </c>
      <c r="I1527" s="270" t="s">
        <v>9821</v>
      </c>
      <c r="J1527" s="270">
        <v>11573</v>
      </c>
      <c r="K1527" s="270" t="s">
        <v>3271</v>
      </c>
      <c r="L1527" s="270" t="s">
        <v>9830</v>
      </c>
      <c r="M1527" s="270" t="s">
        <v>3296</v>
      </c>
      <c r="N1527" s="270" t="s">
        <v>3314</v>
      </c>
      <c r="O1527" s="270" t="s">
        <v>3313</v>
      </c>
      <c r="P1527" s="269">
        <v>252880</v>
      </c>
      <c r="Q1527" s="269">
        <v>0</v>
      </c>
      <c r="R1527" s="269">
        <v>0</v>
      </c>
      <c r="S1527" s="269">
        <v>252880</v>
      </c>
      <c r="U1527" s="305" t="str">
        <f t="shared" si="23"/>
        <v>RU5115</v>
      </c>
      <c r="V1527" s="305" t="s">
        <v>3112</v>
      </c>
    </row>
    <row r="1528" spans="1:22" ht="18" customHeight="1" x14ac:dyDescent="0.35">
      <c r="A1528" s="270">
        <v>9824</v>
      </c>
      <c r="B1528" s="270" t="s">
        <v>3269</v>
      </c>
      <c r="C1528" s="270" t="s">
        <v>9823</v>
      </c>
      <c r="D1528" s="270" t="s">
        <v>3296</v>
      </c>
      <c r="E1528" s="270" t="s">
        <v>1733</v>
      </c>
      <c r="F1528" s="270" t="s">
        <v>1910</v>
      </c>
      <c r="G1528" s="270" t="s">
        <v>7729</v>
      </c>
      <c r="H1528" s="270" t="s">
        <v>9822</v>
      </c>
      <c r="I1528" s="270" t="s">
        <v>9821</v>
      </c>
      <c r="J1528" s="270">
        <v>11574</v>
      </c>
      <c r="K1528" s="270" t="s">
        <v>3271</v>
      </c>
      <c r="L1528" s="270" t="s">
        <v>9829</v>
      </c>
      <c r="M1528" s="270" t="s">
        <v>3296</v>
      </c>
      <c r="N1528" s="270" t="s">
        <v>3314</v>
      </c>
      <c r="O1528" s="270" t="s">
        <v>3313</v>
      </c>
      <c r="P1528" s="269">
        <v>196417</v>
      </c>
      <c r="Q1528" s="269">
        <v>0</v>
      </c>
      <c r="R1528" s="269">
        <v>0</v>
      </c>
      <c r="S1528" s="269">
        <v>196417</v>
      </c>
      <c r="U1528" s="305" t="str">
        <f t="shared" si="23"/>
        <v>RU5115</v>
      </c>
      <c r="V1528" s="305" t="s">
        <v>3112</v>
      </c>
    </row>
    <row r="1529" spans="1:22" ht="18" customHeight="1" x14ac:dyDescent="0.35">
      <c r="A1529" s="270">
        <v>9824</v>
      </c>
      <c r="B1529" s="270" t="s">
        <v>3269</v>
      </c>
      <c r="C1529" s="270" t="s">
        <v>9823</v>
      </c>
      <c r="D1529" s="270" t="s">
        <v>3296</v>
      </c>
      <c r="E1529" s="270" t="s">
        <v>1733</v>
      </c>
      <c r="F1529" s="270" t="s">
        <v>1910</v>
      </c>
      <c r="G1529" s="270" t="s">
        <v>7729</v>
      </c>
      <c r="H1529" s="270" t="s">
        <v>9822</v>
      </c>
      <c r="I1529" s="270" t="s">
        <v>9821</v>
      </c>
      <c r="J1529" s="270">
        <v>11575</v>
      </c>
      <c r="K1529" s="270" t="s">
        <v>3271</v>
      </c>
      <c r="L1529" s="270" t="s">
        <v>9828</v>
      </c>
      <c r="M1529" s="270" t="s">
        <v>3296</v>
      </c>
      <c r="N1529" s="270" t="s">
        <v>3314</v>
      </c>
      <c r="O1529" s="270" t="s">
        <v>3313</v>
      </c>
      <c r="P1529" s="269">
        <v>182834.89</v>
      </c>
      <c r="Q1529" s="269">
        <v>0</v>
      </c>
      <c r="R1529" s="269">
        <v>0</v>
      </c>
      <c r="S1529" s="269">
        <v>182834.89</v>
      </c>
      <c r="U1529" s="305" t="str">
        <f t="shared" si="23"/>
        <v>RU5115</v>
      </c>
      <c r="V1529" s="305" t="s">
        <v>3112</v>
      </c>
    </row>
    <row r="1530" spans="1:22" ht="18" customHeight="1" x14ac:dyDescent="0.35">
      <c r="A1530" s="270">
        <v>9824</v>
      </c>
      <c r="B1530" s="270" t="s">
        <v>3269</v>
      </c>
      <c r="C1530" s="270" t="s">
        <v>9823</v>
      </c>
      <c r="D1530" s="270" t="s">
        <v>3296</v>
      </c>
      <c r="E1530" s="270" t="s">
        <v>1733</v>
      </c>
      <c r="F1530" s="270" t="s">
        <v>1910</v>
      </c>
      <c r="G1530" s="270" t="s">
        <v>7729</v>
      </c>
      <c r="H1530" s="270" t="s">
        <v>9822</v>
      </c>
      <c r="I1530" s="270" t="s">
        <v>9821</v>
      </c>
      <c r="J1530" s="270">
        <v>11576</v>
      </c>
      <c r="K1530" s="270" t="s">
        <v>3271</v>
      </c>
      <c r="L1530" s="270" t="s">
        <v>9827</v>
      </c>
      <c r="M1530" s="270" t="s">
        <v>3296</v>
      </c>
      <c r="N1530" s="270" t="s">
        <v>3314</v>
      </c>
      <c r="O1530" s="270" t="s">
        <v>3313</v>
      </c>
      <c r="P1530" s="269">
        <v>27441.81</v>
      </c>
      <c r="Q1530" s="269">
        <v>0</v>
      </c>
      <c r="R1530" s="269">
        <v>0</v>
      </c>
      <c r="S1530" s="269">
        <v>27441.81</v>
      </c>
      <c r="U1530" s="305" t="str">
        <f t="shared" si="23"/>
        <v>RU5115</v>
      </c>
      <c r="V1530" s="305" t="s">
        <v>3112</v>
      </c>
    </row>
    <row r="1531" spans="1:22" ht="18" customHeight="1" x14ac:dyDescent="0.35">
      <c r="A1531" s="270">
        <v>9824</v>
      </c>
      <c r="B1531" s="270" t="s">
        <v>3269</v>
      </c>
      <c r="C1531" s="270" t="s">
        <v>9823</v>
      </c>
      <c r="D1531" s="270" t="s">
        <v>3296</v>
      </c>
      <c r="E1531" s="270" t="s">
        <v>1733</v>
      </c>
      <c r="F1531" s="270" t="s">
        <v>1910</v>
      </c>
      <c r="G1531" s="270" t="s">
        <v>7729</v>
      </c>
      <c r="H1531" s="270" t="s">
        <v>9822</v>
      </c>
      <c r="I1531" s="270" t="s">
        <v>9821</v>
      </c>
      <c r="J1531" s="270">
        <v>11577</v>
      </c>
      <c r="K1531" s="270" t="s">
        <v>3271</v>
      </c>
      <c r="L1531" s="270" t="s">
        <v>9826</v>
      </c>
      <c r="M1531" s="270" t="s">
        <v>3296</v>
      </c>
      <c r="N1531" s="270" t="s">
        <v>3314</v>
      </c>
      <c r="O1531" s="270" t="s">
        <v>3313</v>
      </c>
      <c r="P1531" s="269">
        <v>66473.399999999994</v>
      </c>
      <c r="Q1531" s="269">
        <v>0</v>
      </c>
      <c r="R1531" s="269">
        <v>0</v>
      </c>
      <c r="S1531" s="269">
        <v>66473.399999999994</v>
      </c>
      <c r="U1531" s="305" t="str">
        <f t="shared" si="23"/>
        <v>RU5115</v>
      </c>
      <c r="V1531" s="305" t="s">
        <v>3112</v>
      </c>
    </row>
    <row r="1532" spans="1:22" ht="18" customHeight="1" x14ac:dyDescent="0.35">
      <c r="A1532" s="270">
        <v>9824</v>
      </c>
      <c r="B1532" s="270" t="s">
        <v>3269</v>
      </c>
      <c r="C1532" s="270" t="s">
        <v>9823</v>
      </c>
      <c r="D1532" s="270" t="s">
        <v>3296</v>
      </c>
      <c r="E1532" s="270" t="s">
        <v>1733</v>
      </c>
      <c r="F1532" s="270" t="s">
        <v>1910</v>
      </c>
      <c r="G1532" s="270" t="s">
        <v>7729</v>
      </c>
      <c r="H1532" s="270" t="s">
        <v>9822</v>
      </c>
      <c r="I1532" s="270" t="s">
        <v>9821</v>
      </c>
      <c r="J1532" s="270">
        <v>11578</v>
      </c>
      <c r="K1532" s="270" t="s">
        <v>3271</v>
      </c>
      <c r="L1532" s="270" t="s">
        <v>9825</v>
      </c>
      <c r="M1532" s="270" t="s">
        <v>3296</v>
      </c>
      <c r="N1532" s="270" t="s">
        <v>3314</v>
      </c>
      <c r="O1532" s="270" t="s">
        <v>3313</v>
      </c>
      <c r="P1532" s="269">
        <v>80419.8</v>
      </c>
      <c r="Q1532" s="269">
        <v>0</v>
      </c>
      <c r="R1532" s="269">
        <v>0</v>
      </c>
      <c r="S1532" s="269">
        <v>80419.8</v>
      </c>
      <c r="U1532" s="305" t="str">
        <f t="shared" si="23"/>
        <v>RU5115</v>
      </c>
      <c r="V1532" s="305" t="s">
        <v>3112</v>
      </c>
    </row>
    <row r="1533" spans="1:22" ht="18" customHeight="1" x14ac:dyDescent="0.35">
      <c r="A1533" s="270">
        <v>9824</v>
      </c>
      <c r="B1533" s="270" t="s">
        <v>3269</v>
      </c>
      <c r="C1533" s="270" t="s">
        <v>9823</v>
      </c>
      <c r="D1533" s="270" t="s">
        <v>3296</v>
      </c>
      <c r="E1533" s="270" t="s">
        <v>1733</v>
      </c>
      <c r="F1533" s="270" t="s">
        <v>1910</v>
      </c>
      <c r="G1533" s="270" t="s">
        <v>7729</v>
      </c>
      <c r="H1533" s="270" t="s">
        <v>9822</v>
      </c>
      <c r="I1533" s="270" t="s">
        <v>9821</v>
      </c>
      <c r="J1533" s="270">
        <v>11579</v>
      </c>
      <c r="K1533" s="270" t="s">
        <v>3271</v>
      </c>
      <c r="L1533" s="270" t="s">
        <v>9824</v>
      </c>
      <c r="M1533" s="270" t="s">
        <v>3296</v>
      </c>
      <c r="N1533" s="270" t="s">
        <v>3314</v>
      </c>
      <c r="O1533" s="270" t="s">
        <v>3313</v>
      </c>
      <c r="P1533" s="269">
        <v>1206.4000000000001</v>
      </c>
      <c r="Q1533" s="269">
        <v>0</v>
      </c>
      <c r="R1533" s="269">
        <v>0</v>
      </c>
      <c r="S1533" s="269">
        <v>1206.4000000000001</v>
      </c>
      <c r="U1533" s="305" t="str">
        <f t="shared" si="23"/>
        <v>RU5115</v>
      </c>
      <c r="V1533" s="305" t="s">
        <v>3112</v>
      </c>
    </row>
    <row r="1534" spans="1:22" ht="18" customHeight="1" x14ac:dyDescent="0.35">
      <c r="A1534" s="270">
        <v>9824</v>
      </c>
      <c r="B1534" s="270" t="s">
        <v>3269</v>
      </c>
      <c r="C1534" s="270" t="s">
        <v>9823</v>
      </c>
      <c r="D1534" s="270" t="s">
        <v>3296</v>
      </c>
      <c r="E1534" s="270" t="s">
        <v>1733</v>
      </c>
      <c r="F1534" s="270" t="s">
        <v>1910</v>
      </c>
      <c r="G1534" s="270" t="s">
        <v>7729</v>
      </c>
      <c r="H1534" s="270" t="s">
        <v>9822</v>
      </c>
      <c r="I1534" s="270" t="s">
        <v>9821</v>
      </c>
      <c r="J1534" s="270">
        <v>11580</v>
      </c>
      <c r="K1534" s="270" t="s">
        <v>3271</v>
      </c>
      <c r="L1534" s="270" t="s">
        <v>9820</v>
      </c>
      <c r="M1534" s="270" t="s">
        <v>3296</v>
      </c>
      <c r="N1534" s="270" t="s">
        <v>3314</v>
      </c>
      <c r="O1534" s="270" t="s">
        <v>3313</v>
      </c>
      <c r="P1534" s="269">
        <v>29333</v>
      </c>
      <c r="Q1534" s="269">
        <v>0</v>
      </c>
      <c r="R1534" s="269">
        <v>0</v>
      </c>
      <c r="S1534" s="269">
        <v>29333</v>
      </c>
      <c r="U1534" s="305" t="str">
        <f t="shared" si="23"/>
        <v>RU5115</v>
      </c>
      <c r="V1534" s="305" t="s">
        <v>3112</v>
      </c>
    </row>
    <row r="1535" spans="1:22" ht="18" customHeight="1" x14ac:dyDescent="0.35">
      <c r="A1535" s="270">
        <v>9829</v>
      </c>
      <c r="B1535" s="270" t="s">
        <v>3269</v>
      </c>
      <c r="C1535" s="270" t="s">
        <v>9819</v>
      </c>
      <c r="D1535" s="270" t="s">
        <v>3296</v>
      </c>
      <c r="E1535" s="270" t="s">
        <v>1791</v>
      </c>
      <c r="F1535" s="270" t="s">
        <v>1987</v>
      </c>
      <c r="G1535" s="270" t="s">
        <v>9818</v>
      </c>
      <c r="H1535" s="270" t="s">
        <v>9817</v>
      </c>
      <c r="I1535" s="270" t="s">
        <v>9816</v>
      </c>
      <c r="J1535" s="270">
        <v>10902</v>
      </c>
      <c r="K1535" s="270" t="s">
        <v>3271</v>
      </c>
      <c r="L1535" s="270" t="s">
        <v>9815</v>
      </c>
      <c r="M1535" s="270" t="s">
        <v>3296</v>
      </c>
      <c r="N1535" s="270" t="s">
        <v>3314</v>
      </c>
      <c r="O1535" s="270" t="s">
        <v>3313</v>
      </c>
      <c r="P1535" s="269">
        <v>879157</v>
      </c>
      <c r="Q1535" s="269">
        <v>0</v>
      </c>
      <c r="R1535" s="269">
        <v>0</v>
      </c>
      <c r="S1535" s="269">
        <v>879157</v>
      </c>
      <c r="U1535" s="305" t="str">
        <f t="shared" si="23"/>
        <v>RU8020</v>
      </c>
      <c r="V1535" s="305" t="s">
        <v>3112</v>
      </c>
    </row>
    <row r="1536" spans="1:22" ht="18" customHeight="1" x14ac:dyDescent="0.35">
      <c r="A1536" s="270">
        <v>9843</v>
      </c>
      <c r="B1536" s="270" t="s">
        <v>3269</v>
      </c>
      <c r="C1536" s="270" t="s">
        <v>9814</v>
      </c>
      <c r="D1536" s="270" t="s">
        <v>3296</v>
      </c>
      <c r="E1536" s="270" t="s">
        <v>1733</v>
      </c>
      <c r="F1536" s="270" t="s">
        <v>2136</v>
      </c>
      <c r="G1536" s="270" t="s">
        <v>9813</v>
      </c>
      <c r="H1536" s="270" t="s">
        <v>9812</v>
      </c>
      <c r="I1536" s="270" t="s">
        <v>9811</v>
      </c>
      <c r="J1536" s="270">
        <v>9846</v>
      </c>
      <c r="K1536" s="270" t="s">
        <v>3271</v>
      </c>
      <c r="L1536" s="270" t="s">
        <v>9810</v>
      </c>
      <c r="M1536" s="270" t="s">
        <v>3296</v>
      </c>
      <c r="N1536" s="270" t="s">
        <v>3314</v>
      </c>
      <c r="O1536" s="270" t="s">
        <v>3313</v>
      </c>
      <c r="P1536" s="269">
        <v>1352873.83</v>
      </c>
      <c r="Q1536" s="269">
        <v>0</v>
      </c>
      <c r="R1536" s="269">
        <v>0</v>
      </c>
      <c r="S1536" s="269">
        <v>1352873.83</v>
      </c>
      <c r="U1536" s="305" t="str">
        <f t="shared" si="23"/>
        <v>RU8293</v>
      </c>
      <c r="V1536" s="305" t="s">
        <v>3112</v>
      </c>
    </row>
    <row r="1537" spans="1:22" ht="18" customHeight="1" x14ac:dyDescent="0.35">
      <c r="A1537" s="270">
        <v>9924</v>
      </c>
      <c r="B1537" s="270" t="s">
        <v>3269</v>
      </c>
      <c r="C1537" s="270" t="s">
        <v>9809</v>
      </c>
      <c r="D1537" s="270" t="s">
        <v>3296</v>
      </c>
      <c r="E1537" s="270" t="s">
        <v>1733</v>
      </c>
      <c r="F1537" s="270" t="s">
        <v>2136</v>
      </c>
      <c r="G1537" s="270" t="s">
        <v>9808</v>
      </c>
      <c r="H1537" s="270" t="s">
        <v>9807</v>
      </c>
      <c r="I1537" s="270" t="s">
        <v>9806</v>
      </c>
      <c r="J1537" s="270">
        <v>9926</v>
      </c>
      <c r="K1537" s="270" t="s">
        <v>3271</v>
      </c>
      <c r="L1537" s="270" t="s">
        <v>9805</v>
      </c>
      <c r="M1537" s="270" t="s">
        <v>3296</v>
      </c>
      <c r="N1537" s="270" t="s">
        <v>3286</v>
      </c>
      <c r="O1537" s="270" t="s">
        <v>3285</v>
      </c>
      <c r="P1537" s="269">
        <v>254550.17</v>
      </c>
      <c r="Q1537" s="269">
        <v>0</v>
      </c>
      <c r="R1537" s="269">
        <v>0</v>
      </c>
      <c r="S1537" s="269">
        <v>254550.17</v>
      </c>
      <c r="U1537" s="305" t="str">
        <f t="shared" si="23"/>
        <v>RU8293</v>
      </c>
      <c r="V1537" s="305" t="s">
        <v>3112</v>
      </c>
    </row>
    <row r="1538" spans="1:22" ht="18" customHeight="1" x14ac:dyDescent="0.35">
      <c r="A1538" s="270">
        <v>9931</v>
      </c>
      <c r="B1538" s="270" t="s">
        <v>3269</v>
      </c>
      <c r="C1538" s="270" t="s">
        <v>9804</v>
      </c>
      <c r="D1538" s="270" t="s">
        <v>3296</v>
      </c>
      <c r="E1538" s="270" t="s">
        <v>1733</v>
      </c>
      <c r="F1538" s="270" t="s">
        <v>2065</v>
      </c>
      <c r="G1538" s="270" t="s">
        <v>9803</v>
      </c>
      <c r="H1538" s="270" t="s">
        <v>9802</v>
      </c>
      <c r="I1538" s="270" t="s">
        <v>9801</v>
      </c>
      <c r="J1538" s="270">
        <v>9932</v>
      </c>
      <c r="K1538" s="270" t="s">
        <v>3271</v>
      </c>
      <c r="L1538" s="270" t="s">
        <v>9800</v>
      </c>
      <c r="M1538" s="270" t="s">
        <v>3296</v>
      </c>
      <c r="N1538" s="270" t="s">
        <v>3314</v>
      </c>
      <c r="O1538" s="270" t="s">
        <v>3313</v>
      </c>
      <c r="P1538" s="269">
        <v>291998.45</v>
      </c>
      <c r="Q1538" s="269">
        <v>0</v>
      </c>
      <c r="R1538" s="269">
        <v>0</v>
      </c>
      <c r="S1538" s="269">
        <v>291998.45</v>
      </c>
      <c r="U1538" s="305" t="str">
        <f t="shared" si="23"/>
        <v>RU8179</v>
      </c>
      <c r="V1538" s="305" t="s">
        <v>3112</v>
      </c>
    </row>
    <row r="1539" spans="1:22" ht="18" customHeight="1" x14ac:dyDescent="0.35">
      <c r="A1539" s="270">
        <v>9939</v>
      </c>
      <c r="B1539" s="270" t="s">
        <v>3269</v>
      </c>
      <c r="C1539" s="270" t="s">
        <v>9799</v>
      </c>
      <c r="D1539" s="270" t="s">
        <v>3296</v>
      </c>
      <c r="E1539" s="270" t="s">
        <v>1733</v>
      </c>
      <c r="F1539" s="270" t="s">
        <v>2136</v>
      </c>
      <c r="G1539" s="270" t="s">
        <v>9798</v>
      </c>
      <c r="H1539" s="270" t="s">
        <v>9797</v>
      </c>
      <c r="I1539" s="270" t="s">
        <v>9796</v>
      </c>
      <c r="J1539" s="270">
        <v>9941</v>
      </c>
      <c r="K1539" s="270" t="s">
        <v>3271</v>
      </c>
      <c r="L1539" s="270" t="s">
        <v>9795</v>
      </c>
      <c r="M1539" s="270" t="s">
        <v>3296</v>
      </c>
      <c r="N1539" s="270" t="s">
        <v>3286</v>
      </c>
      <c r="O1539" s="270" t="s">
        <v>3285</v>
      </c>
      <c r="P1539" s="269">
        <v>459695.24</v>
      </c>
      <c r="Q1539" s="269">
        <v>0</v>
      </c>
      <c r="R1539" s="269">
        <v>0</v>
      </c>
      <c r="S1539" s="269">
        <v>459695.24</v>
      </c>
      <c r="U1539" s="305" t="str">
        <f t="shared" si="23"/>
        <v>RU8293</v>
      </c>
      <c r="V1539" s="305" t="s">
        <v>3112</v>
      </c>
    </row>
    <row r="1540" spans="1:22" ht="18" customHeight="1" x14ac:dyDescent="0.35">
      <c r="A1540" s="270">
        <v>9939</v>
      </c>
      <c r="B1540" s="270" t="s">
        <v>3269</v>
      </c>
      <c r="C1540" s="270" t="s">
        <v>9799</v>
      </c>
      <c r="D1540" s="270" t="s">
        <v>3296</v>
      </c>
      <c r="E1540" s="270" t="s">
        <v>1733</v>
      </c>
      <c r="F1540" s="270" t="s">
        <v>2136</v>
      </c>
      <c r="G1540" s="270" t="s">
        <v>9798</v>
      </c>
      <c r="H1540" s="270" t="s">
        <v>9797</v>
      </c>
      <c r="I1540" s="270" t="s">
        <v>9796</v>
      </c>
      <c r="J1540" s="270">
        <v>12432</v>
      </c>
      <c r="K1540" s="270" t="s">
        <v>3271</v>
      </c>
      <c r="L1540" s="270" t="s">
        <v>9795</v>
      </c>
      <c r="M1540" s="270" t="s">
        <v>3296</v>
      </c>
      <c r="N1540" s="270" t="s">
        <v>3286</v>
      </c>
      <c r="O1540" s="270" t="s">
        <v>3285</v>
      </c>
      <c r="P1540" s="269">
        <v>10003.91</v>
      </c>
      <c r="Q1540" s="269">
        <v>0</v>
      </c>
      <c r="R1540" s="269">
        <v>0</v>
      </c>
      <c r="S1540" s="269">
        <v>10003.91</v>
      </c>
      <c r="U1540" s="305" t="str">
        <f t="shared" ref="U1540:U1603" si="24">LEFT(F1540,6)</f>
        <v>RU8293</v>
      </c>
      <c r="V1540" s="305" t="s">
        <v>3112</v>
      </c>
    </row>
    <row r="1541" spans="1:22" ht="18" customHeight="1" x14ac:dyDescent="0.35">
      <c r="A1541" s="270">
        <v>9939</v>
      </c>
      <c r="B1541" s="270" t="s">
        <v>3269</v>
      </c>
      <c r="C1541" s="270" t="s">
        <v>9799</v>
      </c>
      <c r="D1541" s="270" t="s">
        <v>3296</v>
      </c>
      <c r="E1541" s="270" t="s">
        <v>1733</v>
      </c>
      <c r="F1541" s="270" t="s">
        <v>2136</v>
      </c>
      <c r="G1541" s="270" t="s">
        <v>9798</v>
      </c>
      <c r="H1541" s="270" t="s">
        <v>9797</v>
      </c>
      <c r="I1541" s="270" t="s">
        <v>9796</v>
      </c>
      <c r="J1541" s="270">
        <v>12435</v>
      </c>
      <c r="K1541" s="270" t="s">
        <v>3271</v>
      </c>
      <c r="L1541" s="270" t="s">
        <v>9795</v>
      </c>
      <c r="M1541" s="270" t="s">
        <v>3296</v>
      </c>
      <c r="N1541" s="270" t="s">
        <v>3286</v>
      </c>
      <c r="O1541" s="270" t="s">
        <v>3285</v>
      </c>
      <c r="P1541" s="269">
        <v>5751.56</v>
      </c>
      <c r="Q1541" s="269">
        <v>0</v>
      </c>
      <c r="R1541" s="269">
        <v>0</v>
      </c>
      <c r="S1541" s="269">
        <v>5751.56</v>
      </c>
      <c r="U1541" s="305" t="str">
        <f t="shared" si="24"/>
        <v>RU8293</v>
      </c>
      <c r="V1541" s="305" t="s">
        <v>3112</v>
      </c>
    </row>
    <row r="1542" spans="1:22" ht="18" customHeight="1" x14ac:dyDescent="0.35">
      <c r="A1542" s="270">
        <v>9962</v>
      </c>
      <c r="B1542" s="270" t="s">
        <v>3269</v>
      </c>
      <c r="C1542" s="270" t="s">
        <v>9793</v>
      </c>
      <c r="D1542" s="270" t="s">
        <v>3296</v>
      </c>
      <c r="E1542" s="270" t="s">
        <v>1733</v>
      </c>
      <c r="F1542" s="270" t="s">
        <v>2259</v>
      </c>
      <c r="G1542" s="270" t="s">
        <v>9792</v>
      </c>
      <c r="H1542" s="270" t="s">
        <v>9791</v>
      </c>
      <c r="I1542" s="270" t="s">
        <v>9790</v>
      </c>
      <c r="J1542" s="270">
        <v>10605</v>
      </c>
      <c r="K1542" s="270" t="s">
        <v>3271</v>
      </c>
      <c r="L1542" s="270" t="s">
        <v>9794</v>
      </c>
      <c r="M1542" s="270" t="s">
        <v>3296</v>
      </c>
      <c r="N1542" s="270" t="s">
        <v>3314</v>
      </c>
      <c r="O1542" s="270" t="s">
        <v>3313</v>
      </c>
      <c r="P1542" s="269">
        <v>414991</v>
      </c>
      <c r="Q1542" s="269">
        <v>0</v>
      </c>
      <c r="R1542" s="269">
        <v>0</v>
      </c>
      <c r="S1542" s="269">
        <v>414991</v>
      </c>
      <c r="U1542" s="305" t="str">
        <f t="shared" si="24"/>
        <v>RU8416</v>
      </c>
      <c r="V1542" s="305" t="s">
        <v>3112</v>
      </c>
    </row>
    <row r="1543" spans="1:22" ht="18" customHeight="1" x14ac:dyDescent="0.35">
      <c r="A1543" s="270">
        <v>9962</v>
      </c>
      <c r="B1543" s="270" t="s">
        <v>3269</v>
      </c>
      <c r="C1543" s="270" t="s">
        <v>9793</v>
      </c>
      <c r="D1543" s="270" t="s">
        <v>3296</v>
      </c>
      <c r="E1543" s="270" t="s">
        <v>1733</v>
      </c>
      <c r="F1543" s="270" t="s">
        <v>2259</v>
      </c>
      <c r="G1543" s="270" t="s">
        <v>9792</v>
      </c>
      <c r="H1543" s="270" t="s">
        <v>9791</v>
      </c>
      <c r="I1543" s="270" t="s">
        <v>9790</v>
      </c>
      <c r="J1543" s="270">
        <v>10658</v>
      </c>
      <c r="K1543" s="270" t="s">
        <v>3271</v>
      </c>
      <c r="L1543" s="270" t="s">
        <v>9789</v>
      </c>
      <c r="M1543" s="270" t="s">
        <v>3296</v>
      </c>
      <c r="N1543" s="270" t="s">
        <v>3314</v>
      </c>
      <c r="O1543" s="270" t="s">
        <v>3313</v>
      </c>
      <c r="P1543" s="269">
        <v>622486</v>
      </c>
      <c r="Q1543" s="269">
        <v>0</v>
      </c>
      <c r="R1543" s="269">
        <v>0</v>
      </c>
      <c r="S1543" s="269">
        <v>622486</v>
      </c>
      <c r="U1543" s="305" t="str">
        <f t="shared" si="24"/>
        <v>RU8416</v>
      </c>
      <c r="V1543" s="305" t="s">
        <v>3112</v>
      </c>
    </row>
    <row r="1544" spans="1:22" ht="18" customHeight="1" x14ac:dyDescent="0.35">
      <c r="A1544" s="270">
        <v>9978</v>
      </c>
      <c r="B1544" s="270" t="s">
        <v>3269</v>
      </c>
      <c r="C1544" s="270" t="s">
        <v>9788</v>
      </c>
      <c r="D1544" s="270" t="s">
        <v>3296</v>
      </c>
      <c r="E1544" s="270" t="s">
        <v>1713</v>
      </c>
      <c r="F1544" s="270" t="s">
        <v>2143</v>
      </c>
      <c r="G1544" s="270" t="s">
        <v>9713</v>
      </c>
      <c r="H1544" s="270" t="s">
        <v>9787</v>
      </c>
      <c r="I1544" s="270" t="s">
        <v>9786</v>
      </c>
      <c r="J1544" s="270">
        <v>15163</v>
      </c>
      <c r="K1544" s="270" t="s">
        <v>3271</v>
      </c>
      <c r="L1544" s="270" t="s">
        <v>9785</v>
      </c>
      <c r="M1544" s="270" t="s">
        <v>3296</v>
      </c>
      <c r="N1544" s="270" t="s">
        <v>3286</v>
      </c>
      <c r="O1544" s="270" t="s">
        <v>3285</v>
      </c>
      <c r="P1544" s="269">
        <v>5108329.87</v>
      </c>
      <c r="Q1544" s="269">
        <v>0</v>
      </c>
      <c r="R1544" s="269">
        <v>0</v>
      </c>
      <c r="S1544" s="269">
        <v>5108329.87</v>
      </c>
      <c r="U1544" s="305" t="str">
        <f t="shared" si="24"/>
        <v>RU8310</v>
      </c>
      <c r="V1544" s="305" t="s">
        <v>3112</v>
      </c>
    </row>
    <row r="1545" spans="1:22" ht="18" customHeight="1" x14ac:dyDescent="0.35">
      <c r="A1545" s="270">
        <v>9987</v>
      </c>
      <c r="B1545" s="270" t="s">
        <v>3269</v>
      </c>
      <c r="C1545" s="270" t="s">
        <v>9784</v>
      </c>
      <c r="D1545" s="270" t="s">
        <v>3296</v>
      </c>
      <c r="E1545" s="270" t="s">
        <v>1713</v>
      </c>
      <c r="F1545" s="270" t="s">
        <v>1719</v>
      </c>
      <c r="G1545" s="270" t="s">
        <v>6162</v>
      </c>
      <c r="H1545" s="270" t="s">
        <v>9783</v>
      </c>
      <c r="I1545" s="270" t="s">
        <v>9782</v>
      </c>
      <c r="J1545" s="270">
        <v>9990</v>
      </c>
      <c r="K1545" s="270" t="s">
        <v>3271</v>
      </c>
      <c r="L1545" s="270" t="s">
        <v>9781</v>
      </c>
      <c r="M1545" s="270" t="s">
        <v>3296</v>
      </c>
      <c r="N1545" s="270" t="s">
        <v>3286</v>
      </c>
      <c r="O1545" s="270" t="s">
        <v>3285</v>
      </c>
      <c r="P1545" s="269">
        <v>330569.59999999998</v>
      </c>
      <c r="Q1545" s="269">
        <v>0</v>
      </c>
      <c r="R1545" s="269">
        <v>0</v>
      </c>
      <c r="S1545" s="269">
        <v>330569.59999999998</v>
      </c>
      <c r="U1545" s="305" t="str">
        <f t="shared" si="24"/>
        <v>RU1205</v>
      </c>
      <c r="V1545" s="305" t="s">
        <v>3112</v>
      </c>
    </row>
    <row r="1546" spans="1:22" ht="18" customHeight="1" x14ac:dyDescent="0.35">
      <c r="A1546" s="270">
        <v>10033</v>
      </c>
      <c r="B1546" s="270" t="s">
        <v>3269</v>
      </c>
      <c r="C1546" s="270" t="s">
        <v>9779</v>
      </c>
      <c r="D1546" s="270" t="s">
        <v>3296</v>
      </c>
      <c r="E1546" s="270" t="s">
        <v>1713</v>
      </c>
      <c r="F1546" s="270" t="s">
        <v>2143</v>
      </c>
      <c r="G1546" s="270" t="s">
        <v>9713</v>
      </c>
      <c r="H1546" s="270" t="s">
        <v>9778</v>
      </c>
      <c r="I1546" s="270" t="s">
        <v>9777</v>
      </c>
      <c r="J1546" s="270">
        <v>15171</v>
      </c>
      <c r="K1546" s="270" t="s">
        <v>3271</v>
      </c>
      <c r="L1546" s="270" t="s">
        <v>9780</v>
      </c>
      <c r="M1546" s="270" t="s">
        <v>3296</v>
      </c>
      <c r="N1546" s="270" t="s">
        <v>3286</v>
      </c>
      <c r="O1546" s="270" t="s">
        <v>3285</v>
      </c>
      <c r="P1546" s="269">
        <v>1604566.31</v>
      </c>
      <c r="Q1546" s="269">
        <v>0</v>
      </c>
      <c r="R1546" s="269">
        <v>0</v>
      </c>
      <c r="S1546" s="269">
        <v>1604566.31</v>
      </c>
      <c r="U1546" s="305" t="str">
        <f t="shared" si="24"/>
        <v>RU8310</v>
      </c>
      <c r="V1546" s="305" t="s">
        <v>3112</v>
      </c>
    </row>
    <row r="1547" spans="1:22" ht="18" customHeight="1" x14ac:dyDescent="0.35">
      <c r="A1547" s="270">
        <v>10033</v>
      </c>
      <c r="B1547" s="270" t="s">
        <v>3269</v>
      </c>
      <c r="C1547" s="270" t="s">
        <v>9779</v>
      </c>
      <c r="D1547" s="270" t="s">
        <v>3296</v>
      </c>
      <c r="E1547" s="270" t="s">
        <v>1713</v>
      </c>
      <c r="F1547" s="270" t="s">
        <v>2143</v>
      </c>
      <c r="G1547" s="270" t="s">
        <v>9713</v>
      </c>
      <c r="H1547" s="270" t="s">
        <v>9778</v>
      </c>
      <c r="I1547" s="270" t="s">
        <v>9777</v>
      </c>
      <c r="J1547" s="270">
        <v>15179</v>
      </c>
      <c r="K1547" s="270" t="s">
        <v>3271</v>
      </c>
      <c r="L1547" s="270" t="s">
        <v>9776</v>
      </c>
      <c r="M1547" s="270" t="s">
        <v>3296</v>
      </c>
      <c r="N1547" s="270" t="s">
        <v>3286</v>
      </c>
      <c r="O1547" s="270" t="s">
        <v>3285</v>
      </c>
      <c r="P1547" s="269">
        <v>3134577.09</v>
      </c>
      <c r="Q1547" s="269">
        <v>0</v>
      </c>
      <c r="R1547" s="269">
        <v>0</v>
      </c>
      <c r="S1547" s="269">
        <v>3134577.09</v>
      </c>
      <c r="U1547" s="305" t="str">
        <f t="shared" si="24"/>
        <v>RU8310</v>
      </c>
      <c r="V1547" s="305" t="s">
        <v>3112</v>
      </c>
    </row>
    <row r="1548" spans="1:22" ht="18" customHeight="1" x14ac:dyDescent="0.35">
      <c r="A1548" s="270">
        <v>10034</v>
      </c>
      <c r="B1548" s="270" t="s">
        <v>3269</v>
      </c>
      <c r="C1548" s="270" t="s">
        <v>9775</v>
      </c>
      <c r="D1548" s="270" t="s">
        <v>3267</v>
      </c>
      <c r="E1548" s="270" t="s">
        <v>1713</v>
      </c>
      <c r="F1548" s="270" t="s">
        <v>2143</v>
      </c>
      <c r="G1548" s="270" t="s">
        <v>9713</v>
      </c>
      <c r="H1548" s="270" t="s">
        <v>9774</v>
      </c>
      <c r="I1548" s="270" t="s">
        <v>9773</v>
      </c>
      <c r="J1548" s="270">
        <v>15192</v>
      </c>
      <c r="K1548" s="270" t="s">
        <v>3271</v>
      </c>
      <c r="L1548" s="270" t="s">
        <v>9772</v>
      </c>
      <c r="M1548" s="270" t="s">
        <v>3267</v>
      </c>
      <c r="N1548" s="270" t="s">
        <v>3286</v>
      </c>
      <c r="O1548" s="270" t="s">
        <v>3285</v>
      </c>
      <c r="P1548" s="269">
        <v>4631543.18</v>
      </c>
      <c r="Q1548" s="269">
        <v>0</v>
      </c>
      <c r="R1548" s="269">
        <v>0</v>
      </c>
      <c r="S1548" s="269">
        <v>4631543.18</v>
      </c>
      <c r="U1548" s="305" t="str">
        <f t="shared" si="24"/>
        <v>RU8310</v>
      </c>
      <c r="V1548" s="305" t="s">
        <v>3112</v>
      </c>
    </row>
    <row r="1549" spans="1:22" ht="18" customHeight="1" x14ac:dyDescent="0.35">
      <c r="A1549" s="270">
        <v>10035</v>
      </c>
      <c r="B1549" s="270" t="s">
        <v>3269</v>
      </c>
      <c r="C1549" s="270" t="s">
        <v>9771</v>
      </c>
      <c r="D1549" s="270" t="s">
        <v>3296</v>
      </c>
      <c r="E1549" s="270" t="s">
        <v>1733</v>
      </c>
      <c r="F1549" s="270" t="s">
        <v>2065</v>
      </c>
      <c r="G1549" s="270" t="s">
        <v>9370</v>
      </c>
      <c r="H1549" s="270" t="s">
        <v>9770</v>
      </c>
      <c r="I1549" s="270" t="s">
        <v>9769</v>
      </c>
      <c r="J1549" s="270">
        <v>10036</v>
      </c>
      <c r="K1549" s="270" t="s">
        <v>3271</v>
      </c>
      <c r="L1549" s="270" t="s">
        <v>9768</v>
      </c>
      <c r="M1549" s="270" t="s">
        <v>3296</v>
      </c>
      <c r="N1549" s="270" t="s">
        <v>3314</v>
      </c>
      <c r="O1549" s="270" t="s">
        <v>3313</v>
      </c>
      <c r="P1549" s="269">
        <v>2354394.64</v>
      </c>
      <c r="Q1549" s="269">
        <v>0</v>
      </c>
      <c r="R1549" s="269">
        <v>0</v>
      </c>
      <c r="S1549" s="269">
        <v>2354394.64</v>
      </c>
      <c r="U1549" s="305" t="str">
        <f t="shared" si="24"/>
        <v>RU8179</v>
      </c>
      <c r="V1549" s="305" t="s">
        <v>3112</v>
      </c>
    </row>
    <row r="1550" spans="1:22" ht="18" customHeight="1" x14ac:dyDescent="0.35">
      <c r="A1550" s="270">
        <v>10043</v>
      </c>
      <c r="B1550" s="270" t="s">
        <v>3269</v>
      </c>
      <c r="C1550" s="270" t="s">
        <v>9761</v>
      </c>
      <c r="D1550" s="270" t="s">
        <v>3296</v>
      </c>
      <c r="E1550" s="270" t="s">
        <v>1733</v>
      </c>
      <c r="F1550" s="270" t="s">
        <v>2140</v>
      </c>
      <c r="G1550" s="270" t="s">
        <v>9760</v>
      </c>
      <c r="H1550" s="270" t="s">
        <v>9759</v>
      </c>
      <c r="I1550" s="270" t="s">
        <v>9758</v>
      </c>
      <c r="J1550" s="270">
        <v>10044</v>
      </c>
      <c r="K1550" s="270" t="s">
        <v>3271</v>
      </c>
      <c r="L1550" s="270" t="s">
        <v>9767</v>
      </c>
      <c r="M1550" s="270" t="s">
        <v>3296</v>
      </c>
      <c r="N1550" s="270" t="s">
        <v>3286</v>
      </c>
      <c r="O1550" s="270" t="s">
        <v>3285</v>
      </c>
      <c r="P1550" s="269">
        <v>6690.59</v>
      </c>
      <c r="Q1550" s="269">
        <v>0</v>
      </c>
      <c r="R1550" s="269">
        <v>0</v>
      </c>
      <c r="S1550" s="269">
        <v>6690.59</v>
      </c>
      <c r="U1550" s="305" t="str">
        <f t="shared" si="24"/>
        <v>RU8295</v>
      </c>
      <c r="V1550" s="305" t="s">
        <v>3112</v>
      </c>
    </row>
    <row r="1551" spans="1:22" ht="18" customHeight="1" x14ac:dyDescent="0.35">
      <c r="A1551" s="270">
        <v>10043</v>
      </c>
      <c r="B1551" s="270" t="s">
        <v>3269</v>
      </c>
      <c r="C1551" s="270" t="s">
        <v>9761</v>
      </c>
      <c r="D1551" s="270" t="s">
        <v>3296</v>
      </c>
      <c r="E1551" s="270" t="s">
        <v>1733</v>
      </c>
      <c r="F1551" s="270" t="s">
        <v>2140</v>
      </c>
      <c r="G1551" s="270" t="s">
        <v>9760</v>
      </c>
      <c r="H1551" s="270" t="s">
        <v>9759</v>
      </c>
      <c r="I1551" s="270" t="s">
        <v>9758</v>
      </c>
      <c r="J1551" s="270">
        <v>10045</v>
      </c>
      <c r="K1551" s="270" t="s">
        <v>3271</v>
      </c>
      <c r="L1551" s="270" t="s">
        <v>9766</v>
      </c>
      <c r="M1551" s="270" t="s">
        <v>3296</v>
      </c>
      <c r="N1551" s="270" t="s">
        <v>3286</v>
      </c>
      <c r="O1551" s="270" t="s">
        <v>3285</v>
      </c>
      <c r="P1551" s="269">
        <v>34327.06</v>
      </c>
      <c r="Q1551" s="269">
        <v>0</v>
      </c>
      <c r="R1551" s="269">
        <v>0</v>
      </c>
      <c r="S1551" s="269">
        <v>34327.06</v>
      </c>
      <c r="U1551" s="305" t="str">
        <f t="shared" si="24"/>
        <v>RU8295</v>
      </c>
      <c r="V1551" s="305" t="s">
        <v>3112</v>
      </c>
    </row>
    <row r="1552" spans="1:22" ht="18" customHeight="1" x14ac:dyDescent="0.35">
      <c r="A1552" s="270">
        <v>10043</v>
      </c>
      <c r="B1552" s="270" t="s">
        <v>3269</v>
      </c>
      <c r="C1552" s="270" t="s">
        <v>9761</v>
      </c>
      <c r="D1552" s="270" t="s">
        <v>3296</v>
      </c>
      <c r="E1552" s="270" t="s">
        <v>1733</v>
      </c>
      <c r="F1552" s="270" t="s">
        <v>2140</v>
      </c>
      <c r="G1552" s="270" t="s">
        <v>9760</v>
      </c>
      <c r="H1552" s="270" t="s">
        <v>9759</v>
      </c>
      <c r="I1552" s="270" t="s">
        <v>9758</v>
      </c>
      <c r="J1552" s="270">
        <v>10046</v>
      </c>
      <c r="K1552" s="270" t="s">
        <v>3271</v>
      </c>
      <c r="L1552" s="270" t="s">
        <v>9765</v>
      </c>
      <c r="M1552" s="270" t="s">
        <v>3296</v>
      </c>
      <c r="N1552" s="270" t="s">
        <v>3286</v>
      </c>
      <c r="O1552" s="270" t="s">
        <v>3285</v>
      </c>
      <c r="P1552" s="269">
        <v>100616.11</v>
      </c>
      <c r="Q1552" s="269">
        <v>0</v>
      </c>
      <c r="R1552" s="269">
        <v>0</v>
      </c>
      <c r="S1552" s="269">
        <v>100616.11</v>
      </c>
      <c r="U1552" s="305" t="str">
        <f t="shared" si="24"/>
        <v>RU8295</v>
      </c>
      <c r="V1552" s="305" t="s">
        <v>3112</v>
      </c>
    </row>
    <row r="1553" spans="1:22" ht="18" customHeight="1" x14ac:dyDescent="0.35">
      <c r="A1553" s="270">
        <v>10043</v>
      </c>
      <c r="B1553" s="270" t="s">
        <v>3269</v>
      </c>
      <c r="C1553" s="270" t="s">
        <v>9761</v>
      </c>
      <c r="D1553" s="270" t="s">
        <v>3296</v>
      </c>
      <c r="E1553" s="270" t="s">
        <v>1733</v>
      </c>
      <c r="F1553" s="270" t="s">
        <v>2140</v>
      </c>
      <c r="G1553" s="270" t="s">
        <v>9760</v>
      </c>
      <c r="H1553" s="270" t="s">
        <v>9759</v>
      </c>
      <c r="I1553" s="270" t="s">
        <v>9758</v>
      </c>
      <c r="J1553" s="270">
        <v>23293</v>
      </c>
      <c r="K1553" s="270" t="s">
        <v>3271</v>
      </c>
      <c r="L1553" s="270" t="s">
        <v>9764</v>
      </c>
      <c r="M1553" s="270" t="s">
        <v>3296</v>
      </c>
      <c r="N1553" s="270" t="s">
        <v>3286</v>
      </c>
      <c r="O1553" s="270" t="s">
        <v>3285</v>
      </c>
      <c r="P1553" s="269">
        <v>79895.39</v>
      </c>
      <c r="Q1553" s="269">
        <v>0</v>
      </c>
      <c r="R1553" s="269">
        <v>0</v>
      </c>
      <c r="S1553" s="269">
        <v>79895.39</v>
      </c>
      <c r="U1553" s="305" t="str">
        <f t="shared" si="24"/>
        <v>RU8295</v>
      </c>
      <c r="V1553" s="305" t="s">
        <v>3112</v>
      </c>
    </row>
    <row r="1554" spans="1:22" ht="18" customHeight="1" x14ac:dyDescent="0.35">
      <c r="A1554" s="270">
        <v>10043</v>
      </c>
      <c r="B1554" s="270" t="s">
        <v>3269</v>
      </c>
      <c r="C1554" s="270" t="s">
        <v>9761</v>
      </c>
      <c r="D1554" s="270" t="s">
        <v>3296</v>
      </c>
      <c r="E1554" s="270" t="s">
        <v>1733</v>
      </c>
      <c r="F1554" s="270" t="s">
        <v>2140</v>
      </c>
      <c r="G1554" s="270" t="s">
        <v>9760</v>
      </c>
      <c r="H1554" s="270" t="s">
        <v>9759</v>
      </c>
      <c r="I1554" s="270" t="s">
        <v>9758</v>
      </c>
      <c r="J1554" s="270">
        <v>23294</v>
      </c>
      <c r="K1554" s="270" t="s">
        <v>3271</v>
      </c>
      <c r="L1554" s="270" t="s">
        <v>9763</v>
      </c>
      <c r="M1554" s="270" t="s">
        <v>3296</v>
      </c>
      <c r="N1554" s="270" t="s">
        <v>3286</v>
      </c>
      <c r="O1554" s="270" t="s">
        <v>3285</v>
      </c>
      <c r="P1554" s="269">
        <v>142388.37</v>
      </c>
      <c r="Q1554" s="269">
        <v>0</v>
      </c>
      <c r="R1554" s="269">
        <v>0</v>
      </c>
      <c r="S1554" s="269">
        <v>142388.37</v>
      </c>
      <c r="U1554" s="305" t="str">
        <f t="shared" si="24"/>
        <v>RU8295</v>
      </c>
      <c r="V1554" s="305" t="s">
        <v>3112</v>
      </c>
    </row>
    <row r="1555" spans="1:22" ht="18" customHeight="1" x14ac:dyDescent="0.35">
      <c r="A1555" s="270">
        <v>10043</v>
      </c>
      <c r="B1555" s="270" t="s">
        <v>3269</v>
      </c>
      <c r="C1555" s="270" t="s">
        <v>9761</v>
      </c>
      <c r="D1555" s="270" t="s">
        <v>3296</v>
      </c>
      <c r="E1555" s="270" t="s">
        <v>1733</v>
      </c>
      <c r="F1555" s="270" t="s">
        <v>2140</v>
      </c>
      <c r="G1555" s="270" t="s">
        <v>9760</v>
      </c>
      <c r="H1555" s="270" t="s">
        <v>9759</v>
      </c>
      <c r="I1555" s="270" t="s">
        <v>9758</v>
      </c>
      <c r="J1555" s="270">
        <v>23295</v>
      </c>
      <c r="K1555" s="270" t="s">
        <v>3271</v>
      </c>
      <c r="L1555" s="270" t="s">
        <v>9762</v>
      </c>
      <c r="M1555" s="270" t="s">
        <v>3296</v>
      </c>
      <c r="N1555" s="270" t="s">
        <v>3286</v>
      </c>
      <c r="O1555" s="270" t="s">
        <v>3285</v>
      </c>
      <c r="P1555" s="269">
        <v>115840</v>
      </c>
      <c r="Q1555" s="269">
        <v>0</v>
      </c>
      <c r="R1555" s="269">
        <v>0</v>
      </c>
      <c r="S1555" s="269">
        <v>115840</v>
      </c>
      <c r="U1555" s="305" t="str">
        <f t="shared" si="24"/>
        <v>RU8295</v>
      </c>
      <c r="V1555" s="305" t="s">
        <v>3112</v>
      </c>
    </row>
    <row r="1556" spans="1:22" ht="18" customHeight="1" x14ac:dyDescent="0.35">
      <c r="A1556" s="270">
        <v>10043</v>
      </c>
      <c r="B1556" s="270" t="s">
        <v>3269</v>
      </c>
      <c r="C1556" s="270" t="s">
        <v>9761</v>
      </c>
      <c r="D1556" s="270" t="s">
        <v>3296</v>
      </c>
      <c r="E1556" s="270" t="s">
        <v>1733</v>
      </c>
      <c r="F1556" s="270" t="s">
        <v>2140</v>
      </c>
      <c r="G1556" s="270" t="s">
        <v>9760</v>
      </c>
      <c r="H1556" s="270" t="s">
        <v>9759</v>
      </c>
      <c r="I1556" s="270" t="s">
        <v>9758</v>
      </c>
      <c r="J1556" s="270">
        <v>23296</v>
      </c>
      <c r="K1556" s="270" t="s">
        <v>3271</v>
      </c>
      <c r="L1556" s="270" t="s">
        <v>9757</v>
      </c>
      <c r="M1556" s="270" t="s">
        <v>3296</v>
      </c>
      <c r="N1556" s="270" t="s">
        <v>3286</v>
      </c>
      <c r="O1556" s="270" t="s">
        <v>3285</v>
      </c>
      <c r="P1556" s="269">
        <v>33933.360000000001</v>
      </c>
      <c r="Q1556" s="269">
        <v>0</v>
      </c>
      <c r="R1556" s="269">
        <v>0</v>
      </c>
      <c r="S1556" s="269">
        <v>33933.360000000001</v>
      </c>
      <c r="U1556" s="305" t="str">
        <f t="shared" si="24"/>
        <v>RU8295</v>
      </c>
      <c r="V1556" s="305" t="s">
        <v>3112</v>
      </c>
    </row>
    <row r="1557" spans="1:22" ht="18" customHeight="1" x14ac:dyDescent="0.35">
      <c r="A1557" s="270">
        <v>10060</v>
      </c>
      <c r="B1557" s="270" t="s">
        <v>3269</v>
      </c>
      <c r="C1557" s="270" t="s">
        <v>9756</v>
      </c>
      <c r="D1557" s="270" t="s">
        <v>3296</v>
      </c>
      <c r="E1557" s="270" t="s">
        <v>1713</v>
      </c>
      <c r="F1557" s="270" t="s">
        <v>1741</v>
      </c>
      <c r="G1557" s="270" t="s">
        <v>9755</v>
      </c>
      <c r="H1557" s="270" t="s">
        <v>9754</v>
      </c>
      <c r="I1557" s="270" t="s">
        <v>9753</v>
      </c>
      <c r="J1557" s="270">
        <v>10911</v>
      </c>
      <c r="K1557" s="270" t="s">
        <v>3271</v>
      </c>
      <c r="L1557" s="270" t="s">
        <v>9752</v>
      </c>
      <c r="M1557" s="270" t="s">
        <v>3296</v>
      </c>
      <c r="N1557" s="270" t="s">
        <v>3286</v>
      </c>
      <c r="O1557" s="270" t="s">
        <v>3285</v>
      </c>
      <c r="P1557" s="269">
        <v>3618307</v>
      </c>
      <c r="Q1557" s="269">
        <v>0</v>
      </c>
      <c r="R1557" s="269">
        <v>0</v>
      </c>
      <c r="S1557" s="269">
        <v>3618307</v>
      </c>
      <c r="U1557" s="305" t="str">
        <f t="shared" si="24"/>
        <v>RU8225</v>
      </c>
      <c r="V1557" s="305" t="s">
        <v>3112</v>
      </c>
    </row>
    <row r="1558" spans="1:22" ht="18" customHeight="1" x14ac:dyDescent="0.35">
      <c r="A1558" s="270">
        <v>10065</v>
      </c>
      <c r="B1558" s="270" t="s">
        <v>3269</v>
      </c>
      <c r="C1558" s="270" t="s">
        <v>9751</v>
      </c>
      <c r="D1558" s="270" t="s">
        <v>3296</v>
      </c>
      <c r="E1558" s="270" t="s">
        <v>1713</v>
      </c>
      <c r="F1558" s="270" t="s">
        <v>1741</v>
      </c>
      <c r="G1558" s="270" t="s">
        <v>9750</v>
      </c>
      <c r="H1558" s="270" t="s">
        <v>9749</v>
      </c>
      <c r="I1558" s="270" t="s">
        <v>9748</v>
      </c>
      <c r="J1558" s="270">
        <v>16362</v>
      </c>
      <c r="K1558" s="270" t="s">
        <v>3271</v>
      </c>
      <c r="L1558" s="270" t="s">
        <v>9747</v>
      </c>
      <c r="M1558" s="270" t="s">
        <v>3296</v>
      </c>
      <c r="N1558" s="270" t="s">
        <v>3286</v>
      </c>
      <c r="O1558" s="270" t="s">
        <v>3285</v>
      </c>
      <c r="P1558" s="269">
        <v>2135904</v>
      </c>
      <c r="Q1558" s="269">
        <v>0</v>
      </c>
      <c r="R1558" s="269">
        <v>0</v>
      </c>
      <c r="S1558" s="269">
        <v>2135904</v>
      </c>
      <c r="U1558" s="305" t="str">
        <f t="shared" si="24"/>
        <v>RU8225</v>
      </c>
      <c r="V1558" s="305" t="s">
        <v>3112</v>
      </c>
    </row>
    <row r="1559" spans="1:22" ht="18" customHeight="1" x14ac:dyDescent="0.35">
      <c r="A1559" s="270">
        <v>10066</v>
      </c>
      <c r="B1559" s="270" t="s">
        <v>3269</v>
      </c>
      <c r="C1559" s="270" t="s">
        <v>9745</v>
      </c>
      <c r="D1559" s="270" t="s">
        <v>3296</v>
      </c>
      <c r="E1559" s="270" t="s">
        <v>1713</v>
      </c>
      <c r="F1559" s="270" t="s">
        <v>2143</v>
      </c>
      <c r="G1559" s="270" t="s">
        <v>9744</v>
      </c>
      <c r="H1559" s="270" t="s">
        <v>9743</v>
      </c>
      <c r="I1559" s="270" t="s">
        <v>9742</v>
      </c>
      <c r="J1559" s="270">
        <v>14325</v>
      </c>
      <c r="K1559" s="270" t="s">
        <v>3271</v>
      </c>
      <c r="L1559" s="270" t="s">
        <v>9746</v>
      </c>
      <c r="M1559" s="270" t="s">
        <v>3296</v>
      </c>
      <c r="N1559" s="270" t="s">
        <v>3286</v>
      </c>
      <c r="O1559" s="270" t="s">
        <v>3285</v>
      </c>
      <c r="P1559" s="269">
        <v>648935.18000000005</v>
      </c>
      <c r="Q1559" s="269">
        <v>0</v>
      </c>
      <c r="R1559" s="269">
        <v>0</v>
      </c>
      <c r="S1559" s="269">
        <v>648935.18000000005</v>
      </c>
      <c r="U1559" s="305" t="str">
        <f t="shared" si="24"/>
        <v>RU8310</v>
      </c>
      <c r="V1559" s="305" t="s">
        <v>3112</v>
      </c>
    </row>
    <row r="1560" spans="1:22" ht="18" customHeight="1" x14ac:dyDescent="0.35">
      <c r="A1560" s="270">
        <v>10066</v>
      </c>
      <c r="B1560" s="270" t="s">
        <v>3269</v>
      </c>
      <c r="C1560" s="270" t="s">
        <v>9745</v>
      </c>
      <c r="D1560" s="270" t="s">
        <v>3296</v>
      </c>
      <c r="E1560" s="270" t="s">
        <v>1713</v>
      </c>
      <c r="F1560" s="270" t="s">
        <v>2143</v>
      </c>
      <c r="G1560" s="270" t="s">
        <v>9744</v>
      </c>
      <c r="H1560" s="270" t="s">
        <v>9743</v>
      </c>
      <c r="I1560" s="270" t="s">
        <v>9742</v>
      </c>
      <c r="J1560" s="270">
        <v>14326</v>
      </c>
      <c r="K1560" s="270" t="s">
        <v>3271</v>
      </c>
      <c r="L1560" s="270" t="s">
        <v>9741</v>
      </c>
      <c r="M1560" s="270" t="s">
        <v>3296</v>
      </c>
      <c r="N1560" s="270" t="s">
        <v>3286</v>
      </c>
      <c r="O1560" s="270" t="s">
        <v>3285</v>
      </c>
      <c r="P1560" s="269">
        <v>385519.87</v>
      </c>
      <c r="Q1560" s="269">
        <v>0</v>
      </c>
      <c r="R1560" s="269">
        <v>0</v>
      </c>
      <c r="S1560" s="269">
        <v>385519.87</v>
      </c>
      <c r="U1560" s="305" t="str">
        <f t="shared" si="24"/>
        <v>RU8310</v>
      </c>
      <c r="V1560" s="305" t="s">
        <v>3112</v>
      </c>
    </row>
    <row r="1561" spans="1:22" ht="18" customHeight="1" x14ac:dyDescent="0.35">
      <c r="A1561" s="270">
        <v>10068</v>
      </c>
      <c r="B1561" s="270" t="s">
        <v>3269</v>
      </c>
      <c r="C1561" s="270" t="s">
        <v>9740</v>
      </c>
      <c r="D1561" s="270" t="s">
        <v>3296</v>
      </c>
      <c r="E1561" s="270" t="s">
        <v>1713</v>
      </c>
      <c r="F1561" s="270" t="s">
        <v>2143</v>
      </c>
      <c r="G1561" s="270" t="s">
        <v>9739</v>
      </c>
      <c r="H1561" s="270" t="s">
        <v>9738</v>
      </c>
      <c r="I1561" s="270" t="s">
        <v>9737</v>
      </c>
      <c r="J1561" s="270">
        <v>15050</v>
      </c>
      <c r="K1561" s="270" t="s">
        <v>3271</v>
      </c>
      <c r="L1561" s="270" t="s">
        <v>9736</v>
      </c>
      <c r="M1561" s="270" t="s">
        <v>3296</v>
      </c>
      <c r="N1561" s="270" t="s">
        <v>3286</v>
      </c>
      <c r="O1561" s="270" t="s">
        <v>3285</v>
      </c>
      <c r="P1561" s="269">
        <v>698560</v>
      </c>
      <c r="Q1561" s="269">
        <v>0</v>
      </c>
      <c r="R1561" s="269">
        <v>698560</v>
      </c>
      <c r="S1561" s="269">
        <v>698560</v>
      </c>
      <c r="U1561" s="305" t="str">
        <f t="shared" si="24"/>
        <v>RU8310</v>
      </c>
      <c r="V1561" s="305" t="s">
        <v>3112</v>
      </c>
    </row>
    <row r="1562" spans="1:22" ht="18" customHeight="1" x14ac:dyDescent="0.35">
      <c r="A1562" s="270">
        <v>10078</v>
      </c>
      <c r="B1562" s="270" t="s">
        <v>3269</v>
      </c>
      <c r="C1562" s="270" t="s">
        <v>9735</v>
      </c>
      <c r="D1562" s="270" t="s">
        <v>3296</v>
      </c>
      <c r="E1562" s="270" t="s">
        <v>1739</v>
      </c>
      <c r="F1562" s="270" t="s">
        <v>2055</v>
      </c>
      <c r="G1562" s="270" t="s">
        <v>9734</v>
      </c>
      <c r="H1562" s="270" t="s">
        <v>9733</v>
      </c>
      <c r="I1562" s="270" t="s">
        <v>9732</v>
      </c>
      <c r="J1562" s="270">
        <v>17417</v>
      </c>
      <c r="K1562" s="270" t="s">
        <v>3271</v>
      </c>
      <c r="L1562" s="270" t="s">
        <v>9731</v>
      </c>
      <c r="M1562" s="270" t="s">
        <v>3296</v>
      </c>
      <c r="N1562" s="270" t="s">
        <v>3314</v>
      </c>
      <c r="O1562" s="270" t="s">
        <v>3313</v>
      </c>
      <c r="P1562" s="269">
        <v>636515</v>
      </c>
      <c r="Q1562" s="269">
        <v>0</v>
      </c>
      <c r="R1562" s="269">
        <v>0</v>
      </c>
      <c r="S1562" s="269">
        <v>636515</v>
      </c>
      <c r="U1562" s="305" t="str">
        <f t="shared" si="24"/>
        <v>RU8132</v>
      </c>
      <c r="V1562" s="305" t="s">
        <v>3112</v>
      </c>
    </row>
    <row r="1563" spans="1:22" ht="18" customHeight="1" x14ac:dyDescent="0.35">
      <c r="A1563" s="270">
        <v>10079</v>
      </c>
      <c r="B1563" s="270" t="s">
        <v>3269</v>
      </c>
      <c r="C1563" s="270" t="s">
        <v>9730</v>
      </c>
      <c r="D1563" s="270" t="s">
        <v>3296</v>
      </c>
      <c r="E1563" s="270" t="s">
        <v>1713</v>
      </c>
      <c r="F1563" s="270" t="s">
        <v>2143</v>
      </c>
      <c r="G1563" s="270" t="s">
        <v>9729</v>
      </c>
      <c r="H1563" s="270" t="s">
        <v>9728</v>
      </c>
      <c r="I1563" s="270" t="s">
        <v>9727</v>
      </c>
      <c r="J1563" s="270">
        <v>15461</v>
      </c>
      <c r="K1563" s="270" t="s">
        <v>3271</v>
      </c>
      <c r="L1563" s="270" t="s">
        <v>9726</v>
      </c>
      <c r="M1563" s="270" t="s">
        <v>3296</v>
      </c>
      <c r="N1563" s="270" t="s">
        <v>3286</v>
      </c>
      <c r="O1563" s="270" t="s">
        <v>3285</v>
      </c>
      <c r="P1563" s="269">
        <v>628265</v>
      </c>
      <c r="Q1563" s="269">
        <v>0</v>
      </c>
      <c r="R1563" s="269">
        <v>0</v>
      </c>
      <c r="S1563" s="269">
        <v>628265</v>
      </c>
      <c r="U1563" s="305" t="str">
        <f t="shared" si="24"/>
        <v>RU8310</v>
      </c>
      <c r="V1563" s="305" t="s">
        <v>3112</v>
      </c>
    </row>
    <row r="1564" spans="1:22" ht="18" customHeight="1" x14ac:dyDescent="0.35">
      <c r="A1564" s="270">
        <v>10081</v>
      </c>
      <c r="B1564" s="270" t="s">
        <v>3269</v>
      </c>
      <c r="C1564" s="270" t="s">
        <v>9725</v>
      </c>
      <c r="D1564" s="270" t="s">
        <v>3296</v>
      </c>
      <c r="E1564" s="270" t="s">
        <v>1713</v>
      </c>
      <c r="F1564" s="270" t="s">
        <v>2143</v>
      </c>
      <c r="G1564" s="270" t="s">
        <v>9724</v>
      </c>
      <c r="H1564" s="270" t="s">
        <v>9723</v>
      </c>
      <c r="I1564" s="270" t="s">
        <v>9722</v>
      </c>
      <c r="J1564" s="270">
        <v>18242</v>
      </c>
      <c r="K1564" s="270" t="s">
        <v>3271</v>
      </c>
      <c r="L1564" s="270" t="s">
        <v>9721</v>
      </c>
      <c r="M1564" s="270" t="s">
        <v>3296</v>
      </c>
      <c r="N1564" s="270" t="s">
        <v>3286</v>
      </c>
      <c r="O1564" s="270" t="s">
        <v>3285</v>
      </c>
      <c r="P1564" s="269">
        <v>390299.49</v>
      </c>
      <c r="Q1564" s="269">
        <v>0</v>
      </c>
      <c r="R1564" s="269">
        <v>0</v>
      </c>
      <c r="S1564" s="269">
        <v>390299.49</v>
      </c>
      <c r="U1564" s="305" t="str">
        <f t="shared" si="24"/>
        <v>RU8310</v>
      </c>
      <c r="V1564" s="305" t="s">
        <v>3112</v>
      </c>
    </row>
    <row r="1565" spans="1:22" ht="18" customHeight="1" x14ac:dyDescent="0.35">
      <c r="A1565" s="270">
        <v>10082</v>
      </c>
      <c r="B1565" s="270" t="s">
        <v>3269</v>
      </c>
      <c r="C1565" s="270" t="s">
        <v>9720</v>
      </c>
      <c r="D1565" s="270" t="s">
        <v>3296</v>
      </c>
      <c r="E1565" s="270" t="s">
        <v>1713</v>
      </c>
      <c r="F1565" s="270" t="s">
        <v>2143</v>
      </c>
      <c r="G1565" s="270" t="s">
        <v>9719</v>
      </c>
      <c r="H1565" s="270" t="s">
        <v>9718</v>
      </c>
      <c r="I1565" s="270" t="s">
        <v>9717</v>
      </c>
      <c r="J1565" s="270">
        <v>18328</v>
      </c>
      <c r="K1565" s="270" t="s">
        <v>3271</v>
      </c>
      <c r="L1565" s="270" t="s">
        <v>9716</v>
      </c>
      <c r="M1565" s="270" t="s">
        <v>3296</v>
      </c>
      <c r="N1565" s="270" t="s">
        <v>3286</v>
      </c>
      <c r="O1565" s="270" t="s">
        <v>3285</v>
      </c>
      <c r="P1565" s="269">
        <v>384523.54</v>
      </c>
      <c r="Q1565" s="269">
        <v>0</v>
      </c>
      <c r="R1565" s="269">
        <v>0</v>
      </c>
      <c r="S1565" s="269">
        <v>384523.54</v>
      </c>
      <c r="U1565" s="305" t="str">
        <f t="shared" si="24"/>
        <v>RU8310</v>
      </c>
      <c r="V1565" s="305" t="s">
        <v>3112</v>
      </c>
    </row>
    <row r="1566" spans="1:22" ht="18" customHeight="1" x14ac:dyDescent="0.35">
      <c r="A1566" s="270">
        <v>10083</v>
      </c>
      <c r="B1566" s="270" t="s">
        <v>3269</v>
      </c>
      <c r="C1566" s="270" t="s">
        <v>9714</v>
      </c>
      <c r="D1566" s="270" t="s">
        <v>3296</v>
      </c>
      <c r="E1566" s="270" t="s">
        <v>1713</v>
      </c>
      <c r="F1566" s="270" t="s">
        <v>2143</v>
      </c>
      <c r="G1566" s="270" t="s">
        <v>9713</v>
      </c>
      <c r="H1566" s="270" t="s">
        <v>9712</v>
      </c>
      <c r="I1566" s="270" t="s">
        <v>9711</v>
      </c>
      <c r="J1566" s="270">
        <v>15301</v>
      </c>
      <c r="K1566" s="270" t="s">
        <v>3271</v>
      </c>
      <c r="L1566" s="270" t="s">
        <v>9715</v>
      </c>
      <c r="M1566" s="270" t="s">
        <v>3296</v>
      </c>
      <c r="N1566" s="270" t="s">
        <v>3286</v>
      </c>
      <c r="O1566" s="270" t="s">
        <v>3285</v>
      </c>
      <c r="P1566" s="269">
        <v>148511.5</v>
      </c>
      <c r="Q1566" s="269">
        <v>0</v>
      </c>
      <c r="R1566" s="269">
        <v>0</v>
      </c>
      <c r="S1566" s="269">
        <v>148511.5</v>
      </c>
      <c r="U1566" s="305" t="str">
        <f t="shared" si="24"/>
        <v>RU8310</v>
      </c>
      <c r="V1566" s="305" t="s">
        <v>3112</v>
      </c>
    </row>
    <row r="1567" spans="1:22" ht="18" customHeight="1" x14ac:dyDescent="0.35">
      <c r="A1567" s="270">
        <v>10083</v>
      </c>
      <c r="B1567" s="270" t="s">
        <v>3269</v>
      </c>
      <c r="C1567" s="270" t="s">
        <v>9714</v>
      </c>
      <c r="D1567" s="270" t="s">
        <v>3296</v>
      </c>
      <c r="E1567" s="270" t="s">
        <v>1713</v>
      </c>
      <c r="F1567" s="270" t="s">
        <v>2143</v>
      </c>
      <c r="G1567" s="270" t="s">
        <v>9713</v>
      </c>
      <c r="H1567" s="270" t="s">
        <v>9712</v>
      </c>
      <c r="I1567" s="270" t="s">
        <v>9711</v>
      </c>
      <c r="J1567" s="270">
        <v>15309</v>
      </c>
      <c r="K1567" s="270" t="s">
        <v>3271</v>
      </c>
      <c r="L1567" s="270" t="s">
        <v>9710</v>
      </c>
      <c r="M1567" s="270" t="s">
        <v>3296</v>
      </c>
      <c r="N1567" s="270" t="s">
        <v>3286</v>
      </c>
      <c r="O1567" s="270" t="s">
        <v>3285</v>
      </c>
      <c r="P1567" s="269">
        <v>205417.34</v>
      </c>
      <c r="Q1567" s="269">
        <v>0</v>
      </c>
      <c r="R1567" s="269">
        <v>0</v>
      </c>
      <c r="S1567" s="269">
        <v>205417.34</v>
      </c>
      <c r="U1567" s="305" t="str">
        <f t="shared" si="24"/>
        <v>RU8310</v>
      </c>
      <c r="V1567" s="305" t="s">
        <v>3112</v>
      </c>
    </row>
    <row r="1568" spans="1:22" ht="18" customHeight="1" x14ac:dyDescent="0.35">
      <c r="A1568" s="270">
        <v>10092</v>
      </c>
      <c r="B1568" s="270" t="s">
        <v>3269</v>
      </c>
      <c r="C1568" s="270" t="s">
        <v>9702</v>
      </c>
      <c r="D1568" s="270" t="s">
        <v>3296</v>
      </c>
      <c r="E1568" s="270" t="s">
        <v>1713</v>
      </c>
      <c r="F1568" s="270" t="s">
        <v>2332</v>
      </c>
      <c r="G1568" s="270" t="s">
        <v>9701</v>
      </c>
      <c r="H1568" s="270" t="s">
        <v>9700</v>
      </c>
      <c r="I1568" s="270" t="s">
        <v>9699</v>
      </c>
      <c r="J1568" s="270">
        <v>10904</v>
      </c>
      <c r="K1568" s="270" t="s">
        <v>3271</v>
      </c>
      <c r="L1568" s="270" t="s">
        <v>9709</v>
      </c>
      <c r="M1568" s="270" t="s">
        <v>3296</v>
      </c>
      <c r="N1568" s="270" t="s">
        <v>3314</v>
      </c>
      <c r="O1568" s="270" t="s">
        <v>3313</v>
      </c>
      <c r="P1568" s="269">
        <v>66418</v>
      </c>
      <c r="Q1568" s="269">
        <v>0</v>
      </c>
      <c r="R1568" s="269">
        <v>0</v>
      </c>
      <c r="S1568" s="269">
        <v>66418</v>
      </c>
      <c r="U1568" s="305" t="str">
        <f t="shared" si="24"/>
        <v>RU8709</v>
      </c>
      <c r="V1568" s="305" t="s">
        <v>3112</v>
      </c>
    </row>
    <row r="1569" spans="1:22" ht="18" customHeight="1" x14ac:dyDescent="0.35">
      <c r="A1569" s="270">
        <v>10092</v>
      </c>
      <c r="B1569" s="270" t="s">
        <v>3269</v>
      </c>
      <c r="C1569" s="270" t="s">
        <v>9702</v>
      </c>
      <c r="D1569" s="270" t="s">
        <v>3296</v>
      </c>
      <c r="E1569" s="270" t="s">
        <v>1713</v>
      </c>
      <c r="F1569" s="270" t="s">
        <v>2332</v>
      </c>
      <c r="G1569" s="270" t="s">
        <v>9701</v>
      </c>
      <c r="H1569" s="270" t="s">
        <v>9700</v>
      </c>
      <c r="I1569" s="270" t="s">
        <v>9699</v>
      </c>
      <c r="J1569" s="270">
        <v>17113</v>
      </c>
      <c r="K1569" s="270" t="s">
        <v>3271</v>
      </c>
      <c r="L1569" s="270" t="s">
        <v>9708</v>
      </c>
      <c r="M1569" s="270" t="s">
        <v>3296</v>
      </c>
      <c r="N1569" s="270" t="s">
        <v>3286</v>
      </c>
      <c r="O1569" s="270" t="s">
        <v>3285</v>
      </c>
      <c r="P1569" s="269">
        <v>282922</v>
      </c>
      <c r="Q1569" s="269">
        <v>0</v>
      </c>
      <c r="R1569" s="269">
        <v>0</v>
      </c>
      <c r="S1569" s="269">
        <v>282922</v>
      </c>
      <c r="U1569" s="305" t="str">
        <f t="shared" si="24"/>
        <v>RU8709</v>
      </c>
      <c r="V1569" s="305" t="s">
        <v>3112</v>
      </c>
    </row>
    <row r="1570" spans="1:22" ht="18" customHeight="1" x14ac:dyDescent="0.35">
      <c r="A1570" s="270">
        <v>10092</v>
      </c>
      <c r="B1570" s="270" t="s">
        <v>3269</v>
      </c>
      <c r="C1570" s="270" t="s">
        <v>9702</v>
      </c>
      <c r="D1570" s="270" t="s">
        <v>3296</v>
      </c>
      <c r="E1570" s="270" t="s">
        <v>1713</v>
      </c>
      <c r="F1570" s="270" t="s">
        <v>2332</v>
      </c>
      <c r="G1570" s="270" t="s">
        <v>9701</v>
      </c>
      <c r="H1570" s="270" t="s">
        <v>9700</v>
      </c>
      <c r="I1570" s="270" t="s">
        <v>9699</v>
      </c>
      <c r="J1570" s="270">
        <v>17114</v>
      </c>
      <c r="K1570" s="270" t="s">
        <v>3271</v>
      </c>
      <c r="L1570" s="270" t="s">
        <v>9707</v>
      </c>
      <c r="M1570" s="270" t="s">
        <v>3296</v>
      </c>
      <c r="N1570" s="270" t="s">
        <v>3286</v>
      </c>
      <c r="O1570" s="270" t="s">
        <v>3285</v>
      </c>
      <c r="P1570" s="269">
        <v>432</v>
      </c>
      <c r="Q1570" s="269">
        <v>0</v>
      </c>
      <c r="R1570" s="269">
        <v>0</v>
      </c>
      <c r="S1570" s="269">
        <v>432</v>
      </c>
      <c r="U1570" s="305" t="str">
        <f t="shared" si="24"/>
        <v>RU8709</v>
      </c>
      <c r="V1570" s="305" t="s">
        <v>3112</v>
      </c>
    </row>
    <row r="1571" spans="1:22" ht="18" customHeight="1" x14ac:dyDescent="0.35">
      <c r="A1571" s="270">
        <v>10092</v>
      </c>
      <c r="B1571" s="270" t="s">
        <v>3269</v>
      </c>
      <c r="C1571" s="270" t="s">
        <v>9702</v>
      </c>
      <c r="D1571" s="270" t="s">
        <v>3296</v>
      </c>
      <c r="E1571" s="270" t="s">
        <v>1713</v>
      </c>
      <c r="F1571" s="270" t="s">
        <v>2332</v>
      </c>
      <c r="G1571" s="270" t="s">
        <v>9701</v>
      </c>
      <c r="H1571" s="270" t="s">
        <v>9700</v>
      </c>
      <c r="I1571" s="270" t="s">
        <v>9699</v>
      </c>
      <c r="J1571" s="270">
        <v>17117</v>
      </c>
      <c r="K1571" s="270" t="s">
        <v>3271</v>
      </c>
      <c r="L1571" s="270" t="s">
        <v>9706</v>
      </c>
      <c r="M1571" s="270" t="s">
        <v>3296</v>
      </c>
      <c r="N1571" s="270" t="s">
        <v>3286</v>
      </c>
      <c r="O1571" s="270" t="s">
        <v>3285</v>
      </c>
      <c r="P1571" s="269">
        <v>201804</v>
      </c>
      <c r="Q1571" s="269">
        <v>0</v>
      </c>
      <c r="R1571" s="269">
        <v>0</v>
      </c>
      <c r="S1571" s="269">
        <v>201804</v>
      </c>
      <c r="U1571" s="305" t="str">
        <f t="shared" si="24"/>
        <v>RU8709</v>
      </c>
      <c r="V1571" s="305" t="s">
        <v>3112</v>
      </c>
    </row>
    <row r="1572" spans="1:22" ht="18" customHeight="1" x14ac:dyDescent="0.35">
      <c r="A1572" s="270">
        <v>10092</v>
      </c>
      <c r="B1572" s="270" t="s">
        <v>3269</v>
      </c>
      <c r="C1572" s="270" t="s">
        <v>9702</v>
      </c>
      <c r="D1572" s="270" t="s">
        <v>3296</v>
      </c>
      <c r="E1572" s="270" t="s">
        <v>1713</v>
      </c>
      <c r="F1572" s="270" t="s">
        <v>2332</v>
      </c>
      <c r="G1572" s="270" t="s">
        <v>9701</v>
      </c>
      <c r="H1572" s="270" t="s">
        <v>9700</v>
      </c>
      <c r="I1572" s="270" t="s">
        <v>9699</v>
      </c>
      <c r="J1572" s="270">
        <v>17118</v>
      </c>
      <c r="K1572" s="270" t="s">
        <v>3271</v>
      </c>
      <c r="L1572" s="270" t="s">
        <v>9705</v>
      </c>
      <c r="M1572" s="270" t="s">
        <v>3296</v>
      </c>
      <c r="N1572" s="270" t="s">
        <v>3286</v>
      </c>
      <c r="O1572" s="270" t="s">
        <v>3285</v>
      </c>
      <c r="P1572" s="269">
        <v>216</v>
      </c>
      <c r="Q1572" s="269">
        <v>0</v>
      </c>
      <c r="R1572" s="269">
        <v>0</v>
      </c>
      <c r="S1572" s="269">
        <v>216</v>
      </c>
      <c r="U1572" s="305" t="str">
        <f t="shared" si="24"/>
        <v>RU8709</v>
      </c>
      <c r="V1572" s="305" t="s">
        <v>3112</v>
      </c>
    </row>
    <row r="1573" spans="1:22" ht="18" customHeight="1" x14ac:dyDescent="0.35">
      <c r="A1573" s="270">
        <v>10092</v>
      </c>
      <c r="B1573" s="270" t="s">
        <v>3269</v>
      </c>
      <c r="C1573" s="270" t="s">
        <v>9702</v>
      </c>
      <c r="D1573" s="270" t="s">
        <v>3296</v>
      </c>
      <c r="E1573" s="270" t="s">
        <v>1713</v>
      </c>
      <c r="F1573" s="270" t="s">
        <v>2332</v>
      </c>
      <c r="G1573" s="270" t="s">
        <v>9701</v>
      </c>
      <c r="H1573" s="270" t="s">
        <v>9700</v>
      </c>
      <c r="I1573" s="270" t="s">
        <v>9699</v>
      </c>
      <c r="J1573" s="270">
        <v>17119</v>
      </c>
      <c r="K1573" s="270" t="s">
        <v>3271</v>
      </c>
      <c r="L1573" s="270" t="s">
        <v>9704</v>
      </c>
      <c r="M1573" s="270" t="s">
        <v>3296</v>
      </c>
      <c r="N1573" s="270" t="s">
        <v>3286</v>
      </c>
      <c r="O1573" s="270" t="s">
        <v>3285</v>
      </c>
      <c r="P1573" s="269">
        <v>126572</v>
      </c>
      <c r="Q1573" s="269">
        <v>0</v>
      </c>
      <c r="R1573" s="269">
        <v>0</v>
      </c>
      <c r="S1573" s="269">
        <v>126572</v>
      </c>
      <c r="U1573" s="305" t="str">
        <f t="shared" si="24"/>
        <v>RU8709</v>
      </c>
      <c r="V1573" s="305" t="s">
        <v>3112</v>
      </c>
    </row>
    <row r="1574" spans="1:22" ht="18" customHeight="1" x14ac:dyDescent="0.35">
      <c r="A1574" s="270">
        <v>10092</v>
      </c>
      <c r="B1574" s="270" t="s">
        <v>3269</v>
      </c>
      <c r="C1574" s="270" t="s">
        <v>9702</v>
      </c>
      <c r="D1574" s="270" t="s">
        <v>3296</v>
      </c>
      <c r="E1574" s="270" t="s">
        <v>1713</v>
      </c>
      <c r="F1574" s="270" t="s">
        <v>2332</v>
      </c>
      <c r="G1574" s="270" t="s">
        <v>9701</v>
      </c>
      <c r="H1574" s="270" t="s">
        <v>9700</v>
      </c>
      <c r="I1574" s="270" t="s">
        <v>9699</v>
      </c>
      <c r="J1574" s="270">
        <v>17373</v>
      </c>
      <c r="K1574" s="270" t="s">
        <v>3271</v>
      </c>
      <c r="L1574" s="270" t="s">
        <v>9703</v>
      </c>
      <c r="M1574" s="270" t="s">
        <v>3296</v>
      </c>
      <c r="N1574" s="270" t="s">
        <v>3314</v>
      </c>
      <c r="O1574" s="270" t="s">
        <v>3313</v>
      </c>
      <c r="P1574" s="269">
        <v>80</v>
      </c>
      <c r="Q1574" s="269">
        <v>0</v>
      </c>
      <c r="R1574" s="269">
        <v>0</v>
      </c>
      <c r="S1574" s="269">
        <v>80</v>
      </c>
      <c r="U1574" s="305" t="str">
        <f t="shared" si="24"/>
        <v>RU8709</v>
      </c>
      <c r="V1574" s="305" t="s">
        <v>3112</v>
      </c>
    </row>
    <row r="1575" spans="1:22" ht="18" customHeight="1" x14ac:dyDescent="0.35">
      <c r="A1575" s="270">
        <v>10092</v>
      </c>
      <c r="B1575" s="270" t="s">
        <v>3269</v>
      </c>
      <c r="C1575" s="270" t="s">
        <v>9702</v>
      </c>
      <c r="D1575" s="270" t="s">
        <v>3296</v>
      </c>
      <c r="E1575" s="270" t="s">
        <v>1713</v>
      </c>
      <c r="F1575" s="270" t="s">
        <v>2332</v>
      </c>
      <c r="G1575" s="270" t="s">
        <v>9701</v>
      </c>
      <c r="H1575" s="270" t="s">
        <v>9700</v>
      </c>
      <c r="I1575" s="270" t="s">
        <v>9699</v>
      </c>
      <c r="J1575" s="270">
        <v>17374</v>
      </c>
      <c r="K1575" s="270" t="s">
        <v>3271</v>
      </c>
      <c r="L1575" s="270" t="s">
        <v>9698</v>
      </c>
      <c r="M1575" s="270" t="s">
        <v>3296</v>
      </c>
      <c r="N1575" s="270" t="s">
        <v>3286</v>
      </c>
      <c r="O1575" s="270" t="s">
        <v>3285</v>
      </c>
      <c r="P1575" s="269">
        <v>2356</v>
      </c>
      <c r="Q1575" s="269">
        <v>0</v>
      </c>
      <c r="R1575" s="269">
        <v>0</v>
      </c>
      <c r="S1575" s="269">
        <v>2356</v>
      </c>
      <c r="U1575" s="305" t="str">
        <f t="shared" si="24"/>
        <v>RU8709</v>
      </c>
      <c r="V1575" s="305" t="s">
        <v>3112</v>
      </c>
    </row>
    <row r="1576" spans="1:22" ht="18" customHeight="1" x14ac:dyDescent="0.35">
      <c r="A1576" s="270">
        <v>10098</v>
      </c>
      <c r="B1576" s="270" t="s">
        <v>3269</v>
      </c>
      <c r="C1576" s="270" t="s">
        <v>9691</v>
      </c>
      <c r="D1576" s="270" t="s">
        <v>3296</v>
      </c>
      <c r="E1576" s="270" t="s">
        <v>1713</v>
      </c>
      <c r="F1576" s="270" t="s">
        <v>2332</v>
      </c>
      <c r="G1576" s="270" t="s">
        <v>9690</v>
      </c>
      <c r="H1576" s="270" t="s">
        <v>9689</v>
      </c>
      <c r="I1576" s="270" t="s">
        <v>9688</v>
      </c>
      <c r="J1576" s="270">
        <v>10969</v>
      </c>
      <c r="K1576" s="270" t="s">
        <v>3271</v>
      </c>
      <c r="L1576" s="270" t="s">
        <v>9697</v>
      </c>
      <c r="M1576" s="270" t="s">
        <v>3296</v>
      </c>
      <c r="N1576" s="270" t="s">
        <v>3286</v>
      </c>
      <c r="O1576" s="270" t="s">
        <v>3285</v>
      </c>
      <c r="P1576" s="269">
        <v>135638.32999999999</v>
      </c>
      <c r="Q1576" s="269">
        <v>0</v>
      </c>
      <c r="R1576" s="269">
        <v>0</v>
      </c>
      <c r="S1576" s="269">
        <v>135638.32999999999</v>
      </c>
      <c r="U1576" s="305" t="str">
        <f t="shared" si="24"/>
        <v>RU8709</v>
      </c>
      <c r="V1576" s="305" t="s">
        <v>3112</v>
      </c>
    </row>
    <row r="1577" spans="1:22" ht="18" customHeight="1" x14ac:dyDescent="0.35">
      <c r="A1577" s="270">
        <v>10098</v>
      </c>
      <c r="B1577" s="270" t="s">
        <v>3269</v>
      </c>
      <c r="C1577" s="270" t="s">
        <v>9691</v>
      </c>
      <c r="D1577" s="270" t="s">
        <v>3296</v>
      </c>
      <c r="E1577" s="270" t="s">
        <v>1713</v>
      </c>
      <c r="F1577" s="270" t="s">
        <v>2332</v>
      </c>
      <c r="G1577" s="270" t="s">
        <v>9690</v>
      </c>
      <c r="H1577" s="270" t="s">
        <v>9689</v>
      </c>
      <c r="I1577" s="270" t="s">
        <v>9688</v>
      </c>
      <c r="J1577" s="270">
        <v>10971</v>
      </c>
      <c r="K1577" s="270" t="s">
        <v>3271</v>
      </c>
      <c r="L1577" s="270" t="s">
        <v>9696</v>
      </c>
      <c r="M1577" s="270" t="s">
        <v>3296</v>
      </c>
      <c r="N1577" s="270" t="s">
        <v>3286</v>
      </c>
      <c r="O1577" s="270" t="s">
        <v>3285</v>
      </c>
      <c r="P1577" s="269">
        <v>12702.61</v>
      </c>
      <c r="Q1577" s="269">
        <v>0</v>
      </c>
      <c r="R1577" s="269">
        <v>0</v>
      </c>
      <c r="S1577" s="269">
        <v>12702.61</v>
      </c>
      <c r="U1577" s="305" t="str">
        <f t="shared" si="24"/>
        <v>RU8709</v>
      </c>
      <c r="V1577" s="305" t="s">
        <v>3112</v>
      </c>
    </row>
    <row r="1578" spans="1:22" ht="18" customHeight="1" x14ac:dyDescent="0.35">
      <c r="A1578" s="270">
        <v>10098</v>
      </c>
      <c r="B1578" s="270" t="s">
        <v>3269</v>
      </c>
      <c r="C1578" s="270" t="s">
        <v>9691</v>
      </c>
      <c r="D1578" s="270" t="s">
        <v>3296</v>
      </c>
      <c r="E1578" s="270" t="s">
        <v>1713</v>
      </c>
      <c r="F1578" s="270" t="s">
        <v>2332</v>
      </c>
      <c r="G1578" s="270" t="s">
        <v>9690</v>
      </c>
      <c r="H1578" s="270" t="s">
        <v>9689</v>
      </c>
      <c r="I1578" s="270" t="s">
        <v>9688</v>
      </c>
      <c r="J1578" s="270">
        <v>16950</v>
      </c>
      <c r="K1578" s="270" t="s">
        <v>3271</v>
      </c>
      <c r="L1578" s="270" t="s">
        <v>9695</v>
      </c>
      <c r="M1578" s="270" t="s">
        <v>3296</v>
      </c>
      <c r="N1578" s="270" t="s">
        <v>3286</v>
      </c>
      <c r="O1578" s="270" t="s">
        <v>3285</v>
      </c>
      <c r="P1578" s="269">
        <v>156301.25</v>
      </c>
      <c r="Q1578" s="269">
        <v>0</v>
      </c>
      <c r="R1578" s="269">
        <v>0</v>
      </c>
      <c r="S1578" s="269">
        <v>156301.25</v>
      </c>
      <c r="U1578" s="305" t="str">
        <f t="shared" si="24"/>
        <v>RU8709</v>
      </c>
      <c r="V1578" s="305" t="s">
        <v>3112</v>
      </c>
    </row>
    <row r="1579" spans="1:22" ht="18" customHeight="1" x14ac:dyDescent="0.35">
      <c r="A1579" s="270">
        <v>10098</v>
      </c>
      <c r="B1579" s="270" t="s">
        <v>3269</v>
      </c>
      <c r="C1579" s="270" t="s">
        <v>9691</v>
      </c>
      <c r="D1579" s="270" t="s">
        <v>3296</v>
      </c>
      <c r="E1579" s="270" t="s">
        <v>1713</v>
      </c>
      <c r="F1579" s="270" t="s">
        <v>2332</v>
      </c>
      <c r="G1579" s="270" t="s">
        <v>9690</v>
      </c>
      <c r="H1579" s="270" t="s">
        <v>9689</v>
      </c>
      <c r="I1579" s="270" t="s">
        <v>9688</v>
      </c>
      <c r="J1579" s="270">
        <v>16951</v>
      </c>
      <c r="K1579" s="270" t="s">
        <v>3271</v>
      </c>
      <c r="L1579" s="270" t="s">
        <v>9694</v>
      </c>
      <c r="M1579" s="270" t="s">
        <v>3296</v>
      </c>
      <c r="N1579" s="270" t="s">
        <v>3286</v>
      </c>
      <c r="O1579" s="270" t="s">
        <v>3285</v>
      </c>
      <c r="P1579" s="269">
        <v>253035.21</v>
      </c>
      <c r="Q1579" s="269">
        <v>0</v>
      </c>
      <c r="R1579" s="269">
        <v>0</v>
      </c>
      <c r="S1579" s="269">
        <v>253035.21</v>
      </c>
      <c r="U1579" s="305" t="str">
        <f t="shared" si="24"/>
        <v>RU8709</v>
      </c>
      <c r="V1579" s="305" t="s">
        <v>3112</v>
      </c>
    </row>
    <row r="1580" spans="1:22" ht="18" customHeight="1" x14ac:dyDescent="0.35">
      <c r="A1580" s="270">
        <v>10098</v>
      </c>
      <c r="B1580" s="270" t="s">
        <v>3269</v>
      </c>
      <c r="C1580" s="270" t="s">
        <v>9691</v>
      </c>
      <c r="D1580" s="270" t="s">
        <v>3296</v>
      </c>
      <c r="E1580" s="270" t="s">
        <v>1713</v>
      </c>
      <c r="F1580" s="270" t="s">
        <v>2332</v>
      </c>
      <c r="G1580" s="270" t="s">
        <v>9690</v>
      </c>
      <c r="H1580" s="270" t="s">
        <v>9689</v>
      </c>
      <c r="I1580" s="270" t="s">
        <v>9688</v>
      </c>
      <c r="J1580" s="270">
        <v>17375</v>
      </c>
      <c r="K1580" s="270" t="s">
        <v>3271</v>
      </c>
      <c r="L1580" s="270" t="s">
        <v>9693</v>
      </c>
      <c r="M1580" s="270" t="s">
        <v>3296</v>
      </c>
      <c r="N1580" s="270" t="s">
        <v>3286</v>
      </c>
      <c r="O1580" s="270" t="s">
        <v>3285</v>
      </c>
      <c r="P1580" s="269">
        <v>12859.45</v>
      </c>
      <c r="Q1580" s="269">
        <v>0</v>
      </c>
      <c r="R1580" s="269">
        <v>0</v>
      </c>
      <c r="S1580" s="269">
        <v>12859.45</v>
      </c>
      <c r="U1580" s="305" t="str">
        <f t="shared" si="24"/>
        <v>RU8709</v>
      </c>
      <c r="V1580" s="305" t="s">
        <v>3112</v>
      </c>
    </row>
    <row r="1581" spans="1:22" ht="18" customHeight="1" x14ac:dyDescent="0.35">
      <c r="A1581" s="270">
        <v>10098</v>
      </c>
      <c r="B1581" s="270" t="s">
        <v>3269</v>
      </c>
      <c r="C1581" s="270" t="s">
        <v>9691</v>
      </c>
      <c r="D1581" s="270" t="s">
        <v>3296</v>
      </c>
      <c r="E1581" s="270" t="s">
        <v>1713</v>
      </c>
      <c r="F1581" s="270" t="s">
        <v>2332</v>
      </c>
      <c r="G1581" s="270" t="s">
        <v>9690</v>
      </c>
      <c r="H1581" s="270" t="s">
        <v>9689</v>
      </c>
      <c r="I1581" s="270" t="s">
        <v>9688</v>
      </c>
      <c r="J1581" s="270">
        <v>17377</v>
      </c>
      <c r="K1581" s="270" t="s">
        <v>3271</v>
      </c>
      <c r="L1581" s="270" t="s">
        <v>9692</v>
      </c>
      <c r="M1581" s="270" t="s">
        <v>3296</v>
      </c>
      <c r="N1581" s="270" t="s">
        <v>3286</v>
      </c>
      <c r="O1581" s="270" t="s">
        <v>3285</v>
      </c>
      <c r="P1581" s="269">
        <v>7140.05</v>
      </c>
      <c r="Q1581" s="269">
        <v>0</v>
      </c>
      <c r="R1581" s="269">
        <v>0</v>
      </c>
      <c r="S1581" s="269">
        <v>7140.05</v>
      </c>
      <c r="U1581" s="305" t="str">
        <f t="shared" si="24"/>
        <v>RU8709</v>
      </c>
      <c r="V1581" s="305" t="s">
        <v>3112</v>
      </c>
    </row>
    <row r="1582" spans="1:22" ht="18" customHeight="1" x14ac:dyDescent="0.35">
      <c r="A1582" s="270">
        <v>10098</v>
      </c>
      <c r="B1582" s="270" t="s">
        <v>3269</v>
      </c>
      <c r="C1582" s="270" t="s">
        <v>9691</v>
      </c>
      <c r="D1582" s="270" t="s">
        <v>3296</v>
      </c>
      <c r="E1582" s="270" t="s">
        <v>1713</v>
      </c>
      <c r="F1582" s="270" t="s">
        <v>2332</v>
      </c>
      <c r="G1582" s="270" t="s">
        <v>9690</v>
      </c>
      <c r="H1582" s="270" t="s">
        <v>9689</v>
      </c>
      <c r="I1582" s="270" t="s">
        <v>9688</v>
      </c>
      <c r="J1582" s="270">
        <v>17378</v>
      </c>
      <c r="K1582" s="270" t="s">
        <v>3271</v>
      </c>
      <c r="L1582" s="270" t="s">
        <v>9687</v>
      </c>
      <c r="M1582" s="270" t="s">
        <v>3296</v>
      </c>
      <c r="N1582" s="270" t="s">
        <v>3286</v>
      </c>
      <c r="O1582" s="270" t="s">
        <v>3285</v>
      </c>
      <c r="P1582" s="269">
        <v>29053.33</v>
      </c>
      <c r="Q1582" s="269">
        <v>0</v>
      </c>
      <c r="R1582" s="269">
        <v>0</v>
      </c>
      <c r="S1582" s="269">
        <v>29053.33</v>
      </c>
      <c r="U1582" s="305" t="str">
        <f t="shared" si="24"/>
        <v>RU8709</v>
      </c>
      <c r="V1582" s="305" t="s">
        <v>3112</v>
      </c>
    </row>
    <row r="1583" spans="1:22" ht="18" customHeight="1" x14ac:dyDescent="0.35">
      <c r="A1583" s="270">
        <v>10110</v>
      </c>
      <c r="B1583" s="270" t="s">
        <v>3269</v>
      </c>
      <c r="C1583" s="270" t="s">
        <v>9686</v>
      </c>
      <c r="D1583" s="270" t="s">
        <v>3296</v>
      </c>
      <c r="E1583" s="270" t="s">
        <v>1733</v>
      </c>
      <c r="F1583" s="270" t="s">
        <v>2004</v>
      </c>
      <c r="G1583" s="270" t="s">
        <v>7285</v>
      </c>
      <c r="H1583" s="270" t="s">
        <v>9685</v>
      </c>
      <c r="I1583" s="270" t="s">
        <v>9684</v>
      </c>
      <c r="J1583" s="270">
        <v>11985</v>
      </c>
      <c r="K1583" s="270" t="s">
        <v>3271</v>
      </c>
      <c r="L1583" s="270" t="s">
        <v>9683</v>
      </c>
      <c r="M1583" s="270" t="s">
        <v>3296</v>
      </c>
      <c r="N1583" s="270" t="s">
        <v>3314</v>
      </c>
      <c r="O1583" s="270" t="s">
        <v>3313</v>
      </c>
      <c r="P1583" s="269">
        <v>724544.64</v>
      </c>
      <c r="Q1583" s="269">
        <v>0</v>
      </c>
      <c r="R1583" s="269">
        <v>0</v>
      </c>
      <c r="S1583" s="269">
        <v>724544.64</v>
      </c>
      <c r="U1583" s="305" t="str">
        <f t="shared" si="24"/>
        <v>RU8034</v>
      </c>
      <c r="V1583" s="305" t="s">
        <v>3112</v>
      </c>
    </row>
    <row r="1584" spans="1:22" ht="18" customHeight="1" x14ac:dyDescent="0.35">
      <c r="A1584" s="270">
        <v>10115</v>
      </c>
      <c r="B1584" s="270" t="s">
        <v>3269</v>
      </c>
      <c r="C1584" s="270" t="s">
        <v>9682</v>
      </c>
      <c r="D1584" s="270" t="s">
        <v>3296</v>
      </c>
      <c r="E1584" s="270" t="s">
        <v>1733</v>
      </c>
      <c r="F1584" s="270" t="s">
        <v>2001</v>
      </c>
      <c r="G1584" s="270" t="s">
        <v>9681</v>
      </c>
      <c r="H1584" s="270" t="s">
        <v>9680</v>
      </c>
      <c r="I1584" s="270" t="s">
        <v>9679</v>
      </c>
      <c r="J1584" s="270">
        <v>11987</v>
      </c>
      <c r="K1584" s="270" t="s">
        <v>3271</v>
      </c>
      <c r="L1584" s="270" t="s">
        <v>9678</v>
      </c>
      <c r="M1584" s="270" t="s">
        <v>3296</v>
      </c>
      <c r="N1584" s="270" t="s">
        <v>3286</v>
      </c>
      <c r="O1584" s="270" t="s">
        <v>3285</v>
      </c>
      <c r="P1584" s="269">
        <v>398918</v>
      </c>
      <c r="Q1584" s="269">
        <v>0</v>
      </c>
      <c r="R1584" s="269">
        <v>0</v>
      </c>
      <c r="S1584" s="269">
        <v>398918</v>
      </c>
      <c r="U1584" s="305" t="str">
        <f t="shared" si="24"/>
        <v>RU8033</v>
      </c>
      <c r="V1584" s="305" t="s">
        <v>3112</v>
      </c>
    </row>
    <row r="1585" spans="1:22" ht="18" customHeight="1" x14ac:dyDescent="0.35">
      <c r="A1585" s="270">
        <v>10120</v>
      </c>
      <c r="B1585" s="270" t="s">
        <v>3269</v>
      </c>
      <c r="C1585" s="270" t="s">
        <v>9677</v>
      </c>
      <c r="D1585" s="270" t="s">
        <v>3296</v>
      </c>
      <c r="E1585" s="270" t="s">
        <v>1713</v>
      </c>
      <c r="F1585" s="270" t="s">
        <v>2143</v>
      </c>
      <c r="G1585" s="270" t="s">
        <v>9676</v>
      </c>
      <c r="H1585" s="270" t="s">
        <v>9675</v>
      </c>
      <c r="I1585" s="270" t="s">
        <v>9674</v>
      </c>
      <c r="J1585" s="270">
        <v>16817</v>
      </c>
      <c r="K1585" s="270" t="s">
        <v>3271</v>
      </c>
      <c r="L1585" s="270" t="s">
        <v>9673</v>
      </c>
      <c r="M1585" s="270" t="s">
        <v>3296</v>
      </c>
      <c r="N1585" s="270" t="s">
        <v>3286</v>
      </c>
      <c r="O1585" s="270" t="s">
        <v>3285</v>
      </c>
      <c r="P1585" s="269">
        <v>273116.28000000003</v>
      </c>
      <c r="Q1585" s="269">
        <v>0</v>
      </c>
      <c r="R1585" s="269">
        <v>0</v>
      </c>
      <c r="S1585" s="269">
        <v>273116.28000000003</v>
      </c>
      <c r="U1585" s="305" t="str">
        <f t="shared" si="24"/>
        <v>RU8310</v>
      </c>
      <c r="V1585" s="305" t="s">
        <v>3112</v>
      </c>
    </row>
    <row r="1586" spans="1:22" ht="18" customHeight="1" x14ac:dyDescent="0.35">
      <c r="A1586" s="270">
        <v>10121</v>
      </c>
      <c r="B1586" s="270" t="s">
        <v>3269</v>
      </c>
      <c r="C1586" s="270" t="s">
        <v>9672</v>
      </c>
      <c r="D1586" s="270" t="s">
        <v>3296</v>
      </c>
      <c r="E1586" s="270" t="s">
        <v>1713</v>
      </c>
      <c r="F1586" s="270" t="s">
        <v>2143</v>
      </c>
      <c r="G1586" s="270" t="s">
        <v>9671</v>
      </c>
      <c r="H1586" s="270" t="s">
        <v>9670</v>
      </c>
      <c r="I1586" s="270" t="s">
        <v>9669</v>
      </c>
      <c r="J1586" s="270">
        <v>12976</v>
      </c>
      <c r="K1586" s="270" t="s">
        <v>3271</v>
      </c>
      <c r="L1586" s="270" t="s">
        <v>9668</v>
      </c>
      <c r="M1586" s="270" t="s">
        <v>3296</v>
      </c>
      <c r="N1586" s="270" t="s">
        <v>3286</v>
      </c>
      <c r="O1586" s="270" t="s">
        <v>3285</v>
      </c>
      <c r="P1586" s="269">
        <v>4926959.5599999996</v>
      </c>
      <c r="Q1586" s="269">
        <v>0</v>
      </c>
      <c r="R1586" s="269">
        <v>0</v>
      </c>
      <c r="S1586" s="269">
        <v>4926959.5599999996</v>
      </c>
      <c r="U1586" s="305" t="str">
        <f t="shared" si="24"/>
        <v>RU8310</v>
      </c>
      <c r="V1586" s="305" t="s">
        <v>3112</v>
      </c>
    </row>
    <row r="1587" spans="1:22" ht="18" customHeight="1" x14ac:dyDescent="0.35">
      <c r="A1587" s="270">
        <v>10122</v>
      </c>
      <c r="B1587" s="270" t="s">
        <v>3269</v>
      </c>
      <c r="C1587" s="270" t="s">
        <v>9659</v>
      </c>
      <c r="D1587" s="270" t="s">
        <v>3296</v>
      </c>
      <c r="E1587" s="270" t="s">
        <v>1713</v>
      </c>
      <c r="F1587" s="270" t="s">
        <v>2143</v>
      </c>
      <c r="G1587" s="270" t="s">
        <v>9533</v>
      </c>
      <c r="H1587" s="270" t="s">
        <v>9658</v>
      </c>
      <c r="I1587" s="270" t="s">
        <v>9657</v>
      </c>
      <c r="J1587" s="270">
        <v>13435</v>
      </c>
      <c r="K1587" s="270" t="s">
        <v>3271</v>
      </c>
      <c r="L1587" s="270" t="s">
        <v>9667</v>
      </c>
      <c r="M1587" s="270" t="s">
        <v>3296</v>
      </c>
      <c r="N1587" s="270" t="s">
        <v>3286</v>
      </c>
      <c r="O1587" s="270" t="s">
        <v>3285</v>
      </c>
      <c r="P1587" s="269">
        <v>134494.42000000001</v>
      </c>
      <c r="Q1587" s="269">
        <v>0</v>
      </c>
      <c r="R1587" s="269">
        <v>0</v>
      </c>
      <c r="S1587" s="269">
        <v>134494.42000000001</v>
      </c>
      <c r="U1587" s="305" t="str">
        <f t="shared" si="24"/>
        <v>RU8310</v>
      </c>
      <c r="V1587" s="305" t="s">
        <v>3112</v>
      </c>
    </row>
    <row r="1588" spans="1:22" ht="18" customHeight="1" x14ac:dyDescent="0.35">
      <c r="A1588" s="270">
        <v>10122</v>
      </c>
      <c r="B1588" s="270" t="s">
        <v>3269</v>
      </c>
      <c r="C1588" s="270" t="s">
        <v>9659</v>
      </c>
      <c r="D1588" s="270" t="s">
        <v>3296</v>
      </c>
      <c r="E1588" s="270" t="s">
        <v>1713</v>
      </c>
      <c r="F1588" s="270" t="s">
        <v>2143</v>
      </c>
      <c r="G1588" s="270" t="s">
        <v>9533</v>
      </c>
      <c r="H1588" s="270" t="s">
        <v>9658</v>
      </c>
      <c r="I1588" s="270" t="s">
        <v>9657</v>
      </c>
      <c r="J1588" s="270">
        <v>13525</v>
      </c>
      <c r="K1588" s="270" t="s">
        <v>3271</v>
      </c>
      <c r="L1588" s="270" t="s">
        <v>9666</v>
      </c>
      <c r="M1588" s="270" t="s">
        <v>3296</v>
      </c>
      <c r="N1588" s="270" t="s">
        <v>3286</v>
      </c>
      <c r="O1588" s="270" t="s">
        <v>3285</v>
      </c>
      <c r="P1588" s="269">
        <v>110499.44</v>
      </c>
      <c r="Q1588" s="269">
        <v>0</v>
      </c>
      <c r="R1588" s="269">
        <v>0</v>
      </c>
      <c r="S1588" s="269">
        <v>110499.44</v>
      </c>
      <c r="U1588" s="305" t="str">
        <f t="shared" si="24"/>
        <v>RU8310</v>
      </c>
      <c r="V1588" s="305" t="s">
        <v>3112</v>
      </c>
    </row>
    <row r="1589" spans="1:22" ht="18" customHeight="1" x14ac:dyDescent="0.35">
      <c r="A1589" s="270">
        <v>10122</v>
      </c>
      <c r="B1589" s="270" t="s">
        <v>3269</v>
      </c>
      <c r="C1589" s="270" t="s">
        <v>9659</v>
      </c>
      <c r="D1589" s="270" t="s">
        <v>3296</v>
      </c>
      <c r="E1589" s="270" t="s">
        <v>1713</v>
      </c>
      <c r="F1589" s="270" t="s">
        <v>2143</v>
      </c>
      <c r="G1589" s="270" t="s">
        <v>9533</v>
      </c>
      <c r="H1589" s="270" t="s">
        <v>9658</v>
      </c>
      <c r="I1589" s="270" t="s">
        <v>9657</v>
      </c>
      <c r="J1589" s="270">
        <v>13531</v>
      </c>
      <c r="K1589" s="270" t="s">
        <v>3271</v>
      </c>
      <c r="L1589" s="270" t="s">
        <v>9665</v>
      </c>
      <c r="M1589" s="270" t="s">
        <v>3296</v>
      </c>
      <c r="N1589" s="270" t="s">
        <v>3286</v>
      </c>
      <c r="O1589" s="270" t="s">
        <v>3285</v>
      </c>
      <c r="P1589" s="269">
        <v>134807.9</v>
      </c>
      <c r="Q1589" s="269">
        <v>0</v>
      </c>
      <c r="R1589" s="269">
        <v>0</v>
      </c>
      <c r="S1589" s="269">
        <v>134807.9</v>
      </c>
      <c r="U1589" s="305" t="str">
        <f t="shared" si="24"/>
        <v>RU8310</v>
      </c>
      <c r="V1589" s="305" t="s">
        <v>3112</v>
      </c>
    </row>
    <row r="1590" spans="1:22" ht="18" customHeight="1" x14ac:dyDescent="0.35">
      <c r="A1590" s="270">
        <v>10122</v>
      </c>
      <c r="B1590" s="270" t="s">
        <v>3269</v>
      </c>
      <c r="C1590" s="270" t="s">
        <v>9659</v>
      </c>
      <c r="D1590" s="270" t="s">
        <v>3296</v>
      </c>
      <c r="E1590" s="270" t="s">
        <v>1713</v>
      </c>
      <c r="F1590" s="270" t="s">
        <v>2143</v>
      </c>
      <c r="G1590" s="270" t="s">
        <v>9533</v>
      </c>
      <c r="H1590" s="270" t="s">
        <v>9658</v>
      </c>
      <c r="I1590" s="270" t="s">
        <v>9657</v>
      </c>
      <c r="J1590" s="270">
        <v>13578</v>
      </c>
      <c r="K1590" s="270" t="s">
        <v>3271</v>
      </c>
      <c r="L1590" s="270" t="s">
        <v>9664</v>
      </c>
      <c r="M1590" s="270" t="s">
        <v>3296</v>
      </c>
      <c r="N1590" s="270" t="s">
        <v>3286</v>
      </c>
      <c r="O1590" s="270" t="s">
        <v>3285</v>
      </c>
      <c r="P1590" s="269">
        <v>164739.88</v>
      </c>
      <c r="Q1590" s="269">
        <v>0</v>
      </c>
      <c r="R1590" s="269">
        <v>0</v>
      </c>
      <c r="S1590" s="269">
        <v>164739.88</v>
      </c>
      <c r="U1590" s="305" t="str">
        <f t="shared" si="24"/>
        <v>RU8310</v>
      </c>
      <c r="V1590" s="305" t="s">
        <v>3112</v>
      </c>
    </row>
    <row r="1591" spans="1:22" ht="18" customHeight="1" x14ac:dyDescent="0.35">
      <c r="A1591" s="270">
        <v>10122</v>
      </c>
      <c r="B1591" s="270" t="s">
        <v>3269</v>
      </c>
      <c r="C1591" s="270" t="s">
        <v>9659</v>
      </c>
      <c r="D1591" s="270" t="s">
        <v>3296</v>
      </c>
      <c r="E1591" s="270" t="s">
        <v>1713</v>
      </c>
      <c r="F1591" s="270" t="s">
        <v>2143</v>
      </c>
      <c r="G1591" s="270" t="s">
        <v>9533</v>
      </c>
      <c r="H1591" s="270" t="s">
        <v>9658</v>
      </c>
      <c r="I1591" s="270" t="s">
        <v>9657</v>
      </c>
      <c r="J1591" s="270">
        <v>13580</v>
      </c>
      <c r="K1591" s="270" t="s">
        <v>3271</v>
      </c>
      <c r="L1591" s="270" t="s">
        <v>9663</v>
      </c>
      <c r="M1591" s="270" t="s">
        <v>3296</v>
      </c>
      <c r="N1591" s="270" t="s">
        <v>3286</v>
      </c>
      <c r="O1591" s="270" t="s">
        <v>3285</v>
      </c>
      <c r="P1591" s="269">
        <v>108457.12</v>
      </c>
      <c r="Q1591" s="269">
        <v>0</v>
      </c>
      <c r="R1591" s="269">
        <v>0</v>
      </c>
      <c r="S1591" s="269">
        <v>108457.12</v>
      </c>
      <c r="U1591" s="305" t="str">
        <f t="shared" si="24"/>
        <v>RU8310</v>
      </c>
      <c r="V1591" s="305" t="s">
        <v>3112</v>
      </c>
    </row>
    <row r="1592" spans="1:22" ht="18" customHeight="1" x14ac:dyDescent="0.35">
      <c r="A1592" s="270">
        <v>10122</v>
      </c>
      <c r="B1592" s="270" t="s">
        <v>3269</v>
      </c>
      <c r="C1592" s="270" t="s">
        <v>9659</v>
      </c>
      <c r="D1592" s="270" t="s">
        <v>3296</v>
      </c>
      <c r="E1592" s="270" t="s">
        <v>1713</v>
      </c>
      <c r="F1592" s="270" t="s">
        <v>2143</v>
      </c>
      <c r="G1592" s="270" t="s">
        <v>9533</v>
      </c>
      <c r="H1592" s="270" t="s">
        <v>9658</v>
      </c>
      <c r="I1592" s="270" t="s">
        <v>9657</v>
      </c>
      <c r="J1592" s="270">
        <v>13598</v>
      </c>
      <c r="K1592" s="270" t="s">
        <v>3271</v>
      </c>
      <c r="L1592" s="270" t="s">
        <v>9662</v>
      </c>
      <c r="M1592" s="270" t="s">
        <v>3296</v>
      </c>
      <c r="N1592" s="270" t="s">
        <v>3286</v>
      </c>
      <c r="O1592" s="270" t="s">
        <v>3285</v>
      </c>
      <c r="P1592" s="269">
        <v>409486.75</v>
      </c>
      <c r="Q1592" s="269">
        <v>0</v>
      </c>
      <c r="R1592" s="269">
        <v>0</v>
      </c>
      <c r="S1592" s="269">
        <v>409486.75</v>
      </c>
      <c r="U1592" s="305" t="str">
        <f t="shared" si="24"/>
        <v>RU8310</v>
      </c>
      <c r="V1592" s="305" t="s">
        <v>3112</v>
      </c>
    </row>
    <row r="1593" spans="1:22" ht="18" customHeight="1" x14ac:dyDescent="0.35">
      <c r="A1593" s="270">
        <v>10122</v>
      </c>
      <c r="B1593" s="270" t="s">
        <v>3269</v>
      </c>
      <c r="C1593" s="270" t="s">
        <v>9659</v>
      </c>
      <c r="D1593" s="270" t="s">
        <v>3296</v>
      </c>
      <c r="E1593" s="270" t="s">
        <v>1713</v>
      </c>
      <c r="F1593" s="270" t="s">
        <v>2143</v>
      </c>
      <c r="G1593" s="270" t="s">
        <v>9533</v>
      </c>
      <c r="H1593" s="270" t="s">
        <v>9658</v>
      </c>
      <c r="I1593" s="270" t="s">
        <v>9657</v>
      </c>
      <c r="J1593" s="270">
        <v>13601</v>
      </c>
      <c r="K1593" s="270" t="s">
        <v>3271</v>
      </c>
      <c r="L1593" s="270" t="s">
        <v>9661</v>
      </c>
      <c r="M1593" s="270" t="s">
        <v>3296</v>
      </c>
      <c r="N1593" s="270" t="s">
        <v>3286</v>
      </c>
      <c r="O1593" s="270" t="s">
        <v>3285</v>
      </c>
      <c r="P1593" s="269">
        <v>842305.94</v>
      </c>
      <c r="Q1593" s="269">
        <v>0</v>
      </c>
      <c r="R1593" s="269">
        <v>0</v>
      </c>
      <c r="S1593" s="269">
        <v>842305.94</v>
      </c>
      <c r="U1593" s="305" t="str">
        <f t="shared" si="24"/>
        <v>RU8310</v>
      </c>
      <c r="V1593" s="305" t="s">
        <v>3112</v>
      </c>
    </row>
    <row r="1594" spans="1:22" ht="18" customHeight="1" x14ac:dyDescent="0.35">
      <c r="A1594" s="270">
        <v>10122</v>
      </c>
      <c r="B1594" s="270" t="s">
        <v>3269</v>
      </c>
      <c r="C1594" s="270" t="s">
        <v>9659</v>
      </c>
      <c r="D1594" s="270" t="s">
        <v>3296</v>
      </c>
      <c r="E1594" s="270" t="s">
        <v>1713</v>
      </c>
      <c r="F1594" s="270" t="s">
        <v>2143</v>
      </c>
      <c r="G1594" s="270" t="s">
        <v>9533</v>
      </c>
      <c r="H1594" s="270" t="s">
        <v>9658</v>
      </c>
      <c r="I1594" s="270" t="s">
        <v>9657</v>
      </c>
      <c r="J1594" s="270">
        <v>13621</v>
      </c>
      <c r="K1594" s="270" t="s">
        <v>3271</v>
      </c>
      <c r="L1594" s="270" t="s">
        <v>9660</v>
      </c>
      <c r="M1594" s="270" t="s">
        <v>3296</v>
      </c>
      <c r="N1594" s="270" t="s">
        <v>3286</v>
      </c>
      <c r="O1594" s="270" t="s">
        <v>3285</v>
      </c>
      <c r="P1594" s="269">
        <v>519891.22</v>
      </c>
      <c r="Q1594" s="269">
        <v>0</v>
      </c>
      <c r="R1594" s="269">
        <v>0</v>
      </c>
      <c r="S1594" s="269">
        <v>519891.22</v>
      </c>
      <c r="U1594" s="305" t="str">
        <f t="shared" si="24"/>
        <v>RU8310</v>
      </c>
      <c r="V1594" s="305" t="s">
        <v>3112</v>
      </c>
    </row>
    <row r="1595" spans="1:22" ht="18" customHeight="1" x14ac:dyDescent="0.35">
      <c r="A1595" s="270">
        <v>10122</v>
      </c>
      <c r="B1595" s="270" t="s">
        <v>3269</v>
      </c>
      <c r="C1595" s="270" t="s">
        <v>9659</v>
      </c>
      <c r="D1595" s="270" t="s">
        <v>3296</v>
      </c>
      <c r="E1595" s="270" t="s">
        <v>1713</v>
      </c>
      <c r="F1595" s="270" t="s">
        <v>2143</v>
      </c>
      <c r="G1595" s="270" t="s">
        <v>9533</v>
      </c>
      <c r="H1595" s="270" t="s">
        <v>9658</v>
      </c>
      <c r="I1595" s="270" t="s">
        <v>9657</v>
      </c>
      <c r="J1595" s="270">
        <v>13622</v>
      </c>
      <c r="K1595" s="270" t="s">
        <v>3271</v>
      </c>
      <c r="L1595" s="270" t="s">
        <v>9656</v>
      </c>
      <c r="M1595" s="270" t="s">
        <v>3296</v>
      </c>
      <c r="N1595" s="270" t="s">
        <v>3286</v>
      </c>
      <c r="O1595" s="270" t="s">
        <v>3285</v>
      </c>
      <c r="P1595" s="269">
        <v>349677.43</v>
      </c>
      <c r="Q1595" s="269">
        <v>0</v>
      </c>
      <c r="R1595" s="269">
        <v>0</v>
      </c>
      <c r="S1595" s="269">
        <v>349677.43</v>
      </c>
      <c r="U1595" s="305" t="str">
        <f t="shared" si="24"/>
        <v>RU8310</v>
      </c>
      <c r="V1595" s="305" t="s">
        <v>3112</v>
      </c>
    </row>
    <row r="1596" spans="1:22" ht="18" customHeight="1" x14ac:dyDescent="0.35">
      <c r="A1596" s="270">
        <v>10123</v>
      </c>
      <c r="B1596" s="270" t="s">
        <v>3269</v>
      </c>
      <c r="C1596" s="270" t="s">
        <v>9650</v>
      </c>
      <c r="D1596" s="270" t="s">
        <v>3296</v>
      </c>
      <c r="E1596" s="270" t="s">
        <v>1713</v>
      </c>
      <c r="F1596" s="270" t="s">
        <v>2143</v>
      </c>
      <c r="G1596" s="270" t="s">
        <v>3756</v>
      </c>
      <c r="H1596" s="270" t="s">
        <v>9649</v>
      </c>
      <c r="I1596" s="270" t="s">
        <v>9648</v>
      </c>
      <c r="J1596" s="270">
        <v>14026</v>
      </c>
      <c r="K1596" s="270" t="s">
        <v>3271</v>
      </c>
      <c r="L1596" s="270" t="s">
        <v>9655</v>
      </c>
      <c r="M1596" s="270" t="s">
        <v>3296</v>
      </c>
      <c r="N1596" s="270" t="s">
        <v>3286</v>
      </c>
      <c r="O1596" s="270" t="s">
        <v>3285</v>
      </c>
      <c r="P1596" s="269">
        <v>396730.04</v>
      </c>
      <c r="Q1596" s="269">
        <v>0</v>
      </c>
      <c r="R1596" s="269">
        <v>0</v>
      </c>
      <c r="S1596" s="269">
        <v>396730.04</v>
      </c>
      <c r="U1596" s="305" t="str">
        <f t="shared" si="24"/>
        <v>RU8310</v>
      </c>
      <c r="V1596" s="305" t="s">
        <v>3112</v>
      </c>
    </row>
    <row r="1597" spans="1:22" ht="18" customHeight="1" x14ac:dyDescent="0.35">
      <c r="A1597" s="270">
        <v>10123</v>
      </c>
      <c r="B1597" s="270" t="s">
        <v>3269</v>
      </c>
      <c r="C1597" s="270" t="s">
        <v>9650</v>
      </c>
      <c r="D1597" s="270" t="s">
        <v>3296</v>
      </c>
      <c r="E1597" s="270" t="s">
        <v>1713</v>
      </c>
      <c r="F1597" s="270" t="s">
        <v>2143</v>
      </c>
      <c r="G1597" s="270" t="s">
        <v>3756</v>
      </c>
      <c r="H1597" s="270" t="s">
        <v>9649</v>
      </c>
      <c r="I1597" s="270" t="s">
        <v>9648</v>
      </c>
      <c r="J1597" s="270">
        <v>14262</v>
      </c>
      <c r="K1597" s="270" t="s">
        <v>3271</v>
      </c>
      <c r="L1597" s="270" t="s">
        <v>9654</v>
      </c>
      <c r="M1597" s="270" t="s">
        <v>3296</v>
      </c>
      <c r="N1597" s="270" t="s">
        <v>3286</v>
      </c>
      <c r="O1597" s="270" t="s">
        <v>3285</v>
      </c>
      <c r="P1597" s="269">
        <v>142505.51999999999</v>
      </c>
      <c r="Q1597" s="269">
        <v>0</v>
      </c>
      <c r="R1597" s="269">
        <v>0</v>
      </c>
      <c r="S1597" s="269">
        <v>142505.51999999999</v>
      </c>
      <c r="U1597" s="305" t="str">
        <f t="shared" si="24"/>
        <v>RU8310</v>
      </c>
      <c r="V1597" s="305" t="s">
        <v>3112</v>
      </c>
    </row>
    <row r="1598" spans="1:22" ht="18" customHeight="1" x14ac:dyDescent="0.35">
      <c r="A1598" s="270">
        <v>10123</v>
      </c>
      <c r="B1598" s="270" t="s">
        <v>3269</v>
      </c>
      <c r="C1598" s="270" t="s">
        <v>9650</v>
      </c>
      <c r="D1598" s="270" t="s">
        <v>3296</v>
      </c>
      <c r="E1598" s="270" t="s">
        <v>1713</v>
      </c>
      <c r="F1598" s="270" t="s">
        <v>2143</v>
      </c>
      <c r="G1598" s="270" t="s">
        <v>3756</v>
      </c>
      <c r="H1598" s="270" t="s">
        <v>9649</v>
      </c>
      <c r="I1598" s="270" t="s">
        <v>9648</v>
      </c>
      <c r="J1598" s="270">
        <v>14265</v>
      </c>
      <c r="K1598" s="270" t="s">
        <v>3271</v>
      </c>
      <c r="L1598" s="270" t="s">
        <v>9653</v>
      </c>
      <c r="M1598" s="270" t="s">
        <v>3296</v>
      </c>
      <c r="N1598" s="270" t="s">
        <v>3286</v>
      </c>
      <c r="O1598" s="270" t="s">
        <v>3285</v>
      </c>
      <c r="P1598" s="269">
        <v>130120.65</v>
      </c>
      <c r="Q1598" s="269">
        <v>0</v>
      </c>
      <c r="R1598" s="269">
        <v>0</v>
      </c>
      <c r="S1598" s="269">
        <v>130120.65</v>
      </c>
      <c r="U1598" s="305" t="str">
        <f t="shared" si="24"/>
        <v>RU8310</v>
      </c>
      <c r="V1598" s="305" t="s">
        <v>3112</v>
      </c>
    </row>
    <row r="1599" spans="1:22" ht="18" customHeight="1" x14ac:dyDescent="0.35">
      <c r="A1599" s="270">
        <v>10123</v>
      </c>
      <c r="B1599" s="270" t="s">
        <v>3269</v>
      </c>
      <c r="C1599" s="270" t="s">
        <v>9650</v>
      </c>
      <c r="D1599" s="270" t="s">
        <v>3296</v>
      </c>
      <c r="E1599" s="270" t="s">
        <v>1713</v>
      </c>
      <c r="F1599" s="270" t="s">
        <v>2143</v>
      </c>
      <c r="G1599" s="270" t="s">
        <v>3756</v>
      </c>
      <c r="H1599" s="270" t="s">
        <v>9649</v>
      </c>
      <c r="I1599" s="270" t="s">
        <v>9648</v>
      </c>
      <c r="J1599" s="270">
        <v>14266</v>
      </c>
      <c r="K1599" s="270" t="s">
        <v>3271</v>
      </c>
      <c r="L1599" s="270" t="s">
        <v>9652</v>
      </c>
      <c r="M1599" s="270" t="s">
        <v>3296</v>
      </c>
      <c r="N1599" s="270" t="s">
        <v>3286</v>
      </c>
      <c r="O1599" s="270" t="s">
        <v>3285</v>
      </c>
      <c r="P1599" s="269">
        <v>129577.19</v>
      </c>
      <c r="Q1599" s="269">
        <v>0</v>
      </c>
      <c r="R1599" s="269">
        <v>0</v>
      </c>
      <c r="S1599" s="269">
        <v>129577.19</v>
      </c>
      <c r="U1599" s="305" t="str">
        <f t="shared" si="24"/>
        <v>RU8310</v>
      </c>
      <c r="V1599" s="305" t="s">
        <v>3112</v>
      </c>
    </row>
    <row r="1600" spans="1:22" ht="18" customHeight="1" x14ac:dyDescent="0.35">
      <c r="A1600" s="270">
        <v>10123</v>
      </c>
      <c r="B1600" s="270" t="s">
        <v>3269</v>
      </c>
      <c r="C1600" s="270" t="s">
        <v>9650</v>
      </c>
      <c r="D1600" s="270" t="s">
        <v>3296</v>
      </c>
      <c r="E1600" s="270" t="s">
        <v>1713</v>
      </c>
      <c r="F1600" s="270" t="s">
        <v>2143</v>
      </c>
      <c r="G1600" s="270" t="s">
        <v>3756</v>
      </c>
      <c r="H1600" s="270" t="s">
        <v>9649</v>
      </c>
      <c r="I1600" s="270" t="s">
        <v>9648</v>
      </c>
      <c r="J1600" s="270">
        <v>14267</v>
      </c>
      <c r="K1600" s="270" t="s">
        <v>3271</v>
      </c>
      <c r="L1600" s="270" t="s">
        <v>9651</v>
      </c>
      <c r="M1600" s="270" t="s">
        <v>3296</v>
      </c>
      <c r="N1600" s="270" t="s">
        <v>3286</v>
      </c>
      <c r="O1600" s="270" t="s">
        <v>3285</v>
      </c>
      <c r="P1600" s="269">
        <v>149204.84</v>
      </c>
      <c r="Q1600" s="269">
        <v>0</v>
      </c>
      <c r="R1600" s="269">
        <v>0</v>
      </c>
      <c r="S1600" s="269">
        <v>149204.84</v>
      </c>
      <c r="U1600" s="305" t="str">
        <f t="shared" si="24"/>
        <v>RU8310</v>
      </c>
      <c r="V1600" s="305" t="s">
        <v>3112</v>
      </c>
    </row>
    <row r="1601" spans="1:22" ht="18" customHeight="1" x14ac:dyDescent="0.35">
      <c r="A1601" s="270">
        <v>10123</v>
      </c>
      <c r="B1601" s="270" t="s">
        <v>3269</v>
      </c>
      <c r="C1601" s="270" t="s">
        <v>9650</v>
      </c>
      <c r="D1601" s="270" t="s">
        <v>3296</v>
      </c>
      <c r="E1601" s="270" t="s">
        <v>1713</v>
      </c>
      <c r="F1601" s="270" t="s">
        <v>2143</v>
      </c>
      <c r="G1601" s="270" t="s">
        <v>3756</v>
      </c>
      <c r="H1601" s="270" t="s">
        <v>9649</v>
      </c>
      <c r="I1601" s="270" t="s">
        <v>9648</v>
      </c>
      <c r="J1601" s="270">
        <v>14268</v>
      </c>
      <c r="K1601" s="270" t="s">
        <v>3271</v>
      </c>
      <c r="L1601" s="270" t="s">
        <v>9647</v>
      </c>
      <c r="M1601" s="270" t="s">
        <v>3296</v>
      </c>
      <c r="N1601" s="270" t="s">
        <v>3286</v>
      </c>
      <c r="O1601" s="270" t="s">
        <v>3285</v>
      </c>
      <c r="P1601" s="269">
        <v>580557.76</v>
      </c>
      <c r="Q1601" s="269">
        <v>0</v>
      </c>
      <c r="R1601" s="269">
        <v>0</v>
      </c>
      <c r="S1601" s="269">
        <v>580557.76</v>
      </c>
      <c r="U1601" s="305" t="str">
        <f t="shared" si="24"/>
        <v>RU8310</v>
      </c>
      <c r="V1601" s="305" t="s">
        <v>3112</v>
      </c>
    </row>
    <row r="1602" spans="1:22" ht="18" customHeight="1" x14ac:dyDescent="0.35">
      <c r="A1602" s="270">
        <v>10124</v>
      </c>
      <c r="B1602" s="270" t="s">
        <v>3269</v>
      </c>
      <c r="C1602" s="270" t="s">
        <v>9641</v>
      </c>
      <c r="D1602" s="270" t="s">
        <v>3296</v>
      </c>
      <c r="E1602" s="270" t="s">
        <v>1713</v>
      </c>
      <c r="F1602" s="270" t="s">
        <v>2143</v>
      </c>
      <c r="G1602" s="270" t="s">
        <v>9640</v>
      </c>
      <c r="H1602" s="270" t="s">
        <v>9639</v>
      </c>
      <c r="I1602" s="270" t="s">
        <v>9638</v>
      </c>
      <c r="J1602" s="270">
        <v>17044</v>
      </c>
      <c r="K1602" s="270" t="s">
        <v>3271</v>
      </c>
      <c r="L1602" s="270" t="s">
        <v>9646</v>
      </c>
      <c r="M1602" s="270" t="s">
        <v>3296</v>
      </c>
      <c r="N1602" s="270" t="s">
        <v>3286</v>
      </c>
      <c r="O1602" s="270" t="s">
        <v>3285</v>
      </c>
      <c r="P1602" s="269">
        <v>59916.91</v>
      </c>
      <c r="Q1602" s="269">
        <v>0</v>
      </c>
      <c r="R1602" s="269">
        <v>59916.91</v>
      </c>
      <c r="S1602" s="269">
        <v>59916.91</v>
      </c>
      <c r="U1602" s="305" t="str">
        <f t="shared" si="24"/>
        <v>RU8310</v>
      </c>
      <c r="V1602" s="305" t="s">
        <v>3112</v>
      </c>
    </row>
    <row r="1603" spans="1:22" ht="18" customHeight="1" x14ac:dyDescent="0.35">
      <c r="A1603" s="270">
        <v>10124</v>
      </c>
      <c r="B1603" s="270" t="s">
        <v>3269</v>
      </c>
      <c r="C1603" s="270" t="s">
        <v>9641</v>
      </c>
      <c r="D1603" s="270" t="s">
        <v>3296</v>
      </c>
      <c r="E1603" s="270" t="s">
        <v>1713</v>
      </c>
      <c r="F1603" s="270" t="s">
        <v>2143</v>
      </c>
      <c r="G1603" s="270" t="s">
        <v>9640</v>
      </c>
      <c r="H1603" s="270" t="s">
        <v>9639</v>
      </c>
      <c r="I1603" s="270" t="s">
        <v>9638</v>
      </c>
      <c r="J1603" s="270">
        <v>17045</v>
      </c>
      <c r="K1603" s="270" t="s">
        <v>3271</v>
      </c>
      <c r="L1603" s="270" t="s">
        <v>9645</v>
      </c>
      <c r="M1603" s="270" t="s">
        <v>3296</v>
      </c>
      <c r="N1603" s="270" t="s">
        <v>3286</v>
      </c>
      <c r="O1603" s="270" t="s">
        <v>3285</v>
      </c>
      <c r="P1603" s="269">
        <v>51303.22</v>
      </c>
      <c r="Q1603" s="269">
        <v>0</v>
      </c>
      <c r="R1603" s="269">
        <v>51303.22</v>
      </c>
      <c r="S1603" s="269">
        <v>51303.22</v>
      </c>
      <c r="U1603" s="305" t="str">
        <f t="shared" si="24"/>
        <v>RU8310</v>
      </c>
      <c r="V1603" s="305" t="s">
        <v>3112</v>
      </c>
    </row>
    <row r="1604" spans="1:22" ht="18" customHeight="1" x14ac:dyDescent="0.35">
      <c r="A1604" s="270">
        <v>10124</v>
      </c>
      <c r="B1604" s="270" t="s">
        <v>3269</v>
      </c>
      <c r="C1604" s="270" t="s">
        <v>9641</v>
      </c>
      <c r="D1604" s="270" t="s">
        <v>3296</v>
      </c>
      <c r="E1604" s="270" t="s">
        <v>1713</v>
      </c>
      <c r="F1604" s="270" t="s">
        <v>2143</v>
      </c>
      <c r="G1604" s="270" t="s">
        <v>9640</v>
      </c>
      <c r="H1604" s="270" t="s">
        <v>9639</v>
      </c>
      <c r="I1604" s="270" t="s">
        <v>9638</v>
      </c>
      <c r="J1604" s="270">
        <v>17046</v>
      </c>
      <c r="K1604" s="270" t="s">
        <v>3271</v>
      </c>
      <c r="L1604" s="270" t="s">
        <v>9644</v>
      </c>
      <c r="M1604" s="270" t="s">
        <v>3296</v>
      </c>
      <c r="N1604" s="270" t="s">
        <v>3286</v>
      </c>
      <c r="O1604" s="270" t="s">
        <v>3285</v>
      </c>
      <c r="P1604" s="269">
        <v>84550.85</v>
      </c>
      <c r="Q1604" s="269">
        <v>0</v>
      </c>
      <c r="R1604" s="269">
        <v>84550.85</v>
      </c>
      <c r="S1604" s="269">
        <v>84550.85</v>
      </c>
      <c r="U1604" s="305" t="str">
        <f t="shared" ref="U1604:U1667" si="25">LEFT(F1604,6)</f>
        <v>RU8310</v>
      </c>
      <c r="V1604" s="305" t="s">
        <v>3112</v>
      </c>
    </row>
    <row r="1605" spans="1:22" ht="18" customHeight="1" x14ac:dyDescent="0.35">
      <c r="A1605" s="270">
        <v>10124</v>
      </c>
      <c r="B1605" s="270" t="s">
        <v>3269</v>
      </c>
      <c r="C1605" s="270" t="s">
        <v>9641</v>
      </c>
      <c r="D1605" s="270" t="s">
        <v>3296</v>
      </c>
      <c r="E1605" s="270" t="s">
        <v>1713</v>
      </c>
      <c r="F1605" s="270" t="s">
        <v>2143</v>
      </c>
      <c r="G1605" s="270" t="s">
        <v>9640</v>
      </c>
      <c r="H1605" s="270" t="s">
        <v>9639</v>
      </c>
      <c r="I1605" s="270" t="s">
        <v>9638</v>
      </c>
      <c r="J1605" s="270">
        <v>17047</v>
      </c>
      <c r="K1605" s="270" t="s">
        <v>3271</v>
      </c>
      <c r="L1605" s="270" t="s">
        <v>9643</v>
      </c>
      <c r="M1605" s="270" t="s">
        <v>3296</v>
      </c>
      <c r="N1605" s="270" t="s">
        <v>3286</v>
      </c>
      <c r="O1605" s="270" t="s">
        <v>3285</v>
      </c>
      <c r="P1605" s="269">
        <v>87166.06</v>
      </c>
      <c r="Q1605" s="269">
        <v>0</v>
      </c>
      <c r="R1605" s="269">
        <v>87166.06</v>
      </c>
      <c r="S1605" s="269">
        <v>87166.06</v>
      </c>
      <c r="U1605" s="305" t="str">
        <f t="shared" si="25"/>
        <v>RU8310</v>
      </c>
      <c r="V1605" s="305" t="s">
        <v>3112</v>
      </c>
    </row>
    <row r="1606" spans="1:22" ht="18" customHeight="1" x14ac:dyDescent="0.35">
      <c r="A1606" s="270">
        <v>10124</v>
      </c>
      <c r="B1606" s="270" t="s">
        <v>3269</v>
      </c>
      <c r="C1606" s="270" t="s">
        <v>9641</v>
      </c>
      <c r="D1606" s="270" t="s">
        <v>3296</v>
      </c>
      <c r="E1606" s="270" t="s">
        <v>1713</v>
      </c>
      <c r="F1606" s="270" t="s">
        <v>2143</v>
      </c>
      <c r="G1606" s="270" t="s">
        <v>9640</v>
      </c>
      <c r="H1606" s="270" t="s">
        <v>9639</v>
      </c>
      <c r="I1606" s="270" t="s">
        <v>9638</v>
      </c>
      <c r="J1606" s="270">
        <v>17048</v>
      </c>
      <c r="K1606" s="270" t="s">
        <v>3271</v>
      </c>
      <c r="L1606" s="270" t="s">
        <v>9642</v>
      </c>
      <c r="M1606" s="270" t="s">
        <v>3296</v>
      </c>
      <c r="N1606" s="270" t="s">
        <v>3286</v>
      </c>
      <c r="O1606" s="270" t="s">
        <v>3285</v>
      </c>
      <c r="P1606" s="269">
        <v>50103.78</v>
      </c>
      <c r="Q1606" s="269">
        <v>0</v>
      </c>
      <c r="R1606" s="269">
        <v>50103.78</v>
      </c>
      <c r="S1606" s="269">
        <v>50103.78</v>
      </c>
      <c r="U1606" s="305" t="str">
        <f t="shared" si="25"/>
        <v>RU8310</v>
      </c>
      <c r="V1606" s="305" t="s">
        <v>3112</v>
      </c>
    </row>
    <row r="1607" spans="1:22" ht="18" customHeight="1" x14ac:dyDescent="0.35">
      <c r="A1607" s="270">
        <v>10124</v>
      </c>
      <c r="B1607" s="270" t="s">
        <v>3269</v>
      </c>
      <c r="C1607" s="270" t="s">
        <v>9641</v>
      </c>
      <c r="D1607" s="270" t="s">
        <v>3296</v>
      </c>
      <c r="E1607" s="270" t="s">
        <v>1713</v>
      </c>
      <c r="F1607" s="270" t="s">
        <v>2143</v>
      </c>
      <c r="G1607" s="270" t="s">
        <v>9640</v>
      </c>
      <c r="H1607" s="270" t="s">
        <v>9639</v>
      </c>
      <c r="I1607" s="270" t="s">
        <v>9638</v>
      </c>
      <c r="J1607" s="270">
        <v>17049</v>
      </c>
      <c r="K1607" s="270" t="s">
        <v>3271</v>
      </c>
      <c r="L1607" s="270" t="s">
        <v>9637</v>
      </c>
      <c r="M1607" s="270" t="s">
        <v>3296</v>
      </c>
      <c r="N1607" s="270" t="s">
        <v>3286</v>
      </c>
      <c r="O1607" s="270" t="s">
        <v>3285</v>
      </c>
      <c r="P1607" s="269">
        <v>83665.02</v>
      </c>
      <c r="Q1607" s="269">
        <v>0</v>
      </c>
      <c r="R1607" s="269">
        <v>83665.02</v>
      </c>
      <c r="S1607" s="269">
        <v>83665.02</v>
      </c>
      <c r="U1607" s="305" t="str">
        <f t="shared" si="25"/>
        <v>RU8310</v>
      </c>
      <c r="V1607" s="305" t="s">
        <v>3112</v>
      </c>
    </row>
    <row r="1608" spans="1:22" ht="18" customHeight="1" x14ac:dyDescent="0.35">
      <c r="A1608" s="270">
        <v>10125</v>
      </c>
      <c r="B1608" s="270" t="s">
        <v>3269</v>
      </c>
      <c r="C1608" s="270" t="s">
        <v>9636</v>
      </c>
      <c r="D1608" s="270" t="s">
        <v>3296</v>
      </c>
      <c r="E1608" s="270" t="s">
        <v>1713</v>
      </c>
      <c r="F1608" s="270" t="s">
        <v>2143</v>
      </c>
      <c r="G1608" s="270" t="s">
        <v>9635</v>
      </c>
      <c r="H1608" s="270" t="s">
        <v>9634</v>
      </c>
      <c r="I1608" s="270" t="s">
        <v>9633</v>
      </c>
      <c r="J1608" s="270">
        <v>17028</v>
      </c>
      <c r="K1608" s="270" t="s">
        <v>3271</v>
      </c>
      <c r="L1608" s="270" t="s">
        <v>9632</v>
      </c>
      <c r="M1608" s="270" t="s">
        <v>3296</v>
      </c>
      <c r="N1608" s="270" t="s">
        <v>3286</v>
      </c>
      <c r="O1608" s="270" t="s">
        <v>3285</v>
      </c>
      <c r="P1608" s="269">
        <v>280013.90999999997</v>
      </c>
      <c r="Q1608" s="269">
        <v>0</v>
      </c>
      <c r="R1608" s="269">
        <v>0</v>
      </c>
      <c r="S1608" s="269">
        <v>280013.90999999997</v>
      </c>
      <c r="U1608" s="305" t="str">
        <f t="shared" si="25"/>
        <v>RU8310</v>
      </c>
      <c r="V1608" s="305" t="s">
        <v>3112</v>
      </c>
    </row>
    <row r="1609" spans="1:22" ht="18" customHeight="1" x14ac:dyDescent="0.35">
      <c r="A1609" s="270">
        <v>10126</v>
      </c>
      <c r="B1609" s="270" t="s">
        <v>3269</v>
      </c>
      <c r="C1609" s="270" t="s">
        <v>9629</v>
      </c>
      <c r="D1609" s="270" t="s">
        <v>3296</v>
      </c>
      <c r="E1609" s="270" t="s">
        <v>1739</v>
      </c>
      <c r="F1609" s="270" t="s">
        <v>1984</v>
      </c>
      <c r="G1609" s="270" t="s">
        <v>9628</v>
      </c>
      <c r="H1609" s="270" t="s">
        <v>9627</v>
      </c>
      <c r="I1609" s="270" t="s">
        <v>9626</v>
      </c>
      <c r="J1609" s="270">
        <v>11062</v>
      </c>
      <c r="K1609" s="270" t="s">
        <v>3271</v>
      </c>
      <c r="L1609" s="270" t="s">
        <v>9631</v>
      </c>
      <c r="M1609" s="270" t="s">
        <v>3296</v>
      </c>
      <c r="N1609" s="270" t="s">
        <v>3314</v>
      </c>
      <c r="O1609" s="270" t="s">
        <v>3313</v>
      </c>
      <c r="P1609" s="269">
        <v>335245</v>
      </c>
      <c r="Q1609" s="269">
        <v>0</v>
      </c>
      <c r="R1609" s="269">
        <v>0</v>
      </c>
      <c r="S1609" s="269">
        <v>335245</v>
      </c>
      <c r="U1609" s="305" t="str">
        <f t="shared" si="25"/>
        <v>RU8910</v>
      </c>
      <c r="V1609" s="305" t="s">
        <v>3112</v>
      </c>
    </row>
    <row r="1610" spans="1:22" ht="18" customHeight="1" x14ac:dyDescent="0.35">
      <c r="A1610" s="270">
        <v>10126</v>
      </c>
      <c r="B1610" s="270" t="s">
        <v>3269</v>
      </c>
      <c r="C1610" s="270" t="s">
        <v>9629</v>
      </c>
      <c r="D1610" s="270" t="s">
        <v>3296</v>
      </c>
      <c r="E1610" s="270" t="s">
        <v>1739</v>
      </c>
      <c r="F1610" s="270" t="s">
        <v>1984</v>
      </c>
      <c r="G1610" s="270" t="s">
        <v>9628</v>
      </c>
      <c r="H1610" s="270" t="s">
        <v>9627</v>
      </c>
      <c r="I1610" s="270" t="s">
        <v>9626</v>
      </c>
      <c r="J1610" s="270">
        <v>11063</v>
      </c>
      <c r="K1610" s="270" t="s">
        <v>3271</v>
      </c>
      <c r="L1610" s="270" t="s">
        <v>9630</v>
      </c>
      <c r="M1610" s="270" t="s">
        <v>3296</v>
      </c>
      <c r="N1610" s="270" t="s">
        <v>3286</v>
      </c>
      <c r="O1610" s="270" t="s">
        <v>5072</v>
      </c>
      <c r="P1610" s="269">
        <v>312308</v>
      </c>
      <c r="Q1610" s="269">
        <v>0</v>
      </c>
      <c r="R1610" s="269">
        <v>0</v>
      </c>
      <c r="S1610" s="269">
        <v>312308</v>
      </c>
      <c r="U1610" s="305" t="str">
        <f t="shared" si="25"/>
        <v>RU8910</v>
      </c>
      <c r="V1610" s="305" t="s">
        <v>3112</v>
      </c>
    </row>
    <row r="1611" spans="1:22" ht="18" customHeight="1" x14ac:dyDescent="0.35">
      <c r="A1611" s="270">
        <v>10126</v>
      </c>
      <c r="B1611" s="270" t="s">
        <v>3269</v>
      </c>
      <c r="C1611" s="270" t="s">
        <v>9629</v>
      </c>
      <c r="D1611" s="270" t="s">
        <v>3296</v>
      </c>
      <c r="E1611" s="270" t="s">
        <v>1739</v>
      </c>
      <c r="F1611" s="270" t="s">
        <v>1984</v>
      </c>
      <c r="G1611" s="270" t="s">
        <v>9628</v>
      </c>
      <c r="H1611" s="270" t="s">
        <v>9627</v>
      </c>
      <c r="I1611" s="270" t="s">
        <v>9626</v>
      </c>
      <c r="J1611" s="270">
        <v>18151</v>
      </c>
      <c r="K1611" s="270" t="s">
        <v>3271</v>
      </c>
      <c r="L1611" s="270" t="s">
        <v>9625</v>
      </c>
      <c r="M1611" s="270" t="s">
        <v>3296</v>
      </c>
      <c r="N1611" s="270" t="s">
        <v>3286</v>
      </c>
      <c r="O1611" s="270" t="s">
        <v>3285</v>
      </c>
      <c r="P1611" s="269">
        <v>6539113</v>
      </c>
      <c r="Q1611" s="269">
        <v>0</v>
      </c>
      <c r="R1611" s="269">
        <v>0</v>
      </c>
      <c r="S1611" s="269">
        <v>6539113</v>
      </c>
      <c r="U1611" s="305" t="str">
        <f t="shared" si="25"/>
        <v>RU8910</v>
      </c>
      <c r="V1611" s="305" t="s">
        <v>3112</v>
      </c>
    </row>
    <row r="1612" spans="1:22" ht="18" customHeight="1" x14ac:dyDescent="0.35">
      <c r="A1612" s="270">
        <v>10128</v>
      </c>
      <c r="B1612" s="270" t="s">
        <v>3269</v>
      </c>
      <c r="C1612" s="270" t="s">
        <v>9624</v>
      </c>
      <c r="D1612" s="270" t="s">
        <v>3296</v>
      </c>
      <c r="E1612" s="270" t="s">
        <v>1739</v>
      </c>
      <c r="F1612" s="270" t="s">
        <v>1984</v>
      </c>
      <c r="G1612" s="270" t="s">
        <v>9623</v>
      </c>
      <c r="H1612" s="270" t="s">
        <v>9622</v>
      </c>
      <c r="I1612" s="270" t="s">
        <v>9621</v>
      </c>
      <c r="J1612" s="270">
        <v>11056</v>
      </c>
      <c r="K1612" s="270" t="s">
        <v>3271</v>
      </c>
      <c r="L1612" s="270" t="s">
        <v>9620</v>
      </c>
      <c r="M1612" s="270" t="s">
        <v>3296</v>
      </c>
      <c r="N1612" s="270" t="s">
        <v>3314</v>
      </c>
      <c r="O1612" s="270" t="s">
        <v>3313</v>
      </c>
      <c r="P1612" s="269">
        <v>681409</v>
      </c>
      <c r="Q1612" s="269">
        <v>0</v>
      </c>
      <c r="R1612" s="269">
        <v>0</v>
      </c>
      <c r="S1612" s="269">
        <v>681409</v>
      </c>
      <c r="U1612" s="305" t="str">
        <f t="shared" si="25"/>
        <v>RU8910</v>
      </c>
      <c r="V1612" s="305" t="s">
        <v>3112</v>
      </c>
    </row>
    <row r="1613" spans="1:22" ht="18" customHeight="1" x14ac:dyDescent="0.35">
      <c r="A1613" s="270">
        <v>10129</v>
      </c>
      <c r="B1613" s="270" t="s">
        <v>3269</v>
      </c>
      <c r="C1613" s="270" t="s">
        <v>9619</v>
      </c>
      <c r="D1613" s="270" t="s">
        <v>3296</v>
      </c>
      <c r="E1613" s="270" t="s">
        <v>1739</v>
      </c>
      <c r="F1613" s="270" t="s">
        <v>1984</v>
      </c>
      <c r="G1613" s="270" t="s">
        <v>9618</v>
      </c>
      <c r="H1613" s="270" t="s">
        <v>9617</v>
      </c>
      <c r="I1613" s="270" t="s">
        <v>9616</v>
      </c>
      <c r="J1613" s="270">
        <v>11049</v>
      </c>
      <c r="K1613" s="270" t="s">
        <v>3271</v>
      </c>
      <c r="L1613" s="270" t="s">
        <v>9615</v>
      </c>
      <c r="M1613" s="270" t="s">
        <v>3296</v>
      </c>
      <c r="N1613" s="270" t="s">
        <v>3314</v>
      </c>
      <c r="O1613" s="270" t="s">
        <v>3313</v>
      </c>
      <c r="P1613" s="269">
        <v>314903</v>
      </c>
      <c r="Q1613" s="269">
        <v>0</v>
      </c>
      <c r="R1613" s="269">
        <v>314903</v>
      </c>
      <c r="S1613" s="269">
        <v>314903</v>
      </c>
      <c r="U1613" s="305" t="str">
        <f t="shared" si="25"/>
        <v>RU8910</v>
      </c>
      <c r="V1613" s="305" t="s">
        <v>3112</v>
      </c>
    </row>
    <row r="1614" spans="1:22" ht="18" customHeight="1" x14ac:dyDescent="0.35">
      <c r="A1614" s="270">
        <v>10131</v>
      </c>
      <c r="B1614" s="270" t="s">
        <v>3269</v>
      </c>
      <c r="C1614" s="270" t="s">
        <v>9613</v>
      </c>
      <c r="D1614" s="270" t="s">
        <v>3296</v>
      </c>
      <c r="E1614" s="270" t="s">
        <v>1791</v>
      </c>
      <c r="F1614" s="270" t="s">
        <v>2104</v>
      </c>
      <c r="G1614" s="270" t="s">
        <v>9612</v>
      </c>
      <c r="H1614" s="270" t="s">
        <v>9611</v>
      </c>
      <c r="I1614" s="270" t="s">
        <v>9610</v>
      </c>
      <c r="J1614" s="270">
        <v>10566</v>
      </c>
      <c r="K1614" s="270" t="s">
        <v>3271</v>
      </c>
      <c r="L1614" s="270" t="s">
        <v>9614</v>
      </c>
      <c r="M1614" s="270" t="s">
        <v>3296</v>
      </c>
      <c r="N1614" s="270" t="s">
        <v>3314</v>
      </c>
      <c r="O1614" s="270" t="s">
        <v>3313</v>
      </c>
      <c r="P1614" s="269">
        <v>246895</v>
      </c>
      <c r="Q1614" s="269">
        <v>0</v>
      </c>
      <c r="R1614" s="269">
        <v>246895</v>
      </c>
      <c r="S1614" s="269">
        <v>246895</v>
      </c>
      <c r="U1614" s="305" t="str">
        <f t="shared" si="25"/>
        <v>RU8255</v>
      </c>
      <c r="V1614" s="305" t="s">
        <v>3112</v>
      </c>
    </row>
    <row r="1615" spans="1:22" ht="18" customHeight="1" x14ac:dyDescent="0.35">
      <c r="A1615" s="270">
        <v>10131</v>
      </c>
      <c r="B1615" s="270" t="s">
        <v>3269</v>
      </c>
      <c r="C1615" s="270" t="s">
        <v>9613</v>
      </c>
      <c r="D1615" s="270" t="s">
        <v>3296</v>
      </c>
      <c r="E1615" s="270" t="s">
        <v>1791</v>
      </c>
      <c r="F1615" s="270" t="s">
        <v>2104</v>
      </c>
      <c r="G1615" s="270" t="s">
        <v>9612</v>
      </c>
      <c r="H1615" s="270" t="s">
        <v>9611</v>
      </c>
      <c r="I1615" s="270" t="s">
        <v>9610</v>
      </c>
      <c r="J1615" s="270">
        <v>10567</v>
      </c>
      <c r="K1615" s="270" t="s">
        <v>3271</v>
      </c>
      <c r="L1615" s="270" t="s">
        <v>9609</v>
      </c>
      <c r="M1615" s="270" t="s">
        <v>3296</v>
      </c>
      <c r="N1615" s="270" t="s">
        <v>3314</v>
      </c>
      <c r="O1615" s="270" t="s">
        <v>3313</v>
      </c>
      <c r="P1615" s="269">
        <v>535525</v>
      </c>
      <c r="Q1615" s="269">
        <v>0</v>
      </c>
      <c r="R1615" s="269">
        <v>535525</v>
      </c>
      <c r="S1615" s="269">
        <v>535525</v>
      </c>
      <c r="U1615" s="305" t="str">
        <f t="shared" si="25"/>
        <v>RU8255</v>
      </c>
      <c r="V1615" s="305" t="s">
        <v>3112</v>
      </c>
    </row>
    <row r="1616" spans="1:22" ht="18" customHeight="1" x14ac:dyDescent="0.35">
      <c r="A1616" s="270">
        <v>10132</v>
      </c>
      <c r="B1616" s="270" t="s">
        <v>3269</v>
      </c>
      <c r="C1616" s="270" t="s">
        <v>9601</v>
      </c>
      <c r="D1616" s="270" t="s">
        <v>3296</v>
      </c>
      <c r="E1616" s="270" t="s">
        <v>1713</v>
      </c>
      <c r="F1616" s="270" t="s">
        <v>2143</v>
      </c>
      <c r="G1616" s="270" t="s">
        <v>9595</v>
      </c>
      <c r="H1616" s="270" t="s">
        <v>9600</v>
      </c>
      <c r="I1616" s="270" t="s">
        <v>9599</v>
      </c>
      <c r="J1616" s="270">
        <v>13704</v>
      </c>
      <c r="K1616" s="270" t="s">
        <v>3271</v>
      </c>
      <c r="L1616" s="270" t="s">
        <v>9608</v>
      </c>
      <c r="M1616" s="270" t="s">
        <v>3296</v>
      </c>
      <c r="N1616" s="270" t="s">
        <v>3286</v>
      </c>
      <c r="O1616" s="270" t="s">
        <v>3285</v>
      </c>
      <c r="P1616" s="269">
        <v>4457904.07</v>
      </c>
      <c r="Q1616" s="269">
        <v>0</v>
      </c>
      <c r="R1616" s="269">
        <v>0</v>
      </c>
      <c r="S1616" s="269">
        <v>4457904.07</v>
      </c>
      <c r="U1616" s="305" t="str">
        <f t="shared" si="25"/>
        <v>RU8310</v>
      </c>
      <c r="V1616" s="305" t="s">
        <v>3112</v>
      </c>
    </row>
    <row r="1617" spans="1:22" ht="18" customHeight="1" x14ac:dyDescent="0.35">
      <c r="A1617" s="270">
        <v>10132</v>
      </c>
      <c r="B1617" s="270" t="s">
        <v>3269</v>
      </c>
      <c r="C1617" s="270" t="s">
        <v>9601</v>
      </c>
      <c r="D1617" s="270" t="s">
        <v>3296</v>
      </c>
      <c r="E1617" s="270" t="s">
        <v>1713</v>
      </c>
      <c r="F1617" s="270" t="s">
        <v>2143</v>
      </c>
      <c r="G1617" s="270" t="s">
        <v>9595</v>
      </c>
      <c r="H1617" s="270" t="s">
        <v>9600</v>
      </c>
      <c r="I1617" s="270" t="s">
        <v>9599</v>
      </c>
      <c r="J1617" s="270">
        <v>13713</v>
      </c>
      <c r="K1617" s="270" t="s">
        <v>3271</v>
      </c>
      <c r="L1617" s="270" t="s">
        <v>9607</v>
      </c>
      <c r="M1617" s="270" t="s">
        <v>3296</v>
      </c>
      <c r="N1617" s="270" t="s">
        <v>3286</v>
      </c>
      <c r="O1617" s="270" t="s">
        <v>3285</v>
      </c>
      <c r="P1617" s="269">
        <v>2073222.69</v>
      </c>
      <c r="Q1617" s="269">
        <v>0</v>
      </c>
      <c r="R1617" s="269">
        <v>0</v>
      </c>
      <c r="S1617" s="269">
        <v>2073222.69</v>
      </c>
      <c r="U1617" s="305" t="str">
        <f t="shared" si="25"/>
        <v>RU8310</v>
      </c>
      <c r="V1617" s="305" t="s">
        <v>3112</v>
      </c>
    </row>
    <row r="1618" spans="1:22" ht="18" customHeight="1" x14ac:dyDescent="0.35">
      <c r="A1618" s="270">
        <v>10132</v>
      </c>
      <c r="B1618" s="270" t="s">
        <v>3269</v>
      </c>
      <c r="C1618" s="270" t="s">
        <v>9601</v>
      </c>
      <c r="D1618" s="270" t="s">
        <v>3296</v>
      </c>
      <c r="E1618" s="270" t="s">
        <v>1713</v>
      </c>
      <c r="F1618" s="270" t="s">
        <v>2143</v>
      </c>
      <c r="G1618" s="270" t="s">
        <v>9595</v>
      </c>
      <c r="H1618" s="270" t="s">
        <v>9600</v>
      </c>
      <c r="I1618" s="270" t="s">
        <v>9599</v>
      </c>
      <c r="J1618" s="270">
        <v>13718</v>
      </c>
      <c r="K1618" s="270" t="s">
        <v>3271</v>
      </c>
      <c r="L1618" s="270" t="s">
        <v>9606</v>
      </c>
      <c r="M1618" s="270" t="s">
        <v>3296</v>
      </c>
      <c r="N1618" s="270" t="s">
        <v>3286</v>
      </c>
      <c r="O1618" s="270" t="s">
        <v>3285</v>
      </c>
      <c r="P1618" s="269">
        <v>2073222.69</v>
      </c>
      <c r="Q1618" s="269">
        <v>0</v>
      </c>
      <c r="R1618" s="269">
        <v>0</v>
      </c>
      <c r="S1618" s="269">
        <v>2073222.69</v>
      </c>
      <c r="U1618" s="305" t="str">
        <f t="shared" si="25"/>
        <v>RU8310</v>
      </c>
      <c r="V1618" s="305" t="s">
        <v>3112</v>
      </c>
    </row>
    <row r="1619" spans="1:22" ht="18" customHeight="1" x14ac:dyDescent="0.35">
      <c r="A1619" s="270">
        <v>10132</v>
      </c>
      <c r="B1619" s="270" t="s">
        <v>3269</v>
      </c>
      <c r="C1619" s="270" t="s">
        <v>9601</v>
      </c>
      <c r="D1619" s="270" t="s">
        <v>3296</v>
      </c>
      <c r="E1619" s="270" t="s">
        <v>1713</v>
      </c>
      <c r="F1619" s="270" t="s">
        <v>2143</v>
      </c>
      <c r="G1619" s="270" t="s">
        <v>9595</v>
      </c>
      <c r="H1619" s="270" t="s">
        <v>9600</v>
      </c>
      <c r="I1619" s="270" t="s">
        <v>9599</v>
      </c>
      <c r="J1619" s="270">
        <v>13722</v>
      </c>
      <c r="K1619" s="270" t="s">
        <v>3271</v>
      </c>
      <c r="L1619" s="270" t="s">
        <v>9605</v>
      </c>
      <c r="M1619" s="270" t="s">
        <v>3296</v>
      </c>
      <c r="N1619" s="270" t="s">
        <v>3286</v>
      </c>
      <c r="O1619" s="270" t="s">
        <v>3285</v>
      </c>
      <c r="P1619" s="269">
        <v>2276120.25</v>
      </c>
      <c r="Q1619" s="269">
        <v>0</v>
      </c>
      <c r="R1619" s="269">
        <v>0</v>
      </c>
      <c r="S1619" s="269">
        <v>2276120.25</v>
      </c>
      <c r="U1619" s="305" t="str">
        <f t="shared" si="25"/>
        <v>RU8310</v>
      </c>
      <c r="V1619" s="305" t="s">
        <v>3112</v>
      </c>
    </row>
    <row r="1620" spans="1:22" ht="18" customHeight="1" x14ac:dyDescent="0.35">
      <c r="A1620" s="270">
        <v>10132</v>
      </c>
      <c r="B1620" s="270" t="s">
        <v>3269</v>
      </c>
      <c r="C1620" s="270" t="s">
        <v>9601</v>
      </c>
      <c r="D1620" s="270" t="s">
        <v>3296</v>
      </c>
      <c r="E1620" s="270" t="s">
        <v>1713</v>
      </c>
      <c r="F1620" s="270" t="s">
        <v>2143</v>
      </c>
      <c r="G1620" s="270" t="s">
        <v>9595</v>
      </c>
      <c r="H1620" s="270" t="s">
        <v>9600</v>
      </c>
      <c r="I1620" s="270" t="s">
        <v>9599</v>
      </c>
      <c r="J1620" s="270">
        <v>13723</v>
      </c>
      <c r="K1620" s="270" t="s">
        <v>3271</v>
      </c>
      <c r="L1620" s="270" t="s">
        <v>9604</v>
      </c>
      <c r="M1620" s="270" t="s">
        <v>3296</v>
      </c>
      <c r="N1620" s="270" t="s">
        <v>3286</v>
      </c>
      <c r="O1620" s="270" t="s">
        <v>3285</v>
      </c>
      <c r="P1620" s="269">
        <v>2272133.52</v>
      </c>
      <c r="Q1620" s="269">
        <v>0</v>
      </c>
      <c r="R1620" s="269">
        <v>0</v>
      </c>
      <c r="S1620" s="269">
        <v>2272133.52</v>
      </c>
      <c r="U1620" s="305" t="str">
        <f t="shared" si="25"/>
        <v>RU8310</v>
      </c>
      <c r="V1620" s="305" t="s">
        <v>3112</v>
      </c>
    </row>
    <row r="1621" spans="1:22" ht="18" customHeight="1" x14ac:dyDescent="0.35">
      <c r="A1621" s="270">
        <v>10132</v>
      </c>
      <c r="B1621" s="270" t="s">
        <v>3269</v>
      </c>
      <c r="C1621" s="270" t="s">
        <v>9601</v>
      </c>
      <c r="D1621" s="270" t="s">
        <v>3296</v>
      </c>
      <c r="E1621" s="270" t="s">
        <v>1713</v>
      </c>
      <c r="F1621" s="270" t="s">
        <v>2143</v>
      </c>
      <c r="G1621" s="270" t="s">
        <v>9595</v>
      </c>
      <c r="H1621" s="270" t="s">
        <v>9600</v>
      </c>
      <c r="I1621" s="270" t="s">
        <v>9599</v>
      </c>
      <c r="J1621" s="270">
        <v>13724</v>
      </c>
      <c r="K1621" s="270" t="s">
        <v>3271</v>
      </c>
      <c r="L1621" s="270" t="s">
        <v>9603</v>
      </c>
      <c r="M1621" s="270" t="s">
        <v>3296</v>
      </c>
      <c r="N1621" s="270" t="s">
        <v>3286</v>
      </c>
      <c r="O1621" s="270" t="s">
        <v>3285</v>
      </c>
      <c r="P1621" s="269">
        <v>3094471.23</v>
      </c>
      <c r="Q1621" s="269">
        <v>0</v>
      </c>
      <c r="R1621" s="269">
        <v>0</v>
      </c>
      <c r="S1621" s="269">
        <v>3094471.23</v>
      </c>
      <c r="U1621" s="305" t="str">
        <f t="shared" si="25"/>
        <v>RU8310</v>
      </c>
      <c r="V1621" s="305" t="s">
        <v>3112</v>
      </c>
    </row>
    <row r="1622" spans="1:22" ht="18" customHeight="1" x14ac:dyDescent="0.35">
      <c r="A1622" s="270">
        <v>10132</v>
      </c>
      <c r="B1622" s="270" t="s">
        <v>3269</v>
      </c>
      <c r="C1622" s="270" t="s">
        <v>9601</v>
      </c>
      <c r="D1622" s="270" t="s">
        <v>3296</v>
      </c>
      <c r="E1622" s="270" t="s">
        <v>1713</v>
      </c>
      <c r="F1622" s="270" t="s">
        <v>2143</v>
      </c>
      <c r="G1622" s="270" t="s">
        <v>9595</v>
      </c>
      <c r="H1622" s="270" t="s">
        <v>9600</v>
      </c>
      <c r="I1622" s="270" t="s">
        <v>9599</v>
      </c>
      <c r="J1622" s="270">
        <v>13725</v>
      </c>
      <c r="K1622" s="270" t="s">
        <v>3271</v>
      </c>
      <c r="L1622" s="270" t="s">
        <v>9602</v>
      </c>
      <c r="M1622" s="270" t="s">
        <v>3296</v>
      </c>
      <c r="N1622" s="270" t="s">
        <v>3286</v>
      </c>
      <c r="O1622" s="270" t="s">
        <v>3285</v>
      </c>
      <c r="P1622" s="269">
        <v>3304312.74</v>
      </c>
      <c r="Q1622" s="269">
        <v>0</v>
      </c>
      <c r="R1622" s="269">
        <v>0</v>
      </c>
      <c r="S1622" s="269">
        <v>3304312.74</v>
      </c>
      <c r="U1622" s="305" t="str">
        <f t="shared" si="25"/>
        <v>RU8310</v>
      </c>
      <c r="V1622" s="305" t="s">
        <v>3112</v>
      </c>
    </row>
    <row r="1623" spans="1:22" ht="18" customHeight="1" x14ac:dyDescent="0.35">
      <c r="A1623" s="270">
        <v>10132</v>
      </c>
      <c r="B1623" s="270" t="s">
        <v>3269</v>
      </c>
      <c r="C1623" s="270" t="s">
        <v>9601</v>
      </c>
      <c r="D1623" s="270" t="s">
        <v>3296</v>
      </c>
      <c r="E1623" s="270" t="s">
        <v>1713</v>
      </c>
      <c r="F1623" s="270" t="s">
        <v>2143</v>
      </c>
      <c r="G1623" s="270" t="s">
        <v>9595</v>
      </c>
      <c r="H1623" s="270" t="s">
        <v>9600</v>
      </c>
      <c r="I1623" s="270" t="s">
        <v>9599</v>
      </c>
      <c r="J1623" s="270">
        <v>13726</v>
      </c>
      <c r="K1623" s="270" t="s">
        <v>3271</v>
      </c>
      <c r="L1623" s="270" t="s">
        <v>9598</v>
      </c>
      <c r="M1623" s="270" t="s">
        <v>3296</v>
      </c>
      <c r="N1623" s="270" t="s">
        <v>3286</v>
      </c>
      <c r="O1623" s="270" t="s">
        <v>3285</v>
      </c>
      <c r="P1623" s="269">
        <v>540786.91</v>
      </c>
      <c r="Q1623" s="269">
        <v>0</v>
      </c>
      <c r="R1623" s="269">
        <v>0</v>
      </c>
      <c r="S1623" s="269">
        <v>540786.91</v>
      </c>
      <c r="U1623" s="305" t="str">
        <f t="shared" si="25"/>
        <v>RU8310</v>
      </c>
      <c r="V1623" s="305" t="s">
        <v>3112</v>
      </c>
    </row>
    <row r="1624" spans="1:22" ht="18" customHeight="1" x14ac:dyDescent="0.35">
      <c r="A1624" s="270">
        <v>10140</v>
      </c>
      <c r="B1624" s="270" t="s">
        <v>3269</v>
      </c>
      <c r="C1624" s="270" t="s">
        <v>9596</v>
      </c>
      <c r="D1624" s="270" t="s">
        <v>3296</v>
      </c>
      <c r="E1624" s="270" t="s">
        <v>1713</v>
      </c>
      <c r="F1624" s="270" t="s">
        <v>2143</v>
      </c>
      <c r="G1624" s="270" t="s">
        <v>9595</v>
      </c>
      <c r="H1624" s="270" t="s">
        <v>9594</v>
      </c>
      <c r="I1624" s="270" t="s">
        <v>9593</v>
      </c>
      <c r="J1624" s="270">
        <v>13772</v>
      </c>
      <c r="K1624" s="270" t="s">
        <v>3271</v>
      </c>
      <c r="L1624" s="270" t="s">
        <v>9597</v>
      </c>
      <c r="M1624" s="270" t="s">
        <v>3296</v>
      </c>
      <c r="N1624" s="270" t="s">
        <v>3286</v>
      </c>
      <c r="O1624" s="270" t="s">
        <v>3285</v>
      </c>
      <c r="P1624" s="269">
        <v>1007696.76</v>
      </c>
      <c r="Q1624" s="269">
        <v>0</v>
      </c>
      <c r="R1624" s="269">
        <v>0</v>
      </c>
      <c r="S1624" s="269">
        <v>1007696.76</v>
      </c>
      <c r="U1624" s="305" t="str">
        <f t="shared" si="25"/>
        <v>RU8310</v>
      </c>
      <c r="V1624" s="305" t="s">
        <v>3112</v>
      </c>
    </row>
    <row r="1625" spans="1:22" ht="18" customHeight="1" x14ac:dyDescent="0.35">
      <c r="A1625" s="270">
        <v>10140</v>
      </c>
      <c r="B1625" s="270" t="s">
        <v>3269</v>
      </c>
      <c r="C1625" s="270" t="s">
        <v>9596</v>
      </c>
      <c r="D1625" s="270" t="s">
        <v>3296</v>
      </c>
      <c r="E1625" s="270" t="s">
        <v>1713</v>
      </c>
      <c r="F1625" s="270" t="s">
        <v>2143</v>
      </c>
      <c r="G1625" s="270" t="s">
        <v>9595</v>
      </c>
      <c r="H1625" s="270" t="s">
        <v>9594</v>
      </c>
      <c r="I1625" s="270" t="s">
        <v>9593</v>
      </c>
      <c r="J1625" s="270">
        <v>13865</v>
      </c>
      <c r="K1625" s="270" t="s">
        <v>3271</v>
      </c>
      <c r="L1625" s="270" t="s">
        <v>9592</v>
      </c>
      <c r="M1625" s="270" t="s">
        <v>3296</v>
      </c>
      <c r="N1625" s="270" t="s">
        <v>3286</v>
      </c>
      <c r="O1625" s="270" t="s">
        <v>3285</v>
      </c>
      <c r="P1625" s="269">
        <v>1836331.24</v>
      </c>
      <c r="Q1625" s="269">
        <v>0</v>
      </c>
      <c r="R1625" s="269">
        <v>0</v>
      </c>
      <c r="S1625" s="269">
        <v>1836331.24</v>
      </c>
      <c r="U1625" s="305" t="str">
        <f t="shared" si="25"/>
        <v>RU8310</v>
      </c>
      <c r="V1625" s="305" t="s">
        <v>3112</v>
      </c>
    </row>
    <row r="1626" spans="1:22" ht="18" customHeight="1" x14ac:dyDescent="0.35">
      <c r="A1626" s="270">
        <v>10141</v>
      </c>
      <c r="B1626" s="270" t="s">
        <v>3269</v>
      </c>
      <c r="C1626" s="270" t="s">
        <v>9591</v>
      </c>
      <c r="D1626" s="270" t="s">
        <v>3296</v>
      </c>
      <c r="E1626" s="270" t="s">
        <v>1733</v>
      </c>
      <c r="F1626" s="270" t="s">
        <v>1996</v>
      </c>
      <c r="G1626" s="270" t="s">
        <v>4573</v>
      </c>
      <c r="H1626" s="270" t="s">
        <v>9590</v>
      </c>
      <c r="I1626" s="270" t="s">
        <v>9589</v>
      </c>
      <c r="J1626" s="270">
        <v>10778</v>
      </c>
      <c r="K1626" s="270" t="s">
        <v>3271</v>
      </c>
      <c r="L1626" s="270" t="s">
        <v>9588</v>
      </c>
      <c r="M1626" s="270" t="s">
        <v>3296</v>
      </c>
      <c r="N1626" s="270" t="s">
        <v>3286</v>
      </c>
      <c r="O1626" s="270" t="s">
        <v>3285</v>
      </c>
      <c r="P1626" s="269">
        <v>442636.98</v>
      </c>
      <c r="Q1626" s="269">
        <v>0</v>
      </c>
      <c r="R1626" s="269">
        <v>0</v>
      </c>
      <c r="S1626" s="269">
        <v>442636.98</v>
      </c>
      <c r="U1626" s="305" t="str">
        <f t="shared" si="25"/>
        <v>RU8031</v>
      </c>
      <c r="V1626" s="305" t="s">
        <v>3112</v>
      </c>
    </row>
    <row r="1627" spans="1:22" ht="18" customHeight="1" x14ac:dyDescent="0.35">
      <c r="A1627" s="270">
        <v>10143</v>
      </c>
      <c r="B1627" s="270" t="s">
        <v>3269</v>
      </c>
      <c r="C1627" s="270" t="s">
        <v>9587</v>
      </c>
      <c r="D1627" s="270" t="s">
        <v>3296</v>
      </c>
      <c r="E1627" s="270" t="s">
        <v>1791</v>
      </c>
      <c r="F1627" s="270" t="s">
        <v>1816</v>
      </c>
      <c r="G1627" s="270" t="s">
        <v>9586</v>
      </c>
      <c r="H1627" s="270" t="s">
        <v>9585</v>
      </c>
      <c r="I1627" s="270" t="s">
        <v>9584</v>
      </c>
      <c r="J1627" s="270">
        <v>13740</v>
      </c>
      <c r="K1627" s="270" t="s">
        <v>3271</v>
      </c>
      <c r="L1627" s="270" t="s">
        <v>9583</v>
      </c>
      <c r="M1627" s="270" t="s">
        <v>3296</v>
      </c>
      <c r="N1627" s="270" t="s">
        <v>3286</v>
      </c>
      <c r="O1627" s="270" t="s">
        <v>3285</v>
      </c>
      <c r="P1627" s="269">
        <v>263863</v>
      </c>
      <c r="Q1627" s="269">
        <v>0</v>
      </c>
      <c r="R1627" s="269">
        <v>0</v>
      </c>
      <c r="S1627" s="269">
        <v>263863</v>
      </c>
      <c r="U1627" s="305" t="str">
        <f t="shared" si="25"/>
        <v>RU1015</v>
      </c>
      <c r="V1627" s="305" t="s">
        <v>3112</v>
      </c>
    </row>
    <row r="1628" spans="1:22" ht="18" customHeight="1" x14ac:dyDescent="0.35">
      <c r="A1628" s="270">
        <v>10144</v>
      </c>
      <c r="B1628" s="270" t="s">
        <v>3269</v>
      </c>
      <c r="C1628" s="270" t="s">
        <v>9582</v>
      </c>
      <c r="D1628" s="270" t="s">
        <v>3296</v>
      </c>
      <c r="E1628" s="270" t="s">
        <v>1791</v>
      </c>
      <c r="F1628" s="270" t="s">
        <v>1816</v>
      </c>
      <c r="G1628" s="270" t="s">
        <v>3521</v>
      </c>
      <c r="H1628" s="270" t="s">
        <v>9581</v>
      </c>
      <c r="I1628" s="270" t="s">
        <v>9580</v>
      </c>
      <c r="J1628" s="270">
        <v>13683</v>
      </c>
      <c r="K1628" s="270" t="s">
        <v>3271</v>
      </c>
      <c r="L1628" s="270" t="s">
        <v>9579</v>
      </c>
      <c r="M1628" s="270" t="s">
        <v>3296</v>
      </c>
      <c r="N1628" s="270" t="s">
        <v>3286</v>
      </c>
      <c r="O1628" s="270" t="s">
        <v>3285</v>
      </c>
      <c r="P1628" s="269">
        <v>391985</v>
      </c>
      <c r="Q1628" s="269">
        <v>0</v>
      </c>
      <c r="R1628" s="269">
        <v>0</v>
      </c>
      <c r="S1628" s="269">
        <v>391985</v>
      </c>
      <c r="U1628" s="305" t="str">
        <f t="shared" si="25"/>
        <v>RU1015</v>
      </c>
      <c r="V1628" s="305" t="s">
        <v>3112</v>
      </c>
    </row>
    <row r="1629" spans="1:22" ht="18" customHeight="1" x14ac:dyDescent="0.35">
      <c r="A1629" s="270">
        <v>10146</v>
      </c>
      <c r="B1629" s="270" t="s">
        <v>3269</v>
      </c>
      <c r="C1629" s="270" t="s">
        <v>9578</v>
      </c>
      <c r="D1629" s="270" t="s">
        <v>3296</v>
      </c>
      <c r="E1629" s="270" t="s">
        <v>1791</v>
      </c>
      <c r="F1629" s="270" t="s">
        <v>2282</v>
      </c>
      <c r="G1629" s="270" t="s">
        <v>9577</v>
      </c>
      <c r="H1629" s="270" t="s">
        <v>9576</v>
      </c>
      <c r="I1629" s="270" t="s">
        <v>9575</v>
      </c>
      <c r="J1629" s="270">
        <v>11009</v>
      </c>
      <c r="K1629" s="270" t="s">
        <v>3271</v>
      </c>
      <c r="L1629" s="270" t="s">
        <v>9574</v>
      </c>
      <c r="M1629" s="270" t="s">
        <v>3296</v>
      </c>
      <c r="N1629" s="270" t="s">
        <v>3314</v>
      </c>
      <c r="O1629" s="270" t="s">
        <v>3313</v>
      </c>
      <c r="P1629" s="269">
        <v>630547.32999999996</v>
      </c>
      <c r="Q1629" s="269">
        <v>0</v>
      </c>
      <c r="R1629" s="269">
        <v>0</v>
      </c>
      <c r="S1629" s="269">
        <v>630547.32999999996</v>
      </c>
      <c r="U1629" s="305" t="str">
        <f t="shared" si="25"/>
        <v>RU8455</v>
      </c>
      <c r="V1629" s="305" t="s">
        <v>3112</v>
      </c>
    </row>
    <row r="1630" spans="1:22" ht="18" customHeight="1" x14ac:dyDescent="0.35">
      <c r="A1630" s="270">
        <v>10151</v>
      </c>
      <c r="B1630" s="270" t="s">
        <v>3269</v>
      </c>
      <c r="C1630" s="270" t="s">
        <v>9573</v>
      </c>
      <c r="D1630" s="270" t="s">
        <v>3296</v>
      </c>
      <c r="E1630" s="270" t="s">
        <v>1791</v>
      </c>
      <c r="F1630" s="270" t="s">
        <v>1816</v>
      </c>
      <c r="G1630" s="270" t="s">
        <v>9572</v>
      </c>
      <c r="H1630" s="270" t="s">
        <v>9571</v>
      </c>
      <c r="I1630" s="270" t="s">
        <v>9570</v>
      </c>
      <c r="J1630" s="270">
        <v>13480</v>
      </c>
      <c r="K1630" s="270" t="s">
        <v>3271</v>
      </c>
      <c r="L1630" s="270" t="s">
        <v>9569</v>
      </c>
      <c r="M1630" s="270" t="s">
        <v>3296</v>
      </c>
      <c r="N1630" s="270" t="s">
        <v>3286</v>
      </c>
      <c r="O1630" s="270" t="s">
        <v>3285</v>
      </c>
      <c r="P1630" s="269">
        <v>494840.25</v>
      </c>
      <c r="Q1630" s="269">
        <v>0</v>
      </c>
      <c r="R1630" s="269">
        <v>0</v>
      </c>
      <c r="S1630" s="269">
        <v>494840.25</v>
      </c>
      <c r="U1630" s="305" t="str">
        <f t="shared" si="25"/>
        <v>RU1015</v>
      </c>
      <c r="V1630" s="305" t="s">
        <v>3112</v>
      </c>
    </row>
    <row r="1631" spans="1:22" ht="18" customHeight="1" x14ac:dyDescent="0.35">
      <c r="A1631" s="270">
        <v>10154</v>
      </c>
      <c r="B1631" s="270" t="s">
        <v>3269</v>
      </c>
      <c r="C1631" s="270" t="s">
        <v>9568</v>
      </c>
      <c r="D1631" s="270" t="s">
        <v>3296</v>
      </c>
      <c r="E1631" s="270" t="s">
        <v>1791</v>
      </c>
      <c r="F1631" s="270" t="s">
        <v>1816</v>
      </c>
      <c r="G1631" s="270" t="s">
        <v>9567</v>
      </c>
      <c r="H1631" s="270" t="s">
        <v>9566</v>
      </c>
      <c r="I1631" s="270" t="s">
        <v>9565</v>
      </c>
      <c r="J1631" s="270">
        <v>10454</v>
      </c>
      <c r="K1631" s="270" t="s">
        <v>3271</v>
      </c>
      <c r="L1631" s="270" t="s">
        <v>9564</v>
      </c>
      <c r="M1631" s="270" t="s">
        <v>3296</v>
      </c>
      <c r="N1631" s="270" t="s">
        <v>3286</v>
      </c>
      <c r="O1631" s="270" t="s">
        <v>3285</v>
      </c>
      <c r="P1631" s="269">
        <v>602665</v>
      </c>
      <c r="Q1631" s="269">
        <v>0</v>
      </c>
      <c r="R1631" s="269">
        <v>0</v>
      </c>
      <c r="S1631" s="269">
        <v>602665</v>
      </c>
      <c r="U1631" s="305" t="str">
        <f t="shared" si="25"/>
        <v>RU1015</v>
      </c>
      <c r="V1631" s="305" t="s">
        <v>3112</v>
      </c>
    </row>
    <row r="1632" spans="1:22" ht="18" customHeight="1" x14ac:dyDescent="0.35">
      <c r="A1632" s="270">
        <v>10156</v>
      </c>
      <c r="B1632" s="270" t="s">
        <v>3269</v>
      </c>
      <c r="C1632" s="270" t="s">
        <v>9563</v>
      </c>
      <c r="D1632" s="270" t="s">
        <v>3296</v>
      </c>
      <c r="E1632" s="270" t="s">
        <v>1739</v>
      </c>
      <c r="F1632" s="270" t="s">
        <v>1832</v>
      </c>
      <c r="G1632" s="270" t="s">
        <v>9562</v>
      </c>
      <c r="H1632" s="270" t="s">
        <v>9561</v>
      </c>
      <c r="I1632" s="270" t="s">
        <v>9560</v>
      </c>
      <c r="J1632" s="270">
        <v>13165</v>
      </c>
      <c r="K1632" s="270" t="s">
        <v>3271</v>
      </c>
      <c r="L1632" s="270" t="s">
        <v>9559</v>
      </c>
      <c r="M1632" s="270" t="s">
        <v>3296</v>
      </c>
      <c r="N1632" s="270" t="s">
        <v>3286</v>
      </c>
      <c r="O1632" s="270" t="s">
        <v>3285</v>
      </c>
      <c r="P1632" s="269">
        <v>980956.01</v>
      </c>
      <c r="Q1632" s="269">
        <v>0</v>
      </c>
      <c r="R1632" s="269">
        <v>0</v>
      </c>
      <c r="S1632" s="269">
        <v>980956.01</v>
      </c>
      <c r="U1632" s="305" t="str">
        <f t="shared" si="25"/>
        <v>RU1320</v>
      </c>
      <c r="V1632" s="305" t="s">
        <v>3112</v>
      </c>
    </row>
    <row r="1633" spans="1:22" ht="18" customHeight="1" x14ac:dyDescent="0.35">
      <c r="A1633" s="270">
        <v>10158</v>
      </c>
      <c r="B1633" s="270" t="s">
        <v>3269</v>
      </c>
      <c r="C1633" s="270" t="s">
        <v>9551</v>
      </c>
      <c r="D1633" s="270" t="s">
        <v>3267</v>
      </c>
      <c r="E1633" s="270" t="s">
        <v>1713</v>
      </c>
      <c r="F1633" s="270" t="s">
        <v>2143</v>
      </c>
      <c r="G1633" s="270" t="s">
        <v>9550</v>
      </c>
      <c r="H1633" s="270" t="s">
        <v>9549</v>
      </c>
      <c r="I1633" s="270" t="s">
        <v>9548</v>
      </c>
      <c r="J1633" s="270">
        <v>16100</v>
      </c>
      <c r="K1633" s="270" t="s">
        <v>3271</v>
      </c>
      <c r="L1633" s="270" t="s">
        <v>9558</v>
      </c>
      <c r="M1633" s="270" t="s">
        <v>3267</v>
      </c>
      <c r="N1633" s="270" t="s">
        <v>3286</v>
      </c>
      <c r="O1633" s="270" t="s">
        <v>3285</v>
      </c>
      <c r="P1633" s="269">
        <v>552094.43999999994</v>
      </c>
      <c r="Q1633" s="269">
        <v>0</v>
      </c>
      <c r="R1633" s="269">
        <v>0</v>
      </c>
      <c r="S1633" s="269">
        <v>552094.43999999994</v>
      </c>
      <c r="U1633" s="305" t="str">
        <f t="shared" si="25"/>
        <v>RU8310</v>
      </c>
      <c r="V1633" s="305" t="s">
        <v>3112</v>
      </c>
    </row>
    <row r="1634" spans="1:22" ht="18" customHeight="1" x14ac:dyDescent="0.35">
      <c r="A1634" s="270">
        <v>10158</v>
      </c>
      <c r="B1634" s="270" t="s">
        <v>3269</v>
      </c>
      <c r="C1634" s="270" t="s">
        <v>9551</v>
      </c>
      <c r="D1634" s="270" t="s">
        <v>3267</v>
      </c>
      <c r="E1634" s="270" t="s">
        <v>1713</v>
      </c>
      <c r="F1634" s="270" t="s">
        <v>2143</v>
      </c>
      <c r="G1634" s="270" t="s">
        <v>9550</v>
      </c>
      <c r="H1634" s="270" t="s">
        <v>9549</v>
      </c>
      <c r="I1634" s="270" t="s">
        <v>9548</v>
      </c>
      <c r="J1634" s="270">
        <v>16101</v>
      </c>
      <c r="K1634" s="270" t="s">
        <v>3271</v>
      </c>
      <c r="L1634" s="270" t="s">
        <v>9557</v>
      </c>
      <c r="M1634" s="270" t="s">
        <v>3267</v>
      </c>
      <c r="N1634" s="270" t="s">
        <v>3286</v>
      </c>
      <c r="O1634" s="270" t="s">
        <v>3285</v>
      </c>
      <c r="P1634" s="269">
        <v>551434.27</v>
      </c>
      <c r="Q1634" s="269">
        <v>0</v>
      </c>
      <c r="R1634" s="269">
        <v>0</v>
      </c>
      <c r="S1634" s="269">
        <v>551434.27</v>
      </c>
      <c r="U1634" s="305" t="str">
        <f t="shared" si="25"/>
        <v>RU8310</v>
      </c>
      <c r="V1634" s="305" t="s">
        <v>3112</v>
      </c>
    </row>
    <row r="1635" spans="1:22" ht="18" customHeight="1" x14ac:dyDescent="0.35">
      <c r="A1635" s="270">
        <v>10158</v>
      </c>
      <c r="B1635" s="270" t="s">
        <v>3269</v>
      </c>
      <c r="C1635" s="270" t="s">
        <v>9551</v>
      </c>
      <c r="D1635" s="270" t="s">
        <v>3267</v>
      </c>
      <c r="E1635" s="270" t="s">
        <v>1713</v>
      </c>
      <c r="F1635" s="270" t="s">
        <v>2143</v>
      </c>
      <c r="G1635" s="270" t="s">
        <v>9550</v>
      </c>
      <c r="H1635" s="270" t="s">
        <v>9549</v>
      </c>
      <c r="I1635" s="270" t="s">
        <v>9548</v>
      </c>
      <c r="J1635" s="270">
        <v>16102</v>
      </c>
      <c r="K1635" s="270" t="s">
        <v>3271</v>
      </c>
      <c r="L1635" s="270" t="s">
        <v>9556</v>
      </c>
      <c r="M1635" s="270" t="s">
        <v>3267</v>
      </c>
      <c r="N1635" s="270" t="s">
        <v>3286</v>
      </c>
      <c r="O1635" s="270" t="s">
        <v>3285</v>
      </c>
      <c r="P1635" s="269">
        <v>551434.27</v>
      </c>
      <c r="Q1635" s="269">
        <v>0</v>
      </c>
      <c r="R1635" s="269">
        <v>0</v>
      </c>
      <c r="S1635" s="269">
        <v>551434.27</v>
      </c>
      <c r="U1635" s="305" t="str">
        <f t="shared" si="25"/>
        <v>RU8310</v>
      </c>
      <c r="V1635" s="305" t="s">
        <v>3112</v>
      </c>
    </row>
    <row r="1636" spans="1:22" ht="18" customHeight="1" x14ac:dyDescent="0.35">
      <c r="A1636" s="270">
        <v>10158</v>
      </c>
      <c r="B1636" s="270" t="s">
        <v>3269</v>
      </c>
      <c r="C1636" s="270" t="s">
        <v>9551</v>
      </c>
      <c r="D1636" s="270" t="s">
        <v>3267</v>
      </c>
      <c r="E1636" s="270" t="s">
        <v>1713</v>
      </c>
      <c r="F1636" s="270" t="s">
        <v>2143</v>
      </c>
      <c r="G1636" s="270" t="s">
        <v>9550</v>
      </c>
      <c r="H1636" s="270" t="s">
        <v>9549</v>
      </c>
      <c r="I1636" s="270" t="s">
        <v>9548</v>
      </c>
      <c r="J1636" s="270">
        <v>16103</v>
      </c>
      <c r="K1636" s="270" t="s">
        <v>3271</v>
      </c>
      <c r="L1636" s="270" t="s">
        <v>9555</v>
      </c>
      <c r="M1636" s="270" t="s">
        <v>3267</v>
      </c>
      <c r="N1636" s="270" t="s">
        <v>3286</v>
      </c>
      <c r="O1636" s="270" t="s">
        <v>3285</v>
      </c>
      <c r="P1636" s="269">
        <v>715679.88</v>
      </c>
      <c r="Q1636" s="269">
        <v>0</v>
      </c>
      <c r="R1636" s="269">
        <v>0</v>
      </c>
      <c r="S1636" s="269">
        <v>715679.88</v>
      </c>
      <c r="U1636" s="305" t="str">
        <f t="shared" si="25"/>
        <v>RU8310</v>
      </c>
      <c r="V1636" s="305" t="s">
        <v>3112</v>
      </c>
    </row>
    <row r="1637" spans="1:22" ht="18" customHeight="1" x14ac:dyDescent="0.35">
      <c r="A1637" s="270">
        <v>10158</v>
      </c>
      <c r="B1637" s="270" t="s">
        <v>3269</v>
      </c>
      <c r="C1637" s="270" t="s">
        <v>9551</v>
      </c>
      <c r="D1637" s="270" t="s">
        <v>3267</v>
      </c>
      <c r="E1637" s="270" t="s">
        <v>1713</v>
      </c>
      <c r="F1637" s="270" t="s">
        <v>2143</v>
      </c>
      <c r="G1637" s="270" t="s">
        <v>9550</v>
      </c>
      <c r="H1637" s="270" t="s">
        <v>9549</v>
      </c>
      <c r="I1637" s="270" t="s">
        <v>9548</v>
      </c>
      <c r="J1637" s="270">
        <v>16104</v>
      </c>
      <c r="K1637" s="270" t="s">
        <v>3271</v>
      </c>
      <c r="L1637" s="270" t="s">
        <v>9554</v>
      </c>
      <c r="M1637" s="270" t="s">
        <v>3267</v>
      </c>
      <c r="N1637" s="270" t="s">
        <v>3286</v>
      </c>
      <c r="O1637" s="270" t="s">
        <v>3285</v>
      </c>
      <c r="P1637" s="269">
        <v>715679.88</v>
      </c>
      <c r="Q1637" s="269">
        <v>0</v>
      </c>
      <c r="R1637" s="269">
        <v>0</v>
      </c>
      <c r="S1637" s="269">
        <v>715679.88</v>
      </c>
      <c r="U1637" s="305" t="str">
        <f t="shared" si="25"/>
        <v>RU8310</v>
      </c>
      <c r="V1637" s="305" t="s">
        <v>3112</v>
      </c>
    </row>
    <row r="1638" spans="1:22" ht="18" customHeight="1" x14ac:dyDescent="0.35">
      <c r="A1638" s="270">
        <v>10158</v>
      </c>
      <c r="B1638" s="270" t="s">
        <v>3269</v>
      </c>
      <c r="C1638" s="270" t="s">
        <v>9551</v>
      </c>
      <c r="D1638" s="270" t="s">
        <v>3267</v>
      </c>
      <c r="E1638" s="270" t="s">
        <v>1713</v>
      </c>
      <c r="F1638" s="270" t="s">
        <v>2143</v>
      </c>
      <c r="G1638" s="270" t="s">
        <v>9550</v>
      </c>
      <c r="H1638" s="270" t="s">
        <v>9549</v>
      </c>
      <c r="I1638" s="270" t="s">
        <v>9548</v>
      </c>
      <c r="J1638" s="270">
        <v>16105</v>
      </c>
      <c r="K1638" s="270" t="s">
        <v>3271</v>
      </c>
      <c r="L1638" s="270" t="s">
        <v>9553</v>
      </c>
      <c r="M1638" s="270" t="s">
        <v>3267</v>
      </c>
      <c r="N1638" s="270" t="s">
        <v>3286</v>
      </c>
      <c r="O1638" s="270" t="s">
        <v>3285</v>
      </c>
      <c r="P1638" s="269">
        <v>715679.88</v>
      </c>
      <c r="Q1638" s="269">
        <v>0</v>
      </c>
      <c r="R1638" s="269">
        <v>0</v>
      </c>
      <c r="S1638" s="269">
        <v>715679.88</v>
      </c>
      <c r="U1638" s="305" t="str">
        <f t="shared" si="25"/>
        <v>RU8310</v>
      </c>
      <c r="V1638" s="305" t="s">
        <v>3112</v>
      </c>
    </row>
    <row r="1639" spans="1:22" ht="18" customHeight="1" x14ac:dyDescent="0.35">
      <c r="A1639" s="270">
        <v>10158</v>
      </c>
      <c r="B1639" s="270" t="s">
        <v>3269</v>
      </c>
      <c r="C1639" s="270" t="s">
        <v>9551</v>
      </c>
      <c r="D1639" s="270" t="s">
        <v>3267</v>
      </c>
      <c r="E1639" s="270" t="s">
        <v>1713</v>
      </c>
      <c r="F1639" s="270" t="s">
        <v>2143</v>
      </c>
      <c r="G1639" s="270" t="s">
        <v>9550</v>
      </c>
      <c r="H1639" s="270" t="s">
        <v>9549</v>
      </c>
      <c r="I1639" s="270" t="s">
        <v>9548</v>
      </c>
      <c r="J1639" s="270">
        <v>16106</v>
      </c>
      <c r="K1639" s="270" t="s">
        <v>3271</v>
      </c>
      <c r="L1639" s="270" t="s">
        <v>9552</v>
      </c>
      <c r="M1639" s="270" t="s">
        <v>3267</v>
      </c>
      <c r="N1639" s="270" t="s">
        <v>3286</v>
      </c>
      <c r="O1639" s="270" t="s">
        <v>3285</v>
      </c>
      <c r="P1639" s="269">
        <v>870430.19</v>
      </c>
      <c r="Q1639" s="269">
        <v>0</v>
      </c>
      <c r="R1639" s="269">
        <v>0</v>
      </c>
      <c r="S1639" s="269">
        <v>870430.19</v>
      </c>
      <c r="U1639" s="305" t="str">
        <f t="shared" si="25"/>
        <v>RU8310</v>
      </c>
      <c r="V1639" s="305" t="s">
        <v>3112</v>
      </c>
    </row>
    <row r="1640" spans="1:22" ht="18" customHeight="1" x14ac:dyDescent="0.35">
      <c r="A1640" s="270">
        <v>10158</v>
      </c>
      <c r="B1640" s="270" t="s">
        <v>3269</v>
      </c>
      <c r="C1640" s="270" t="s">
        <v>9551</v>
      </c>
      <c r="D1640" s="270" t="s">
        <v>3267</v>
      </c>
      <c r="E1640" s="270" t="s">
        <v>1713</v>
      </c>
      <c r="F1640" s="270" t="s">
        <v>2143</v>
      </c>
      <c r="G1640" s="270" t="s">
        <v>9550</v>
      </c>
      <c r="H1640" s="270" t="s">
        <v>9549</v>
      </c>
      <c r="I1640" s="270" t="s">
        <v>9548</v>
      </c>
      <c r="J1640" s="270">
        <v>16107</v>
      </c>
      <c r="K1640" s="270" t="s">
        <v>3271</v>
      </c>
      <c r="L1640" s="270" t="s">
        <v>9547</v>
      </c>
      <c r="M1640" s="270" t="s">
        <v>3267</v>
      </c>
      <c r="N1640" s="270" t="s">
        <v>3286</v>
      </c>
      <c r="O1640" s="270" t="s">
        <v>3285</v>
      </c>
      <c r="P1640" s="269">
        <v>870430.19</v>
      </c>
      <c r="Q1640" s="269">
        <v>0</v>
      </c>
      <c r="R1640" s="269">
        <v>0</v>
      </c>
      <c r="S1640" s="269">
        <v>870430.19</v>
      </c>
      <c r="U1640" s="305" t="str">
        <f t="shared" si="25"/>
        <v>RU8310</v>
      </c>
      <c r="V1640" s="305" t="s">
        <v>3112</v>
      </c>
    </row>
    <row r="1641" spans="1:22" ht="18" customHeight="1" x14ac:dyDescent="0.35">
      <c r="A1641" s="270">
        <v>10159</v>
      </c>
      <c r="B1641" s="270" t="s">
        <v>3269</v>
      </c>
      <c r="C1641" s="270" t="s">
        <v>9546</v>
      </c>
      <c r="D1641" s="270" t="s">
        <v>3296</v>
      </c>
      <c r="E1641" s="270" t="s">
        <v>1713</v>
      </c>
      <c r="F1641" s="270" t="s">
        <v>2143</v>
      </c>
      <c r="G1641" s="270" t="s">
        <v>9545</v>
      </c>
      <c r="H1641" s="270" t="s">
        <v>9544</v>
      </c>
      <c r="I1641" s="270" t="s">
        <v>9543</v>
      </c>
      <c r="J1641" s="270">
        <v>15924</v>
      </c>
      <c r="K1641" s="270" t="s">
        <v>3271</v>
      </c>
      <c r="L1641" s="270" t="s">
        <v>9542</v>
      </c>
      <c r="M1641" s="270" t="s">
        <v>3296</v>
      </c>
      <c r="N1641" s="270" t="s">
        <v>3314</v>
      </c>
      <c r="O1641" s="270" t="s">
        <v>3313</v>
      </c>
      <c r="P1641" s="269">
        <v>423418.8</v>
      </c>
      <c r="Q1641" s="269">
        <v>0</v>
      </c>
      <c r="R1641" s="269">
        <v>0</v>
      </c>
      <c r="S1641" s="269">
        <v>423418.8</v>
      </c>
      <c r="U1641" s="305" t="str">
        <f t="shared" si="25"/>
        <v>RU8310</v>
      </c>
      <c r="V1641" s="305" t="s">
        <v>3112</v>
      </c>
    </row>
    <row r="1642" spans="1:22" ht="18" customHeight="1" x14ac:dyDescent="0.35">
      <c r="A1642" s="270">
        <v>10160</v>
      </c>
      <c r="B1642" s="270" t="s">
        <v>3269</v>
      </c>
      <c r="C1642" s="270" t="s">
        <v>9541</v>
      </c>
      <c r="D1642" s="270" t="s">
        <v>3296</v>
      </c>
      <c r="E1642" s="270" t="s">
        <v>1713</v>
      </c>
      <c r="F1642" s="270" t="s">
        <v>2143</v>
      </c>
      <c r="G1642" s="270" t="s">
        <v>9540</v>
      </c>
      <c r="H1642" s="270" t="s">
        <v>9539</v>
      </c>
      <c r="I1642" s="270" t="s">
        <v>9538</v>
      </c>
      <c r="J1642" s="270">
        <v>15956</v>
      </c>
      <c r="K1642" s="270" t="s">
        <v>3271</v>
      </c>
      <c r="L1642" s="270" t="s">
        <v>9537</v>
      </c>
      <c r="M1642" s="270" t="s">
        <v>3296</v>
      </c>
      <c r="N1642" s="270" t="s">
        <v>3286</v>
      </c>
      <c r="O1642" s="270" t="s">
        <v>3285</v>
      </c>
      <c r="P1642" s="269">
        <v>327834.21000000002</v>
      </c>
      <c r="Q1642" s="269">
        <v>0</v>
      </c>
      <c r="R1642" s="269">
        <v>0</v>
      </c>
      <c r="S1642" s="269">
        <v>327834.21000000002</v>
      </c>
      <c r="U1642" s="305" t="str">
        <f t="shared" si="25"/>
        <v>RU8310</v>
      </c>
      <c r="V1642" s="305" t="s">
        <v>3112</v>
      </c>
    </row>
    <row r="1643" spans="1:22" ht="18" customHeight="1" x14ac:dyDescent="0.35">
      <c r="A1643" s="270">
        <v>10166</v>
      </c>
      <c r="B1643" s="270" t="s">
        <v>3269</v>
      </c>
      <c r="C1643" s="270" t="s">
        <v>9534</v>
      </c>
      <c r="D1643" s="270" t="s">
        <v>3296</v>
      </c>
      <c r="E1643" s="270" t="s">
        <v>1713</v>
      </c>
      <c r="F1643" s="270" t="s">
        <v>1992</v>
      </c>
      <c r="G1643" s="270" t="s">
        <v>9533</v>
      </c>
      <c r="H1643" s="270" t="s">
        <v>9532</v>
      </c>
      <c r="I1643" s="270" t="s">
        <v>9531</v>
      </c>
      <c r="J1643" s="270">
        <v>13044</v>
      </c>
      <c r="K1643" s="270" t="s">
        <v>3271</v>
      </c>
      <c r="L1643" s="270" t="s">
        <v>9536</v>
      </c>
      <c r="M1643" s="270" t="s">
        <v>3296</v>
      </c>
      <c r="N1643" s="270" t="s">
        <v>3314</v>
      </c>
      <c r="O1643" s="270" t="s">
        <v>3313</v>
      </c>
      <c r="P1643" s="269">
        <v>189694.44</v>
      </c>
      <c r="Q1643" s="269">
        <v>0</v>
      </c>
      <c r="R1643" s="269">
        <v>0</v>
      </c>
      <c r="S1643" s="269">
        <v>189694.44</v>
      </c>
      <c r="U1643" s="305" t="str">
        <f t="shared" si="25"/>
        <v>RU8025</v>
      </c>
      <c r="V1643" s="305" t="s">
        <v>3112</v>
      </c>
    </row>
    <row r="1644" spans="1:22" ht="18" customHeight="1" x14ac:dyDescent="0.35">
      <c r="A1644" s="270">
        <v>10166</v>
      </c>
      <c r="B1644" s="270" t="s">
        <v>3269</v>
      </c>
      <c r="C1644" s="270" t="s">
        <v>9534</v>
      </c>
      <c r="D1644" s="270" t="s">
        <v>3296</v>
      </c>
      <c r="E1644" s="270" t="s">
        <v>1713</v>
      </c>
      <c r="F1644" s="270" t="s">
        <v>1992</v>
      </c>
      <c r="G1644" s="270" t="s">
        <v>9533</v>
      </c>
      <c r="H1644" s="270" t="s">
        <v>9532</v>
      </c>
      <c r="I1644" s="270" t="s">
        <v>9531</v>
      </c>
      <c r="J1644" s="270">
        <v>13045</v>
      </c>
      <c r="K1644" s="270" t="s">
        <v>3271</v>
      </c>
      <c r="L1644" s="270" t="s">
        <v>9535</v>
      </c>
      <c r="M1644" s="270" t="s">
        <v>3296</v>
      </c>
      <c r="N1644" s="270" t="s">
        <v>3314</v>
      </c>
      <c r="O1644" s="270" t="s">
        <v>3313</v>
      </c>
      <c r="P1644" s="269">
        <v>205174.84</v>
      </c>
      <c r="Q1644" s="269">
        <v>0</v>
      </c>
      <c r="R1644" s="269">
        <v>0</v>
      </c>
      <c r="S1644" s="269">
        <v>205174.84</v>
      </c>
      <c r="U1644" s="305" t="str">
        <f t="shared" si="25"/>
        <v>RU8025</v>
      </c>
      <c r="V1644" s="305" t="s">
        <v>3112</v>
      </c>
    </row>
    <row r="1645" spans="1:22" ht="18" customHeight="1" x14ac:dyDescent="0.35">
      <c r="A1645" s="270">
        <v>10166</v>
      </c>
      <c r="B1645" s="270" t="s">
        <v>3269</v>
      </c>
      <c r="C1645" s="270" t="s">
        <v>9534</v>
      </c>
      <c r="D1645" s="270" t="s">
        <v>3296</v>
      </c>
      <c r="E1645" s="270" t="s">
        <v>1713</v>
      </c>
      <c r="F1645" s="270" t="s">
        <v>1992</v>
      </c>
      <c r="G1645" s="270" t="s">
        <v>9533</v>
      </c>
      <c r="H1645" s="270" t="s">
        <v>9532</v>
      </c>
      <c r="I1645" s="270" t="s">
        <v>9531</v>
      </c>
      <c r="J1645" s="270">
        <v>13046</v>
      </c>
      <c r="K1645" s="270" t="s">
        <v>3271</v>
      </c>
      <c r="L1645" s="270" t="s">
        <v>9530</v>
      </c>
      <c r="M1645" s="270" t="s">
        <v>3296</v>
      </c>
      <c r="N1645" s="270" t="s">
        <v>3314</v>
      </c>
      <c r="O1645" s="270" t="s">
        <v>3313</v>
      </c>
      <c r="P1645" s="269">
        <v>152898.72</v>
      </c>
      <c r="Q1645" s="269">
        <v>0</v>
      </c>
      <c r="R1645" s="269">
        <v>0</v>
      </c>
      <c r="S1645" s="269">
        <v>152898.72</v>
      </c>
      <c r="U1645" s="305" t="str">
        <f t="shared" si="25"/>
        <v>RU8025</v>
      </c>
      <c r="V1645" s="305" t="s">
        <v>3112</v>
      </c>
    </row>
    <row r="1646" spans="1:22" ht="18" customHeight="1" x14ac:dyDescent="0.35">
      <c r="A1646" s="270">
        <v>10171</v>
      </c>
      <c r="B1646" s="270" t="s">
        <v>3269</v>
      </c>
      <c r="C1646" s="270" t="s">
        <v>9529</v>
      </c>
      <c r="D1646" s="270" t="s">
        <v>3296</v>
      </c>
      <c r="E1646" s="270" t="s">
        <v>1713</v>
      </c>
      <c r="F1646" s="270" t="s">
        <v>1992</v>
      </c>
      <c r="G1646" s="270" t="s">
        <v>9528</v>
      </c>
      <c r="H1646" s="270" t="s">
        <v>9527</v>
      </c>
      <c r="I1646" s="270" t="s">
        <v>9526</v>
      </c>
      <c r="J1646" s="270">
        <v>10445</v>
      </c>
      <c r="K1646" s="270" t="s">
        <v>3271</v>
      </c>
      <c r="L1646" s="270" t="s">
        <v>9525</v>
      </c>
      <c r="M1646" s="270" t="s">
        <v>3296</v>
      </c>
      <c r="N1646" s="270" t="s">
        <v>3314</v>
      </c>
      <c r="O1646" s="270" t="s">
        <v>3313</v>
      </c>
      <c r="P1646" s="269">
        <v>1156812.33</v>
      </c>
      <c r="Q1646" s="269">
        <v>0</v>
      </c>
      <c r="R1646" s="269">
        <v>0</v>
      </c>
      <c r="S1646" s="269">
        <v>1156812.33</v>
      </c>
      <c r="U1646" s="305" t="str">
        <f t="shared" si="25"/>
        <v>RU8025</v>
      </c>
      <c r="V1646" s="305" t="s">
        <v>3112</v>
      </c>
    </row>
    <row r="1647" spans="1:22" ht="18" customHeight="1" x14ac:dyDescent="0.35">
      <c r="A1647" s="270">
        <v>10172</v>
      </c>
      <c r="B1647" s="270" t="s">
        <v>3269</v>
      </c>
      <c r="C1647" s="270" t="s">
        <v>9520</v>
      </c>
      <c r="D1647" s="270" t="s">
        <v>3296</v>
      </c>
      <c r="E1647" s="270" t="s">
        <v>1713</v>
      </c>
      <c r="F1647" s="270" t="s">
        <v>2143</v>
      </c>
      <c r="G1647" s="270" t="s">
        <v>8085</v>
      </c>
      <c r="H1647" s="270" t="s">
        <v>9519</v>
      </c>
      <c r="I1647" s="270" t="s">
        <v>9518</v>
      </c>
      <c r="J1647" s="270">
        <v>14863</v>
      </c>
      <c r="K1647" s="270" t="s">
        <v>3271</v>
      </c>
      <c r="L1647" s="270" t="s">
        <v>9524</v>
      </c>
      <c r="M1647" s="270" t="s">
        <v>3296</v>
      </c>
      <c r="N1647" s="270" t="s">
        <v>3286</v>
      </c>
      <c r="O1647" s="270" t="s">
        <v>3285</v>
      </c>
      <c r="P1647" s="269">
        <v>155366</v>
      </c>
      <c r="Q1647" s="269">
        <v>0</v>
      </c>
      <c r="R1647" s="269">
        <v>0</v>
      </c>
      <c r="S1647" s="269">
        <v>155366</v>
      </c>
      <c r="U1647" s="305" t="str">
        <f t="shared" si="25"/>
        <v>RU8310</v>
      </c>
      <c r="V1647" s="305" t="s">
        <v>3112</v>
      </c>
    </row>
    <row r="1648" spans="1:22" ht="18" customHeight="1" x14ac:dyDescent="0.35">
      <c r="A1648" s="270">
        <v>10172</v>
      </c>
      <c r="B1648" s="270" t="s">
        <v>3269</v>
      </c>
      <c r="C1648" s="270" t="s">
        <v>9520</v>
      </c>
      <c r="D1648" s="270" t="s">
        <v>3296</v>
      </c>
      <c r="E1648" s="270" t="s">
        <v>1713</v>
      </c>
      <c r="F1648" s="270" t="s">
        <v>2143</v>
      </c>
      <c r="G1648" s="270" t="s">
        <v>8085</v>
      </c>
      <c r="H1648" s="270" t="s">
        <v>9519</v>
      </c>
      <c r="I1648" s="270" t="s">
        <v>9518</v>
      </c>
      <c r="J1648" s="270">
        <v>16031</v>
      </c>
      <c r="K1648" s="270" t="s">
        <v>3271</v>
      </c>
      <c r="L1648" s="270" t="s">
        <v>9523</v>
      </c>
      <c r="M1648" s="270" t="s">
        <v>3296</v>
      </c>
      <c r="N1648" s="270" t="s">
        <v>3286</v>
      </c>
      <c r="O1648" s="270" t="s">
        <v>3285</v>
      </c>
      <c r="P1648" s="269">
        <v>155366</v>
      </c>
      <c r="Q1648" s="269">
        <v>0</v>
      </c>
      <c r="R1648" s="269">
        <v>0</v>
      </c>
      <c r="S1648" s="269">
        <v>155366</v>
      </c>
      <c r="U1648" s="305" t="str">
        <f t="shared" si="25"/>
        <v>RU8310</v>
      </c>
      <c r="V1648" s="305" t="s">
        <v>3112</v>
      </c>
    </row>
    <row r="1649" spans="1:22" ht="18" customHeight="1" x14ac:dyDescent="0.35">
      <c r="A1649" s="270">
        <v>10172</v>
      </c>
      <c r="B1649" s="270" t="s">
        <v>3269</v>
      </c>
      <c r="C1649" s="270" t="s">
        <v>9520</v>
      </c>
      <c r="D1649" s="270" t="s">
        <v>3296</v>
      </c>
      <c r="E1649" s="270" t="s">
        <v>1713</v>
      </c>
      <c r="F1649" s="270" t="s">
        <v>2143</v>
      </c>
      <c r="G1649" s="270" t="s">
        <v>8085</v>
      </c>
      <c r="H1649" s="270" t="s">
        <v>9519</v>
      </c>
      <c r="I1649" s="270" t="s">
        <v>9518</v>
      </c>
      <c r="J1649" s="270">
        <v>16032</v>
      </c>
      <c r="K1649" s="270" t="s">
        <v>3271</v>
      </c>
      <c r="L1649" s="270" t="s">
        <v>9522</v>
      </c>
      <c r="M1649" s="270" t="s">
        <v>3296</v>
      </c>
      <c r="N1649" s="270" t="s">
        <v>3286</v>
      </c>
      <c r="O1649" s="270" t="s">
        <v>3285</v>
      </c>
      <c r="P1649" s="269">
        <v>155366</v>
      </c>
      <c r="Q1649" s="269">
        <v>0</v>
      </c>
      <c r="R1649" s="269">
        <v>0</v>
      </c>
      <c r="S1649" s="269">
        <v>155366</v>
      </c>
      <c r="U1649" s="305" t="str">
        <f t="shared" si="25"/>
        <v>RU8310</v>
      </c>
      <c r="V1649" s="305" t="s">
        <v>3112</v>
      </c>
    </row>
    <row r="1650" spans="1:22" ht="18" customHeight="1" x14ac:dyDescent="0.35">
      <c r="A1650" s="270">
        <v>10172</v>
      </c>
      <c r="B1650" s="270" t="s">
        <v>3269</v>
      </c>
      <c r="C1650" s="270" t="s">
        <v>9520</v>
      </c>
      <c r="D1650" s="270" t="s">
        <v>3296</v>
      </c>
      <c r="E1650" s="270" t="s">
        <v>1713</v>
      </c>
      <c r="F1650" s="270" t="s">
        <v>2143</v>
      </c>
      <c r="G1650" s="270" t="s">
        <v>8085</v>
      </c>
      <c r="H1650" s="270" t="s">
        <v>9519</v>
      </c>
      <c r="I1650" s="270" t="s">
        <v>9518</v>
      </c>
      <c r="J1650" s="270">
        <v>16033</v>
      </c>
      <c r="K1650" s="270" t="s">
        <v>3271</v>
      </c>
      <c r="L1650" s="270" t="s">
        <v>9521</v>
      </c>
      <c r="M1650" s="270" t="s">
        <v>3296</v>
      </c>
      <c r="N1650" s="270" t="s">
        <v>3286</v>
      </c>
      <c r="O1650" s="270" t="s">
        <v>3285</v>
      </c>
      <c r="P1650" s="269">
        <v>155366</v>
      </c>
      <c r="Q1650" s="269">
        <v>0</v>
      </c>
      <c r="R1650" s="269">
        <v>0</v>
      </c>
      <c r="S1650" s="269">
        <v>155366</v>
      </c>
      <c r="U1650" s="305" t="str">
        <f t="shared" si="25"/>
        <v>RU8310</v>
      </c>
      <c r="V1650" s="305" t="s">
        <v>3112</v>
      </c>
    </row>
    <row r="1651" spans="1:22" ht="18" customHeight="1" x14ac:dyDescent="0.35">
      <c r="A1651" s="270">
        <v>10172</v>
      </c>
      <c r="B1651" s="270" t="s">
        <v>3269</v>
      </c>
      <c r="C1651" s="270" t="s">
        <v>9520</v>
      </c>
      <c r="D1651" s="270" t="s">
        <v>3296</v>
      </c>
      <c r="E1651" s="270" t="s">
        <v>1713</v>
      </c>
      <c r="F1651" s="270" t="s">
        <v>2143</v>
      </c>
      <c r="G1651" s="270" t="s">
        <v>8085</v>
      </c>
      <c r="H1651" s="270" t="s">
        <v>9519</v>
      </c>
      <c r="I1651" s="270" t="s">
        <v>9518</v>
      </c>
      <c r="J1651" s="270">
        <v>16035</v>
      </c>
      <c r="K1651" s="270" t="s">
        <v>3271</v>
      </c>
      <c r="L1651" s="270" t="s">
        <v>9517</v>
      </c>
      <c r="M1651" s="270" t="s">
        <v>3296</v>
      </c>
      <c r="N1651" s="270" t="s">
        <v>3286</v>
      </c>
      <c r="O1651" s="270" t="s">
        <v>3285</v>
      </c>
      <c r="P1651" s="269">
        <v>155366</v>
      </c>
      <c r="Q1651" s="269">
        <v>0</v>
      </c>
      <c r="R1651" s="269">
        <v>0</v>
      </c>
      <c r="S1651" s="269">
        <v>155366</v>
      </c>
      <c r="U1651" s="305" t="str">
        <f t="shared" si="25"/>
        <v>RU8310</v>
      </c>
      <c r="V1651" s="305" t="s">
        <v>3112</v>
      </c>
    </row>
    <row r="1652" spans="1:22" ht="18" customHeight="1" x14ac:dyDescent="0.35">
      <c r="A1652" s="270">
        <v>10177</v>
      </c>
      <c r="B1652" s="270" t="s">
        <v>3269</v>
      </c>
      <c r="C1652" s="270" t="s">
        <v>9515</v>
      </c>
      <c r="D1652" s="270" t="s">
        <v>3296</v>
      </c>
      <c r="E1652" s="270" t="s">
        <v>1713</v>
      </c>
      <c r="F1652" s="270" t="s">
        <v>2143</v>
      </c>
      <c r="G1652" s="270" t="s">
        <v>9514</v>
      </c>
      <c r="H1652" s="270" t="s">
        <v>9513</v>
      </c>
      <c r="I1652" s="270" t="s">
        <v>9512</v>
      </c>
      <c r="J1652" s="270">
        <v>17829</v>
      </c>
      <c r="K1652" s="270" t="s">
        <v>3271</v>
      </c>
      <c r="L1652" s="270" t="s">
        <v>9516</v>
      </c>
      <c r="M1652" s="270" t="s">
        <v>3296</v>
      </c>
      <c r="N1652" s="270" t="s">
        <v>3314</v>
      </c>
      <c r="O1652" s="270" t="s">
        <v>3313</v>
      </c>
      <c r="P1652" s="269">
        <v>236800</v>
      </c>
      <c r="Q1652" s="269">
        <v>0</v>
      </c>
      <c r="R1652" s="269">
        <v>0</v>
      </c>
      <c r="S1652" s="269">
        <v>236800</v>
      </c>
      <c r="U1652" s="305" t="str">
        <f t="shared" si="25"/>
        <v>RU8310</v>
      </c>
      <c r="V1652" s="305" t="s">
        <v>3112</v>
      </c>
    </row>
    <row r="1653" spans="1:22" ht="18" customHeight="1" x14ac:dyDescent="0.35">
      <c r="A1653" s="270">
        <v>10177</v>
      </c>
      <c r="B1653" s="270" t="s">
        <v>3269</v>
      </c>
      <c r="C1653" s="270" t="s">
        <v>9515</v>
      </c>
      <c r="D1653" s="270" t="s">
        <v>3296</v>
      </c>
      <c r="E1653" s="270" t="s">
        <v>1713</v>
      </c>
      <c r="F1653" s="270" t="s">
        <v>2143</v>
      </c>
      <c r="G1653" s="270" t="s">
        <v>9514</v>
      </c>
      <c r="H1653" s="270" t="s">
        <v>9513</v>
      </c>
      <c r="I1653" s="270" t="s">
        <v>9512</v>
      </c>
      <c r="J1653" s="270">
        <v>17830</v>
      </c>
      <c r="K1653" s="270" t="s">
        <v>3271</v>
      </c>
      <c r="L1653" s="270" t="s">
        <v>9511</v>
      </c>
      <c r="M1653" s="270" t="s">
        <v>3296</v>
      </c>
      <c r="N1653" s="270" t="s">
        <v>3314</v>
      </c>
      <c r="O1653" s="270" t="s">
        <v>3313</v>
      </c>
      <c r="P1653" s="269">
        <v>165760</v>
      </c>
      <c r="Q1653" s="269">
        <v>0</v>
      </c>
      <c r="R1653" s="269">
        <v>0</v>
      </c>
      <c r="S1653" s="269">
        <v>165760</v>
      </c>
      <c r="U1653" s="305" t="str">
        <f t="shared" si="25"/>
        <v>RU8310</v>
      </c>
      <c r="V1653" s="305" t="s">
        <v>3112</v>
      </c>
    </row>
    <row r="1654" spans="1:22" ht="18" customHeight="1" x14ac:dyDescent="0.35">
      <c r="A1654" s="270">
        <v>10181</v>
      </c>
      <c r="B1654" s="270" t="s">
        <v>3269</v>
      </c>
      <c r="C1654" s="270" t="s">
        <v>9510</v>
      </c>
      <c r="D1654" s="270" t="s">
        <v>3296</v>
      </c>
      <c r="E1654" s="270" t="s">
        <v>1733</v>
      </c>
      <c r="F1654" s="270" t="s">
        <v>1907</v>
      </c>
      <c r="G1654" s="270" t="s">
        <v>9509</v>
      </c>
      <c r="H1654" s="270" t="s">
        <v>9508</v>
      </c>
      <c r="I1654" s="270" t="s">
        <v>9507</v>
      </c>
      <c r="J1654" s="270">
        <v>10236</v>
      </c>
      <c r="K1654" s="270" t="s">
        <v>3271</v>
      </c>
      <c r="L1654" s="270" t="s">
        <v>9506</v>
      </c>
      <c r="M1654" s="270" t="s">
        <v>3296</v>
      </c>
      <c r="N1654" s="270" t="s">
        <v>3286</v>
      </c>
      <c r="O1654" s="270" t="s">
        <v>3285</v>
      </c>
      <c r="P1654" s="269">
        <v>315621.02</v>
      </c>
      <c r="Q1654" s="269">
        <v>0</v>
      </c>
      <c r="R1654" s="269">
        <v>0</v>
      </c>
      <c r="S1654" s="269">
        <v>315621.02</v>
      </c>
      <c r="U1654" s="305" t="str">
        <f t="shared" si="25"/>
        <v>RU5085</v>
      </c>
      <c r="V1654" s="305" t="s">
        <v>3112</v>
      </c>
    </row>
    <row r="1655" spans="1:22" ht="18" customHeight="1" x14ac:dyDescent="0.35">
      <c r="A1655" s="270">
        <v>10181</v>
      </c>
      <c r="B1655" s="270" t="s">
        <v>3269</v>
      </c>
      <c r="C1655" s="270" t="s">
        <v>9510</v>
      </c>
      <c r="D1655" s="270" t="s">
        <v>3296</v>
      </c>
      <c r="E1655" s="270" t="s">
        <v>1733</v>
      </c>
      <c r="F1655" s="270" t="s">
        <v>1907</v>
      </c>
      <c r="G1655" s="270" t="s">
        <v>9509</v>
      </c>
      <c r="H1655" s="270" t="s">
        <v>9508</v>
      </c>
      <c r="I1655" s="270" t="s">
        <v>9507</v>
      </c>
      <c r="J1655" s="270">
        <v>10237</v>
      </c>
      <c r="K1655" s="270" t="s">
        <v>3271</v>
      </c>
      <c r="L1655" s="270" t="s">
        <v>9506</v>
      </c>
      <c r="M1655" s="270" t="s">
        <v>3296</v>
      </c>
      <c r="N1655" s="270" t="s">
        <v>3286</v>
      </c>
      <c r="O1655" s="270" t="s">
        <v>3285</v>
      </c>
      <c r="P1655" s="269">
        <v>214012.94</v>
      </c>
      <c r="Q1655" s="269">
        <v>0</v>
      </c>
      <c r="R1655" s="269">
        <v>0</v>
      </c>
      <c r="S1655" s="269">
        <v>214012.94</v>
      </c>
      <c r="U1655" s="305" t="str">
        <f t="shared" si="25"/>
        <v>RU5085</v>
      </c>
      <c r="V1655" s="305" t="s">
        <v>3112</v>
      </c>
    </row>
    <row r="1656" spans="1:22" ht="18" customHeight="1" x14ac:dyDescent="0.35">
      <c r="A1656" s="270">
        <v>10181</v>
      </c>
      <c r="B1656" s="270" t="s">
        <v>3269</v>
      </c>
      <c r="C1656" s="270" t="s">
        <v>9510</v>
      </c>
      <c r="D1656" s="270" t="s">
        <v>3296</v>
      </c>
      <c r="E1656" s="270" t="s">
        <v>1733</v>
      </c>
      <c r="F1656" s="270" t="s">
        <v>1907</v>
      </c>
      <c r="G1656" s="270" t="s">
        <v>9509</v>
      </c>
      <c r="H1656" s="270" t="s">
        <v>9508</v>
      </c>
      <c r="I1656" s="270" t="s">
        <v>9507</v>
      </c>
      <c r="J1656" s="270">
        <v>26234</v>
      </c>
      <c r="K1656" s="270" t="s">
        <v>3271</v>
      </c>
      <c r="L1656" s="270" t="s">
        <v>9506</v>
      </c>
      <c r="M1656" s="270" t="s">
        <v>3296</v>
      </c>
      <c r="N1656" s="270" t="s">
        <v>3286</v>
      </c>
      <c r="O1656" s="270" t="s">
        <v>3285</v>
      </c>
      <c r="P1656" s="269">
        <v>111422.26</v>
      </c>
      <c r="Q1656" s="269">
        <v>0</v>
      </c>
      <c r="R1656" s="269">
        <v>0</v>
      </c>
      <c r="S1656" s="269">
        <v>111422.26</v>
      </c>
      <c r="U1656" s="305" t="str">
        <f t="shared" si="25"/>
        <v>RU5085</v>
      </c>
      <c r="V1656" s="305" t="s">
        <v>3112</v>
      </c>
    </row>
    <row r="1657" spans="1:22" ht="18" customHeight="1" x14ac:dyDescent="0.35">
      <c r="A1657" s="270">
        <v>10196</v>
      </c>
      <c r="B1657" s="270" t="s">
        <v>3269</v>
      </c>
      <c r="C1657" s="270" t="s">
        <v>9489</v>
      </c>
      <c r="D1657" s="270" t="s">
        <v>3296</v>
      </c>
      <c r="E1657" s="270" t="s">
        <v>1713</v>
      </c>
      <c r="F1657" s="270" t="s">
        <v>2143</v>
      </c>
      <c r="G1657" s="270" t="s">
        <v>9488</v>
      </c>
      <c r="H1657" s="270" t="s">
        <v>9487</v>
      </c>
      <c r="I1657" s="270" t="s">
        <v>9486</v>
      </c>
      <c r="J1657" s="270">
        <v>17891</v>
      </c>
      <c r="K1657" s="270" t="s">
        <v>3271</v>
      </c>
      <c r="L1657" s="270" t="s">
        <v>9505</v>
      </c>
      <c r="M1657" s="270" t="s">
        <v>3296</v>
      </c>
      <c r="N1657" s="270" t="s">
        <v>3286</v>
      </c>
      <c r="O1657" s="270" t="s">
        <v>3285</v>
      </c>
      <c r="P1657" s="269">
        <v>5270017.47</v>
      </c>
      <c r="Q1657" s="269">
        <v>0</v>
      </c>
      <c r="R1657" s="269">
        <v>0</v>
      </c>
      <c r="S1657" s="269">
        <v>5270017.47</v>
      </c>
      <c r="U1657" s="305" t="str">
        <f t="shared" si="25"/>
        <v>RU8310</v>
      </c>
      <c r="V1657" s="305" t="s">
        <v>3112</v>
      </c>
    </row>
    <row r="1658" spans="1:22" ht="18" customHeight="1" x14ac:dyDescent="0.35">
      <c r="A1658" s="270">
        <v>10196</v>
      </c>
      <c r="B1658" s="270" t="s">
        <v>3269</v>
      </c>
      <c r="C1658" s="270" t="s">
        <v>9489</v>
      </c>
      <c r="D1658" s="270" t="s">
        <v>3296</v>
      </c>
      <c r="E1658" s="270" t="s">
        <v>1713</v>
      </c>
      <c r="F1658" s="270" t="s">
        <v>2143</v>
      </c>
      <c r="G1658" s="270" t="s">
        <v>9488</v>
      </c>
      <c r="H1658" s="270" t="s">
        <v>9487</v>
      </c>
      <c r="I1658" s="270" t="s">
        <v>9486</v>
      </c>
      <c r="J1658" s="270">
        <v>17892</v>
      </c>
      <c r="K1658" s="270" t="s">
        <v>3271</v>
      </c>
      <c r="L1658" s="270" t="s">
        <v>9504</v>
      </c>
      <c r="M1658" s="270" t="s">
        <v>3296</v>
      </c>
      <c r="N1658" s="270" t="s">
        <v>3286</v>
      </c>
      <c r="O1658" s="270" t="s">
        <v>3285</v>
      </c>
      <c r="P1658" s="269">
        <v>1026398.95</v>
      </c>
      <c r="Q1658" s="269">
        <v>0</v>
      </c>
      <c r="R1658" s="269">
        <v>0</v>
      </c>
      <c r="S1658" s="269">
        <v>1026398.95</v>
      </c>
      <c r="U1658" s="305" t="str">
        <f t="shared" si="25"/>
        <v>RU8310</v>
      </c>
      <c r="V1658" s="305" t="s">
        <v>3112</v>
      </c>
    </row>
    <row r="1659" spans="1:22" ht="18" customHeight="1" x14ac:dyDescent="0.35">
      <c r="A1659" s="270">
        <v>10196</v>
      </c>
      <c r="B1659" s="270" t="s">
        <v>3269</v>
      </c>
      <c r="C1659" s="270" t="s">
        <v>9489</v>
      </c>
      <c r="D1659" s="270" t="s">
        <v>3296</v>
      </c>
      <c r="E1659" s="270" t="s">
        <v>1713</v>
      </c>
      <c r="F1659" s="270" t="s">
        <v>2143</v>
      </c>
      <c r="G1659" s="270" t="s">
        <v>9488</v>
      </c>
      <c r="H1659" s="270" t="s">
        <v>9487</v>
      </c>
      <c r="I1659" s="270" t="s">
        <v>9486</v>
      </c>
      <c r="J1659" s="270">
        <v>17893</v>
      </c>
      <c r="K1659" s="270" t="s">
        <v>3271</v>
      </c>
      <c r="L1659" s="270" t="s">
        <v>9503</v>
      </c>
      <c r="M1659" s="270" t="s">
        <v>3296</v>
      </c>
      <c r="N1659" s="270" t="s">
        <v>3286</v>
      </c>
      <c r="O1659" s="270" t="s">
        <v>3285</v>
      </c>
      <c r="P1659" s="269">
        <v>237290.78</v>
      </c>
      <c r="Q1659" s="269">
        <v>0</v>
      </c>
      <c r="R1659" s="269">
        <v>0</v>
      </c>
      <c r="S1659" s="269">
        <v>237290.78</v>
      </c>
      <c r="U1659" s="305" t="str">
        <f t="shared" si="25"/>
        <v>RU8310</v>
      </c>
      <c r="V1659" s="305" t="s">
        <v>3112</v>
      </c>
    </row>
    <row r="1660" spans="1:22" ht="18" customHeight="1" x14ac:dyDescent="0.35">
      <c r="A1660" s="270">
        <v>10196</v>
      </c>
      <c r="B1660" s="270" t="s">
        <v>3269</v>
      </c>
      <c r="C1660" s="270" t="s">
        <v>9489</v>
      </c>
      <c r="D1660" s="270" t="s">
        <v>3296</v>
      </c>
      <c r="E1660" s="270" t="s">
        <v>1713</v>
      </c>
      <c r="F1660" s="270" t="s">
        <v>2143</v>
      </c>
      <c r="G1660" s="270" t="s">
        <v>9488</v>
      </c>
      <c r="H1660" s="270" t="s">
        <v>9487</v>
      </c>
      <c r="I1660" s="270" t="s">
        <v>9486</v>
      </c>
      <c r="J1660" s="270">
        <v>17894</v>
      </c>
      <c r="K1660" s="270" t="s">
        <v>3271</v>
      </c>
      <c r="L1660" s="270" t="s">
        <v>9502</v>
      </c>
      <c r="M1660" s="270" t="s">
        <v>3296</v>
      </c>
      <c r="N1660" s="270" t="s">
        <v>3286</v>
      </c>
      <c r="O1660" s="270" t="s">
        <v>3285</v>
      </c>
      <c r="P1660" s="269">
        <v>105942.93</v>
      </c>
      <c r="Q1660" s="269">
        <v>0</v>
      </c>
      <c r="R1660" s="269">
        <v>0</v>
      </c>
      <c r="S1660" s="269">
        <v>105942.93</v>
      </c>
      <c r="U1660" s="305" t="str">
        <f t="shared" si="25"/>
        <v>RU8310</v>
      </c>
      <c r="V1660" s="305" t="s">
        <v>3112</v>
      </c>
    </row>
    <row r="1661" spans="1:22" ht="18" customHeight="1" x14ac:dyDescent="0.35">
      <c r="A1661" s="270">
        <v>10196</v>
      </c>
      <c r="B1661" s="270" t="s">
        <v>3269</v>
      </c>
      <c r="C1661" s="270" t="s">
        <v>9489</v>
      </c>
      <c r="D1661" s="270" t="s">
        <v>3296</v>
      </c>
      <c r="E1661" s="270" t="s">
        <v>1713</v>
      </c>
      <c r="F1661" s="270" t="s">
        <v>2143</v>
      </c>
      <c r="G1661" s="270" t="s">
        <v>9488</v>
      </c>
      <c r="H1661" s="270" t="s">
        <v>9487</v>
      </c>
      <c r="I1661" s="270" t="s">
        <v>9486</v>
      </c>
      <c r="J1661" s="270">
        <v>17895</v>
      </c>
      <c r="K1661" s="270" t="s">
        <v>3271</v>
      </c>
      <c r="L1661" s="270" t="s">
        <v>9501</v>
      </c>
      <c r="M1661" s="270" t="s">
        <v>3296</v>
      </c>
      <c r="N1661" s="270" t="s">
        <v>3286</v>
      </c>
      <c r="O1661" s="270" t="s">
        <v>3285</v>
      </c>
      <c r="P1661" s="269">
        <v>378525.93</v>
      </c>
      <c r="Q1661" s="269">
        <v>0</v>
      </c>
      <c r="R1661" s="269">
        <v>0</v>
      </c>
      <c r="S1661" s="269">
        <v>378525.93</v>
      </c>
      <c r="U1661" s="305" t="str">
        <f t="shared" si="25"/>
        <v>RU8310</v>
      </c>
      <c r="V1661" s="305" t="s">
        <v>3112</v>
      </c>
    </row>
    <row r="1662" spans="1:22" ht="18" customHeight="1" x14ac:dyDescent="0.35">
      <c r="A1662" s="270">
        <v>10196</v>
      </c>
      <c r="B1662" s="270" t="s">
        <v>3269</v>
      </c>
      <c r="C1662" s="270" t="s">
        <v>9489</v>
      </c>
      <c r="D1662" s="270" t="s">
        <v>3296</v>
      </c>
      <c r="E1662" s="270" t="s">
        <v>1713</v>
      </c>
      <c r="F1662" s="270" t="s">
        <v>2143</v>
      </c>
      <c r="G1662" s="270" t="s">
        <v>9488</v>
      </c>
      <c r="H1662" s="270" t="s">
        <v>9487</v>
      </c>
      <c r="I1662" s="270" t="s">
        <v>9486</v>
      </c>
      <c r="J1662" s="270">
        <v>17896</v>
      </c>
      <c r="K1662" s="270" t="s">
        <v>3271</v>
      </c>
      <c r="L1662" s="270" t="s">
        <v>9500</v>
      </c>
      <c r="M1662" s="270" t="s">
        <v>3296</v>
      </c>
      <c r="N1662" s="270" t="s">
        <v>3286</v>
      </c>
      <c r="O1662" s="270" t="s">
        <v>3285</v>
      </c>
      <c r="P1662" s="269">
        <v>1375259.74</v>
      </c>
      <c r="Q1662" s="269">
        <v>0</v>
      </c>
      <c r="R1662" s="269">
        <v>0</v>
      </c>
      <c r="S1662" s="269">
        <v>1375259.74</v>
      </c>
      <c r="U1662" s="305" t="str">
        <f t="shared" si="25"/>
        <v>RU8310</v>
      </c>
      <c r="V1662" s="305" t="s">
        <v>3112</v>
      </c>
    </row>
    <row r="1663" spans="1:22" ht="18" customHeight="1" x14ac:dyDescent="0.35">
      <c r="A1663" s="270">
        <v>10196</v>
      </c>
      <c r="B1663" s="270" t="s">
        <v>3269</v>
      </c>
      <c r="C1663" s="270" t="s">
        <v>9489</v>
      </c>
      <c r="D1663" s="270" t="s">
        <v>3296</v>
      </c>
      <c r="E1663" s="270" t="s">
        <v>1713</v>
      </c>
      <c r="F1663" s="270" t="s">
        <v>2143</v>
      </c>
      <c r="G1663" s="270" t="s">
        <v>9488</v>
      </c>
      <c r="H1663" s="270" t="s">
        <v>9487</v>
      </c>
      <c r="I1663" s="270" t="s">
        <v>9486</v>
      </c>
      <c r="J1663" s="270">
        <v>17897</v>
      </c>
      <c r="K1663" s="270" t="s">
        <v>3271</v>
      </c>
      <c r="L1663" s="270" t="s">
        <v>9499</v>
      </c>
      <c r="M1663" s="270" t="s">
        <v>3296</v>
      </c>
      <c r="N1663" s="270" t="s">
        <v>3286</v>
      </c>
      <c r="O1663" s="270" t="s">
        <v>3285</v>
      </c>
      <c r="P1663" s="269">
        <v>333266.71000000002</v>
      </c>
      <c r="Q1663" s="269">
        <v>0</v>
      </c>
      <c r="R1663" s="269">
        <v>0</v>
      </c>
      <c r="S1663" s="269">
        <v>333266.71000000002</v>
      </c>
      <c r="U1663" s="305" t="str">
        <f t="shared" si="25"/>
        <v>RU8310</v>
      </c>
      <c r="V1663" s="305" t="s">
        <v>3112</v>
      </c>
    </row>
    <row r="1664" spans="1:22" ht="18" customHeight="1" x14ac:dyDescent="0.35">
      <c r="A1664" s="270">
        <v>10196</v>
      </c>
      <c r="B1664" s="270" t="s">
        <v>3269</v>
      </c>
      <c r="C1664" s="270" t="s">
        <v>9489</v>
      </c>
      <c r="D1664" s="270" t="s">
        <v>3296</v>
      </c>
      <c r="E1664" s="270" t="s">
        <v>1713</v>
      </c>
      <c r="F1664" s="270" t="s">
        <v>2143</v>
      </c>
      <c r="G1664" s="270" t="s">
        <v>9488</v>
      </c>
      <c r="H1664" s="270" t="s">
        <v>9487</v>
      </c>
      <c r="I1664" s="270" t="s">
        <v>9486</v>
      </c>
      <c r="J1664" s="270">
        <v>17898</v>
      </c>
      <c r="K1664" s="270" t="s">
        <v>3271</v>
      </c>
      <c r="L1664" s="270" t="s">
        <v>9498</v>
      </c>
      <c r="M1664" s="270" t="s">
        <v>3296</v>
      </c>
      <c r="N1664" s="270" t="s">
        <v>3286</v>
      </c>
      <c r="O1664" s="270" t="s">
        <v>3285</v>
      </c>
      <c r="P1664" s="269">
        <v>551821.56999999995</v>
      </c>
      <c r="Q1664" s="269">
        <v>0</v>
      </c>
      <c r="R1664" s="269">
        <v>0</v>
      </c>
      <c r="S1664" s="269">
        <v>551821.56999999995</v>
      </c>
      <c r="U1664" s="305" t="str">
        <f t="shared" si="25"/>
        <v>RU8310</v>
      </c>
      <c r="V1664" s="305" t="s">
        <v>3112</v>
      </c>
    </row>
    <row r="1665" spans="1:22" ht="18" customHeight="1" x14ac:dyDescent="0.35">
      <c r="A1665" s="270">
        <v>10196</v>
      </c>
      <c r="B1665" s="270" t="s">
        <v>3269</v>
      </c>
      <c r="C1665" s="270" t="s">
        <v>9489</v>
      </c>
      <c r="D1665" s="270" t="s">
        <v>3296</v>
      </c>
      <c r="E1665" s="270" t="s">
        <v>1713</v>
      </c>
      <c r="F1665" s="270" t="s">
        <v>2143</v>
      </c>
      <c r="G1665" s="270" t="s">
        <v>9488</v>
      </c>
      <c r="H1665" s="270" t="s">
        <v>9487</v>
      </c>
      <c r="I1665" s="270" t="s">
        <v>9486</v>
      </c>
      <c r="J1665" s="270">
        <v>17899</v>
      </c>
      <c r="K1665" s="270" t="s">
        <v>3271</v>
      </c>
      <c r="L1665" s="270" t="s">
        <v>9497</v>
      </c>
      <c r="M1665" s="270" t="s">
        <v>3296</v>
      </c>
      <c r="N1665" s="270" t="s">
        <v>3286</v>
      </c>
      <c r="O1665" s="270" t="s">
        <v>3285</v>
      </c>
      <c r="P1665" s="269">
        <v>541655.91</v>
      </c>
      <c r="Q1665" s="269">
        <v>0</v>
      </c>
      <c r="R1665" s="269">
        <v>0</v>
      </c>
      <c r="S1665" s="269">
        <v>541655.91</v>
      </c>
      <c r="U1665" s="305" t="str">
        <f t="shared" si="25"/>
        <v>RU8310</v>
      </c>
      <c r="V1665" s="305" t="s">
        <v>3112</v>
      </c>
    </row>
    <row r="1666" spans="1:22" ht="18" customHeight="1" x14ac:dyDescent="0.35">
      <c r="A1666" s="270">
        <v>10196</v>
      </c>
      <c r="B1666" s="270" t="s">
        <v>3269</v>
      </c>
      <c r="C1666" s="270" t="s">
        <v>9489</v>
      </c>
      <c r="D1666" s="270" t="s">
        <v>3296</v>
      </c>
      <c r="E1666" s="270" t="s">
        <v>1713</v>
      </c>
      <c r="F1666" s="270" t="s">
        <v>2143</v>
      </c>
      <c r="G1666" s="270" t="s">
        <v>9488</v>
      </c>
      <c r="H1666" s="270" t="s">
        <v>9487</v>
      </c>
      <c r="I1666" s="270" t="s">
        <v>9486</v>
      </c>
      <c r="J1666" s="270">
        <v>17900</v>
      </c>
      <c r="K1666" s="270" t="s">
        <v>3271</v>
      </c>
      <c r="L1666" s="270" t="s">
        <v>9496</v>
      </c>
      <c r="M1666" s="270" t="s">
        <v>3296</v>
      </c>
      <c r="N1666" s="270" t="s">
        <v>3286</v>
      </c>
      <c r="O1666" s="270" t="s">
        <v>3285</v>
      </c>
      <c r="P1666" s="269">
        <v>223347.01</v>
      </c>
      <c r="Q1666" s="269">
        <v>0</v>
      </c>
      <c r="R1666" s="269">
        <v>0</v>
      </c>
      <c r="S1666" s="269">
        <v>223347.01</v>
      </c>
      <c r="U1666" s="305" t="str">
        <f t="shared" si="25"/>
        <v>RU8310</v>
      </c>
      <c r="V1666" s="305" t="s">
        <v>3112</v>
      </c>
    </row>
    <row r="1667" spans="1:22" ht="18" customHeight="1" x14ac:dyDescent="0.35">
      <c r="A1667" s="270">
        <v>10196</v>
      </c>
      <c r="B1667" s="270" t="s">
        <v>3269</v>
      </c>
      <c r="C1667" s="270" t="s">
        <v>9489</v>
      </c>
      <c r="D1667" s="270" t="s">
        <v>3296</v>
      </c>
      <c r="E1667" s="270" t="s">
        <v>1713</v>
      </c>
      <c r="F1667" s="270" t="s">
        <v>2143</v>
      </c>
      <c r="G1667" s="270" t="s">
        <v>9488</v>
      </c>
      <c r="H1667" s="270" t="s">
        <v>9487</v>
      </c>
      <c r="I1667" s="270" t="s">
        <v>9486</v>
      </c>
      <c r="J1667" s="270">
        <v>17901</v>
      </c>
      <c r="K1667" s="270" t="s">
        <v>3271</v>
      </c>
      <c r="L1667" s="270" t="s">
        <v>9495</v>
      </c>
      <c r="M1667" s="270" t="s">
        <v>3296</v>
      </c>
      <c r="N1667" s="270" t="s">
        <v>3286</v>
      </c>
      <c r="O1667" s="270" t="s">
        <v>3285</v>
      </c>
      <c r="P1667" s="269">
        <v>1276344.27</v>
      </c>
      <c r="Q1667" s="269">
        <v>0</v>
      </c>
      <c r="R1667" s="269">
        <v>0</v>
      </c>
      <c r="S1667" s="269">
        <v>1276344.27</v>
      </c>
      <c r="U1667" s="305" t="str">
        <f t="shared" si="25"/>
        <v>RU8310</v>
      </c>
      <c r="V1667" s="305" t="s">
        <v>3112</v>
      </c>
    </row>
    <row r="1668" spans="1:22" ht="18" customHeight="1" x14ac:dyDescent="0.35">
      <c r="A1668" s="270">
        <v>10196</v>
      </c>
      <c r="B1668" s="270" t="s">
        <v>3269</v>
      </c>
      <c r="C1668" s="270" t="s">
        <v>9489</v>
      </c>
      <c r="D1668" s="270" t="s">
        <v>3296</v>
      </c>
      <c r="E1668" s="270" t="s">
        <v>1713</v>
      </c>
      <c r="F1668" s="270" t="s">
        <v>2143</v>
      </c>
      <c r="G1668" s="270" t="s">
        <v>9488</v>
      </c>
      <c r="H1668" s="270" t="s">
        <v>9487</v>
      </c>
      <c r="I1668" s="270" t="s">
        <v>9486</v>
      </c>
      <c r="J1668" s="270">
        <v>17902</v>
      </c>
      <c r="K1668" s="270" t="s">
        <v>3271</v>
      </c>
      <c r="L1668" s="270" t="s">
        <v>9494</v>
      </c>
      <c r="M1668" s="270" t="s">
        <v>3296</v>
      </c>
      <c r="N1668" s="270" t="s">
        <v>3286</v>
      </c>
      <c r="O1668" s="270" t="s">
        <v>3285</v>
      </c>
      <c r="P1668" s="269">
        <v>250456.2</v>
      </c>
      <c r="Q1668" s="269">
        <v>0</v>
      </c>
      <c r="R1668" s="269">
        <v>0</v>
      </c>
      <c r="S1668" s="269">
        <v>250456.2</v>
      </c>
      <c r="U1668" s="305" t="str">
        <f t="shared" ref="U1668:U1731" si="26">LEFT(F1668,6)</f>
        <v>RU8310</v>
      </c>
      <c r="V1668" s="305" t="s">
        <v>3112</v>
      </c>
    </row>
    <row r="1669" spans="1:22" ht="18" customHeight="1" x14ac:dyDescent="0.35">
      <c r="A1669" s="270">
        <v>10196</v>
      </c>
      <c r="B1669" s="270" t="s">
        <v>3269</v>
      </c>
      <c r="C1669" s="270" t="s">
        <v>9489</v>
      </c>
      <c r="D1669" s="270" t="s">
        <v>3296</v>
      </c>
      <c r="E1669" s="270" t="s">
        <v>1713</v>
      </c>
      <c r="F1669" s="270" t="s">
        <v>2143</v>
      </c>
      <c r="G1669" s="270" t="s">
        <v>9488</v>
      </c>
      <c r="H1669" s="270" t="s">
        <v>9487</v>
      </c>
      <c r="I1669" s="270" t="s">
        <v>9486</v>
      </c>
      <c r="J1669" s="270">
        <v>17903</v>
      </c>
      <c r="K1669" s="270" t="s">
        <v>3271</v>
      </c>
      <c r="L1669" s="270" t="s">
        <v>9493</v>
      </c>
      <c r="M1669" s="270" t="s">
        <v>3296</v>
      </c>
      <c r="N1669" s="270" t="s">
        <v>3286</v>
      </c>
      <c r="O1669" s="270" t="s">
        <v>3285</v>
      </c>
      <c r="P1669" s="269">
        <v>326956.15999999997</v>
      </c>
      <c r="Q1669" s="269">
        <v>0</v>
      </c>
      <c r="R1669" s="269">
        <v>0</v>
      </c>
      <c r="S1669" s="269">
        <v>326956.15999999997</v>
      </c>
      <c r="U1669" s="305" t="str">
        <f t="shared" si="26"/>
        <v>RU8310</v>
      </c>
      <c r="V1669" s="305" t="s">
        <v>3112</v>
      </c>
    </row>
    <row r="1670" spans="1:22" ht="18" customHeight="1" x14ac:dyDescent="0.35">
      <c r="A1670" s="270">
        <v>10196</v>
      </c>
      <c r="B1670" s="270" t="s">
        <v>3269</v>
      </c>
      <c r="C1670" s="270" t="s">
        <v>9489</v>
      </c>
      <c r="D1670" s="270" t="s">
        <v>3296</v>
      </c>
      <c r="E1670" s="270" t="s">
        <v>1713</v>
      </c>
      <c r="F1670" s="270" t="s">
        <v>2143</v>
      </c>
      <c r="G1670" s="270" t="s">
        <v>9488</v>
      </c>
      <c r="H1670" s="270" t="s">
        <v>9487</v>
      </c>
      <c r="I1670" s="270" t="s">
        <v>9486</v>
      </c>
      <c r="J1670" s="270">
        <v>17904</v>
      </c>
      <c r="K1670" s="270" t="s">
        <v>3271</v>
      </c>
      <c r="L1670" s="270" t="s">
        <v>9492</v>
      </c>
      <c r="M1670" s="270" t="s">
        <v>3296</v>
      </c>
      <c r="N1670" s="270" t="s">
        <v>3286</v>
      </c>
      <c r="O1670" s="270" t="s">
        <v>3285</v>
      </c>
      <c r="P1670" s="269">
        <v>1105657.52</v>
      </c>
      <c r="Q1670" s="269">
        <v>0</v>
      </c>
      <c r="R1670" s="269">
        <v>0</v>
      </c>
      <c r="S1670" s="269">
        <v>1105657.52</v>
      </c>
      <c r="U1670" s="305" t="str">
        <f t="shared" si="26"/>
        <v>RU8310</v>
      </c>
      <c r="V1670" s="305" t="s">
        <v>3112</v>
      </c>
    </row>
    <row r="1671" spans="1:22" ht="18" customHeight="1" x14ac:dyDescent="0.35">
      <c r="A1671" s="270">
        <v>10196</v>
      </c>
      <c r="B1671" s="270" t="s">
        <v>3269</v>
      </c>
      <c r="C1671" s="270" t="s">
        <v>9489</v>
      </c>
      <c r="D1671" s="270" t="s">
        <v>3296</v>
      </c>
      <c r="E1671" s="270" t="s">
        <v>1713</v>
      </c>
      <c r="F1671" s="270" t="s">
        <v>2143</v>
      </c>
      <c r="G1671" s="270" t="s">
        <v>9488</v>
      </c>
      <c r="H1671" s="270" t="s">
        <v>9487</v>
      </c>
      <c r="I1671" s="270" t="s">
        <v>9486</v>
      </c>
      <c r="J1671" s="270">
        <v>17905</v>
      </c>
      <c r="K1671" s="270" t="s">
        <v>3271</v>
      </c>
      <c r="L1671" s="270" t="s">
        <v>9491</v>
      </c>
      <c r="M1671" s="270" t="s">
        <v>3296</v>
      </c>
      <c r="N1671" s="270" t="s">
        <v>3286</v>
      </c>
      <c r="O1671" s="270" t="s">
        <v>3285</v>
      </c>
      <c r="P1671" s="269">
        <v>2395649.5499999998</v>
      </c>
      <c r="Q1671" s="269">
        <v>0</v>
      </c>
      <c r="R1671" s="269">
        <v>0</v>
      </c>
      <c r="S1671" s="269">
        <v>2395649.5499999998</v>
      </c>
      <c r="U1671" s="305" t="str">
        <f t="shared" si="26"/>
        <v>RU8310</v>
      </c>
      <c r="V1671" s="305" t="s">
        <v>3112</v>
      </c>
    </row>
    <row r="1672" spans="1:22" ht="18" customHeight="1" x14ac:dyDescent="0.35">
      <c r="A1672" s="270">
        <v>10196</v>
      </c>
      <c r="B1672" s="270" t="s">
        <v>3269</v>
      </c>
      <c r="C1672" s="270" t="s">
        <v>9489</v>
      </c>
      <c r="D1672" s="270" t="s">
        <v>3296</v>
      </c>
      <c r="E1672" s="270" t="s">
        <v>1713</v>
      </c>
      <c r="F1672" s="270" t="s">
        <v>2143</v>
      </c>
      <c r="G1672" s="270" t="s">
        <v>9488</v>
      </c>
      <c r="H1672" s="270" t="s">
        <v>9487</v>
      </c>
      <c r="I1672" s="270" t="s">
        <v>9486</v>
      </c>
      <c r="J1672" s="270">
        <v>17906</v>
      </c>
      <c r="K1672" s="270" t="s">
        <v>3271</v>
      </c>
      <c r="L1672" s="270" t="s">
        <v>9490</v>
      </c>
      <c r="M1672" s="270" t="s">
        <v>3296</v>
      </c>
      <c r="N1672" s="270" t="s">
        <v>3286</v>
      </c>
      <c r="O1672" s="270" t="s">
        <v>3285</v>
      </c>
      <c r="P1672" s="269">
        <v>1112588.28</v>
      </c>
      <c r="Q1672" s="269">
        <v>0</v>
      </c>
      <c r="R1672" s="269">
        <v>0</v>
      </c>
      <c r="S1672" s="269">
        <v>1112588.28</v>
      </c>
      <c r="U1672" s="305" t="str">
        <f t="shared" si="26"/>
        <v>RU8310</v>
      </c>
      <c r="V1672" s="305" t="s">
        <v>3112</v>
      </c>
    </row>
    <row r="1673" spans="1:22" ht="18" customHeight="1" x14ac:dyDescent="0.35">
      <c r="A1673" s="270">
        <v>10196</v>
      </c>
      <c r="B1673" s="270" t="s">
        <v>3269</v>
      </c>
      <c r="C1673" s="270" t="s">
        <v>9489</v>
      </c>
      <c r="D1673" s="270" t="s">
        <v>3296</v>
      </c>
      <c r="E1673" s="270" t="s">
        <v>1713</v>
      </c>
      <c r="F1673" s="270" t="s">
        <v>2143</v>
      </c>
      <c r="G1673" s="270" t="s">
        <v>9488</v>
      </c>
      <c r="H1673" s="270" t="s">
        <v>9487</v>
      </c>
      <c r="I1673" s="270" t="s">
        <v>9486</v>
      </c>
      <c r="J1673" s="270">
        <v>17907</v>
      </c>
      <c r="K1673" s="270" t="s">
        <v>3271</v>
      </c>
      <c r="L1673" s="270" t="s">
        <v>9485</v>
      </c>
      <c r="M1673" s="270" t="s">
        <v>3296</v>
      </c>
      <c r="N1673" s="270" t="s">
        <v>3286</v>
      </c>
      <c r="O1673" s="270" t="s">
        <v>3285</v>
      </c>
      <c r="P1673" s="269">
        <v>1532796.02</v>
      </c>
      <c r="Q1673" s="269">
        <v>0</v>
      </c>
      <c r="R1673" s="269">
        <v>0</v>
      </c>
      <c r="S1673" s="269">
        <v>1532796.02</v>
      </c>
      <c r="U1673" s="305" t="str">
        <f t="shared" si="26"/>
        <v>RU8310</v>
      </c>
      <c r="V1673" s="305" t="s">
        <v>3112</v>
      </c>
    </row>
    <row r="1674" spans="1:22" ht="18" customHeight="1" x14ac:dyDescent="0.35">
      <c r="A1674" s="270">
        <v>10202</v>
      </c>
      <c r="B1674" s="270" t="s">
        <v>3269</v>
      </c>
      <c r="C1674" s="270" t="s">
        <v>9481</v>
      </c>
      <c r="D1674" s="270" t="s">
        <v>3390</v>
      </c>
      <c r="E1674" s="270" t="s">
        <v>1739</v>
      </c>
      <c r="F1674" s="270" t="s">
        <v>1832</v>
      </c>
      <c r="G1674" s="270" t="s">
        <v>9480</v>
      </c>
      <c r="H1674" s="270" t="s">
        <v>9479</v>
      </c>
      <c r="I1674" s="270" t="s">
        <v>9478</v>
      </c>
      <c r="J1674" s="270">
        <v>15347</v>
      </c>
      <c r="K1674" s="270" t="s">
        <v>3271</v>
      </c>
      <c r="L1674" s="270" t="s">
        <v>9484</v>
      </c>
      <c r="M1674" s="270" t="s">
        <v>3390</v>
      </c>
      <c r="N1674" s="270" t="s">
        <v>3286</v>
      </c>
      <c r="O1674" s="270" t="s">
        <v>3285</v>
      </c>
      <c r="P1674" s="269">
        <v>741633.5</v>
      </c>
      <c r="Q1674" s="269">
        <v>0</v>
      </c>
      <c r="R1674" s="269">
        <v>0</v>
      </c>
      <c r="S1674" s="269">
        <v>741633.5</v>
      </c>
      <c r="U1674" s="305" t="str">
        <f t="shared" si="26"/>
        <v>RU1320</v>
      </c>
      <c r="V1674" s="305" t="s">
        <v>3112</v>
      </c>
    </row>
    <row r="1675" spans="1:22" ht="18" customHeight="1" x14ac:dyDescent="0.35">
      <c r="A1675" s="270">
        <v>10202</v>
      </c>
      <c r="B1675" s="270" t="s">
        <v>3269</v>
      </c>
      <c r="C1675" s="270" t="s">
        <v>9481</v>
      </c>
      <c r="D1675" s="270" t="s">
        <v>3390</v>
      </c>
      <c r="E1675" s="270" t="s">
        <v>1739</v>
      </c>
      <c r="F1675" s="270" t="s">
        <v>1832</v>
      </c>
      <c r="G1675" s="270" t="s">
        <v>9480</v>
      </c>
      <c r="H1675" s="270" t="s">
        <v>9479</v>
      </c>
      <c r="I1675" s="270" t="s">
        <v>9478</v>
      </c>
      <c r="J1675" s="270">
        <v>15348</v>
      </c>
      <c r="K1675" s="270" t="s">
        <v>3271</v>
      </c>
      <c r="L1675" s="270" t="s">
        <v>9483</v>
      </c>
      <c r="M1675" s="270" t="s">
        <v>3390</v>
      </c>
      <c r="N1675" s="270" t="s">
        <v>3286</v>
      </c>
      <c r="O1675" s="270" t="s">
        <v>3285</v>
      </c>
      <c r="P1675" s="269">
        <v>741633.5</v>
      </c>
      <c r="Q1675" s="269">
        <v>0</v>
      </c>
      <c r="R1675" s="269">
        <v>0</v>
      </c>
      <c r="S1675" s="269">
        <v>741633.5</v>
      </c>
      <c r="U1675" s="305" t="str">
        <f t="shared" si="26"/>
        <v>RU1320</v>
      </c>
      <c r="V1675" s="305" t="s">
        <v>3112</v>
      </c>
    </row>
    <row r="1676" spans="1:22" ht="18" customHeight="1" x14ac:dyDescent="0.35">
      <c r="A1676" s="270">
        <v>10202</v>
      </c>
      <c r="B1676" s="270" t="s">
        <v>3269</v>
      </c>
      <c r="C1676" s="270" t="s">
        <v>9481</v>
      </c>
      <c r="D1676" s="270" t="s">
        <v>3390</v>
      </c>
      <c r="E1676" s="270" t="s">
        <v>1739</v>
      </c>
      <c r="F1676" s="270" t="s">
        <v>1832</v>
      </c>
      <c r="G1676" s="270" t="s">
        <v>9480</v>
      </c>
      <c r="H1676" s="270" t="s">
        <v>9479</v>
      </c>
      <c r="I1676" s="270" t="s">
        <v>9478</v>
      </c>
      <c r="J1676" s="270">
        <v>15349</v>
      </c>
      <c r="K1676" s="270" t="s">
        <v>3271</v>
      </c>
      <c r="L1676" s="270" t="s">
        <v>9482</v>
      </c>
      <c r="M1676" s="270" t="s">
        <v>3390</v>
      </c>
      <c r="N1676" s="270" t="s">
        <v>3286</v>
      </c>
      <c r="O1676" s="270" t="s">
        <v>3285</v>
      </c>
      <c r="P1676" s="269">
        <v>644754.72</v>
      </c>
      <c r="Q1676" s="269">
        <v>0</v>
      </c>
      <c r="R1676" s="269">
        <v>0</v>
      </c>
      <c r="S1676" s="269">
        <v>644754.72</v>
      </c>
      <c r="U1676" s="305" t="str">
        <f t="shared" si="26"/>
        <v>RU1320</v>
      </c>
      <c r="V1676" s="305" t="s">
        <v>3112</v>
      </c>
    </row>
    <row r="1677" spans="1:22" ht="18" customHeight="1" x14ac:dyDescent="0.35">
      <c r="A1677" s="270">
        <v>10202</v>
      </c>
      <c r="B1677" s="270" t="s">
        <v>3269</v>
      </c>
      <c r="C1677" s="270" t="s">
        <v>9481</v>
      </c>
      <c r="D1677" s="270" t="s">
        <v>3390</v>
      </c>
      <c r="E1677" s="270" t="s">
        <v>1739</v>
      </c>
      <c r="F1677" s="270" t="s">
        <v>1832</v>
      </c>
      <c r="G1677" s="270" t="s">
        <v>9480</v>
      </c>
      <c r="H1677" s="270" t="s">
        <v>9479</v>
      </c>
      <c r="I1677" s="270" t="s">
        <v>9478</v>
      </c>
      <c r="J1677" s="270">
        <v>15350</v>
      </c>
      <c r="K1677" s="270" t="s">
        <v>3271</v>
      </c>
      <c r="L1677" s="270" t="s">
        <v>9477</v>
      </c>
      <c r="M1677" s="270" t="s">
        <v>3390</v>
      </c>
      <c r="N1677" s="270" t="s">
        <v>3286</v>
      </c>
      <c r="O1677" s="270" t="s">
        <v>3285</v>
      </c>
      <c r="P1677" s="269">
        <v>644754.72</v>
      </c>
      <c r="Q1677" s="269">
        <v>0</v>
      </c>
      <c r="R1677" s="269">
        <v>0</v>
      </c>
      <c r="S1677" s="269">
        <v>644754.72</v>
      </c>
      <c r="U1677" s="305" t="str">
        <f t="shared" si="26"/>
        <v>RU1320</v>
      </c>
      <c r="V1677" s="305" t="s">
        <v>3112</v>
      </c>
    </row>
    <row r="1678" spans="1:22" ht="18" customHeight="1" x14ac:dyDescent="0.35">
      <c r="A1678" s="270">
        <v>10205</v>
      </c>
      <c r="B1678" s="270" t="s">
        <v>3269</v>
      </c>
      <c r="C1678" s="270" t="s">
        <v>9476</v>
      </c>
      <c r="D1678" s="270" t="s">
        <v>3296</v>
      </c>
      <c r="E1678" s="270" t="s">
        <v>1713</v>
      </c>
      <c r="F1678" s="270" t="s">
        <v>1777</v>
      </c>
      <c r="G1678" s="270" t="s">
        <v>9475</v>
      </c>
      <c r="H1678" s="270" t="s">
        <v>9474</v>
      </c>
      <c r="I1678" s="270" t="s">
        <v>9473</v>
      </c>
      <c r="J1678" s="270">
        <v>16952</v>
      </c>
      <c r="K1678" s="270" t="s">
        <v>3271</v>
      </c>
      <c r="L1678" s="270" t="s">
        <v>9472</v>
      </c>
      <c r="M1678" s="270" t="s">
        <v>3296</v>
      </c>
      <c r="N1678" s="270" t="s">
        <v>3314</v>
      </c>
      <c r="O1678" s="270" t="s">
        <v>5072</v>
      </c>
      <c r="P1678" s="269">
        <v>287330</v>
      </c>
      <c r="Q1678" s="269">
        <v>0</v>
      </c>
      <c r="R1678" s="269">
        <v>0</v>
      </c>
      <c r="S1678" s="269">
        <v>287330</v>
      </c>
      <c r="U1678" s="305" t="str">
        <f t="shared" si="26"/>
        <v>RU8000</v>
      </c>
      <c r="V1678" s="305" t="s">
        <v>3112</v>
      </c>
    </row>
    <row r="1679" spans="1:22" ht="18" customHeight="1" x14ac:dyDescent="0.35">
      <c r="A1679" s="270">
        <v>10207</v>
      </c>
      <c r="B1679" s="270" t="s">
        <v>3269</v>
      </c>
      <c r="C1679" s="270" t="s">
        <v>9471</v>
      </c>
      <c r="D1679" s="270" t="s">
        <v>3296</v>
      </c>
      <c r="E1679" s="270" t="s">
        <v>1713</v>
      </c>
      <c r="F1679" s="270" t="s">
        <v>1777</v>
      </c>
      <c r="G1679" s="270" t="s">
        <v>9470</v>
      </c>
      <c r="H1679" s="270" t="s">
        <v>9469</v>
      </c>
      <c r="I1679" s="270" t="s">
        <v>9468</v>
      </c>
      <c r="J1679" s="270">
        <v>20091</v>
      </c>
      <c r="K1679" s="270" t="s">
        <v>3271</v>
      </c>
      <c r="L1679" s="270" t="s">
        <v>9467</v>
      </c>
      <c r="M1679" s="270" t="s">
        <v>3296</v>
      </c>
      <c r="N1679" s="270" t="s">
        <v>3286</v>
      </c>
      <c r="O1679" s="270" t="s">
        <v>3285</v>
      </c>
      <c r="P1679" s="269">
        <v>792887.7</v>
      </c>
      <c r="Q1679" s="269">
        <v>0</v>
      </c>
      <c r="R1679" s="269">
        <v>0</v>
      </c>
      <c r="S1679" s="269">
        <v>792887.7</v>
      </c>
      <c r="U1679" s="305" t="str">
        <f t="shared" si="26"/>
        <v>RU8000</v>
      </c>
      <c r="V1679" s="305" t="s">
        <v>3112</v>
      </c>
    </row>
    <row r="1680" spans="1:22" ht="18" customHeight="1" x14ac:dyDescent="0.35">
      <c r="A1680" s="270">
        <v>10207</v>
      </c>
      <c r="B1680" s="270" t="s">
        <v>3269</v>
      </c>
      <c r="C1680" s="270" t="s">
        <v>9471</v>
      </c>
      <c r="D1680" s="270" t="s">
        <v>3296</v>
      </c>
      <c r="E1680" s="270" t="s">
        <v>1713</v>
      </c>
      <c r="F1680" s="270" t="s">
        <v>1777</v>
      </c>
      <c r="G1680" s="270" t="s">
        <v>9470</v>
      </c>
      <c r="H1680" s="270" t="s">
        <v>9469</v>
      </c>
      <c r="I1680" s="270" t="s">
        <v>9468</v>
      </c>
      <c r="J1680" s="270">
        <v>20747</v>
      </c>
      <c r="K1680" s="270" t="s">
        <v>3271</v>
      </c>
      <c r="L1680" s="270" t="s">
        <v>9467</v>
      </c>
      <c r="M1680" s="270" t="s">
        <v>3296</v>
      </c>
      <c r="N1680" s="270" t="s">
        <v>3286</v>
      </c>
      <c r="O1680" s="270" t="s">
        <v>3285</v>
      </c>
      <c r="P1680" s="269">
        <v>144313</v>
      </c>
      <c r="Q1680" s="269">
        <v>0</v>
      </c>
      <c r="R1680" s="269">
        <v>0</v>
      </c>
      <c r="S1680" s="269">
        <v>144313</v>
      </c>
      <c r="U1680" s="305" t="str">
        <f t="shared" si="26"/>
        <v>RU8000</v>
      </c>
      <c r="V1680" s="305" t="s">
        <v>3112</v>
      </c>
    </row>
    <row r="1681" spans="1:22" ht="18" customHeight="1" x14ac:dyDescent="0.35">
      <c r="A1681" s="270">
        <v>10207</v>
      </c>
      <c r="B1681" s="270" t="s">
        <v>3269</v>
      </c>
      <c r="C1681" s="270" t="s">
        <v>9471</v>
      </c>
      <c r="D1681" s="270" t="s">
        <v>3296</v>
      </c>
      <c r="E1681" s="270" t="s">
        <v>1713</v>
      </c>
      <c r="F1681" s="270" t="s">
        <v>1777</v>
      </c>
      <c r="G1681" s="270" t="s">
        <v>9470</v>
      </c>
      <c r="H1681" s="270" t="s">
        <v>9469</v>
      </c>
      <c r="I1681" s="270" t="s">
        <v>9468</v>
      </c>
      <c r="J1681" s="270">
        <v>20748</v>
      </c>
      <c r="K1681" s="270" t="s">
        <v>3271</v>
      </c>
      <c r="L1681" s="270" t="s">
        <v>9467</v>
      </c>
      <c r="M1681" s="270" t="s">
        <v>3296</v>
      </c>
      <c r="N1681" s="270" t="s">
        <v>3286</v>
      </c>
      <c r="O1681" s="270" t="s">
        <v>3285</v>
      </c>
      <c r="P1681" s="269">
        <v>137079</v>
      </c>
      <c r="Q1681" s="269">
        <v>0</v>
      </c>
      <c r="R1681" s="269">
        <v>0</v>
      </c>
      <c r="S1681" s="269">
        <v>137079</v>
      </c>
      <c r="U1681" s="305" t="str">
        <f t="shared" si="26"/>
        <v>RU8000</v>
      </c>
      <c r="V1681" s="305" t="s">
        <v>3112</v>
      </c>
    </row>
    <row r="1682" spans="1:22" ht="18" customHeight="1" x14ac:dyDescent="0.35">
      <c r="A1682" s="270">
        <v>10208</v>
      </c>
      <c r="B1682" s="270" t="s">
        <v>3269</v>
      </c>
      <c r="C1682" s="270" t="s">
        <v>9466</v>
      </c>
      <c r="D1682" s="270" t="s">
        <v>3296</v>
      </c>
      <c r="E1682" s="270" t="s">
        <v>1713</v>
      </c>
      <c r="F1682" s="270" t="s">
        <v>1777</v>
      </c>
      <c r="G1682" s="270" t="s">
        <v>9453</v>
      </c>
      <c r="H1682" s="270" t="s">
        <v>9465</v>
      </c>
      <c r="I1682" s="270" t="s">
        <v>9464</v>
      </c>
      <c r="J1682" s="270">
        <v>16097</v>
      </c>
      <c r="K1682" s="270" t="s">
        <v>3271</v>
      </c>
      <c r="L1682" s="270" t="s">
        <v>9463</v>
      </c>
      <c r="M1682" s="270" t="s">
        <v>3296</v>
      </c>
      <c r="N1682" s="270" t="s">
        <v>3286</v>
      </c>
      <c r="O1682" s="270" t="s">
        <v>3285</v>
      </c>
      <c r="P1682" s="269">
        <v>365760</v>
      </c>
      <c r="Q1682" s="269">
        <v>0</v>
      </c>
      <c r="R1682" s="269">
        <v>0</v>
      </c>
      <c r="S1682" s="269">
        <v>365760</v>
      </c>
      <c r="U1682" s="305" t="str">
        <f t="shared" si="26"/>
        <v>RU8000</v>
      </c>
      <c r="V1682" s="305" t="s">
        <v>3112</v>
      </c>
    </row>
    <row r="1683" spans="1:22" ht="18" customHeight="1" x14ac:dyDescent="0.35">
      <c r="A1683" s="270">
        <v>10208</v>
      </c>
      <c r="B1683" s="270" t="s">
        <v>3269</v>
      </c>
      <c r="C1683" s="270" t="s">
        <v>9466</v>
      </c>
      <c r="D1683" s="270" t="s">
        <v>3296</v>
      </c>
      <c r="E1683" s="270" t="s">
        <v>1713</v>
      </c>
      <c r="F1683" s="270" t="s">
        <v>1777</v>
      </c>
      <c r="G1683" s="270" t="s">
        <v>9453</v>
      </c>
      <c r="H1683" s="270" t="s">
        <v>9465</v>
      </c>
      <c r="I1683" s="270" t="s">
        <v>9464</v>
      </c>
      <c r="J1683" s="270">
        <v>21332</v>
      </c>
      <c r="K1683" s="270" t="s">
        <v>3271</v>
      </c>
      <c r="L1683" s="270" t="s">
        <v>9463</v>
      </c>
      <c r="M1683" s="270" t="s">
        <v>3296</v>
      </c>
      <c r="N1683" s="270" t="s">
        <v>3314</v>
      </c>
      <c r="O1683" s="270" t="s">
        <v>3313</v>
      </c>
      <c r="P1683" s="269">
        <v>37900</v>
      </c>
      <c r="Q1683" s="269">
        <v>0</v>
      </c>
      <c r="R1683" s="269">
        <v>0</v>
      </c>
      <c r="S1683" s="269">
        <v>37900</v>
      </c>
      <c r="U1683" s="305" t="str">
        <f t="shared" si="26"/>
        <v>RU8000</v>
      </c>
      <c r="V1683" s="305" t="s">
        <v>3112</v>
      </c>
    </row>
    <row r="1684" spans="1:22" ht="18" customHeight="1" x14ac:dyDescent="0.35">
      <c r="A1684" s="270">
        <v>10210</v>
      </c>
      <c r="B1684" s="270" t="s">
        <v>3269</v>
      </c>
      <c r="C1684" s="270" t="s">
        <v>9462</v>
      </c>
      <c r="D1684" s="270" t="s">
        <v>3296</v>
      </c>
      <c r="E1684" s="270" t="s">
        <v>1713</v>
      </c>
      <c r="F1684" s="270" t="s">
        <v>1777</v>
      </c>
      <c r="G1684" s="270" t="s">
        <v>9461</v>
      </c>
      <c r="H1684" s="270" t="s">
        <v>9460</v>
      </c>
      <c r="I1684" s="270" t="s">
        <v>9459</v>
      </c>
      <c r="J1684" s="270">
        <v>16637</v>
      </c>
      <c r="K1684" s="270" t="s">
        <v>3271</v>
      </c>
      <c r="L1684" s="270" t="s">
        <v>9458</v>
      </c>
      <c r="M1684" s="270" t="s">
        <v>3296</v>
      </c>
      <c r="N1684" s="270" t="s">
        <v>3286</v>
      </c>
      <c r="O1684" s="270" t="s">
        <v>3285</v>
      </c>
      <c r="P1684" s="269">
        <v>400400</v>
      </c>
      <c r="Q1684" s="269">
        <v>0</v>
      </c>
      <c r="R1684" s="269">
        <v>0</v>
      </c>
      <c r="S1684" s="269">
        <v>400400</v>
      </c>
      <c r="U1684" s="305" t="str">
        <f t="shared" si="26"/>
        <v>RU8000</v>
      </c>
      <c r="V1684" s="305" t="s">
        <v>3112</v>
      </c>
    </row>
    <row r="1685" spans="1:22" ht="18" customHeight="1" x14ac:dyDescent="0.35">
      <c r="A1685" s="270">
        <v>10211</v>
      </c>
      <c r="B1685" s="270" t="s">
        <v>3269</v>
      </c>
      <c r="C1685" s="270" t="s">
        <v>9454</v>
      </c>
      <c r="D1685" s="270" t="s">
        <v>3296</v>
      </c>
      <c r="E1685" s="270" t="s">
        <v>1739</v>
      </c>
      <c r="F1685" s="270" t="s">
        <v>1775</v>
      </c>
      <c r="G1685" s="270" t="s">
        <v>9453</v>
      </c>
      <c r="H1685" s="270" t="s">
        <v>9452</v>
      </c>
      <c r="I1685" s="270" t="s">
        <v>9451</v>
      </c>
      <c r="J1685" s="270">
        <v>15948</v>
      </c>
      <c r="K1685" s="270" t="s">
        <v>3271</v>
      </c>
      <c r="L1685" s="270" t="s">
        <v>9457</v>
      </c>
      <c r="M1685" s="270" t="s">
        <v>3296</v>
      </c>
      <c r="N1685" s="270" t="s">
        <v>3286</v>
      </c>
      <c r="O1685" s="270" t="s">
        <v>3285</v>
      </c>
      <c r="P1685" s="269">
        <v>94467.64</v>
      </c>
      <c r="Q1685" s="269">
        <v>0</v>
      </c>
      <c r="R1685" s="269">
        <v>0</v>
      </c>
      <c r="S1685" s="269">
        <v>94467.64</v>
      </c>
      <c r="U1685" s="305" t="str">
        <f t="shared" si="26"/>
        <v>RU8002</v>
      </c>
      <c r="V1685" s="305" t="s">
        <v>3112</v>
      </c>
    </row>
    <row r="1686" spans="1:22" ht="18" customHeight="1" x14ac:dyDescent="0.35">
      <c r="A1686" s="270">
        <v>10211</v>
      </c>
      <c r="B1686" s="270" t="s">
        <v>3269</v>
      </c>
      <c r="C1686" s="270" t="s">
        <v>9454</v>
      </c>
      <c r="D1686" s="270" t="s">
        <v>3296</v>
      </c>
      <c r="E1686" s="270" t="s">
        <v>1739</v>
      </c>
      <c r="F1686" s="270" t="s">
        <v>1775</v>
      </c>
      <c r="G1686" s="270" t="s">
        <v>9453</v>
      </c>
      <c r="H1686" s="270" t="s">
        <v>9452</v>
      </c>
      <c r="I1686" s="270" t="s">
        <v>9451</v>
      </c>
      <c r="J1686" s="270">
        <v>20179</v>
      </c>
      <c r="K1686" s="270" t="s">
        <v>3271</v>
      </c>
      <c r="L1686" s="270" t="s">
        <v>9456</v>
      </c>
      <c r="M1686" s="270" t="s">
        <v>3296</v>
      </c>
      <c r="N1686" s="270" t="s">
        <v>3286</v>
      </c>
      <c r="O1686" s="270" t="s">
        <v>3285</v>
      </c>
      <c r="P1686" s="269">
        <v>54602.98</v>
      </c>
      <c r="Q1686" s="269">
        <v>0</v>
      </c>
      <c r="R1686" s="269">
        <v>0</v>
      </c>
      <c r="S1686" s="269">
        <v>54602.98</v>
      </c>
      <c r="U1686" s="305" t="str">
        <f t="shared" si="26"/>
        <v>RU8002</v>
      </c>
      <c r="V1686" s="305" t="s">
        <v>3112</v>
      </c>
    </row>
    <row r="1687" spans="1:22" ht="18" customHeight="1" x14ac:dyDescent="0.35">
      <c r="A1687" s="270">
        <v>10211</v>
      </c>
      <c r="B1687" s="270" t="s">
        <v>3269</v>
      </c>
      <c r="C1687" s="270" t="s">
        <v>9454</v>
      </c>
      <c r="D1687" s="270" t="s">
        <v>3296</v>
      </c>
      <c r="E1687" s="270" t="s">
        <v>1739</v>
      </c>
      <c r="F1687" s="270" t="s">
        <v>1775</v>
      </c>
      <c r="G1687" s="270" t="s">
        <v>9453</v>
      </c>
      <c r="H1687" s="270" t="s">
        <v>9452</v>
      </c>
      <c r="I1687" s="270" t="s">
        <v>9451</v>
      </c>
      <c r="J1687" s="270">
        <v>20180</v>
      </c>
      <c r="K1687" s="270" t="s">
        <v>3271</v>
      </c>
      <c r="L1687" s="270" t="s">
        <v>9455</v>
      </c>
      <c r="M1687" s="270" t="s">
        <v>3296</v>
      </c>
      <c r="N1687" s="270" t="s">
        <v>3286</v>
      </c>
      <c r="O1687" s="270" t="s">
        <v>3285</v>
      </c>
      <c r="P1687" s="269">
        <v>107489.25</v>
      </c>
      <c r="Q1687" s="269">
        <v>0</v>
      </c>
      <c r="R1687" s="269">
        <v>0</v>
      </c>
      <c r="S1687" s="269">
        <v>107489.25</v>
      </c>
      <c r="U1687" s="305" t="str">
        <f t="shared" si="26"/>
        <v>RU8002</v>
      </c>
      <c r="V1687" s="305" t="s">
        <v>3112</v>
      </c>
    </row>
    <row r="1688" spans="1:22" ht="18" customHeight="1" x14ac:dyDescent="0.35">
      <c r="A1688" s="270">
        <v>10211</v>
      </c>
      <c r="B1688" s="270" t="s">
        <v>3269</v>
      </c>
      <c r="C1688" s="270" t="s">
        <v>9454</v>
      </c>
      <c r="D1688" s="270" t="s">
        <v>3296</v>
      </c>
      <c r="E1688" s="270" t="s">
        <v>1739</v>
      </c>
      <c r="F1688" s="270" t="s">
        <v>1775</v>
      </c>
      <c r="G1688" s="270" t="s">
        <v>9453</v>
      </c>
      <c r="H1688" s="270" t="s">
        <v>9452</v>
      </c>
      <c r="I1688" s="270" t="s">
        <v>9451</v>
      </c>
      <c r="J1688" s="270">
        <v>20943</v>
      </c>
      <c r="K1688" s="270" t="s">
        <v>3271</v>
      </c>
      <c r="L1688" s="270" t="s">
        <v>9450</v>
      </c>
      <c r="M1688" s="270" t="s">
        <v>3296</v>
      </c>
      <c r="N1688" s="270" t="s">
        <v>3286</v>
      </c>
      <c r="O1688" s="270" t="s">
        <v>3285</v>
      </c>
      <c r="P1688" s="269">
        <v>35980.129999999997</v>
      </c>
      <c r="Q1688" s="269">
        <v>0</v>
      </c>
      <c r="R1688" s="269">
        <v>0</v>
      </c>
      <c r="S1688" s="269">
        <v>35980.129999999997</v>
      </c>
      <c r="U1688" s="305" t="str">
        <f t="shared" si="26"/>
        <v>RU8002</v>
      </c>
      <c r="V1688" s="305" t="s">
        <v>3112</v>
      </c>
    </row>
    <row r="1689" spans="1:22" ht="18" customHeight="1" x14ac:dyDescent="0.35">
      <c r="A1689" s="270">
        <v>10216</v>
      </c>
      <c r="B1689" s="270" t="s">
        <v>3269</v>
      </c>
      <c r="C1689" s="270" t="s">
        <v>9449</v>
      </c>
      <c r="D1689" s="270" t="s">
        <v>3296</v>
      </c>
      <c r="E1689" s="270" t="s">
        <v>1713</v>
      </c>
      <c r="F1689" s="270" t="s">
        <v>1777</v>
      </c>
      <c r="G1689" s="270" t="s">
        <v>3327</v>
      </c>
      <c r="H1689" s="270" t="s">
        <v>9448</v>
      </c>
      <c r="I1689" s="270" t="s">
        <v>9447</v>
      </c>
      <c r="J1689" s="270">
        <v>16955</v>
      </c>
      <c r="K1689" s="270" t="s">
        <v>3271</v>
      </c>
      <c r="L1689" s="270" t="s">
        <v>9446</v>
      </c>
      <c r="M1689" s="270" t="s">
        <v>3296</v>
      </c>
      <c r="N1689" s="270" t="s">
        <v>3314</v>
      </c>
      <c r="O1689" s="270" t="s">
        <v>3313</v>
      </c>
      <c r="P1689" s="269">
        <v>275520</v>
      </c>
      <c r="Q1689" s="269">
        <v>0</v>
      </c>
      <c r="R1689" s="269">
        <v>0</v>
      </c>
      <c r="S1689" s="269">
        <v>275520</v>
      </c>
      <c r="U1689" s="305" t="str">
        <f t="shared" si="26"/>
        <v>RU8000</v>
      </c>
      <c r="V1689" s="305" t="s">
        <v>3112</v>
      </c>
    </row>
    <row r="1690" spans="1:22" ht="18" customHeight="1" x14ac:dyDescent="0.35">
      <c r="A1690" s="270">
        <v>10219</v>
      </c>
      <c r="B1690" s="270" t="s">
        <v>3269</v>
      </c>
      <c r="C1690" s="270" t="s">
        <v>9445</v>
      </c>
      <c r="D1690" s="270" t="s">
        <v>3296</v>
      </c>
      <c r="E1690" s="270" t="s">
        <v>1739</v>
      </c>
      <c r="F1690" s="270" t="s">
        <v>1959</v>
      </c>
      <c r="G1690" s="270" t="s">
        <v>9444</v>
      </c>
      <c r="H1690" s="270" t="s">
        <v>9443</v>
      </c>
      <c r="I1690" s="270" t="s">
        <v>9442</v>
      </c>
      <c r="J1690" s="270">
        <v>19889</v>
      </c>
      <c r="K1690" s="270" t="s">
        <v>3271</v>
      </c>
      <c r="L1690" s="270" t="s">
        <v>9441</v>
      </c>
      <c r="M1690" s="270" t="s">
        <v>3296</v>
      </c>
      <c r="N1690" s="270" t="s">
        <v>3286</v>
      </c>
      <c r="O1690" s="270" t="s">
        <v>3285</v>
      </c>
      <c r="P1690" s="269">
        <v>1119319.8899999999</v>
      </c>
      <c r="Q1690" s="269">
        <v>0</v>
      </c>
      <c r="R1690" s="269">
        <v>0</v>
      </c>
      <c r="S1690" s="269">
        <v>1119319.8899999999</v>
      </c>
      <c r="U1690" s="305" t="str">
        <f t="shared" si="26"/>
        <v>RU7881</v>
      </c>
      <c r="V1690" s="305" t="s">
        <v>3112</v>
      </c>
    </row>
    <row r="1691" spans="1:22" ht="18" customHeight="1" x14ac:dyDescent="0.35">
      <c r="A1691" s="270">
        <v>10222</v>
      </c>
      <c r="B1691" s="270" t="s">
        <v>3269</v>
      </c>
      <c r="C1691" s="270" t="s">
        <v>9440</v>
      </c>
      <c r="D1691" s="270" t="s">
        <v>3296</v>
      </c>
      <c r="E1691" s="270" t="s">
        <v>1733</v>
      </c>
      <c r="F1691" s="270" t="s">
        <v>1894</v>
      </c>
      <c r="G1691" s="270" t="s">
        <v>9439</v>
      </c>
      <c r="H1691" s="270" t="s">
        <v>9438</v>
      </c>
      <c r="I1691" s="270" t="s">
        <v>9437</v>
      </c>
      <c r="J1691" s="270">
        <v>15750</v>
      </c>
      <c r="K1691" s="270" t="s">
        <v>3271</v>
      </c>
      <c r="L1691" s="270" t="s">
        <v>9436</v>
      </c>
      <c r="M1691" s="270" t="s">
        <v>3296</v>
      </c>
      <c r="N1691" s="270" t="s">
        <v>3286</v>
      </c>
      <c r="O1691" s="270" t="s">
        <v>3285</v>
      </c>
      <c r="P1691" s="269">
        <v>1362955.58</v>
      </c>
      <c r="Q1691" s="269">
        <v>0</v>
      </c>
      <c r="R1691" s="269">
        <v>0</v>
      </c>
      <c r="S1691" s="269">
        <v>1362955.58</v>
      </c>
      <c r="U1691" s="305" t="str">
        <f t="shared" si="26"/>
        <v>RU5050</v>
      </c>
      <c r="V1691" s="305" t="s">
        <v>3112</v>
      </c>
    </row>
    <row r="1692" spans="1:22" ht="18" customHeight="1" x14ac:dyDescent="0.35">
      <c r="A1692" s="270">
        <v>10227</v>
      </c>
      <c r="B1692" s="270" t="s">
        <v>3269</v>
      </c>
      <c r="C1692" s="270" t="s">
        <v>9435</v>
      </c>
      <c r="D1692" s="270" t="s">
        <v>3296</v>
      </c>
      <c r="E1692" s="270" t="s">
        <v>1791</v>
      </c>
      <c r="F1692" s="270" t="s">
        <v>1877</v>
      </c>
      <c r="G1692" s="270" t="s">
        <v>9434</v>
      </c>
      <c r="H1692" s="270" t="s">
        <v>9433</v>
      </c>
      <c r="I1692" s="270" t="s">
        <v>9432</v>
      </c>
      <c r="J1692" s="270">
        <v>10457</v>
      </c>
      <c r="K1692" s="270" t="s">
        <v>3271</v>
      </c>
      <c r="L1692" s="270" t="s">
        <v>9431</v>
      </c>
      <c r="M1692" s="270" t="s">
        <v>3296</v>
      </c>
      <c r="N1692" s="270" t="s">
        <v>3314</v>
      </c>
      <c r="O1692" s="270" t="s">
        <v>3313</v>
      </c>
      <c r="P1692" s="269">
        <v>817758</v>
      </c>
      <c r="Q1692" s="269">
        <v>0</v>
      </c>
      <c r="R1692" s="269">
        <v>0</v>
      </c>
      <c r="S1692" s="269">
        <v>817758</v>
      </c>
      <c r="U1692" s="305" t="str">
        <f t="shared" si="26"/>
        <v>RU3090</v>
      </c>
      <c r="V1692" s="305" t="s">
        <v>3112</v>
      </c>
    </row>
    <row r="1693" spans="1:22" ht="18" customHeight="1" x14ac:dyDescent="0.35">
      <c r="A1693" s="270">
        <v>10228</v>
      </c>
      <c r="B1693" s="270" t="s">
        <v>3269</v>
      </c>
      <c r="C1693" s="270" t="s">
        <v>9430</v>
      </c>
      <c r="D1693" s="270" t="s">
        <v>3296</v>
      </c>
      <c r="E1693" s="270" t="s">
        <v>1733</v>
      </c>
      <c r="F1693" s="270" t="s">
        <v>1917</v>
      </c>
      <c r="G1693" s="270" t="s">
        <v>9429</v>
      </c>
      <c r="H1693" s="270" t="s">
        <v>9428</v>
      </c>
      <c r="I1693" s="270" t="s">
        <v>9427</v>
      </c>
      <c r="J1693" s="270">
        <v>10244</v>
      </c>
      <c r="K1693" s="270" t="s">
        <v>3271</v>
      </c>
      <c r="L1693" s="270" t="s">
        <v>9426</v>
      </c>
      <c r="M1693" s="270" t="s">
        <v>3296</v>
      </c>
      <c r="N1693" s="270" t="s">
        <v>3314</v>
      </c>
      <c r="O1693" s="270" t="s">
        <v>3313</v>
      </c>
      <c r="P1693" s="269">
        <v>250000</v>
      </c>
      <c r="Q1693" s="269">
        <v>0</v>
      </c>
      <c r="R1693" s="269">
        <v>0</v>
      </c>
      <c r="S1693" s="269">
        <v>250000</v>
      </c>
      <c r="U1693" s="305" t="str">
        <f t="shared" si="26"/>
        <v>RU5200</v>
      </c>
      <c r="V1693" s="305" t="s">
        <v>3112</v>
      </c>
    </row>
    <row r="1694" spans="1:22" ht="18" customHeight="1" x14ac:dyDescent="0.35">
      <c r="A1694" s="270">
        <v>10243</v>
      </c>
      <c r="B1694" s="270" t="s">
        <v>3269</v>
      </c>
      <c r="C1694" s="270" t="s">
        <v>9424</v>
      </c>
      <c r="D1694" s="270" t="s">
        <v>3296</v>
      </c>
      <c r="E1694" s="270" t="s">
        <v>1733</v>
      </c>
      <c r="F1694" s="270" t="s">
        <v>2211</v>
      </c>
      <c r="G1694" s="270" t="s">
        <v>9423</v>
      </c>
      <c r="H1694" s="270" t="s">
        <v>9422</v>
      </c>
      <c r="I1694" s="270" t="s">
        <v>9421</v>
      </c>
      <c r="J1694" s="270">
        <v>12580</v>
      </c>
      <c r="K1694" s="270" t="s">
        <v>3271</v>
      </c>
      <c r="L1694" s="270" t="s">
        <v>9425</v>
      </c>
      <c r="M1694" s="270" t="s">
        <v>3296</v>
      </c>
      <c r="N1694" s="270" t="s">
        <v>3314</v>
      </c>
      <c r="O1694" s="270" t="s">
        <v>3313</v>
      </c>
      <c r="P1694" s="269">
        <v>489250</v>
      </c>
      <c r="Q1694" s="269">
        <v>0</v>
      </c>
      <c r="R1694" s="269">
        <v>0</v>
      </c>
      <c r="S1694" s="269">
        <v>489250</v>
      </c>
      <c r="U1694" s="305" t="str">
        <f t="shared" si="26"/>
        <v>RU8357</v>
      </c>
      <c r="V1694" s="305" t="s">
        <v>3112</v>
      </c>
    </row>
    <row r="1695" spans="1:22" ht="18" customHeight="1" x14ac:dyDescent="0.35">
      <c r="A1695" s="270">
        <v>10243</v>
      </c>
      <c r="B1695" s="270" t="s">
        <v>3269</v>
      </c>
      <c r="C1695" s="270" t="s">
        <v>9424</v>
      </c>
      <c r="D1695" s="270" t="s">
        <v>3296</v>
      </c>
      <c r="E1695" s="270" t="s">
        <v>1733</v>
      </c>
      <c r="F1695" s="270" t="s">
        <v>2211</v>
      </c>
      <c r="G1695" s="270" t="s">
        <v>9423</v>
      </c>
      <c r="H1695" s="270" t="s">
        <v>9422</v>
      </c>
      <c r="I1695" s="270" t="s">
        <v>9421</v>
      </c>
      <c r="J1695" s="270">
        <v>12583</v>
      </c>
      <c r="K1695" s="270" t="s">
        <v>3271</v>
      </c>
      <c r="L1695" s="270" t="s">
        <v>9420</v>
      </c>
      <c r="M1695" s="270" t="s">
        <v>3296</v>
      </c>
      <c r="N1695" s="270" t="s">
        <v>3286</v>
      </c>
      <c r="O1695" s="270" t="s">
        <v>3689</v>
      </c>
      <c r="P1695" s="269">
        <v>5750</v>
      </c>
      <c r="Q1695" s="269">
        <v>0</v>
      </c>
      <c r="R1695" s="269">
        <v>0</v>
      </c>
      <c r="S1695" s="269">
        <v>5750</v>
      </c>
      <c r="U1695" s="305" t="str">
        <f t="shared" si="26"/>
        <v>RU8357</v>
      </c>
      <c r="V1695" s="305" t="s">
        <v>3112</v>
      </c>
    </row>
    <row r="1696" spans="1:22" ht="18" customHeight="1" x14ac:dyDescent="0.35">
      <c r="A1696" s="270">
        <v>10247</v>
      </c>
      <c r="B1696" s="270" t="s">
        <v>3269</v>
      </c>
      <c r="C1696" s="270" t="s">
        <v>9419</v>
      </c>
      <c r="D1696" s="270" t="s">
        <v>3296</v>
      </c>
      <c r="E1696" s="270" t="s">
        <v>1733</v>
      </c>
      <c r="F1696" s="270" t="s">
        <v>1917</v>
      </c>
      <c r="G1696" s="270" t="s">
        <v>9418</v>
      </c>
      <c r="H1696" s="270" t="s">
        <v>9417</v>
      </c>
      <c r="I1696" s="270" t="s">
        <v>9416</v>
      </c>
      <c r="J1696" s="270">
        <v>10255</v>
      </c>
      <c r="K1696" s="270" t="s">
        <v>3271</v>
      </c>
      <c r="L1696" s="270" t="s">
        <v>9415</v>
      </c>
      <c r="M1696" s="270" t="s">
        <v>3296</v>
      </c>
      <c r="N1696" s="270" t="s">
        <v>3314</v>
      </c>
      <c r="O1696" s="270" t="s">
        <v>3313</v>
      </c>
      <c r="P1696" s="269">
        <v>475824.08</v>
      </c>
      <c r="Q1696" s="269">
        <v>0</v>
      </c>
      <c r="R1696" s="269">
        <v>0</v>
      </c>
      <c r="S1696" s="269">
        <v>475824.08</v>
      </c>
      <c r="U1696" s="305" t="str">
        <f t="shared" si="26"/>
        <v>RU5200</v>
      </c>
      <c r="V1696" s="305" t="s">
        <v>3112</v>
      </c>
    </row>
    <row r="1697" spans="1:22" ht="18" customHeight="1" x14ac:dyDescent="0.35">
      <c r="A1697" s="270">
        <v>10257</v>
      </c>
      <c r="B1697" s="270" t="s">
        <v>3269</v>
      </c>
      <c r="C1697" s="270" t="s">
        <v>9414</v>
      </c>
      <c r="D1697" s="270" t="s">
        <v>3296</v>
      </c>
      <c r="E1697" s="270" t="s">
        <v>1733</v>
      </c>
      <c r="F1697" s="270" t="s">
        <v>1917</v>
      </c>
      <c r="G1697" s="270" t="s">
        <v>9409</v>
      </c>
      <c r="H1697" s="270" t="s">
        <v>9413</v>
      </c>
      <c r="I1697" s="270" t="s">
        <v>9412</v>
      </c>
      <c r="J1697" s="270">
        <v>10266</v>
      </c>
      <c r="K1697" s="270" t="s">
        <v>3271</v>
      </c>
      <c r="L1697" s="270" t="s">
        <v>9411</v>
      </c>
      <c r="M1697" s="270" t="s">
        <v>3296</v>
      </c>
      <c r="N1697" s="270" t="s">
        <v>3286</v>
      </c>
      <c r="O1697" s="270" t="s">
        <v>3285</v>
      </c>
      <c r="P1697" s="269">
        <v>1801920</v>
      </c>
      <c r="Q1697" s="269">
        <v>0</v>
      </c>
      <c r="R1697" s="269">
        <v>0</v>
      </c>
      <c r="S1697" s="269">
        <v>1801920</v>
      </c>
      <c r="U1697" s="305" t="str">
        <f t="shared" si="26"/>
        <v>RU5200</v>
      </c>
      <c r="V1697" s="305" t="s">
        <v>3112</v>
      </c>
    </row>
    <row r="1698" spans="1:22" ht="18" customHeight="1" x14ac:dyDescent="0.35">
      <c r="A1698" s="270">
        <v>10274</v>
      </c>
      <c r="B1698" s="270" t="s">
        <v>3269</v>
      </c>
      <c r="C1698" s="270" t="s">
        <v>9410</v>
      </c>
      <c r="D1698" s="270" t="s">
        <v>3296</v>
      </c>
      <c r="E1698" s="270" t="s">
        <v>1733</v>
      </c>
      <c r="F1698" s="270" t="s">
        <v>1917</v>
      </c>
      <c r="G1698" s="270" t="s">
        <v>9409</v>
      </c>
      <c r="H1698" s="270" t="s">
        <v>9408</v>
      </c>
      <c r="I1698" s="270" t="s">
        <v>9407</v>
      </c>
      <c r="J1698" s="270">
        <v>10284</v>
      </c>
      <c r="K1698" s="270" t="s">
        <v>3271</v>
      </c>
      <c r="L1698" s="270" t="s">
        <v>9406</v>
      </c>
      <c r="M1698" s="270" t="s">
        <v>3296</v>
      </c>
      <c r="N1698" s="270" t="s">
        <v>3286</v>
      </c>
      <c r="O1698" s="270" t="s">
        <v>3285</v>
      </c>
      <c r="P1698" s="269">
        <v>1190810</v>
      </c>
      <c r="Q1698" s="269">
        <v>0</v>
      </c>
      <c r="R1698" s="269">
        <v>0</v>
      </c>
      <c r="S1698" s="269">
        <v>1190810</v>
      </c>
      <c r="U1698" s="305" t="str">
        <f t="shared" si="26"/>
        <v>RU5200</v>
      </c>
      <c r="V1698" s="305" t="s">
        <v>3112</v>
      </c>
    </row>
    <row r="1699" spans="1:22" ht="18" customHeight="1" x14ac:dyDescent="0.35">
      <c r="A1699" s="270">
        <v>10279</v>
      </c>
      <c r="B1699" s="270" t="s">
        <v>3269</v>
      </c>
      <c r="C1699" s="270" t="s">
        <v>9404</v>
      </c>
      <c r="D1699" s="270" t="s">
        <v>3296</v>
      </c>
      <c r="E1699" s="270" t="s">
        <v>1713</v>
      </c>
      <c r="F1699" s="270" t="s">
        <v>1992</v>
      </c>
      <c r="G1699" s="270" t="s">
        <v>9403</v>
      </c>
      <c r="H1699" s="270" t="s">
        <v>9402</v>
      </c>
      <c r="I1699" s="270" t="s">
        <v>9401</v>
      </c>
      <c r="J1699" s="270">
        <v>10452</v>
      </c>
      <c r="K1699" s="270" t="s">
        <v>3271</v>
      </c>
      <c r="L1699" s="270" t="s">
        <v>9405</v>
      </c>
      <c r="M1699" s="270" t="s">
        <v>3296</v>
      </c>
      <c r="N1699" s="270" t="s">
        <v>3286</v>
      </c>
      <c r="O1699" s="270" t="s">
        <v>3285</v>
      </c>
      <c r="P1699" s="269">
        <v>479177.92</v>
      </c>
      <c r="Q1699" s="269">
        <v>0</v>
      </c>
      <c r="R1699" s="269">
        <v>0</v>
      </c>
      <c r="S1699" s="269">
        <v>479177.92</v>
      </c>
      <c r="U1699" s="305" t="str">
        <f t="shared" si="26"/>
        <v>RU8025</v>
      </c>
      <c r="V1699" s="305" t="s">
        <v>3112</v>
      </c>
    </row>
    <row r="1700" spans="1:22" ht="18" customHeight="1" x14ac:dyDescent="0.35">
      <c r="A1700" s="270">
        <v>10279</v>
      </c>
      <c r="B1700" s="270" t="s">
        <v>3269</v>
      </c>
      <c r="C1700" s="270" t="s">
        <v>9404</v>
      </c>
      <c r="D1700" s="270" t="s">
        <v>3296</v>
      </c>
      <c r="E1700" s="270" t="s">
        <v>1713</v>
      </c>
      <c r="F1700" s="270" t="s">
        <v>1992</v>
      </c>
      <c r="G1700" s="270" t="s">
        <v>9403</v>
      </c>
      <c r="H1700" s="270" t="s">
        <v>9402</v>
      </c>
      <c r="I1700" s="270" t="s">
        <v>9401</v>
      </c>
      <c r="J1700" s="270">
        <v>10453</v>
      </c>
      <c r="K1700" s="270" t="s">
        <v>3271</v>
      </c>
      <c r="L1700" s="270" t="s">
        <v>9400</v>
      </c>
      <c r="M1700" s="270" t="s">
        <v>3296</v>
      </c>
      <c r="N1700" s="270" t="s">
        <v>3286</v>
      </c>
      <c r="O1700" s="270" t="s">
        <v>3285</v>
      </c>
      <c r="P1700" s="269">
        <v>86452.08</v>
      </c>
      <c r="Q1700" s="269">
        <v>0</v>
      </c>
      <c r="R1700" s="269">
        <v>0</v>
      </c>
      <c r="S1700" s="269">
        <v>86452.08</v>
      </c>
      <c r="U1700" s="305" t="str">
        <f t="shared" si="26"/>
        <v>RU8025</v>
      </c>
      <c r="V1700" s="305" t="s">
        <v>3112</v>
      </c>
    </row>
    <row r="1701" spans="1:22" ht="18" customHeight="1" x14ac:dyDescent="0.35">
      <c r="A1701" s="270">
        <v>10289</v>
      </c>
      <c r="B1701" s="270" t="s">
        <v>3269</v>
      </c>
      <c r="C1701" s="270" t="s">
        <v>9396</v>
      </c>
      <c r="D1701" s="270" t="s">
        <v>3296</v>
      </c>
      <c r="E1701" s="270" t="s">
        <v>1733</v>
      </c>
      <c r="F1701" s="270" t="s">
        <v>1917</v>
      </c>
      <c r="G1701" s="270" t="s">
        <v>9395</v>
      </c>
      <c r="H1701" s="270" t="s">
        <v>9394</v>
      </c>
      <c r="I1701" s="270" t="s">
        <v>9393</v>
      </c>
      <c r="J1701" s="270">
        <v>10300</v>
      </c>
      <c r="K1701" s="270" t="s">
        <v>3271</v>
      </c>
      <c r="L1701" s="270" t="s">
        <v>9399</v>
      </c>
      <c r="M1701" s="270" t="s">
        <v>3296</v>
      </c>
      <c r="N1701" s="270" t="s">
        <v>3286</v>
      </c>
      <c r="O1701" s="270" t="s">
        <v>3285</v>
      </c>
      <c r="P1701" s="269">
        <v>114401</v>
      </c>
      <c r="Q1701" s="269">
        <v>0</v>
      </c>
      <c r="R1701" s="269">
        <v>0</v>
      </c>
      <c r="S1701" s="269">
        <v>114401</v>
      </c>
      <c r="U1701" s="305" t="str">
        <f t="shared" si="26"/>
        <v>RU5200</v>
      </c>
      <c r="V1701" s="305" t="s">
        <v>3112</v>
      </c>
    </row>
    <row r="1702" spans="1:22" ht="18" customHeight="1" x14ac:dyDescent="0.35">
      <c r="A1702" s="270">
        <v>10289</v>
      </c>
      <c r="B1702" s="270" t="s">
        <v>3269</v>
      </c>
      <c r="C1702" s="270" t="s">
        <v>9396</v>
      </c>
      <c r="D1702" s="270" t="s">
        <v>3296</v>
      </c>
      <c r="E1702" s="270" t="s">
        <v>1733</v>
      </c>
      <c r="F1702" s="270" t="s">
        <v>1917</v>
      </c>
      <c r="G1702" s="270" t="s">
        <v>9395</v>
      </c>
      <c r="H1702" s="270" t="s">
        <v>9394</v>
      </c>
      <c r="I1702" s="270" t="s">
        <v>9393</v>
      </c>
      <c r="J1702" s="270">
        <v>10316</v>
      </c>
      <c r="K1702" s="270" t="s">
        <v>3271</v>
      </c>
      <c r="L1702" s="270" t="s">
        <v>9398</v>
      </c>
      <c r="M1702" s="270" t="s">
        <v>3296</v>
      </c>
      <c r="N1702" s="270" t="s">
        <v>3286</v>
      </c>
      <c r="O1702" s="270" t="s">
        <v>3285</v>
      </c>
      <c r="P1702" s="269">
        <v>121684</v>
      </c>
      <c r="Q1702" s="269">
        <v>0</v>
      </c>
      <c r="R1702" s="269">
        <v>0</v>
      </c>
      <c r="S1702" s="269">
        <v>121684</v>
      </c>
      <c r="U1702" s="305" t="str">
        <f t="shared" si="26"/>
        <v>RU5200</v>
      </c>
      <c r="V1702" s="305" t="s">
        <v>3112</v>
      </c>
    </row>
    <row r="1703" spans="1:22" ht="18" customHeight="1" x14ac:dyDescent="0.35">
      <c r="A1703" s="270">
        <v>10289</v>
      </c>
      <c r="B1703" s="270" t="s">
        <v>3269</v>
      </c>
      <c r="C1703" s="270" t="s">
        <v>9396</v>
      </c>
      <c r="D1703" s="270" t="s">
        <v>3296</v>
      </c>
      <c r="E1703" s="270" t="s">
        <v>1733</v>
      </c>
      <c r="F1703" s="270" t="s">
        <v>1917</v>
      </c>
      <c r="G1703" s="270" t="s">
        <v>9395</v>
      </c>
      <c r="H1703" s="270" t="s">
        <v>9394</v>
      </c>
      <c r="I1703" s="270" t="s">
        <v>9393</v>
      </c>
      <c r="J1703" s="270">
        <v>10317</v>
      </c>
      <c r="K1703" s="270" t="s">
        <v>3271</v>
      </c>
      <c r="L1703" s="270" t="s">
        <v>9397</v>
      </c>
      <c r="M1703" s="270" t="s">
        <v>3296</v>
      </c>
      <c r="N1703" s="270" t="s">
        <v>3286</v>
      </c>
      <c r="O1703" s="270" t="s">
        <v>3285</v>
      </c>
      <c r="P1703" s="269">
        <v>133044</v>
      </c>
      <c r="Q1703" s="269">
        <v>0</v>
      </c>
      <c r="R1703" s="269">
        <v>0</v>
      </c>
      <c r="S1703" s="269">
        <v>133044</v>
      </c>
      <c r="U1703" s="305" t="str">
        <f t="shared" si="26"/>
        <v>RU5200</v>
      </c>
      <c r="V1703" s="305" t="s">
        <v>3112</v>
      </c>
    </row>
    <row r="1704" spans="1:22" ht="18" customHeight="1" x14ac:dyDescent="0.35">
      <c r="A1704" s="270">
        <v>10289</v>
      </c>
      <c r="B1704" s="270" t="s">
        <v>3269</v>
      </c>
      <c r="C1704" s="270" t="s">
        <v>9396</v>
      </c>
      <c r="D1704" s="270" t="s">
        <v>3296</v>
      </c>
      <c r="E1704" s="270" t="s">
        <v>1733</v>
      </c>
      <c r="F1704" s="270" t="s">
        <v>1917</v>
      </c>
      <c r="G1704" s="270" t="s">
        <v>9395</v>
      </c>
      <c r="H1704" s="270" t="s">
        <v>9394</v>
      </c>
      <c r="I1704" s="270" t="s">
        <v>9393</v>
      </c>
      <c r="J1704" s="270">
        <v>10318</v>
      </c>
      <c r="K1704" s="270" t="s">
        <v>3271</v>
      </c>
      <c r="L1704" s="270" t="s">
        <v>9392</v>
      </c>
      <c r="M1704" s="270" t="s">
        <v>3296</v>
      </c>
      <c r="N1704" s="270" t="s">
        <v>3286</v>
      </c>
      <c r="O1704" s="270" t="s">
        <v>3285</v>
      </c>
      <c r="P1704" s="269">
        <v>414088</v>
      </c>
      <c r="Q1704" s="269">
        <v>0</v>
      </c>
      <c r="R1704" s="269">
        <v>0</v>
      </c>
      <c r="S1704" s="269">
        <v>414088</v>
      </c>
      <c r="U1704" s="305" t="str">
        <f t="shared" si="26"/>
        <v>RU5200</v>
      </c>
      <c r="V1704" s="305" t="s">
        <v>3112</v>
      </c>
    </row>
    <row r="1705" spans="1:22" ht="18" customHeight="1" x14ac:dyDescent="0.35">
      <c r="A1705" s="270">
        <v>10301</v>
      </c>
      <c r="B1705" s="270" t="s">
        <v>3269</v>
      </c>
      <c r="C1705" s="270" t="s">
        <v>9391</v>
      </c>
      <c r="D1705" s="270" t="s">
        <v>3296</v>
      </c>
      <c r="E1705" s="270" t="s">
        <v>1739</v>
      </c>
      <c r="F1705" s="270" t="s">
        <v>1955</v>
      </c>
      <c r="G1705" s="270" t="s">
        <v>9390</v>
      </c>
      <c r="H1705" s="270" t="s">
        <v>9389</v>
      </c>
      <c r="I1705" s="270" t="s">
        <v>9388</v>
      </c>
      <c r="J1705" s="270">
        <v>10477</v>
      </c>
      <c r="K1705" s="270" t="s">
        <v>3271</v>
      </c>
      <c r="L1705" s="270" t="s">
        <v>9387</v>
      </c>
      <c r="M1705" s="270" t="s">
        <v>3296</v>
      </c>
      <c r="N1705" s="270" t="s">
        <v>3286</v>
      </c>
      <c r="O1705" s="270" t="s">
        <v>3285</v>
      </c>
      <c r="P1705" s="269">
        <v>415589</v>
      </c>
      <c r="Q1705" s="269">
        <v>0</v>
      </c>
      <c r="R1705" s="269">
        <v>0</v>
      </c>
      <c r="S1705" s="269">
        <v>415589</v>
      </c>
      <c r="U1705" s="305" t="str">
        <f t="shared" si="26"/>
        <v>RU7866</v>
      </c>
      <c r="V1705" s="305" t="s">
        <v>3112</v>
      </c>
    </row>
    <row r="1706" spans="1:22" ht="18" customHeight="1" x14ac:dyDescent="0.35">
      <c r="A1706" s="270">
        <v>10314</v>
      </c>
      <c r="B1706" s="270" t="s">
        <v>3269</v>
      </c>
      <c r="C1706" s="270" t="s">
        <v>9386</v>
      </c>
      <c r="D1706" s="270" t="s">
        <v>3296</v>
      </c>
      <c r="E1706" s="270" t="s">
        <v>1739</v>
      </c>
      <c r="F1706" s="270" t="s">
        <v>1769</v>
      </c>
      <c r="G1706" s="270" t="s">
        <v>9385</v>
      </c>
      <c r="H1706" s="270" t="s">
        <v>9384</v>
      </c>
      <c r="I1706" s="270" t="s">
        <v>9383</v>
      </c>
      <c r="J1706" s="270">
        <v>12487</v>
      </c>
      <c r="K1706" s="270" t="s">
        <v>3271</v>
      </c>
      <c r="L1706" s="270" t="s">
        <v>9382</v>
      </c>
      <c r="M1706" s="270" t="s">
        <v>3296</v>
      </c>
      <c r="N1706" s="270" t="s">
        <v>3286</v>
      </c>
      <c r="O1706" s="270" t="s">
        <v>3285</v>
      </c>
      <c r="P1706" s="269">
        <v>615108</v>
      </c>
      <c r="Q1706" s="269">
        <v>0</v>
      </c>
      <c r="R1706" s="269">
        <v>0</v>
      </c>
      <c r="S1706" s="269">
        <v>615108</v>
      </c>
      <c r="U1706" s="305" t="str">
        <f t="shared" si="26"/>
        <v>RU7932</v>
      </c>
      <c r="V1706" s="305" t="s">
        <v>3112</v>
      </c>
    </row>
    <row r="1707" spans="1:22" ht="18" customHeight="1" x14ac:dyDescent="0.35">
      <c r="A1707" s="270">
        <v>10373</v>
      </c>
      <c r="B1707" s="270" t="s">
        <v>3269</v>
      </c>
      <c r="C1707" s="270" t="s">
        <v>9381</v>
      </c>
      <c r="D1707" s="270" t="s">
        <v>3296</v>
      </c>
      <c r="E1707" s="270" t="s">
        <v>1739</v>
      </c>
      <c r="F1707" s="270" t="s">
        <v>1829</v>
      </c>
      <c r="G1707" s="270" t="s">
        <v>9380</v>
      </c>
      <c r="H1707" s="270" t="s">
        <v>9379</v>
      </c>
      <c r="I1707" s="270" t="s">
        <v>9378</v>
      </c>
      <c r="J1707" s="270">
        <v>16133</v>
      </c>
      <c r="K1707" s="270" t="s">
        <v>3271</v>
      </c>
      <c r="L1707" s="270" t="s">
        <v>9377</v>
      </c>
      <c r="M1707" s="270" t="s">
        <v>3296</v>
      </c>
      <c r="N1707" s="270" t="s">
        <v>3314</v>
      </c>
      <c r="O1707" s="270" t="s">
        <v>3313</v>
      </c>
      <c r="P1707" s="269">
        <v>372946</v>
      </c>
      <c r="Q1707" s="269">
        <v>0</v>
      </c>
      <c r="R1707" s="269">
        <v>0</v>
      </c>
      <c r="S1707" s="269">
        <v>372946</v>
      </c>
      <c r="U1707" s="305" t="str">
        <f t="shared" si="26"/>
        <v>RU1105</v>
      </c>
      <c r="V1707" s="305" t="s">
        <v>3112</v>
      </c>
    </row>
    <row r="1708" spans="1:22" ht="18" customHeight="1" x14ac:dyDescent="0.35">
      <c r="A1708" s="270">
        <v>10376</v>
      </c>
      <c r="B1708" s="270" t="s">
        <v>3269</v>
      </c>
      <c r="C1708" s="270" t="s">
        <v>9376</v>
      </c>
      <c r="D1708" s="270" t="s">
        <v>3296</v>
      </c>
      <c r="E1708" s="270" t="s">
        <v>1739</v>
      </c>
      <c r="F1708" s="270" t="s">
        <v>1829</v>
      </c>
      <c r="G1708" s="270" t="s">
        <v>9375</v>
      </c>
      <c r="H1708" s="270" t="s">
        <v>9374</v>
      </c>
      <c r="I1708" s="270" t="s">
        <v>9373</v>
      </c>
      <c r="J1708" s="270">
        <v>13274</v>
      </c>
      <c r="K1708" s="270" t="s">
        <v>3271</v>
      </c>
      <c r="L1708" s="270" t="s">
        <v>9372</v>
      </c>
      <c r="M1708" s="270" t="s">
        <v>3296</v>
      </c>
      <c r="N1708" s="270" t="s">
        <v>3314</v>
      </c>
      <c r="O1708" s="270" t="s">
        <v>3313</v>
      </c>
      <c r="P1708" s="269">
        <v>365022</v>
      </c>
      <c r="Q1708" s="269">
        <v>0</v>
      </c>
      <c r="R1708" s="269">
        <v>0</v>
      </c>
      <c r="S1708" s="269">
        <v>365022</v>
      </c>
      <c r="U1708" s="305" t="str">
        <f t="shared" si="26"/>
        <v>RU1105</v>
      </c>
      <c r="V1708" s="305" t="s">
        <v>3112</v>
      </c>
    </row>
    <row r="1709" spans="1:22" ht="18" customHeight="1" x14ac:dyDescent="0.35">
      <c r="A1709" s="270">
        <v>10384</v>
      </c>
      <c r="B1709" s="270" t="s">
        <v>3269</v>
      </c>
      <c r="C1709" s="270" t="s">
        <v>9371</v>
      </c>
      <c r="D1709" s="270" t="s">
        <v>3296</v>
      </c>
      <c r="E1709" s="270" t="s">
        <v>1733</v>
      </c>
      <c r="F1709" s="270" t="s">
        <v>2065</v>
      </c>
      <c r="G1709" s="270" t="s">
        <v>9370</v>
      </c>
      <c r="H1709" s="270" t="s">
        <v>9369</v>
      </c>
      <c r="I1709" s="270" t="s">
        <v>9368</v>
      </c>
      <c r="J1709" s="270">
        <v>10385</v>
      </c>
      <c r="K1709" s="270" t="s">
        <v>3271</v>
      </c>
      <c r="L1709" s="270" t="s">
        <v>9367</v>
      </c>
      <c r="M1709" s="270" t="s">
        <v>3296</v>
      </c>
      <c r="N1709" s="270" t="s">
        <v>3286</v>
      </c>
      <c r="O1709" s="270" t="s">
        <v>3285</v>
      </c>
      <c r="P1709" s="269">
        <v>3211880.6</v>
      </c>
      <c r="Q1709" s="269">
        <v>0</v>
      </c>
      <c r="R1709" s="269">
        <v>0</v>
      </c>
      <c r="S1709" s="269">
        <v>3211880.6</v>
      </c>
      <c r="U1709" s="305" t="str">
        <f t="shared" si="26"/>
        <v>RU8179</v>
      </c>
      <c r="V1709" s="305" t="s">
        <v>3112</v>
      </c>
    </row>
    <row r="1710" spans="1:22" ht="18" customHeight="1" x14ac:dyDescent="0.35">
      <c r="A1710" s="270">
        <v>10392</v>
      </c>
      <c r="B1710" s="270" t="s">
        <v>3269</v>
      </c>
      <c r="C1710" s="270" t="s">
        <v>9366</v>
      </c>
      <c r="D1710" s="270" t="s">
        <v>3296</v>
      </c>
      <c r="E1710" s="270" t="s">
        <v>1733</v>
      </c>
      <c r="F1710" s="270" t="s">
        <v>2286</v>
      </c>
      <c r="G1710" s="270" t="s">
        <v>9365</v>
      </c>
      <c r="H1710" s="270" t="s">
        <v>9364</v>
      </c>
      <c r="I1710" s="270" t="s">
        <v>9363</v>
      </c>
      <c r="J1710" s="270">
        <v>4514</v>
      </c>
      <c r="K1710" s="270" t="s">
        <v>3271</v>
      </c>
      <c r="L1710" s="270" t="s">
        <v>9362</v>
      </c>
      <c r="M1710" s="270" t="s">
        <v>3296</v>
      </c>
      <c r="N1710" s="270" t="s">
        <v>3286</v>
      </c>
      <c r="O1710" s="270" t="s">
        <v>3285</v>
      </c>
      <c r="P1710" s="269">
        <v>438362.17</v>
      </c>
      <c r="Q1710" s="269">
        <v>0</v>
      </c>
      <c r="R1710" s="269">
        <v>0</v>
      </c>
      <c r="S1710" s="269">
        <v>438362.17</v>
      </c>
      <c r="U1710" s="305" t="str">
        <f t="shared" si="26"/>
        <v>RU8458</v>
      </c>
      <c r="V1710" s="305" t="s">
        <v>3112</v>
      </c>
    </row>
    <row r="1711" spans="1:22" ht="18" customHeight="1" x14ac:dyDescent="0.35">
      <c r="A1711" s="270">
        <v>10406</v>
      </c>
      <c r="B1711" s="270" t="s">
        <v>3269</v>
      </c>
      <c r="C1711" s="270" t="s">
        <v>9361</v>
      </c>
      <c r="D1711" s="270" t="s">
        <v>3296</v>
      </c>
      <c r="E1711" s="270" t="s">
        <v>1733</v>
      </c>
      <c r="F1711" s="270" t="s">
        <v>2286</v>
      </c>
      <c r="G1711" s="270" t="s">
        <v>9360</v>
      </c>
      <c r="H1711" s="270" t="s">
        <v>9359</v>
      </c>
      <c r="I1711" s="270" t="s">
        <v>9358</v>
      </c>
      <c r="J1711" s="270">
        <v>10439</v>
      </c>
      <c r="K1711" s="270" t="s">
        <v>3271</v>
      </c>
      <c r="L1711" s="270" t="s">
        <v>9357</v>
      </c>
      <c r="M1711" s="270" t="s">
        <v>3296</v>
      </c>
      <c r="N1711" s="270" t="s">
        <v>3286</v>
      </c>
      <c r="O1711" s="270" t="s">
        <v>3285</v>
      </c>
      <c r="P1711" s="269">
        <v>1064340</v>
      </c>
      <c r="Q1711" s="269">
        <v>0</v>
      </c>
      <c r="R1711" s="269">
        <v>0</v>
      </c>
      <c r="S1711" s="269">
        <v>1064340</v>
      </c>
      <c r="U1711" s="305" t="str">
        <f t="shared" si="26"/>
        <v>RU8458</v>
      </c>
      <c r="V1711" s="305" t="s">
        <v>3112</v>
      </c>
    </row>
    <row r="1712" spans="1:22" ht="18" customHeight="1" x14ac:dyDescent="0.35">
      <c r="A1712" s="270">
        <v>10410</v>
      </c>
      <c r="B1712" s="270" t="s">
        <v>3269</v>
      </c>
      <c r="C1712" s="270" t="s">
        <v>9356</v>
      </c>
      <c r="D1712" s="270" t="s">
        <v>3296</v>
      </c>
      <c r="E1712" s="270" t="s">
        <v>1733</v>
      </c>
      <c r="F1712" s="270" t="s">
        <v>2286</v>
      </c>
      <c r="G1712" s="270" t="s">
        <v>9355</v>
      </c>
      <c r="H1712" s="270" t="s">
        <v>9354</v>
      </c>
      <c r="I1712" s="270" t="s">
        <v>9353</v>
      </c>
      <c r="J1712" s="270">
        <v>10436</v>
      </c>
      <c r="K1712" s="270" t="s">
        <v>3271</v>
      </c>
      <c r="L1712" s="270" t="s">
        <v>9352</v>
      </c>
      <c r="M1712" s="270" t="s">
        <v>3296</v>
      </c>
      <c r="N1712" s="270" t="s">
        <v>3314</v>
      </c>
      <c r="O1712" s="270" t="s">
        <v>3313</v>
      </c>
      <c r="P1712" s="269">
        <v>461835</v>
      </c>
      <c r="Q1712" s="269">
        <v>0</v>
      </c>
      <c r="R1712" s="269">
        <v>0</v>
      </c>
      <c r="S1712" s="269">
        <v>461835</v>
      </c>
      <c r="U1712" s="305" t="str">
        <f t="shared" si="26"/>
        <v>RU8458</v>
      </c>
      <c r="V1712" s="305" t="s">
        <v>3112</v>
      </c>
    </row>
    <row r="1713" spans="1:22" ht="18" customHeight="1" x14ac:dyDescent="0.35">
      <c r="A1713" s="270">
        <v>10414</v>
      </c>
      <c r="B1713" s="270" t="s">
        <v>3269</v>
      </c>
      <c r="C1713" s="270" t="s">
        <v>9348</v>
      </c>
      <c r="D1713" s="270" t="s">
        <v>3296</v>
      </c>
      <c r="E1713" s="270" t="s">
        <v>1739</v>
      </c>
      <c r="F1713" s="270" t="s">
        <v>1829</v>
      </c>
      <c r="G1713" s="270" t="s">
        <v>9347</v>
      </c>
      <c r="H1713" s="270" t="s">
        <v>9346</v>
      </c>
      <c r="I1713" s="270" t="s">
        <v>9345</v>
      </c>
      <c r="J1713" s="270">
        <v>11535</v>
      </c>
      <c r="K1713" s="270" t="s">
        <v>3271</v>
      </c>
      <c r="L1713" s="270" t="s">
        <v>9351</v>
      </c>
      <c r="M1713" s="270" t="s">
        <v>3296</v>
      </c>
      <c r="N1713" s="270" t="s">
        <v>3286</v>
      </c>
      <c r="O1713" s="270" t="s">
        <v>3285</v>
      </c>
      <c r="P1713" s="269">
        <v>100109</v>
      </c>
      <c r="Q1713" s="269">
        <v>0</v>
      </c>
      <c r="R1713" s="269">
        <v>0</v>
      </c>
      <c r="S1713" s="269">
        <v>100109</v>
      </c>
      <c r="U1713" s="305" t="str">
        <f t="shared" si="26"/>
        <v>RU1105</v>
      </c>
      <c r="V1713" s="305" t="s">
        <v>3112</v>
      </c>
    </row>
    <row r="1714" spans="1:22" ht="18" customHeight="1" x14ac:dyDescent="0.35">
      <c r="A1714" s="270">
        <v>10414</v>
      </c>
      <c r="B1714" s="270" t="s">
        <v>3269</v>
      </c>
      <c r="C1714" s="270" t="s">
        <v>9348</v>
      </c>
      <c r="D1714" s="270" t="s">
        <v>3296</v>
      </c>
      <c r="E1714" s="270" t="s">
        <v>1739</v>
      </c>
      <c r="F1714" s="270" t="s">
        <v>1829</v>
      </c>
      <c r="G1714" s="270" t="s">
        <v>9347</v>
      </c>
      <c r="H1714" s="270" t="s">
        <v>9346</v>
      </c>
      <c r="I1714" s="270" t="s">
        <v>9345</v>
      </c>
      <c r="J1714" s="270">
        <v>11564</v>
      </c>
      <c r="K1714" s="270" t="s">
        <v>3271</v>
      </c>
      <c r="L1714" s="270" t="s">
        <v>9350</v>
      </c>
      <c r="M1714" s="270" t="s">
        <v>3296</v>
      </c>
      <c r="N1714" s="270" t="s">
        <v>3286</v>
      </c>
      <c r="O1714" s="270" t="s">
        <v>3285</v>
      </c>
      <c r="P1714" s="269">
        <v>135365</v>
      </c>
      <c r="Q1714" s="269">
        <v>0</v>
      </c>
      <c r="R1714" s="269">
        <v>0</v>
      </c>
      <c r="S1714" s="269">
        <v>135365</v>
      </c>
      <c r="U1714" s="305" t="str">
        <f t="shared" si="26"/>
        <v>RU1105</v>
      </c>
      <c r="V1714" s="305" t="s">
        <v>3112</v>
      </c>
    </row>
    <row r="1715" spans="1:22" ht="18" customHeight="1" x14ac:dyDescent="0.35">
      <c r="A1715" s="270">
        <v>10414</v>
      </c>
      <c r="B1715" s="270" t="s">
        <v>3269</v>
      </c>
      <c r="C1715" s="270" t="s">
        <v>9348</v>
      </c>
      <c r="D1715" s="270" t="s">
        <v>3296</v>
      </c>
      <c r="E1715" s="270" t="s">
        <v>1739</v>
      </c>
      <c r="F1715" s="270" t="s">
        <v>1829</v>
      </c>
      <c r="G1715" s="270" t="s">
        <v>9347</v>
      </c>
      <c r="H1715" s="270" t="s">
        <v>9346</v>
      </c>
      <c r="I1715" s="270" t="s">
        <v>9345</v>
      </c>
      <c r="J1715" s="270">
        <v>11565</v>
      </c>
      <c r="K1715" s="270" t="s">
        <v>3271</v>
      </c>
      <c r="L1715" s="270" t="s">
        <v>9349</v>
      </c>
      <c r="M1715" s="270" t="s">
        <v>3296</v>
      </c>
      <c r="N1715" s="270" t="s">
        <v>3286</v>
      </c>
      <c r="O1715" s="270" t="s">
        <v>3285</v>
      </c>
      <c r="P1715" s="269">
        <v>92146.2</v>
      </c>
      <c r="Q1715" s="269">
        <v>0</v>
      </c>
      <c r="R1715" s="269">
        <v>0</v>
      </c>
      <c r="S1715" s="269">
        <v>92146.2</v>
      </c>
      <c r="U1715" s="305" t="str">
        <f t="shared" si="26"/>
        <v>RU1105</v>
      </c>
      <c r="V1715" s="305" t="s">
        <v>3112</v>
      </c>
    </row>
    <row r="1716" spans="1:22" ht="18" customHeight="1" x14ac:dyDescent="0.35">
      <c r="A1716" s="270">
        <v>10414</v>
      </c>
      <c r="B1716" s="270" t="s">
        <v>3269</v>
      </c>
      <c r="C1716" s="270" t="s">
        <v>9348</v>
      </c>
      <c r="D1716" s="270" t="s">
        <v>3296</v>
      </c>
      <c r="E1716" s="270" t="s">
        <v>1739</v>
      </c>
      <c r="F1716" s="270" t="s">
        <v>1829</v>
      </c>
      <c r="G1716" s="270" t="s">
        <v>9347</v>
      </c>
      <c r="H1716" s="270" t="s">
        <v>9346</v>
      </c>
      <c r="I1716" s="270" t="s">
        <v>9345</v>
      </c>
      <c r="J1716" s="270">
        <v>17820</v>
      </c>
      <c r="K1716" s="270" t="s">
        <v>3271</v>
      </c>
      <c r="L1716" s="270" t="s">
        <v>9344</v>
      </c>
      <c r="M1716" s="270" t="s">
        <v>3296</v>
      </c>
      <c r="N1716" s="270" t="s">
        <v>3286</v>
      </c>
      <c r="O1716" s="270" t="s">
        <v>3285</v>
      </c>
      <c r="P1716" s="269">
        <v>87146</v>
      </c>
      <c r="Q1716" s="269">
        <v>0</v>
      </c>
      <c r="R1716" s="269">
        <v>0</v>
      </c>
      <c r="S1716" s="269">
        <v>87146</v>
      </c>
      <c r="U1716" s="305" t="str">
        <f t="shared" si="26"/>
        <v>RU1105</v>
      </c>
      <c r="V1716" s="305" t="s">
        <v>3112</v>
      </c>
    </row>
    <row r="1717" spans="1:22" ht="18" customHeight="1" x14ac:dyDescent="0.35">
      <c r="A1717" s="270">
        <v>10426</v>
      </c>
      <c r="B1717" s="270" t="s">
        <v>3269</v>
      </c>
      <c r="C1717" s="270" t="s">
        <v>9343</v>
      </c>
      <c r="D1717" s="270" t="s">
        <v>3296</v>
      </c>
      <c r="E1717" s="270" t="s">
        <v>1739</v>
      </c>
      <c r="F1717" s="270" t="s">
        <v>1829</v>
      </c>
      <c r="G1717" s="270" t="s">
        <v>3829</v>
      </c>
      <c r="H1717" s="270" t="s">
        <v>9342</v>
      </c>
      <c r="I1717" s="270" t="s">
        <v>9341</v>
      </c>
      <c r="J1717" s="270">
        <v>13280</v>
      </c>
      <c r="K1717" s="270" t="s">
        <v>3271</v>
      </c>
      <c r="L1717" s="270" t="s">
        <v>9340</v>
      </c>
      <c r="M1717" s="270" t="s">
        <v>3296</v>
      </c>
      <c r="N1717" s="270" t="s">
        <v>3314</v>
      </c>
      <c r="O1717" s="270" t="s">
        <v>3313</v>
      </c>
      <c r="P1717" s="269">
        <v>614076</v>
      </c>
      <c r="Q1717" s="269">
        <v>0</v>
      </c>
      <c r="R1717" s="269">
        <v>0</v>
      </c>
      <c r="S1717" s="269">
        <v>614076</v>
      </c>
      <c r="U1717" s="305" t="str">
        <f t="shared" si="26"/>
        <v>RU1105</v>
      </c>
      <c r="V1717" s="305" t="s">
        <v>3112</v>
      </c>
    </row>
    <row r="1718" spans="1:22" ht="18" customHeight="1" x14ac:dyDescent="0.35">
      <c r="A1718" s="270">
        <v>10428</v>
      </c>
      <c r="B1718" s="270" t="s">
        <v>3269</v>
      </c>
      <c r="C1718" s="270" t="s">
        <v>9336</v>
      </c>
      <c r="D1718" s="270" t="s">
        <v>3296</v>
      </c>
      <c r="E1718" s="270" t="s">
        <v>1733</v>
      </c>
      <c r="F1718" s="270" t="s">
        <v>2326</v>
      </c>
      <c r="G1718" s="270" t="s">
        <v>4873</v>
      </c>
      <c r="H1718" s="270" t="s">
        <v>9335</v>
      </c>
      <c r="I1718" s="270" t="s">
        <v>9334</v>
      </c>
      <c r="J1718" s="270">
        <v>22178</v>
      </c>
      <c r="K1718" s="270" t="s">
        <v>3271</v>
      </c>
      <c r="L1718" s="270" t="s">
        <v>9339</v>
      </c>
      <c r="M1718" s="270" t="s">
        <v>3296</v>
      </c>
      <c r="N1718" s="270" t="s">
        <v>3314</v>
      </c>
      <c r="O1718" s="270" t="s">
        <v>3313</v>
      </c>
      <c r="P1718" s="269">
        <v>877966.4</v>
      </c>
      <c r="Q1718" s="269">
        <v>0</v>
      </c>
      <c r="R1718" s="269">
        <v>0</v>
      </c>
      <c r="S1718" s="269">
        <v>877966.4</v>
      </c>
      <c r="U1718" s="305" t="str">
        <f t="shared" si="26"/>
        <v>RU8701</v>
      </c>
      <c r="V1718" s="305" t="s">
        <v>3112</v>
      </c>
    </row>
    <row r="1719" spans="1:22" ht="18" customHeight="1" x14ac:dyDescent="0.35">
      <c r="A1719" s="270">
        <v>10428</v>
      </c>
      <c r="B1719" s="270" t="s">
        <v>3269</v>
      </c>
      <c r="C1719" s="270" t="s">
        <v>9336</v>
      </c>
      <c r="D1719" s="270" t="s">
        <v>3296</v>
      </c>
      <c r="E1719" s="270" t="s">
        <v>1733</v>
      </c>
      <c r="F1719" s="270" t="s">
        <v>2326</v>
      </c>
      <c r="G1719" s="270" t="s">
        <v>4873</v>
      </c>
      <c r="H1719" s="270" t="s">
        <v>9335</v>
      </c>
      <c r="I1719" s="270" t="s">
        <v>9334</v>
      </c>
      <c r="J1719" s="270">
        <v>22179</v>
      </c>
      <c r="K1719" s="270" t="s">
        <v>3271</v>
      </c>
      <c r="L1719" s="270" t="s">
        <v>9338</v>
      </c>
      <c r="M1719" s="270" t="s">
        <v>3296</v>
      </c>
      <c r="N1719" s="270" t="s">
        <v>3314</v>
      </c>
      <c r="O1719" s="270" t="s">
        <v>3313</v>
      </c>
      <c r="P1719" s="269">
        <v>41603.56</v>
      </c>
      <c r="Q1719" s="269">
        <v>0</v>
      </c>
      <c r="R1719" s="269">
        <v>0</v>
      </c>
      <c r="S1719" s="269">
        <v>41603.56</v>
      </c>
      <c r="U1719" s="305" t="str">
        <f t="shared" si="26"/>
        <v>RU8701</v>
      </c>
      <c r="V1719" s="305" t="s">
        <v>3112</v>
      </c>
    </row>
    <row r="1720" spans="1:22" ht="18" customHeight="1" x14ac:dyDescent="0.35">
      <c r="A1720" s="270">
        <v>10428</v>
      </c>
      <c r="B1720" s="270" t="s">
        <v>3269</v>
      </c>
      <c r="C1720" s="270" t="s">
        <v>9336</v>
      </c>
      <c r="D1720" s="270" t="s">
        <v>3296</v>
      </c>
      <c r="E1720" s="270" t="s">
        <v>1733</v>
      </c>
      <c r="F1720" s="270" t="s">
        <v>2326</v>
      </c>
      <c r="G1720" s="270" t="s">
        <v>4873</v>
      </c>
      <c r="H1720" s="270" t="s">
        <v>9335</v>
      </c>
      <c r="I1720" s="270" t="s">
        <v>9334</v>
      </c>
      <c r="J1720" s="270">
        <v>22180</v>
      </c>
      <c r="K1720" s="270" t="s">
        <v>3271</v>
      </c>
      <c r="L1720" s="270" t="s">
        <v>9337</v>
      </c>
      <c r="M1720" s="270" t="s">
        <v>3296</v>
      </c>
      <c r="N1720" s="270" t="s">
        <v>3314</v>
      </c>
      <c r="O1720" s="270" t="s">
        <v>3313</v>
      </c>
      <c r="P1720" s="269">
        <v>47029.42</v>
      </c>
      <c r="Q1720" s="269">
        <v>0</v>
      </c>
      <c r="R1720" s="269">
        <v>0</v>
      </c>
      <c r="S1720" s="269">
        <v>47029.42</v>
      </c>
      <c r="U1720" s="305" t="str">
        <f t="shared" si="26"/>
        <v>RU8701</v>
      </c>
      <c r="V1720" s="305" t="s">
        <v>3112</v>
      </c>
    </row>
    <row r="1721" spans="1:22" ht="18" customHeight="1" x14ac:dyDescent="0.35">
      <c r="A1721" s="270">
        <v>10428</v>
      </c>
      <c r="B1721" s="270" t="s">
        <v>3269</v>
      </c>
      <c r="C1721" s="270" t="s">
        <v>9336</v>
      </c>
      <c r="D1721" s="270" t="s">
        <v>3296</v>
      </c>
      <c r="E1721" s="270" t="s">
        <v>1733</v>
      </c>
      <c r="F1721" s="270" t="s">
        <v>2326</v>
      </c>
      <c r="G1721" s="270" t="s">
        <v>4873</v>
      </c>
      <c r="H1721" s="270" t="s">
        <v>9335</v>
      </c>
      <c r="I1721" s="270" t="s">
        <v>9334</v>
      </c>
      <c r="J1721" s="270">
        <v>22181</v>
      </c>
      <c r="K1721" s="270" t="s">
        <v>3271</v>
      </c>
      <c r="L1721" s="270" t="s">
        <v>9333</v>
      </c>
      <c r="M1721" s="270" t="s">
        <v>3296</v>
      </c>
      <c r="N1721" s="270" t="s">
        <v>3314</v>
      </c>
      <c r="O1721" s="270" t="s">
        <v>3313</v>
      </c>
      <c r="P1721" s="269">
        <v>15987.38</v>
      </c>
      <c r="Q1721" s="269">
        <v>0</v>
      </c>
      <c r="R1721" s="269">
        <v>0</v>
      </c>
      <c r="S1721" s="269">
        <v>15987.38</v>
      </c>
      <c r="U1721" s="305" t="str">
        <f t="shared" si="26"/>
        <v>RU8701</v>
      </c>
      <c r="V1721" s="305" t="s">
        <v>3112</v>
      </c>
    </row>
    <row r="1722" spans="1:22" ht="18" customHeight="1" x14ac:dyDescent="0.35">
      <c r="A1722" s="270">
        <v>10430</v>
      </c>
      <c r="B1722" s="270" t="s">
        <v>3269</v>
      </c>
      <c r="C1722" s="270" t="s">
        <v>9332</v>
      </c>
      <c r="D1722" s="270" t="s">
        <v>3296</v>
      </c>
      <c r="E1722" s="270" t="s">
        <v>1733</v>
      </c>
      <c r="F1722" s="270" t="s">
        <v>2286</v>
      </c>
      <c r="G1722" s="270" t="s">
        <v>4434</v>
      </c>
      <c r="H1722" s="270" t="s">
        <v>9331</v>
      </c>
      <c r="I1722" s="270" t="s">
        <v>9330</v>
      </c>
      <c r="J1722" s="270">
        <v>10432</v>
      </c>
      <c r="K1722" s="270" t="s">
        <v>3271</v>
      </c>
      <c r="L1722" s="270" t="s">
        <v>9329</v>
      </c>
      <c r="M1722" s="270" t="s">
        <v>3296</v>
      </c>
      <c r="N1722" s="270" t="s">
        <v>3314</v>
      </c>
      <c r="O1722" s="270" t="s">
        <v>3313</v>
      </c>
      <c r="P1722" s="269">
        <v>873603.93</v>
      </c>
      <c r="Q1722" s="269">
        <v>0</v>
      </c>
      <c r="R1722" s="269">
        <v>0</v>
      </c>
      <c r="S1722" s="269">
        <v>873603.93</v>
      </c>
      <c r="U1722" s="305" t="str">
        <f t="shared" si="26"/>
        <v>RU8458</v>
      </c>
      <c r="V1722" s="305" t="s">
        <v>3112</v>
      </c>
    </row>
    <row r="1723" spans="1:22" ht="18" customHeight="1" x14ac:dyDescent="0.35">
      <c r="A1723" s="270">
        <v>10430</v>
      </c>
      <c r="B1723" s="270" t="s">
        <v>3269</v>
      </c>
      <c r="C1723" s="270" t="s">
        <v>9332</v>
      </c>
      <c r="D1723" s="270" t="s">
        <v>3296</v>
      </c>
      <c r="E1723" s="270" t="s">
        <v>1733</v>
      </c>
      <c r="F1723" s="270" t="s">
        <v>2286</v>
      </c>
      <c r="G1723" s="270" t="s">
        <v>4434</v>
      </c>
      <c r="H1723" s="270" t="s">
        <v>9331</v>
      </c>
      <c r="I1723" s="270" t="s">
        <v>9330</v>
      </c>
      <c r="J1723" s="270">
        <v>10443</v>
      </c>
      <c r="K1723" s="270" t="s">
        <v>3271</v>
      </c>
      <c r="L1723" s="270" t="s">
        <v>9329</v>
      </c>
      <c r="M1723" s="270" t="s">
        <v>3296</v>
      </c>
      <c r="N1723" s="270" t="s">
        <v>3286</v>
      </c>
      <c r="O1723" s="270" t="s">
        <v>3285</v>
      </c>
      <c r="P1723" s="269">
        <v>642093.06999999995</v>
      </c>
      <c r="Q1723" s="269">
        <v>0</v>
      </c>
      <c r="R1723" s="269">
        <v>0</v>
      </c>
      <c r="S1723" s="269">
        <v>642093.06999999995</v>
      </c>
      <c r="U1723" s="305" t="str">
        <f t="shared" si="26"/>
        <v>RU8458</v>
      </c>
      <c r="V1723" s="305" t="s">
        <v>3112</v>
      </c>
    </row>
    <row r="1724" spans="1:22" ht="18" customHeight="1" x14ac:dyDescent="0.35">
      <c r="A1724" s="270">
        <v>10446</v>
      </c>
      <c r="B1724" s="270" t="s">
        <v>3269</v>
      </c>
      <c r="C1724" s="270" t="s">
        <v>9328</v>
      </c>
      <c r="D1724" s="270" t="s">
        <v>3296</v>
      </c>
      <c r="E1724" s="270" t="s">
        <v>1733</v>
      </c>
      <c r="F1724" s="270" t="s">
        <v>2286</v>
      </c>
      <c r="G1724" s="270" t="s">
        <v>9327</v>
      </c>
      <c r="H1724" s="270" t="s">
        <v>9326</v>
      </c>
      <c r="I1724" s="270" t="s">
        <v>9325</v>
      </c>
      <c r="J1724" s="270">
        <v>10448</v>
      </c>
      <c r="K1724" s="270" t="s">
        <v>3271</v>
      </c>
      <c r="L1724" s="270" t="s">
        <v>9324</v>
      </c>
      <c r="M1724" s="270" t="s">
        <v>3296</v>
      </c>
      <c r="N1724" s="270" t="s">
        <v>3314</v>
      </c>
      <c r="O1724" s="270" t="s">
        <v>3313</v>
      </c>
      <c r="P1724" s="269">
        <v>598166</v>
      </c>
      <c r="Q1724" s="269">
        <v>0</v>
      </c>
      <c r="R1724" s="269">
        <v>0</v>
      </c>
      <c r="S1724" s="269">
        <v>598166</v>
      </c>
      <c r="U1724" s="305" t="str">
        <f t="shared" si="26"/>
        <v>RU8458</v>
      </c>
      <c r="V1724" s="305" t="s">
        <v>3112</v>
      </c>
    </row>
    <row r="1725" spans="1:22" ht="18" customHeight="1" x14ac:dyDescent="0.35">
      <c r="A1725" s="270">
        <v>10455</v>
      </c>
      <c r="B1725" s="270" t="s">
        <v>3269</v>
      </c>
      <c r="C1725" s="270" t="s">
        <v>9319</v>
      </c>
      <c r="D1725" s="270" t="s">
        <v>3296</v>
      </c>
      <c r="E1725" s="270" t="s">
        <v>1739</v>
      </c>
      <c r="F1725" s="270" t="s">
        <v>1829</v>
      </c>
      <c r="G1725" s="270" t="s">
        <v>9318</v>
      </c>
      <c r="H1725" s="270" t="s">
        <v>9317</v>
      </c>
      <c r="I1725" s="270" t="s">
        <v>9316</v>
      </c>
      <c r="J1725" s="270">
        <v>15697</v>
      </c>
      <c r="K1725" s="270" t="s">
        <v>3271</v>
      </c>
      <c r="L1725" s="270" t="s">
        <v>9323</v>
      </c>
      <c r="M1725" s="270" t="s">
        <v>3296</v>
      </c>
      <c r="N1725" s="270" t="s">
        <v>3314</v>
      </c>
      <c r="O1725" s="270" t="s">
        <v>3313</v>
      </c>
      <c r="P1725" s="269">
        <v>168560</v>
      </c>
      <c r="Q1725" s="269">
        <v>0</v>
      </c>
      <c r="R1725" s="269">
        <v>0</v>
      </c>
      <c r="S1725" s="269">
        <v>168560</v>
      </c>
      <c r="U1725" s="305" t="str">
        <f t="shared" si="26"/>
        <v>RU1105</v>
      </c>
      <c r="V1725" s="305" t="s">
        <v>3112</v>
      </c>
    </row>
    <row r="1726" spans="1:22" ht="18" customHeight="1" x14ac:dyDescent="0.35">
      <c r="A1726" s="270">
        <v>10455</v>
      </c>
      <c r="B1726" s="270" t="s">
        <v>3269</v>
      </c>
      <c r="C1726" s="270" t="s">
        <v>9319</v>
      </c>
      <c r="D1726" s="270" t="s">
        <v>3296</v>
      </c>
      <c r="E1726" s="270" t="s">
        <v>1739</v>
      </c>
      <c r="F1726" s="270" t="s">
        <v>1829</v>
      </c>
      <c r="G1726" s="270" t="s">
        <v>9318</v>
      </c>
      <c r="H1726" s="270" t="s">
        <v>9317</v>
      </c>
      <c r="I1726" s="270" t="s">
        <v>9316</v>
      </c>
      <c r="J1726" s="270">
        <v>15698</v>
      </c>
      <c r="K1726" s="270" t="s">
        <v>3271</v>
      </c>
      <c r="L1726" s="270" t="s">
        <v>9322</v>
      </c>
      <c r="M1726" s="270" t="s">
        <v>3296</v>
      </c>
      <c r="N1726" s="270" t="s">
        <v>3314</v>
      </c>
      <c r="O1726" s="270" t="s">
        <v>3313</v>
      </c>
      <c r="P1726" s="269">
        <v>323331</v>
      </c>
      <c r="Q1726" s="269">
        <v>0</v>
      </c>
      <c r="R1726" s="269">
        <v>0</v>
      </c>
      <c r="S1726" s="269">
        <v>323331</v>
      </c>
      <c r="U1726" s="305" t="str">
        <f t="shared" si="26"/>
        <v>RU1105</v>
      </c>
      <c r="V1726" s="305" t="s">
        <v>3112</v>
      </c>
    </row>
    <row r="1727" spans="1:22" ht="18" customHeight="1" x14ac:dyDescent="0.35">
      <c r="A1727" s="270">
        <v>10455</v>
      </c>
      <c r="B1727" s="270" t="s">
        <v>3269</v>
      </c>
      <c r="C1727" s="270" t="s">
        <v>9319</v>
      </c>
      <c r="D1727" s="270" t="s">
        <v>3296</v>
      </c>
      <c r="E1727" s="270" t="s">
        <v>1739</v>
      </c>
      <c r="F1727" s="270" t="s">
        <v>1829</v>
      </c>
      <c r="G1727" s="270" t="s">
        <v>9318</v>
      </c>
      <c r="H1727" s="270" t="s">
        <v>9317</v>
      </c>
      <c r="I1727" s="270" t="s">
        <v>9316</v>
      </c>
      <c r="J1727" s="270">
        <v>15699</v>
      </c>
      <c r="K1727" s="270" t="s">
        <v>3271</v>
      </c>
      <c r="L1727" s="270" t="s">
        <v>9321</v>
      </c>
      <c r="M1727" s="270" t="s">
        <v>3296</v>
      </c>
      <c r="N1727" s="270" t="s">
        <v>3314</v>
      </c>
      <c r="O1727" s="270" t="s">
        <v>3313</v>
      </c>
      <c r="P1727" s="269">
        <v>131856</v>
      </c>
      <c r="Q1727" s="269">
        <v>0</v>
      </c>
      <c r="R1727" s="269">
        <v>0</v>
      </c>
      <c r="S1727" s="269">
        <v>131856</v>
      </c>
      <c r="U1727" s="305" t="str">
        <f t="shared" si="26"/>
        <v>RU1105</v>
      </c>
      <c r="V1727" s="305" t="s">
        <v>3112</v>
      </c>
    </row>
    <row r="1728" spans="1:22" ht="18" customHeight="1" x14ac:dyDescent="0.35">
      <c r="A1728" s="270">
        <v>10455</v>
      </c>
      <c r="B1728" s="270" t="s">
        <v>3269</v>
      </c>
      <c r="C1728" s="270" t="s">
        <v>9319</v>
      </c>
      <c r="D1728" s="270" t="s">
        <v>3296</v>
      </c>
      <c r="E1728" s="270" t="s">
        <v>1739</v>
      </c>
      <c r="F1728" s="270" t="s">
        <v>1829</v>
      </c>
      <c r="G1728" s="270" t="s">
        <v>9318</v>
      </c>
      <c r="H1728" s="270" t="s">
        <v>9317</v>
      </c>
      <c r="I1728" s="270" t="s">
        <v>9316</v>
      </c>
      <c r="J1728" s="270">
        <v>15700</v>
      </c>
      <c r="K1728" s="270" t="s">
        <v>3271</v>
      </c>
      <c r="L1728" s="270" t="s">
        <v>9320</v>
      </c>
      <c r="M1728" s="270" t="s">
        <v>3296</v>
      </c>
      <c r="N1728" s="270" t="s">
        <v>3314</v>
      </c>
      <c r="O1728" s="270" t="s">
        <v>3313</v>
      </c>
      <c r="P1728" s="269">
        <v>27515</v>
      </c>
      <c r="Q1728" s="269">
        <v>0</v>
      </c>
      <c r="R1728" s="269">
        <v>0</v>
      </c>
      <c r="S1728" s="269">
        <v>27515</v>
      </c>
      <c r="U1728" s="305" t="str">
        <f t="shared" si="26"/>
        <v>RU1105</v>
      </c>
      <c r="V1728" s="305" t="s">
        <v>3112</v>
      </c>
    </row>
    <row r="1729" spans="1:22" ht="18" customHeight="1" x14ac:dyDescent="0.35">
      <c r="A1729" s="270">
        <v>10455</v>
      </c>
      <c r="B1729" s="270" t="s">
        <v>3269</v>
      </c>
      <c r="C1729" s="270" t="s">
        <v>9319</v>
      </c>
      <c r="D1729" s="270" t="s">
        <v>3296</v>
      </c>
      <c r="E1729" s="270" t="s">
        <v>1739</v>
      </c>
      <c r="F1729" s="270" t="s">
        <v>1829</v>
      </c>
      <c r="G1729" s="270" t="s">
        <v>9318</v>
      </c>
      <c r="H1729" s="270" t="s">
        <v>9317</v>
      </c>
      <c r="I1729" s="270" t="s">
        <v>9316</v>
      </c>
      <c r="J1729" s="270">
        <v>15702</v>
      </c>
      <c r="K1729" s="270" t="s">
        <v>3271</v>
      </c>
      <c r="L1729" s="270" t="s">
        <v>9315</v>
      </c>
      <c r="M1729" s="270" t="s">
        <v>3296</v>
      </c>
      <c r="N1729" s="270" t="s">
        <v>3314</v>
      </c>
      <c r="O1729" s="270" t="s">
        <v>3313</v>
      </c>
      <c r="P1729" s="269">
        <v>192388</v>
      </c>
      <c r="Q1729" s="269">
        <v>0</v>
      </c>
      <c r="R1729" s="269">
        <v>0</v>
      </c>
      <c r="S1729" s="269">
        <v>192388</v>
      </c>
      <c r="U1729" s="305" t="str">
        <f t="shared" si="26"/>
        <v>RU1105</v>
      </c>
      <c r="V1729" s="305" t="s">
        <v>3112</v>
      </c>
    </row>
    <row r="1730" spans="1:22" ht="18" customHeight="1" x14ac:dyDescent="0.35">
      <c r="A1730" s="270">
        <v>10458</v>
      </c>
      <c r="B1730" s="270" t="s">
        <v>3269</v>
      </c>
      <c r="C1730" s="270" t="s">
        <v>9310</v>
      </c>
      <c r="D1730" s="270" t="s">
        <v>3296</v>
      </c>
      <c r="E1730" s="270" t="s">
        <v>1733</v>
      </c>
      <c r="F1730" s="270" t="s">
        <v>1910</v>
      </c>
      <c r="G1730" s="270" t="s">
        <v>9309</v>
      </c>
      <c r="H1730" s="270" t="s">
        <v>9308</v>
      </c>
      <c r="I1730" s="270" t="s">
        <v>9307</v>
      </c>
      <c r="J1730" s="270">
        <v>12465</v>
      </c>
      <c r="K1730" s="270" t="s">
        <v>3271</v>
      </c>
      <c r="L1730" s="270" t="s">
        <v>9314</v>
      </c>
      <c r="M1730" s="270" t="s">
        <v>3296</v>
      </c>
      <c r="N1730" s="270" t="s">
        <v>3314</v>
      </c>
      <c r="O1730" s="270" t="s">
        <v>3313</v>
      </c>
      <c r="P1730" s="269">
        <v>27320.9</v>
      </c>
      <c r="Q1730" s="269">
        <v>0</v>
      </c>
      <c r="R1730" s="269">
        <v>0</v>
      </c>
      <c r="S1730" s="269">
        <v>27320.9</v>
      </c>
      <c r="U1730" s="305" t="str">
        <f t="shared" si="26"/>
        <v>RU5115</v>
      </c>
      <c r="V1730" s="305" t="s">
        <v>3112</v>
      </c>
    </row>
    <row r="1731" spans="1:22" ht="18" customHeight="1" x14ac:dyDescent="0.35">
      <c r="A1731" s="270">
        <v>10458</v>
      </c>
      <c r="B1731" s="270" t="s">
        <v>3269</v>
      </c>
      <c r="C1731" s="270" t="s">
        <v>9310</v>
      </c>
      <c r="D1731" s="270" t="s">
        <v>3296</v>
      </c>
      <c r="E1731" s="270" t="s">
        <v>1733</v>
      </c>
      <c r="F1731" s="270" t="s">
        <v>1910</v>
      </c>
      <c r="G1731" s="270" t="s">
        <v>9309</v>
      </c>
      <c r="H1731" s="270" t="s">
        <v>9308</v>
      </c>
      <c r="I1731" s="270" t="s">
        <v>9307</v>
      </c>
      <c r="J1731" s="270">
        <v>12466</v>
      </c>
      <c r="K1731" s="270" t="s">
        <v>3271</v>
      </c>
      <c r="L1731" s="270" t="s">
        <v>9313</v>
      </c>
      <c r="M1731" s="270" t="s">
        <v>3296</v>
      </c>
      <c r="N1731" s="270" t="s">
        <v>3314</v>
      </c>
      <c r="O1731" s="270" t="s">
        <v>3313</v>
      </c>
      <c r="P1731" s="269">
        <v>18580.2</v>
      </c>
      <c r="Q1731" s="269">
        <v>0</v>
      </c>
      <c r="R1731" s="269">
        <v>0</v>
      </c>
      <c r="S1731" s="269">
        <v>18580.2</v>
      </c>
      <c r="U1731" s="305" t="str">
        <f t="shared" si="26"/>
        <v>RU5115</v>
      </c>
      <c r="V1731" s="305" t="s">
        <v>3112</v>
      </c>
    </row>
    <row r="1732" spans="1:22" ht="18" customHeight="1" x14ac:dyDescent="0.35">
      <c r="A1732" s="270">
        <v>10458</v>
      </c>
      <c r="B1732" s="270" t="s">
        <v>3269</v>
      </c>
      <c r="C1732" s="270" t="s">
        <v>9310</v>
      </c>
      <c r="D1732" s="270" t="s">
        <v>3296</v>
      </c>
      <c r="E1732" s="270" t="s">
        <v>1733</v>
      </c>
      <c r="F1732" s="270" t="s">
        <v>1910</v>
      </c>
      <c r="G1732" s="270" t="s">
        <v>9309</v>
      </c>
      <c r="H1732" s="270" t="s">
        <v>9308</v>
      </c>
      <c r="I1732" s="270" t="s">
        <v>9307</v>
      </c>
      <c r="J1732" s="270">
        <v>12467</v>
      </c>
      <c r="K1732" s="270" t="s">
        <v>3271</v>
      </c>
      <c r="L1732" s="270" t="s">
        <v>9312</v>
      </c>
      <c r="M1732" s="270" t="s">
        <v>3296</v>
      </c>
      <c r="N1732" s="270" t="s">
        <v>3314</v>
      </c>
      <c r="O1732" s="270" t="s">
        <v>3313</v>
      </c>
      <c r="P1732" s="269">
        <v>37484.800000000003</v>
      </c>
      <c r="Q1732" s="269">
        <v>0</v>
      </c>
      <c r="R1732" s="269">
        <v>0</v>
      </c>
      <c r="S1732" s="269">
        <v>37484.800000000003</v>
      </c>
      <c r="U1732" s="305" t="str">
        <f t="shared" ref="U1732:U1795" si="27">LEFT(F1732,6)</f>
        <v>RU5115</v>
      </c>
      <c r="V1732" s="305" t="s">
        <v>3112</v>
      </c>
    </row>
    <row r="1733" spans="1:22" ht="18" customHeight="1" x14ac:dyDescent="0.35">
      <c r="A1733" s="270">
        <v>10458</v>
      </c>
      <c r="B1733" s="270" t="s">
        <v>3269</v>
      </c>
      <c r="C1733" s="270" t="s">
        <v>9310</v>
      </c>
      <c r="D1733" s="270" t="s">
        <v>3296</v>
      </c>
      <c r="E1733" s="270" t="s">
        <v>1733</v>
      </c>
      <c r="F1733" s="270" t="s">
        <v>1910</v>
      </c>
      <c r="G1733" s="270" t="s">
        <v>9309</v>
      </c>
      <c r="H1733" s="270" t="s">
        <v>9308</v>
      </c>
      <c r="I1733" s="270" t="s">
        <v>9307</v>
      </c>
      <c r="J1733" s="270">
        <v>12468</v>
      </c>
      <c r="K1733" s="270" t="s">
        <v>3271</v>
      </c>
      <c r="L1733" s="270" t="s">
        <v>9311</v>
      </c>
      <c r="M1733" s="270" t="s">
        <v>3296</v>
      </c>
      <c r="N1733" s="270" t="s">
        <v>3314</v>
      </c>
      <c r="O1733" s="270" t="s">
        <v>3313</v>
      </c>
      <c r="P1733" s="269">
        <v>22429.84</v>
      </c>
      <c r="Q1733" s="269">
        <v>0</v>
      </c>
      <c r="R1733" s="269">
        <v>0</v>
      </c>
      <c r="S1733" s="269">
        <v>22429.84</v>
      </c>
      <c r="U1733" s="305" t="str">
        <f t="shared" si="27"/>
        <v>RU5115</v>
      </c>
      <c r="V1733" s="305" t="s">
        <v>3112</v>
      </c>
    </row>
    <row r="1734" spans="1:22" ht="18" customHeight="1" x14ac:dyDescent="0.35">
      <c r="A1734" s="270">
        <v>10458</v>
      </c>
      <c r="B1734" s="270" t="s">
        <v>3269</v>
      </c>
      <c r="C1734" s="270" t="s">
        <v>9310</v>
      </c>
      <c r="D1734" s="270" t="s">
        <v>3296</v>
      </c>
      <c r="E1734" s="270" t="s">
        <v>1733</v>
      </c>
      <c r="F1734" s="270" t="s">
        <v>1910</v>
      </c>
      <c r="G1734" s="270" t="s">
        <v>9309</v>
      </c>
      <c r="H1734" s="270" t="s">
        <v>9308</v>
      </c>
      <c r="I1734" s="270" t="s">
        <v>9307</v>
      </c>
      <c r="J1734" s="270">
        <v>12469</v>
      </c>
      <c r="K1734" s="270" t="s">
        <v>3271</v>
      </c>
      <c r="L1734" s="270" t="s">
        <v>9306</v>
      </c>
      <c r="M1734" s="270" t="s">
        <v>3296</v>
      </c>
      <c r="N1734" s="270" t="s">
        <v>3314</v>
      </c>
      <c r="O1734" s="270" t="s">
        <v>3313</v>
      </c>
      <c r="P1734" s="269">
        <v>279542.63</v>
      </c>
      <c r="Q1734" s="269">
        <v>0</v>
      </c>
      <c r="R1734" s="269">
        <v>0</v>
      </c>
      <c r="S1734" s="269">
        <v>279542.63</v>
      </c>
      <c r="U1734" s="305" t="str">
        <f t="shared" si="27"/>
        <v>RU5115</v>
      </c>
      <c r="V1734" s="305" t="s">
        <v>3112</v>
      </c>
    </row>
    <row r="1735" spans="1:22" ht="18" customHeight="1" x14ac:dyDescent="0.35">
      <c r="A1735" s="270">
        <v>10464</v>
      </c>
      <c r="B1735" s="270" t="s">
        <v>3269</v>
      </c>
      <c r="C1735" s="270" t="s">
        <v>9300</v>
      </c>
      <c r="D1735" s="270" t="s">
        <v>3296</v>
      </c>
      <c r="E1735" s="270" t="s">
        <v>1733</v>
      </c>
      <c r="F1735" s="270" t="s">
        <v>1910</v>
      </c>
      <c r="G1735" s="270" t="s">
        <v>9244</v>
      </c>
      <c r="H1735" s="270" t="s">
        <v>9299</v>
      </c>
      <c r="I1735" s="270" t="s">
        <v>9298</v>
      </c>
      <c r="J1735" s="270">
        <v>12526</v>
      </c>
      <c r="K1735" s="270" t="s">
        <v>3271</v>
      </c>
      <c r="L1735" s="270" t="s">
        <v>9305</v>
      </c>
      <c r="M1735" s="270" t="s">
        <v>3296</v>
      </c>
      <c r="N1735" s="270" t="s">
        <v>3314</v>
      </c>
      <c r="O1735" s="270" t="s">
        <v>3313</v>
      </c>
      <c r="P1735" s="269">
        <v>9388.6200000000008</v>
      </c>
      <c r="Q1735" s="269">
        <v>0</v>
      </c>
      <c r="R1735" s="269">
        <v>0</v>
      </c>
      <c r="S1735" s="269">
        <v>9388.6200000000008</v>
      </c>
      <c r="U1735" s="305" t="str">
        <f t="shared" si="27"/>
        <v>RU5115</v>
      </c>
      <c r="V1735" s="305" t="s">
        <v>3112</v>
      </c>
    </row>
    <row r="1736" spans="1:22" ht="18" customHeight="1" x14ac:dyDescent="0.35">
      <c r="A1736" s="270">
        <v>10464</v>
      </c>
      <c r="B1736" s="270" t="s">
        <v>3269</v>
      </c>
      <c r="C1736" s="270" t="s">
        <v>9300</v>
      </c>
      <c r="D1736" s="270" t="s">
        <v>3296</v>
      </c>
      <c r="E1736" s="270" t="s">
        <v>1733</v>
      </c>
      <c r="F1736" s="270" t="s">
        <v>1910</v>
      </c>
      <c r="G1736" s="270" t="s">
        <v>9244</v>
      </c>
      <c r="H1736" s="270" t="s">
        <v>9299</v>
      </c>
      <c r="I1736" s="270" t="s">
        <v>9298</v>
      </c>
      <c r="J1736" s="270">
        <v>12529</v>
      </c>
      <c r="K1736" s="270" t="s">
        <v>3271</v>
      </c>
      <c r="L1736" s="270" t="s">
        <v>9304</v>
      </c>
      <c r="M1736" s="270" t="s">
        <v>3296</v>
      </c>
      <c r="N1736" s="270" t="s">
        <v>3314</v>
      </c>
      <c r="O1736" s="270" t="s">
        <v>3313</v>
      </c>
      <c r="P1736" s="269">
        <v>32380.25</v>
      </c>
      <c r="Q1736" s="269">
        <v>0</v>
      </c>
      <c r="R1736" s="269">
        <v>0</v>
      </c>
      <c r="S1736" s="269">
        <v>32380.25</v>
      </c>
      <c r="U1736" s="305" t="str">
        <f t="shared" si="27"/>
        <v>RU5115</v>
      </c>
      <c r="V1736" s="305" t="s">
        <v>3112</v>
      </c>
    </row>
    <row r="1737" spans="1:22" ht="18" customHeight="1" x14ac:dyDescent="0.35">
      <c r="A1737" s="270">
        <v>10464</v>
      </c>
      <c r="B1737" s="270" t="s">
        <v>3269</v>
      </c>
      <c r="C1737" s="270" t="s">
        <v>9300</v>
      </c>
      <c r="D1737" s="270" t="s">
        <v>3296</v>
      </c>
      <c r="E1737" s="270" t="s">
        <v>1733</v>
      </c>
      <c r="F1737" s="270" t="s">
        <v>1910</v>
      </c>
      <c r="G1737" s="270" t="s">
        <v>9244</v>
      </c>
      <c r="H1737" s="270" t="s">
        <v>9299</v>
      </c>
      <c r="I1737" s="270" t="s">
        <v>9298</v>
      </c>
      <c r="J1737" s="270">
        <v>12530</v>
      </c>
      <c r="K1737" s="270" t="s">
        <v>3271</v>
      </c>
      <c r="L1737" s="270" t="s">
        <v>9303</v>
      </c>
      <c r="M1737" s="270" t="s">
        <v>3296</v>
      </c>
      <c r="N1737" s="270" t="s">
        <v>3314</v>
      </c>
      <c r="O1737" s="270" t="s">
        <v>3313</v>
      </c>
      <c r="P1737" s="269">
        <v>7545.5</v>
      </c>
      <c r="Q1737" s="269">
        <v>0</v>
      </c>
      <c r="R1737" s="269">
        <v>0</v>
      </c>
      <c r="S1737" s="269">
        <v>7545.5</v>
      </c>
      <c r="U1737" s="305" t="str">
        <f t="shared" si="27"/>
        <v>RU5115</v>
      </c>
      <c r="V1737" s="305" t="s">
        <v>3112</v>
      </c>
    </row>
    <row r="1738" spans="1:22" ht="18" customHeight="1" x14ac:dyDescent="0.35">
      <c r="A1738" s="270">
        <v>10464</v>
      </c>
      <c r="B1738" s="270" t="s">
        <v>3269</v>
      </c>
      <c r="C1738" s="270" t="s">
        <v>9300</v>
      </c>
      <c r="D1738" s="270" t="s">
        <v>3296</v>
      </c>
      <c r="E1738" s="270" t="s">
        <v>1733</v>
      </c>
      <c r="F1738" s="270" t="s">
        <v>1910</v>
      </c>
      <c r="G1738" s="270" t="s">
        <v>9244</v>
      </c>
      <c r="H1738" s="270" t="s">
        <v>9299</v>
      </c>
      <c r="I1738" s="270" t="s">
        <v>9298</v>
      </c>
      <c r="J1738" s="270">
        <v>12531</v>
      </c>
      <c r="K1738" s="270" t="s">
        <v>3271</v>
      </c>
      <c r="L1738" s="270" t="s">
        <v>9302</v>
      </c>
      <c r="M1738" s="270" t="s">
        <v>3296</v>
      </c>
      <c r="N1738" s="270" t="s">
        <v>3314</v>
      </c>
      <c r="O1738" s="270" t="s">
        <v>3313</v>
      </c>
      <c r="P1738" s="269">
        <v>50956.4</v>
      </c>
      <c r="Q1738" s="269">
        <v>0</v>
      </c>
      <c r="R1738" s="269">
        <v>0</v>
      </c>
      <c r="S1738" s="269">
        <v>50956.4</v>
      </c>
      <c r="U1738" s="305" t="str">
        <f t="shared" si="27"/>
        <v>RU5115</v>
      </c>
      <c r="V1738" s="305" t="s">
        <v>3112</v>
      </c>
    </row>
    <row r="1739" spans="1:22" ht="18" customHeight="1" x14ac:dyDescent="0.35">
      <c r="A1739" s="270">
        <v>10464</v>
      </c>
      <c r="B1739" s="270" t="s">
        <v>3269</v>
      </c>
      <c r="C1739" s="270" t="s">
        <v>9300</v>
      </c>
      <c r="D1739" s="270" t="s">
        <v>3296</v>
      </c>
      <c r="E1739" s="270" t="s">
        <v>1733</v>
      </c>
      <c r="F1739" s="270" t="s">
        <v>1910</v>
      </c>
      <c r="G1739" s="270" t="s">
        <v>9244</v>
      </c>
      <c r="H1739" s="270" t="s">
        <v>9299</v>
      </c>
      <c r="I1739" s="270" t="s">
        <v>9298</v>
      </c>
      <c r="J1739" s="270">
        <v>12532</v>
      </c>
      <c r="K1739" s="270" t="s">
        <v>3271</v>
      </c>
      <c r="L1739" s="270" t="s">
        <v>9301</v>
      </c>
      <c r="M1739" s="270" t="s">
        <v>3296</v>
      </c>
      <c r="N1739" s="270" t="s">
        <v>3314</v>
      </c>
      <c r="O1739" s="270" t="s">
        <v>3313</v>
      </c>
      <c r="P1739" s="269">
        <v>76630.7</v>
      </c>
      <c r="Q1739" s="269">
        <v>0</v>
      </c>
      <c r="R1739" s="269">
        <v>0</v>
      </c>
      <c r="S1739" s="269">
        <v>76630.7</v>
      </c>
      <c r="U1739" s="305" t="str">
        <f t="shared" si="27"/>
        <v>RU5115</v>
      </c>
      <c r="V1739" s="305" t="s">
        <v>3112</v>
      </c>
    </row>
    <row r="1740" spans="1:22" ht="18" customHeight="1" x14ac:dyDescent="0.35">
      <c r="A1740" s="270">
        <v>10464</v>
      </c>
      <c r="B1740" s="270" t="s">
        <v>3269</v>
      </c>
      <c r="C1740" s="270" t="s">
        <v>9300</v>
      </c>
      <c r="D1740" s="270" t="s">
        <v>3296</v>
      </c>
      <c r="E1740" s="270" t="s">
        <v>1733</v>
      </c>
      <c r="F1740" s="270" t="s">
        <v>1910</v>
      </c>
      <c r="G1740" s="270" t="s">
        <v>9244</v>
      </c>
      <c r="H1740" s="270" t="s">
        <v>9299</v>
      </c>
      <c r="I1740" s="270" t="s">
        <v>9298</v>
      </c>
      <c r="J1740" s="270">
        <v>12533</v>
      </c>
      <c r="K1740" s="270" t="s">
        <v>3271</v>
      </c>
      <c r="L1740" s="270" t="s">
        <v>9297</v>
      </c>
      <c r="M1740" s="270" t="s">
        <v>3296</v>
      </c>
      <c r="N1740" s="270" t="s">
        <v>3314</v>
      </c>
      <c r="O1740" s="270" t="s">
        <v>3313</v>
      </c>
      <c r="P1740" s="269">
        <v>76434.600000000006</v>
      </c>
      <c r="Q1740" s="269">
        <v>0</v>
      </c>
      <c r="R1740" s="269">
        <v>0</v>
      </c>
      <c r="S1740" s="269">
        <v>76434.600000000006</v>
      </c>
      <c r="U1740" s="305" t="str">
        <f t="shared" si="27"/>
        <v>RU5115</v>
      </c>
      <c r="V1740" s="305" t="s">
        <v>3112</v>
      </c>
    </row>
    <row r="1741" spans="1:22" ht="18" customHeight="1" x14ac:dyDescent="0.35">
      <c r="A1741" s="270">
        <v>10480</v>
      </c>
      <c r="B1741" s="270" t="s">
        <v>3269</v>
      </c>
      <c r="C1741" s="270" t="s">
        <v>9294</v>
      </c>
      <c r="D1741" s="270" t="s">
        <v>3296</v>
      </c>
      <c r="E1741" s="270" t="s">
        <v>1713</v>
      </c>
      <c r="F1741" s="270" t="s">
        <v>2107</v>
      </c>
      <c r="G1741" s="270" t="s">
        <v>9293</v>
      </c>
      <c r="H1741" s="270" t="s">
        <v>9292</v>
      </c>
      <c r="I1741" s="270" t="s">
        <v>9291</v>
      </c>
      <c r="J1741" s="270">
        <v>13202</v>
      </c>
      <c r="K1741" s="270" t="s">
        <v>3271</v>
      </c>
      <c r="L1741" s="270" t="s">
        <v>9296</v>
      </c>
      <c r="M1741" s="270" t="s">
        <v>3296</v>
      </c>
      <c r="N1741" s="270" t="s">
        <v>3286</v>
      </c>
      <c r="O1741" s="270" t="s">
        <v>3285</v>
      </c>
      <c r="P1741" s="269">
        <v>694289.7</v>
      </c>
      <c r="Q1741" s="269">
        <v>0</v>
      </c>
      <c r="R1741" s="269">
        <v>0</v>
      </c>
      <c r="S1741" s="269">
        <v>694289.7</v>
      </c>
      <c r="U1741" s="305" t="str">
        <f t="shared" si="27"/>
        <v>RU8265</v>
      </c>
      <c r="V1741" s="305" t="s">
        <v>3112</v>
      </c>
    </row>
    <row r="1742" spans="1:22" ht="18" customHeight="1" x14ac:dyDescent="0.35">
      <c r="A1742" s="270">
        <v>10480</v>
      </c>
      <c r="B1742" s="270" t="s">
        <v>3269</v>
      </c>
      <c r="C1742" s="270" t="s">
        <v>9294</v>
      </c>
      <c r="D1742" s="270" t="s">
        <v>3296</v>
      </c>
      <c r="E1742" s="270" t="s">
        <v>1713</v>
      </c>
      <c r="F1742" s="270" t="s">
        <v>2107</v>
      </c>
      <c r="G1742" s="270" t="s">
        <v>9293</v>
      </c>
      <c r="H1742" s="270" t="s">
        <v>9292</v>
      </c>
      <c r="I1742" s="270" t="s">
        <v>9291</v>
      </c>
      <c r="J1742" s="270">
        <v>13203</v>
      </c>
      <c r="K1742" s="270" t="s">
        <v>3271</v>
      </c>
      <c r="L1742" s="270" t="s">
        <v>9295</v>
      </c>
      <c r="M1742" s="270" t="s">
        <v>3296</v>
      </c>
      <c r="N1742" s="270" t="s">
        <v>3286</v>
      </c>
      <c r="O1742" s="270" t="s">
        <v>3285</v>
      </c>
      <c r="P1742" s="269">
        <v>694289.7</v>
      </c>
      <c r="Q1742" s="269">
        <v>0</v>
      </c>
      <c r="R1742" s="269">
        <v>0</v>
      </c>
      <c r="S1742" s="269">
        <v>694289.7</v>
      </c>
      <c r="U1742" s="305" t="str">
        <f t="shared" si="27"/>
        <v>RU8265</v>
      </c>
      <c r="V1742" s="305" t="s">
        <v>3112</v>
      </c>
    </row>
    <row r="1743" spans="1:22" ht="18" customHeight="1" x14ac:dyDescent="0.35">
      <c r="A1743" s="270">
        <v>10480</v>
      </c>
      <c r="B1743" s="270" t="s">
        <v>3269</v>
      </c>
      <c r="C1743" s="270" t="s">
        <v>9294</v>
      </c>
      <c r="D1743" s="270" t="s">
        <v>3296</v>
      </c>
      <c r="E1743" s="270" t="s">
        <v>1713</v>
      </c>
      <c r="F1743" s="270" t="s">
        <v>2107</v>
      </c>
      <c r="G1743" s="270" t="s">
        <v>9293</v>
      </c>
      <c r="H1743" s="270" t="s">
        <v>9292</v>
      </c>
      <c r="I1743" s="270" t="s">
        <v>9291</v>
      </c>
      <c r="J1743" s="270">
        <v>13204</v>
      </c>
      <c r="K1743" s="270" t="s">
        <v>3271</v>
      </c>
      <c r="L1743" s="270" t="s">
        <v>9290</v>
      </c>
      <c r="M1743" s="270" t="s">
        <v>3296</v>
      </c>
      <c r="N1743" s="270" t="s">
        <v>3286</v>
      </c>
      <c r="O1743" s="270" t="s">
        <v>3285</v>
      </c>
      <c r="P1743" s="269">
        <v>694289.7</v>
      </c>
      <c r="Q1743" s="269">
        <v>0</v>
      </c>
      <c r="R1743" s="269">
        <v>0</v>
      </c>
      <c r="S1743" s="269">
        <v>694289.7</v>
      </c>
      <c r="U1743" s="305" t="str">
        <f t="shared" si="27"/>
        <v>RU8265</v>
      </c>
      <c r="V1743" s="305" t="s">
        <v>3112</v>
      </c>
    </row>
    <row r="1744" spans="1:22" ht="18" customHeight="1" x14ac:dyDescent="0.35">
      <c r="A1744" s="270">
        <v>10488</v>
      </c>
      <c r="B1744" s="270" t="s">
        <v>3269</v>
      </c>
      <c r="C1744" s="270" t="s">
        <v>9285</v>
      </c>
      <c r="D1744" s="270" t="s">
        <v>3296</v>
      </c>
      <c r="E1744" s="270" t="s">
        <v>1713</v>
      </c>
      <c r="F1744" s="270" t="s">
        <v>2107</v>
      </c>
      <c r="G1744" s="270" t="s">
        <v>9284</v>
      </c>
      <c r="H1744" s="270" t="s">
        <v>9283</v>
      </c>
      <c r="I1744" s="270" t="s">
        <v>9282</v>
      </c>
      <c r="J1744" s="270">
        <v>13228</v>
      </c>
      <c r="K1744" s="270" t="s">
        <v>3271</v>
      </c>
      <c r="L1744" s="270" t="s">
        <v>9289</v>
      </c>
      <c r="M1744" s="270" t="s">
        <v>3296</v>
      </c>
      <c r="N1744" s="270" t="s">
        <v>3286</v>
      </c>
      <c r="O1744" s="270" t="s">
        <v>3285</v>
      </c>
      <c r="P1744" s="269">
        <v>69278</v>
      </c>
      <c r="Q1744" s="269">
        <v>0</v>
      </c>
      <c r="R1744" s="269">
        <v>0</v>
      </c>
      <c r="S1744" s="269">
        <v>69278</v>
      </c>
      <c r="U1744" s="305" t="str">
        <f t="shared" si="27"/>
        <v>RU8265</v>
      </c>
      <c r="V1744" s="305" t="s">
        <v>3112</v>
      </c>
    </row>
    <row r="1745" spans="1:22" ht="18" customHeight="1" x14ac:dyDescent="0.35">
      <c r="A1745" s="270">
        <v>10488</v>
      </c>
      <c r="B1745" s="270" t="s">
        <v>3269</v>
      </c>
      <c r="C1745" s="270" t="s">
        <v>9285</v>
      </c>
      <c r="D1745" s="270" t="s">
        <v>3296</v>
      </c>
      <c r="E1745" s="270" t="s">
        <v>1713</v>
      </c>
      <c r="F1745" s="270" t="s">
        <v>2107</v>
      </c>
      <c r="G1745" s="270" t="s">
        <v>9284</v>
      </c>
      <c r="H1745" s="270" t="s">
        <v>9283</v>
      </c>
      <c r="I1745" s="270" t="s">
        <v>9282</v>
      </c>
      <c r="J1745" s="270">
        <v>13229</v>
      </c>
      <c r="K1745" s="270" t="s">
        <v>3271</v>
      </c>
      <c r="L1745" s="270" t="s">
        <v>9288</v>
      </c>
      <c r="M1745" s="270" t="s">
        <v>3296</v>
      </c>
      <c r="N1745" s="270" t="s">
        <v>3286</v>
      </c>
      <c r="O1745" s="270" t="s">
        <v>3285</v>
      </c>
      <c r="P1745" s="269">
        <v>245682</v>
      </c>
      <c r="Q1745" s="269">
        <v>0</v>
      </c>
      <c r="R1745" s="269">
        <v>0</v>
      </c>
      <c r="S1745" s="269">
        <v>245682</v>
      </c>
      <c r="U1745" s="305" t="str">
        <f t="shared" si="27"/>
        <v>RU8265</v>
      </c>
      <c r="V1745" s="305" t="s">
        <v>3112</v>
      </c>
    </row>
    <row r="1746" spans="1:22" ht="18" customHeight="1" x14ac:dyDescent="0.35">
      <c r="A1746" s="270">
        <v>10488</v>
      </c>
      <c r="B1746" s="270" t="s">
        <v>3269</v>
      </c>
      <c r="C1746" s="270" t="s">
        <v>9285</v>
      </c>
      <c r="D1746" s="270" t="s">
        <v>3296</v>
      </c>
      <c r="E1746" s="270" t="s">
        <v>1713</v>
      </c>
      <c r="F1746" s="270" t="s">
        <v>2107</v>
      </c>
      <c r="G1746" s="270" t="s">
        <v>9284</v>
      </c>
      <c r="H1746" s="270" t="s">
        <v>9283</v>
      </c>
      <c r="I1746" s="270" t="s">
        <v>9282</v>
      </c>
      <c r="J1746" s="270">
        <v>13231</v>
      </c>
      <c r="K1746" s="270" t="s">
        <v>3271</v>
      </c>
      <c r="L1746" s="270" t="s">
        <v>9287</v>
      </c>
      <c r="M1746" s="270" t="s">
        <v>3296</v>
      </c>
      <c r="N1746" s="270" t="s">
        <v>3286</v>
      </c>
      <c r="O1746" s="270" t="s">
        <v>3285</v>
      </c>
      <c r="P1746" s="269">
        <v>100662</v>
      </c>
      <c r="Q1746" s="269">
        <v>0</v>
      </c>
      <c r="R1746" s="269">
        <v>0</v>
      </c>
      <c r="S1746" s="269">
        <v>100662</v>
      </c>
      <c r="U1746" s="305" t="str">
        <f t="shared" si="27"/>
        <v>RU8265</v>
      </c>
      <c r="V1746" s="305" t="s">
        <v>3112</v>
      </c>
    </row>
    <row r="1747" spans="1:22" ht="18" customHeight="1" x14ac:dyDescent="0.35">
      <c r="A1747" s="270">
        <v>10488</v>
      </c>
      <c r="B1747" s="270" t="s">
        <v>3269</v>
      </c>
      <c r="C1747" s="270" t="s">
        <v>9285</v>
      </c>
      <c r="D1747" s="270" t="s">
        <v>3296</v>
      </c>
      <c r="E1747" s="270" t="s">
        <v>1713</v>
      </c>
      <c r="F1747" s="270" t="s">
        <v>2107</v>
      </c>
      <c r="G1747" s="270" t="s">
        <v>9284</v>
      </c>
      <c r="H1747" s="270" t="s">
        <v>9283</v>
      </c>
      <c r="I1747" s="270" t="s">
        <v>9282</v>
      </c>
      <c r="J1747" s="270">
        <v>13232</v>
      </c>
      <c r="K1747" s="270" t="s">
        <v>3271</v>
      </c>
      <c r="L1747" s="270" t="s">
        <v>9286</v>
      </c>
      <c r="M1747" s="270" t="s">
        <v>3296</v>
      </c>
      <c r="N1747" s="270" t="s">
        <v>3286</v>
      </c>
      <c r="O1747" s="270" t="s">
        <v>3285</v>
      </c>
      <c r="P1747" s="269">
        <v>100662</v>
      </c>
      <c r="Q1747" s="269">
        <v>0</v>
      </c>
      <c r="R1747" s="269">
        <v>0</v>
      </c>
      <c r="S1747" s="269">
        <v>100662</v>
      </c>
      <c r="U1747" s="305" t="str">
        <f t="shared" si="27"/>
        <v>RU8265</v>
      </c>
      <c r="V1747" s="305" t="s">
        <v>3112</v>
      </c>
    </row>
    <row r="1748" spans="1:22" ht="18" customHeight="1" x14ac:dyDescent="0.35">
      <c r="A1748" s="270">
        <v>10488</v>
      </c>
      <c r="B1748" s="270" t="s">
        <v>3269</v>
      </c>
      <c r="C1748" s="270" t="s">
        <v>9285</v>
      </c>
      <c r="D1748" s="270" t="s">
        <v>3296</v>
      </c>
      <c r="E1748" s="270" t="s">
        <v>1713</v>
      </c>
      <c r="F1748" s="270" t="s">
        <v>2107</v>
      </c>
      <c r="G1748" s="270" t="s">
        <v>9284</v>
      </c>
      <c r="H1748" s="270" t="s">
        <v>9283</v>
      </c>
      <c r="I1748" s="270" t="s">
        <v>9282</v>
      </c>
      <c r="J1748" s="270">
        <v>13233</v>
      </c>
      <c r="K1748" s="270" t="s">
        <v>3271</v>
      </c>
      <c r="L1748" s="270" t="s">
        <v>9281</v>
      </c>
      <c r="M1748" s="270" t="s">
        <v>3296</v>
      </c>
      <c r="N1748" s="270" t="s">
        <v>3286</v>
      </c>
      <c r="O1748" s="270" t="s">
        <v>3285</v>
      </c>
      <c r="P1748" s="269">
        <v>100662</v>
      </c>
      <c r="Q1748" s="269">
        <v>0</v>
      </c>
      <c r="R1748" s="269">
        <v>0</v>
      </c>
      <c r="S1748" s="269">
        <v>100662</v>
      </c>
      <c r="U1748" s="305" t="str">
        <f t="shared" si="27"/>
        <v>RU8265</v>
      </c>
      <c r="V1748" s="305" t="s">
        <v>3112</v>
      </c>
    </row>
    <row r="1749" spans="1:22" ht="18" customHeight="1" x14ac:dyDescent="0.35">
      <c r="A1749" s="270">
        <v>10493</v>
      </c>
      <c r="B1749" s="270" t="s">
        <v>3269</v>
      </c>
      <c r="C1749" s="270" t="s">
        <v>9280</v>
      </c>
      <c r="D1749" s="270" t="s">
        <v>3296</v>
      </c>
      <c r="E1749" s="270" t="s">
        <v>1733</v>
      </c>
      <c r="F1749" s="270" t="s">
        <v>1910</v>
      </c>
      <c r="G1749" s="270" t="s">
        <v>9244</v>
      </c>
      <c r="H1749" s="270" t="s">
        <v>9279</v>
      </c>
      <c r="I1749" s="270" t="s">
        <v>9278</v>
      </c>
      <c r="J1749" s="270">
        <v>12540</v>
      </c>
      <c r="K1749" s="270" t="s">
        <v>3271</v>
      </c>
      <c r="L1749" s="270" t="s">
        <v>9277</v>
      </c>
      <c r="M1749" s="270" t="s">
        <v>3296</v>
      </c>
      <c r="N1749" s="270" t="s">
        <v>3314</v>
      </c>
      <c r="O1749" s="270" t="s">
        <v>3313</v>
      </c>
      <c r="P1749" s="269">
        <v>603721.09</v>
      </c>
      <c r="Q1749" s="269">
        <v>0</v>
      </c>
      <c r="R1749" s="269">
        <v>0</v>
      </c>
      <c r="S1749" s="269">
        <v>603721.09</v>
      </c>
      <c r="U1749" s="305" t="str">
        <f t="shared" si="27"/>
        <v>RU5115</v>
      </c>
      <c r="V1749" s="305" t="s">
        <v>3112</v>
      </c>
    </row>
    <row r="1750" spans="1:22" ht="18" customHeight="1" x14ac:dyDescent="0.35">
      <c r="A1750" s="270">
        <v>10498</v>
      </c>
      <c r="B1750" s="270" t="s">
        <v>3269</v>
      </c>
      <c r="C1750" s="270" t="s">
        <v>9276</v>
      </c>
      <c r="D1750" s="270" t="s">
        <v>3296</v>
      </c>
      <c r="E1750" s="270" t="s">
        <v>1739</v>
      </c>
      <c r="F1750" s="270" t="s">
        <v>1823</v>
      </c>
      <c r="G1750" s="270" t="s">
        <v>9275</v>
      </c>
      <c r="H1750" s="270" t="s">
        <v>9274</v>
      </c>
      <c r="I1750" s="270" t="s">
        <v>9273</v>
      </c>
      <c r="J1750" s="270">
        <v>13149</v>
      </c>
      <c r="K1750" s="270" t="s">
        <v>3271</v>
      </c>
      <c r="L1750" s="270" t="s">
        <v>9272</v>
      </c>
      <c r="M1750" s="270" t="s">
        <v>3296</v>
      </c>
      <c r="N1750" s="270" t="s">
        <v>3314</v>
      </c>
      <c r="O1750" s="270" t="s">
        <v>3313</v>
      </c>
      <c r="P1750" s="269">
        <v>712729</v>
      </c>
      <c r="Q1750" s="269">
        <v>0</v>
      </c>
      <c r="R1750" s="269">
        <v>0</v>
      </c>
      <c r="S1750" s="269">
        <v>712729</v>
      </c>
      <c r="U1750" s="305" t="str">
        <f t="shared" si="27"/>
        <v>RU1100</v>
      </c>
      <c r="V1750" s="305" t="s">
        <v>3112</v>
      </c>
    </row>
    <row r="1751" spans="1:22" ht="18" customHeight="1" x14ac:dyDescent="0.35">
      <c r="A1751" s="270">
        <v>10501</v>
      </c>
      <c r="B1751" s="270" t="s">
        <v>3269</v>
      </c>
      <c r="C1751" s="270" t="s">
        <v>9266</v>
      </c>
      <c r="D1751" s="270" t="s">
        <v>3296</v>
      </c>
      <c r="E1751" s="270" t="s">
        <v>1739</v>
      </c>
      <c r="F1751" s="270" t="s">
        <v>1838</v>
      </c>
      <c r="G1751" s="270" t="s">
        <v>9265</v>
      </c>
      <c r="H1751" s="270" t="s">
        <v>9264</v>
      </c>
      <c r="I1751" s="270" t="s">
        <v>9263</v>
      </c>
      <c r="J1751" s="270">
        <v>12455</v>
      </c>
      <c r="K1751" s="270" t="s">
        <v>3271</v>
      </c>
      <c r="L1751" s="270" t="s">
        <v>9271</v>
      </c>
      <c r="M1751" s="270" t="s">
        <v>3296</v>
      </c>
      <c r="N1751" s="270" t="s">
        <v>3286</v>
      </c>
      <c r="O1751" s="270" t="s">
        <v>3285</v>
      </c>
      <c r="P1751" s="269">
        <v>67391.7</v>
      </c>
      <c r="Q1751" s="269">
        <v>0</v>
      </c>
      <c r="R1751" s="269">
        <v>0</v>
      </c>
      <c r="S1751" s="269">
        <v>67391.7</v>
      </c>
      <c r="U1751" s="305" t="str">
        <f t="shared" si="27"/>
        <v>RU1405</v>
      </c>
      <c r="V1751" s="305" t="s">
        <v>3112</v>
      </c>
    </row>
    <row r="1752" spans="1:22" ht="18" customHeight="1" x14ac:dyDescent="0.35">
      <c r="A1752" s="270">
        <v>10501</v>
      </c>
      <c r="B1752" s="270" t="s">
        <v>3269</v>
      </c>
      <c r="C1752" s="270" t="s">
        <v>9266</v>
      </c>
      <c r="D1752" s="270" t="s">
        <v>3296</v>
      </c>
      <c r="E1752" s="270" t="s">
        <v>1739</v>
      </c>
      <c r="F1752" s="270" t="s">
        <v>1838</v>
      </c>
      <c r="G1752" s="270" t="s">
        <v>9265</v>
      </c>
      <c r="H1752" s="270" t="s">
        <v>9264</v>
      </c>
      <c r="I1752" s="270" t="s">
        <v>9263</v>
      </c>
      <c r="J1752" s="270">
        <v>12470</v>
      </c>
      <c r="K1752" s="270" t="s">
        <v>3271</v>
      </c>
      <c r="L1752" s="270" t="s">
        <v>9270</v>
      </c>
      <c r="M1752" s="270" t="s">
        <v>3296</v>
      </c>
      <c r="N1752" s="270" t="s">
        <v>3286</v>
      </c>
      <c r="O1752" s="270" t="s">
        <v>3285</v>
      </c>
      <c r="P1752" s="269">
        <v>134464.60999999999</v>
      </c>
      <c r="Q1752" s="269">
        <v>0</v>
      </c>
      <c r="R1752" s="269">
        <v>0</v>
      </c>
      <c r="S1752" s="269">
        <v>134464.60999999999</v>
      </c>
      <c r="U1752" s="305" t="str">
        <f t="shared" si="27"/>
        <v>RU1405</v>
      </c>
      <c r="V1752" s="305" t="s">
        <v>3112</v>
      </c>
    </row>
    <row r="1753" spans="1:22" ht="18" customHeight="1" x14ac:dyDescent="0.35">
      <c r="A1753" s="270">
        <v>10501</v>
      </c>
      <c r="B1753" s="270" t="s">
        <v>3269</v>
      </c>
      <c r="C1753" s="270" t="s">
        <v>9266</v>
      </c>
      <c r="D1753" s="270" t="s">
        <v>3296</v>
      </c>
      <c r="E1753" s="270" t="s">
        <v>1739</v>
      </c>
      <c r="F1753" s="270" t="s">
        <v>1838</v>
      </c>
      <c r="G1753" s="270" t="s">
        <v>9265</v>
      </c>
      <c r="H1753" s="270" t="s">
        <v>9264</v>
      </c>
      <c r="I1753" s="270" t="s">
        <v>9263</v>
      </c>
      <c r="J1753" s="270">
        <v>12471</v>
      </c>
      <c r="K1753" s="270" t="s">
        <v>3271</v>
      </c>
      <c r="L1753" s="270" t="s">
        <v>9269</v>
      </c>
      <c r="M1753" s="270" t="s">
        <v>3296</v>
      </c>
      <c r="N1753" s="270" t="s">
        <v>3286</v>
      </c>
      <c r="O1753" s="270" t="s">
        <v>3285</v>
      </c>
      <c r="P1753" s="269">
        <v>126491.35</v>
      </c>
      <c r="Q1753" s="269">
        <v>0</v>
      </c>
      <c r="R1753" s="269">
        <v>0</v>
      </c>
      <c r="S1753" s="269">
        <v>126491.35</v>
      </c>
      <c r="U1753" s="305" t="str">
        <f t="shared" si="27"/>
        <v>RU1405</v>
      </c>
      <c r="V1753" s="305" t="s">
        <v>3112</v>
      </c>
    </row>
    <row r="1754" spans="1:22" ht="18" customHeight="1" x14ac:dyDescent="0.35">
      <c r="A1754" s="270">
        <v>10501</v>
      </c>
      <c r="B1754" s="270" t="s">
        <v>3269</v>
      </c>
      <c r="C1754" s="270" t="s">
        <v>9266</v>
      </c>
      <c r="D1754" s="270" t="s">
        <v>3296</v>
      </c>
      <c r="E1754" s="270" t="s">
        <v>1739</v>
      </c>
      <c r="F1754" s="270" t="s">
        <v>1838</v>
      </c>
      <c r="G1754" s="270" t="s">
        <v>9265</v>
      </c>
      <c r="H1754" s="270" t="s">
        <v>9264</v>
      </c>
      <c r="I1754" s="270" t="s">
        <v>9263</v>
      </c>
      <c r="J1754" s="270">
        <v>12472</v>
      </c>
      <c r="K1754" s="270" t="s">
        <v>3271</v>
      </c>
      <c r="L1754" s="270" t="s">
        <v>9268</v>
      </c>
      <c r="M1754" s="270" t="s">
        <v>3296</v>
      </c>
      <c r="N1754" s="270" t="s">
        <v>3286</v>
      </c>
      <c r="O1754" s="270" t="s">
        <v>3285</v>
      </c>
      <c r="P1754" s="269">
        <v>93705.12</v>
      </c>
      <c r="Q1754" s="269">
        <v>0</v>
      </c>
      <c r="R1754" s="269">
        <v>0</v>
      </c>
      <c r="S1754" s="269">
        <v>93705.12</v>
      </c>
      <c r="U1754" s="305" t="str">
        <f t="shared" si="27"/>
        <v>RU1405</v>
      </c>
      <c r="V1754" s="305" t="s">
        <v>3112</v>
      </c>
    </row>
    <row r="1755" spans="1:22" ht="18" customHeight="1" x14ac:dyDescent="0.35">
      <c r="A1755" s="270">
        <v>10501</v>
      </c>
      <c r="B1755" s="270" t="s">
        <v>3269</v>
      </c>
      <c r="C1755" s="270" t="s">
        <v>9266</v>
      </c>
      <c r="D1755" s="270" t="s">
        <v>3296</v>
      </c>
      <c r="E1755" s="270" t="s">
        <v>1739</v>
      </c>
      <c r="F1755" s="270" t="s">
        <v>1838</v>
      </c>
      <c r="G1755" s="270" t="s">
        <v>9265</v>
      </c>
      <c r="H1755" s="270" t="s">
        <v>9264</v>
      </c>
      <c r="I1755" s="270" t="s">
        <v>9263</v>
      </c>
      <c r="J1755" s="270">
        <v>12473</v>
      </c>
      <c r="K1755" s="270" t="s">
        <v>3271</v>
      </c>
      <c r="L1755" s="270" t="s">
        <v>9267</v>
      </c>
      <c r="M1755" s="270" t="s">
        <v>3296</v>
      </c>
      <c r="N1755" s="270" t="s">
        <v>3286</v>
      </c>
      <c r="O1755" s="270" t="s">
        <v>3285</v>
      </c>
      <c r="P1755" s="269">
        <v>28664.58</v>
      </c>
      <c r="Q1755" s="269">
        <v>0</v>
      </c>
      <c r="R1755" s="269">
        <v>0</v>
      </c>
      <c r="S1755" s="269">
        <v>28664.58</v>
      </c>
      <c r="U1755" s="305" t="str">
        <f t="shared" si="27"/>
        <v>RU1405</v>
      </c>
      <c r="V1755" s="305" t="s">
        <v>3112</v>
      </c>
    </row>
    <row r="1756" spans="1:22" ht="18" customHeight="1" x14ac:dyDescent="0.35">
      <c r="A1756" s="270">
        <v>10501</v>
      </c>
      <c r="B1756" s="270" t="s">
        <v>3269</v>
      </c>
      <c r="C1756" s="270" t="s">
        <v>9266</v>
      </c>
      <c r="D1756" s="270" t="s">
        <v>3296</v>
      </c>
      <c r="E1756" s="270" t="s">
        <v>1739</v>
      </c>
      <c r="F1756" s="270" t="s">
        <v>1838</v>
      </c>
      <c r="G1756" s="270" t="s">
        <v>9265</v>
      </c>
      <c r="H1756" s="270" t="s">
        <v>9264</v>
      </c>
      <c r="I1756" s="270" t="s">
        <v>9263</v>
      </c>
      <c r="J1756" s="270">
        <v>12474</v>
      </c>
      <c r="K1756" s="270" t="s">
        <v>3271</v>
      </c>
      <c r="L1756" s="270" t="s">
        <v>9262</v>
      </c>
      <c r="M1756" s="270" t="s">
        <v>3296</v>
      </c>
      <c r="N1756" s="270" t="s">
        <v>3286</v>
      </c>
      <c r="O1756" s="270" t="s">
        <v>3689</v>
      </c>
      <c r="P1756" s="269">
        <v>23282.65</v>
      </c>
      <c r="Q1756" s="269">
        <v>0</v>
      </c>
      <c r="R1756" s="269">
        <v>0</v>
      </c>
      <c r="S1756" s="269">
        <v>23282.65</v>
      </c>
      <c r="U1756" s="305" t="str">
        <f t="shared" si="27"/>
        <v>RU1405</v>
      </c>
      <c r="V1756" s="305" t="s">
        <v>3112</v>
      </c>
    </row>
    <row r="1757" spans="1:22" ht="18" customHeight="1" x14ac:dyDescent="0.35">
      <c r="A1757" s="270">
        <v>10502</v>
      </c>
      <c r="B1757" s="270" t="s">
        <v>3269</v>
      </c>
      <c r="C1757" s="270" t="s">
        <v>9260</v>
      </c>
      <c r="D1757" s="270" t="s">
        <v>3296</v>
      </c>
      <c r="E1757" s="270" t="s">
        <v>1739</v>
      </c>
      <c r="F1757" s="270" t="s">
        <v>1823</v>
      </c>
      <c r="G1757" s="270" t="s">
        <v>9259</v>
      </c>
      <c r="H1757" s="270" t="s">
        <v>9258</v>
      </c>
      <c r="I1757" s="270" t="s">
        <v>9257</v>
      </c>
      <c r="J1757" s="270">
        <v>13157</v>
      </c>
      <c r="K1757" s="270" t="s">
        <v>3271</v>
      </c>
      <c r="L1757" s="270" t="s">
        <v>9261</v>
      </c>
      <c r="M1757" s="270" t="s">
        <v>3296</v>
      </c>
      <c r="N1757" s="270" t="s">
        <v>3286</v>
      </c>
      <c r="O1757" s="270" t="s">
        <v>3285</v>
      </c>
      <c r="P1757" s="269">
        <v>1899058</v>
      </c>
      <c r="Q1757" s="269">
        <v>0</v>
      </c>
      <c r="R1757" s="269">
        <v>0</v>
      </c>
      <c r="S1757" s="269">
        <v>1899058</v>
      </c>
      <c r="U1757" s="305" t="str">
        <f t="shared" si="27"/>
        <v>RU1100</v>
      </c>
      <c r="V1757" s="305" t="s">
        <v>3112</v>
      </c>
    </row>
    <row r="1758" spans="1:22" ht="18" customHeight="1" x14ac:dyDescent="0.35">
      <c r="A1758" s="270">
        <v>10502</v>
      </c>
      <c r="B1758" s="270" t="s">
        <v>3269</v>
      </c>
      <c r="C1758" s="270" t="s">
        <v>9260</v>
      </c>
      <c r="D1758" s="270" t="s">
        <v>3296</v>
      </c>
      <c r="E1758" s="270" t="s">
        <v>1739</v>
      </c>
      <c r="F1758" s="270" t="s">
        <v>1823</v>
      </c>
      <c r="G1758" s="270" t="s">
        <v>9259</v>
      </c>
      <c r="H1758" s="270" t="s">
        <v>9258</v>
      </c>
      <c r="I1758" s="270" t="s">
        <v>9257</v>
      </c>
      <c r="J1758" s="270">
        <v>13158</v>
      </c>
      <c r="K1758" s="270" t="s">
        <v>3271</v>
      </c>
      <c r="L1758" s="270" t="s">
        <v>9256</v>
      </c>
      <c r="M1758" s="270" t="s">
        <v>3296</v>
      </c>
      <c r="N1758" s="270" t="s">
        <v>3314</v>
      </c>
      <c r="O1758" s="270" t="s">
        <v>3313</v>
      </c>
      <c r="P1758" s="269">
        <v>63942</v>
      </c>
      <c r="Q1758" s="269">
        <v>0</v>
      </c>
      <c r="R1758" s="269">
        <v>0</v>
      </c>
      <c r="S1758" s="269">
        <v>63942</v>
      </c>
      <c r="U1758" s="305" t="str">
        <f t="shared" si="27"/>
        <v>RU1100</v>
      </c>
      <c r="V1758" s="305" t="s">
        <v>3112</v>
      </c>
    </row>
    <row r="1759" spans="1:22" ht="18" customHeight="1" x14ac:dyDescent="0.35">
      <c r="A1759" s="270">
        <v>10503</v>
      </c>
      <c r="B1759" s="270" t="s">
        <v>3269</v>
      </c>
      <c r="C1759" s="270" t="s">
        <v>9255</v>
      </c>
      <c r="D1759" s="270" t="s">
        <v>3296</v>
      </c>
      <c r="E1759" s="270" t="s">
        <v>1739</v>
      </c>
      <c r="F1759" s="270" t="s">
        <v>1823</v>
      </c>
      <c r="G1759" s="270" t="s">
        <v>6889</v>
      </c>
      <c r="H1759" s="270" t="s">
        <v>9254</v>
      </c>
      <c r="I1759" s="270" t="s">
        <v>9253</v>
      </c>
      <c r="J1759" s="270">
        <v>11007</v>
      </c>
      <c r="K1759" s="270" t="s">
        <v>3271</v>
      </c>
      <c r="L1759" s="270" t="s">
        <v>9252</v>
      </c>
      <c r="M1759" s="270" t="s">
        <v>3296</v>
      </c>
      <c r="N1759" s="270" t="s">
        <v>3314</v>
      </c>
      <c r="O1759" s="270" t="s">
        <v>3313</v>
      </c>
      <c r="P1759" s="269">
        <v>485376</v>
      </c>
      <c r="Q1759" s="269">
        <v>0</v>
      </c>
      <c r="R1759" s="269">
        <v>0</v>
      </c>
      <c r="S1759" s="269">
        <v>485376</v>
      </c>
      <c r="U1759" s="305" t="str">
        <f t="shared" si="27"/>
        <v>RU1100</v>
      </c>
      <c r="V1759" s="305" t="s">
        <v>3112</v>
      </c>
    </row>
    <row r="1760" spans="1:22" ht="18" customHeight="1" x14ac:dyDescent="0.35">
      <c r="A1760" s="270">
        <v>10504</v>
      </c>
      <c r="B1760" s="270" t="s">
        <v>3269</v>
      </c>
      <c r="C1760" s="270" t="s">
        <v>9245</v>
      </c>
      <c r="D1760" s="270" t="s">
        <v>3296</v>
      </c>
      <c r="E1760" s="270" t="s">
        <v>1733</v>
      </c>
      <c r="F1760" s="270" t="s">
        <v>1910</v>
      </c>
      <c r="G1760" s="270" t="s">
        <v>9244</v>
      </c>
      <c r="H1760" s="270" t="s">
        <v>9243</v>
      </c>
      <c r="I1760" s="270" t="s">
        <v>9242</v>
      </c>
      <c r="J1760" s="270">
        <v>11500</v>
      </c>
      <c r="K1760" s="270" t="s">
        <v>3271</v>
      </c>
      <c r="L1760" s="270" t="s">
        <v>9251</v>
      </c>
      <c r="M1760" s="270" t="s">
        <v>3296</v>
      </c>
      <c r="N1760" s="270" t="s">
        <v>3314</v>
      </c>
      <c r="O1760" s="270" t="s">
        <v>3313</v>
      </c>
      <c r="P1760" s="269">
        <v>66900</v>
      </c>
      <c r="Q1760" s="269">
        <v>0</v>
      </c>
      <c r="R1760" s="269">
        <v>0</v>
      </c>
      <c r="S1760" s="269">
        <v>66900</v>
      </c>
      <c r="U1760" s="305" t="str">
        <f t="shared" si="27"/>
        <v>RU5115</v>
      </c>
      <c r="V1760" s="305" t="s">
        <v>3112</v>
      </c>
    </row>
    <row r="1761" spans="1:22" ht="18" customHeight="1" x14ac:dyDescent="0.35">
      <c r="A1761" s="270">
        <v>10504</v>
      </c>
      <c r="B1761" s="270" t="s">
        <v>3269</v>
      </c>
      <c r="C1761" s="270" t="s">
        <v>9245</v>
      </c>
      <c r="D1761" s="270" t="s">
        <v>3296</v>
      </c>
      <c r="E1761" s="270" t="s">
        <v>1733</v>
      </c>
      <c r="F1761" s="270" t="s">
        <v>1910</v>
      </c>
      <c r="G1761" s="270" t="s">
        <v>9244</v>
      </c>
      <c r="H1761" s="270" t="s">
        <v>9243</v>
      </c>
      <c r="I1761" s="270" t="s">
        <v>9242</v>
      </c>
      <c r="J1761" s="270">
        <v>11501</v>
      </c>
      <c r="K1761" s="270" t="s">
        <v>3271</v>
      </c>
      <c r="L1761" s="270" t="s">
        <v>9250</v>
      </c>
      <c r="M1761" s="270" t="s">
        <v>3296</v>
      </c>
      <c r="N1761" s="270" t="s">
        <v>3314</v>
      </c>
      <c r="O1761" s="270" t="s">
        <v>3313</v>
      </c>
      <c r="P1761" s="269">
        <v>302199</v>
      </c>
      <c r="Q1761" s="269">
        <v>0</v>
      </c>
      <c r="R1761" s="269">
        <v>0</v>
      </c>
      <c r="S1761" s="269">
        <v>302199</v>
      </c>
      <c r="U1761" s="305" t="str">
        <f t="shared" si="27"/>
        <v>RU5115</v>
      </c>
      <c r="V1761" s="305" t="s">
        <v>3112</v>
      </c>
    </row>
    <row r="1762" spans="1:22" ht="18" customHeight="1" x14ac:dyDescent="0.35">
      <c r="A1762" s="270">
        <v>10504</v>
      </c>
      <c r="B1762" s="270" t="s">
        <v>3269</v>
      </c>
      <c r="C1762" s="270" t="s">
        <v>9245</v>
      </c>
      <c r="D1762" s="270" t="s">
        <v>3296</v>
      </c>
      <c r="E1762" s="270" t="s">
        <v>1733</v>
      </c>
      <c r="F1762" s="270" t="s">
        <v>1910</v>
      </c>
      <c r="G1762" s="270" t="s">
        <v>9244</v>
      </c>
      <c r="H1762" s="270" t="s">
        <v>9243</v>
      </c>
      <c r="I1762" s="270" t="s">
        <v>9242</v>
      </c>
      <c r="J1762" s="270">
        <v>11502</v>
      </c>
      <c r="K1762" s="270" t="s">
        <v>3271</v>
      </c>
      <c r="L1762" s="270" t="s">
        <v>9249</v>
      </c>
      <c r="M1762" s="270" t="s">
        <v>3296</v>
      </c>
      <c r="N1762" s="270" t="s">
        <v>3314</v>
      </c>
      <c r="O1762" s="270" t="s">
        <v>3313</v>
      </c>
      <c r="P1762" s="269">
        <v>139194</v>
      </c>
      <c r="Q1762" s="269">
        <v>0</v>
      </c>
      <c r="R1762" s="269">
        <v>0</v>
      </c>
      <c r="S1762" s="269">
        <v>139194</v>
      </c>
      <c r="U1762" s="305" t="str">
        <f t="shared" si="27"/>
        <v>RU5115</v>
      </c>
      <c r="V1762" s="305" t="s">
        <v>3112</v>
      </c>
    </row>
    <row r="1763" spans="1:22" ht="18" customHeight="1" x14ac:dyDescent="0.35">
      <c r="A1763" s="270">
        <v>10504</v>
      </c>
      <c r="B1763" s="270" t="s">
        <v>3269</v>
      </c>
      <c r="C1763" s="270" t="s">
        <v>9245</v>
      </c>
      <c r="D1763" s="270" t="s">
        <v>3296</v>
      </c>
      <c r="E1763" s="270" t="s">
        <v>1733</v>
      </c>
      <c r="F1763" s="270" t="s">
        <v>1910</v>
      </c>
      <c r="G1763" s="270" t="s">
        <v>9244</v>
      </c>
      <c r="H1763" s="270" t="s">
        <v>9243</v>
      </c>
      <c r="I1763" s="270" t="s">
        <v>9242</v>
      </c>
      <c r="J1763" s="270">
        <v>11503</v>
      </c>
      <c r="K1763" s="270" t="s">
        <v>3271</v>
      </c>
      <c r="L1763" s="270" t="s">
        <v>9248</v>
      </c>
      <c r="M1763" s="270" t="s">
        <v>3296</v>
      </c>
      <c r="N1763" s="270" t="s">
        <v>3314</v>
      </c>
      <c r="O1763" s="270" t="s">
        <v>3313</v>
      </c>
      <c r="P1763" s="269">
        <v>67910</v>
      </c>
      <c r="Q1763" s="269">
        <v>0</v>
      </c>
      <c r="R1763" s="269">
        <v>0</v>
      </c>
      <c r="S1763" s="269">
        <v>67910</v>
      </c>
      <c r="U1763" s="305" t="str">
        <f t="shared" si="27"/>
        <v>RU5115</v>
      </c>
      <c r="V1763" s="305" t="s">
        <v>3112</v>
      </c>
    </row>
    <row r="1764" spans="1:22" ht="18" customHeight="1" x14ac:dyDescent="0.35">
      <c r="A1764" s="270">
        <v>10504</v>
      </c>
      <c r="B1764" s="270" t="s">
        <v>3269</v>
      </c>
      <c r="C1764" s="270" t="s">
        <v>9245</v>
      </c>
      <c r="D1764" s="270" t="s">
        <v>3296</v>
      </c>
      <c r="E1764" s="270" t="s">
        <v>1733</v>
      </c>
      <c r="F1764" s="270" t="s">
        <v>1910</v>
      </c>
      <c r="G1764" s="270" t="s">
        <v>9244</v>
      </c>
      <c r="H1764" s="270" t="s">
        <v>9243</v>
      </c>
      <c r="I1764" s="270" t="s">
        <v>9242</v>
      </c>
      <c r="J1764" s="270">
        <v>11504</v>
      </c>
      <c r="K1764" s="270" t="s">
        <v>3271</v>
      </c>
      <c r="L1764" s="270" t="s">
        <v>9247</v>
      </c>
      <c r="M1764" s="270" t="s">
        <v>3296</v>
      </c>
      <c r="N1764" s="270" t="s">
        <v>3314</v>
      </c>
      <c r="O1764" s="270" t="s">
        <v>3313</v>
      </c>
      <c r="P1764" s="269">
        <v>211916</v>
      </c>
      <c r="Q1764" s="269">
        <v>0</v>
      </c>
      <c r="R1764" s="269">
        <v>0</v>
      </c>
      <c r="S1764" s="269">
        <v>211916</v>
      </c>
      <c r="U1764" s="305" t="str">
        <f t="shared" si="27"/>
        <v>RU5115</v>
      </c>
      <c r="V1764" s="305" t="s">
        <v>3112</v>
      </c>
    </row>
    <row r="1765" spans="1:22" ht="18" customHeight="1" x14ac:dyDescent="0.35">
      <c r="A1765" s="270">
        <v>10504</v>
      </c>
      <c r="B1765" s="270" t="s">
        <v>3269</v>
      </c>
      <c r="C1765" s="270" t="s">
        <v>9245</v>
      </c>
      <c r="D1765" s="270" t="s">
        <v>3296</v>
      </c>
      <c r="E1765" s="270" t="s">
        <v>1733</v>
      </c>
      <c r="F1765" s="270" t="s">
        <v>1910</v>
      </c>
      <c r="G1765" s="270" t="s">
        <v>9244</v>
      </c>
      <c r="H1765" s="270" t="s">
        <v>9243</v>
      </c>
      <c r="I1765" s="270" t="s">
        <v>9242</v>
      </c>
      <c r="J1765" s="270">
        <v>11505</v>
      </c>
      <c r="K1765" s="270" t="s">
        <v>3271</v>
      </c>
      <c r="L1765" s="270" t="s">
        <v>9246</v>
      </c>
      <c r="M1765" s="270" t="s">
        <v>3296</v>
      </c>
      <c r="N1765" s="270" t="s">
        <v>3314</v>
      </c>
      <c r="O1765" s="270" t="s">
        <v>3313</v>
      </c>
      <c r="P1765" s="269">
        <v>12600</v>
      </c>
      <c r="Q1765" s="269">
        <v>0</v>
      </c>
      <c r="R1765" s="269">
        <v>0</v>
      </c>
      <c r="S1765" s="269">
        <v>12600</v>
      </c>
      <c r="U1765" s="305" t="str">
        <f t="shared" si="27"/>
        <v>RU5115</v>
      </c>
      <c r="V1765" s="305" t="s">
        <v>3112</v>
      </c>
    </row>
    <row r="1766" spans="1:22" ht="18" customHeight="1" x14ac:dyDescent="0.35">
      <c r="A1766" s="270">
        <v>10504</v>
      </c>
      <c r="B1766" s="270" t="s">
        <v>3269</v>
      </c>
      <c r="C1766" s="270" t="s">
        <v>9245</v>
      </c>
      <c r="D1766" s="270" t="s">
        <v>3296</v>
      </c>
      <c r="E1766" s="270" t="s">
        <v>1733</v>
      </c>
      <c r="F1766" s="270" t="s">
        <v>1910</v>
      </c>
      <c r="G1766" s="270" t="s">
        <v>9244</v>
      </c>
      <c r="H1766" s="270" t="s">
        <v>9243</v>
      </c>
      <c r="I1766" s="270" t="s">
        <v>9242</v>
      </c>
      <c r="J1766" s="270">
        <v>11506</v>
      </c>
      <c r="K1766" s="270" t="s">
        <v>3271</v>
      </c>
      <c r="L1766" s="270" t="s">
        <v>9241</v>
      </c>
      <c r="M1766" s="270" t="s">
        <v>3296</v>
      </c>
      <c r="N1766" s="270" t="s">
        <v>3314</v>
      </c>
      <c r="O1766" s="270" t="s">
        <v>3313</v>
      </c>
      <c r="P1766" s="269">
        <v>223500</v>
      </c>
      <c r="Q1766" s="269">
        <v>0</v>
      </c>
      <c r="R1766" s="269">
        <v>0</v>
      </c>
      <c r="S1766" s="269">
        <v>223500</v>
      </c>
      <c r="U1766" s="305" t="str">
        <f t="shared" si="27"/>
        <v>RU5115</v>
      </c>
      <c r="V1766" s="305" t="s">
        <v>3112</v>
      </c>
    </row>
    <row r="1767" spans="1:22" ht="18" customHeight="1" x14ac:dyDescent="0.35">
      <c r="A1767" s="270">
        <v>10512</v>
      </c>
      <c r="B1767" s="270" t="s">
        <v>3269</v>
      </c>
      <c r="C1767" s="270" t="s">
        <v>9240</v>
      </c>
      <c r="D1767" s="270" t="s">
        <v>3296</v>
      </c>
      <c r="E1767" s="270" t="s">
        <v>1739</v>
      </c>
      <c r="F1767" s="270" t="s">
        <v>1823</v>
      </c>
      <c r="G1767" s="270" t="s">
        <v>9239</v>
      </c>
      <c r="H1767" s="270" t="s">
        <v>9238</v>
      </c>
      <c r="I1767" s="270" t="s">
        <v>9237</v>
      </c>
      <c r="J1767" s="270">
        <v>11521</v>
      </c>
      <c r="K1767" s="270" t="s">
        <v>3271</v>
      </c>
      <c r="L1767" s="270" t="s">
        <v>9236</v>
      </c>
      <c r="M1767" s="270" t="s">
        <v>3296</v>
      </c>
      <c r="N1767" s="270" t="s">
        <v>3286</v>
      </c>
      <c r="O1767" s="270" t="s">
        <v>3285</v>
      </c>
      <c r="P1767" s="269">
        <v>823579</v>
      </c>
      <c r="Q1767" s="269">
        <v>0</v>
      </c>
      <c r="R1767" s="269">
        <v>0</v>
      </c>
      <c r="S1767" s="269">
        <v>823579</v>
      </c>
      <c r="U1767" s="305" t="str">
        <f t="shared" si="27"/>
        <v>RU1100</v>
      </c>
      <c r="V1767" s="305" t="s">
        <v>3112</v>
      </c>
    </row>
    <row r="1768" spans="1:22" ht="18" customHeight="1" x14ac:dyDescent="0.35">
      <c r="A1768" s="270">
        <v>10513</v>
      </c>
      <c r="B1768" s="270" t="s">
        <v>3269</v>
      </c>
      <c r="C1768" s="270" t="s">
        <v>9233</v>
      </c>
      <c r="D1768" s="270" t="s">
        <v>3296</v>
      </c>
      <c r="E1768" s="270" t="s">
        <v>1713</v>
      </c>
      <c r="F1768" s="270" t="s">
        <v>2107</v>
      </c>
      <c r="G1768" s="270" t="s">
        <v>4929</v>
      </c>
      <c r="H1768" s="270" t="s">
        <v>9232</v>
      </c>
      <c r="I1768" s="270" t="s">
        <v>9231</v>
      </c>
      <c r="J1768" s="270">
        <v>13221</v>
      </c>
      <c r="K1768" s="270" t="s">
        <v>3271</v>
      </c>
      <c r="L1768" s="270" t="s">
        <v>9235</v>
      </c>
      <c r="M1768" s="270" t="s">
        <v>3296</v>
      </c>
      <c r="N1768" s="270" t="s">
        <v>3286</v>
      </c>
      <c r="O1768" s="270" t="s">
        <v>3285</v>
      </c>
      <c r="P1768" s="269">
        <v>911417.33</v>
      </c>
      <c r="Q1768" s="269">
        <v>0</v>
      </c>
      <c r="R1768" s="269">
        <v>0</v>
      </c>
      <c r="S1768" s="269">
        <v>911417.33</v>
      </c>
      <c r="U1768" s="305" t="str">
        <f t="shared" si="27"/>
        <v>RU8265</v>
      </c>
      <c r="V1768" s="305" t="s">
        <v>3112</v>
      </c>
    </row>
    <row r="1769" spans="1:22" ht="18" customHeight="1" x14ac:dyDescent="0.35">
      <c r="A1769" s="270">
        <v>10513</v>
      </c>
      <c r="B1769" s="270" t="s">
        <v>3269</v>
      </c>
      <c r="C1769" s="270" t="s">
        <v>9233</v>
      </c>
      <c r="D1769" s="270" t="s">
        <v>3296</v>
      </c>
      <c r="E1769" s="270" t="s">
        <v>1713</v>
      </c>
      <c r="F1769" s="270" t="s">
        <v>2107</v>
      </c>
      <c r="G1769" s="270" t="s">
        <v>4929</v>
      </c>
      <c r="H1769" s="270" t="s">
        <v>9232</v>
      </c>
      <c r="I1769" s="270" t="s">
        <v>9231</v>
      </c>
      <c r="J1769" s="270">
        <v>13222</v>
      </c>
      <c r="K1769" s="270" t="s">
        <v>3271</v>
      </c>
      <c r="L1769" s="270" t="s">
        <v>9234</v>
      </c>
      <c r="M1769" s="270" t="s">
        <v>3296</v>
      </c>
      <c r="N1769" s="270" t="s">
        <v>3286</v>
      </c>
      <c r="O1769" s="270" t="s">
        <v>3285</v>
      </c>
      <c r="P1769" s="269">
        <v>147784.79999999999</v>
      </c>
      <c r="Q1769" s="269">
        <v>0</v>
      </c>
      <c r="R1769" s="269">
        <v>0</v>
      </c>
      <c r="S1769" s="269">
        <v>147784.79999999999</v>
      </c>
      <c r="U1769" s="305" t="str">
        <f t="shared" si="27"/>
        <v>RU8265</v>
      </c>
      <c r="V1769" s="305" t="s">
        <v>3112</v>
      </c>
    </row>
    <row r="1770" spans="1:22" ht="18" customHeight="1" x14ac:dyDescent="0.35">
      <c r="A1770" s="270">
        <v>10513</v>
      </c>
      <c r="B1770" s="270" t="s">
        <v>3269</v>
      </c>
      <c r="C1770" s="270" t="s">
        <v>9233</v>
      </c>
      <c r="D1770" s="270" t="s">
        <v>3296</v>
      </c>
      <c r="E1770" s="270" t="s">
        <v>1713</v>
      </c>
      <c r="F1770" s="270" t="s">
        <v>2107</v>
      </c>
      <c r="G1770" s="270" t="s">
        <v>4929</v>
      </c>
      <c r="H1770" s="270" t="s">
        <v>9232</v>
      </c>
      <c r="I1770" s="270" t="s">
        <v>9231</v>
      </c>
      <c r="J1770" s="270">
        <v>13223</v>
      </c>
      <c r="K1770" s="270" t="s">
        <v>3271</v>
      </c>
      <c r="L1770" s="270" t="s">
        <v>9230</v>
      </c>
      <c r="M1770" s="270" t="s">
        <v>3296</v>
      </c>
      <c r="N1770" s="270" t="s">
        <v>3314</v>
      </c>
      <c r="O1770" s="270" t="s">
        <v>3689</v>
      </c>
      <c r="P1770" s="269">
        <v>5687.98</v>
      </c>
      <c r="Q1770" s="269">
        <v>0</v>
      </c>
      <c r="R1770" s="269">
        <v>0</v>
      </c>
      <c r="S1770" s="269">
        <v>5687.98</v>
      </c>
      <c r="U1770" s="305" t="str">
        <f t="shared" si="27"/>
        <v>RU8265</v>
      </c>
      <c r="V1770" s="305" t="s">
        <v>3112</v>
      </c>
    </row>
    <row r="1771" spans="1:22" ht="18" customHeight="1" x14ac:dyDescent="0.35">
      <c r="A1771" s="270">
        <v>10518</v>
      </c>
      <c r="B1771" s="270" t="s">
        <v>3269</v>
      </c>
      <c r="C1771" s="270" t="s">
        <v>9215</v>
      </c>
      <c r="D1771" s="270" t="s">
        <v>3296</v>
      </c>
      <c r="E1771" s="270" t="s">
        <v>1713</v>
      </c>
      <c r="F1771" s="270" t="s">
        <v>2107</v>
      </c>
      <c r="G1771" s="270" t="s">
        <v>3483</v>
      </c>
      <c r="H1771" s="270" t="s">
        <v>9214</v>
      </c>
      <c r="I1771" s="270" t="s">
        <v>9213</v>
      </c>
      <c r="J1771" s="270">
        <v>13321</v>
      </c>
      <c r="K1771" s="270" t="s">
        <v>3271</v>
      </c>
      <c r="L1771" s="270" t="s">
        <v>9229</v>
      </c>
      <c r="M1771" s="270" t="s">
        <v>3296</v>
      </c>
      <c r="N1771" s="270" t="s">
        <v>3314</v>
      </c>
      <c r="O1771" s="270" t="s">
        <v>3313</v>
      </c>
      <c r="P1771" s="269">
        <v>9008</v>
      </c>
      <c r="Q1771" s="269">
        <v>0</v>
      </c>
      <c r="R1771" s="269">
        <v>0</v>
      </c>
      <c r="S1771" s="269">
        <v>9008</v>
      </c>
      <c r="U1771" s="305" t="str">
        <f t="shared" si="27"/>
        <v>RU8265</v>
      </c>
      <c r="V1771" s="305" t="s">
        <v>3112</v>
      </c>
    </row>
    <row r="1772" spans="1:22" ht="18" customHeight="1" x14ac:dyDescent="0.35">
      <c r="A1772" s="270">
        <v>10518</v>
      </c>
      <c r="B1772" s="270" t="s">
        <v>3269</v>
      </c>
      <c r="C1772" s="270" t="s">
        <v>9215</v>
      </c>
      <c r="D1772" s="270" t="s">
        <v>3296</v>
      </c>
      <c r="E1772" s="270" t="s">
        <v>1713</v>
      </c>
      <c r="F1772" s="270" t="s">
        <v>2107</v>
      </c>
      <c r="G1772" s="270" t="s">
        <v>3483</v>
      </c>
      <c r="H1772" s="270" t="s">
        <v>9214</v>
      </c>
      <c r="I1772" s="270" t="s">
        <v>9213</v>
      </c>
      <c r="J1772" s="270">
        <v>13322</v>
      </c>
      <c r="K1772" s="270" t="s">
        <v>3271</v>
      </c>
      <c r="L1772" s="270" t="s">
        <v>9228</v>
      </c>
      <c r="M1772" s="270" t="s">
        <v>3296</v>
      </c>
      <c r="N1772" s="270" t="s">
        <v>3314</v>
      </c>
      <c r="O1772" s="270" t="s">
        <v>3313</v>
      </c>
      <c r="P1772" s="269">
        <v>11623.26</v>
      </c>
      <c r="Q1772" s="269">
        <v>0</v>
      </c>
      <c r="R1772" s="269">
        <v>0</v>
      </c>
      <c r="S1772" s="269">
        <v>11623.26</v>
      </c>
      <c r="U1772" s="305" t="str">
        <f t="shared" si="27"/>
        <v>RU8265</v>
      </c>
      <c r="V1772" s="305" t="s">
        <v>3112</v>
      </c>
    </row>
    <row r="1773" spans="1:22" ht="18" customHeight="1" x14ac:dyDescent="0.35">
      <c r="A1773" s="270">
        <v>10518</v>
      </c>
      <c r="B1773" s="270" t="s">
        <v>3269</v>
      </c>
      <c r="C1773" s="270" t="s">
        <v>9215</v>
      </c>
      <c r="D1773" s="270" t="s">
        <v>3296</v>
      </c>
      <c r="E1773" s="270" t="s">
        <v>1713</v>
      </c>
      <c r="F1773" s="270" t="s">
        <v>2107</v>
      </c>
      <c r="G1773" s="270" t="s">
        <v>3483</v>
      </c>
      <c r="H1773" s="270" t="s">
        <v>9214</v>
      </c>
      <c r="I1773" s="270" t="s">
        <v>9213</v>
      </c>
      <c r="J1773" s="270">
        <v>13323</v>
      </c>
      <c r="K1773" s="270" t="s">
        <v>3271</v>
      </c>
      <c r="L1773" s="270" t="s">
        <v>9227</v>
      </c>
      <c r="M1773" s="270" t="s">
        <v>3296</v>
      </c>
      <c r="N1773" s="270" t="s">
        <v>3314</v>
      </c>
      <c r="O1773" s="270" t="s">
        <v>3313</v>
      </c>
      <c r="P1773" s="269">
        <v>31862.66</v>
      </c>
      <c r="Q1773" s="269">
        <v>0</v>
      </c>
      <c r="R1773" s="269">
        <v>0</v>
      </c>
      <c r="S1773" s="269">
        <v>31862.66</v>
      </c>
      <c r="U1773" s="305" t="str">
        <f t="shared" si="27"/>
        <v>RU8265</v>
      </c>
      <c r="V1773" s="305" t="s">
        <v>3112</v>
      </c>
    </row>
    <row r="1774" spans="1:22" ht="18" customHeight="1" x14ac:dyDescent="0.35">
      <c r="A1774" s="270">
        <v>10518</v>
      </c>
      <c r="B1774" s="270" t="s">
        <v>3269</v>
      </c>
      <c r="C1774" s="270" t="s">
        <v>9215</v>
      </c>
      <c r="D1774" s="270" t="s">
        <v>3296</v>
      </c>
      <c r="E1774" s="270" t="s">
        <v>1713</v>
      </c>
      <c r="F1774" s="270" t="s">
        <v>2107</v>
      </c>
      <c r="G1774" s="270" t="s">
        <v>3483</v>
      </c>
      <c r="H1774" s="270" t="s">
        <v>9214</v>
      </c>
      <c r="I1774" s="270" t="s">
        <v>9213</v>
      </c>
      <c r="J1774" s="270">
        <v>13324</v>
      </c>
      <c r="K1774" s="270" t="s">
        <v>3271</v>
      </c>
      <c r="L1774" s="270" t="s">
        <v>9226</v>
      </c>
      <c r="M1774" s="270" t="s">
        <v>3296</v>
      </c>
      <c r="N1774" s="270" t="s">
        <v>3314</v>
      </c>
      <c r="O1774" s="270" t="s">
        <v>3313</v>
      </c>
      <c r="P1774" s="269">
        <v>16811.98</v>
      </c>
      <c r="Q1774" s="269">
        <v>0</v>
      </c>
      <c r="R1774" s="269">
        <v>0</v>
      </c>
      <c r="S1774" s="269">
        <v>16811.98</v>
      </c>
      <c r="U1774" s="305" t="str">
        <f t="shared" si="27"/>
        <v>RU8265</v>
      </c>
      <c r="V1774" s="305" t="s">
        <v>3112</v>
      </c>
    </row>
    <row r="1775" spans="1:22" ht="18" customHeight="1" x14ac:dyDescent="0.35">
      <c r="A1775" s="270">
        <v>10518</v>
      </c>
      <c r="B1775" s="270" t="s">
        <v>3269</v>
      </c>
      <c r="C1775" s="270" t="s">
        <v>9215</v>
      </c>
      <c r="D1775" s="270" t="s">
        <v>3296</v>
      </c>
      <c r="E1775" s="270" t="s">
        <v>1713</v>
      </c>
      <c r="F1775" s="270" t="s">
        <v>2107</v>
      </c>
      <c r="G1775" s="270" t="s">
        <v>3483</v>
      </c>
      <c r="H1775" s="270" t="s">
        <v>9214</v>
      </c>
      <c r="I1775" s="270" t="s">
        <v>9213</v>
      </c>
      <c r="J1775" s="270">
        <v>13325</v>
      </c>
      <c r="K1775" s="270" t="s">
        <v>3271</v>
      </c>
      <c r="L1775" s="270" t="s">
        <v>9225</v>
      </c>
      <c r="M1775" s="270" t="s">
        <v>3296</v>
      </c>
      <c r="N1775" s="270" t="s">
        <v>3314</v>
      </c>
      <c r="O1775" s="270" t="s">
        <v>3313</v>
      </c>
      <c r="P1775" s="269">
        <v>16811.98</v>
      </c>
      <c r="Q1775" s="269">
        <v>0</v>
      </c>
      <c r="R1775" s="269">
        <v>0</v>
      </c>
      <c r="S1775" s="269">
        <v>16811.98</v>
      </c>
      <c r="U1775" s="305" t="str">
        <f t="shared" si="27"/>
        <v>RU8265</v>
      </c>
      <c r="V1775" s="305" t="s">
        <v>3112</v>
      </c>
    </row>
    <row r="1776" spans="1:22" ht="18" customHeight="1" x14ac:dyDescent="0.35">
      <c r="A1776" s="270">
        <v>10518</v>
      </c>
      <c r="B1776" s="270" t="s">
        <v>3269</v>
      </c>
      <c r="C1776" s="270" t="s">
        <v>9215</v>
      </c>
      <c r="D1776" s="270" t="s">
        <v>3296</v>
      </c>
      <c r="E1776" s="270" t="s">
        <v>1713</v>
      </c>
      <c r="F1776" s="270" t="s">
        <v>2107</v>
      </c>
      <c r="G1776" s="270" t="s">
        <v>3483</v>
      </c>
      <c r="H1776" s="270" t="s">
        <v>9214</v>
      </c>
      <c r="I1776" s="270" t="s">
        <v>9213</v>
      </c>
      <c r="J1776" s="270">
        <v>13326</v>
      </c>
      <c r="K1776" s="270" t="s">
        <v>3271</v>
      </c>
      <c r="L1776" s="270" t="s">
        <v>9224</v>
      </c>
      <c r="M1776" s="270" t="s">
        <v>3296</v>
      </c>
      <c r="N1776" s="270" t="s">
        <v>3314</v>
      </c>
      <c r="O1776" s="270" t="s">
        <v>3313</v>
      </c>
      <c r="P1776" s="269">
        <v>5449.68</v>
      </c>
      <c r="Q1776" s="269">
        <v>0</v>
      </c>
      <c r="R1776" s="269">
        <v>0</v>
      </c>
      <c r="S1776" s="269">
        <v>5449.68</v>
      </c>
      <c r="U1776" s="305" t="str">
        <f t="shared" si="27"/>
        <v>RU8265</v>
      </c>
      <c r="V1776" s="305" t="s">
        <v>3112</v>
      </c>
    </row>
    <row r="1777" spans="1:22" ht="18" customHeight="1" x14ac:dyDescent="0.35">
      <c r="A1777" s="270">
        <v>10518</v>
      </c>
      <c r="B1777" s="270" t="s">
        <v>3269</v>
      </c>
      <c r="C1777" s="270" t="s">
        <v>9215</v>
      </c>
      <c r="D1777" s="270" t="s">
        <v>3296</v>
      </c>
      <c r="E1777" s="270" t="s">
        <v>1713</v>
      </c>
      <c r="F1777" s="270" t="s">
        <v>2107</v>
      </c>
      <c r="G1777" s="270" t="s">
        <v>3483</v>
      </c>
      <c r="H1777" s="270" t="s">
        <v>9214</v>
      </c>
      <c r="I1777" s="270" t="s">
        <v>9213</v>
      </c>
      <c r="J1777" s="270">
        <v>13327</v>
      </c>
      <c r="K1777" s="270" t="s">
        <v>3271</v>
      </c>
      <c r="L1777" s="270" t="s">
        <v>9224</v>
      </c>
      <c r="M1777" s="270" t="s">
        <v>3296</v>
      </c>
      <c r="N1777" s="270" t="s">
        <v>3314</v>
      </c>
      <c r="O1777" s="270" t="s">
        <v>3313</v>
      </c>
      <c r="P1777" s="269">
        <v>4358.8100000000004</v>
      </c>
      <c r="Q1777" s="269">
        <v>0</v>
      </c>
      <c r="R1777" s="269">
        <v>0</v>
      </c>
      <c r="S1777" s="269">
        <v>4358.8100000000004</v>
      </c>
      <c r="U1777" s="305" t="str">
        <f t="shared" si="27"/>
        <v>RU8265</v>
      </c>
      <c r="V1777" s="305" t="s">
        <v>3112</v>
      </c>
    </row>
    <row r="1778" spans="1:22" ht="18" customHeight="1" x14ac:dyDescent="0.35">
      <c r="A1778" s="270">
        <v>10518</v>
      </c>
      <c r="B1778" s="270" t="s">
        <v>3269</v>
      </c>
      <c r="C1778" s="270" t="s">
        <v>9215</v>
      </c>
      <c r="D1778" s="270" t="s">
        <v>3296</v>
      </c>
      <c r="E1778" s="270" t="s">
        <v>1713</v>
      </c>
      <c r="F1778" s="270" t="s">
        <v>2107</v>
      </c>
      <c r="G1778" s="270" t="s">
        <v>3483</v>
      </c>
      <c r="H1778" s="270" t="s">
        <v>9214</v>
      </c>
      <c r="I1778" s="270" t="s">
        <v>9213</v>
      </c>
      <c r="J1778" s="270">
        <v>13328</v>
      </c>
      <c r="K1778" s="270" t="s">
        <v>3271</v>
      </c>
      <c r="L1778" s="270" t="s">
        <v>9223</v>
      </c>
      <c r="M1778" s="270" t="s">
        <v>3296</v>
      </c>
      <c r="N1778" s="270" t="s">
        <v>3314</v>
      </c>
      <c r="O1778" s="270" t="s">
        <v>3313</v>
      </c>
      <c r="P1778" s="269">
        <v>422.93</v>
      </c>
      <c r="Q1778" s="269">
        <v>0</v>
      </c>
      <c r="R1778" s="269">
        <v>0</v>
      </c>
      <c r="S1778" s="269">
        <v>422.93</v>
      </c>
      <c r="U1778" s="305" t="str">
        <f t="shared" si="27"/>
        <v>RU8265</v>
      </c>
      <c r="V1778" s="305" t="s">
        <v>3112</v>
      </c>
    </row>
    <row r="1779" spans="1:22" ht="18" customHeight="1" x14ac:dyDescent="0.35">
      <c r="A1779" s="270">
        <v>10518</v>
      </c>
      <c r="B1779" s="270" t="s">
        <v>3269</v>
      </c>
      <c r="C1779" s="270" t="s">
        <v>9215</v>
      </c>
      <c r="D1779" s="270" t="s">
        <v>3296</v>
      </c>
      <c r="E1779" s="270" t="s">
        <v>1713</v>
      </c>
      <c r="F1779" s="270" t="s">
        <v>2107</v>
      </c>
      <c r="G1779" s="270" t="s">
        <v>3483</v>
      </c>
      <c r="H1779" s="270" t="s">
        <v>9214</v>
      </c>
      <c r="I1779" s="270" t="s">
        <v>9213</v>
      </c>
      <c r="J1779" s="270">
        <v>13329</v>
      </c>
      <c r="K1779" s="270" t="s">
        <v>3271</v>
      </c>
      <c r="L1779" s="270" t="s">
        <v>9223</v>
      </c>
      <c r="M1779" s="270" t="s">
        <v>3296</v>
      </c>
      <c r="N1779" s="270" t="s">
        <v>3314</v>
      </c>
      <c r="O1779" s="270" t="s">
        <v>3313</v>
      </c>
      <c r="P1779" s="269">
        <v>721.12</v>
      </c>
      <c r="Q1779" s="269">
        <v>0</v>
      </c>
      <c r="R1779" s="269">
        <v>0</v>
      </c>
      <c r="S1779" s="269">
        <v>721.12</v>
      </c>
      <c r="U1779" s="305" t="str">
        <f t="shared" si="27"/>
        <v>RU8265</v>
      </c>
      <c r="V1779" s="305" t="s">
        <v>3112</v>
      </c>
    </row>
    <row r="1780" spans="1:22" ht="18" customHeight="1" x14ac:dyDescent="0.35">
      <c r="A1780" s="270">
        <v>10518</v>
      </c>
      <c r="B1780" s="270" t="s">
        <v>3269</v>
      </c>
      <c r="C1780" s="270" t="s">
        <v>9215</v>
      </c>
      <c r="D1780" s="270" t="s">
        <v>3296</v>
      </c>
      <c r="E1780" s="270" t="s">
        <v>1713</v>
      </c>
      <c r="F1780" s="270" t="s">
        <v>2107</v>
      </c>
      <c r="G1780" s="270" t="s">
        <v>3483</v>
      </c>
      <c r="H1780" s="270" t="s">
        <v>9214</v>
      </c>
      <c r="I1780" s="270" t="s">
        <v>9213</v>
      </c>
      <c r="J1780" s="270">
        <v>13330</v>
      </c>
      <c r="K1780" s="270" t="s">
        <v>3271</v>
      </c>
      <c r="L1780" s="270" t="s">
        <v>9222</v>
      </c>
      <c r="M1780" s="270" t="s">
        <v>3296</v>
      </c>
      <c r="N1780" s="270" t="s">
        <v>3314</v>
      </c>
      <c r="O1780" s="270" t="s">
        <v>3313</v>
      </c>
      <c r="P1780" s="269">
        <v>4728.59</v>
      </c>
      <c r="Q1780" s="269">
        <v>0</v>
      </c>
      <c r="R1780" s="269">
        <v>0</v>
      </c>
      <c r="S1780" s="269">
        <v>4728.59</v>
      </c>
      <c r="U1780" s="305" t="str">
        <f t="shared" si="27"/>
        <v>RU8265</v>
      </c>
      <c r="V1780" s="305" t="s">
        <v>3112</v>
      </c>
    </row>
    <row r="1781" spans="1:22" ht="18" customHeight="1" x14ac:dyDescent="0.35">
      <c r="A1781" s="270">
        <v>10518</v>
      </c>
      <c r="B1781" s="270" t="s">
        <v>3269</v>
      </c>
      <c r="C1781" s="270" t="s">
        <v>9215</v>
      </c>
      <c r="D1781" s="270" t="s">
        <v>3296</v>
      </c>
      <c r="E1781" s="270" t="s">
        <v>1713</v>
      </c>
      <c r="F1781" s="270" t="s">
        <v>2107</v>
      </c>
      <c r="G1781" s="270" t="s">
        <v>3483</v>
      </c>
      <c r="H1781" s="270" t="s">
        <v>9214</v>
      </c>
      <c r="I1781" s="270" t="s">
        <v>9213</v>
      </c>
      <c r="J1781" s="270">
        <v>13331</v>
      </c>
      <c r="K1781" s="270" t="s">
        <v>3271</v>
      </c>
      <c r="L1781" s="270" t="s">
        <v>9222</v>
      </c>
      <c r="M1781" s="270" t="s">
        <v>3296</v>
      </c>
      <c r="N1781" s="270" t="s">
        <v>3314</v>
      </c>
      <c r="O1781" s="270" t="s">
        <v>3313</v>
      </c>
      <c r="P1781" s="269">
        <v>4090.72</v>
      </c>
      <c r="Q1781" s="269">
        <v>0</v>
      </c>
      <c r="R1781" s="269">
        <v>0</v>
      </c>
      <c r="S1781" s="269">
        <v>4090.72</v>
      </c>
      <c r="U1781" s="305" t="str">
        <f t="shared" si="27"/>
        <v>RU8265</v>
      </c>
      <c r="V1781" s="305" t="s">
        <v>3112</v>
      </c>
    </row>
    <row r="1782" spans="1:22" ht="18" customHeight="1" x14ac:dyDescent="0.35">
      <c r="A1782" s="270">
        <v>10518</v>
      </c>
      <c r="B1782" s="270" t="s">
        <v>3269</v>
      </c>
      <c r="C1782" s="270" t="s">
        <v>9215</v>
      </c>
      <c r="D1782" s="270" t="s">
        <v>3296</v>
      </c>
      <c r="E1782" s="270" t="s">
        <v>1713</v>
      </c>
      <c r="F1782" s="270" t="s">
        <v>2107</v>
      </c>
      <c r="G1782" s="270" t="s">
        <v>3483</v>
      </c>
      <c r="H1782" s="270" t="s">
        <v>9214</v>
      </c>
      <c r="I1782" s="270" t="s">
        <v>9213</v>
      </c>
      <c r="J1782" s="270">
        <v>13332</v>
      </c>
      <c r="K1782" s="270" t="s">
        <v>3271</v>
      </c>
      <c r="L1782" s="270" t="s">
        <v>9222</v>
      </c>
      <c r="M1782" s="270" t="s">
        <v>3296</v>
      </c>
      <c r="N1782" s="270" t="s">
        <v>3314</v>
      </c>
      <c r="O1782" s="270" t="s">
        <v>3313</v>
      </c>
      <c r="P1782" s="269">
        <v>17430.59</v>
      </c>
      <c r="Q1782" s="269">
        <v>0</v>
      </c>
      <c r="R1782" s="269">
        <v>0</v>
      </c>
      <c r="S1782" s="269">
        <v>17430.59</v>
      </c>
      <c r="U1782" s="305" t="str">
        <f t="shared" si="27"/>
        <v>RU8265</v>
      </c>
      <c r="V1782" s="305" t="s">
        <v>3112</v>
      </c>
    </row>
    <row r="1783" spans="1:22" ht="18" customHeight="1" x14ac:dyDescent="0.35">
      <c r="A1783" s="270">
        <v>10518</v>
      </c>
      <c r="B1783" s="270" t="s">
        <v>3269</v>
      </c>
      <c r="C1783" s="270" t="s">
        <v>9215</v>
      </c>
      <c r="D1783" s="270" t="s">
        <v>3296</v>
      </c>
      <c r="E1783" s="270" t="s">
        <v>1713</v>
      </c>
      <c r="F1783" s="270" t="s">
        <v>2107</v>
      </c>
      <c r="G1783" s="270" t="s">
        <v>3483</v>
      </c>
      <c r="H1783" s="270" t="s">
        <v>9214</v>
      </c>
      <c r="I1783" s="270" t="s">
        <v>9213</v>
      </c>
      <c r="J1783" s="270">
        <v>13333</v>
      </c>
      <c r="K1783" s="270" t="s">
        <v>3271</v>
      </c>
      <c r="L1783" s="270" t="s">
        <v>9221</v>
      </c>
      <c r="M1783" s="270" t="s">
        <v>3296</v>
      </c>
      <c r="N1783" s="270" t="s">
        <v>3314</v>
      </c>
      <c r="O1783" s="270" t="s">
        <v>3313</v>
      </c>
      <c r="P1783" s="269">
        <v>7317.08</v>
      </c>
      <c r="Q1783" s="269">
        <v>0</v>
      </c>
      <c r="R1783" s="269">
        <v>0</v>
      </c>
      <c r="S1783" s="269">
        <v>7317.08</v>
      </c>
      <c r="U1783" s="305" t="str">
        <f t="shared" si="27"/>
        <v>RU8265</v>
      </c>
      <c r="V1783" s="305" t="s">
        <v>3112</v>
      </c>
    </row>
    <row r="1784" spans="1:22" ht="18" customHeight="1" x14ac:dyDescent="0.35">
      <c r="A1784" s="270">
        <v>10518</v>
      </c>
      <c r="B1784" s="270" t="s">
        <v>3269</v>
      </c>
      <c r="C1784" s="270" t="s">
        <v>9215</v>
      </c>
      <c r="D1784" s="270" t="s">
        <v>3296</v>
      </c>
      <c r="E1784" s="270" t="s">
        <v>1713</v>
      </c>
      <c r="F1784" s="270" t="s">
        <v>2107</v>
      </c>
      <c r="G1784" s="270" t="s">
        <v>3483</v>
      </c>
      <c r="H1784" s="270" t="s">
        <v>9214</v>
      </c>
      <c r="I1784" s="270" t="s">
        <v>9213</v>
      </c>
      <c r="J1784" s="270">
        <v>13334</v>
      </c>
      <c r="K1784" s="270" t="s">
        <v>3271</v>
      </c>
      <c r="L1784" s="270" t="s">
        <v>9220</v>
      </c>
      <c r="M1784" s="270" t="s">
        <v>3296</v>
      </c>
      <c r="N1784" s="270" t="s">
        <v>3314</v>
      </c>
      <c r="O1784" s="270" t="s">
        <v>3313</v>
      </c>
      <c r="P1784" s="269">
        <v>7317.08</v>
      </c>
      <c r="Q1784" s="269">
        <v>0</v>
      </c>
      <c r="R1784" s="269">
        <v>0</v>
      </c>
      <c r="S1784" s="269">
        <v>7317.08</v>
      </c>
      <c r="U1784" s="305" t="str">
        <f t="shared" si="27"/>
        <v>RU8265</v>
      </c>
      <c r="V1784" s="305" t="s">
        <v>3112</v>
      </c>
    </row>
    <row r="1785" spans="1:22" ht="18" customHeight="1" x14ac:dyDescent="0.35">
      <c r="A1785" s="270">
        <v>10518</v>
      </c>
      <c r="B1785" s="270" t="s">
        <v>3269</v>
      </c>
      <c r="C1785" s="270" t="s">
        <v>9215</v>
      </c>
      <c r="D1785" s="270" t="s">
        <v>3296</v>
      </c>
      <c r="E1785" s="270" t="s">
        <v>1713</v>
      </c>
      <c r="F1785" s="270" t="s">
        <v>2107</v>
      </c>
      <c r="G1785" s="270" t="s">
        <v>3483</v>
      </c>
      <c r="H1785" s="270" t="s">
        <v>9214</v>
      </c>
      <c r="I1785" s="270" t="s">
        <v>9213</v>
      </c>
      <c r="J1785" s="270">
        <v>13335</v>
      </c>
      <c r="K1785" s="270" t="s">
        <v>3271</v>
      </c>
      <c r="L1785" s="270" t="s">
        <v>9220</v>
      </c>
      <c r="M1785" s="270" t="s">
        <v>3296</v>
      </c>
      <c r="N1785" s="270" t="s">
        <v>3314</v>
      </c>
      <c r="O1785" s="270" t="s">
        <v>3313</v>
      </c>
      <c r="P1785" s="269">
        <v>7330.91</v>
      </c>
      <c r="Q1785" s="269">
        <v>0</v>
      </c>
      <c r="R1785" s="269">
        <v>0</v>
      </c>
      <c r="S1785" s="269">
        <v>7330.91</v>
      </c>
      <c r="U1785" s="305" t="str">
        <f t="shared" si="27"/>
        <v>RU8265</v>
      </c>
      <c r="V1785" s="305" t="s">
        <v>3112</v>
      </c>
    </row>
    <row r="1786" spans="1:22" ht="18" customHeight="1" x14ac:dyDescent="0.35">
      <c r="A1786" s="270">
        <v>10518</v>
      </c>
      <c r="B1786" s="270" t="s">
        <v>3269</v>
      </c>
      <c r="C1786" s="270" t="s">
        <v>9215</v>
      </c>
      <c r="D1786" s="270" t="s">
        <v>3296</v>
      </c>
      <c r="E1786" s="270" t="s">
        <v>1713</v>
      </c>
      <c r="F1786" s="270" t="s">
        <v>2107</v>
      </c>
      <c r="G1786" s="270" t="s">
        <v>3483</v>
      </c>
      <c r="H1786" s="270" t="s">
        <v>9214</v>
      </c>
      <c r="I1786" s="270" t="s">
        <v>9213</v>
      </c>
      <c r="J1786" s="270">
        <v>13336</v>
      </c>
      <c r="K1786" s="270" t="s">
        <v>3271</v>
      </c>
      <c r="L1786" s="270" t="s">
        <v>9220</v>
      </c>
      <c r="M1786" s="270" t="s">
        <v>3296</v>
      </c>
      <c r="N1786" s="270" t="s">
        <v>3314</v>
      </c>
      <c r="O1786" s="270" t="s">
        <v>3313</v>
      </c>
      <c r="P1786" s="269">
        <v>14458.5</v>
      </c>
      <c r="Q1786" s="269">
        <v>0</v>
      </c>
      <c r="R1786" s="269">
        <v>0</v>
      </c>
      <c r="S1786" s="269">
        <v>14458.5</v>
      </c>
      <c r="U1786" s="305" t="str">
        <f t="shared" si="27"/>
        <v>RU8265</v>
      </c>
      <c r="V1786" s="305" t="s">
        <v>3112</v>
      </c>
    </row>
    <row r="1787" spans="1:22" ht="18" customHeight="1" x14ac:dyDescent="0.35">
      <c r="A1787" s="270">
        <v>10518</v>
      </c>
      <c r="B1787" s="270" t="s">
        <v>3269</v>
      </c>
      <c r="C1787" s="270" t="s">
        <v>9215</v>
      </c>
      <c r="D1787" s="270" t="s">
        <v>3296</v>
      </c>
      <c r="E1787" s="270" t="s">
        <v>1713</v>
      </c>
      <c r="F1787" s="270" t="s">
        <v>2107</v>
      </c>
      <c r="G1787" s="270" t="s">
        <v>3483</v>
      </c>
      <c r="H1787" s="270" t="s">
        <v>9214</v>
      </c>
      <c r="I1787" s="270" t="s">
        <v>9213</v>
      </c>
      <c r="J1787" s="270">
        <v>13337</v>
      </c>
      <c r="K1787" s="270" t="s">
        <v>3271</v>
      </c>
      <c r="L1787" s="270" t="s">
        <v>9219</v>
      </c>
      <c r="M1787" s="270" t="s">
        <v>3296</v>
      </c>
      <c r="N1787" s="270" t="s">
        <v>3314</v>
      </c>
      <c r="O1787" s="270" t="s">
        <v>3313</v>
      </c>
      <c r="P1787" s="269">
        <v>34365.25</v>
      </c>
      <c r="Q1787" s="269">
        <v>0</v>
      </c>
      <c r="R1787" s="269">
        <v>0</v>
      </c>
      <c r="S1787" s="269">
        <v>34365.25</v>
      </c>
      <c r="U1787" s="305" t="str">
        <f t="shared" si="27"/>
        <v>RU8265</v>
      </c>
      <c r="V1787" s="305" t="s">
        <v>3112</v>
      </c>
    </row>
    <row r="1788" spans="1:22" ht="18" customHeight="1" x14ac:dyDescent="0.35">
      <c r="A1788" s="270">
        <v>10518</v>
      </c>
      <c r="B1788" s="270" t="s">
        <v>3269</v>
      </c>
      <c r="C1788" s="270" t="s">
        <v>9215</v>
      </c>
      <c r="D1788" s="270" t="s">
        <v>3296</v>
      </c>
      <c r="E1788" s="270" t="s">
        <v>1713</v>
      </c>
      <c r="F1788" s="270" t="s">
        <v>2107</v>
      </c>
      <c r="G1788" s="270" t="s">
        <v>3483</v>
      </c>
      <c r="H1788" s="270" t="s">
        <v>9214</v>
      </c>
      <c r="I1788" s="270" t="s">
        <v>9213</v>
      </c>
      <c r="J1788" s="270">
        <v>13338</v>
      </c>
      <c r="K1788" s="270" t="s">
        <v>3271</v>
      </c>
      <c r="L1788" s="270" t="s">
        <v>9218</v>
      </c>
      <c r="M1788" s="270" t="s">
        <v>3296</v>
      </c>
      <c r="N1788" s="270" t="s">
        <v>3314</v>
      </c>
      <c r="O1788" s="270" t="s">
        <v>3313</v>
      </c>
      <c r="P1788" s="269">
        <v>34365.25</v>
      </c>
      <c r="Q1788" s="269">
        <v>0</v>
      </c>
      <c r="R1788" s="269">
        <v>0</v>
      </c>
      <c r="S1788" s="269">
        <v>34365.25</v>
      </c>
      <c r="U1788" s="305" t="str">
        <f t="shared" si="27"/>
        <v>RU8265</v>
      </c>
      <c r="V1788" s="305" t="s">
        <v>3112</v>
      </c>
    </row>
    <row r="1789" spans="1:22" ht="18" customHeight="1" x14ac:dyDescent="0.35">
      <c r="A1789" s="270">
        <v>10518</v>
      </c>
      <c r="B1789" s="270" t="s">
        <v>3269</v>
      </c>
      <c r="C1789" s="270" t="s">
        <v>9215</v>
      </c>
      <c r="D1789" s="270" t="s">
        <v>3296</v>
      </c>
      <c r="E1789" s="270" t="s">
        <v>1713</v>
      </c>
      <c r="F1789" s="270" t="s">
        <v>2107</v>
      </c>
      <c r="G1789" s="270" t="s">
        <v>3483</v>
      </c>
      <c r="H1789" s="270" t="s">
        <v>9214</v>
      </c>
      <c r="I1789" s="270" t="s">
        <v>9213</v>
      </c>
      <c r="J1789" s="270">
        <v>13339</v>
      </c>
      <c r="K1789" s="270" t="s">
        <v>3271</v>
      </c>
      <c r="L1789" s="270" t="s">
        <v>9217</v>
      </c>
      <c r="M1789" s="270" t="s">
        <v>3296</v>
      </c>
      <c r="N1789" s="270" t="s">
        <v>3314</v>
      </c>
      <c r="O1789" s="270" t="s">
        <v>3313</v>
      </c>
      <c r="P1789" s="269">
        <v>6563.63</v>
      </c>
      <c r="Q1789" s="269">
        <v>0</v>
      </c>
      <c r="R1789" s="269">
        <v>0</v>
      </c>
      <c r="S1789" s="269">
        <v>6563.63</v>
      </c>
      <c r="U1789" s="305" t="str">
        <f t="shared" si="27"/>
        <v>RU8265</v>
      </c>
      <c r="V1789" s="305" t="s">
        <v>3112</v>
      </c>
    </row>
    <row r="1790" spans="1:22" ht="18" customHeight="1" x14ac:dyDescent="0.35">
      <c r="A1790" s="270">
        <v>10518</v>
      </c>
      <c r="B1790" s="270" t="s">
        <v>3269</v>
      </c>
      <c r="C1790" s="270" t="s">
        <v>9215</v>
      </c>
      <c r="D1790" s="270" t="s">
        <v>3296</v>
      </c>
      <c r="E1790" s="270" t="s">
        <v>1713</v>
      </c>
      <c r="F1790" s="270" t="s">
        <v>2107</v>
      </c>
      <c r="G1790" s="270" t="s">
        <v>3483</v>
      </c>
      <c r="H1790" s="270" t="s">
        <v>9214</v>
      </c>
      <c r="I1790" s="270" t="s">
        <v>9213</v>
      </c>
      <c r="J1790" s="270">
        <v>13340</v>
      </c>
      <c r="K1790" s="270" t="s">
        <v>3271</v>
      </c>
      <c r="L1790" s="270" t="s">
        <v>9217</v>
      </c>
      <c r="M1790" s="270" t="s">
        <v>3296</v>
      </c>
      <c r="N1790" s="270" t="s">
        <v>3314</v>
      </c>
      <c r="O1790" s="270" t="s">
        <v>3313</v>
      </c>
      <c r="P1790" s="269">
        <v>10538.8</v>
      </c>
      <c r="Q1790" s="269">
        <v>0</v>
      </c>
      <c r="R1790" s="269">
        <v>0</v>
      </c>
      <c r="S1790" s="269">
        <v>10538.8</v>
      </c>
      <c r="U1790" s="305" t="str">
        <f t="shared" si="27"/>
        <v>RU8265</v>
      </c>
      <c r="V1790" s="305" t="s">
        <v>3112</v>
      </c>
    </row>
    <row r="1791" spans="1:22" ht="18" customHeight="1" x14ac:dyDescent="0.35">
      <c r="A1791" s="270">
        <v>10518</v>
      </c>
      <c r="B1791" s="270" t="s">
        <v>3269</v>
      </c>
      <c r="C1791" s="270" t="s">
        <v>9215</v>
      </c>
      <c r="D1791" s="270" t="s">
        <v>3296</v>
      </c>
      <c r="E1791" s="270" t="s">
        <v>1713</v>
      </c>
      <c r="F1791" s="270" t="s">
        <v>2107</v>
      </c>
      <c r="G1791" s="270" t="s">
        <v>3483</v>
      </c>
      <c r="H1791" s="270" t="s">
        <v>9214</v>
      </c>
      <c r="I1791" s="270" t="s">
        <v>9213</v>
      </c>
      <c r="J1791" s="270">
        <v>13341</v>
      </c>
      <c r="K1791" s="270" t="s">
        <v>3271</v>
      </c>
      <c r="L1791" s="270" t="s">
        <v>9217</v>
      </c>
      <c r="M1791" s="270" t="s">
        <v>3296</v>
      </c>
      <c r="N1791" s="270" t="s">
        <v>3314</v>
      </c>
      <c r="O1791" s="270" t="s">
        <v>3313</v>
      </c>
      <c r="P1791" s="269">
        <v>8680.65</v>
      </c>
      <c r="Q1791" s="269">
        <v>0</v>
      </c>
      <c r="R1791" s="269">
        <v>0</v>
      </c>
      <c r="S1791" s="269">
        <v>8680.65</v>
      </c>
      <c r="U1791" s="305" t="str">
        <f t="shared" si="27"/>
        <v>RU8265</v>
      </c>
      <c r="V1791" s="305" t="s">
        <v>3112</v>
      </c>
    </row>
    <row r="1792" spans="1:22" ht="18" customHeight="1" x14ac:dyDescent="0.35">
      <c r="A1792" s="270">
        <v>10518</v>
      </c>
      <c r="B1792" s="270" t="s">
        <v>3269</v>
      </c>
      <c r="C1792" s="270" t="s">
        <v>9215</v>
      </c>
      <c r="D1792" s="270" t="s">
        <v>3296</v>
      </c>
      <c r="E1792" s="270" t="s">
        <v>1713</v>
      </c>
      <c r="F1792" s="270" t="s">
        <v>2107</v>
      </c>
      <c r="G1792" s="270" t="s">
        <v>3483</v>
      </c>
      <c r="H1792" s="270" t="s">
        <v>9214</v>
      </c>
      <c r="I1792" s="270" t="s">
        <v>9213</v>
      </c>
      <c r="J1792" s="270">
        <v>13342</v>
      </c>
      <c r="K1792" s="270" t="s">
        <v>3271</v>
      </c>
      <c r="L1792" s="270" t="s">
        <v>9216</v>
      </c>
      <c r="M1792" s="270" t="s">
        <v>3296</v>
      </c>
      <c r="N1792" s="270" t="s">
        <v>3314</v>
      </c>
      <c r="O1792" s="270" t="s">
        <v>3313</v>
      </c>
      <c r="P1792" s="269">
        <v>50253.4</v>
      </c>
      <c r="Q1792" s="269">
        <v>0</v>
      </c>
      <c r="R1792" s="269">
        <v>0</v>
      </c>
      <c r="S1792" s="269">
        <v>50253.4</v>
      </c>
      <c r="U1792" s="305" t="str">
        <f t="shared" si="27"/>
        <v>RU8265</v>
      </c>
      <c r="V1792" s="305" t="s">
        <v>3112</v>
      </c>
    </row>
    <row r="1793" spans="1:22" ht="18" customHeight="1" x14ac:dyDescent="0.35">
      <c r="A1793" s="270">
        <v>10518</v>
      </c>
      <c r="B1793" s="270" t="s">
        <v>3269</v>
      </c>
      <c r="C1793" s="270" t="s">
        <v>9215</v>
      </c>
      <c r="D1793" s="270" t="s">
        <v>3296</v>
      </c>
      <c r="E1793" s="270" t="s">
        <v>1713</v>
      </c>
      <c r="F1793" s="270" t="s">
        <v>2107</v>
      </c>
      <c r="G1793" s="270" t="s">
        <v>3483</v>
      </c>
      <c r="H1793" s="270" t="s">
        <v>9214</v>
      </c>
      <c r="I1793" s="270" t="s">
        <v>9213</v>
      </c>
      <c r="J1793" s="270">
        <v>13343</v>
      </c>
      <c r="K1793" s="270" t="s">
        <v>3271</v>
      </c>
      <c r="L1793" s="270" t="s">
        <v>9216</v>
      </c>
      <c r="M1793" s="270" t="s">
        <v>3296</v>
      </c>
      <c r="N1793" s="270" t="s">
        <v>3314</v>
      </c>
      <c r="O1793" s="270" t="s">
        <v>3313</v>
      </c>
      <c r="P1793" s="269">
        <v>59960.17</v>
      </c>
      <c r="Q1793" s="269">
        <v>0</v>
      </c>
      <c r="R1793" s="269">
        <v>0</v>
      </c>
      <c r="S1793" s="269">
        <v>59960.17</v>
      </c>
      <c r="U1793" s="305" t="str">
        <f t="shared" si="27"/>
        <v>RU8265</v>
      </c>
      <c r="V1793" s="305" t="s">
        <v>3112</v>
      </c>
    </row>
    <row r="1794" spans="1:22" ht="18" customHeight="1" x14ac:dyDescent="0.35">
      <c r="A1794" s="270">
        <v>10518</v>
      </c>
      <c r="B1794" s="270" t="s">
        <v>3269</v>
      </c>
      <c r="C1794" s="270" t="s">
        <v>9215</v>
      </c>
      <c r="D1794" s="270" t="s">
        <v>3296</v>
      </c>
      <c r="E1794" s="270" t="s">
        <v>1713</v>
      </c>
      <c r="F1794" s="270" t="s">
        <v>2107</v>
      </c>
      <c r="G1794" s="270" t="s">
        <v>3483</v>
      </c>
      <c r="H1794" s="270" t="s">
        <v>9214</v>
      </c>
      <c r="I1794" s="270" t="s">
        <v>9213</v>
      </c>
      <c r="J1794" s="270">
        <v>13344</v>
      </c>
      <c r="K1794" s="270" t="s">
        <v>3271</v>
      </c>
      <c r="L1794" s="270" t="s">
        <v>9212</v>
      </c>
      <c r="M1794" s="270" t="s">
        <v>3296</v>
      </c>
      <c r="N1794" s="270" t="s">
        <v>3314</v>
      </c>
      <c r="O1794" s="270" t="s">
        <v>3313</v>
      </c>
      <c r="P1794" s="269">
        <v>47697.279999999999</v>
      </c>
      <c r="Q1794" s="269">
        <v>0</v>
      </c>
      <c r="R1794" s="269">
        <v>0</v>
      </c>
      <c r="S1794" s="269">
        <v>47697.279999999999</v>
      </c>
      <c r="U1794" s="305" t="str">
        <f t="shared" si="27"/>
        <v>RU8265</v>
      </c>
      <c r="V1794" s="305" t="s">
        <v>3112</v>
      </c>
    </row>
    <row r="1795" spans="1:22" ht="18" customHeight="1" x14ac:dyDescent="0.35">
      <c r="A1795" s="270">
        <v>10523</v>
      </c>
      <c r="B1795" s="270" t="s">
        <v>3269</v>
      </c>
      <c r="C1795" s="270" t="s">
        <v>9210</v>
      </c>
      <c r="D1795" s="270" t="s">
        <v>3296</v>
      </c>
      <c r="E1795" s="270" t="s">
        <v>1713</v>
      </c>
      <c r="F1795" s="270" t="s">
        <v>2107</v>
      </c>
      <c r="G1795" s="270" t="s">
        <v>9209</v>
      </c>
      <c r="H1795" s="270" t="s">
        <v>9208</v>
      </c>
      <c r="I1795" s="270" t="s">
        <v>9207</v>
      </c>
      <c r="J1795" s="270">
        <v>13790</v>
      </c>
      <c r="K1795" s="270" t="s">
        <v>3271</v>
      </c>
      <c r="L1795" s="270" t="s">
        <v>9211</v>
      </c>
      <c r="M1795" s="270" t="s">
        <v>3296</v>
      </c>
      <c r="N1795" s="270" t="s">
        <v>3286</v>
      </c>
      <c r="O1795" s="270" t="s">
        <v>3285</v>
      </c>
      <c r="P1795" s="269">
        <v>313925.96999999997</v>
      </c>
      <c r="Q1795" s="269">
        <v>0</v>
      </c>
      <c r="R1795" s="269">
        <v>0</v>
      </c>
      <c r="S1795" s="269">
        <v>313925.96999999997</v>
      </c>
      <c r="U1795" s="305" t="str">
        <f t="shared" si="27"/>
        <v>RU8265</v>
      </c>
      <c r="V1795" s="305" t="s">
        <v>3112</v>
      </c>
    </row>
    <row r="1796" spans="1:22" ht="18" customHeight="1" x14ac:dyDescent="0.35">
      <c r="A1796" s="270">
        <v>10523</v>
      </c>
      <c r="B1796" s="270" t="s">
        <v>3269</v>
      </c>
      <c r="C1796" s="270" t="s">
        <v>9210</v>
      </c>
      <c r="D1796" s="270" t="s">
        <v>3296</v>
      </c>
      <c r="E1796" s="270" t="s">
        <v>1713</v>
      </c>
      <c r="F1796" s="270" t="s">
        <v>2107</v>
      </c>
      <c r="G1796" s="270" t="s">
        <v>9209</v>
      </c>
      <c r="H1796" s="270" t="s">
        <v>9208</v>
      </c>
      <c r="I1796" s="270" t="s">
        <v>9207</v>
      </c>
      <c r="J1796" s="270">
        <v>13791</v>
      </c>
      <c r="K1796" s="270" t="s">
        <v>3271</v>
      </c>
      <c r="L1796" s="270" t="s">
        <v>9211</v>
      </c>
      <c r="M1796" s="270" t="s">
        <v>3296</v>
      </c>
      <c r="N1796" s="270" t="s">
        <v>3286</v>
      </c>
      <c r="O1796" s="270" t="s">
        <v>3285</v>
      </c>
      <c r="P1796" s="269">
        <v>307850.42</v>
      </c>
      <c r="Q1796" s="269">
        <v>0</v>
      </c>
      <c r="R1796" s="269">
        <v>0</v>
      </c>
      <c r="S1796" s="269">
        <v>307850.42</v>
      </c>
      <c r="U1796" s="305" t="str">
        <f t="shared" ref="U1796:U1859" si="28">LEFT(F1796,6)</f>
        <v>RU8265</v>
      </c>
      <c r="V1796" s="305" t="s">
        <v>3112</v>
      </c>
    </row>
    <row r="1797" spans="1:22" ht="18" customHeight="1" x14ac:dyDescent="0.35">
      <c r="A1797" s="270">
        <v>10523</v>
      </c>
      <c r="B1797" s="270" t="s">
        <v>3269</v>
      </c>
      <c r="C1797" s="270" t="s">
        <v>9210</v>
      </c>
      <c r="D1797" s="270" t="s">
        <v>3296</v>
      </c>
      <c r="E1797" s="270" t="s">
        <v>1713</v>
      </c>
      <c r="F1797" s="270" t="s">
        <v>2107</v>
      </c>
      <c r="G1797" s="270" t="s">
        <v>9209</v>
      </c>
      <c r="H1797" s="270" t="s">
        <v>9208</v>
      </c>
      <c r="I1797" s="270" t="s">
        <v>9207</v>
      </c>
      <c r="J1797" s="270">
        <v>13792</v>
      </c>
      <c r="K1797" s="270" t="s">
        <v>3271</v>
      </c>
      <c r="L1797" s="270" t="s">
        <v>9211</v>
      </c>
      <c r="M1797" s="270" t="s">
        <v>3296</v>
      </c>
      <c r="N1797" s="270" t="s">
        <v>3286</v>
      </c>
      <c r="O1797" s="270" t="s">
        <v>3285</v>
      </c>
      <c r="P1797" s="269">
        <v>373659.66</v>
      </c>
      <c r="Q1797" s="269">
        <v>0</v>
      </c>
      <c r="R1797" s="269">
        <v>0</v>
      </c>
      <c r="S1797" s="269">
        <v>373659.66</v>
      </c>
      <c r="U1797" s="305" t="str">
        <f t="shared" si="28"/>
        <v>RU8265</v>
      </c>
      <c r="V1797" s="305" t="s">
        <v>3112</v>
      </c>
    </row>
    <row r="1798" spans="1:22" ht="18" customHeight="1" x14ac:dyDescent="0.35">
      <c r="A1798" s="270">
        <v>10523</v>
      </c>
      <c r="B1798" s="270" t="s">
        <v>3269</v>
      </c>
      <c r="C1798" s="270" t="s">
        <v>9210</v>
      </c>
      <c r="D1798" s="270" t="s">
        <v>3296</v>
      </c>
      <c r="E1798" s="270" t="s">
        <v>1713</v>
      </c>
      <c r="F1798" s="270" t="s">
        <v>2107</v>
      </c>
      <c r="G1798" s="270" t="s">
        <v>9209</v>
      </c>
      <c r="H1798" s="270" t="s">
        <v>9208</v>
      </c>
      <c r="I1798" s="270" t="s">
        <v>9207</v>
      </c>
      <c r="J1798" s="270">
        <v>13793</v>
      </c>
      <c r="K1798" s="270" t="s">
        <v>3271</v>
      </c>
      <c r="L1798" s="270" t="s">
        <v>9206</v>
      </c>
      <c r="M1798" s="270" t="s">
        <v>3296</v>
      </c>
      <c r="N1798" s="270" t="s">
        <v>3286</v>
      </c>
      <c r="O1798" s="270" t="s">
        <v>3285</v>
      </c>
      <c r="P1798" s="269">
        <v>124067.01</v>
      </c>
      <c r="Q1798" s="269">
        <v>0</v>
      </c>
      <c r="R1798" s="269">
        <v>0</v>
      </c>
      <c r="S1798" s="269">
        <v>124067.01</v>
      </c>
      <c r="U1798" s="305" t="str">
        <f t="shared" si="28"/>
        <v>RU8265</v>
      </c>
      <c r="V1798" s="305" t="s">
        <v>3112</v>
      </c>
    </row>
    <row r="1799" spans="1:22" ht="18" customHeight="1" x14ac:dyDescent="0.35">
      <c r="A1799" s="270">
        <v>10533</v>
      </c>
      <c r="B1799" s="270" t="s">
        <v>3269</v>
      </c>
      <c r="C1799" s="270" t="s">
        <v>9205</v>
      </c>
      <c r="D1799" s="270" t="s">
        <v>3296</v>
      </c>
      <c r="E1799" s="270" t="s">
        <v>1713</v>
      </c>
      <c r="F1799" s="270" t="s">
        <v>1809</v>
      </c>
      <c r="G1799" s="270" t="s">
        <v>9204</v>
      </c>
      <c r="H1799" s="270" t="s">
        <v>9203</v>
      </c>
      <c r="I1799" s="270" t="s">
        <v>9202</v>
      </c>
      <c r="J1799" s="270">
        <v>10666</v>
      </c>
      <c r="K1799" s="270" t="s">
        <v>3271</v>
      </c>
      <c r="L1799" s="270" t="s">
        <v>9201</v>
      </c>
      <c r="M1799" s="270" t="s">
        <v>3296</v>
      </c>
      <c r="N1799" s="270" t="s">
        <v>3286</v>
      </c>
      <c r="O1799" s="270" t="s">
        <v>3285</v>
      </c>
      <c r="P1799" s="269">
        <v>369000</v>
      </c>
      <c r="Q1799" s="269">
        <v>0</v>
      </c>
      <c r="R1799" s="269">
        <v>0</v>
      </c>
      <c r="S1799" s="269">
        <v>369000</v>
      </c>
      <c r="U1799" s="305" t="str">
        <f t="shared" si="28"/>
        <v>RU8330</v>
      </c>
      <c r="V1799" s="305" t="s">
        <v>3112</v>
      </c>
    </row>
    <row r="1800" spans="1:22" ht="18" customHeight="1" x14ac:dyDescent="0.35">
      <c r="A1800" s="270">
        <v>10544</v>
      </c>
      <c r="B1800" s="270" t="s">
        <v>3269</v>
      </c>
      <c r="C1800" s="270" t="s">
        <v>9200</v>
      </c>
      <c r="D1800" s="270" t="s">
        <v>3296</v>
      </c>
      <c r="E1800" s="270" t="s">
        <v>1713</v>
      </c>
      <c r="F1800" s="270" t="s">
        <v>1719</v>
      </c>
      <c r="G1800" s="270" t="s">
        <v>9199</v>
      </c>
      <c r="H1800" s="270" t="s">
        <v>9198</v>
      </c>
      <c r="I1800" s="270" t="s">
        <v>9197</v>
      </c>
      <c r="J1800" s="270">
        <v>10545</v>
      </c>
      <c r="K1800" s="270" t="s">
        <v>3271</v>
      </c>
      <c r="L1800" s="270" t="s">
        <v>9196</v>
      </c>
      <c r="M1800" s="270" t="s">
        <v>3296</v>
      </c>
      <c r="N1800" s="270" t="s">
        <v>3314</v>
      </c>
      <c r="O1800" s="270" t="s">
        <v>3313</v>
      </c>
      <c r="P1800" s="269">
        <v>646556</v>
      </c>
      <c r="Q1800" s="269">
        <v>0</v>
      </c>
      <c r="R1800" s="269">
        <v>0</v>
      </c>
      <c r="S1800" s="269">
        <v>646556</v>
      </c>
      <c r="U1800" s="305" t="str">
        <f t="shared" si="28"/>
        <v>RU1205</v>
      </c>
      <c r="V1800" s="305" t="s">
        <v>3112</v>
      </c>
    </row>
    <row r="1801" spans="1:22" ht="18" customHeight="1" x14ac:dyDescent="0.35">
      <c r="A1801" s="270">
        <v>10550</v>
      </c>
      <c r="B1801" s="270" t="s">
        <v>3269</v>
      </c>
      <c r="C1801" s="270" t="s">
        <v>9195</v>
      </c>
      <c r="D1801" s="270" t="s">
        <v>3296</v>
      </c>
      <c r="E1801" s="270" t="s">
        <v>1713</v>
      </c>
      <c r="F1801" s="270" t="s">
        <v>1719</v>
      </c>
      <c r="G1801" s="270" t="s">
        <v>9194</v>
      </c>
      <c r="H1801" s="270" t="s">
        <v>9193</v>
      </c>
      <c r="I1801" s="270" t="s">
        <v>9192</v>
      </c>
      <c r="J1801" s="270">
        <v>10551</v>
      </c>
      <c r="K1801" s="270" t="s">
        <v>3271</v>
      </c>
      <c r="L1801" s="270" t="s">
        <v>9191</v>
      </c>
      <c r="M1801" s="270" t="s">
        <v>3296</v>
      </c>
      <c r="N1801" s="270" t="s">
        <v>3286</v>
      </c>
      <c r="O1801" s="270" t="s">
        <v>3285</v>
      </c>
      <c r="P1801" s="269">
        <v>273980</v>
      </c>
      <c r="Q1801" s="269">
        <v>0</v>
      </c>
      <c r="R1801" s="269">
        <v>0</v>
      </c>
      <c r="S1801" s="269">
        <v>273980</v>
      </c>
      <c r="U1801" s="305" t="str">
        <f t="shared" si="28"/>
        <v>RU1205</v>
      </c>
      <c r="V1801" s="305" t="s">
        <v>3112</v>
      </c>
    </row>
    <row r="1802" spans="1:22" ht="18" customHeight="1" x14ac:dyDescent="0.35">
      <c r="A1802" s="270">
        <v>10550</v>
      </c>
      <c r="B1802" s="270" t="s">
        <v>3269</v>
      </c>
      <c r="C1802" s="270" t="s">
        <v>9195</v>
      </c>
      <c r="D1802" s="270" t="s">
        <v>3296</v>
      </c>
      <c r="E1802" s="270" t="s">
        <v>1713</v>
      </c>
      <c r="F1802" s="270" t="s">
        <v>1719</v>
      </c>
      <c r="G1802" s="270" t="s">
        <v>9194</v>
      </c>
      <c r="H1802" s="270" t="s">
        <v>9193</v>
      </c>
      <c r="I1802" s="270" t="s">
        <v>9192</v>
      </c>
      <c r="J1802" s="270">
        <v>10610</v>
      </c>
      <c r="K1802" s="270" t="s">
        <v>3271</v>
      </c>
      <c r="L1802" s="270" t="s">
        <v>9191</v>
      </c>
      <c r="M1802" s="270" t="s">
        <v>3296</v>
      </c>
      <c r="N1802" s="270" t="s">
        <v>3286</v>
      </c>
      <c r="O1802" s="270" t="s">
        <v>3285</v>
      </c>
      <c r="P1802" s="269">
        <v>4416</v>
      </c>
      <c r="Q1802" s="269">
        <v>0</v>
      </c>
      <c r="R1802" s="269">
        <v>0</v>
      </c>
      <c r="S1802" s="269">
        <v>4416</v>
      </c>
      <c r="U1802" s="305" t="str">
        <f t="shared" si="28"/>
        <v>RU1205</v>
      </c>
      <c r="V1802" s="305" t="s">
        <v>3112</v>
      </c>
    </row>
    <row r="1803" spans="1:22" ht="18" customHeight="1" x14ac:dyDescent="0.35">
      <c r="A1803" s="270">
        <v>10550</v>
      </c>
      <c r="B1803" s="270" t="s">
        <v>3269</v>
      </c>
      <c r="C1803" s="270" t="s">
        <v>9195</v>
      </c>
      <c r="D1803" s="270" t="s">
        <v>3296</v>
      </c>
      <c r="E1803" s="270" t="s">
        <v>1713</v>
      </c>
      <c r="F1803" s="270" t="s">
        <v>1719</v>
      </c>
      <c r="G1803" s="270" t="s">
        <v>9194</v>
      </c>
      <c r="H1803" s="270" t="s">
        <v>9193</v>
      </c>
      <c r="I1803" s="270" t="s">
        <v>9192</v>
      </c>
      <c r="J1803" s="270">
        <v>10611</v>
      </c>
      <c r="K1803" s="270" t="s">
        <v>3271</v>
      </c>
      <c r="L1803" s="270" t="s">
        <v>9191</v>
      </c>
      <c r="M1803" s="270" t="s">
        <v>3296</v>
      </c>
      <c r="N1803" s="270" t="s">
        <v>3286</v>
      </c>
      <c r="O1803" s="270" t="s">
        <v>3285</v>
      </c>
      <c r="P1803" s="269">
        <v>67477</v>
      </c>
      <c r="Q1803" s="269">
        <v>0</v>
      </c>
      <c r="R1803" s="269">
        <v>0</v>
      </c>
      <c r="S1803" s="269">
        <v>67477</v>
      </c>
      <c r="U1803" s="305" t="str">
        <f t="shared" si="28"/>
        <v>RU1205</v>
      </c>
      <c r="V1803" s="305" t="s">
        <v>3112</v>
      </c>
    </row>
    <row r="1804" spans="1:22" ht="18" customHeight="1" x14ac:dyDescent="0.35">
      <c r="A1804" s="270">
        <v>10552</v>
      </c>
      <c r="B1804" s="270" t="s">
        <v>3269</v>
      </c>
      <c r="C1804" s="270" t="s">
        <v>9190</v>
      </c>
      <c r="D1804" s="270" t="s">
        <v>3296</v>
      </c>
      <c r="E1804" s="270" t="s">
        <v>1733</v>
      </c>
      <c r="F1804" s="270" t="s">
        <v>2350</v>
      </c>
      <c r="G1804" s="270" t="s">
        <v>9189</v>
      </c>
      <c r="H1804" s="270" t="s">
        <v>9188</v>
      </c>
      <c r="I1804" s="270" t="s">
        <v>9187</v>
      </c>
      <c r="J1804" s="270">
        <v>10561</v>
      </c>
      <c r="K1804" s="270" t="s">
        <v>3271</v>
      </c>
      <c r="L1804" s="270" t="s">
        <v>9186</v>
      </c>
      <c r="M1804" s="270" t="s">
        <v>3296</v>
      </c>
      <c r="N1804" s="270" t="s">
        <v>3314</v>
      </c>
      <c r="O1804" s="270" t="s">
        <v>3313</v>
      </c>
      <c r="P1804" s="269">
        <v>1080287</v>
      </c>
      <c r="Q1804" s="269">
        <v>0</v>
      </c>
      <c r="R1804" s="269">
        <v>0</v>
      </c>
      <c r="S1804" s="269">
        <v>1080287</v>
      </c>
      <c r="U1804" s="305" t="str">
        <f t="shared" si="28"/>
        <v>RU8833</v>
      </c>
      <c r="V1804" s="305" t="s">
        <v>3112</v>
      </c>
    </row>
    <row r="1805" spans="1:22" ht="18" customHeight="1" x14ac:dyDescent="0.35">
      <c r="A1805" s="270">
        <v>10569</v>
      </c>
      <c r="B1805" s="270" t="s">
        <v>3269</v>
      </c>
      <c r="C1805" s="270" t="s">
        <v>9184</v>
      </c>
      <c r="D1805" s="270" t="s">
        <v>3296</v>
      </c>
      <c r="E1805" s="270" t="s">
        <v>1713</v>
      </c>
      <c r="F1805" s="270" t="s">
        <v>2332</v>
      </c>
      <c r="G1805" s="270" t="s">
        <v>9183</v>
      </c>
      <c r="H1805" s="270" t="s">
        <v>9182</v>
      </c>
      <c r="I1805" s="270" t="s">
        <v>9181</v>
      </c>
      <c r="J1805" s="270">
        <v>10972</v>
      </c>
      <c r="K1805" s="270" t="s">
        <v>3271</v>
      </c>
      <c r="L1805" s="270" t="s">
        <v>9185</v>
      </c>
      <c r="M1805" s="270" t="s">
        <v>3296</v>
      </c>
      <c r="N1805" s="270" t="s">
        <v>3286</v>
      </c>
      <c r="O1805" s="270" t="s">
        <v>3285</v>
      </c>
      <c r="P1805" s="269">
        <v>491713.29</v>
      </c>
      <c r="Q1805" s="269">
        <v>0</v>
      </c>
      <c r="R1805" s="269">
        <v>0</v>
      </c>
      <c r="S1805" s="269">
        <v>491713.29</v>
      </c>
      <c r="U1805" s="305" t="str">
        <f t="shared" si="28"/>
        <v>RU8709</v>
      </c>
      <c r="V1805" s="305" t="s">
        <v>3112</v>
      </c>
    </row>
    <row r="1806" spans="1:22" ht="18" customHeight="1" x14ac:dyDescent="0.35">
      <c r="A1806" s="270">
        <v>10569</v>
      </c>
      <c r="B1806" s="270" t="s">
        <v>3269</v>
      </c>
      <c r="C1806" s="270" t="s">
        <v>9184</v>
      </c>
      <c r="D1806" s="270" t="s">
        <v>3296</v>
      </c>
      <c r="E1806" s="270" t="s">
        <v>1713</v>
      </c>
      <c r="F1806" s="270" t="s">
        <v>2332</v>
      </c>
      <c r="G1806" s="270" t="s">
        <v>9183</v>
      </c>
      <c r="H1806" s="270" t="s">
        <v>9182</v>
      </c>
      <c r="I1806" s="270" t="s">
        <v>9181</v>
      </c>
      <c r="J1806" s="270">
        <v>17360</v>
      </c>
      <c r="K1806" s="270" t="s">
        <v>3271</v>
      </c>
      <c r="L1806" s="270" t="s">
        <v>9180</v>
      </c>
      <c r="M1806" s="270" t="s">
        <v>3296</v>
      </c>
      <c r="N1806" s="270" t="s">
        <v>3286</v>
      </c>
      <c r="O1806" s="270" t="s">
        <v>3285</v>
      </c>
      <c r="P1806" s="269">
        <v>37562.019999999997</v>
      </c>
      <c r="Q1806" s="269">
        <v>0</v>
      </c>
      <c r="R1806" s="269">
        <v>0</v>
      </c>
      <c r="S1806" s="269">
        <v>37562.019999999997</v>
      </c>
      <c r="U1806" s="305" t="str">
        <f t="shared" si="28"/>
        <v>RU8709</v>
      </c>
      <c r="V1806" s="305" t="s">
        <v>3112</v>
      </c>
    </row>
    <row r="1807" spans="1:22" ht="18" customHeight="1" x14ac:dyDescent="0.35">
      <c r="A1807" s="270">
        <v>10580</v>
      </c>
      <c r="B1807" s="270" t="s">
        <v>3269</v>
      </c>
      <c r="C1807" s="270" t="s">
        <v>9179</v>
      </c>
      <c r="D1807" s="270" t="s">
        <v>3296</v>
      </c>
      <c r="E1807" s="270" t="s">
        <v>1791</v>
      </c>
      <c r="F1807" s="270" t="s">
        <v>2215</v>
      </c>
      <c r="G1807" s="270" t="s">
        <v>9178</v>
      </c>
      <c r="H1807" s="270" t="s">
        <v>9177</v>
      </c>
      <c r="I1807" s="270" t="s">
        <v>9176</v>
      </c>
      <c r="J1807" s="270">
        <v>10585</v>
      </c>
      <c r="K1807" s="270" t="s">
        <v>3271</v>
      </c>
      <c r="L1807" s="270" t="s">
        <v>9175</v>
      </c>
      <c r="M1807" s="270" t="s">
        <v>3296</v>
      </c>
      <c r="N1807" s="270" t="s">
        <v>3286</v>
      </c>
      <c r="O1807" s="270" t="s">
        <v>3285</v>
      </c>
      <c r="P1807" s="269">
        <v>295999</v>
      </c>
      <c r="Q1807" s="269">
        <v>0</v>
      </c>
      <c r="R1807" s="269">
        <v>0</v>
      </c>
      <c r="S1807" s="269">
        <v>295999</v>
      </c>
      <c r="U1807" s="305" t="str">
        <f t="shared" si="28"/>
        <v>RU8358</v>
      </c>
      <c r="V1807" s="305" t="s">
        <v>3112</v>
      </c>
    </row>
    <row r="1808" spans="1:22" ht="18" customHeight="1" x14ac:dyDescent="0.35">
      <c r="A1808" s="270">
        <v>10588</v>
      </c>
      <c r="B1808" s="270" t="s">
        <v>3269</v>
      </c>
      <c r="C1808" s="270" t="s">
        <v>9174</v>
      </c>
      <c r="D1808" s="270" t="s">
        <v>3296</v>
      </c>
      <c r="E1808" s="270" t="s">
        <v>1733</v>
      </c>
      <c r="F1808" s="270" t="s">
        <v>2286</v>
      </c>
      <c r="G1808" s="270" t="s">
        <v>9173</v>
      </c>
      <c r="H1808" s="270" t="s">
        <v>9172</v>
      </c>
      <c r="I1808" s="270" t="s">
        <v>9171</v>
      </c>
      <c r="J1808" s="270">
        <v>10661</v>
      </c>
      <c r="K1808" s="270" t="s">
        <v>3271</v>
      </c>
      <c r="L1808" s="270" t="s">
        <v>9170</v>
      </c>
      <c r="M1808" s="270" t="s">
        <v>3296</v>
      </c>
      <c r="N1808" s="270" t="s">
        <v>3286</v>
      </c>
      <c r="O1808" s="270" t="s">
        <v>3285</v>
      </c>
      <c r="P1808" s="269">
        <v>590240</v>
      </c>
      <c r="Q1808" s="269">
        <v>0</v>
      </c>
      <c r="R1808" s="269">
        <v>0</v>
      </c>
      <c r="S1808" s="269">
        <v>590240</v>
      </c>
      <c r="U1808" s="305" t="str">
        <f t="shared" si="28"/>
        <v>RU8458</v>
      </c>
      <c r="V1808" s="305" t="s">
        <v>3112</v>
      </c>
    </row>
    <row r="1809" spans="1:22" ht="18" customHeight="1" x14ac:dyDescent="0.35">
      <c r="A1809" s="270">
        <v>10591</v>
      </c>
      <c r="B1809" s="270" t="s">
        <v>3269</v>
      </c>
      <c r="C1809" s="270" t="s">
        <v>9169</v>
      </c>
      <c r="D1809" s="270" t="s">
        <v>3296</v>
      </c>
      <c r="E1809" s="270" t="s">
        <v>1791</v>
      </c>
      <c r="F1809" s="270" t="s">
        <v>1816</v>
      </c>
      <c r="G1809" s="270" t="s">
        <v>9168</v>
      </c>
      <c r="H1809" s="270" t="s">
        <v>9167</v>
      </c>
      <c r="I1809" s="270" t="s">
        <v>9166</v>
      </c>
      <c r="J1809" s="270">
        <v>10946</v>
      </c>
      <c r="K1809" s="270" t="s">
        <v>3271</v>
      </c>
      <c r="L1809" s="270" t="s">
        <v>9165</v>
      </c>
      <c r="M1809" s="270" t="s">
        <v>3296</v>
      </c>
      <c r="N1809" s="270" t="s">
        <v>3286</v>
      </c>
      <c r="O1809" s="270" t="s">
        <v>3285</v>
      </c>
      <c r="P1809" s="269">
        <v>515467</v>
      </c>
      <c r="Q1809" s="269">
        <v>0</v>
      </c>
      <c r="R1809" s="269">
        <v>515467</v>
      </c>
      <c r="S1809" s="269">
        <v>515467</v>
      </c>
      <c r="U1809" s="305" t="str">
        <f t="shared" si="28"/>
        <v>RU1015</v>
      </c>
      <c r="V1809" s="305" t="s">
        <v>3112</v>
      </c>
    </row>
    <row r="1810" spans="1:22" ht="18" customHeight="1" x14ac:dyDescent="0.35">
      <c r="A1810" s="270">
        <v>10616</v>
      </c>
      <c r="B1810" s="270" t="s">
        <v>3269</v>
      </c>
      <c r="C1810" s="270" t="s">
        <v>9159</v>
      </c>
      <c r="D1810" s="270" t="s">
        <v>3296</v>
      </c>
      <c r="E1810" s="270" t="s">
        <v>1713</v>
      </c>
      <c r="F1810" s="270" t="s">
        <v>2332</v>
      </c>
      <c r="G1810" s="270" t="s">
        <v>9158</v>
      </c>
      <c r="H1810" s="270" t="s">
        <v>9157</v>
      </c>
      <c r="I1810" s="270" t="s">
        <v>9156</v>
      </c>
      <c r="J1810" s="270">
        <v>10973</v>
      </c>
      <c r="K1810" s="270" t="s">
        <v>3271</v>
      </c>
      <c r="L1810" s="270" t="s">
        <v>9164</v>
      </c>
      <c r="M1810" s="270" t="s">
        <v>3296</v>
      </c>
      <c r="N1810" s="270" t="s">
        <v>3286</v>
      </c>
      <c r="O1810" s="270" t="s">
        <v>3285</v>
      </c>
      <c r="P1810" s="269">
        <v>782424.52</v>
      </c>
      <c r="Q1810" s="269">
        <v>0</v>
      </c>
      <c r="R1810" s="269">
        <v>0</v>
      </c>
      <c r="S1810" s="269">
        <v>782424.52</v>
      </c>
      <c r="U1810" s="305" t="str">
        <f t="shared" si="28"/>
        <v>RU8709</v>
      </c>
      <c r="V1810" s="305" t="s">
        <v>3112</v>
      </c>
    </row>
    <row r="1811" spans="1:22" ht="18" customHeight="1" x14ac:dyDescent="0.35">
      <c r="A1811" s="270">
        <v>10616</v>
      </c>
      <c r="B1811" s="270" t="s">
        <v>3269</v>
      </c>
      <c r="C1811" s="270" t="s">
        <v>9159</v>
      </c>
      <c r="D1811" s="270" t="s">
        <v>3296</v>
      </c>
      <c r="E1811" s="270" t="s">
        <v>1713</v>
      </c>
      <c r="F1811" s="270" t="s">
        <v>2332</v>
      </c>
      <c r="G1811" s="270" t="s">
        <v>9158</v>
      </c>
      <c r="H1811" s="270" t="s">
        <v>9157</v>
      </c>
      <c r="I1811" s="270" t="s">
        <v>9156</v>
      </c>
      <c r="J1811" s="270">
        <v>10974</v>
      </c>
      <c r="K1811" s="270" t="s">
        <v>3271</v>
      </c>
      <c r="L1811" s="270" t="s">
        <v>9163</v>
      </c>
      <c r="M1811" s="270" t="s">
        <v>3296</v>
      </c>
      <c r="N1811" s="270" t="s">
        <v>3286</v>
      </c>
      <c r="O1811" s="270" t="s">
        <v>3285</v>
      </c>
      <c r="P1811" s="269">
        <v>778074.11</v>
      </c>
      <c r="Q1811" s="269">
        <v>0</v>
      </c>
      <c r="R1811" s="269">
        <v>0</v>
      </c>
      <c r="S1811" s="269">
        <v>778074.11</v>
      </c>
      <c r="U1811" s="305" t="str">
        <f t="shared" si="28"/>
        <v>RU8709</v>
      </c>
      <c r="V1811" s="305" t="s">
        <v>3112</v>
      </c>
    </row>
    <row r="1812" spans="1:22" ht="18" customHeight="1" x14ac:dyDescent="0.35">
      <c r="A1812" s="270">
        <v>10616</v>
      </c>
      <c r="B1812" s="270" t="s">
        <v>3269</v>
      </c>
      <c r="C1812" s="270" t="s">
        <v>9159</v>
      </c>
      <c r="D1812" s="270" t="s">
        <v>3296</v>
      </c>
      <c r="E1812" s="270" t="s">
        <v>1713</v>
      </c>
      <c r="F1812" s="270" t="s">
        <v>2332</v>
      </c>
      <c r="G1812" s="270" t="s">
        <v>9158</v>
      </c>
      <c r="H1812" s="270" t="s">
        <v>9157</v>
      </c>
      <c r="I1812" s="270" t="s">
        <v>9156</v>
      </c>
      <c r="J1812" s="270">
        <v>10976</v>
      </c>
      <c r="K1812" s="270" t="s">
        <v>3271</v>
      </c>
      <c r="L1812" s="270" t="s">
        <v>9162</v>
      </c>
      <c r="M1812" s="270" t="s">
        <v>3296</v>
      </c>
      <c r="N1812" s="270" t="s">
        <v>3286</v>
      </c>
      <c r="O1812" s="270" t="s">
        <v>3285</v>
      </c>
      <c r="P1812" s="269">
        <v>22720.11</v>
      </c>
      <c r="Q1812" s="269">
        <v>0</v>
      </c>
      <c r="R1812" s="269">
        <v>0</v>
      </c>
      <c r="S1812" s="269">
        <v>22720.11</v>
      </c>
      <c r="U1812" s="305" t="str">
        <f t="shared" si="28"/>
        <v>RU8709</v>
      </c>
      <c r="V1812" s="305" t="s">
        <v>3112</v>
      </c>
    </row>
    <row r="1813" spans="1:22" ht="18" customHeight="1" x14ac:dyDescent="0.35">
      <c r="A1813" s="270">
        <v>10616</v>
      </c>
      <c r="B1813" s="270" t="s">
        <v>3269</v>
      </c>
      <c r="C1813" s="270" t="s">
        <v>9159</v>
      </c>
      <c r="D1813" s="270" t="s">
        <v>3296</v>
      </c>
      <c r="E1813" s="270" t="s">
        <v>1713</v>
      </c>
      <c r="F1813" s="270" t="s">
        <v>2332</v>
      </c>
      <c r="G1813" s="270" t="s">
        <v>9158</v>
      </c>
      <c r="H1813" s="270" t="s">
        <v>9157</v>
      </c>
      <c r="I1813" s="270" t="s">
        <v>9156</v>
      </c>
      <c r="J1813" s="270">
        <v>11064</v>
      </c>
      <c r="K1813" s="270" t="s">
        <v>3271</v>
      </c>
      <c r="L1813" s="270" t="s">
        <v>9161</v>
      </c>
      <c r="M1813" s="270" t="s">
        <v>3296</v>
      </c>
      <c r="N1813" s="270" t="s">
        <v>3286</v>
      </c>
      <c r="O1813" s="270" t="s">
        <v>3689</v>
      </c>
      <c r="P1813" s="269">
        <v>113594</v>
      </c>
      <c r="Q1813" s="269">
        <v>0</v>
      </c>
      <c r="R1813" s="269">
        <v>0</v>
      </c>
      <c r="S1813" s="269">
        <v>113594</v>
      </c>
      <c r="U1813" s="305" t="str">
        <f t="shared" si="28"/>
        <v>RU8709</v>
      </c>
      <c r="V1813" s="305" t="s">
        <v>3112</v>
      </c>
    </row>
    <row r="1814" spans="1:22" ht="18" customHeight="1" x14ac:dyDescent="0.35">
      <c r="A1814" s="270">
        <v>10616</v>
      </c>
      <c r="B1814" s="270" t="s">
        <v>3269</v>
      </c>
      <c r="C1814" s="270" t="s">
        <v>9159</v>
      </c>
      <c r="D1814" s="270" t="s">
        <v>3296</v>
      </c>
      <c r="E1814" s="270" t="s">
        <v>1713</v>
      </c>
      <c r="F1814" s="270" t="s">
        <v>2332</v>
      </c>
      <c r="G1814" s="270" t="s">
        <v>9158</v>
      </c>
      <c r="H1814" s="270" t="s">
        <v>9157</v>
      </c>
      <c r="I1814" s="270" t="s">
        <v>9156</v>
      </c>
      <c r="J1814" s="270">
        <v>17361</v>
      </c>
      <c r="K1814" s="270" t="s">
        <v>3271</v>
      </c>
      <c r="L1814" s="270" t="s">
        <v>9160</v>
      </c>
      <c r="M1814" s="270" t="s">
        <v>3296</v>
      </c>
      <c r="N1814" s="270" t="s">
        <v>3286</v>
      </c>
      <c r="O1814" s="270" t="s">
        <v>3285</v>
      </c>
      <c r="P1814" s="269">
        <v>413393.71</v>
      </c>
      <c r="Q1814" s="269">
        <v>0</v>
      </c>
      <c r="R1814" s="269">
        <v>0</v>
      </c>
      <c r="S1814" s="269">
        <v>413393.71</v>
      </c>
      <c r="U1814" s="305" t="str">
        <f t="shared" si="28"/>
        <v>RU8709</v>
      </c>
      <c r="V1814" s="305" t="s">
        <v>3112</v>
      </c>
    </row>
    <row r="1815" spans="1:22" ht="18" customHeight="1" x14ac:dyDescent="0.35">
      <c r="A1815" s="270">
        <v>10616</v>
      </c>
      <c r="B1815" s="270" t="s">
        <v>3269</v>
      </c>
      <c r="C1815" s="270" t="s">
        <v>9159</v>
      </c>
      <c r="D1815" s="270" t="s">
        <v>3296</v>
      </c>
      <c r="E1815" s="270" t="s">
        <v>1713</v>
      </c>
      <c r="F1815" s="270" t="s">
        <v>2332</v>
      </c>
      <c r="G1815" s="270" t="s">
        <v>9158</v>
      </c>
      <c r="H1815" s="270" t="s">
        <v>9157</v>
      </c>
      <c r="I1815" s="270" t="s">
        <v>9156</v>
      </c>
      <c r="J1815" s="270">
        <v>17362</v>
      </c>
      <c r="K1815" s="270" t="s">
        <v>3271</v>
      </c>
      <c r="L1815" s="270" t="s">
        <v>9155</v>
      </c>
      <c r="M1815" s="270" t="s">
        <v>3296</v>
      </c>
      <c r="N1815" s="270" t="s">
        <v>3286</v>
      </c>
      <c r="O1815" s="270" t="s">
        <v>3285</v>
      </c>
      <c r="P1815" s="269">
        <v>26283.040000000001</v>
      </c>
      <c r="Q1815" s="269">
        <v>0</v>
      </c>
      <c r="R1815" s="269">
        <v>0</v>
      </c>
      <c r="S1815" s="269">
        <v>26283.040000000001</v>
      </c>
      <c r="U1815" s="305" t="str">
        <f t="shared" si="28"/>
        <v>RU8709</v>
      </c>
      <c r="V1815" s="305" t="s">
        <v>3112</v>
      </c>
    </row>
    <row r="1816" spans="1:22" ht="18" customHeight="1" x14ac:dyDescent="0.35">
      <c r="A1816" s="270">
        <v>10622</v>
      </c>
      <c r="B1816" s="270" t="s">
        <v>3269</v>
      </c>
      <c r="C1816" s="270" t="s">
        <v>9151</v>
      </c>
      <c r="D1816" s="270" t="s">
        <v>3296</v>
      </c>
      <c r="E1816" s="270" t="s">
        <v>1713</v>
      </c>
      <c r="F1816" s="270" t="s">
        <v>2332</v>
      </c>
      <c r="G1816" s="270" t="s">
        <v>9150</v>
      </c>
      <c r="H1816" s="270" t="s">
        <v>9149</v>
      </c>
      <c r="I1816" s="270" t="s">
        <v>9148</v>
      </c>
      <c r="J1816" s="270">
        <v>16014</v>
      </c>
      <c r="K1816" s="270" t="s">
        <v>3271</v>
      </c>
      <c r="L1816" s="270" t="s">
        <v>9154</v>
      </c>
      <c r="M1816" s="270" t="s">
        <v>3296</v>
      </c>
      <c r="N1816" s="270" t="s">
        <v>3314</v>
      </c>
      <c r="O1816" s="270" t="s">
        <v>3313</v>
      </c>
      <c r="P1816" s="269">
        <v>525355.71</v>
      </c>
      <c r="Q1816" s="269">
        <v>0</v>
      </c>
      <c r="R1816" s="269">
        <v>0</v>
      </c>
      <c r="S1816" s="269">
        <v>525355.71</v>
      </c>
      <c r="U1816" s="305" t="str">
        <f t="shared" si="28"/>
        <v>RU8709</v>
      </c>
      <c r="V1816" s="305" t="s">
        <v>3112</v>
      </c>
    </row>
    <row r="1817" spans="1:22" ht="18" customHeight="1" x14ac:dyDescent="0.35">
      <c r="A1817" s="270">
        <v>10622</v>
      </c>
      <c r="B1817" s="270" t="s">
        <v>3269</v>
      </c>
      <c r="C1817" s="270" t="s">
        <v>9151</v>
      </c>
      <c r="D1817" s="270" t="s">
        <v>3296</v>
      </c>
      <c r="E1817" s="270" t="s">
        <v>1713</v>
      </c>
      <c r="F1817" s="270" t="s">
        <v>2332</v>
      </c>
      <c r="G1817" s="270" t="s">
        <v>9150</v>
      </c>
      <c r="H1817" s="270" t="s">
        <v>9149</v>
      </c>
      <c r="I1817" s="270" t="s">
        <v>9148</v>
      </c>
      <c r="J1817" s="270">
        <v>16015</v>
      </c>
      <c r="K1817" s="270" t="s">
        <v>3271</v>
      </c>
      <c r="L1817" s="270" t="s">
        <v>9153</v>
      </c>
      <c r="M1817" s="270" t="s">
        <v>3296</v>
      </c>
      <c r="N1817" s="270" t="s">
        <v>3314</v>
      </c>
      <c r="O1817" s="270" t="s">
        <v>3313</v>
      </c>
      <c r="P1817" s="269">
        <v>42783.33</v>
      </c>
      <c r="Q1817" s="269">
        <v>0</v>
      </c>
      <c r="R1817" s="269">
        <v>0</v>
      </c>
      <c r="S1817" s="269">
        <v>42783.33</v>
      </c>
      <c r="U1817" s="305" t="str">
        <f t="shared" si="28"/>
        <v>RU8709</v>
      </c>
      <c r="V1817" s="305" t="s">
        <v>3112</v>
      </c>
    </row>
    <row r="1818" spans="1:22" ht="18" customHeight="1" x14ac:dyDescent="0.35">
      <c r="A1818" s="270">
        <v>10622</v>
      </c>
      <c r="B1818" s="270" t="s">
        <v>3269</v>
      </c>
      <c r="C1818" s="270" t="s">
        <v>9151</v>
      </c>
      <c r="D1818" s="270" t="s">
        <v>3296</v>
      </c>
      <c r="E1818" s="270" t="s">
        <v>1713</v>
      </c>
      <c r="F1818" s="270" t="s">
        <v>2332</v>
      </c>
      <c r="G1818" s="270" t="s">
        <v>9150</v>
      </c>
      <c r="H1818" s="270" t="s">
        <v>9149</v>
      </c>
      <c r="I1818" s="270" t="s">
        <v>9148</v>
      </c>
      <c r="J1818" s="270">
        <v>16933</v>
      </c>
      <c r="K1818" s="270" t="s">
        <v>3271</v>
      </c>
      <c r="L1818" s="270" t="s">
        <v>9152</v>
      </c>
      <c r="M1818" s="270" t="s">
        <v>3296</v>
      </c>
      <c r="N1818" s="270" t="s">
        <v>3314</v>
      </c>
      <c r="O1818" s="270" t="s">
        <v>3313</v>
      </c>
      <c r="P1818" s="269">
        <v>408774.08</v>
      </c>
      <c r="Q1818" s="269">
        <v>0</v>
      </c>
      <c r="R1818" s="269">
        <v>0</v>
      </c>
      <c r="S1818" s="269">
        <v>408774.08</v>
      </c>
      <c r="U1818" s="305" t="str">
        <f t="shared" si="28"/>
        <v>RU8709</v>
      </c>
      <c r="V1818" s="305" t="s">
        <v>3112</v>
      </c>
    </row>
    <row r="1819" spans="1:22" ht="18" customHeight="1" x14ac:dyDescent="0.35">
      <c r="A1819" s="270">
        <v>10622</v>
      </c>
      <c r="B1819" s="270" t="s">
        <v>3269</v>
      </c>
      <c r="C1819" s="270" t="s">
        <v>9151</v>
      </c>
      <c r="D1819" s="270" t="s">
        <v>3296</v>
      </c>
      <c r="E1819" s="270" t="s">
        <v>1713</v>
      </c>
      <c r="F1819" s="270" t="s">
        <v>2332</v>
      </c>
      <c r="G1819" s="270" t="s">
        <v>9150</v>
      </c>
      <c r="H1819" s="270" t="s">
        <v>9149</v>
      </c>
      <c r="I1819" s="270" t="s">
        <v>9148</v>
      </c>
      <c r="J1819" s="270">
        <v>17379</v>
      </c>
      <c r="K1819" s="270" t="s">
        <v>3271</v>
      </c>
      <c r="L1819" s="270" t="s">
        <v>9147</v>
      </c>
      <c r="M1819" s="270" t="s">
        <v>3296</v>
      </c>
      <c r="N1819" s="270" t="s">
        <v>3314</v>
      </c>
      <c r="O1819" s="270" t="s">
        <v>3313</v>
      </c>
      <c r="P1819" s="269">
        <v>697.1</v>
      </c>
      <c r="Q1819" s="269">
        <v>0</v>
      </c>
      <c r="R1819" s="269">
        <v>0</v>
      </c>
      <c r="S1819" s="269">
        <v>697.1</v>
      </c>
      <c r="U1819" s="305" t="str">
        <f t="shared" si="28"/>
        <v>RU8709</v>
      </c>
      <c r="V1819" s="305" t="s">
        <v>3112</v>
      </c>
    </row>
    <row r="1820" spans="1:22" ht="18" customHeight="1" x14ac:dyDescent="0.35">
      <c r="A1820" s="270">
        <v>10635</v>
      </c>
      <c r="B1820" s="270" t="s">
        <v>3269</v>
      </c>
      <c r="C1820" s="270" t="s">
        <v>9146</v>
      </c>
      <c r="D1820" s="270" t="s">
        <v>3296</v>
      </c>
      <c r="E1820" s="270" t="s">
        <v>1791</v>
      </c>
      <c r="F1820" s="270" t="s">
        <v>2215</v>
      </c>
      <c r="G1820" s="270" t="s">
        <v>9145</v>
      </c>
      <c r="H1820" s="270" t="s">
        <v>9144</v>
      </c>
      <c r="I1820" s="270" t="s">
        <v>9143</v>
      </c>
      <c r="J1820" s="270">
        <v>10643</v>
      </c>
      <c r="K1820" s="270" t="s">
        <v>3271</v>
      </c>
      <c r="L1820" s="270" t="s">
        <v>9142</v>
      </c>
      <c r="M1820" s="270" t="s">
        <v>3296</v>
      </c>
      <c r="N1820" s="270" t="s">
        <v>3314</v>
      </c>
      <c r="O1820" s="270" t="s">
        <v>3313</v>
      </c>
      <c r="P1820" s="269">
        <v>266666.93</v>
      </c>
      <c r="Q1820" s="269">
        <v>0</v>
      </c>
      <c r="R1820" s="269">
        <v>0</v>
      </c>
      <c r="S1820" s="269">
        <v>266666.93</v>
      </c>
      <c r="U1820" s="305" t="str">
        <f t="shared" si="28"/>
        <v>RU8358</v>
      </c>
      <c r="V1820" s="305" t="s">
        <v>3112</v>
      </c>
    </row>
    <row r="1821" spans="1:22" ht="18" customHeight="1" x14ac:dyDescent="0.35">
      <c r="A1821" s="270">
        <v>10676</v>
      </c>
      <c r="B1821" s="270" t="s">
        <v>3269</v>
      </c>
      <c r="C1821" s="270" t="s">
        <v>9141</v>
      </c>
      <c r="D1821" s="270" t="s">
        <v>3296</v>
      </c>
      <c r="E1821" s="270" t="s">
        <v>1733</v>
      </c>
      <c r="F1821" s="270" t="s">
        <v>2286</v>
      </c>
      <c r="G1821" s="270" t="s">
        <v>5564</v>
      </c>
      <c r="H1821" s="270" t="s">
        <v>9140</v>
      </c>
      <c r="I1821" s="270" t="s">
        <v>9139</v>
      </c>
      <c r="J1821" s="270">
        <v>10686</v>
      </c>
      <c r="K1821" s="270" t="s">
        <v>3271</v>
      </c>
      <c r="L1821" s="270" t="s">
        <v>9138</v>
      </c>
      <c r="M1821" s="270" t="s">
        <v>3296</v>
      </c>
      <c r="N1821" s="270" t="s">
        <v>3286</v>
      </c>
      <c r="O1821" s="270" t="s">
        <v>3285</v>
      </c>
      <c r="P1821" s="269">
        <v>364824.2</v>
      </c>
      <c r="Q1821" s="269">
        <v>0</v>
      </c>
      <c r="R1821" s="269">
        <v>0</v>
      </c>
      <c r="S1821" s="269">
        <v>364824.2</v>
      </c>
      <c r="U1821" s="305" t="str">
        <f t="shared" si="28"/>
        <v>RU8458</v>
      </c>
      <c r="V1821" s="305" t="s">
        <v>3112</v>
      </c>
    </row>
    <row r="1822" spans="1:22" ht="18" customHeight="1" x14ac:dyDescent="0.35">
      <c r="A1822" s="270">
        <v>10690</v>
      </c>
      <c r="B1822" s="270" t="s">
        <v>3269</v>
      </c>
      <c r="C1822" s="270" t="s">
        <v>9137</v>
      </c>
      <c r="D1822" s="270" t="s">
        <v>3296</v>
      </c>
      <c r="E1822" s="270" t="s">
        <v>1733</v>
      </c>
      <c r="F1822" s="270" t="s">
        <v>2286</v>
      </c>
      <c r="G1822" s="270" t="s">
        <v>4434</v>
      </c>
      <c r="H1822" s="270" t="s">
        <v>9136</v>
      </c>
      <c r="I1822" s="270" t="s">
        <v>9135</v>
      </c>
      <c r="J1822" s="270">
        <v>10699</v>
      </c>
      <c r="K1822" s="270" t="s">
        <v>3271</v>
      </c>
      <c r="L1822" s="270" t="s">
        <v>9134</v>
      </c>
      <c r="M1822" s="270" t="s">
        <v>3296</v>
      </c>
      <c r="N1822" s="270" t="s">
        <v>3286</v>
      </c>
      <c r="O1822" s="270" t="s">
        <v>3285</v>
      </c>
      <c r="P1822" s="269">
        <v>1379533.1</v>
      </c>
      <c r="Q1822" s="269">
        <v>0</v>
      </c>
      <c r="R1822" s="269">
        <v>0</v>
      </c>
      <c r="S1822" s="269">
        <v>1379533.1</v>
      </c>
      <c r="U1822" s="305" t="str">
        <f t="shared" si="28"/>
        <v>RU8458</v>
      </c>
      <c r="V1822" s="305" t="s">
        <v>3112</v>
      </c>
    </row>
    <row r="1823" spans="1:22" ht="18" customHeight="1" x14ac:dyDescent="0.35">
      <c r="A1823" s="270">
        <v>10701</v>
      </c>
      <c r="B1823" s="270" t="s">
        <v>3269</v>
      </c>
      <c r="C1823" s="270" t="s">
        <v>9133</v>
      </c>
      <c r="D1823" s="270" t="s">
        <v>3296</v>
      </c>
      <c r="E1823" s="270" t="s">
        <v>1791</v>
      </c>
      <c r="F1823" s="270" t="s">
        <v>2215</v>
      </c>
      <c r="G1823" s="270" t="s">
        <v>9132</v>
      </c>
      <c r="H1823" s="270" t="s">
        <v>9131</v>
      </c>
      <c r="I1823" s="270" t="s">
        <v>9130</v>
      </c>
      <c r="J1823" s="270">
        <v>13848</v>
      </c>
      <c r="K1823" s="270" t="s">
        <v>3271</v>
      </c>
      <c r="L1823" s="270" t="s">
        <v>9129</v>
      </c>
      <c r="M1823" s="270" t="s">
        <v>3296</v>
      </c>
      <c r="N1823" s="270" t="s">
        <v>3286</v>
      </c>
      <c r="O1823" s="270" t="s">
        <v>3285</v>
      </c>
      <c r="P1823" s="269">
        <v>308503</v>
      </c>
      <c r="Q1823" s="269">
        <v>0</v>
      </c>
      <c r="R1823" s="269">
        <v>0</v>
      </c>
      <c r="S1823" s="269">
        <v>308503</v>
      </c>
      <c r="U1823" s="305" t="str">
        <f t="shared" si="28"/>
        <v>RU8358</v>
      </c>
      <c r="V1823" s="305" t="s">
        <v>3112</v>
      </c>
    </row>
    <row r="1824" spans="1:22" ht="18" customHeight="1" x14ac:dyDescent="0.35">
      <c r="A1824" s="270">
        <v>10705</v>
      </c>
      <c r="B1824" s="270" t="s">
        <v>3269</v>
      </c>
      <c r="C1824" s="270" t="s">
        <v>9125</v>
      </c>
      <c r="D1824" s="270" t="s">
        <v>3296</v>
      </c>
      <c r="E1824" s="270" t="s">
        <v>1733</v>
      </c>
      <c r="F1824" s="270" t="s">
        <v>1917</v>
      </c>
      <c r="G1824" s="270" t="s">
        <v>9124</v>
      </c>
      <c r="H1824" s="270" t="s">
        <v>9123</v>
      </c>
      <c r="I1824" s="270" t="s">
        <v>9122</v>
      </c>
      <c r="J1824" s="270">
        <v>10722</v>
      </c>
      <c r="K1824" s="270" t="s">
        <v>3271</v>
      </c>
      <c r="L1824" s="270" t="s">
        <v>9128</v>
      </c>
      <c r="M1824" s="270" t="s">
        <v>3296</v>
      </c>
      <c r="N1824" s="270" t="s">
        <v>3286</v>
      </c>
      <c r="O1824" s="270" t="s">
        <v>3285</v>
      </c>
      <c r="P1824" s="269">
        <v>883018.87</v>
      </c>
      <c r="Q1824" s="269">
        <v>0</v>
      </c>
      <c r="R1824" s="269">
        <v>0</v>
      </c>
      <c r="S1824" s="269">
        <v>883018.87</v>
      </c>
      <c r="U1824" s="305" t="str">
        <f t="shared" si="28"/>
        <v>RU5200</v>
      </c>
      <c r="V1824" s="305" t="s">
        <v>3112</v>
      </c>
    </row>
    <row r="1825" spans="1:22" ht="18" customHeight="1" x14ac:dyDescent="0.35">
      <c r="A1825" s="270">
        <v>10705</v>
      </c>
      <c r="B1825" s="270" t="s">
        <v>3269</v>
      </c>
      <c r="C1825" s="270" t="s">
        <v>9125</v>
      </c>
      <c r="D1825" s="270" t="s">
        <v>3296</v>
      </c>
      <c r="E1825" s="270" t="s">
        <v>1733</v>
      </c>
      <c r="F1825" s="270" t="s">
        <v>1917</v>
      </c>
      <c r="G1825" s="270" t="s">
        <v>9124</v>
      </c>
      <c r="H1825" s="270" t="s">
        <v>9123</v>
      </c>
      <c r="I1825" s="270" t="s">
        <v>9122</v>
      </c>
      <c r="J1825" s="270">
        <v>10737</v>
      </c>
      <c r="K1825" s="270" t="s">
        <v>3271</v>
      </c>
      <c r="L1825" s="270" t="s">
        <v>9127</v>
      </c>
      <c r="M1825" s="270" t="s">
        <v>3296</v>
      </c>
      <c r="N1825" s="270" t="s">
        <v>3286</v>
      </c>
      <c r="O1825" s="270" t="s">
        <v>3285</v>
      </c>
      <c r="P1825" s="269">
        <v>654112.17000000004</v>
      </c>
      <c r="Q1825" s="269">
        <v>0</v>
      </c>
      <c r="R1825" s="269">
        <v>0</v>
      </c>
      <c r="S1825" s="269">
        <v>654112.17000000004</v>
      </c>
      <c r="U1825" s="305" t="str">
        <f t="shared" si="28"/>
        <v>RU5200</v>
      </c>
      <c r="V1825" s="305" t="s">
        <v>3112</v>
      </c>
    </row>
    <row r="1826" spans="1:22" ht="18" customHeight="1" x14ac:dyDescent="0.35">
      <c r="A1826" s="270">
        <v>10705</v>
      </c>
      <c r="B1826" s="270" t="s">
        <v>3269</v>
      </c>
      <c r="C1826" s="270" t="s">
        <v>9125</v>
      </c>
      <c r="D1826" s="270" t="s">
        <v>3296</v>
      </c>
      <c r="E1826" s="270" t="s">
        <v>1733</v>
      </c>
      <c r="F1826" s="270" t="s">
        <v>1917</v>
      </c>
      <c r="G1826" s="270" t="s">
        <v>9124</v>
      </c>
      <c r="H1826" s="270" t="s">
        <v>9123</v>
      </c>
      <c r="I1826" s="270" t="s">
        <v>9122</v>
      </c>
      <c r="J1826" s="270">
        <v>10742</v>
      </c>
      <c r="K1826" s="270" t="s">
        <v>3271</v>
      </c>
      <c r="L1826" s="270" t="s">
        <v>9126</v>
      </c>
      <c r="M1826" s="270" t="s">
        <v>3296</v>
      </c>
      <c r="N1826" s="270" t="s">
        <v>3286</v>
      </c>
      <c r="O1826" s="270" t="s">
        <v>3285</v>
      </c>
      <c r="P1826" s="269">
        <v>353459.43</v>
      </c>
      <c r="Q1826" s="269">
        <v>0</v>
      </c>
      <c r="R1826" s="269">
        <v>0</v>
      </c>
      <c r="S1826" s="269">
        <v>353459.43</v>
      </c>
      <c r="U1826" s="305" t="str">
        <f t="shared" si="28"/>
        <v>RU5200</v>
      </c>
      <c r="V1826" s="305" t="s">
        <v>3112</v>
      </c>
    </row>
    <row r="1827" spans="1:22" ht="18" customHeight="1" x14ac:dyDescent="0.35">
      <c r="A1827" s="270">
        <v>10705</v>
      </c>
      <c r="B1827" s="270" t="s">
        <v>3269</v>
      </c>
      <c r="C1827" s="270" t="s">
        <v>9125</v>
      </c>
      <c r="D1827" s="270" t="s">
        <v>3296</v>
      </c>
      <c r="E1827" s="270" t="s">
        <v>1733</v>
      </c>
      <c r="F1827" s="270" t="s">
        <v>1917</v>
      </c>
      <c r="G1827" s="270" t="s">
        <v>9124</v>
      </c>
      <c r="H1827" s="270" t="s">
        <v>9123</v>
      </c>
      <c r="I1827" s="270" t="s">
        <v>9122</v>
      </c>
      <c r="J1827" s="270">
        <v>10747</v>
      </c>
      <c r="K1827" s="270" t="s">
        <v>3271</v>
      </c>
      <c r="L1827" s="270" t="s">
        <v>9121</v>
      </c>
      <c r="M1827" s="270" t="s">
        <v>3296</v>
      </c>
      <c r="N1827" s="270" t="s">
        <v>3286</v>
      </c>
      <c r="O1827" s="270" t="s">
        <v>3689</v>
      </c>
      <c r="P1827" s="269">
        <v>127169.83</v>
      </c>
      <c r="Q1827" s="269">
        <v>0</v>
      </c>
      <c r="R1827" s="269">
        <v>0</v>
      </c>
      <c r="S1827" s="269">
        <v>127169.83</v>
      </c>
      <c r="U1827" s="305" t="str">
        <f t="shared" si="28"/>
        <v>RU5200</v>
      </c>
      <c r="V1827" s="305" t="s">
        <v>3112</v>
      </c>
    </row>
    <row r="1828" spans="1:22" ht="18" customHeight="1" x14ac:dyDescent="0.35">
      <c r="A1828" s="270">
        <v>10753</v>
      </c>
      <c r="B1828" s="270" t="s">
        <v>3269</v>
      </c>
      <c r="C1828" s="270" t="s">
        <v>9120</v>
      </c>
      <c r="D1828" s="270" t="s">
        <v>3296</v>
      </c>
      <c r="E1828" s="270" t="s">
        <v>1733</v>
      </c>
      <c r="F1828" s="270" t="s">
        <v>1917</v>
      </c>
      <c r="G1828" s="270" t="s">
        <v>9119</v>
      </c>
      <c r="H1828" s="270" t="s">
        <v>9118</v>
      </c>
      <c r="I1828" s="270" t="s">
        <v>9117</v>
      </c>
      <c r="J1828" s="270">
        <v>10755</v>
      </c>
      <c r="K1828" s="270" t="s">
        <v>3271</v>
      </c>
      <c r="L1828" s="270" t="s">
        <v>9116</v>
      </c>
      <c r="M1828" s="270" t="s">
        <v>3296</v>
      </c>
      <c r="N1828" s="270" t="s">
        <v>3286</v>
      </c>
      <c r="O1828" s="270" t="s">
        <v>3285</v>
      </c>
      <c r="P1828" s="269">
        <v>461700</v>
      </c>
      <c r="Q1828" s="269">
        <v>0</v>
      </c>
      <c r="R1828" s="269">
        <v>0</v>
      </c>
      <c r="S1828" s="269">
        <v>461700</v>
      </c>
      <c r="U1828" s="305" t="str">
        <f t="shared" si="28"/>
        <v>RU5200</v>
      </c>
      <c r="V1828" s="305" t="s">
        <v>3112</v>
      </c>
    </row>
    <row r="1829" spans="1:22" ht="18" customHeight="1" x14ac:dyDescent="0.35">
      <c r="A1829" s="270">
        <v>10757</v>
      </c>
      <c r="B1829" s="270" t="s">
        <v>3269</v>
      </c>
      <c r="C1829" s="270" t="s">
        <v>9115</v>
      </c>
      <c r="D1829" s="270" t="s">
        <v>3296</v>
      </c>
      <c r="E1829" s="270" t="s">
        <v>1733</v>
      </c>
      <c r="F1829" s="270" t="s">
        <v>1917</v>
      </c>
      <c r="G1829" s="270" t="s">
        <v>9114</v>
      </c>
      <c r="H1829" s="270" t="s">
        <v>9113</v>
      </c>
      <c r="I1829" s="270" t="s">
        <v>9112</v>
      </c>
      <c r="J1829" s="270">
        <v>10785</v>
      </c>
      <c r="K1829" s="270" t="s">
        <v>3271</v>
      </c>
      <c r="L1829" s="270" t="s">
        <v>9111</v>
      </c>
      <c r="M1829" s="270" t="s">
        <v>3296</v>
      </c>
      <c r="N1829" s="270" t="s">
        <v>3314</v>
      </c>
      <c r="O1829" s="270" t="s">
        <v>3313</v>
      </c>
      <c r="P1829" s="269">
        <v>260316</v>
      </c>
      <c r="Q1829" s="269">
        <v>0</v>
      </c>
      <c r="R1829" s="269">
        <v>0</v>
      </c>
      <c r="S1829" s="269">
        <v>260316</v>
      </c>
      <c r="U1829" s="305" t="str">
        <f t="shared" si="28"/>
        <v>RU5200</v>
      </c>
      <c r="V1829" s="305" t="s">
        <v>3112</v>
      </c>
    </row>
    <row r="1830" spans="1:22" ht="18" customHeight="1" x14ac:dyDescent="0.35">
      <c r="A1830" s="270">
        <v>10784</v>
      </c>
      <c r="B1830" s="270" t="s">
        <v>3269</v>
      </c>
      <c r="C1830" s="270" t="s">
        <v>9110</v>
      </c>
      <c r="D1830" s="270" t="s">
        <v>3296</v>
      </c>
      <c r="E1830" s="270" t="s">
        <v>1733</v>
      </c>
      <c r="F1830" s="270" t="s">
        <v>1996</v>
      </c>
      <c r="G1830" s="270" t="s">
        <v>9109</v>
      </c>
      <c r="H1830" s="270" t="s">
        <v>9108</v>
      </c>
      <c r="I1830" s="270" t="s">
        <v>9107</v>
      </c>
      <c r="J1830" s="270">
        <v>10789</v>
      </c>
      <c r="K1830" s="270" t="s">
        <v>3271</v>
      </c>
      <c r="L1830" s="270" t="s">
        <v>9106</v>
      </c>
      <c r="M1830" s="270" t="s">
        <v>3296</v>
      </c>
      <c r="N1830" s="270" t="s">
        <v>3286</v>
      </c>
      <c r="O1830" s="270" t="s">
        <v>3285</v>
      </c>
      <c r="P1830" s="269">
        <v>330683.3</v>
      </c>
      <c r="Q1830" s="269">
        <v>0</v>
      </c>
      <c r="R1830" s="269">
        <v>0</v>
      </c>
      <c r="S1830" s="269">
        <v>330683.3</v>
      </c>
      <c r="U1830" s="305" t="str">
        <f t="shared" si="28"/>
        <v>RU8031</v>
      </c>
      <c r="V1830" s="305" t="s">
        <v>3112</v>
      </c>
    </row>
    <row r="1831" spans="1:22" ht="18" customHeight="1" x14ac:dyDescent="0.35">
      <c r="A1831" s="270">
        <v>10847</v>
      </c>
      <c r="B1831" s="270" t="s">
        <v>3269</v>
      </c>
      <c r="C1831" s="270" t="s">
        <v>9105</v>
      </c>
      <c r="D1831" s="270" t="s">
        <v>3296</v>
      </c>
      <c r="E1831" s="270" t="s">
        <v>1713</v>
      </c>
      <c r="F1831" s="270" t="s">
        <v>1741</v>
      </c>
      <c r="G1831" s="270" t="s">
        <v>9104</v>
      </c>
      <c r="H1831" s="270" t="s">
        <v>9103</v>
      </c>
      <c r="I1831" s="270" t="s">
        <v>9102</v>
      </c>
      <c r="J1831" s="270">
        <v>10853</v>
      </c>
      <c r="K1831" s="270" t="s">
        <v>3271</v>
      </c>
      <c r="L1831" s="270" t="s">
        <v>9101</v>
      </c>
      <c r="M1831" s="270" t="s">
        <v>3296</v>
      </c>
      <c r="N1831" s="270" t="s">
        <v>3314</v>
      </c>
      <c r="O1831" s="270" t="s">
        <v>3313</v>
      </c>
      <c r="P1831" s="269">
        <v>256454.92</v>
      </c>
      <c r="Q1831" s="269">
        <v>0</v>
      </c>
      <c r="R1831" s="269">
        <v>0</v>
      </c>
      <c r="S1831" s="269">
        <v>256454.92</v>
      </c>
      <c r="U1831" s="305" t="str">
        <f t="shared" si="28"/>
        <v>RU8225</v>
      </c>
      <c r="V1831" s="305" t="s">
        <v>3112</v>
      </c>
    </row>
    <row r="1832" spans="1:22" ht="18" customHeight="1" x14ac:dyDescent="0.35">
      <c r="A1832" s="270">
        <v>10856</v>
      </c>
      <c r="B1832" s="270" t="s">
        <v>3269</v>
      </c>
      <c r="C1832" s="270" t="s">
        <v>9100</v>
      </c>
      <c r="D1832" s="270" t="s">
        <v>3296</v>
      </c>
      <c r="E1832" s="270" t="s">
        <v>1733</v>
      </c>
      <c r="F1832" s="270" t="s">
        <v>1917</v>
      </c>
      <c r="G1832" s="270" t="s">
        <v>9099</v>
      </c>
      <c r="H1832" s="270" t="s">
        <v>9098</v>
      </c>
      <c r="I1832" s="270" t="s">
        <v>9097</v>
      </c>
      <c r="J1832" s="270">
        <v>10873</v>
      </c>
      <c r="K1832" s="270" t="s">
        <v>3271</v>
      </c>
      <c r="L1832" s="270" t="s">
        <v>9096</v>
      </c>
      <c r="M1832" s="270" t="s">
        <v>3296</v>
      </c>
      <c r="N1832" s="270" t="s">
        <v>3314</v>
      </c>
      <c r="O1832" s="270" t="s">
        <v>3313</v>
      </c>
      <c r="P1832" s="269">
        <v>258218</v>
      </c>
      <c r="Q1832" s="269">
        <v>0</v>
      </c>
      <c r="R1832" s="269">
        <v>0</v>
      </c>
      <c r="S1832" s="269">
        <v>258218</v>
      </c>
      <c r="U1832" s="305" t="str">
        <f t="shared" si="28"/>
        <v>RU5200</v>
      </c>
      <c r="V1832" s="305" t="s">
        <v>3112</v>
      </c>
    </row>
    <row r="1833" spans="1:22" ht="18" customHeight="1" x14ac:dyDescent="0.35">
      <c r="A1833" s="270">
        <v>10913</v>
      </c>
      <c r="B1833" s="270" t="s">
        <v>3269</v>
      </c>
      <c r="C1833" s="270" t="s">
        <v>9095</v>
      </c>
      <c r="D1833" s="270" t="s">
        <v>3296</v>
      </c>
      <c r="E1833" s="270" t="s">
        <v>1733</v>
      </c>
      <c r="F1833" s="270" t="s">
        <v>2140</v>
      </c>
      <c r="G1833" s="270" t="s">
        <v>9094</v>
      </c>
      <c r="H1833" s="270" t="s">
        <v>9093</v>
      </c>
      <c r="I1833" s="270" t="s">
        <v>9092</v>
      </c>
      <c r="J1833" s="270">
        <v>10914</v>
      </c>
      <c r="K1833" s="270" t="s">
        <v>3271</v>
      </c>
      <c r="L1833" s="270" t="s">
        <v>9091</v>
      </c>
      <c r="M1833" s="270" t="s">
        <v>3296</v>
      </c>
      <c r="N1833" s="270" t="s">
        <v>3286</v>
      </c>
      <c r="O1833" s="270" t="s">
        <v>3285</v>
      </c>
      <c r="P1833" s="269">
        <v>290471.8</v>
      </c>
      <c r="Q1833" s="269">
        <v>0</v>
      </c>
      <c r="R1833" s="269">
        <v>0</v>
      </c>
      <c r="S1833" s="269">
        <v>290471.8</v>
      </c>
      <c r="U1833" s="305" t="str">
        <f t="shared" si="28"/>
        <v>RU8295</v>
      </c>
      <c r="V1833" s="305" t="s">
        <v>3112</v>
      </c>
    </row>
    <row r="1834" spans="1:22" ht="18" customHeight="1" x14ac:dyDescent="0.35">
      <c r="A1834" s="270">
        <v>10913</v>
      </c>
      <c r="B1834" s="270" t="s">
        <v>3269</v>
      </c>
      <c r="C1834" s="270" t="s">
        <v>9095</v>
      </c>
      <c r="D1834" s="270" t="s">
        <v>3296</v>
      </c>
      <c r="E1834" s="270" t="s">
        <v>1733</v>
      </c>
      <c r="F1834" s="270" t="s">
        <v>2140</v>
      </c>
      <c r="G1834" s="270" t="s">
        <v>9094</v>
      </c>
      <c r="H1834" s="270" t="s">
        <v>9093</v>
      </c>
      <c r="I1834" s="270" t="s">
        <v>9092</v>
      </c>
      <c r="J1834" s="270">
        <v>10916</v>
      </c>
      <c r="K1834" s="270" t="s">
        <v>3271</v>
      </c>
      <c r="L1834" s="270" t="s">
        <v>9091</v>
      </c>
      <c r="M1834" s="270" t="s">
        <v>3296</v>
      </c>
      <c r="N1834" s="270" t="s">
        <v>3286</v>
      </c>
      <c r="O1834" s="270" t="s">
        <v>3285</v>
      </c>
      <c r="P1834" s="269">
        <v>299499.23</v>
      </c>
      <c r="Q1834" s="269">
        <v>0</v>
      </c>
      <c r="R1834" s="269">
        <v>0</v>
      </c>
      <c r="S1834" s="269">
        <v>299499.23</v>
      </c>
      <c r="U1834" s="305" t="str">
        <f t="shared" si="28"/>
        <v>RU8295</v>
      </c>
      <c r="V1834" s="305" t="s">
        <v>3112</v>
      </c>
    </row>
    <row r="1835" spans="1:22" ht="18" customHeight="1" x14ac:dyDescent="0.35">
      <c r="A1835" s="270">
        <v>10913</v>
      </c>
      <c r="B1835" s="270" t="s">
        <v>3269</v>
      </c>
      <c r="C1835" s="270" t="s">
        <v>9095</v>
      </c>
      <c r="D1835" s="270" t="s">
        <v>3296</v>
      </c>
      <c r="E1835" s="270" t="s">
        <v>1733</v>
      </c>
      <c r="F1835" s="270" t="s">
        <v>2140</v>
      </c>
      <c r="G1835" s="270" t="s">
        <v>9094</v>
      </c>
      <c r="H1835" s="270" t="s">
        <v>9093</v>
      </c>
      <c r="I1835" s="270" t="s">
        <v>9092</v>
      </c>
      <c r="J1835" s="270">
        <v>12789</v>
      </c>
      <c r="K1835" s="270" t="s">
        <v>3271</v>
      </c>
      <c r="L1835" s="270" t="s">
        <v>9091</v>
      </c>
      <c r="M1835" s="270" t="s">
        <v>3296</v>
      </c>
      <c r="N1835" s="270" t="s">
        <v>3286</v>
      </c>
      <c r="O1835" s="270" t="s">
        <v>3285</v>
      </c>
      <c r="P1835" s="269">
        <v>322295.69</v>
      </c>
      <c r="Q1835" s="269">
        <v>0</v>
      </c>
      <c r="R1835" s="269">
        <v>0</v>
      </c>
      <c r="S1835" s="269">
        <v>322295.69</v>
      </c>
      <c r="U1835" s="305" t="str">
        <f t="shared" si="28"/>
        <v>RU8295</v>
      </c>
      <c r="V1835" s="305" t="s">
        <v>3112</v>
      </c>
    </row>
    <row r="1836" spans="1:22" ht="18" customHeight="1" x14ac:dyDescent="0.35">
      <c r="A1836" s="270">
        <v>10913</v>
      </c>
      <c r="B1836" s="270" t="s">
        <v>3269</v>
      </c>
      <c r="C1836" s="270" t="s">
        <v>9095</v>
      </c>
      <c r="D1836" s="270" t="s">
        <v>3296</v>
      </c>
      <c r="E1836" s="270" t="s">
        <v>1733</v>
      </c>
      <c r="F1836" s="270" t="s">
        <v>2140</v>
      </c>
      <c r="G1836" s="270" t="s">
        <v>9094</v>
      </c>
      <c r="H1836" s="270" t="s">
        <v>9093</v>
      </c>
      <c r="I1836" s="270" t="s">
        <v>9092</v>
      </c>
      <c r="J1836" s="270">
        <v>12790</v>
      </c>
      <c r="K1836" s="270" t="s">
        <v>3271</v>
      </c>
      <c r="L1836" s="270" t="s">
        <v>9091</v>
      </c>
      <c r="M1836" s="270" t="s">
        <v>3296</v>
      </c>
      <c r="N1836" s="270" t="s">
        <v>3286</v>
      </c>
      <c r="O1836" s="270" t="s">
        <v>3285</v>
      </c>
      <c r="P1836" s="269">
        <v>423578.75</v>
      </c>
      <c r="Q1836" s="269">
        <v>0</v>
      </c>
      <c r="R1836" s="269">
        <v>0</v>
      </c>
      <c r="S1836" s="269">
        <v>423578.75</v>
      </c>
      <c r="U1836" s="305" t="str">
        <f t="shared" si="28"/>
        <v>RU8295</v>
      </c>
      <c r="V1836" s="305" t="s">
        <v>3112</v>
      </c>
    </row>
    <row r="1837" spans="1:22" ht="18" customHeight="1" x14ac:dyDescent="0.35">
      <c r="A1837" s="270">
        <v>10913</v>
      </c>
      <c r="B1837" s="270" t="s">
        <v>3269</v>
      </c>
      <c r="C1837" s="270" t="s">
        <v>9095</v>
      </c>
      <c r="D1837" s="270" t="s">
        <v>3296</v>
      </c>
      <c r="E1837" s="270" t="s">
        <v>1733</v>
      </c>
      <c r="F1837" s="270" t="s">
        <v>2140</v>
      </c>
      <c r="G1837" s="270" t="s">
        <v>9094</v>
      </c>
      <c r="H1837" s="270" t="s">
        <v>9093</v>
      </c>
      <c r="I1837" s="270" t="s">
        <v>9092</v>
      </c>
      <c r="J1837" s="270">
        <v>19657</v>
      </c>
      <c r="K1837" s="270" t="s">
        <v>3271</v>
      </c>
      <c r="L1837" s="270" t="s">
        <v>9091</v>
      </c>
      <c r="M1837" s="270" t="s">
        <v>3296</v>
      </c>
      <c r="N1837" s="270" t="s">
        <v>3286</v>
      </c>
      <c r="O1837" s="270" t="s">
        <v>3285</v>
      </c>
      <c r="P1837" s="269">
        <v>379430.38</v>
      </c>
      <c r="Q1837" s="269">
        <v>0</v>
      </c>
      <c r="R1837" s="269">
        <v>0</v>
      </c>
      <c r="S1837" s="269">
        <v>379430.38</v>
      </c>
      <c r="U1837" s="305" t="str">
        <f t="shared" si="28"/>
        <v>RU8295</v>
      </c>
      <c r="V1837" s="305" t="s">
        <v>3112</v>
      </c>
    </row>
    <row r="1838" spans="1:22" ht="18" customHeight="1" x14ac:dyDescent="0.35">
      <c r="A1838" s="270">
        <v>10915</v>
      </c>
      <c r="B1838" s="270" t="s">
        <v>3269</v>
      </c>
      <c r="C1838" s="270" t="s">
        <v>9090</v>
      </c>
      <c r="D1838" s="270" t="s">
        <v>3296</v>
      </c>
      <c r="E1838" s="270" t="s">
        <v>1733</v>
      </c>
      <c r="F1838" s="270" t="s">
        <v>1917</v>
      </c>
      <c r="G1838" s="270" t="s">
        <v>9089</v>
      </c>
      <c r="H1838" s="270" t="s">
        <v>9088</v>
      </c>
      <c r="I1838" s="270" t="s">
        <v>9087</v>
      </c>
      <c r="J1838" s="270">
        <v>15065</v>
      </c>
      <c r="K1838" s="270" t="s">
        <v>3271</v>
      </c>
      <c r="L1838" s="270" t="s">
        <v>9086</v>
      </c>
      <c r="M1838" s="270" t="s">
        <v>3296</v>
      </c>
      <c r="N1838" s="270" t="s">
        <v>3286</v>
      </c>
      <c r="O1838" s="270" t="s">
        <v>3285</v>
      </c>
      <c r="P1838" s="269">
        <v>433427.37</v>
      </c>
      <c r="Q1838" s="269">
        <v>0</v>
      </c>
      <c r="R1838" s="269">
        <v>0</v>
      </c>
      <c r="S1838" s="269">
        <v>433427.37</v>
      </c>
      <c r="U1838" s="305" t="str">
        <f t="shared" si="28"/>
        <v>RU5200</v>
      </c>
      <c r="V1838" s="305" t="s">
        <v>3112</v>
      </c>
    </row>
    <row r="1839" spans="1:22" ht="18" customHeight="1" x14ac:dyDescent="0.35">
      <c r="A1839" s="270">
        <v>10927</v>
      </c>
      <c r="B1839" s="270" t="s">
        <v>3269</v>
      </c>
      <c r="C1839" s="270" t="s">
        <v>9083</v>
      </c>
      <c r="D1839" s="270" t="s">
        <v>3296</v>
      </c>
      <c r="E1839" s="270" t="s">
        <v>1733</v>
      </c>
      <c r="F1839" s="270" t="s">
        <v>1732</v>
      </c>
      <c r="G1839" s="270" t="s">
        <v>6572</v>
      </c>
      <c r="H1839" s="270" t="s">
        <v>9082</v>
      </c>
      <c r="I1839" s="270" t="s">
        <v>9081</v>
      </c>
      <c r="J1839" s="270">
        <v>11479</v>
      </c>
      <c r="K1839" s="270" t="s">
        <v>3271</v>
      </c>
      <c r="L1839" s="270" t="s">
        <v>9085</v>
      </c>
      <c r="M1839" s="270" t="s">
        <v>3296</v>
      </c>
      <c r="N1839" s="270" t="s">
        <v>3286</v>
      </c>
      <c r="O1839" s="270" t="s">
        <v>3285</v>
      </c>
      <c r="P1839" s="269">
        <v>64511</v>
      </c>
      <c r="Q1839" s="269">
        <v>0</v>
      </c>
      <c r="R1839" s="269">
        <v>0</v>
      </c>
      <c r="S1839" s="269">
        <v>64511</v>
      </c>
      <c r="U1839" s="305" t="str">
        <f t="shared" si="28"/>
        <v>RU5000</v>
      </c>
      <c r="V1839" s="305" t="s">
        <v>3112</v>
      </c>
    </row>
    <row r="1840" spans="1:22" ht="18" customHeight="1" x14ac:dyDescent="0.35">
      <c r="A1840" s="270">
        <v>10927</v>
      </c>
      <c r="B1840" s="270" t="s">
        <v>3269</v>
      </c>
      <c r="C1840" s="270" t="s">
        <v>9083</v>
      </c>
      <c r="D1840" s="270" t="s">
        <v>3296</v>
      </c>
      <c r="E1840" s="270" t="s">
        <v>1733</v>
      </c>
      <c r="F1840" s="270" t="s">
        <v>1732</v>
      </c>
      <c r="G1840" s="270" t="s">
        <v>6572</v>
      </c>
      <c r="H1840" s="270" t="s">
        <v>9082</v>
      </c>
      <c r="I1840" s="270" t="s">
        <v>9081</v>
      </c>
      <c r="J1840" s="270">
        <v>11480</v>
      </c>
      <c r="K1840" s="270" t="s">
        <v>3271</v>
      </c>
      <c r="L1840" s="270" t="s">
        <v>9084</v>
      </c>
      <c r="M1840" s="270" t="s">
        <v>3296</v>
      </c>
      <c r="N1840" s="270" t="s">
        <v>3286</v>
      </c>
      <c r="O1840" s="270" t="s">
        <v>3285</v>
      </c>
      <c r="P1840" s="269">
        <v>413614</v>
      </c>
      <c r="Q1840" s="269">
        <v>0</v>
      </c>
      <c r="R1840" s="269">
        <v>0</v>
      </c>
      <c r="S1840" s="269">
        <v>413614</v>
      </c>
      <c r="U1840" s="305" t="str">
        <f t="shared" si="28"/>
        <v>RU5000</v>
      </c>
      <c r="V1840" s="305" t="s">
        <v>3112</v>
      </c>
    </row>
    <row r="1841" spans="1:22" ht="18" customHeight="1" x14ac:dyDescent="0.35">
      <c r="A1841" s="270">
        <v>10927</v>
      </c>
      <c r="B1841" s="270" t="s">
        <v>3269</v>
      </c>
      <c r="C1841" s="270" t="s">
        <v>9083</v>
      </c>
      <c r="D1841" s="270" t="s">
        <v>3296</v>
      </c>
      <c r="E1841" s="270" t="s">
        <v>1733</v>
      </c>
      <c r="F1841" s="270" t="s">
        <v>1732</v>
      </c>
      <c r="G1841" s="270" t="s">
        <v>6572</v>
      </c>
      <c r="H1841" s="270" t="s">
        <v>9082</v>
      </c>
      <c r="I1841" s="270" t="s">
        <v>9081</v>
      </c>
      <c r="J1841" s="270">
        <v>26024</v>
      </c>
      <c r="K1841" s="270" t="s">
        <v>3271</v>
      </c>
      <c r="L1841" s="270" t="s">
        <v>9080</v>
      </c>
      <c r="M1841" s="270" t="s">
        <v>3296</v>
      </c>
      <c r="N1841" s="270" t="s">
        <v>3314</v>
      </c>
      <c r="O1841" s="270" t="s">
        <v>3313</v>
      </c>
      <c r="P1841" s="269">
        <v>14420</v>
      </c>
      <c r="Q1841" s="269">
        <v>0</v>
      </c>
      <c r="R1841" s="269">
        <v>0</v>
      </c>
      <c r="S1841" s="269">
        <v>14420</v>
      </c>
      <c r="U1841" s="305" t="str">
        <f t="shared" si="28"/>
        <v>RU5000</v>
      </c>
      <c r="V1841" s="305" t="s">
        <v>3112</v>
      </c>
    </row>
    <row r="1842" spans="1:22" ht="18" customHeight="1" x14ac:dyDescent="0.35">
      <c r="A1842" s="270">
        <v>10939</v>
      </c>
      <c r="B1842" s="270" t="s">
        <v>3269</v>
      </c>
      <c r="C1842" s="270" t="s">
        <v>9079</v>
      </c>
      <c r="D1842" s="270" t="s">
        <v>3296</v>
      </c>
      <c r="E1842" s="270" t="s">
        <v>1713</v>
      </c>
      <c r="F1842" s="270" t="s">
        <v>1809</v>
      </c>
      <c r="G1842" s="270" t="s">
        <v>9078</v>
      </c>
      <c r="H1842" s="270" t="s">
        <v>9077</v>
      </c>
      <c r="I1842" s="270" t="s">
        <v>9076</v>
      </c>
      <c r="J1842" s="270">
        <v>11032</v>
      </c>
      <c r="K1842" s="270" t="s">
        <v>3271</v>
      </c>
      <c r="L1842" s="270" t="s">
        <v>9075</v>
      </c>
      <c r="M1842" s="270" t="s">
        <v>3296</v>
      </c>
      <c r="N1842" s="270" t="s">
        <v>3286</v>
      </c>
      <c r="O1842" s="270" t="s">
        <v>3285</v>
      </c>
      <c r="P1842" s="269">
        <v>627157</v>
      </c>
      <c r="Q1842" s="269">
        <v>0</v>
      </c>
      <c r="R1842" s="269">
        <v>0</v>
      </c>
      <c r="S1842" s="269">
        <v>627157</v>
      </c>
      <c r="U1842" s="305" t="str">
        <f t="shared" si="28"/>
        <v>RU8330</v>
      </c>
      <c r="V1842" s="305" t="s">
        <v>3112</v>
      </c>
    </row>
    <row r="1843" spans="1:22" ht="18" customHeight="1" x14ac:dyDescent="0.35">
      <c r="A1843" s="270">
        <v>10977</v>
      </c>
      <c r="B1843" s="270" t="s">
        <v>3269</v>
      </c>
      <c r="C1843" s="270" t="s">
        <v>9071</v>
      </c>
      <c r="D1843" s="270" t="s">
        <v>3296</v>
      </c>
      <c r="E1843" s="270" t="s">
        <v>1733</v>
      </c>
      <c r="F1843" s="270" t="s">
        <v>2111</v>
      </c>
      <c r="G1843" s="270" t="s">
        <v>9070</v>
      </c>
      <c r="H1843" s="270" t="s">
        <v>9069</v>
      </c>
      <c r="I1843" s="270" t="s">
        <v>9068</v>
      </c>
      <c r="J1843" s="270">
        <v>11015</v>
      </c>
      <c r="K1843" s="270" t="s">
        <v>3271</v>
      </c>
      <c r="L1843" s="270" t="s">
        <v>9074</v>
      </c>
      <c r="M1843" s="270" t="s">
        <v>3296</v>
      </c>
      <c r="N1843" s="270" t="s">
        <v>3314</v>
      </c>
      <c r="O1843" s="270" t="s">
        <v>3313</v>
      </c>
      <c r="P1843" s="269">
        <v>35680</v>
      </c>
      <c r="Q1843" s="269">
        <v>0</v>
      </c>
      <c r="R1843" s="269">
        <v>0</v>
      </c>
      <c r="S1843" s="269">
        <v>35680</v>
      </c>
      <c r="U1843" s="305" t="str">
        <f t="shared" si="28"/>
        <v>RU8271</v>
      </c>
      <c r="V1843" s="305" t="s">
        <v>3112</v>
      </c>
    </row>
    <row r="1844" spans="1:22" ht="18" customHeight="1" x14ac:dyDescent="0.35">
      <c r="A1844" s="270">
        <v>10977</v>
      </c>
      <c r="B1844" s="270" t="s">
        <v>3269</v>
      </c>
      <c r="C1844" s="270" t="s">
        <v>9071</v>
      </c>
      <c r="D1844" s="270" t="s">
        <v>3296</v>
      </c>
      <c r="E1844" s="270" t="s">
        <v>1733</v>
      </c>
      <c r="F1844" s="270" t="s">
        <v>2111</v>
      </c>
      <c r="G1844" s="270" t="s">
        <v>9070</v>
      </c>
      <c r="H1844" s="270" t="s">
        <v>9069</v>
      </c>
      <c r="I1844" s="270" t="s">
        <v>9068</v>
      </c>
      <c r="J1844" s="270">
        <v>11016</v>
      </c>
      <c r="K1844" s="270" t="s">
        <v>3271</v>
      </c>
      <c r="L1844" s="270" t="s">
        <v>9073</v>
      </c>
      <c r="M1844" s="270" t="s">
        <v>3296</v>
      </c>
      <c r="N1844" s="270" t="s">
        <v>3314</v>
      </c>
      <c r="O1844" s="270" t="s">
        <v>3313</v>
      </c>
      <c r="P1844" s="269">
        <v>20330</v>
      </c>
      <c r="Q1844" s="269">
        <v>0</v>
      </c>
      <c r="R1844" s="269">
        <v>0</v>
      </c>
      <c r="S1844" s="269">
        <v>20330</v>
      </c>
      <c r="U1844" s="305" t="str">
        <f t="shared" si="28"/>
        <v>RU8271</v>
      </c>
      <c r="V1844" s="305" t="s">
        <v>3112</v>
      </c>
    </row>
    <row r="1845" spans="1:22" ht="18" customHeight="1" x14ac:dyDescent="0.35">
      <c r="A1845" s="270">
        <v>10977</v>
      </c>
      <c r="B1845" s="270" t="s">
        <v>3269</v>
      </c>
      <c r="C1845" s="270" t="s">
        <v>9071</v>
      </c>
      <c r="D1845" s="270" t="s">
        <v>3296</v>
      </c>
      <c r="E1845" s="270" t="s">
        <v>1733</v>
      </c>
      <c r="F1845" s="270" t="s">
        <v>2111</v>
      </c>
      <c r="G1845" s="270" t="s">
        <v>9070</v>
      </c>
      <c r="H1845" s="270" t="s">
        <v>9069</v>
      </c>
      <c r="I1845" s="270" t="s">
        <v>9068</v>
      </c>
      <c r="J1845" s="270">
        <v>11017</v>
      </c>
      <c r="K1845" s="270" t="s">
        <v>3271</v>
      </c>
      <c r="L1845" s="270" t="s">
        <v>9072</v>
      </c>
      <c r="M1845" s="270" t="s">
        <v>3296</v>
      </c>
      <c r="N1845" s="270" t="s">
        <v>3314</v>
      </c>
      <c r="O1845" s="270" t="s">
        <v>3313</v>
      </c>
      <c r="P1845" s="269">
        <v>292535</v>
      </c>
      <c r="Q1845" s="269">
        <v>0</v>
      </c>
      <c r="R1845" s="269">
        <v>0</v>
      </c>
      <c r="S1845" s="269">
        <v>292535</v>
      </c>
      <c r="U1845" s="305" t="str">
        <f t="shared" si="28"/>
        <v>RU8271</v>
      </c>
      <c r="V1845" s="305" t="s">
        <v>3112</v>
      </c>
    </row>
    <row r="1846" spans="1:22" ht="18" customHeight="1" x14ac:dyDescent="0.35">
      <c r="A1846" s="270">
        <v>10977</v>
      </c>
      <c r="B1846" s="270" t="s">
        <v>3269</v>
      </c>
      <c r="C1846" s="270" t="s">
        <v>9071</v>
      </c>
      <c r="D1846" s="270" t="s">
        <v>3296</v>
      </c>
      <c r="E1846" s="270" t="s">
        <v>1733</v>
      </c>
      <c r="F1846" s="270" t="s">
        <v>2111</v>
      </c>
      <c r="G1846" s="270" t="s">
        <v>9070</v>
      </c>
      <c r="H1846" s="270" t="s">
        <v>9069</v>
      </c>
      <c r="I1846" s="270" t="s">
        <v>9068</v>
      </c>
      <c r="J1846" s="270">
        <v>11019</v>
      </c>
      <c r="K1846" s="270" t="s">
        <v>3271</v>
      </c>
      <c r="L1846" s="270" t="s">
        <v>9067</v>
      </c>
      <c r="M1846" s="270" t="s">
        <v>3296</v>
      </c>
      <c r="N1846" s="270" t="s">
        <v>3314</v>
      </c>
      <c r="O1846" s="270" t="s">
        <v>3313</v>
      </c>
      <c r="P1846" s="269">
        <v>118712</v>
      </c>
      <c r="Q1846" s="269">
        <v>0</v>
      </c>
      <c r="R1846" s="269">
        <v>0</v>
      </c>
      <c r="S1846" s="269">
        <v>118712</v>
      </c>
      <c r="U1846" s="305" t="str">
        <f t="shared" si="28"/>
        <v>RU8271</v>
      </c>
      <c r="V1846" s="305" t="s">
        <v>3112</v>
      </c>
    </row>
    <row r="1847" spans="1:22" ht="18" customHeight="1" x14ac:dyDescent="0.35">
      <c r="A1847" s="270">
        <v>11034</v>
      </c>
      <c r="B1847" s="270" t="s">
        <v>3269</v>
      </c>
      <c r="C1847" s="270" t="s">
        <v>9065</v>
      </c>
      <c r="D1847" s="270" t="s">
        <v>3296</v>
      </c>
      <c r="E1847" s="270" t="s">
        <v>1791</v>
      </c>
      <c r="F1847" s="270" t="s">
        <v>1874</v>
      </c>
      <c r="G1847" s="270" t="s">
        <v>9064</v>
      </c>
      <c r="H1847" s="270" t="s">
        <v>9063</v>
      </c>
      <c r="I1847" s="270" t="s">
        <v>9062</v>
      </c>
      <c r="J1847" s="270">
        <v>11487</v>
      </c>
      <c r="K1847" s="270" t="s">
        <v>3271</v>
      </c>
      <c r="L1847" s="270" t="s">
        <v>9066</v>
      </c>
      <c r="M1847" s="270" t="s">
        <v>3296</v>
      </c>
      <c r="N1847" s="270" t="s">
        <v>3286</v>
      </c>
      <c r="O1847" s="270" t="s">
        <v>3285</v>
      </c>
      <c r="P1847" s="269">
        <v>554146</v>
      </c>
      <c r="Q1847" s="269">
        <v>0</v>
      </c>
      <c r="R1847" s="269">
        <v>0</v>
      </c>
      <c r="S1847" s="269">
        <v>554146</v>
      </c>
      <c r="U1847" s="305" t="str">
        <f t="shared" si="28"/>
        <v>RU3041</v>
      </c>
      <c r="V1847" s="305" t="s">
        <v>3112</v>
      </c>
    </row>
    <row r="1848" spans="1:22" ht="18" customHeight="1" x14ac:dyDescent="0.35">
      <c r="A1848" s="270">
        <v>11034</v>
      </c>
      <c r="B1848" s="270" t="s">
        <v>3269</v>
      </c>
      <c r="C1848" s="270" t="s">
        <v>9065</v>
      </c>
      <c r="D1848" s="270" t="s">
        <v>3296</v>
      </c>
      <c r="E1848" s="270" t="s">
        <v>1791</v>
      </c>
      <c r="F1848" s="270" t="s">
        <v>1874</v>
      </c>
      <c r="G1848" s="270" t="s">
        <v>9064</v>
      </c>
      <c r="H1848" s="270" t="s">
        <v>9063</v>
      </c>
      <c r="I1848" s="270" t="s">
        <v>9062</v>
      </c>
      <c r="J1848" s="270">
        <v>20681</v>
      </c>
      <c r="K1848" s="270" t="s">
        <v>3271</v>
      </c>
      <c r="L1848" s="270" t="s">
        <v>9061</v>
      </c>
      <c r="M1848" s="270" t="s">
        <v>3296</v>
      </c>
      <c r="N1848" s="270" t="s">
        <v>3314</v>
      </c>
      <c r="O1848" s="270" t="s">
        <v>3313</v>
      </c>
      <c r="P1848" s="269">
        <v>277528.21999999997</v>
      </c>
      <c r="Q1848" s="269">
        <v>0</v>
      </c>
      <c r="R1848" s="269">
        <v>0</v>
      </c>
      <c r="S1848" s="269">
        <v>277528.21999999997</v>
      </c>
      <c r="U1848" s="305" t="str">
        <f t="shared" si="28"/>
        <v>RU3041</v>
      </c>
      <c r="V1848" s="305" t="s">
        <v>3112</v>
      </c>
    </row>
    <row r="1849" spans="1:22" ht="18" customHeight="1" x14ac:dyDescent="0.35">
      <c r="A1849" s="270">
        <v>11455</v>
      </c>
      <c r="B1849" s="270" t="s">
        <v>3269</v>
      </c>
      <c r="C1849" s="270" t="s">
        <v>9060</v>
      </c>
      <c r="D1849" s="270" t="s">
        <v>3296</v>
      </c>
      <c r="E1849" s="270" t="s">
        <v>1713</v>
      </c>
      <c r="F1849" s="270" t="s">
        <v>1741</v>
      </c>
      <c r="G1849" s="270" t="s">
        <v>9059</v>
      </c>
      <c r="H1849" s="270" t="s">
        <v>9058</v>
      </c>
      <c r="I1849" s="270" t="s">
        <v>9057</v>
      </c>
      <c r="J1849" s="270">
        <v>16666</v>
      </c>
      <c r="K1849" s="270" t="s">
        <v>3271</v>
      </c>
      <c r="L1849" s="270" t="s">
        <v>9056</v>
      </c>
      <c r="M1849" s="270" t="s">
        <v>3296</v>
      </c>
      <c r="N1849" s="270" t="s">
        <v>3286</v>
      </c>
      <c r="O1849" s="270" t="s">
        <v>3285</v>
      </c>
      <c r="P1849" s="269">
        <v>355800</v>
      </c>
      <c r="Q1849" s="269">
        <v>0</v>
      </c>
      <c r="R1849" s="269">
        <v>0</v>
      </c>
      <c r="S1849" s="269">
        <v>355800</v>
      </c>
      <c r="U1849" s="305" t="str">
        <f t="shared" si="28"/>
        <v>RU8225</v>
      </c>
      <c r="V1849" s="305" t="s">
        <v>3112</v>
      </c>
    </row>
    <row r="1850" spans="1:22" ht="18" customHeight="1" x14ac:dyDescent="0.35">
      <c r="A1850" s="270">
        <v>11475</v>
      </c>
      <c r="B1850" s="270" t="s">
        <v>3269</v>
      </c>
      <c r="C1850" s="270" t="s">
        <v>9053</v>
      </c>
      <c r="D1850" s="270" t="s">
        <v>3296</v>
      </c>
      <c r="E1850" s="270" t="s">
        <v>1713</v>
      </c>
      <c r="F1850" s="270" t="s">
        <v>1741</v>
      </c>
      <c r="G1850" s="270" t="s">
        <v>9052</v>
      </c>
      <c r="H1850" s="270" t="s">
        <v>9051</v>
      </c>
      <c r="I1850" s="270" t="s">
        <v>9050</v>
      </c>
      <c r="J1850" s="270">
        <v>15541</v>
      </c>
      <c r="K1850" s="270" t="s">
        <v>3271</v>
      </c>
      <c r="L1850" s="270" t="s">
        <v>9055</v>
      </c>
      <c r="M1850" s="270" t="s">
        <v>3296</v>
      </c>
      <c r="N1850" s="270" t="s">
        <v>3286</v>
      </c>
      <c r="O1850" s="270" t="s">
        <v>3285</v>
      </c>
      <c r="P1850" s="269">
        <v>2593094.29</v>
      </c>
      <c r="Q1850" s="269">
        <v>0</v>
      </c>
      <c r="R1850" s="269">
        <v>0</v>
      </c>
      <c r="S1850" s="269">
        <v>2593094.29</v>
      </c>
      <c r="U1850" s="305" t="str">
        <f t="shared" si="28"/>
        <v>RU8225</v>
      </c>
      <c r="V1850" s="305" t="s">
        <v>3112</v>
      </c>
    </row>
    <row r="1851" spans="1:22" ht="18" customHeight="1" x14ac:dyDescent="0.35">
      <c r="A1851" s="270">
        <v>11475</v>
      </c>
      <c r="B1851" s="270" t="s">
        <v>3269</v>
      </c>
      <c r="C1851" s="270" t="s">
        <v>9053</v>
      </c>
      <c r="D1851" s="270" t="s">
        <v>3296</v>
      </c>
      <c r="E1851" s="270" t="s">
        <v>1713</v>
      </c>
      <c r="F1851" s="270" t="s">
        <v>1741</v>
      </c>
      <c r="G1851" s="270" t="s">
        <v>9052</v>
      </c>
      <c r="H1851" s="270" t="s">
        <v>9051</v>
      </c>
      <c r="I1851" s="270" t="s">
        <v>9050</v>
      </c>
      <c r="J1851" s="270">
        <v>15542</v>
      </c>
      <c r="K1851" s="270" t="s">
        <v>3271</v>
      </c>
      <c r="L1851" s="270" t="s">
        <v>9054</v>
      </c>
      <c r="M1851" s="270" t="s">
        <v>3296</v>
      </c>
      <c r="N1851" s="270" t="s">
        <v>3286</v>
      </c>
      <c r="O1851" s="270" t="s">
        <v>3285</v>
      </c>
      <c r="P1851" s="269">
        <v>2650071.58</v>
      </c>
      <c r="Q1851" s="269">
        <v>0</v>
      </c>
      <c r="R1851" s="269">
        <v>0</v>
      </c>
      <c r="S1851" s="269">
        <v>2650071.58</v>
      </c>
      <c r="U1851" s="305" t="str">
        <f t="shared" si="28"/>
        <v>RU8225</v>
      </c>
      <c r="V1851" s="305" t="s">
        <v>3112</v>
      </c>
    </row>
    <row r="1852" spans="1:22" ht="18" customHeight="1" x14ac:dyDescent="0.35">
      <c r="A1852" s="270">
        <v>11475</v>
      </c>
      <c r="B1852" s="270" t="s">
        <v>3269</v>
      </c>
      <c r="C1852" s="270" t="s">
        <v>9053</v>
      </c>
      <c r="D1852" s="270" t="s">
        <v>3296</v>
      </c>
      <c r="E1852" s="270" t="s">
        <v>1713</v>
      </c>
      <c r="F1852" s="270" t="s">
        <v>1741</v>
      </c>
      <c r="G1852" s="270" t="s">
        <v>9052</v>
      </c>
      <c r="H1852" s="270" t="s">
        <v>9051</v>
      </c>
      <c r="I1852" s="270" t="s">
        <v>9050</v>
      </c>
      <c r="J1852" s="270">
        <v>15543</v>
      </c>
      <c r="K1852" s="270" t="s">
        <v>3271</v>
      </c>
      <c r="L1852" s="270" t="s">
        <v>9049</v>
      </c>
      <c r="M1852" s="270" t="s">
        <v>3296</v>
      </c>
      <c r="N1852" s="270" t="s">
        <v>3286</v>
      </c>
      <c r="O1852" s="270" t="s">
        <v>3285</v>
      </c>
      <c r="P1852" s="269">
        <v>1849855.23</v>
      </c>
      <c r="Q1852" s="269">
        <v>0</v>
      </c>
      <c r="R1852" s="269">
        <v>0</v>
      </c>
      <c r="S1852" s="269">
        <v>1849855.23</v>
      </c>
      <c r="U1852" s="305" t="str">
        <f t="shared" si="28"/>
        <v>RU8225</v>
      </c>
      <c r="V1852" s="305" t="s">
        <v>3112</v>
      </c>
    </row>
    <row r="1853" spans="1:22" ht="18" customHeight="1" x14ac:dyDescent="0.35">
      <c r="A1853" s="270">
        <v>11481</v>
      </c>
      <c r="B1853" s="270" t="s">
        <v>3269</v>
      </c>
      <c r="C1853" s="270" t="s">
        <v>9045</v>
      </c>
      <c r="D1853" s="270" t="s">
        <v>3296</v>
      </c>
      <c r="E1853" s="270" t="s">
        <v>1739</v>
      </c>
      <c r="F1853" s="270" t="s">
        <v>1829</v>
      </c>
      <c r="G1853" s="270" t="s">
        <v>9044</v>
      </c>
      <c r="H1853" s="270" t="s">
        <v>9043</v>
      </c>
      <c r="I1853" s="270" t="s">
        <v>9042</v>
      </c>
      <c r="J1853" s="270">
        <v>11526</v>
      </c>
      <c r="K1853" s="270" t="s">
        <v>3271</v>
      </c>
      <c r="L1853" s="270" t="s">
        <v>9048</v>
      </c>
      <c r="M1853" s="270" t="s">
        <v>3296</v>
      </c>
      <c r="N1853" s="270" t="s">
        <v>3314</v>
      </c>
      <c r="O1853" s="270" t="s">
        <v>3313</v>
      </c>
      <c r="P1853" s="269">
        <v>137107</v>
      </c>
      <c r="Q1853" s="269">
        <v>0</v>
      </c>
      <c r="R1853" s="269">
        <v>0</v>
      </c>
      <c r="S1853" s="269">
        <v>137107</v>
      </c>
      <c r="U1853" s="305" t="str">
        <f t="shared" si="28"/>
        <v>RU1105</v>
      </c>
      <c r="V1853" s="305" t="s">
        <v>3112</v>
      </c>
    </row>
    <row r="1854" spans="1:22" ht="18" customHeight="1" x14ac:dyDescent="0.35">
      <c r="A1854" s="270">
        <v>11481</v>
      </c>
      <c r="B1854" s="270" t="s">
        <v>3269</v>
      </c>
      <c r="C1854" s="270" t="s">
        <v>9045</v>
      </c>
      <c r="D1854" s="270" t="s">
        <v>3296</v>
      </c>
      <c r="E1854" s="270" t="s">
        <v>1739</v>
      </c>
      <c r="F1854" s="270" t="s">
        <v>1829</v>
      </c>
      <c r="G1854" s="270" t="s">
        <v>9044</v>
      </c>
      <c r="H1854" s="270" t="s">
        <v>9043</v>
      </c>
      <c r="I1854" s="270" t="s">
        <v>9042</v>
      </c>
      <c r="J1854" s="270">
        <v>11527</v>
      </c>
      <c r="K1854" s="270" t="s">
        <v>3271</v>
      </c>
      <c r="L1854" s="270" t="s">
        <v>9047</v>
      </c>
      <c r="M1854" s="270" t="s">
        <v>3296</v>
      </c>
      <c r="N1854" s="270" t="s">
        <v>3314</v>
      </c>
      <c r="O1854" s="270" t="s">
        <v>3313</v>
      </c>
      <c r="P1854" s="269">
        <v>207177</v>
      </c>
      <c r="Q1854" s="269">
        <v>0</v>
      </c>
      <c r="R1854" s="269">
        <v>0</v>
      </c>
      <c r="S1854" s="269">
        <v>207177</v>
      </c>
      <c r="U1854" s="305" t="str">
        <f t="shared" si="28"/>
        <v>RU1105</v>
      </c>
      <c r="V1854" s="305" t="s">
        <v>3112</v>
      </c>
    </row>
    <row r="1855" spans="1:22" ht="18" customHeight="1" x14ac:dyDescent="0.35">
      <c r="A1855" s="270">
        <v>11481</v>
      </c>
      <c r="B1855" s="270" t="s">
        <v>3269</v>
      </c>
      <c r="C1855" s="270" t="s">
        <v>9045</v>
      </c>
      <c r="D1855" s="270" t="s">
        <v>3296</v>
      </c>
      <c r="E1855" s="270" t="s">
        <v>1739</v>
      </c>
      <c r="F1855" s="270" t="s">
        <v>1829</v>
      </c>
      <c r="G1855" s="270" t="s">
        <v>9044</v>
      </c>
      <c r="H1855" s="270" t="s">
        <v>9043</v>
      </c>
      <c r="I1855" s="270" t="s">
        <v>9042</v>
      </c>
      <c r="J1855" s="270">
        <v>11528</v>
      </c>
      <c r="K1855" s="270" t="s">
        <v>3271</v>
      </c>
      <c r="L1855" s="270" t="s">
        <v>9046</v>
      </c>
      <c r="M1855" s="270" t="s">
        <v>3296</v>
      </c>
      <c r="N1855" s="270" t="s">
        <v>3314</v>
      </c>
      <c r="O1855" s="270" t="s">
        <v>3313</v>
      </c>
      <c r="P1855" s="269">
        <v>60142</v>
      </c>
      <c r="Q1855" s="269">
        <v>0</v>
      </c>
      <c r="R1855" s="269">
        <v>0</v>
      </c>
      <c r="S1855" s="269">
        <v>60142</v>
      </c>
      <c r="U1855" s="305" t="str">
        <f t="shared" si="28"/>
        <v>RU1105</v>
      </c>
      <c r="V1855" s="305" t="s">
        <v>3112</v>
      </c>
    </row>
    <row r="1856" spans="1:22" ht="18" customHeight="1" x14ac:dyDescent="0.35">
      <c r="A1856" s="270">
        <v>11481</v>
      </c>
      <c r="B1856" s="270" t="s">
        <v>3269</v>
      </c>
      <c r="C1856" s="270" t="s">
        <v>9045</v>
      </c>
      <c r="D1856" s="270" t="s">
        <v>3296</v>
      </c>
      <c r="E1856" s="270" t="s">
        <v>1739</v>
      </c>
      <c r="F1856" s="270" t="s">
        <v>1829</v>
      </c>
      <c r="G1856" s="270" t="s">
        <v>9044</v>
      </c>
      <c r="H1856" s="270" t="s">
        <v>9043</v>
      </c>
      <c r="I1856" s="270" t="s">
        <v>9042</v>
      </c>
      <c r="J1856" s="270">
        <v>11529</v>
      </c>
      <c r="K1856" s="270" t="s">
        <v>3271</v>
      </c>
      <c r="L1856" s="270" t="s">
        <v>9041</v>
      </c>
      <c r="M1856" s="270" t="s">
        <v>3296</v>
      </c>
      <c r="N1856" s="270" t="s">
        <v>3314</v>
      </c>
      <c r="O1856" s="270" t="s">
        <v>3313</v>
      </c>
      <c r="P1856" s="269">
        <v>15574</v>
      </c>
      <c r="Q1856" s="269">
        <v>0</v>
      </c>
      <c r="R1856" s="269">
        <v>0</v>
      </c>
      <c r="S1856" s="269">
        <v>15574</v>
      </c>
      <c r="U1856" s="305" t="str">
        <f t="shared" si="28"/>
        <v>RU1105</v>
      </c>
      <c r="V1856" s="305" t="s">
        <v>3112</v>
      </c>
    </row>
    <row r="1857" spans="1:22" ht="18" customHeight="1" x14ac:dyDescent="0.35">
      <c r="A1857" s="270">
        <v>11482</v>
      </c>
      <c r="B1857" s="270" t="s">
        <v>3269</v>
      </c>
      <c r="C1857" s="270" t="s">
        <v>9040</v>
      </c>
      <c r="D1857" s="270" t="s">
        <v>3296</v>
      </c>
      <c r="E1857" s="270" t="s">
        <v>1791</v>
      </c>
      <c r="F1857" s="270" t="s">
        <v>1861</v>
      </c>
      <c r="G1857" s="270" t="s">
        <v>9039</v>
      </c>
      <c r="H1857" s="270" t="s">
        <v>9038</v>
      </c>
      <c r="I1857" s="270" t="s">
        <v>9037</v>
      </c>
      <c r="J1857" s="270">
        <v>11492</v>
      </c>
      <c r="K1857" s="270" t="s">
        <v>3271</v>
      </c>
      <c r="L1857" s="270" t="s">
        <v>9036</v>
      </c>
      <c r="M1857" s="270" t="s">
        <v>3296</v>
      </c>
      <c r="N1857" s="270" t="s">
        <v>3286</v>
      </c>
      <c r="O1857" s="270" t="s">
        <v>3285</v>
      </c>
      <c r="P1857" s="269">
        <v>631933</v>
      </c>
      <c r="Q1857" s="269">
        <v>0</v>
      </c>
      <c r="R1857" s="269">
        <v>0</v>
      </c>
      <c r="S1857" s="269">
        <v>631933</v>
      </c>
      <c r="U1857" s="305" t="str">
        <f t="shared" si="28"/>
        <v>RU1725</v>
      </c>
      <c r="V1857" s="305" t="s">
        <v>3112</v>
      </c>
    </row>
    <row r="1858" spans="1:22" ht="18" customHeight="1" x14ac:dyDescent="0.35">
      <c r="A1858" s="270">
        <v>11513</v>
      </c>
      <c r="B1858" s="270" t="s">
        <v>3269</v>
      </c>
      <c r="C1858" s="270" t="s">
        <v>9035</v>
      </c>
      <c r="D1858" s="270" t="s">
        <v>3296</v>
      </c>
      <c r="E1858" s="270" t="s">
        <v>1713</v>
      </c>
      <c r="F1858" s="270" t="s">
        <v>1719</v>
      </c>
      <c r="G1858" s="270" t="s">
        <v>9034</v>
      </c>
      <c r="H1858" s="270" t="s">
        <v>9033</v>
      </c>
      <c r="I1858" s="270" t="s">
        <v>9032</v>
      </c>
      <c r="J1858" s="270">
        <v>17496</v>
      </c>
      <c r="K1858" s="270" t="s">
        <v>3271</v>
      </c>
      <c r="L1858" s="270" t="s">
        <v>9031</v>
      </c>
      <c r="M1858" s="270" t="s">
        <v>3296</v>
      </c>
      <c r="N1858" s="270" t="s">
        <v>3286</v>
      </c>
      <c r="O1858" s="270" t="s">
        <v>3285</v>
      </c>
      <c r="P1858" s="269">
        <v>262927</v>
      </c>
      <c r="Q1858" s="269">
        <v>0</v>
      </c>
      <c r="R1858" s="269">
        <v>0</v>
      </c>
      <c r="S1858" s="269">
        <v>262927</v>
      </c>
      <c r="U1858" s="305" t="str">
        <f t="shared" si="28"/>
        <v>RU1205</v>
      </c>
      <c r="V1858" s="305" t="s">
        <v>3112</v>
      </c>
    </row>
    <row r="1859" spans="1:22" ht="18" customHeight="1" x14ac:dyDescent="0.35">
      <c r="A1859" s="270">
        <v>11514</v>
      </c>
      <c r="B1859" s="270" t="s">
        <v>3269</v>
      </c>
      <c r="C1859" s="270" t="s">
        <v>9030</v>
      </c>
      <c r="D1859" s="270" t="s">
        <v>3296</v>
      </c>
      <c r="E1859" s="270" t="s">
        <v>1713</v>
      </c>
      <c r="F1859" s="270" t="s">
        <v>1712</v>
      </c>
      <c r="G1859" s="270" t="s">
        <v>9029</v>
      </c>
      <c r="H1859" s="270" t="s">
        <v>9028</v>
      </c>
      <c r="I1859" s="270" t="s">
        <v>9027</v>
      </c>
      <c r="J1859" s="270">
        <v>17325</v>
      </c>
      <c r="K1859" s="270" t="s">
        <v>3271</v>
      </c>
      <c r="L1859" s="270" t="s">
        <v>9026</v>
      </c>
      <c r="M1859" s="270" t="s">
        <v>3296</v>
      </c>
      <c r="N1859" s="270" t="s">
        <v>3286</v>
      </c>
      <c r="O1859" s="270" t="s">
        <v>3285</v>
      </c>
      <c r="P1859" s="269">
        <v>5769975</v>
      </c>
      <c r="Q1859" s="269">
        <v>0</v>
      </c>
      <c r="R1859" s="269">
        <v>0</v>
      </c>
      <c r="S1859" s="269">
        <v>5769975</v>
      </c>
      <c r="U1859" s="305" t="str">
        <f t="shared" si="28"/>
        <v>RU1200</v>
      </c>
      <c r="V1859" s="305" t="s">
        <v>3112</v>
      </c>
    </row>
    <row r="1860" spans="1:22" ht="18" customHeight="1" x14ac:dyDescent="0.35">
      <c r="A1860" s="270">
        <v>11516</v>
      </c>
      <c r="B1860" s="270" t="s">
        <v>3269</v>
      </c>
      <c r="C1860" s="270" t="s">
        <v>9025</v>
      </c>
      <c r="D1860" s="270" t="s">
        <v>3296</v>
      </c>
      <c r="E1860" s="270" t="s">
        <v>1713</v>
      </c>
      <c r="F1860" s="270" t="s">
        <v>1712</v>
      </c>
      <c r="G1860" s="270" t="s">
        <v>9024</v>
      </c>
      <c r="H1860" s="270" t="s">
        <v>9023</v>
      </c>
      <c r="I1860" s="270" t="s">
        <v>9022</v>
      </c>
      <c r="J1860" s="270">
        <v>17811</v>
      </c>
      <c r="K1860" s="270" t="s">
        <v>3271</v>
      </c>
      <c r="L1860" s="270" t="s">
        <v>9021</v>
      </c>
      <c r="M1860" s="270" t="s">
        <v>3296</v>
      </c>
      <c r="N1860" s="270" t="s">
        <v>3286</v>
      </c>
      <c r="O1860" s="270" t="s">
        <v>3285</v>
      </c>
      <c r="P1860" s="269">
        <v>584725.75</v>
      </c>
      <c r="Q1860" s="269">
        <v>0</v>
      </c>
      <c r="R1860" s="269">
        <v>0</v>
      </c>
      <c r="S1860" s="269">
        <v>584725.75</v>
      </c>
      <c r="U1860" s="305" t="str">
        <f t="shared" ref="U1860:U1923" si="29">LEFT(F1860,6)</f>
        <v>RU1200</v>
      </c>
      <c r="V1860" s="305" t="s">
        <v>3112</v>
      </c>
    </row>
    <row r="1861" spans="1:22" ht="18" customHeight="1" x14ac:dyDescent="0.35">
      <c r="A1861" s="270">
        <v>11530</v>
      </c>
      <c r="B1861" s="270" t="s">
        <v>3269</v>
      </c>
      <c r="C1861" s="270" t="s">
        <v>9019</v>
      </c>
      <c r="D1861" s="270" t="s">
        <v>3296</v>
      </c>
      <c r="E1861" s="270" t="s">
        <v>1713</v>
      </c>
      <c r="F1861" s="270" t="s">
        <v>2332</v>
      </c>
      <c r="G1861" s="270" t="s">
        <v>9018</v>
      </c>
      <c r="H1861" s="270" t="s">
        <v>9017</v>
      </c>
      <c r="I1861" s="270" t="s">
        <v>9017</v>
      </c>
      <c r="J1861" s="270">
        <v>12659</v>
      </c>
      <c r="K1861" s="270" t="s">
        <v>3271</v>
      </c>
      <c r="L1861" s="270" t="s">
        <v>9020</v>
      </c>
      <c r="M1861" s="270" t="s">
        <v>3296</v>
      </c>
      <c r="N1861" s="270" t="s">
        <v>3286</v>
      </c>
      <c r="O1861" s="270" t="s">
        <v>3285</v>
      </c>
      <c r="P1861" s="269">
        <v>542210.38</v>
      </c>
      <c r="Q1861" s="269">
        <v>0</v>
      </c>
      <c r="R1861" s="269">
        <v>0</v>
      </c>
      <c r="S1861" s="269">
        <v>542210.38</v>
      </c>
      <c r="U1861" s="305" t="str">
        <f t="shared" si="29"/>
        <v>RU8709</v>
      </c>
      <c r="V1861" s="305" t="s">
        <v>3112</v>
      </c>
    </row>
    <row r="1862" spans="1:22" ht="18" customHeight="1" x14ac:dyDescent="0.35">
      <c r="A1862" s="270">
        <v>11530</v>
      </c>
      <c r="B1862" s="270" t="s">
        <v>3269</v>
      </c>
      <c r="C1862" s="270" t="s">
        <v>9019</v>
      </c>
      <c r="D1862" s="270" t="s">
        <v>3296</v>
      </c>
      <c r="E1862" s="270" t="s">
        <v>1713</v>
      </c>
      <c r="F1862" s="270" t="s">
        <v>2332</v>
      </c>
      <c r="G1862" s="270" t="s">
        <v>9018</v>
      </c>
      <c r="H1862" s="270" t="s">
        <v>9017</v>
      </c>
      <c r="I1862" s="270" t="s">
        <v>9017</v>
      </c>
      <c r="J1862" s="270">
        <v>17359</v>
      </c>
      <c r="K1862" s="270" t="s">
        <v>3271</v>
      </c>
      <c r="L1862" s="270" t="s">
        <v>9016</v>
      </c>
      <c r="M1862" s="270" t="s">
        <v>3296</v>
      </c>
      <c r="N1862" s="270" t="s">
        <v>3286</v>
      </c>
      <c r="O1862" s="270" t="s">
        <v>3285</v>
      </c>
      <c r="P1862" s="269">
        <v>695.6</v>
      </c>
      <c r="Q1862" s="269">
        <v>0</v>
      </c>
      <c r="R1862" s="269">
        <v>0</v>
      </c>
      <c r="S1862" s="269">
        <v>695.6</v>
      </c>
      <c r="U1862" s="305" t="str">
        <f t="shared" si="29"/>
        <v>RU8709</v>
      </c>
      <c r="V1862" s="305" t="s">
        <v>3112</v>
      </c>
    </row>
    <row r="1863" spans="1:22" ht="18" customHeight="1" x14ac:dyDescent="0.35">
      <c r="A1863" s="270">
        <v>11540</v>
      </c>
      <c r="B1863" s="270" t="s">
        <v>3269</v>
      </c>
      <c r="C1863" s="270" t="s">
        <v>9015</v>
      </c>
      <c r="D1863" s="270" t="s">
        <v>3296</v>
      </c>
      <c r="E1863" s="270" t="s">
        <v>1713</v>
      </c>
      <c r="F1863" s="270" t="s">
        <v>2332</v>
      </c>
      <c r="G1863" s="270" t="s">
        <v>9014</v>
      </c>
      <c r="H1863" s="270" t="s">
        <v>9013</v>
      </c>
      <c r="I1863" s="270" t="s">
        <v>9012</v>
      </c>
      <c r="J1863" s="270">
        <v>12668</v>
      </c>
      <c r="K1863" s="270" t="s">
        <v>3271</v>
      </c>
      <c r="L1863" s="270" t="s">
        <v>9011</v>
      </c>
      <c r="M1863" s="270" t="s">
        <v>3296</v>
      </c>
      <c r="N1863" s="270" t="s">
        <v>3286</v>
      </c>
      <c r="O1863" s="270" t="s">
        <v>3285</v>
      </c>
      <c r="P1863" s="269">
        <v>757611.02</v>
      </c>
      <c r="Q1863" s="269">
        <v>0</v>
      </c>
      <c r="R1863" s="269">
        <v>0</v>
      </c>
      <c r="S1863" s="269">
        <v>757611.02</v>
      </c>
      <c r="U1863" s="305" t="str">
        <f t="shared" si="29"/>
        <v>RU8709</v>
      </c>
      <c r="V1863" s="305" t="s">
        <v>3112</v>
      </c>
    </row>
    <row r="1864" spans="1:22" ht="18" customHeight="1" x14ac:dyDescent="0.35">
      <c r="A1864" s="270">
        <v>11547</v>
      </c>
      <c r="B1864" s="270" t="s">
        <v>3269</v>
      </c>
      <c r="C1864" s="270" t="s">
        <v>9008</v>
      </c>
      <c r="D1864" s="270" t="s">
        <v>3296</v>
      </c>
      <c r="E1864" s="270" t="s">
        <v>1713</v>
      </c>
      <c r="F1864" s="270" t="s">
        <v>2143</v>
      </c>
      <c r="G1864" s="270" t="s">
        <v>7262</v>
      </c>
      <c r="H1864" s="270" t="s">
        <v>9007</v>
      </c>
      <c r="I1864" s="270" t="s">
        <v>7260</v>
      </c>
      <c r="J1864" s="270">
        <v>16803</v>
      </c>
      <c r="K1864" s="270" t="s">
        <v>3271</v>
      </c>
      <c r="L1864" s="270" t="s">
        <v>9010</v>
      </c>
      <c r="M1864" s="270" t="s">
        <v>3296</v>
      </c>
      <c r="N1864" s="270" t="s">
        <v>3286</v>
      </c>
      <c r="O1864" s="270" t="s">
        <v>3285</v>
      </c>
      <c r="P1864" s="269">
        <v>681129.82</v>
      </c>
      <c r="Q1864" s="269">
        <v>0</v>
      </c>
      <c r="R1864" s="269">
        <v>0</v>
      </c>
      <c r="S1864" s="269">
        <v>681129.82</v>
      </c>
      <c r="U1864" s="305" t="str">
        <f t="shared" si="29"/>
        <v>RU8310</v>
      </c>
      <c r="V1864" s="305" t="s">
        <v>3112</v>
      </c>
    </row>
    <row r="1865" spans="1:22" ht="18" customHeight="1" x14ac:dyDescent="0.35">
      <c r="A1865" s="270">
        <v>11547</v>
      </c>
      <c r="B1865" s="270" t="s">
        <v>3269</v>
      </c>
      <c r="C1865" s="270" t="s">
        <v>9008</v>
      </c>
      <c r="D1865" s="270" t="s">
        <v>3296</v>
      </c>
      <c r="E1865" s="270" t="s">
        <v>1713</v>
      </c>
      <c r="F1865" s="270" t="s">
        <v>2143</v>
      </c>
      <c r="G1865" s="270" t="s">
        <v>7262</v>
      </c>
      <c r="H1865" s="270" t="s">
        <v>9007</v>
      </c>
      <c r="I1865" s="270" t="s">
        <v>7260</v>
      </c>
      <c r="J1865" s="270">
        <v>16804</v>
      </c>
      <c r="K1865" s="270" t="s">
        <v>3271</v>
      </c>
      <c r="L1865" s="270" t="s">
        <v>9009</v>
      </c>
      <c r="M1865" s="270" t="s">
        <v>3296</v>
      </c>
      <c r="N1865" s="270" t="s">
        <v>3286</v>
      </c>
      <c r="O1865" s="270" t="s">
        <v>3285</v>
      </c>
      <c r="P1865" s="269">
        <v>1009869.55</v>
      </c>
      <c r="Q1865" s="269">
        <v>0</v>
      </c>
      <c r="R1865" s="269">
        <v>0</v>
      </c>
      <c r="S1865" s="269">
        <v>1009869.55</v>
      </c>
      <c r="U1865" s="305" t="str">
        <f t="shared" si="29"/>
        <v>RU8310</v>
      </c>
      <c r="V1865" s="305" t="s">
        <v>3112</v>
      </c>
    </row>
    <row r="1866" spans="1:22" ht="18" customHeight="1" x14ac:dyDescent="0.35">
      <c r="A1866" s="270">
        <v>11547</v>
      </c>
      <c r="B1866" s="270" t="s">
        <v>3269</v>
      </c>
      <c r="C1866" s="270" t="s">
        <v>9008</v>
      </c>
      <c r="D1866" s="270" t="s">
        <v>3296</v>
      </c>
      <c r="E1866" s="270" t="s">
        <v>1713</v>
      </c>
      <c r="F1866" s="270" t="s">
        <v>2143</v>
      </c>
      <c r="G1866" s="270" t="s">
        <v>7262</v>
      </c>
      <c r="H1866" s="270" t="s">
        <v>9007</v>
      </c>
      <c r="I1866" s="270" t="s">
        <v>7260</v>
      </c>
      <c r="J1866" s="270">
        <v>16805</v>
      </c>
      <c r="K1866" s="270" t="s">
        <v>3271</v>
      </c>
      <c r="L1866" s="270" t="s">
        <v>9006</v>
      </c>
      <c r="M1866" s="270" t="s">
        <v>3296</v>
      </c>
      <c r="N1866" s="270" t="s">
        <v>3286</v>
      </c>
      <c r="O1866" s="270" t="s">
        <v>3285</v>
      </c>
      <c r="P1866" s="269">
        <v>674034.71</v>
      </c>
      <c r="Q1866" s="269">
        <v>0</v>
      </c>
      <c r="R1866" s="269">
        <v>0</v>
      </c>
      <c r="S1866" s="269">
        <v>674034.71</v>
      </c>
      <c r="U1866" s="305" t="str">
        <f t="shared" si="29"/>
        <v>RU8310</v>
      </c>
      <c r="V1866" s="305" t="s">
        <v>3112</v>
      </c>
    </row>
    <row r="1867" spans="1:22" ht="18" customHeight="1" x14ac:dyDescent="0.35">
      <c r="A1867" s="270">
        <v>11991</v>
      </c>
      <c r="B1867" s="270" t="s">
        <v>3269</v>
      </c>
      <c r="C1867" s="270" t="s">
        <v>9005</v>
      </c>
      <c r="D1867" s="270" t="s">
        <v>3296</v>
      </c>
      <c r="E1867" s="270" t="s">
        <v>1713</v>
      </c>
      <c r="F1867" s="270" t="s">
        <v>1809</v>
      </c>
      <c r="G1867" s="270" t="s">
        <v>6314</v>
      </c>
      <c r="H1867" s="270" t="s">
        <v>9004</v>
      </c>
      <c r="I1867" s="270" t="s">
        <v>9003</v>
      </c>
      <c r="J1867" s="270">
        <v>12445</v>
      </c>
      <c r="K1867" s="270" t="s">
        <v>3271</v>
      </c>
      <c r="L1867" s="270" t="s">
        <v>9002</v>
      </c>
      <c r="M1867" s="270" t="s">
        <v>3296</v>
      </c>
      <c r="N1867" s="270" t="s">
        <v>3314</v>
      </c>
      <c r="O1867" s="270" t="s">
        <v>3313</v>
      </c>
      <c r="P1867" s="269">
        <v>861250</v>
      </c>
      <c r="Q1867" s="269">
        <v>0</v>
      </c>
      <c r="R1867" s="269">
        <v>0</v>
      </c>
      <c r="S1867" s="269">
        <v>861250</v>
      </c>
      <c r="U1867" s="305" t="str">
        <f t="shared" si="29"/>
        <v>RU8330</v>
      </c>
      <c r="V1867" s="305" t="s">
        <v>3112</v>
      </c>
    </row>
    <row r="1868" spans="1:22" ht="18" customHeight="1" x14ac:dyDescent="0.35">
      <c r="A1868" s="270">
        <v>11997</v>
      </c>
      <c r="B1868" s="270" t="s">
        <v>3269</v>
      </c>
      <c r="C1868" s="270" t="s">
        <v>9001</v>
      </c>
      <c r="D1868" s="270" t="s">
        <v>3296</v>
      </c>
      <c r="E1868" s="270" t="s">
        <v>1791</v>
      </c>
      <c r="F1868" s="270" t="s">
        <v>2240</v>
      </c>
      <c r="G1868" s="270" t="s">
        <v>7117</v>
      </c>
      <c r="H1868" s="270" t="s">
        <v>9000</v>
      </c>
      <c r="I1868" s="270" t="s">
        <v>8999</v>
      </c>
      <c r="J1868" s="270">
        <v>12002</v>
      </c>
      <c r="K1868" s="270" t="s">
        <v>3271</v>
      </c>
      <c r="L1868" s="270" t="s">
        <v>8998</v>
      </c>
      <c r="M1868" s="270" t="s">
        <v>3296</v>
      </c>
      <c r="N1868" s="270" t="s">
        <v>3314</v>
      </c>
      <c r="O1868" s="270" t="s">
        <v>3313</v>
      </c>
      <c r="P1868" s="269">
        <v>257256</v>
      </c>
      <c r="Q1868" s="269">
        <v>0</v>
      </c>
      <c r="R1868" s="269">
        <v>0</v>
      </c>
      <c r="S1868" s="269">
        <v>257256</v>
      </c>
      <c r="U1868" s="305" t="str">
        <f t="shared" si="29"/>
        <v>RU8380</v>
      </c>
      <c r="V1868" s="305" t="s">
        <v>3112</v>
      </c>
    </row>
    <row r="1869" spans="1:22" ht="18" customHeight="1" x14ac:dyDescent="0.35">
      <c r="A1869" s="270">
        <v>12008</v>
      </c>
      <c r="B1869" s="270" t="s">
        <v>3269</v>
      </c>
      <c r="C1869" s="270" t="s">
        <v>8990</v>
      </c>
      <c r="D1869" s="270" t="s">
        <v>3296</v>
      </c>
      <c r="E1869" s="270" t="s">
        <v>1713</v>
      </c>
      <c r="F1869" s="270" t="s">
        <v>2143</v>
      </c>
      <c r="G1869" s="270" t="s">
        <v>8989</v>
      </c>
      <c r="H1869" s="270" t="s">
        <v>8988</v>
      </c>
      <c r="I1869" s="270" t="s">
        <v>8987</v>
      </c>
      <c r="J1869" s="270">
        <v>17240</v>
      </c>
      <c r="K1869" s="270" t="s">
        <v>3271</v>
      </c>
      <c r="L1869" s="270" t="s">
        <v>8997</v>
      </c>
      <c r="M1869" s="270" t="s">
        <v>3296</v>
      </c>
      <c r="N1869" s="270" t="s">
        <v>3286</v>
      </c>
      <c r="O1869" s="270" t="s">
        <v>3285</v>
      </c>
      <c r="P1869" s="269">
        <v>89771.37</v>
      </c>
      <c r="Q1869" s="269">
        <v>0</v>
      </c>
      <c r="R1869" s="269">
        <v>0</v>
      </c>
      <c r="S1869" s="269">
        <v>89771.37</v>
      </c>
      <c r="U1869" s="305" t="str">
        <f t="shared" si="29"/>
        <v>RU8310</v>
      </c>
      <c r="V1869" s="305" t="s">
        <v>3112</v>
      </c>
    </row>
    <row r="1870" spans="1:22" ht="18" customHeight="1" x14ac:dyDescent="0.35">
      <c r="A1870" s="270">
        <v>12008</v>
      </c>
      <c r="B1870" s="270" t="s">
        <v>3269</v>
      </c>
      <c r="C1870" s="270" t="s">
        <v>8990</v>
      </c>
      <c r="D1870" s="270" t="s">
        <v>3296</v>
      </c>
      <c r="E1870" s="270" t="s">
        <v>1713</v>
      </c>
      <c r="F1870" s="270" t="s">
        <v>2143</v>
      </c>
      <c r="G1870" s="270" t="s">
        <v>8989</v>
      </c>
      <c r="H1870" s="270" t="s">
        <v>8988</v>
      </c>
      <c r="I1870" s="270" t="s">
        <v>8987</v>
      </c>
      <c r="J1870" s="270">
        <v>17241</v>
      </c>
      <c r="K1870" s="270" t="s">
        <v>3271</v>
      </c>
      <c r="L1870" s="270" t="s">
        <v>8996</v>
      </c>
      <c r="M1870" s="270" t="s">
        <v>3296</v>
      </c>
      <c r="N1870" s="270" t="s">
        <v>3286</v>
      </c>
      <c r="O1870" s="270" t="s">
        <v>3285</v>
      </c>
      <c r="P1870" s="269">
        <v>139485.04</v>
      </c>
      <c r="Q1870" s="269">
        <v>0</v>
      </c>
      <c r="R1870" s="269">
        <v>0</v>
      </c>
      <c r="S1870" s="269">
        <v>139485.04</v>
      </c>
      <c r="U1870" s="305" t="str">
        <f t="shared" si="29"/>
        <v>RU8310</v>
      </c>
      <c r="V1870" s="305" t="s">
        <v>3112</v>
      </c>
    </row>
    <row r="1871" spans="1:22" ht="18" customHeight="1" x14ac:dyDescent="0.35">
      <c r="A1871" s="270">
        <v>12008</v>
      </c>
      <c r="B1871" s="270" t="s">
        <v>3269</v>
      </c>
      <c r="C1871" s="270" t="s">
        <v>8990</v>
      </c>
      <c r="D1871" s="270" t="s">
        <v>3296</v>
      </c>
      <c r="E1871" s="270" t="s">
        <v>1713</v>
      </c>
      <c r="F1871" s="270" t="s">
        <v>2143</v>
      </c>
      <c r="G1871" s="270" t="s">
        <v>8989</v>
      </c>
      <c r="H1871" s="270" t="s">
        <v>8988</v>
      </c>
      <c r="I1871" s="270" t="s">
        <v>8987</v>
      </c>
      <c r="J1871" s="270">
        <v>17242</v>
      </c>
      <c r="K1871" s="270" t="s">
        <v>3271</v>
      </c>
      <c r="L1871" s="270" t="s">
        <v>8995</v>
      </c>
      <c r="M1871" s="270" t="s">
        <v>3296</v>
      </c>
      <c r="N1871" s="270" t="s">
        <v>3286</v>
      </c>
      <c r="O1871" s="270" t="s">
        <v>3285</v>
      </c>
      <c r="P1871" s="269">
        <v>74885.63</v>
      </c>
      <c r="Q1871" s="269">
        <v>0</v>
      </c>
      <c r="R1871" s="269">
        <v>0</v>
      </c>
      <c r="S1871" s="269">
        <v>74885.63</v>
      </c>
      <c r="U1871" s="305" t="str">
        <f t="shared" si="29"/>
        <v>RU8310</v>
      </c>
      <c r="V1871" s="305" t="s">
        <v>3112</v>
      </c>
    </row>
    <row r="1872" spans="1:22" ht="18" customHeight="1" x14ac:dyDescent="0.35">
      <c r="A1872" s="270">
        <v>12008</v>
      </c>
      <c r="B1872" s="270" t="s">
        <v>3269</v>
      </c>
      <c r="C1872" s="270" t="s">
        <v>8990</v>
      </c>
      <c r="D1872" s="270" t="s">
        <v>3296</v>
      </c>
      <c r="E1872" s="270" t="s">
        <v>1713</v>
      </c>
      <c r="F1872" s="270" t="s">
        <v>2143</v>
      </c>
      <c r="G1872" s="270" t="s">
        <v>8989</v>
      </c>
      <c r="H1872" s="270" t="s">
        <v>8988</v>
      </c>
      <c r="I1872" s="270" t="s">
        <v>8987</v>
      </c>
      <c r="J1872" s="270">
        <v>17243</v>
      </c>
      <c r="K1872" s="270" t="s">
        <v>3271</v>
      </c>
      <c r="L1872" s="270" t="s">
        <v>8994</v>
      </c>
      <c r="M1872" s="270" t="s">
        <v>3296</v>
      </c>
      <c r="N1872" s="270" t="s">
        <v>3286</v>
      </c>
      <c r="O1872" s="270" t="s">
        <v>3285</v>
      </c>
      <c r="P1872" s="269">
        <v>165304.32000000001</v>
      </c>
      <c r="Q1872" s="269">
        <v>0</v>
      </c>
      <c r="R1872" s="269">
        <v>0</v>
      </c>
      <c r="S1872" s="269">
        <v>165304.32000000001</v>
      </c>
      <c r="U1872" s="305" t="str">
        <f t="shared" si="29"/>
        <v>RU8310</v>
      </c>
      <c r="V1872" s="305" t="s">
        <v>3112</v>
      </c>
    </row>
    <row r="1873" spans="1:22" ht="18" customHeight="1" x14ac:dyDescent="0.35">
      <c r="A1873" s="270">
        <v>12008</v>
      </c>
      <c r="B1873" s="270" t="s">
        <v>3269</v>
      </c>
      <c r="C1873" s="270" t="s">
        <v>8990</v>
      </c>
      <c r="D1873" s="270" t="s">
        <v>3296</v>
      </c>
      <c r="E1873" s="270" t="s">
        <v>1713</v>
      </c>
      <c r="F1873" s="270" t="s">
        <v>2143</v>
      </c>
      <c r="G1873" s="270" t="s">
        <v>8989</v>
      </c>
      <c r="H1873" s="270" t="s">
        <v>8988</v>
      </c>
      <c r="I1873" s="270" t="s">
        <v>8987</v>
      </c>
      <c r="J1873" s="270">
        <v>17244</v>
      </c>
      <c r="K1873" s="270" t="s">
        <v>3271</v>
      </c>
      <c r="L1873" s="270" t="s">
        <v>8993</v>
      </c>
      <c r="M1873" s="270" t="s">
        <v>3296</v>
      </c>
      <c r="N1873" s="270" t="s">
        <v>3286</v>
      </c>
      <c r="O1873" s="270" t="s">
        <v>3285</v>
      </c>
      <c r="P1873" s="269">
        <v>163426.70000000001</v>
      </c>
      <c r="Q1873" s="269">
        <v>0</v>
      </c>
      <c r="R1873" s="269">
        <v>0</v>
      </c>
      <c r="S1873" s="269">
        <v>163426.70000000001</v>
      </c>
      <c r="U1873" s="305" t="str">
        <f t="shared" si="29"/>
        <v>RU8310</v>
      </c>
      <c r="V1873" s="305" t="s">
        <v>3112</v>
      </c>
    </row>
    <row r="1874" spans="1:22" ht="18" customHeight="1" x14ac:dyDescent="0.35">
      <c r="A1874" s="270">
        <v>12008</v>
      </c>
      <c r="B1874" s="270" t="s">
        <v>3269</v>
      </c>
      <c r="C1874" s="270" t="s">
        <v>8990</v>
      </c>
      <c r="D1874" s="270" t="s">
        <v>3296</v>
      </c>
      <c r="E1874" s="270" t="s">
        <v>1713</v>
      </c>
      <c r="F1874" s="270" t="s">
        <v>2143</v>
      </c>
      <c r="G1874" s="270" t="s">
        <v>8989</v>
      </c>
      <c r="H1874" s="270" t="s">
        <v>8988</v>
      </c>
      <c r="I1874" s="270" t="s">
        <v>8987</v>
      </c>
      <c r="J1874" s="270">
        <v>17245</v>
      </c>
      <c r="K1874" s="270" t="s">
        <v>3271</v>
      </c>
      <c r="L1874" s="270" t="s">
        <v>8992</v>
      </c>
      <c r="M1874" s="270" t="s">
        <v>3296</v>
      </c>
      <c r="N1874" s="270" t="s">
        <v>3286</v>
      </c>
      <c r="O1874" s="270" t="s">
        <v>3285</v>
      </c>
      <c r="P1874" s="269">
        <v>53636.98</v>
      </c>
      <c r="Q1874" s="269">
        <v>0</v>
      </c>
      <c r="R1874" s="269">
        <v>0</v>
      </c>
      <c r="S1874" s="269">
        <v>53636.98</v>
      </c>
      <c r="U1874" s="305" t="str">
        <f t="shared" si="29"/>
        <v>RU8310</v>
      </c>
      <c r="V1874" s="305" t="s">
        <v>3112</v>
      </c>
    </row>
    <row r="1875" spans="1:22" ht="18" customHeight="1" x14ac:dyDescent="0.35">
      <c r="A1875" s="270">
        <v>12008</v>
      </c>
      <c r="B1875" s="270" t="s">
        <v>3269</v>
      </c>
      <c r="C1875" s="270" t="s">
        <v>8990</v>
      </c>
      <c r="D1875" s="270" t="s">
        <v>3296</v>
      </c>
      <c r="E1875" s="270" t="s">
        <v>1713</v>
      </c>
      <c r="F1875" s="270" t="s">
        <v>2143</v>
      </c>
      <c r="G1875" s="270" t="s">
        <v>8989</v>
      </c>
      <c r="H1875" s="270" t="s">
        <v>8988</v>
      </c>
      <c r="I1875" s="270" t="s">
        <v>8987</v>
      </c>
      <c r="J1875" s="270">
        <v>17246</v>
      </c>
      <c r="K1875" s="270" t="s">
        <v>3271</v>
      </c>
      <c r="L1875" s="270" t="s">
        <v>8991</v>
      </c>
      <c r="M1875" s="270" t="s">
        <v>3296</v>
      </c>
      <c r="N1875" s="270" t="s">
        <v>3286</v>
      </c>
      <c r="O1875" s="270" t="s">
        <v>3285</v>
      </c>
      <c r="P1875" s="269">
        <v>138447.75</v>
      </c>
      <c r="Q1875" s="269">
        <v>0</v>
      </c>
      <c r="R1875" s="269">
        <v>0</v>
      </c>
      <c r="S1875" s="269">
        <v>138447.75</v>
      </c>
      <c r="U1875" s="305" t="str">
        <f t="shared" si="29"/>
        <v>RU8310</v>
      </c>
      <c r="V1875" s="305" t="s">
        <v>3112</v>
      </c>
    </row>
    <row r="1876" spans="1:22" ht="18" customHeight="1" x14ac:dyDescent="0.35">
      <c r="A1876" s="270">
        <v>12008</v>
      </c>
      <c r="B1876" s="270" t="s">
        <v>3269</v>
      </c>
      <c r="C1876" s="270" t="s">
        <v>8990</v>
      </c>
      <c r="D1876" s="270" t="s">
        <v>3296</v>
      </c>
      <c r="E1876" s="270" t="s">
        <v>1713</v>
      </c>
      <c r="F1876" s="270" t="s">
        <v>2143</v>
      </c>
      <c r="G1876" s="270" t="s">
        <v>8989</v>
      </c>
      <c r="H1876" s="270" t="s">
        <v>8988</v>
      </c>
      <c r="I1876" s="270" t="s">
        <v>8987</v>
      </c>
      <c r="J1876" s="270">
        <v>17247</v>
      </c>
      <c r="K1876" s="270" t="s">
        <v>3271</v>
      </c>
      <c r="L1876" s="270" t="s">
        <v>8986</v>
      </c>
      <c r="M1876" s="270" t="s">
        <v>3296</v>
      </c>
      <c r="N1876" s="270" t="s">
        <v>3286</v>
      </c>
      <c r="O1876" s="270" t="s">
        <v>3285</v>
      </c>
      <c r="P1876" s="269">
        <v>67069.210000000006</v>
      </c>
      <c r="Q1876" s="269">
        <v>0</v>
      </c>
      <c r="R1876" s="269">
        <v>0</v>
      </c>
      <c r="S1876" s="269">
        <v>67069.210000000006</v>
      </c>
      <c r="U1876" s="305" t="str">
        <f t="shared" si="29"/>
        <v>RU8310</v>
      </c>
      <c r="V1876" s="305" t="s">
        <v>3112</v>
      </c>
    </row>
    <row r="1877" spans="1:22" ht="18" customHeight="1" x14ac:dyDescent="0.35">
      <c r="A1877" s="270">
        <v>12009</v>
      </c>
      <c r="B1877" s="270" t="s">
        <v>3269</v>
      </c>
      <c r="C1877" s="270" t="s">
        <v>8985</v>
      </c>
      <c r="D1877" s="270" t="s">
        <v>3296</v>
      </c>
      <c r="E1877" s="270" t="s">
        <v>1733</v>
      </c>
      <c r="F1877" s="270" t="s">
        <v>2001</v>
      </c>
      <c r="G1877" s="270" t="s">
        <v>8984</v>
      </c>
      <c r="H1877" s="270" t="s">
        <v>8983</v>
      </c>
      <c r="I1877" s="270" t="s">
        <v>8982</v>
      </c>
      <c r="J1877" s="270">
        <v>13914</v>
      </c>
      <c r="K1877" s="270" t="s">
        <v>3271</v>
      </c>
      <c r="L1877" s="270" t="s">
        <v>8981</v>
      </c>
      <c r="M1877" s="270" t="s">
        <v>3296</v>
      </c>
      <c r="N1877" s="270" t="s">
        <v>3286</v>
      </c>
      <c r="O1877" s="270" t="s">
        <v>3285</v>
      </c>
      <c r="P1877" s="269">
        <v>321581.7</v>
      </c>
      <c r="Q1877" s="269">
        <v>0</v>
      </c>
      <c r="R1877" s="269">
        <v>0</v>
      </c>
      <c r="S1877" s="269">
        <v>321581.7</v>
      </c>
      <c r="U1877" s="305" t="str">
        <f t="shared" si="29"/>
        <v>RU8033</v>
      </c>
      <c r="V1877" s="305" t="s">
        <v>3112</v>
      </c>
    </row>
    <row r="1878" spans="1:22" ht="18" customHeight="1" x14ac:dyDescent="0.35">
      <c r="A1878" s="270">
        <v>12022</v>
      </c>
      <c r="B1878" s="270" t="s">
        <v>3269</v>
      </c>
      <c r="C1878" s="270" t="s">
        <v>8980</v>
      </c>
      <c r="D1878" s="270" t="s">
        <v>3296</v>
      </c>
      <c r="E1878" s="270" t="s">
        <v>1739</v>
      </c>
      <c r="F1878" s="270" t="s">
        <v>1962</v>
      </c>
      <c r="G1878" s="270" t="s">
        <v>8979</v>
      </c>
      <c r="H1878" s="270" t="s">
        <v>8978</v>
      </c>
      <c r="I1878" s="270" t="s">
        <v>8977</v>
      </c>
      <c r="J1878" s="270">
        <v>14264</v>
      </c>
      <c r="K1878" s="270" t="s">
        <v>3271</v>
      </c>
      <c r="L1878" s="270" t="s">
        <v>8976</v>
      </c>
      <c r="M1878" s="270" t="s">
        <v>3296</v>
      </c>
      <c r="N1878" s="270" t="s">
        <v>3314</v>
      </c>
      <c r="O1878" s="270" t="s">
        <v>3313</v>
      </c>
      <c r="P1878" s="269">
        <v>537343</v>
      </c>
      <c r="Q1878" s="269">
        <v>-1813</v>
      </c>
      <c r="R1878" s="269">
        <v>0</v>
      </c>
      <c r="S1878" s="269">
        <v>535530</v>
      </c>
      <c r="U1878" s="305" t="str">
        <f t="shared" si="29"/>
        <v>RU7890</v>
      </c>
      <c r="V1878" s="305" t="s">
        <v>3112</v>
      </c>
    </row>
    <row r="1879" spans="1:22" ht="18" customHeight="1" x14ac:dyDescent="0.35">
      <c r="A1879" s="270">
        <v>12023</v>
      </c>
      <c r="B1879" s="270" t="s">
        <v>3269</v>
      </c>
      <c r="C1879" s="270" t="s">
        <v>8975</v>
      </c>
      <c r="D1879" s="270" t="s">
        <v>3296</v>
      </c>
      <c r="E1879" s="270" t="s">
        <v>1713</v>
      </c>
      <c r="F1879" s="270" t="s">
        <v>1741</v>
      </c>
      <c r="G1879" s="270" t="s">
        <v>8974</v>
      </c>
      <c r="H1879" s="270" t="s">
        <v>8973</v>
      </c>
      <c r="I1879" s="270" t="s">
        <v>8972</v>
      </c>
      <c r="J1879" s="270">
        <v>15825</v>
      </c>
      <c r="K1879" s="270" t="s">
        <v>3271</v>
      </c>
      <c r="L1879" s="270" t="s">
        <v>8971</v>
      </c>
      <c r="M1879" s="270" t="s">
        <v>3296</v>
      </c>
      <c r="N1879" s="270" t="s">
        <v>3314</v>
      </c>
      <c r="O1879" s="270" t="s">
        <v>3313</v>
      </c>
      <c r="P1879" s="269">
        <v>627394</v>
      </c>
      <c r="Q1879" s="269">
        <v>0</v>
      </c>
      <c r="R1879" s="269">
        <v>627394</v>
      </c>
      <c r="S1879" s="269">
        <v>627394</v>
      </c>
      <c r="U1879" s="305" t="str">
        <f t="shared" si="29"/>
        <v>RU8225</v>
      </c>
      <c r="V1879" s="305" t="s">
        <v>3112</v>
      </c>
    </row>
    <row r="1880" spans="1:22" ht="18" customHeight="1" x14ac:dyDescent="0.35">
      <c r="A1880" s="270">
        <v>12024</v>
      </c>
      <c r="B1880" s="270" t="s">
        <v>3269</v>
      </c>
      <c r="C1880" s="270" t="s">
        <v>8969</v>
      </c>
      <c r="D1880" s="270" t="s">
        <v>3296</v>
      </c>
      <c r="E1880" s="270" t="s">
        <v>1713</v>
      </c>
      <c r="F1880" s="270" t="s">
        <v>1992</v>
      </c>
      <c r="G1880" s="270" t="s">
        <v>8968</v>
      </c>
      <c r="H1880" s="270" t="s">
        <v>8967</v>
      </c>
      <c r="I1880" s="270" t="s">
        <v>8966</v>
      </c>
      <c r="J1880" s="270">
        <v>13652</v>
      </c>
      <c r="K1880" s="270" t="s">
        <v>3271</v>
      </c>
      <c r="L1880" s="270" t="s">
        <v>8970</v>
      </c>
      <c r="M1880" s="270" t="s">
        <v>3296</v>
      </c>
      <c r="N1880" s="270" t="s">
        <v>3314</v>
      </c>
      <c r="O1880" s="270" t="s">
        <v>3313</v>
      </c>
      <c r="P1880" s="269">
        <v>376159.28</v>
      </c>
      <c r="Q1880" s="269">
        <v>0</v>
      </c>
      <c r="R1880" s="269">
        <v>0</v>
      </c>
      <c r="S1880" s="269">
        <v>376159.28</v>
      </c>
      <c r="U1880" s="305" t="str">
        <f t="shared" si="29"/>
        <v>RU8025</v>
      </c>
      <c r="V1880" s="305" t="s">
        <v>3112</v>
      </c>
    </row>
    <row r="1881" spans="1:22" ht="18" customHeight="1" x14ac:dyDescent="0.35">
      <c r="A1881" s="270">
        <v>12024</v>
      </c>
      <c r="B1881" s="270" t="s">
        <v>3269</v>
      </c>
      <c r="C1881" s="270" t="s">
        <v>8969</v>
      </c>
      <c r="D1881" s="270" t="s">
        <v>3296</v>
      </c>
      <c r="E1881" s="270" t="s">
        <v>1713</v>
      </c>
      <c r="F1881" s="270" t="s">
        <v>1992</v>
      </c>
      <c r="G1881" s="270" t="s">
        <v>8968</v>
      </c>
      <c r="H1881" s="270" t="s">
        <v>8967</v>
      </c>
      <c r="I1881" s="270" t="s">
        <v>8966</v>
      </c>
      <c r="J1881" s="270">
        <v>13653</v>
      </c>
      <c r="K1881" s="270" t="s">
        <v>3271</v>
      </c>
      <c r="L1881" s="270" t="s">
        <v>8965</v>
      </c>
      <c r="M1881" s="270" t="s">
        <v>3296</v>
      </c>
      <c r="N1881" s="270" t="s">
        <v>3314</v>
      </c>
      <c r="O1881" s="270" t="s">
        <v>3313</v>
      </c>
      <c r="P1881" s="269">
        <v>196385.72</v>
      </c>
      <c r="Q1881" s="269">
        <v>0</v>
      </c>
      <c r="R1881" s="269">
        <v>0</v>
      </c>
      <c r="S1881" s="269">
        <v>196385.72</v>
      </c>
      <c r="U1881" s="305" t="str">
        <f t="shared" si="29"/>
        <v>RU8025</v>
      </c>
      <c r="V1881" s="305" t="s">
        <v>3112</v>
      </c>
    </row>
    <row r="1882" spans="1:22" ht="18" customHeight="1" x14ac:dyDescent="0.35">
      <c r="A1882" s="270">
        <v>12028</v>
      </c>
      <c r="B1882" s="270" t="s">
        <v>3269</v>
      </c>
      <c r="C1882" s="270" t="s">
        <v>8964</v>
      </c>
      <c r="D1882" s="270" t="s">
        <v>3296</v>
      </c>
      <c r="E1882" s="270" t="s">
        <v>1733</v>
      </c>
      <c r="F1882" s="270" t="s">
        <v>1917</v>
      </c>
      <c r="G1882" s="270" t="s">
        <v>8963</v>
      </c>
      <c r="H1882" s="270" t="s">
        <v>8962</v>
      </c>
      <c r="I1882" s="270" t="s">
        <v>8961</v>
      </c>
      <c r="J1882" s="270">
        <v>12027</v>
      </c>
      <c r="K1882" s="270" t="s">
        <v>3271</v>
      </c>
      <c r="L1882" s="270" t="s">
        <v>8960</v>
      </c>
      <c r="M1882" s="270" t="s">
        <v>3296</v>
      </c>
      <c r="N1882" s="270" t="s">
        <v>3314</v>
      </c>
      <c r="O1882" s="270" t="s">
        <v>3313</v>
      </c>
      <c r="P1882" s="269">
        <v>351028</v>
      </c>
      <c r="Q1882" s="269">
        <v>0</v>
      </c>
      <c r="R1882" s="269">
        <v>0</v>
      </c>
      <c r="S1882" s="269">
        <v>351028</v>
      </c>
      <c r="U1882" s="305" t="str">
        <f t="shared" si="29"/>
        <v>RU5200</v>
      </c>
      <c r="V1882" s="305" t="s">
        <v>3112</v>
      </c>
    </row>
    <row r="1883" spans="1:22" ht="18" customHeight="1" x14ac:dyDescent="0.35">
      <c r="A1883" s="270">
        <v>12034</v>
      </c>
      <c r="B1883" s="270" t="s">
        <v>3269</v>
      </c>
      <c r="C1883" s="270" t="s">
        <v>8956</v>
      </c>
      <c r="D1883" s="270" t="s">
        <v>3296</v>
      </c>
      <c r="E1883" s="270" t="s">
        <v>1791</v>
      </c>
      <c r="F1883" s="270" t="s">
        <v>1845</v>
      </c>
      <c r="G1883" s="270" t="s">
        <v>8955</v>
      </c>
      <c r="H1883" s="270" t="s">
        <v>8954</v>
      </c>
      <c r="I1883" s="270" t="s">
        <v>8953</v>
      </c>
      <c r="J1883" s="270">
        <v>13948</v>
      </c>
      <c r="K1883" s="270" t="s">
        <v>3271</v>
      </c>
      <c r="L1883" s="270" t="s">
        <v>8959</v>
      </c>
      <c r="M1883" s="270" t="s">
        <v>3296</v>
      </c>
      <c r="N1883" s="270" t="s">
        <v>3286</v>
      </c>
      <c r="O1883" s="270" t="s">
        <v>3285</v>
      </c>
      <c r="P1883" s="269">
        <v>298422.88</v>
      </c>
      <c r="Q1883" s="269">
        <v>0</v>
      </c>
      <c r="R1883" s="269">
        <v>0</v>
      </c>
      <c r="S1883" s="269">
        <v>298422.88</v>
      </c>
      <c r="U1883" s="305" t="str">
        <f t="shared" si="29"/>
        <v>RU1610</v>
      </c>
      <c r="V1883" s="305" t="s">
        <v>3112</v>
      </c>
    </row>
    <row r="1884" spans="1:22" ht="18" customHeight="1" x14ac:dyDescent="0.35">
      <c r="A1884" s="270">
        <v>12034</v>
      </c>
      <c r="B1884" s="270" t="s">
        <v>3269</v>
      </c>
      <c r="C1884" s="270" t="s">
        <v>8956</v>
      </c>
      <c r="D1884" s="270" t="s">
        <v>3296</v>
      </c>
      <c r="E1884" s="270" t="s">
        <v>1791</v>
      </c>
      <c r="F1884" s="270" t="s">
        <v>1845</v>
      </c>
      <c r="G1884" s="270" t="s">
        <v>8955</v>
      </c>
      <c r="H1884" s="270" t="s">
        <v>8954</v>
      </c>
      <c r="I1884" s="270" t="s">
        <v>8953</v>
      </c>
      <c r="J1884" s="270">
        <v>13949</v>
      </c>
      <c r="K1884" s="270" t="s">
        <v>3271</v>
      </c>
      <c r="L1884" s="270" t="s">
        <v>8958</v>
      </c>
      <c r="M1884" s="270" t="s">
        <v>3296</v>
      </c>
      <c r="N1884" s="270" t="s">
        <v>3286</v>
      </c>
      <c r="O1884" s="270" t="s">
        <v>3285</v>
      </c>
      <c r="P1884" s="269">
        <v>196629</v>
      </c>
      <c r="Q1884" s="269">
        <v>0</v>
      </c>
      <c r="R1884" s="269">
        <v>0</v>
      </c>
      <c r="S1884" s="269">
        <v>196629</v>
      </c>
      <c r="U1884" s="305" t="str">
        <f t="shared" si="29"/>
        <v>RU1610</v>
      </c>
      <c r="V1884" s="305" t="s">
        <v>3112</v>
      </c>
    </row>
    <row r="1885" spans="1:22" ht="18" customHeight="1" x14ac:dyDescent="0.35">
      <c r="A1885" s="270">
        <v>12034</v>
      </c>
      <c r="B1885" s="270" t="s">
        <v>3269</v>
      </c>
      <c r="C1885" s="270" t="s">
        <v>8956</v>
      </c>
      <c r="D1885" s="270" t="s">
        <v>3296</v>
      </c>
      <c r="E1885" s="270" t="s">
        <v>1791</v>
      </c>
      <c r="F1885" s="270" t="s">
        <v>1845</v>
      </c>
      <c r="G1885" s="270" t="s">
        <v>8955</v>
      </c>
      <c r="H1885" s="270" t="s">
        <v>8954</v>
      </c>
      <c r="I1885" s="270" t="s">
        <v>8953</v>
      </c>
      <c r="J1885" s="270">
        <v>13950</v>
      </c>
      <c r="K1885" s="270" t="s">
        <v>3271</v>
      </c>
      <c r="L1885" s="270" t="s">
        <v>8957</v>
      </c>
      <c r="M1885" s="270" t="s">
        <v>3296</v>
      </c>
      <c r="N1885" s="270" t="s">
        <v>3286</v>
      </c>
      <c r="O1885" s="270" t="s">
        <v>3285</v>
      </c>
      <c r="P1885" s="269">
        <v>196629</v>
      </c>
      <c r="Q1885" s="269">
        <v>0</v>
      </c>
      <c r="R1885" s="269">
        <v>0</v>
      </c>
      <c r="S1885" s="269">
        <v>196629</v>
      </c>
      <c r="U1885" s="305" t="str">
        <f t="shared" si="29"/>
        <v>RU1610</v>
      </c>
      <c r="V1885" s="305" t="s">
        <v>3112</v>
      </c>
    </row>
    <row r="1886" spans="1:22" ht="18" customHeight="1" x14ac:dyDescent="0.35">
      <c r="A1886" s="270">
        <v>12034</v>
      </c>
      <c r="B1886" s="270" t="s">
        <v>3269</v>
      </c>
      <c r="C1886" s="270" t="s">
        <v>8956</v>
      </c>
      <c r="D1886" s="270" t="s">
        <v>3296</v>
      </c>
      <c r="E1886" s="270" t="s">
        <v>1791</v>
      </c>
      <c r="F1886" s="270" t="s">
        <v>1845</v>
      </c>
      <c r="G1886" s="270" t="s">
        <v>8955</v>
      </c>
      <c r="H1886" s="270" t="s">
        <v>8954</v>
      </c>
      <c r="I1886" s="270" t="s">
        <v>8953</v>
      </c>
      <c r="J1886" s="270">
        <v>13951</v>
      </c>
      <c r="K1886" s="270" t="s">
        <v>3271</v>
      </c>
      <c r="L1886" s="270" t="s">
        <v>8952</v>
      </c>
      <c r="M1886" s="270" t="s">
        <v>3296</v>
      </c>
      <c r="N1886" s="270" t="s">
        <v>3286</v>
      </c>
      <c r="O1886" s="270" t="s">
        <v>3285</v>
      </c>
      <c r="P1886" s="269">
        <v>196629</v>
      </c>
      <c r="Q1886" s="269">
        <v>0</v>
      </c>
      <c r="R1886" s="269">
        <v>0</v>
      </c>
      <c r="S1886" s="269">
        <v>196629</v>
      </c>
      <c r="U1886" s="305" t="str">
        <f t="shared" si="29"/>
        <v>RU1610</v>
      </c>
      <c r="V1886" s="305" t="s">
        <v>3112</v>
      </c>
    </row>
    <row r="1887" spans="1:22" ht="18" customHeight="1" x14ac:dyDescent="0.35">
      <c r="A1887" s="270">
        <v>12036</v>
      </c>
      <c r="B1887" s="270" t="s">
        <v>3269</v>
      </c>
      <c r="C1887" s="270" t="s">
        <v>8950</v>
      </c>
      <c r="D1887" s="270" t="s">
        <v>3296</v>
      </c>
      <c r="E1887" s="270" t="s">
        <v>1713</v>
      </c>
      <c r="F1887" s="270" t="s">
        <v>1741</v>
      </c>
      <c r="G1887" s="270" t="s">
        <v>8949</v>
      </c>
      <c r="H1887" s="270" t="s">
        <v>8948</v>
      </c>
      <c r="I1887" s="270" t="s">
        <v>8947</v>
      </c>
      <c r="J1887" s="270">
        <v>16701</v>
      </c>
      <c r="K1887" s="270" t="s">
        <v>3271</v>
      </c>
      <c r="L1887" s="270" t="s">
        <v>8951</v>
      </c>
      <c r="M1887" s="270" t="s">
        <v>3296</v>
      </c>
      <c r="N1887" s="270" t="s">
        <v>3286</v>
      </c>
      <c r="O1887" s="270" t="s">
        <v>3285</v>
      </c>
      <c r="P1887" s="269">
        <v>10277262</v>
      </c>
      <c r="Q1887" s="269">
        <v>0</v>
      </c>
      <c r="R1887" s="269">
        <v>0</v>
      </c>
      <c r="S1887" s="269">
        <v>10277262</v>
      </c>
      <c r="U1887" s="305" t="str">
        <f t="shared" si="29"/>
        <v>RU8225</v>
      </c>
      <c r="V1887" s="305" t="s">
        <v>3112</v>
      </c>
    </row>
    <row r="1888" spans="1:22" ht="18" customHeight="1" x14ac:dyDescent="0.35">
      <c r="A1888" s="270">
        <v>12036</v>
      </c>
      <c r="B1888" s="270" t="s">
        <v>3269</v>
      </c>
      <c r="C1888" s="270" t="s">
        <v>8950</v>
      </c>
      <c r="D1888" s="270" t="s">
        <v>3296</v>
      </c>
      <c r="E1888" s="270" t="s">
        <v>1713</v>
      </c>
      <c r="F1888" s="270" t="s">
        <v>1741</v>
      </c>
      <c r="G1888" s="270" t="s">
        <v>8949</v>
      </c>
      <c r="H1888" s="270" t="s">
        <v>8948</v>
      </c>
      <c r="I1888" s="270" t="s">
        <v>8947</v>
      </c>
      <c r="J1888" s="270">
        <v>16702</v>
      </c>
      <c r="K1888" s="270" t="s">
        <v>3271</v>
      </c>
      <c r="L1888" s="270" t="s">
        <v>8946</v>
      </c>
      <c r="M1888" s="270" t="s">
        <v>3296</v>
      </c>
      <c r="N1888" s="270" t="s">
        <v>3286</v>
      </c>
      <c r="O1888" s="270" t="s">
        <v>3285</v>
      </c>
      <c r="P1888" s="269">
        <v>2569315</v>
      </c>
      <c r="Q1888" s="269">
        <v>0</v>
      </c>
      <c r="R1888" s="269">
        <v>0</v>
      </c>
      <c r="S1888" s="269">
        <v>2569315</v>
      </c>
      <c r="U1888" s="305" t="str">
        <f t="shared" si="29"/>
        <v>RU8225</v>
      </c>
      <c r="V1888" s="305" t="s">
        <v>3112</v>
      </c>
    </row>
    <row r="1889" spans="1:22" ht="18" customHeight="1" x14ac:dyDescent="0.35">
      <c r="A1889" s="270">
        <v>12230</v>
      </c>
      <c r="B1889" s="270" t="s">
        <v>3269</v>
      </c>
      <c r="C1889" s="270" t="s">
        <v>8945</v>
      </c>
      <c r="D1889" s="270" t="s">
        <v>3296</v>
      </c>
      <c r="E1889" s="270" t="s">
        <v>1713</v>
      </c>
      <c r="F1889" s="270" t="s">
        <v>1964</v>
      </c>
      <c r="G1889" s="270" t="s">
        <v>8940</v>
      </c>
      <c r="H1889" s="270" t="s">
        <v>8944</v>
      </c>
      <c r="I1889" s="270" t="s">
        <v>8943</v>
      </c>
      <c r="J1889" s="270">
        <v>12782</v>
      </c>
      <c r="K1889" s="270" t="s">
        <v>3271</v>
      </c>
      <c r="L1889" s="270" t="s">
        <v>8942</v>
      </c>
      <c r="M1889" s="270" t="s">
        <v>3296</v>
      </c>
      <c r="N1889" s="270" t="s">
        <v>3286</v>
      </c>
      <c r="O1889" s="270" t="s">
        <v>3285</v>
      </c>
      <c r="P1889" s="269">
        <v>426021</v>
      </c>
      <c r="Q1889" s="269">
        <v>0</v>
      </c>
      <c r="R1889" s="269">
        <v>0</v>
      </c>
      <c r="S1889" s="269">
        <v>426021</v>
      </c>
      <c r="U1889" s="305" t="str">
        <f t="shared" si="29"/>
        <v>RU8405</v>
      </c>
      <c r="V1889" s="305" t="s">
        <v>3112</v>
      </c>
    </row>
    <row r="1890" spans="1:22" ht="18" customHeight="1" x14ac:dyDescent="0.35">
      <c r="A1890" s="270">
        <v>12424</v>
      </c>
      <c r="B1890" s="270" t="s">
        <v>3269</v>
      </c>
      <c r="C1890" s="270" t="s">
        <v>8941</v>
      </c>
      <c r="D1890" s="270" t="s">
        <v>3296</v>
      </c>
      <c r="E1890" s="270" t="s">
        <v>1713</v>
      </c>
      <c r="F1890" s="270" t="s">
        <v>1964</v>
      </c>
      <c r="G1890" s="270" t="s">
        <v>8940</v>
      </c>
      <c r="H1890" s="270" t="s">
        <v>8939</v>
      </c>
      <c r="I1890" s="270" t="s">
        <v>8938</v>
      </c>
      <c r="J1890" s="270">
        <v>12787</v>
      </c>
      <c r="K1890" s="270" t="s">
        <v>3271</v>
      </c>
      <c r="L1890" s="270" t="s">
        <v>8937</v>
      </c>
      <c r="M1890" s="270" t="s">
        <v>3296</v>
      </c>
      <c r="N1890" s="270" t="s">
        <v>3286</v>
      </c>
      <c r="O1890" s="270" t="s">
        <v>3285</v>
      </c>
      <c r="P1890" s="269">
        <v>426021</v>
      </c>
      <c r="Q1890" s="269">
        <v>0</v>
      </c>
      <c r="R1890" s="269">
        <v>0</v>
      </c>
      <c r="S1890" s="269">
        <v>426021</v>
      </c>
      <c r="U1890" s="305" t="str">
        <f t="shared" si="29"/>
        <v>RU8405</v>
      </c>
      <c r="V1890" s="305" t="s">
        <v>3112</v>
      </c>
    </row>
    <row r="1891" spans="1:22" ht="18" customHeight="1" x14ac:dyDescent="0.35">
      <c r="A1891" s="270">
        <v>12425</v>
      </c>
      <c r="B1891" s="270" t="s">
        <v>3269</v>
      </c>
      <c r="C1891" s="270" t="s">
        <v>8935</v>
      </c>
      <c r="D1891" s="270" t="s">
        <v>3296</v>
      </c>
      <c r="E1891" s="270" t="s">
        <v>1713</v>
      </c>
      <c r="F1891" s="270" t="s">
        <v>1964</v>
      </c>
      <c r="G1891" s="270" t="s">
        <v>8934</v>
      </c>
      <c r="H1891" s="270" t="s">
        <v>8933</v>
      </c>
      <c r="I1891" s="270" t="s">
        <v>8932</v>
      </c>
      <c r="J1891" s="270">
        <v>12673</v>
      </c>
      <c r="K1891" s="270" t="s">
        <v>3271</v>
      </c>
      <c r="L1891" s="270" t="s">
        <v>8936</v>
      </c>
      <c r="M1891" s="270" t="s">
        <v>3296</v>
      </c>
      <c r="N1891" s="270" t="s">
        <v>3286</v>
      </c>
      <c r="O1891" s="270" t="s">
        <v>3285</v>
      </c>
      <c r="P1891" s="269">
        <v>2763941</v>
      </c>
      <c r="Q1891" s="269">
        <v>0</v>
      </c>
      <c r="R1891" s="269">
        <v>0</v>
      </c>
      <c r="S1891" s="269">
        <v>2763941</v>
      </c>
      <c r="U1891" s="305" t="str">
        <f t="shared" si="29"/>
        <v>RU8405</v>
      </c>
      <c r="V1891" s="305" t="s">
        <v>3112</v>
      </c>
    </row>
    <row r="1892" spans="1:22" ht="18" customHeight="1" x14ac:dyDescent="0.35">
      <c r="A1892" s="270">
        <v>12425</v>
      </c>
      <c r="B1892" s="270" t="s">
        <v>3269</v>
      </c>
      <c r="C1892" s="270" t="s">
        <v>8935</v>
      </c>
      <c r="D1892" s="270" t="s">
        <v>3296</v>
      </c>
      <c r="E1892" s="270" t="s">
        <v>1713</v>
      </c>
      <c r="F1892" s="270" t="s">
        <v>1964</v>
      </c>
      <c r="G1892" s="270" t="s">
        <v>8934</v>
      </c>
      <c r="H1892" s="270" t="s">
        <v>8933</v>
      </c>
      <c r="I1892" s="270" t="s">
        <v>8932</v>
      </c>
      <c r="J1892" s="270">
        <v>12676</v>
      </c>
      <c r="K1892" s="270" t="s">
        <v>3271</v>
      </c>
      <c r="L1892" s="270" t="s">
        <v>8931</v>
      </c>
      <c r="M1892" s="270" t="s">
        <v>3296</v>
      </c>
      <c r="N1892" s="270" t="s">
        <v>3314</v>
      </c>
      <c r="O1892" s="270" t="s">
        <v>3313</v>
      </c>
      <c r="P1892" s="269">
        <v>88197</v>
      </c>
      <c r="Q1892" s="269">
        <v>0</v>
      </c>
      <c r="R1892" s="269">
        <v>0</v>
      </c>
      <c r="S1892" s="269">
        <v>88197</v>
      </c>
      <c r="U1892" s="305" t="str">
        <f t="shared" si="29"/>
        <v>RU8405</v>
      </c>
      <c r="V1892" s="305" t="s">
        <v>3112</v>
      </c>
    </row>
    <row r="1893" spans="1:22" ht="18" customHeight="1" x14ac:dyDescent="0.35">
      <c r="A1893" s="270">
        <v>12431</v>
      </c>
      <c r="B1893" s="270" t="s">
        <v>3269</v>
      </c>
      <c r="C1893" s="270" t="s">
        <v>8930</v>
      </c>
      <c r="D1893" s="270" t="s">
        <v>3296</v>
      </c>
      <c r="E1893" s="270" t="s">
        <v>1713</v>
      </c>
      <c r="F1893" s="270" t="s">
        <v>1964</v>
      </c>
      <c r="G1893" s="270" t="s">
        <v>8929</v>
      </c>
      <c r="H1893" s="270" t="s">
        <v>8928</v>
      </c>
      <c r="I1893" s="270" t="s">
        <v>8927</v>
      </c>
      <c r="J1893" s="270">
        <v>13941</v>
      </c>
      <c r="K1893" s="270" t="s">
        <v>3271</v>
      </c>
      <c r="L1893" s="270" t="s">
        <v>8926</v>
      </c>
      <c r="M1893" s="270" t="s">
        <v>3296</v>
      </c>
      <c r="N1893" s="270" t="s">
        <v>3314</v>
      </c>
      <c r="O1893" s="270" t="s">
        <v>3313</v>
      </c>
      <c r="P1893" s="269">
        <v>635466</v>
      </c>
      <c r="Q1893" s="269">
        <v>0</v>
      </c>
      <c r="R1893" s="269">
        <v>0</v>
      </c>
      <c r="S1893" s="269">
        <v>635466</v>
      </c>
      <c r="U1893" s="305" t="str">
        <f t="shared" si="29"/>
        <v>RU8405</v>
      </c>
      <c r="V1893" s="305" t="s">
        <v>3112</v>
      </c>
    </row>
    <row r="1894" spans="1:22" ht="18" customHeight="1" x14ac:dyDescent="0.35">
      <c r="A1894" s="270">
        <v>12433</v>
      </c>
      <c r="B1894" s="270" t="s">
        <v>3269</v>
      </c>
      <c r="C1894" s="270" t="s">
        <v>8919</v>
      </c>
      <c r="D1894" s="270" t="s">
        <v>3296</v>
      </c>
      <c r="E1894" s="270" t="s">
        <v>1713</v>
      </c>
      <c r="F1894" s="270" t="s">
        <v>1964</v>
      </c>
      <c r="G1894" s="270" t="s">
        <v>8918</v>
      </c>
      <c r="H1894" s="270" t="s">
        <v>8917</v>
      </c>
      <c r="I1894" s="270" t="s">
        <v>8916</v>
      </c>
      <c r="J1894" s="270">
        <v>19298</v>
      </c>
      <c r="K1894" s="270" t="s">
        <v>3271</v>
      </c>
      <c r="L1894" s="270" t="s">
        <v>8925</v>
      </c>
      <c r="M1894" s="270" t="s">
        <v>3296</v>
      </c>
      <c r="N1894" s="270" t="s">
        <v>3314</v>
      </c>
      <c r="O1894" s="270" t="s">
        <v>3313</v>
      </c>
      <c r="P1894" s="269">
        <v>161428.16</v>
      </c>
      <c r="Q1894" s="269">
        <v>0</v>
      </c>
      <c r="R1894" s="269">
        <v>0</v>
      </c>
      <c r="S1894" s="269">
        <v>161428.16</v>
      </c>
      <c r="U1894" s="305" t="str">
        <f t="shared" si="29"/>
        <v>RU8405</v>
      </c>
      <c r="V1894" s="305" t="s">
        <v>3112</v>
      </c>
    </row>
    <row r="1895" spans="1:22" ht="18" customHeight="1" x14ac:dyDescent="0.35">
      <c r="A1895" s="270">
        <v>12433</v>
      </c>
      <c r="B1895" s="270" t="s">
        <v>3269</v>
      </c>
      <c r="C1895" s="270" t="s">
        <v>8919</v>
      </c>
      <c r="D1895" s="270" t="s">
        <v>3296</v>
      </c>
      <c r="E1895" s="270" t="s">
        <v>1713</v>
      </c>
      <c r="F1895" s="270" t="s">
        <v>1964</v>
      </c>
      <c r="G1895" s="270" t="s">
        <v>8918</v>
      </c>
      <c r="H1895" s="270" t="s">
        <v>8917</v>
      </c>
      <c r="I1895" s="270" t="s">
        <v>8916</v>
      </c>
      <c r="J1895" s="270">
        <v>19300</v>
      </c>
      <c r="K1895" s="270" t="s">
        <v>3271</v>
      </c>
      <c r="L1895" s="270" t="s">
        <v>8924</v>
      </c>
      <c r="M1895" s="270" t="s">
        <v>3296</v>
      </c>
      <c r="N1895" s="270" t="s">
        <v>3314</v>
      </c>
      <c r="O1895" s="270" t="s">
        <v>3313</v>
      </c>
      <c r="P1895" s="269">
        <v>161428.16</v>
      </c>
      <c r="Q1895" s="269">
        <v>0</v>
      </c>
      <c r="R1895" s="269">
        <v>0</v>
      </c>
      <c r="S1895" s="269">
        <v>161428.16</v>
      </c>
      <c r="U1895" s="305" t="str">
        <f t="shared" si="29"/>
        <v>RU8405</v>
      </c>
      <c r="V1895" s="305" t="s">
        <v>3112</v>
      </c>
    </row>
    <row r="1896" spans="1:22" ht="18" customHeight="1" x14ac:dyDescent="0.35">
      <c r="A1896" s="270">
        <v>12433</v>
      </c>
      <c r="B1896" s="270" t="s">
        <v>3269</v>
      </c>
      <c r="C1896" s="270" t="s">
        <v>8919</v>
      </c>
      <c r="D1896" s="270" t="s">
        <v>3296</v>
      </c>
      <c r="E1896" s="270" t="s">
        <v>1713</v>
      </c>
      <c r="F1896" s="270" t="s">
        <v>1964</v>
      </c>
      <c r="G1896" s="270" t="s">
        <v>8918</v>
      </c>
      <c r="H1896" s="270" t="s">
        <v>8917</v>
      </c>
      <c r="I1896" s="270" t="s">
        <v>8916</v>
      </c>
      <c r="J1896" s="270">
        <v>19301</v>
      </c>
      <c r="K1896" s="270" t="s">
        <v>3271</v>
      </c>
      <c r="L1896" s="270" t="s">
        <v>8923</v>
      </c>
      <c r="M1896" s="270" t="s">
        <v>3296</v>
      </c>
      <c r="N1896" s="270" t="s">
        <v>3314</v>
      </c>
      <c r="O1896" s="270" t="s">
        <v>3313</v>
      </c>
      <c r="P1896" s="269">
        <v>98377.06</v>
      </c>
      <c r="Q1896" s="269">
        <v>0</v>
      </c>
      <c r="R1896" s="269">
        <v>0</v>
      </c>
      <c r="S1896" s="269">
        <v>98377.06</v>
      </c>
      <c r="U1896" s="305" t="str">
        <f t="shared" si="29"/>
        <v>RU8405</v>
      </c>
      <c r="V1896" s="305" t="s">
        <v>3112</v>
      </c>
    </row>
    <row r="1897" spans="1:22" ht="18" customHeight="1" x14ac:dyDescent="0.35">
      <c r="A1897" s="270">
        <v>12433</v>
      </c>
      <c r="B1897" s="270" t="s">
        <v>3269</v>
      </c>
      <c r="C1897" s="270" t="s">
        <v>8919</v>
      </c>
      <c r="D1897" s="270" t="s">
        <v>3296</v>
      </c>
      <c r="E1897" s="270" t="s">
        <v>1713</v>
      </c>
      <c r="F1897" s="270" t="s">
        <v>1964</v>
      </c>
      <c r="G1897" s="270" t="s">
        <v>8918</v>
      </c>
      <c r="H1897" s="270" t="s">
        <v>8917</v>
      </c>
      <c r="I1897" s="270" t="s">
        <v>8916</v>
      </c>
      <c r="J1897" s="270">
        <v>19302</v>
      </c>
      <c r="K1897" s="270" t="s">
        <v>3271</v>
      </c>
      <c r="L1897" s="270" t="s">
        <v>8922</v>
      </c>
      <c r="M1897" s="270" t="s">
        <v>3296</v>
      </c>
      <c r="N1897" s="270" t="s">
        <v>3314</v>
      </c>
      <c r="O1897" s="270" t="s">
        <v>3313</v>
      </c>
      <c r="P1897" s="269">
        <v>133998.09</v>
      </c>
      <c r="Q1897" s="269">
        <v>0</v>
      </c>
      <c r="R1897" s="269">
        <v>0</v>
      </c>
      <c r="S1897" s="269">
        <v>133998.09</v>
      </c>
      <c r="U1897" s="305" t="str">
        <f t="shared" si="29"/>
        <v>RU8405</v>
      </c>
      <c r="V1897" s="305" t="s">
        <v>3112</v>
      </c>
    </row>
    <row r="1898" spans="1:22" ht="18" customHeight="1" x14ac:dyDescent="0.35">
      <c r="A1898" s="270">
        <v>12433</v>
      </c>
      <c r="B1898" s="270" t="s">
        <v>3269</v>
      </c>
      <c r="C1898" s="270" t="s">
        <v>8919</v>
      </c>
      <c r="D1898" s="270" t="s">
        <v>3296</v>
      </c>
      <c r="E1898" s="270" t="s">
        <v>1713</v>
      </c>
      <c r="F1898" s="270" t="s">
        <v>1964</v>
      </c>
      <c r="G1898" s="270" t="s">
        <v>8918</v>
      </c>
      <c r="H1898" s="270" t="s">
        <v>8917</v>
      </c>
      <c r="I1898" s="270" t="s">
        <v>8916</v>
      </c>
      <c r="J1898" s="270">
        <v>19303</v>
      </c>
      <c r="K1898" s="270" t="s">
        <v>3271</v>
      </c>
      <c r="L1898" s="270" t="s">
        <v>8921</v>
      </c>
      <c r="M1898" s="270" t="s">
        <v>3296</v>
      </c>
      <c r="N1898" s="270" t="s">
        <v>3314</v>
      </c>
      <c r="O1898" s="270" t="s">
        <v>3313</v>
      </c>
      <c r="P1898" s="269">
        <v>12190.07</v>
      </c>
      <c r="Q1898" s="269">
        <v>0</v>
      </c>
      <c r="R1898" s="269">
        <v>0</v>
      </c>
      <c r="S1898" s="269">
        <v>12190.07</v>
      </c>
      <c r="U1898" s="305" t="str">
        <f t="shared" si="29"/>
        <v>RU8405</v>
      </c>
      <c r="V1898" s="305" t="s">
        <v>3112</v>
      </c>
    </row>
    <row r="1899" spans="1:22" ht="18" customHeight="1" x14ac:dyDescent="0.35">
      <c r="A1899" s="270">
        <v>12433</v>
      </c>
      <c r="B1899" s="270" t="s">
        <v>3269</v>
      </c>
      <c r="C1899" s="270" t="s">
        <v>8919</v>
      </c>
      <c r="D1899" s="270" t="s">
        <v>3296</v>
      </c>
      <c r="E1899" s="270" t="s">
        <v>1713</v>
      </c>
      <c r="F1899" s="270" t="s">
        <v>1964</v>
      </c>
      <c r="G1899" s="270" t="s">
        <v>8918</v>
      </c>
      <c r="H1899" s="270" t="s">
        <v>8917</v>
      </c>
      <c r="I1899" s="270" t="s">
        <v>8916</v>
      </c>
      <c r="J1899" s="270">
        <v>19304</v>
      </c>
      <c r="K1899" s="270" t="s">
        <v>3271</v>
      </c>
      <c r="L1899" s="270" t="s">
        <v>8920</v>
      </c>
      <c r="M1899" s="270" t="s">
        <v>3296</v>
      </c>
      <c r="N1899" s="270" t="s">
        <v>3314</v>
      </c>
      <c r="O1899" s="270" t="s">
        <v>3313</v>
      </c>
      <c r="P1899" s="269">
        <v>14200.46</v>
      </c>
      <c r="Q1899" s="269">
        <v>0</v>
      </c>
      <c r="R1899" s="269">
        <v>0</v>
      </c>
      <c r="S1899" s="269">
        <v>14200.46</v>
      </c>
      <c r="U1899" s="305" t="str">
        <f t="shared" si="29"/>
        <v>RU8405</v>
      </c>
      <c r="V1899" s="305" t="s">
        <v>3112</v>
      </c>
    </row>
    <row r="1900" spans="1:22" ht="18" customHeight="1" x14ac:dyDescent="0.35">
      <c r="A1900" s="270">
        <v>12433</v>
      </c>
      <c r="B1900" s="270" t="s">
        <v>3269</v>
      </c>
      <c r="C1900" s="270" t="s">
        <v>8919</v>
      </c>
      <c r="D1900" s="270" t="s">
        <v>3296</v>
      </c>
      <c r="E1900" s="270" t="s">
        <v>1713</v>
      </c>
      <c r="F1900" s="270" t="s">
        <v>1964</v>
      </c>
      <c r="G1900" s="270" t="s">
        <v>8918</v>
      </c>
      <c r="H1900" s="270" t="s">
        <v>8917</v>
      </c>
      <c r="I1900" s="270" t="s">
        <v>8916</v>
      </c>
      <c r="J1900" s="270">
        <v>19305</v>
      </c>
      <c r="K1900" s="270" t="s">
        <v>3271</v>
      </c>
      <c r="L1900" s="270" t="s">
        <v>8915</v>
      </c>
      <c r="M1900" s="270" t="s">
        <v>3296</v>
      </c>
      <c r="N1900" s="270" t="s">
        <v>3314</v>
      </c>
      <c r="O1900" s="270" t="s">
        <v>3313</v>
      </c>
      <c r="P1900" s="269">
        <v>19341.86</v>
      </c>
      <c r="Q1900" s="269">
        <v>0</v>
      </c>
      <c r="R1900" s="269">
        <v>0</v>
      </c>
      <c r="S1900" s="269">
        <v>19341.86</v>
      </c>
      <c r="U1900" s="305" t="str">
        <f t="shared" si="29"/>
        <v>RU8405</v>
      </c>
      <c r="V1900" s="305" t="s">
        <v>3112</v>
      </c>
    </row>
    <row r="1901" spans="1:22" ht="18" customHeight="1" x14ac:dyDescent="0.35">
      <c r="A1901" s="270">
        <v>12434</v>
      </c>
      <c r="B1901" s="270" t="s">
        <v>3269</v>
      </c>
      <c r="C1901" s="270" t="s">
        <v>8914</v>
      </c>
      <c r="D1901" s="270" t="s">
        <v>3296</v>
      </c>
      <c r="E1901" s="270" t="s">
        <v>1713</v>
      </c>
      <c r="F1901" s="270" t="s">
        <v>1964</v>
      </c>
      <c r="G1901" s="270" t="s">
        <v>8913</v>
      </c>
      <c r="H1901" s="270" t="s">
        <v>8912</v>
      </c>
      <c r="I1901" s="270" t="s">
        <v>8911</v>
      </c>
      <c r="J1901" s="270">
        <v>14031</v>
      </c>
      <c r="K1901" s="270" t="s">
        <v>3271</v>
      </c>
      <c r="L1901" s="270" t="s">
        <v>8910</v>
      </c>
      <c r="M1901" s="270" t="s">
        <v>3296</v>
      </c>
      <c r="N1901" s="270" t="s">
        <v>3286</v>
      </c>
      <c r="O1901" s="270" t="s">
        <v>3285</v>
      </c>
      <c r="P1901" s="269">
        <v>562286</v>
      </c>
      <c r="Q1901" s="269">
        <v>0</v>
      </c>
      <c r="R1901" s="269">
        <v>0</v>
      </c>
      <c r="S1901" s="269">
        <v>562286</v>
      </c>
      <c r="U1901" s="305" t="str">
        <f t="shared" si="29"/>
        <v>RU8405</v>
      </c>
      <c r="V1901" s="305" t="s">
        <v>3112</v>
      </c>
    </row>
    <row r="1902" spans="1:22" ht="18" customHeight="1" x14ac:dyDescent="0.35">
      <c r="A1902" s="270">
        <v>12436</v>
      </c>
      <c r="B1902" s="270" t="s">
        <v>3269</v>
      </c>
      <c r="C1902" s="270" t="s">
        <v>8908</v>
      </c>
      <c r="D1902" s="270" t="s">
        <v>3296</v>
      </c>
      <c r="E1902" s="270" t="s">
        <v>1713</v>
      </c>
      <c r="F1902" s="270" t="s">
        <v>1992</v>
      </c>
      <c r="G1902" s="270" t="s">
        <v>8907</v>
      </c>
      <c r="H1902" s="270" t="s">
        <v>8906</v>
      </c>
      <c r="I1902" s="270" t="s">
        <v>8905</v>
      </c>
      <c r="J1902" s="270">
        <v>13381</v>
      </c>
      <c r="K1902" s="270" t="s">
        <v>3271</v>
      </c>
      <c r="L1902" s="270" t="s">
        <v>8909</v>
      </c>
      <c r="M1902" s="270" t="s">
        <v>3296</v>
      </c>
      <c r="N1902" s="270" t="s">
        <v>3286</v>
      </c>
      <c r="O1902" s="270" t="s">
        <v>3285</v>
      </c>
      <c r="P1902" s="269">
        <v>374312.9</v>
      </c>
      <c r="Q1902" s="269">
        <v>0</v>
      </c>
      <c r="R1902" s="269">
        <v>0</v>
      </c>
      <c r="S1902" s="269">
        <v>374312.9</v>
      </c>
      <c r="U1902" s="305" t="str">
        <f t="shared" si="29"/>
        <v>RU8025</v>
      </c>
      <c r="V1902" s="305" t="s">
        <v>3112</v>
      </c>
    </row>
    <row r="1903" spans="1:22" ht="18" customHeight="1" x14ac:dyDescent="0.35">
      <c r="A1903" s="270">
        <v>12436</v>
      </c>
      <c r="B1903" s="270" t="s">
        <v>3269</v>
      </c>
      <c r="C1903" s="270" t="s">
        <v>8908</v>
      </c>
      <c r="D1903" s="270" t="s">
        <v>3296</v>
      </c>
      <c r="E1903" s="270" t="s">
        <v>1713</v>
      </c>
      <c r="F1903" s="270" t="s">
        <v>1992</v>
      </c>
      <c r="G1903" s="270" t="s">
        <v>8907</v>
      </c>
      <c r="H1903" s="270" t="s">
        <v>8906</v>
      </c>
      <c r="I1903" s="270" t="s">
        <v>8905</v>
      </c>
      <c r="J1903" s="270">
        <v>13382</v>
      </c>
      <c r="K1903" s="270" t="s">
        <v>3271</v>
      </c>
      <c r="L1903" s="270" t="s">
        <v>8904</v>
      </c>
      <c r="M1903" s="270" t="s">
        <v>3296</v>
      </c>
      <c r="N1903" s="270" t="s">
        <v>3286</v>
      </c>
      <c r="O1903" s="270" t="s">
        <v>3285</v>
      </c>
      <c r="P1903" s="269">
        <v>276110.49</v>
      </c>
      <c r="Q1903" s="269">
        <v>0</v>
      </c>
      <c r="R1903" s="269">
        <v>0</v>
      </c>
      <c r="S1903" s="269">
        <v>276110.49</v>
      </c>
      <c r="U1903" s="305" t="str">
        <f t="shared" si="29"/>
        <v>RU8025</v>
      </c>
      <c r="V1903" s="305" t="s">
        <v>3112</v>
      </c>
    </row>
    <row r="1904" spans="1:22" ht="18" customHeight="1" x14ac:dyDescent="0.35">
      <c r="A1904" s="270">
        <v>12446</v>
      </c>
      <c r="B1904" s="270" t="s">
        <v>3269</v>
      </c>
      <c r="C1904" s="270" t="s">
        <v>8894</v>
      </c>
      <c r="D1904" s="270" t="s">
        <v>3296</v>
      </c>
      <c r="E1904" s="270" t="s">
        <v>1733</v>
      </c>
      <c r="F1904" s="270" t="s">
        <v>1928</v>
      </c>
      <c r="G1904" s="270" t="s">
        <v>8893</v>
      </c>
      <c r="H1904" s="270" t="s">
        <v>8892</v>
      </c>
      <c r="I1904" s="270" t="s">
        <v>8891</v>
      </c>
      <c r="J1904" s="270">
        <v>12605</v>
      </c>
      <c r="K1904" s="270" t="s">
        <v>3271</v>
      </c>
      <c r="L1904" s="270" t="s">
        <v>8903</v>
      </c>
      <c r="M1904" s="270" t="s">
        <v>3296</v>
      </c>
      <c r="N1904" s="270" t="s">
        <v>3314</v>
      </c>
      <c r="O1904" s="270" t="s">
        <v>3313</v>
      </c>
      <c r="P1904" s="269">
        <v>60057</v>
      </c>
      <c r="Q1904" s="269">
        <v>0</v>
      </c>
      <c r="R1904" s="269">
        <v>0</v>
      </c>
      <c r="S1904" s="269">
        <v>60057</v>
      </c>
      <c r="U1904" s="305" t="str">
        <f t="shared" si="29"/>
        <v>RU5220</v>
      </c>
      <c r="V1904" s="305" t="s">
        <v>3112</v>
      </c>
    </row>
    <row r="1905" spans="1:22" ht="18" customHeight="1" x14ac:dyDescent="0.35">
      <c r="A1905" s="270">
        <v>12446</v>
      </c>
      <c r="B1905" s="270" t="s">
        <v>3269</v>
      </c>
      <c r="C1905" s="270" t="s">
        <v>8894</v>
      </c>
      <c r="D1905" s="270" t="s">
        <v>3296</v>
      </c>
      <c r="E1905" s="270" t="s">
        <v>1733</v>
      </c>
      <c r="F1905" s="270" t="s">
        <v>1928</v>
      </c>
      <c r="G1905" s="270" t="s">
        <v>8893</v>
      </c>
      <c r="H1905" s="270" t="s">
        <v>8892</v>
      </c>
      <c r="I1905" s="270" t="s">
        <v>8891</v>
      </c>
      <c r="J1905" s="270">
        <v>12606</v>
      </c>
      <c r="K1905" s="270" t="s">
        <v>3271</v>
      </c>
      <c r="L1905" s="270" t="s">
        <v>8902</v>
      </c>
      <c r="M1905" s="270" t="s">
        <v>3296</v>
      </c>
      <c r="N1905" s="270" t="s">
        <v>3314</v>
      </c>
      <c r="O1905" s="270" t="s">
        <v>3313</v>
      </c>
      <c r="P1905" s="269">
        <v>59480</v>
      </c>
      <c r="Q1905" s="269">
        <v>0</v>
      </c>
      <c r="R1905" s="269">
        <v>0</v>
      </c>
      <c r="S1905" s="269">
        <v>59480</v>
      </c>
      <c r="U1905" s="305" t="str">
        <f t="shared" si="29"/>
        <v>RU5220</v>
      </c>
      <c r="V1905" s="305" t="s">
        <v>3112</v>
      </c>
    </row>
    <row r="1906" spans="1:22" ht="18" customHeight="1" x14ac:dyDescent="0.35">
      <c r="A1906" s="270">
        <v>12446</v>
      </c>
      <c r="B1906" s="270" t="s">
        <v>3269</v>
      </c>
      <c r="C1906" s="270" t="s">
        <v>8894</v>
      </c>
      <c r="D1906" s="270" t="s">
        <v>3296</v>
      </c>
      <c r="E1906" s="270" t="s">
        <v>1733</v>
      </c>
      <c r="F1906" s="270" t="s">
        <v>1928</v>
      </c>
      <c r="G1906" s="270" t="s">
        <v>8893</v>
      </c>
      <c r="H1906" s="270" t="s">
        <v>8892</v>
      </c>
      <c r="I1906" s="270" t="s">
        <v>8891</v>
      </c>
      <c r="J1906" s="270">
        <v>12607</v>
      </c>
      <c r="K1906" s="270" t="s">
        <v>3271</v>
      </c>
      <c r="L1906" s="270" t="s">
        <v>8901</v>
      </c>
      <c r="M1906" s="270" t="s">
        <v>3296</v>
      </c>
      <c r="N1906" s="270" t="s">
        <v>3314</v>
      </c>
      <c r="O1906" s="270" t="s">
        <v>3313</v>
      </c>
      <c r="P1906" s="269">
        <v>1073789</v>
      </c>
      <c r="Q1906" s="269">
        <v>0</v>
      </c>
      <c r="R1906" s="269">
        <v>0</v>
      </c>
      <c r="S1906" s="269">
        <v>1073789</v>
      </c>
      <c r="U1906" s="305" t="str">
        <f t="shared" si="29"/>
        <v>RU5220</v>
      </c>
      <c r="V1906" s="305" t="s">
        <v>3112</v>
      </c>
    </row>
    <row r="1907" spans="1:22" ht="18" customHeight="1" x14ac:dyDescent="0.35">
      <c r="A1907" s="270">
        <v>12446</v>
      </c>
      <c r="B1907" s="270" t="s">
        <v>3269</v>
      </c>
      <c r="C1907" s="270" t="s">
        <v>8894</v>
      </c>
      <c r="D1907" s="270" t="s">
        <v>3296</v>
      </c>
      <c r="E1907" s="270" t="s">
        <v>1733</v>
      </c>
      <c r="F1907" s="270" t="s">
        <v>1928</v>
      </c>
      <c r="G1907" s="270" t="s">
        <v>8893</v>
      </c>
      <c r="H1907" s="270" t="s">
        <v>8892</v>
      </c>
      <c r="I1907" s="270" t="s">
        <v>8891</v>
      </c>
      <c r="J1907" s="270">
        <v>12610</v>
      </c>
      <c r="K1907" s="270" t="s">
        <v>3271</v>
      </c>
      <c r="L1907" s="270" t="s">
        <v>8900</v>
      </c>
      <c r="M1907" s="270" t="s">
        <v>3296</v>
      </c>
      <c r="N1907" s="270" t="s">
        <v>3314</v>
      </c>
      <c r="O1907" s="270" t="s">
        <v>3313</v>
      </c>
      <c r="P1907" s="269">
        <v>39600</v>
      </c>
      <c r="Q1907" s="269">
        <v>0</v>
      </c>
      <c r="R1907" s="269">
        <v>0</v>
      </c>
      <c r="S1907" s="269">
        <v>39600</v>
      </c>
      <c r="U1907" s="305" t="str">
        <f t="shared" si="29"/>
        <v>RU5220</v>
      </c>
      <c r="V1907" s="305" t="s">
        <v>3112</v>
      </c>
    </row>
    <row r="1908" spans="1:22" ht="18" customHeight="1" x14ac:dyDescent="0.35">
      <c r="A1908" s="270">
        <v>12446</v>
      </c>
      <c r="B1908" s="270" t="s">
        <v>3269</v>
      </c>
      <c r="C1908" s="270" t="s">
        <v>8894</v>
      </c>
      <c r="D1908" s="270" t="s">
        <v>3296</v>
      </c>
      <c r="E1908" s="270" t="s">
        <v>1733</v>
      </c>
      <c r="F1908" s="270" t="s">
        <v>1928</v>
      </c>
      <c r="G1908" s="270" t="s">
        <v>8893</v>
      </c>
      <c r="H1908" s="270" t="s">
        <v>8892</v>
      </c>
      <c r="I1908" s="270" t="s">
        <v>8891</v>
      </c>
      <c r="J1908" s="270">
        <v>23602</v>
      </c>
      <c r="K1908" s="270" t="s">
        <v>3271</v>
      </c>
      <c r="L1908" s="270" t="s">
        <v>8899</v>
      </c>
      <c r="M1908" s="270" t="s">
        <v>3296</v>
      </c>
      <c r="N1908" s="270" t="s">
        <v>3314</v>
      </c>
      <c r="O1908" s="270" t="s">
        <v>3313</v>
      </c>
      <c r="P1908" s="269">
        <v>919200</v>
      </c>
      <c r="Q1908" s="269">
        <v>0</v>
      </c>
      <c r="R1908" s="269">
        <v>0</v>
      </c>
      <c r="S1908" s="269">
        <v>919200</v>
      </c>
      <c r="U1908" s="305" t="str">
        <f t="shared" si="29"/>
        <v>RU5220</v>
      </c>
      <c r="V1908" s="305" t="s">
        <v>3112</v>
      </c>
    </row>
    <row r="1909" spans="1:22" ht="18" customHeight="1" x14ac:dyDescent="0.35">
      <c r="A1909" s="270">
        <v>12446</v>
      </c>
      <c r="B1909" s="270" t="s">
        <v>3269</v>
      </c>
      <c r="C1909" s="270" t="s">
        <v>8894</v>
      </c>
      <c r="D1909" s="270" t="s">
        <v>3296</v>
      </c>
      <c r="E1909" s="270" t="s">
        <v>1733</v>
      </c>
      <c r="F1909" s="270" t="s">
        <v>1928</v>
      </c>
      <c r="G1909" s="270" t="s">
        <v>8893</v>
      </c>
      <c r="H1909" s="270" t="s">
        <v>8892</v>
      </c>
      <c r="I1909" s="270" t="s">
        <v>8891</v>
      </c>
      <c r="J1909" s="270">
        <v>23603</v>
      </c>
      <c r="K1909" s="270" t="s">
        <v>3271</v>
      </c>
      <c r="L1909" s="270" t="s">
        <v>8898</v>
      </c>
      <c r="M1909" s="270" t="s">
        <v>3296</v>
      </c>
      <c r="N1909" s="270" t="s">
        <v>3314</v>
      </c>
      <c r="O1909" s="270" t="s">
        <v>3313</v>
      </c>
      <c r="P1909" s="269">
        <v>38300</v>
      </c>
      <c r="Q1909" s="269">
        <v>0</v>
      </c>
      <c r="R1909" s="269">
        <v>0</v>
      </c>
      <c r="S1909" s="269">
        <v>38300</v>
      </c>
      <c r="U1909" s="305" t="str">
        <f t="shared" si="29"/>
        <v>RU5220</v>
      </c>
      <c r="V1909" s="305" t="s">
        <v>3112</v>
      </c>
    </row>
    <row r="1910" spans="1:22" ht="18" customHeight="1" x14ac:dyDescent="0.35">
      <c r="A1910" s="270">
        <v>12446</v>
      </c>
      <c r="B1910" s="270" t="s">
        <v>3269</v>
      </c>
      <c r="C1910" s="270" t="s">
        <v>8894</v>
      </c>
      <c r="D1910" s="270" t="s">
        <v>3296</v>
      </c>
      <c r="E1910" s="270" t="s">
        <v>1733</v>
      </c>
      <c r="F1910" s="270" t="s">
        <v>1928</v>
      </c>
      <c r="G1910" s="270" t="s">
        <v>8893</v>
      </c>
      <c r="H1910" s="270" t="s">
        <v>8892</v>
      </c>
      <c r="I1910" s="270" t="s">
        <v>8891</v>
      </c>
      <c r="J1910" s="270">
        <v>23605</v>
      </c>
      <c r="K1910" s="270" t="s">
        <v>3271</v>
      </c>
      <c r="L1910" s="270" t="s">
        <v>8897</v>
      </c>
      <c r="M1910" s="270" t="s">
        <v>3296</v>
      </c>
      <c r="N1910" s="270" t="s">
        <v>3314</v>
      </c>
      <c r="O1910" s="270" t="s">
        <v>3313</v>
      </c>
      <c r="P1910" s="269">
        <v>2305767</v>
      </c>
      <c r="Q1910" s="269">
        <v>0</v>
      </c>
      <c r="R1910" s="269">
        <v>0</v>
      </c>
      <c r="S1910" s="269">
        <v>2305767</v>
      </c>
      <c r="U1910" s="305" t="str">
        <f t="shared" si="29"/>
        <v>RU5220</v>
      </c>
      <c r="V1910" s="305" t="s">
        <v>3112</v>
      </c>
    </row>
    <row r="1911" spans="1:22" ht="18" customHeight="1" x14ac:dyDescent="0.35">
      <c r="A1911" s="270">
        <v>12446</v>
      </c>
      <c r="B1911" s="270" t="s">
        <v>3269</v>
      </c>
      <c r="C1911" s="270" t="s">
        <v>8894</v>
      </c>
      <c r="D1911" s="270" t="s">
        <v>3296</v>
      </c>
      <c r="E1911" s="270" t="s">
        <v>1733</v>
      </c>
      <c r="F1911" s="270" t="s">
        <v>1928</v>
      </c>
      <c r="G1911" s="270" t="s">
        <v>8893</v>
      </c>
      <c r="H1911" s="270" t="s">
        <v>8892</v>
      </c>
      <c r="I1911" s="270" t="s">
        <v>8891</v>
      </c>
      <c r="J1911" s="270">
        <v>23606</v>
      </c>
      <c r="K1911" s="270" t="s">
        <v>3271</v>
      </c>
      <c r="L1911" s="270" t="s">
        <v>8896</v>
      </c>
      <c r="M1911" s="270" t="s">
        <v>3296</v>
      </c>
      <c r="N1911" s="270" t="s">
        <v>3314</v>
      </c>
      <c r="O1911" s="270" t="s">
        <v>3313</v>
      </c>
      <c r="P1911" s="269">
        <v>46983</v>
      </c>
      <c r="Q1911" s="269">
        <v>0</v>
      </c>
      <c r="R1911" s="269">
        <v>0</v>
      </c>
      <c r="S1911" s="269">
        <v>46983</v>
      </c>
      <c r="U1911" s="305" t="str">
        <f t="shared" si="29"/>
        <v>RU5220</v>
      </c>
      <c r="V1911" s="305" t="s">
        <v>3112</v>
      </c>
    </row>
    <row r="1912" spans="1:22" ht="18" customHeight="1" x14ac:dyDescent="0.35">
      <c r="A1912" s="270">
        <v>12446</v>
      </c>
      <c r="B1912" s="270" t="s">
        <v>3269</v>
      </c>
      <c r="C1912" s="270" t="s">
        <v>8894</v>
      </c>
      <c r="D1912" s="270" t="s">
        <v>3296</v>
      </c>
      <c r="E1912" s="270" t="s">
        <v>1733</v>
      </c>
      <c r="F1912" s="270" t="s">
        <v>1928</v>
      </c>
      <c r="G1912" s="270" t="s">
        <v>8893</v>
      </c>
      <c r="H1912" s="270" t="s">
        <v>8892</v>
      </c>
      <c r="I1912" s="270" t="s">
        <v>8891</v>
      </c>
      <c r="J1912" s="270">
        <v>23611</v>
      </c>
      <c r="K1912" s="270" t="s">
        <v>3271</v>
      </c>
      <c r="L1912" s="270" t="s">
        <v>8895</v>
      </c>
      <c r="M1912" s="270" t="s">
        <v>3296</v>
      </c>
      <c r="N1912" s="270" t="s">
        <v>3314</v>
      </c>
      <c r="O1912" s="270" t="s">
        <v>3313</v>
      </c>
      <c r="P1912" s="269">
        <v>836825</v>
      </c>
      <c r="Q1912" s="269">
        <v>0</v>
      </c>
      <c r="R1912" s="269">
        <v>0</v>
      </c>
      <c r="S1912" s="269">
        <v>836825</v>
      </c>
      <c r="U1912" s="305" t="str">
        <f t="shared" si="29"/>
        <v>RU5220</v>
      </c>
      <c r="V1912" s="305" t="s">
        <v>3112</v>
      </c>
    </row>
    <row r="1913" spans="1:22" ht="18" customHeight="1" x14ac:dyDescent="0.35">
      <c r="A1913" s="270">
        <v>12446</v>
      </c>
      <c r="B1913" s="270" t="s">
        <v>3269</v>
      </c>
      <c r="C1913" s="270" t="s">
        <v>8894</v>
      </c>
      <c r="D1913" s="270" t="s">
        <v>3296</v>
      </c>
      <c r="E1913" s="270" t="s">
        <v>1733</v>
      </c>
      <c r="F1913" s="270" t="s">
        <v>1928</v>
      </c>
      <c r="G1913" s="270" t="s">
        <v>8893</v>
      </c>
      <c r="H1913" s="270" t="s">
        <v>8892</v>
      </c>
      <c r="I1913" s="270" t="s">
        <v>8891</v>
      </c>
      <c r="J1913" s="270">
        <v>23612</v>
      </c>
      <c r="K1913" s="270" t="s">
        <v>3271</v>
      </c>
      <c r="L1913" s="270" t="s">
        <v>8890</v>
      </c>
      <c r="M1913" s="270" t="s">
        <v>3296</v>
      </c>
      <c r="N1913" s="270" t="s">
        <v>3314</v>
      </c>
      <c r="O1913" s="270" t="s">
        <v>3313</v>
      </c>
      <c r="P1913" s="269">
        <v>101381</v>
      </c>
      <c r="Q1913" s="269">
        <v>0</v>
      </c>
      <c r="R1913" s="269">
        <v>0</v>
      </c>
      <c r="S1913" s="269">
        <v>101381</v>
      </c>
      <c r="U1913" s="305" t="str">
        <f t="shared" si="29"/>
        <v>RU5220</v>
      </c>
      <c r="V1913" s="305" t="s">
        <v>3112</v>
      </c>
    </row>
    <row r="1914" spans="1:22" ht="18" customHeight="1" x14ac:dyDescent="0.35">
      <c r="A1914" s="270">
        <v>12456</v>
      </c>
      <c r="B1914" s="270" t="s">
        <v>3269</v>
      </c>
      <c r="C1914" s="270" t="s">
        <v>8888</v>
      </c>
      <c r="D1914" s="270" t="s">
        <v>3296</v>
      </c>
      <c r="E1914" s="270" t="s">
        <v>1733</v>
      </c>
      <c r="F1914" s="270" t="s">
        <v>1928</v>
      </c>
      <c r="G1914" s="270" t="s">
        <v>8867</v>
      </c>
      <c r="H1914" s="270" t="s">
        <v>8887</v>
      </c>
      <c r="I1914" s="270" t="s">
        <v>8886</v>
      </c>
      <c r="J1914" s="270">
        <v>12586</v>
      </c>
      <c r="K1914" s="270" t="s">
        <v>3271</v>
      </c>
      <c r="L1914" s="270" t="s">
        <v>8889</v>
      </c>
      <c r="M1914" s="270" t="s">
        <v>3296</v>
      </c>
      <c r="N1914" s="270" t="s">
        <v>3314</v>
      </c>
      <c r="O1914" s="270" t="s">
        <v>3313</v>
      </c>
      <c r="P1914" s="269">
        <v>378214.5</v>
      </c>
      <c r="Q1914" s="269">
        <v>0</v>
      </c>
      <c r="R1914" s="269">
        <v>0</v>
      </c>
      <c r="S1914" s="269">
        <v>378214.5</v>
      </c>
      <c r="U1914" s="305" t="str">
        <f t="shared" si="29"/>
        <v>RU5220</v>
      </c>
      <c r="V1914" s="305" t="s">
        <v>3112</v>
      </c>
    </row>
    <row r="1915" spans="1:22" ht="18" customHeight="1" x14ac:dyDescent="0.35">
      <c r="A1915" s="270">
        <v>12456</v>
      </c>
      <c r="B1915" s="270" t="s">
        <v>3269</v>
      </c>
      <c r="C1915" s="270" t="s">
        <v>8888</v>
      </c>
      <c r="D1915" s="270" t="s">
        <v>3296</v>
      </c>
      <c r="E1915" s="270" t="s">
        <v>1733</v>
      </c>
      <c r="F1915" s="270" t="s">
        <v>1928</v>
      </c>
      <c r="G1915" s="270" t="s">
        <v>8867</v>
      </c>
      <c r="H1915" s="270" t="s">
        <v>8887</v>
      </c>
      <c r="I1915" s="270" t="s">
        <v>8886</v>
      </c>
      <c r="J1915" s="270">
        <v>12587</v>
      </c>
      <c r="K1915" s="270" t="s">
        <v>3271</v>
      </c>
      <c r="L1915" s="270" t="s">
        <v>8885</v>
      </c>
      <c r="M1915" s="270" t="s">
        <v>3296</v>
      </c>
      <c r="N1915" s="270" t="s">
        <v>3314</v>
      </c>
      <c r="O1915" s="270" t="s">
        <v>3313</v>
      </c>
      <c r="P1915" s="269">
        <v>169251.5</v>
      </c>
      <c r="Q1915" s="269">
        <v>0</v>
      </c>
      <c r="R1915" s="269">
        <v>0</v>
      </c>
      <c r="S1915" s="269">
        <v>169251.5</v>
      </c>
      <c r="U1915" s="305" t="str">
        <f t="shared" si="29"/>
        <v>RU5220</v>
      </c>
      <c r="V1915" s="305" t="s">
        <v>3112</v>
      </c>
    </row>
    <row r="1916" spans="1:22" ht="18" customHeight="1" x14ac:dyDescent="0.35">
      <c r="A1916" s="270">
        <v>12475</v>
      </c>
      <c r="B1916" s="270" t="s">
        <v>3269</v>
      </c>
      <c r="C1916" s="270" t="s">
        <v>8884</v>
      </c>
      <c r="D1916" s="270" t="s">
        <v>3296</v>
      </c>
      <c r="E1916" s="270" t="s">
        <v>1739</v>
      </c>
      <c r="F1916" s="270" t="s">
        <v>1984</v>
      </c>
      <c r="G1916" s="270" t="s">
        <v>8883</v>
      </c>
      <c r="H1916" s="270" t="s">
        <v>8882</v>
      </c>
      <c r="I1916" s="270" t="s">
        <v>8881</v>
      </c>
      <c r="J1916" s="270">
        <v>12480</v>
      </c>
      <c r="K1916" s="270" t="s">
        <v>3271</v>
      </c>
      <c r="L1916" s="270" t="s">
        <v>8880</v>
      </c>
      <c r="M1916" s="270" t="s">
        <v>3296</v>
      </c>
      <c r="N1916" s="270" t="s">
        <v>3314</v>
      </c>
      <c r="O1916" s="270" t="s">
        <v>3313</v>
      </c>
      <c r="P1916" s="269">
        <v>607334</v>
      </c>
      <c r="Q1916" s="269">
        <v>0</v>
      </c>
      <c r="R1916" s="269">
        <v>0</v>
      </c>
      <c r="S1916" s="269">
        <v>607334</v>
      </c>
      <c r="U1916" s="305" t="str">
        <f t="shared" si="29"/>
        <v>RU8910</v>
      </c>
      <c r="V1916" s="305" t="s">
        <v>3112</v>
      </c>
    </row>
    <row r="1917" spans="1:22" ht="18" customHeight="1" x14ac:dyDescent="0.35">
      <c r="A1917" s="270">
        <v>12482</v>
      </c>
      <c r="B1917" s="270" t="s">
        <v>3269</v>
      </c>
      <c r="C1917" s="270" t="s">
        <v>8879</v>
      </c>
      <c r="D1917" s="270" t="s">
        <v>3296</v>
      </c>
      <c r="E1917" s="270" t="s">
        <v>1739</v>
      </c>
      <c r="F1917" s="270" t="s">
        <v>1955</v>
      </c>
      <c r="G1917" s="270" t="s">
        <v>8878</v>
      </c>
      <c r="H1917" s="270" t="s">
        <v>8877</v>
      </c>
      <c r="I1917" s="270" t="s">
        <v>8876</v>
      </c>
      <c r="J1917" s="270">
        <v>13904</v>
      </c>
      <c r="K1917" s="270" t="s">
        <v>3271</v>
      </c>
      <c r="L1917" s="270" t="s">
        <v>8875</v>
      </c>
      <c r="M1917" s="270" t="s">
        <v>3296</v>
      </c>
      <c r="N1917" s="270" t="s">
        <v>3286</v>
      </c>
      <c r="O1917" s="270" t="s">
        <v>3285</v>
      </c>
      <c r="P1917" s="269">
        <v>1299320</v>
      </c>
      <c r="Q1917" s="269">
        <v>0</v>
      </c>
      <c r="R1917" s="269">
        <v>0</v>
      </c>
      <c r="S1917" s="269">
        <v>1299320</v>
      </c>
      <c r="U1917" s="305" t="str">
        <f t="shared" si="29"/>
        <v>RU7866</v>
      </c>
      <c r="V1917" s="305" t="s">
        <v>3112</v>
      </c>
    </row>
    <row r="1918" spans="1:22" ht="18" customHeight="1" x14ac:dyDescent="0.35">
      <c r="A1918" s="270">
        <v>12490</v>
      </c>
      <c r="B1918" s="270" t="s">
        <v>3269</v>
      </c>
      <c r="C1918" s="270" t="s">
        <v>8873</v>
      </c>
      <c r="D1918" s="270" t="s">
        <v>3296</v>
      </c>
      <c r="E1918" s="270" t="s">
        <v>1733</v>
      </c>
      <c r="F1918" s="270" t="s">
        <v>1928</v>
      </c>
      <c r="G1918" s="270" t="s">
        <v>8867</v>
      </c>
      <c r="H1918" s="270" t="s">
        <v>8872</v>
      </c>
      <c r="I1918" s="270" t="s">
        <v>8871</v>
      </c>
      <c r="J1918" s="270">
        <v>12581</v>
      </c>
      <c r="K1918" s="270" t="s">
        <v>3271</v>
      </c>
      <c r="L1918" s="270" t="s">
        <v>8874</v>
      </c>
      <c r="M1918" s="270" t="s">
        <v>3296</v>
      </c>
      <c r="N1918" s="270" t="s">
        <v>3314</v>
      </c>
      <c r="O1918" s="270" t="s">
        <v>3313</v>
      </c>
      <c r="P1918" s="269">
        <v>376848.75</v>
      </c>
      <c r="Q1918" s="269">
        <v>0</v>
      </c>
      <c r="R1918" s="269">
        <v>0</v>
      </c>
      <c r="S1918" s="269">
        <v>376848.75</v>
      </c>
      <c r="U1918" s="305" t="str">
        <f t="shared" si="29"/>
        <v>RU5220</v>
      </c>
      <c r="V1918" s="305" t="s">
        <v>3112</v>
      </c>
    </row>
    <row r="1919" spans="1:22" ht="18" customHeight="1" x14ac:dyDescent="0.35">
      <c r="A1919" s="270">
        <v>12490</v>
      </c>
      <c r="B1919" s="270" t="s">
        <v>3269</v>
      </c>
      <c r="C1919" s="270" t="s">
        <v>8873</v>
      </c>
      <c r="D1919" s="270" t="s">
        <v>3296</v>
      </c>
      <c r="E1919" s="270" t="s">
        <v>1733</v>
      </c>
      <c r="F1919" s="270" t="s">
        <v>1928</v>
      </c>
      <c r="G1919" s="270" t="s">
        <v>8867</v>
      </c>
      <c r="H1919" s="270" t="s">
        <v>8872</v>
      </c>
      <c r="I1919" s="270" t="s">
        <v>8871</v>
      </c>
      <c r="J1919" s="270">
        <v>12582</v>
      </c>
      <c r="K1919" s="270" t="s">
        <v>3271</v>
      </c>
      <c r="L1919" s="270" t="s">
        <v>8870</v>
      </c>
      <c r="M1919" s="270" t="s">
        <v>3296</v>
      </c>
      <c r="N1919" s="270" t="s">
        <v>3314</v>
      </c>
      <c r="O1919" s="270" t="s">
        <v>3313</v>
      </c>
      <c r="P1919" s="269">
        <v>158796.25</v>
      </c>
      <c r="Q1919" s="269">
        <v>0</v>
      </c>
      <c r="R1919" s="269">
        <v>0</v>
      </c>
      <c r="S1919" s="269">
        <v>158796.25</v>
      </c>
      <c r="U1919" s="305" t="str">
        <f t="shared" si="29"/>
        <v>RU5220</v>
      </c>
      <c r="V1919" s="305" t="s">
        <v>3112</v>
      </c>
    </row>
    <row r="1920" spans="1:22" ht="18" customHeight="1" x14ac:dyDescent="0.35">
      <c r="A1920" s="270">
        <v>12496</v>
      </c>
      <c r="B1920" s="270" t="s">
        <v>3269</v>
      </c>
      <c r="C1920" s="270" t="s">
        <v>8868</v>
      </c>
      <c r="D1920" s="270" t="s">
        <v>3296</v>
      </c>
      <c r="E1920" s="270" t="s">
        <v>1733</v>
      </c>
      <c r="F1920" s="270" t="s">
        <v>1928</v>
      </c>
      <c r="G1920" s="270" t="s">
        <v>8867</v>
      </c>
      <c r="H1920" s="270" t="s">
        <v>8866</v>
      </c>
      <c r="I1920" s="270" t="s">
        <v>8865</v>
      </c>
      <c r="J1920" s="270">
        <v>12584</v>
      </c>
      <c r="K1920" s="270" t="s">
        <v>3271</v>
      </c>
      <c r="L1920" s="270" t="s">
        <v>8869</v>
      </c>
      <c r="M1920" s="270" t="s">
        <v>3296</v>
      </c>
      <c r="N1920" s="270" t="s">
        <v>3314</v>
      </c>
      <c r="O1920" s="270" t="s">
        <v>3313</v>
      </c>
      <c r="P1920" s="269">
        <v>376848.75</v>
      </c>
      <c r="Q1920" s="269">
        <v>0</v>
      </c>
      <c r="R1920" s="269">
        <v>0</v>
      </c>
      <c r="S1920" s="269">
        <v>376848.75</v>
      </c>
      <c r="U1920" s="305" t="str">
        <f t="shared" si="29"/>
        <v>RU5220</v>
      </c>
      <c r="V1920" s="305" t="s">
        <v>3112</v>
      </c>
    </row>
    <row r="1921" spans="1:22" ht="18" customHeight="1" x14ac:dyDescent="0.35">
      <c r="A1921" s="270">
        <v>12496</v>
      </c>
      <c r="B1921" s="270" t="s">
        <v>3269</v>
      </c>
      <c r="C1921" s="270" t="s">
        <v>8868</v>
      </c>
      <c r="D1921" s="270" t="s">
        <v>3296</v>
      </c>
      <c r="E1921" s="270" t="s">
        <v>1733</v>
      </c>
      <c r="F1921" s="270" t="s">
        <v>1928</v>
      </c>
      <c r="G1921" s="270" t="s">
        <v>8867</v>
      </c>
      <c r="H1921" s="270" t="s">
        <v>8866</v>
      </c>
      <c r="I1921" s="270" t="s">
        <v>8865</v>
      </c>
      <c r="J1921" s="270">
        <v>12585</v>
      </c>
      <c r="K1921" s="270" t="s">
        <v>3271</v>
      </c>
      <c r="L1921" s="270" t="s">
        <v>8864</v>
      </c>
      <c r="M1921" s="270" t="s">
        <v>3296</v>
      </c>
      <c r="N1921" s="270" t="s">
        <v>3314</v>
      </c>
      <c r="O1921" s="270" t="s">
        <v>3313</v>
      </c>
      <c r="P1921" s="269">
        <v>158796.25</v>
      </c>
      <c r="Q1921" s="269">
        <v>0</v>
      </c>
      <c r="R1921" s="269">
        <v>0</v>
      </c>
      <c r="S1921" s="269">
        <v>158796.25</v>
      </c>
      <c r="U1921" s="305" t="str">
        <f t="shared" si="29"/>
        <v>RU5220</v>
      </c>
      <c r="V1921" s="305" t="s">
        <v>3112</v>
      </c>
    </row>
    <row r="1922" spans="1:22" ht="18" customHeight="1" x14ac:dyDescent="0.35">
      <c r="A1922" s="270">
        <v>12502</v>
      </c>
      <c r="B1922" s="270" t="s">
        <v>3269</v>
      </c>
      <c r="C1922" s="270" t="s">
        <v>8862</v>
      </c>
      <c r="D1922" s="270" t="s">
        <v>3296</v>
      </c>
      <c r="E1922" s="270" t="s">
        <v>1733</v>
      </c>
      <c r="F1922" s="270" t="s">
        <v>1928</v>
      </c>
      <c r="G1922" s="270" t="s">
        <v>8861</v>
      </c>
      <c r="H1922" s="270" t="s">
        <v>8860</v>
      </c>
      <c r="I1922" s="270" t="s">
        <v>8859</v>
      </c>
      <c r="J1922" s="270">
        <v>12624</v>
      </c>
      <c r="K1922" s="270" t="s">
        <v>3271</v>
      </c>
      <c r="L1922" s="270" t="s">
        <v>8863</v>
      </c>
      <c r="M1922" s="270" t="s">
        <v>3296</v>
      </c>
      <c r="N1922" s="270" t="s">
        <v>3286</v>
      </c>
      <c r="O1922" s="270" t="s">
        <v>3285</v>
      </c>
      <c r="P1922" s="269">
        <v>701920</v>
      </c>
      <c r="Q1922" s="269">
        <v>0</v>
      </c>
      <c r="R1922" s="269">
        <v>0</v>
      </c>
      <c r="S1922" s="269">
        <v>701920</v>
      </c>
      <c r="U1922" s="305" t="str">
        <f t="shared" si="29"/>
        <v>RU5220</v>
      </c>
      <c r="V1922" s="305" t="s">
        <v>3112</v>
      </c>
    </row>
    <row r="1923" spans="1:22" ht="18" customHeight="1" x14ac:dyDescent="0.35">
      <c r="A1923" s="270">
        <v>12502</v>
      </c>
      <c r="B1923" s="270" t="s">
        <v>3269</v>
      </c>
      <c r="C1923" s="270" t="s">
        <v>8862</v>
      </c>
      <c r="D1923" s="270" t="s">
        <v>3296</v>
      </c>
      <c r="E1923" s="270" t="s">
        <v>1733</v>
      </c>
      <c r="F1923" s="270" t="s">
        <v>1928</v>
      </c>
      <c r="G1923" s="270" t="s">
        <v>8861</v>
      </c>
      <c r="H1923" s="270" t="s">
        <v>8860</v>
      </c>
      <c r="I1923" s="270" t="s">
        <v>8859</v>
      </c>
      <c r="J1923" s="270">
        <v>12627</v>
      </c>
      <c r="K1923" s="270" t="s">
        <v>3271</v>
      </c>
      <c r="L1923" s="270" t="s">
        <v>8858</v>
      </c>
      <c r="M1923" s="270" t="s">
        <v>3296</v>
      </c>
      <c r="N1923" s="270" t="s">
        <v>3286</v>
      </c>
      <c r="O1923" s="270" t="s">
        <v>3285</v>
      </c>
      <c r="P1923" s="269">
        <v>9560</v>
      </c>
      <c r="Q1923" s="269">
        <v>0</v>
      </c>
      <c r="R1923" s="269">
        <v>0</v>
      </c>
      <c r="S1923" s="269">
        <v>9560</v>
      </c>
      <c r="U1923" s="305" t="str">
        <f t="shared" si="29"/>
        <v>RU5220</v>
      </c>
      <c r="V1923" s="305" t="s">
        <v>3112</v>
      </c>
    </row>
    <row r="1924" spans="1:22" ht="18" customHeight="1" x14ac:dyDescent="0.35">
      <c r="A1924" s="270">
        <v>12507</v>
      </c>
      <c r="B1924" s="270" t="s">
        <v>3269</v>
      </c>
      <c r="C1924" s="270" t="s">
        <v>8857</v>
      </c>
      <c r="D1924" s="270" t="s">
        <v>3296</v>
      </c>
      <c r="E1924" s="270" t="s">
        <v>1733</v>
      </c>
      <c r="F1924" s="270" t="s">
        <v>1928</v>
      </c>
      <c r="G1924" s="270" t="s">
        <v>8856</v>
      </c>
      <c r="H1924" s="270" t="s">
        <v>8855</v>
      </c>
      <c r="I1924" s="270" t="s">
        <v>8854</v>
      </c>
      <c r="J1924" s="270">
        <v>12603</v>
      </c>
      <c r="K1924" s="270" t="s">
        <v>3271</v>
      </c>
      <c r="L1924" s="270" t="s">
        <v>8853</v>
      </c>
      <c r="M1924" s="270" t="s">
        <v>3296</v>
      </c>
      <c r="N1924" s="270" t="s">
        <v>3314</v>
      </c>
      <c r="O1924" s="270" t="s">
        <v>3313</v>
      </c>
      <c r="P1924" s="269">
        <v>510512.32</v>
      </c>
      <c r="Q1924" s="269">
        <v>0</v>
      </c>
      <c r="R1924" s="269">
        <v>0</v>
      </c>
      <c r="S1924" s="269">
        <v>510512.32</v>
      </c>
      <c r="U1924" s="305" t="str">
        <f t="shared" ref="U1924:U1987" si="30">LEFT(F1924,6)</f>
        <v>RU5220</v>
      </c>
      <c r="V1924" s="305" t="s">
        <v>3112</v>
      </c>
    </row>
    <row r="1925" spans="1:22" ht="18" customHeight="1" x14ac:dyDescent="0.35">
      <c r="A1925" s="270">
        <v>12512</v>
      </c>
      <c r="B1925" s="270" t="s">
        <v>3269</v>
      </c>
      <c r="C1925" s="270" t="s">
        <v>8852</v>
      </c>
      <c r="D1925" s="270" t="s">
        <v>3296</v>
      </c>
      <c r="E1925" s="270" t="s">
        <v>1733</v>
      </c>
      <c r="F1925" s="270" t="s">
        <v>1928</v>
      </c>
      <c r="G1925" s="270" t="s">
        <v>3413</v>
      </c>
      <c r="H1925" s="270" t="s">
        <v>8851</v>
      </c>
      <c r="I1925" s="270" t="s">
        <v>8850</v>
      </c>
      <c r="J1925" s="270">
        <v>12604</v>
      </c>
      <c r="K1925" s="270" t="s">
        <v>3271</v>
      </c>
      <c r="L1925" s="270" t="s">
        <v>8849</v>
      </c>
      <c r="M1925" s="270" t="s">
        <v>3296</v>
      </c>
      <c r="N1925" s="270" t="s">
        <v>3314</v>
      </c>
      <c r="O1925" s="270" t="s">
        <v>3313</v>
      </c>
      <c r="P1925" s="269">
        <v>293040</v>
      </c>
      <c r="Q1925" s="269">
        <v>0</v>
      </c>
      <c r="R1925" s="269">
        <v>0</v>
      </c>
      <c r="S1925" s="269">
        <v>293040</v>
      </c>
      <c r="U1925" s="305" t="str">
        <f t="shared" si="30"/>
        <v>RU5220</v>
      </c>
      <c r="V1925" s="305" t="s">
        <v>3112</v>
      </c>
    </row>
    <row r="1926" spans="1:22" ht="18" customHeight="1" x14ac:dyDescent="0.35">
      <c r="A1926" s="270">
        <v>12517</v>
      </c>
      <c r="B1926" s="270" t="s">
        <v>3269</v>
      </c>
      <c r="C1926" s="270" t="s">
        <v>8840</v>
      </c>
      <c r="D1926" s="270" t="s">
        <v>3296</v>
      </c>
      <c r="E1926" s="270" t="s">
        <v>1733</v>
      </c>
      <c r="F1926" s="270" t="s">
        <v>1928</v>
      </c>
      <c r="G1926" s="270" t="s">
        <v>8839</v>
      </c>
      <c r="H1926" s="270" t="s">
        <v>8838</v>
      </c>
      <c r="I1926" s="270" t="s">
        <v>8837</v>
      </c>
      <c r="J1926" s="270">
        <v>12589</v>
      </c>
      <c r="K1926" s="270" t="s">
        <v>3271</v>
      </c>
      <c r="L1926" s="270" t="s">
        <v>8848</v>
      </c>
      <c r="M1926" s="270" t="s">
        <v>3296</v>
      </c>
      <c r="N1926" s="270" t="s">
        <v>3314</v>
      </c>
      <c r="O1926" s="270" t="s">
        <v>3313</v>
      </c>
      <c r="P1926" s="269">
        <v>8784</v>
      </c>
      <c r="Q1926" s="269">
        <v>0</v>
      </c>
      <c r="R1926" s="269">
        <v>0</v>
      </c>
      <c r="S1926" s="269">
        <v>8784</v>
      </c>
      <c r="U1926" s="305" t="str">
        <f t="shared" si="30"/>
        <v>RU5220</v>
      </c>
      <c r="V1926" s="305" t="s">
        <v>3112</v>
      </c>
    </row>
    <row r="1927" spans="1:22" ht="18" customHeight="1" x14ac:dyDescent="0.35">
      <c r="A1927" s="270">
        <v>12517</v>
      </c>
      <c r="B1927" s="270" t="s">
        <v>3269</v>
      </c>
      <c r="C1927" s="270" t="s">
        <v>8840</v>
      </c>
      <c r="D1927" s="270" t="s">
        <v>3296</v>
      </c>
      <c r="E1927" s="270" t="s">
        <v>1733</v>
      </c>
      <c r="F1927" s="270" t="s">
        <v>1928</v>
      </c>
      <c r="G1927" s="270" t="s">
        <v>8839</v>
      </c>
      <c r="H1927" s="270" t="s">
        <v>8838</v>
      </c>
      <c r="I1927" s="270" t="s">
        <v>8837</v>
      </c>
      <c r="J1927" s="270">
        <v>12590</v>
      </c>
      <c r="K1927" s="270" t="s">
        <v>3271</v>
      </c>
      <c r="L1927" s="270" t="s">
        <v>8847</v>
      </c>
      <c r="M1927" s="270" t="s">
        <v>3296</v>
      </c>
      <c r="N1927" s="270" t="s">
        <v>3314</v>
      </c>
      <c r="O1927" s="270" t="s">
        <v>3313</v>
      </c>
      <c r="P1927" s="269">
        <v>3178</v>
      </c>
      <c r="Q1927" s="269">
        <v>0</v>
      </c>
      <c r="R1927" s="269">
        <v>0</v>
      </c>
      <c r="S1927" s="269">
        <v>3178</v>
      </c>
      <c r="U1927" s="305" t="str">
        <f t="shared" si="30"/>
        <v>RU5220</v>
      </c>
      <c r="V1927" s="305" t="s">
        <v>3112</v>
      </c>
    </row>
    <row r="1928" spans="1:22" ht="18" customHeight="1" x14ac:dyDescent="0.35">
      <c r="A1928" s="270">
        <v>12517</v>
      </c>
      <c r="B1928" s="270" t="s">
        <v>3269</v>
      </c>
      <c r="C1928" s="270" t="s">
        <v>8840</v>
      </c>
      <c r="D1928" s="270" t="s">
        <v>3296</v>
      </c>
      <c r="E1928" s="270" t="s">
        <v>1733</v>
      </c>
      <c r="F1928" s="270" t="s">
        <v>1928</v>
      </c>
      <c r="G1928" s="270" t="s">
        <v>8839</v>
      </c>
      <c r="H1928" s="270" t="s">
        <v>8838</v>
      </c>
      <c r="I1928" s="270" t="s">
        <v>8837</v>
      </c>
      <c r="J1928" s="270">
        <v>12591</v>
      </c>
      <c r="K1928" s="270" t="s">
        <v>3271</v>
      </c>
      <c r="L1928" s="270" t="s">
        <v>8846</v>
      </c>
      <c r="M1928" s="270" t="s">
        <v>3296</v>
      </c>
      <c r="N1928" s="270" t="s">
        <v>3314</v>
      </c>
      <c r="O1928" s="270" t="s">
        <v>3313</v>
      </c>
      <c r="P1928" s="269">
        <v>12157</v>
      </c>
      <c r="Q1928" s="269">
        <v>0</v>
      </c>
      <c r="R1928" s="269">
        <v>0</v>
      </c>
      <c r="S1928" s="269">
        <v>12157</v>
      </c>
      <c r="U1928" s="305" t="str">
        <f t="shared" si="30"/>
        <v>RU5220</v>
      </c>
      <c r="V1928" s="305" t="s">
        <v>3112</v>
      </c>
    </row>
    <row r="1929" spans="1:22" ht="18" customHeight="1" x14ac:dyDescent="0.35">
      <c r="A1929" s="270">
        <v>12517</v>
      </c>
      <c r="B1929" s="270" t="s">
        <v>3269</v>
      </c>
      <c r="C1929" s="270" t="s">
        <v>8840</v>
      </c>
      <c r="D1929" s="270" t="s">
        <v>3296</v>
      </c>
      <c r="E1929" s="270" t="s">
        <v>1733</v>
      </c>
      <c r="F1929" s="270" t="s">
        <v>1928</v>
      </c>
      <c r="G1929" s="270" t="s">
        <v>8839</v>
      </c>
      <c r="H1929" s="270" t="s">
        <v>8838</v>
      </c>
      <c r="I1929" s="270" t="s">
        <v>8837</v>
      </c>
      <c r="J1929" s="270">
        <v>12592</v>
      </c>
      <c r="K1929" s="270" t="s">
        <v>3271</v>
      </c>
      <c r="L1929" s="270" t="s">
        <v>8845</v>
      </c>
      <c r="M1929" s="270" t="s">
        <v>3296</v>
      </c>
      <c r="N1929" s="270" t="s">
        <v>3314</v>
      </c>
      <c r="O1929" s="270" t="s">
        <v>3313</v>
      </c>
      <c r="P1929" s="269">
        <v>22468</v>
      </c>
      <c r="Q1929" s="269">
        <v>0</v>
      </c>
      <c r="R1929" s="269">
        <v>0</v>
      </c>
      <c r="S1929" s="269">
        <v>22468</v>
      </c>
      <c r="U1929" s="305" t="str">
        <f t="shared" si="30"/>
        <v>RU5220</v>
      </c>
      <c r="V1929" s="305" t="s">
        <v>3112</v>
      </c>
    </row>
    <row r="1930" spans="1:22" ht="18" customHeight="1" x14ac:dyDescent="0.35">
      <c r="A1930" s="270">
        <v>12517</v>
      </c>
      <c r="B1930" s="270" t="s">
        <v>3269</v>
      </c>
      <c r="C1930" s="270" t="s">
        <v>8840</v>
      </c>
      <c r="D1930" s="270" t="s">
        <v>3296</v>
      </c>
      <c r="E1930" s="270" t="s">
        <v>1733</v>
      </c>
      <c r="F1930" s="270" t="s">
        <v>1928</v>
      </c>
      <c r="G1930" s="270" t="s">
        <v>8839</v>
      </c>
      <c r="H1930" s="270" t="s">
        <v>8838</v>
      </c>
      <c r="I1930" s="270" t="s">
        <v>8837</v>
      </c>
      <c r="J1930" s="270">
        <v>12593</v>
      </c>
      <c r="K1930" s="270" t="s">
        <v>3271</v>
      </c>
      <c r="L1930" s="270" t="s">
        <v>8844</v>
      </c>
      <c r="M1930" s="270" t="s">
        <v>3296</v>
      </c>
      <c r="N1930" s="270" t="s">
        <v>3314</v>
      </c>
      <c r="O1930" s="270" t="s">
        <v>3313</v>
      </c>
      <c r="P1930" s="269">
        <v>124776</v>
      </c>
      <c r="Q1930" s="269">
        <v>0</v>
      </c>
      <c r="R1930" s="269">
        <v>0</v>
      </c>
      <c r="S1930" s="269">
        <v>124776</v>
      </c>
      <c r="U1930" s="305" t="str">
        <f t="shared" si="30"/>
        <v>RU5220</v>
      </c>
      <c r="V1930" s="305" t="s">
        <v>3112</v>
      </c>
    </row>
    <row r="1931" spans="1:22" ht="18" customHeight="1" x14ac:dyDescent="0.35">
      <c r="A1931" s="270">
        <v>12517</v>
      </c>
      <c r="B1931" s="270" t="s">
        <v>3269</v>
      </c>
      <c r="C1931" s="270" t="s">
        <v>8840</v>
      </c>
      <c r="D1931" s="270" t="s">
        <v>3296</v>
      </c>
      <c r="E1931" s="270" t="s">
        <v>1733</v>
      </c>
      <c r="F1931" s="270" t="s">
        <v>1928</v>
      </c>
      <c r="G1931" s="270" t="s">
        <v>8839</v>
      </c>
      <c r="H1931" s="270" t="s">
        <v>8838</v>
      </c>
      <c r="I1931" s="270" t="s">
        <v>8837</v>
      </c>
      <c r="J1931" s="270">
        <v>12594</v>
      </c>
      <c r="K1931" s="270" t="s">
        <v>3271</v>
      </c>
      <c r="L1931" s="270" t="s">
        <v>8843</v>
      </c>
      <c r="M1931" s="270" t="s">
        <v>3296</v>
      </c>
      <c r="N1931" s="270" t="s">
        <v>3314</v>
      </c>
      <c r="O1931" s="270" t="s">
        <v>3313</v>
      </c>
      <c r="P1931" s="269">
        <v>86340</v>
      </c>
      <c r="Q1931" s="269">
        <v>0</v>
      </c>
      <c r="R1931" s="269">
        <v>0</v>
      </c>
      <c r="S1931" s="269">
        <v>86340</v>
      </c>
      <c r="U1931" s="305" t="str">
        <f t="shared" si="30"/>
        <v>RU5220</v>
      </c>
      <c r="V1931" s="305" t="s">
        <v>3112</v>
      </c>
    </row>
    <row r="1932" spans="1:22" ht="18" customHeight="1" x14ac:dyDescent="0.35">
      <c r="A1932" s="270">
        <v>12517</v>
      </c>
      <c r="B1932" s="270" t="s">
        <v>3269</v>
      </c>
      <c r="C1932" s="270" t="s">
        <v>8840</v>
      </c>
      <c r="D1932" s="270" t="s">
        <v>3296</v>
      </c>
      <c r="E1932" s="270" t="s">
        <v>1733</v>
      </c>
      <c r="F1932" s="270" t="s">
        <v>1928</v>
      </c>
      <c r="G1932" s="270" t="s">
        <v>8839</v>
      </c>
      <c r="H1932" s="270" t="s">
        <v>8838</v>
      </c>
      <c r="I1932" s="270" t="s">
        <v>8837</v>
      </c>
      <c r="J1932" s="270">
        <v>12595</v>
      </c>
      <c r="K1932" s="270" t="s">
        <v>3271</v>
      </c>
      <c r="L1932" s="270" t="s">
        <v>8842</v>
      </c>
      <c r="M1932" s="270" t="s">
        <v>3296</v>
      </c>
      <c r="N1932" s="270" t="s">
        <v>3314</v>
      </c>
      <c r="O1932" s="270" t="s">
        <v>3313</v>
      </c>
      <c r="P1932" s="269">
        <v>7025</v>
      </c>
      <c r="Q1932" s="269">
        <v>0</v>
      </c>
      <c r="R1932" s="269">
        <v>0</v>
      </c>
      <c r="S1932" s="269">
        <v>7025</v>
      </c>
      <c r="U1932" s="305" t="str">
        <f t="shared" si="30"/>
        <v>RU5220</v>
      </c>
      <c r="V1932" s="305" t="s">
        <v>3112</v>
      </c>
    </row>
    <row r="1933" spans="1:22" ht="18" customHeight="1" x14ac:dyDescent="0.35">
      <c r="A1933" s="270">
        <v>12517</v>
      </c>
      <c r="B1933" s="270" t="s">
        <v>3269</v>
      </c>
      <c r="C1933" s="270" t="s">
        <v>8840</v>
      </c>
      <c r="D1933" s="270" t="s">
        <v>3296</v>
      </c>
      <c r="E1933" s="270" t="s">
        <v>1733</v>
      </c>
      <c r="F1933" s="270" t="s">
        <v>1928</v>
      </c>
      <c r="G1933" s="270" t="s">
        <v>8839</v>
      </c>
      <c r="H1933" s="270" t="s">
        <v>8838</v>
      </c>
      <c r="I1933" s="270" t="s">
        <v>8837</v>
      </c>
      <c r="J1933" s="270">
        <v>12596</v>
      </c>
      <c r="K1933" s="270" t="s">
        <v>3271</v>
      </c>
      <c r="L1933" s="270" t="s">
        <v>8841</v>
      </c>
      <c r="M1933" s="270" t="s">
        <v>3296</v>
      </c>
      <c r="N1933" s="270" t="s">
        <v>3314</v>
      </c>
      <c r="O1933" s="270" t="s">
        <v>3313</v>
      </c>
      <c r="P1933" s="269">
        <v>5542</v>
      </c>
      <c r="Q1933" s="269">
        <v>0</v>
      </c>
      <c r="R1933" s="269">
        <v>0</v>
      </c>
      <c r="S1933" s="269">
        <v>5542</v>
      </c>
      <c r="U1933" s="305" t="str">
        <f t="shared" si="30"/>
        <v>RU5220</v>
      </c>
      <c r="V1933" s="305" t="s">
        <v>3112</v>
      </c>
    </row>
    <row r="1934" spans="1:22" ht="18" customHeight="1" x14ac:dyDescent="0.35">
      <c r="A1934" s="270">
        <v>12517</v>
      </c>
      <c r="B1934" s="270" t="s">
        <v>3269</v>
      </c>
      <c r="C1934" s="270" t="s">
        <v>8840</v>
      </c>
      <c r="D1934" s="270" t="s">
        <v>3296</v>
      </c>
      <c r="E1934" s="270" t="s">
        <v>1733</v>
      </c>
      <c r="F1934" s="270" t="s">
        <v>1928</v>
      </c>
      <c r="G1934" s="270" t="s">
        <v>8839</v>
      </c>
      <c r="H1934" s="270" t="s">
        <v>8838</v>
      </c>
      <c r="I1934" s="270" t="s">
        <v>8837</v>
      </c>
      <c r="J1934" s="270">
        <v>12597</v>
      </c>
      <c r="K1934" s="270" t="s">
        <v>3271</v>
      </c>
      <c r="L1934" s="270" t="s">
        <v>8836</v>
      </c>
      <c r="M1934" s="270" t="s">
        <v>3296</v>
      </c>
      <c r="N1934" s="270" t="s">
        <v>3314</v>
      </c>
      <c r="O1934" s="270" t="s">
        <v>3313</v>
      </c>
      <c r="P1934" s="269">
        <v>25760</v>
      </c>
      <c r="Q1934" s="269">
        <v>0</v>
      </c>
      <c r="R1934" s="269">
        <v>0</v>
      </c>
      <c r="S1934" s="269">
        <v>25760</v>
      </c>
      <c r="U1934" s="305" t="str">
        <f t="shared" si="30"/>
        <v>RU5220</v>
      </c>
      <c r="V1934" s="305" t="s">
        <v>3112</v>
      </c>
    </row>
    <row r="1935" spans="1:22" ht="18" customHeight="1" x14ac:dyDescent="0.35">
      <c r="A1935" s="270">
        <v>12522</v>
      </c>
      <c r="B1935" s="270" t="s">
        <v>3269</v>
      </c>
      <c r="C1935" s="270" t="s">
        <v>8835</v>
      </c>
      <c r="D1935" s="270" t="s">
        <v>3296</v>
      </c>
      <c r="E1935" s="270" t="s">
        <v>1791</v>
      </c>
      <c r="F1935" s="270" t="s">
        <v>1818</v>
      </c>
      <c r="G1935" s="270" t="s">
        <v>8834</v>
      </c>
      <c r="H1935" s="270" t="s">
        <v>8833</v>
      </c>
      <c r="I1935" s="270" t="s">
        <v>8832</v>
      </c>
      <c r="J1935" s="270">
        <v>12534</v>
      </c>
      <c r="K1935" s="270" t="s">
        <v>3271</v>
      </c>
      <c r="L1935" s="270" t="s">
        <v>8831</v>
      </c>
      <c r="M1935" s="270" t="s">
        <v>3296</v>
      </c>
      <c r="N1935" s="270" t="s">
        <v>3286</v>
      </c>
      <c r="O1935" s="270" t="s">
        <v>3285</v>
      </c>
      <c r="P1935" s="269">
        <v>399661.7</v>
      </c>
      <c r="Q1935" s="269">
        <v>0</v>
      </c>
      <c r="R1935" s="269">
        <v>0</v>
      </c>
      <c r="S1935" s="269">
        <v>399661.7</v>
      </c>
      <c r="U1935" s="305" t="str">
        <f t="shared" si="30"/>
        <v>RU1615</v>
      </c>
      <c r="V1935" s="305" t="s">
        <v>3112</v>
      </c>
    </row>
    <row r="1936" spans="1:22" ht="18" customHeight="1" x14ac:dyDescent="0.35">
      <c r="A1936" s="270">
        <v>12542</v>
      </c>
      <c r="B1936" s="270" t="s">
        <v>3269</v>
      </c>
      <c r="C1936" s="270" t="s">
        <v>8830</v>
      </c>
      <c r="D1936" s="270" t="s">
        <v>3296</v>
      </c>
      <c r="E1936" s="270" t="s">
        <v>1713</v>
      </c>
      <c r="F1936" s="270" t="s">
        <v>1777</v>
      </c>
      <c r="G1936" s="270" t="s">
        <v>8829</v>
      </c>
      <c r="H1936" s="270" t="s">
        <v>8828</v>
      </c>
      <c r="I1936" s="270" t="s">
        <v>8827</v>
      </c>
      <c r="J1936" s="270">
        <v>16984</v>
      </c>
      <c r="K1936" s="270" t="s">
        <v>3271</v>
      </c>
      <c r="L1936" s="270" t="s">
        <v>8826</v>
      </c>
      <c r="M1936" s="270" t="s">
        <v>3296</v>
      </c>
      <c r="N1936" s="270" t="s">
        <v>3314</v>
      </c>
      <c r="O1936" s="270" t="s">
        <v>3313</v>
      </c>
      <c r="P1936" s="269">
        <v>602952</v>
      </c>
      <c r="Q1936" s="269">
        <v>0</v>
      </c>
      <c r="R1936" s="269">
        <v>0</v>
      </c>
      <c r="S1936" s="269">
        <v>602952</v>
      </c>
      <c r="U1936" s="305" t="str">
        <f t="shared" si="30"/>
        <v>RU8000</v>
      </c>
      <c r="V1936" s="305" t="s">
        <v>3112</v>
      </c>
    </row>
    <row r="1937" spans="1:22" ht="18" customHeight="1" x14ac:dyDescent="0.35">
      <c r="A1937" s="270">
        <v>12543</v>
      </c>
      <c r="B1937" s="270" t="s">
        <v>3269</v>
      </c>
      <c r="C1937" s="270" t="s">
        <v>8825</v>
      </c>
      <c r="D1937" s="270" t="s">
        <v>3296</v>
      </c>
      <c r="E1937" s="270" t="s">
        <v>1713</v>
      </c>
      <c r="F1937" s="270" t="s">
        <v>2143</v>
      </c>
      <c r="G1937" s="270" t="s">
        <v>8824</v>
      </c>
      <c r="H1937" s="270" t="s">
        <v>8823</v>
      </c>
      <c r="I1937" s="270" t="s">
        <v>8822</v>
      </c>
      <c r="J1937" s="270">
        <v>14806</v>
      </c>
      <c r="K1937" s="270" t="s">
        <v>3271</v>
      </c>
      <c r="L1937" s="270" t="s">
        <v>8821</v>
      </c>
      <c r="M1937" s="270" t="s">
        <v>3296</v>
      </c>
      <c r="N1937" s="270" t="s">
        <v>3286</v>
      </c>
      <c r="O1937" s="270" t="s">
        <v>3285</v>
      </c>
      <c r="P1937" s="269">
        <v>444396</v>
      </c>
      <c r="Q1937" s="269">
        <v>0</v>
      </c>
      <c r="R1937" s="269">
        <v>0</v>
      </c>
      <c r="S1937" s="269">
        <v>444396</v>
      </c>
      <c r="U1937" s="305" t="str">
        <f t="shared" si="30"/>
        <v>RU8310</v>
      </c>
      <c r="V1937" s="305" t="s">
        <v>3112</v>
      </c>
    </row>
    <row r="1938" spans="1:22" ht="18" customHeight="1" x14ac:dyDescent="0.35">
      <c r="A1938" s="270">
        <v>12544</v>
      </c>
      <c r="B1938" s="270" t="s">
        <v>3269</v>
      </c>
      <c r="C1938" s="270" t="s">
        <v>8820</v>
      </c>
      <c r="D1938" s="270" t="s">
        <v>3296</v>
      </c>
      <c r="E1938" s="270" t="s">
        <v>1713</v>
      </c>
      <c r="F1938" s="270" t="s">
        <v>2143</v>
      </c>
      <c r="G1938" s="270" t="s">
        <v>8819</v>
      </c>
      <c r="H1938" s="270" t="s">
        <v>8818</v>
      </c>
      <c r="I1938" s="270" t="s">
        <v>8817</v>
      </c>
      <c r="J1938" s="270">
        <v>14910</v>
      </c>
      <c r="K1938" s="270" t="s">
        <v>3271</v>
      </c>
      <c r="L1938" s="270" t="s">
        <v>8816</v>
      </c>
      <c r="M1938" s="270" t="s">
        <v>3296</v>
      </c>
      <c r="N1938" s="270" t="s">
        <v>3286</v>
      </c>
      <c r="O1938" s="270" t="s">
        <v>3285</v>
      </c>
      <c r="P1938" s="269">
        <v>331667.84000000003</v>
      </c>
      <c r="Q1938" s="269">
        <v>0</v>
      </c>
      <c r="R1938" s="269">
        <v>0</v>
      </c>
      <c r="S1938" s="269">
        <v>331667.84000000003</v>
      </c>
      <c r="U1938" s="305" t="str">
        <f t="shared" si="30"/>
        <v>RU8310</v>
      </c>
      <c r="V1938" s="305" t="s">
        <v>3112</v>
      </c>
    </row>
    <row r="1939" spans="1:22" ht="18" customHeight="1" x14ac:dyDescent="0.35">
      <c r="A1939" s="270">
        <v>12545</v>
      </c>
      <c r="B1939" s="270" t="s">
        <v>3269</v>
      </c>
      <c r="C1939" s="270" t="s">
        <v>8814</v>
      </c>
      <c r="D1939" s="270" t="s">
        <v>3296</v>
      </c>
      <c r="E1939" s="270" t="s">
        <v>1713</v>
      </c>
      <c r="F1939" s="270" t="s">
        <v>2143</v>
      </c>
      <c r="G1939" s="270" t="s">
        <v>8813</v>
      </c>
      <c r="H1939" s="270" t="s">
        <v>8812</v>
      </c>
      <c r="I1939" s="270" t="s">
        <v>8811</v>
      </c>
      <c r="J1939" s="270">
        <v>14893</v>
      </c>
      <c r="K1939" s="270" t="s">
        <v>3271</v>
      </c>
      <c r="L1939" s="270" t="s">
        <v>8815</v>
      </c>
      <c r="M1939" s="270" t="s">
        <v>3296</v>
      </c>
      <c r="N1939" s="270" t="s">
        <v>3286</v>
      </c>
      <c r="O1939" s="270" t="s">
        <v>3285</v>
      </c>
      <c r="P1939" s="269">
        <v>162180.65</v>
      </c>
      <c r="Q1939" s="269">
        <v>0</v>
      </c>
      <c r="R1939" s="269">
        <v>0</v>
      </c>
      <c r="S1939" s="269">
        <v>162180.65</v>
      </c>
      <c r="U1939" s="305" t="str">
        <f t="shared" si="30"/>
        <v>RU8310</v>
      </c>
      <c r="V1939" s="305" t="s">
        <v>3112</v>
      </c>
    </row>
    <row r="1940" spans="1:22" ht="18" customHeight="1" x14ac:dyDescent="0.35">
      <c r="A1940" s="270">
        <v>12545</v>
      </c>
      <c r="B1940" s="270" t="s">
        <v>3269</v>
      </c>
      <c r="C1940" s="270" t="s">
        <v>8814</v>
      </c>
      <c r="D1940" s="270" t="s">
        <v>3296</v>
      </c>
      <c r="E1940" s="270" t="s">
        <v>1713</v>
      </c>
      <c r="F1940" s="270" t="s">
        <v>2143</v>
      </c>
      <c r="G1940" s="270" t="s">
        <v>8813</v>
      </c>
      <c r="H1940" s="270" t="s">
        <v>8812</v>
      </c>
      <c r="I1940" s="270" t="s">
        <v>8811</v>
      </c>
      <c r="J1940" s="270">
        <v>14896</v>
      </c>
      <c r="K1940" s="270" t="s">
        <v>3271</v>
      </c>
      <c r="L1940" s="270" t="s">
        <v>8810</v>
      </c>
      <c r="M1940" s="270" t="s">
        <v>3296</v>
      </c>
      <c r="N1940" s="270" t="s">
        <v>3286</v>
      </c>
      <c r="O1940" s="270" t="s">
        <v>3285</v>
      </c>
      <c r="P1940" s="269">
        <v>114465.28</v>
      </c>
      <c r="Q1940" s="269">
        <v>0</v>
      </c>
      <c r="R1940" s="269">
        <v>0</v>
      </c>
      <c r="S1940" s="269">
        <v>114465.28</v>
      </c>
      <c r="U1940" s="305" t="str">
        <f t="shared" si="30"/>
        <v>RU8310</v>
      </c>
      <c r="V1940" s="305" t="s">
        <v>3112</v>
      </c>
    </row>
    <row r="1941" spans="1:22" ht="18" customHeight="1" x14ac:dyDescent="0.35">
      <c r="A1941" s="270">
        <v>12554</v>
      </c>
      <c r="B1941" s="270" t="s">
        <v>3269</v>
      </c>
      <c r="C1941" s="270" t="s">
        <v>8808</v>
      </c>
      <c r="D1941" s="270" t="s">
        <v>3296</v>
      </c>
      <c r="E1941" s="270" t="s">
        <v>1713</v>
      </c>
      <c r="F1941" s="270" t="s">
        <v>2143</v>
      </c>
      <c r="G1941" s="270" t="s">
        <v>8807</v>
      </c>
      <c r="H1941" s="270" t="s">
        <v>8806</v>
      </c>
      <c r="I1941" s="270" t="s">
        <v>8805</v>
      </c>
      <c r="J1941" s="270">
        <v>14929</v>
      </c>
      <c r="K1941" s="270" t="s">
        <v>3271</v>
      </c>
      <c r="L1941" s="270" t="s">
        <v>8809</v>
      </c>
      <c r="M1941" s="270" t="s">
        <v>3296</v>
      </c>
      <c r="N1941" s="270" t="s">
        <v>3286</v>
      </c>
      <c r="O1941" s="270" t="s">
        <v>3285</v>
      </c>
      <c r="P1941" s="269">
        <v>128811.04</v>
      </c>
      <c r="Q1941" s="269">
        <v>0</v>
      </c>
      <c r="R1941" s="269">
        <v>0</v>
      </c>
      <c r="S1941" s="269">
        <v>128811.04</v>
      </c>
      <c r="U1941" s="305" t="str">
        <f t="shared" si="30"/>
        <v>RU8310</v>
      </c>
      <c r="V1941" s="305" t="s">
        <v>3112</v>
      </c>
    </row>
    <row r="1942" spans="1:22" ht="18" customHeight="1" x14ac:dyDescent="0.35">
      <c r="A1942" s="270">
        <v>12554</v>
      </c>
      <c r="B1942" s="270" t="s">
        <v>3269</v>
      </c>
      <c r="C1942" s="270" t="s">
        <v>8808</v>
      </c>
      <c r="D1942" s="270" t="s">
        <v>3296</v>
      </c>
      <c r="E1942" s="270" t="s">
        <v>1713</v>
      </c>
      <c r="F1942" s="270" t="s">
        <v>2143</v>
      </c>
      <c r="G1942" s="270" t="s">
        <v>8807</v>
      </c>
      <c r="H1942" s="270" t="s">
        <v>8806</v>
      </c>
      <c r="I1942" s="270" t="s">
        <v>8805</v>
      </c>
      <c r="J1942" s="270">
        <v>16512</v>
      </c>
      <c r="K1942" s="270" t="s">
        <v>3271</v>
      </c>
      <c r="L1942" s="270" t="s">
        <v>8804</v>
      </c>
      <c r="M1942" s="270" t="s">
        <v>3296</v>
      </c>
      <c r="N1942" s="270" t="s">
        <v>3286</v>
      </c>
      <c r="O1942" s="270" t="s">
        <v>3285</v>
      </c>
      <c r="P1942" s="269">
        <v>130304.08</v>
      </c>
      <c r="Q1942" s="269">
        <v>0</v>
      </c>
      <c r="R1942" s="269">
        <v>0</v>
      </c>
      <c r="S1942" s="269">
        <v>130304.08</v>
      </c>
      <c r="U1942" s="305" t="str">
        <f t="shared" si="30"/>
        <v>RU8310</v>
      </c>
      <c r="V1942" s="305" t="s">
        <v>3112</v>
      </c>
    </row>
    <row r="1943" spans="1:22" ht="18" customHeight="1" x14ac:dyDescent="0.35">
      <c r="A1943" s="270">
        <v>12559</v>
      </c>
      <c r="B1943" s="270" t="s">
        <v>3269</v>
      </c>
      <c r="C1943" s="270" t="s">
        <v>8797</v>
      </c>
      <c r="D1943" s="270" t="s">
        <v>3296</v>
      </c>
      <c r="E1943" s="270" t="s">
        <v>1733</v>
      </c>
      <c r="F1943" s="270" t="s">
        <v>1732</v>
      </c>
      <c r="G1943" s="270" t="s">
        <v>8796</v>
      </c>
      <c r="H1943" s="270" t="s">
        <v>8795</v>
      </c>
      <c r="I1943" s="270" t="s">
        <v>8794</v>
      </c>
      <c r="J1943" s="270">
        <v>12798</v>
      </c>
      <c r="K1943" s="270" t="s">
        <v>3271</v>
      </c>
      <c r="L1943" s="270" t="s">
        <v>8803</v>
      </c>
      <c r="M1943" s="270" t="s">
        <v>3296</v>
      </c>
      <c r="N1943" s="270" t="s">
        <v>3286</v>
      </c>
      <c r="O1943" s="270" t="s">
        <v>3285</v>
      </c>
      <c r="P1943" s="269">
        <v>162135</v>
      </c>
      <c r="Q1943" s="269">
        <v>0</v>
      </c>
      <c r="R1943" s="269">
        <v>0</v>
      </c>
      <c r="S1943" s="269">
        <v>162135</v>
      </c>
      <c r="U1943" s="305" t="str">
        <f t="shared" si="30"/>
        <v>RU5000</v>
      </c>
      <c r="V1943" s="305" t="s">
        <v>3112</v>
      </c>
    </row>
    <row r="1944" spans="1:22" ht="18" customHeight="1" x14ac:dyDescent="0.35">
      <c r="A1944" s="270">
        <v>12559</v>
      </c>
      <c r="B1944" s="270" t="s">
        <v>3269</v>
      </c>
      <c r="C1944" s="270" t="s">
        <v>8797</v>
      </c>
      <c r="D1944" s="270" t="s">
        <v>3296</v>
      </c>
      <c r="E1944" s="270" t="s">
        <v>1733</v>
      </c>
      <c r="F1944" s="270" t="s">
        <v>1732</v>
      </c>
      <c r="G1944" s="270" t="s">
        <v>8796</v>
      </c>
      <c r="H1944" s="270" t="s">
        <v>8795</v>
      </c>
      <c r="I1944" s="270" t="s">
        <v>8794</v>
      </c>
      <c r="J1944" s="270">
        <v>12799</v>
      </c>
      <c r="K1944" s="270" t="s">
        <v>3271</v>
      </c>
      <c r="L1944" s="270" t="s">
        <v>8802</v>
      </c>
      <c r="M1944" s="270" t="s">
        <v>3296</v>
      </c>
      <c r="N1944" s="270" t="s">
        <v>3286</v>
      </c>
      <c r="O1944" s="270" t="s">
        <v>3285</v>
      </c>
      <c r="P1944" s="269">
        <v>237995</v>
      </c>
      <c r="Q1944" s="269">
        <v>0</v>
      </c>
      <c r="R1944" s="269">
        <v>0</v>
      </c>
      <c r="S1944" s="269">
        <v>237995</v>
      </c>
      <c r="U1944" s="305" t="str">
        <f t="shared" si="30"/>
        <v>RU5000</v>
      </c>
      <c r="V1944" s="305" t="s">
        <v>3112</v>
      </c>
    </row>
    <row r="1945" spans="1:22" ht="18" customHeight="1" x14ac:dyDescent="0.35">
      <c r="A1945" s="270">
        <v>12559</v>
      </c>
      <c r="B1945" s="270" t="s">
        <v>3269</v>
      </c>
      <c r="C1945" s="270" t="s">
        <v>8797</v>
      </c>
      <c r="D1945" s="270" t="s">
        <v>3296</v>
      </c>
      <c r="E1945" s="270" t="s">
        <v>1733</v>
      </c>
      <c r="F1945" s="270" t="s">
        <v>1732</v>
      </c>
      <c r="G1945" s="270" t="s">
        <v>8796</v>
      </c>
      <c r="H1945" s="270" t="s">
        <v>8795</v>
      </c>
      <c r="I1945" s="270" t="s">
        <v>8794</v>
      </c>
      <c r="J1945" s="270">
        <v>12800</v>
      </c>
      <c r="K1945" s="270" t="s">
        <v>3271</v>
      </c>
      <c r="L1945" s="270" t="s">
        <v>8801</v>
      </c>
      <c r="M1945" s="270" t="s">
        <v>3296</v>
      </c>
      <c r="N1945" s="270" t="s">
        <v>3286</v>
      </c>
      <c r="O1945" s="270" t="s">
        <v>3285</v>
      </c>
      <c r="P1945" s="269">
        <v>220290</v>
      </c>
      <c r="Q1945" s="269">
        <v>0</v>
      </c>
      <c r="R1945" s="269">
        <v>0</v>
      </c>
      <c r="S1945" s="269">
        <v>220290</v>
      </c>
      <c r="U1945" s="305" t="str">
        <f t="shared" si="30"/>
        <v>RU5000</v>
      </c>
      <c r="V1945" s="305" t="s">
        <v>3112</v>
      </c>
    </row>
    <row r="1946" spans="1:22" ht="18" customHeight="1" x14ac:dyDescent="0.35">
      <c r="A1946" s="270">
        <v>12559</v>
      </c>
      <c r="B1946" s="270" t="s">
        <v>3269</v>
      </c>
      <c r="C1946" s="270" t="s">
        <v>8797</v>
      </c>
      <c r="D1946" s="270" t="s">
        <v>3296</v>
      </c>
      <c r="E1946" s="270" t="s">
        <v>1733</v>
      </c>
      <c r="F1946" s="270" t="s">
        <v>1732</v>
      </c>
      <c r="G1946" s="270" t="s">
        <v>8796</v>
      </c>
      <c r="H1946" s="270" t="s">
        <v>8795</v>
      </c>
      <c r="I1946" s="270" t="s">
        <v>8794</v>
      </c>
      <c r="J1946" s="270">
        <v>12801</v>
      </c>
      <c r="K1946" s="270" t="s">
        <v>3271</v>
      </c>
      <c r="L1946" s="270" t="s">
        <v>8800</v>
      </c>
      <c r="M1946" s="270" t="s">
        <v>3296</v>
      </c>
      <c r="N1946" s="270" t="s">
        <v>3286</v>
      </c>
      <c r="O1946" s="270" t="s">
        <v>3285</v>
      </c>
      <c r="P1946" s="269">
        <v>76060</v>
      </c>
      <c r="Q1946" s="269">
        <v>0</v>
      </c>
      <c r="R1946" s="269">
        <v>0</v>
      </c>
      <c r="S1946" s="269">
        <v>76060</v>
      </c>
      <c r="U1946" s="305" t="str">
        <f t="shared" si="30"/>
        <v>RU5000</v>
      </c>
      <c r="V1946" s="305" t="s">
        <v>3112</v>
      </c>
    </row>
    <row r="1947" spans="1:22" ht="18" customHeight="1" x14ac:dyDescent="0.35">
      <c r="A1947" s="270">
        <v>12559</v>
      </c>
      <c r="B1947" s="270" t="s">
        <v>3269</v>
      </c>
      <c r="C1947" s="270" t="s">
        <v>8797</v>
      </c>
      <c r="D1947" s="270" t="s">
        <v>3296</v>
      </c>
      <c r="E1947" s="270" t="s">
        <v>1733</v>
      </c>
      <c r="F1947" s="270" t="s">
        <v>1732</v>
      </c>
      <c r="G1947" s="270" t="s">
        <v>8796</v>
      </c>
      <c r="H1947" s="270" t="s">
        <v>8795</v>
      </c>
      <c r="I1947" s="270" t="s">
        <v>8794</v>
      </c>
      <c r="J1947" s="270">
        <v>12802</v>
      </c>
      <c r="K1947" s="270" t="s">
        <v>3271</v>
      </c>
      <c r="L1947" s="270" t="s">
        <v>8799</v>
      </c>
      <c r="M1947" s="270" t="s">
        <v>3296</v>
      </c>
      <c r="N1947" s="270" t="s">
        <v>3286</v>
      </c>
      <c r="O1947" s="270" t="s">
        <v>3285</v>
      </c>
      <c r="P1947" s="269">
        <v>31062</v>
      </c>
      <c r="Q1947" s="269">
        <v>0</v>
      </c>
      <c r="R1947" s="269">
        <v>0</v>
      </c>
      <c r="S1947" s="269">
        <v>31062</v>
      </c>
      <c r="U1947" s="305" t="str">
        <f t="shared" si="30"/>
        <v>RU5000</v>
      </c>
      <c r="V1947" s="305" t="s">
        <v>3112</v>
      </c>
    </row>
    <row r="1948" spans="1:22" ht="18" customHeight="1" x14ac:dyDescent="0.35">
      <c r="A1948" s="270">
        <v>12559</v>
      </c>
      <c r="B1948" s="270" t="s">
        <v>3269</v>
      </c>
      <c r="C1948" s="270" t="s">
        <v>8797</v>
      </c>
      <c r="D1948" s="270" t="s">
        <v>3296</v>
      </c>
      <c r="E1948" s="270" t="s">
        <v>1733</v>
      </c>
      <c r="F1948" s="270" t="s">
        <v>1732</v>
      </c>
      <c r="G1948" s="270" t="s">
        <v>8796</v>
      </c>
      <c r="H1948" s="270" t="s">
        <v>8795</v>
      </c>
      <c r="I1948" s="270" t="s">
        <v>8794</v>
      </c>
      <c r="J1948" s="270">
        <v>12803</v>
      </c>
      <c r="K1948" s="270" t="s">
        <v>3271</v>
      </c>
      <c r="L1948" s="270" t="s">
        <v>8798</v>
      </c>
      <c r="M1948" s="270" t="s">
        <v>3296</v>
      </c>
      <c r="N1948" s="270" t="s">
        <v>3286</v>
      </c>
      <c r="O1948" s="270" t="s">
        <v>3285</v>
      </c>
      <c r="P1948" s="269">
        <v>27468</v>
      </c>
      <c r="Q1948" s="269">
        <v>0</v>
      </c>
      <c r="R1948" s="269">
        <v>0</v>
      </c>
      <c r="S1948" s="269">
        <v>27468</v>
      </c>
      <c r="U1948" s="305" t="str">
        <f t="shared" si="30"/>
        <v>RU5000</v>
      </c>
      <c r="V1948" s="305" t="s">
        <v>3112</v>
      </c>
    </row>
    <row r="1949" spans="1:22" ht="18" customHeight="1" x14ac:dyDescent="0.35">
      <c r="A1949" s="270">
        <v>12559</v>
      </c>
      <c r="B1949" s="270" t="s">
        <v>3269</v>
      </c>
      <c r="C1949" s="270" t="s">
        <v>8797</v>
      </c>
      <c r="D1949" s="270" t="s">
        <v>3296</v>
      </c>
      <c r="E1949" s="270" t="s">
        <v>1733</v>
      </c>
      <c r="F1949" s="270" t="s">
        <v>1732</v>
      </c>
      <c r="G1949" s="270" t="s">
        <v>8796</v>
      </c>
      <c r="H1949" s="270" t="s">
        <v>8795</v>
      </c>
      <c r="I1949" s="270" t="s">
        <v>8794</v>
      </c>
      <c r="J1949" s="270">
        <v>12804</v>
      </c>
      <c r="K1949" s="270" t="s">
        <v>3271</v>
      </c>
      <c r="L1949" s="270" t="s">
        <v>8793</v>
      </c>
      <c r="M1949" s="270" t="s">
        <v>3296</v>
      </c>
      <c r="N1949" s="270" t="s">
        <v>3286</v>
      </c>
      <c r="O1949" s="270" t="s">
        <v>3285</v>
      </c>
      <c r="P1949" s="269">
        <v>29270</v>
      </c>
      <c r="Q1949" s="269">
        <v>0</v>
      </c>
      <c r="R1949" s="269">
        <v>0</v>
      </c>
      <c r="S1949" s="269">
        <v>29270</v>
      </c>
      <c r="U1949" s="305" t="str">
        <f t="shared" si="30"/>
        <v>RU5000</v>
      </c>
      <c r="V1949" s="305" t="s">
        <v>3112</v>
      </c>
    </row>
    <row r="1950" spans="1:22" ht="18" customHeight="1" x14ac:dyDescent="0.35">
      <c r="A1950" s="270">
        <v>12565</v>
      </c>
      <c r="B1950" s="270" t="s">
        <v>3269</v>
      </c>
      <c r="C1950" s="270" t="s">
        <v>8790</v>
      </c>
      <c r="D1950" s="270" t="s">
        <v>3296</v>
      </c>
      <c r="E1950" s="270" t="s">
        <v>1739</v>
      </c>
      <c r="F1950" s="270" t="s">
        <v>1955</v>
      </c>
      <c r="G1950" s="270" t="s">
        <v>8784</v>
      </c>
      <c r="H1950" s="270" t="s">
        <v>8789</v>
      </c>
      <c r="I1950" s="270" t="s">
        <v>8788</v>
      </c>
      <c r="J1950" s="270">
        <v>13593</v>
      </c>
      <c r="K1950" s="270" t="s">
        <v>3271</v>
      </c>
      <c r="L1950" s="270" t="s">
        <v>8792</v>
      </c>
      <c r="M1950" s="270" t="s">
        <v>3296</v>
      </c>
      <c r="N1950" s="270" t="s">
        <v>3314</v>
      </c>
      <c r="O1950" s="270" t="s">
        <v>3313</v>
      </c>
      <c r="P1950" s="269">
        <v>266360</v>
      </c>
      <c r="Q1950" s="269">
        <v>0</v>
      </c>
      <c r="R1950" s="269">
        <v>0</v>
      </c>
      <c r="S1950" s="269">
        <v>266360</v>
      </c>
      <c r="U1950" s="305" t="str">
        <f t="shared" si="30"/>
        <v>RU7866</v>
      </c>
      <c r="V1950" s="305" t="s">
        <v>3112</v>
      </c>
    </row>
    <row r="1951" spans="1:22" ht="18" customHeight="1" x14ac:dyDescent="0.35">
      <c r="A1951" s="270">
        <v>12565</v>
      </c>
      <c r="B1951" s="270" t="s">
        <v>3269</v>
      </c>
      <c r="C1951" s="270" t="s">
        <v>8790</v>
      </c>
      <c r="D1951" s="270" t="s">
        <v>3296</v>
      </c>
      <c r="E1951" s="270" t="s">
        <v>1739</v>
      </c>
      <c r="F1951" s="270" t="s">
        <v>1955</v>
      </c>
      <c r="G1951" s="270" t="s">
        <v>8784</v>
      </c>
      <c r="H1951" s="270" t="s">
        <v>8789</v>
      </c>
      <c r="I1951" s="270" t="s">
        <v>8788</v>
      </c>
      <c r="J1951" s="270">
        <v>13594</v>
      </c>
      <c r="K1951" s="270" t="s">
        <v>3271</v>
      </c>
      <c r="L1951" s="270" t="s">
        <v>8791</v>
      </c>
      <c r="M1951" s="270" t="s">
        <v>3296</v>
      </c>
      <c r="N1951" s="270" t="s">
        <v>3314</v>
      </c>
      <c r="O1951" s="270" t="s">
        <v>3313</v>
      </c>
      <c r="P1951" s="269">
        <v>422659</v>
      </c>
      <c r="Q1951" s="269">
        <v>0</v>
      </c>
      <c r="R1951" s="269">
        <v>0</v>
      </c>
      <c r="S1951" s="269">
        <v>422659</v>
      </c>
      <c r="U1951" s="305" t="str">
        <f t="shared" si="30"/>
        <v>RU7866</v>
      </c>
      <c r="V1951" s="305" t="s">
        <v>3112</v>
      </c>
    </row>
    <row r="1952" spans="1:22" ht="18" customHeight="1" x14ac:dyDescent="0.35">
      <c r="A1952" s="270">
        <v>12565</v>
      </c>
      <c r="B1952" s="270" t="s">
        <v>3269</v>
      </c>
      <c r="C1952" s="270" t="s">
        <v>8790</v>
      </c>
      <c r="D1952" s="270" t="s">
        <v>3296</v>
      </c>
      <c r="E1952" s="270" t="s">
        <v>1739</v>
      </c>
      <c r="F1952" s="270" t="s">
        <v>1955</v>
      </c>
      <c r="G1952" s="270" t="s">
        <v>8784</v>
      </c>
      <c r="H1952" s="270" t="s">
        <v>8789</v>
      </c>
      <c r="I1952" s="270" t="s">
        <v>8788</v>
      </c>
      <c r="J1952" s="270">
        <v>13597</v>
      </c>
      <c r="K1952" s="270" t="s">
        <v>3271</v>
      </c>
      <c r="L1952" s="270" t="s">
        <v>8787</v>
      </c>
      <c r="M1952" s="270" t="s">
        <v>3296</v>
      </c>
      <c r="N1952" s="270" t="s">
        <v>3314</v>
      </c>
      <c r="O1952" s="270" t="s">
        <v>3313</v>
      </c>
      <c r="P1952" s="269">
        <v>422659</v>
      </c>
      <c r="Q1952" s="269">
        <v>0</v>
      </c>
      <c r="R1952" s="269">
        <v>0</v>
      </c>
      <c r="S1952" s="269">
        <v>422659</v>
      </c>
      <c r="U1952" s="305" t="str">
        <f t="shared" si="30"/>
        <v>RU7866</v>
      </c>
      <c r="V1952" s="305" t="s">
        <v>3112</v>
      </c>
    </row>
    <row r="1953" spans="1:22" ht="18" customHeight="1" x14ac:dyDescent="0.35">
      <c r="A1953" s="270">
        <v>12566</v>
      </c>
      <c r="B1953" s="270" t="s">
        <v>3269</v>
      </c>
      <c r="C1953" s="270" t="s">
        <v>8785</v>
      </c>
      <c r="D1953" s="270" t="s">
        <v>3296</v>
      </c>
      <c r="E1953" s="270" t="s">
        <v>1739</v>
      </c>
      <c r="F1953" s="270" t="s">
        <v>1955</v>
      </c>
      <c r="G1953" s="270" t="s">
        <v>8784</v>
      </c>
      <c r="H1953" s="270" t="s">
        <v>8783</v>
      </c>
      <c r="I1953" s="270" t="s">
        <v>8782</v>
      </c>
      <c r="J1953" s="270">
        <v>13711</v>
      </c>
      <c r="K1953" s="270" t="s">
        <v>3271</v>
      </c>
      <c r="L1953" s="270" t="s">
        <v>8786</v>
      </c>
      <c r="M1953" s="270" t="s">
        <v>3296</v>
      </c>
      <c r="N1953" s="270" t="s">
        <v>3314</v>
      </c>
      <c r="O1953" s="270" t="s">
        <v>3313</v>
      </c>
      <c r="P1953" s="269">
        <v>166536</v>
      </c>
      <c r="Q1953" s="269">
        <v>0</v>
      </c>
      <c r="R1953" s="269">
        <v>0</v>
      </c>
      <c r="S1953" s="269">
        <v>166536</v>
      </c>
      <c r="U1953" s="305" t="str">
        <f t="shared" si="30"/>
        <v>RU7866</v>
      </c>
      <c r="V1953" s="305" t="s">
        <v>3112</v>
      </c>
    </row>
    <row r="1954" spans="1:22" ht="18" customHeight="1" x14ac:dyDescent="0.35">
      <c r="A1954" s="270">
        <v>12566</v>
      </c>
      <c r="B1954" s="270" t="s">
        <v>3269</v>
      </c>
      <c r="C1954" s="270" t="s">
        <v>8785</v>
      </c>
      <c r="D1954" s="270" t="s">
        <v>3296</v>
      </c>
      <c r="E1954" s="270" t="s">
        <v>1739</v>
      </c>
      <c r="F1954" s="270" t="s">
        <v>1955</v>
      </c>
      <c r="G1954" s="270" t="s">
        <v>8784</v>
      </c>
      <c r="H1954" s="270" t="s">
        <v>8783</v>
      </c>
      <c r="I1954" s="270" t="s">
        <v>8782</v>
      </c>
      <c r="J1954" s="270">
        <v>13712</v>
      </c>
      <c r="K1954" s="270" t="s">
        <v>3271</v>
      </c>
      <c r="L1954" s="270" t="s">
        <v>8781</v>
      </c>
      <c r="M1954" s="270" t="s">
        <v>3296</v>
      </c>
      <c r="N1954" s="270" t="s">
        <v>3314</v>
      </c>
      <c r="O1954" s="270" t="s">
        <v>3313</v>
      </c>
      <c r="P1954" s="269">
        <v>166537</v>
      </c>
      <c r="Q1954" s="269">
        <v>0</v>
      </c>
      <c r="R1954" s="269">
        <v>0</v>
      </c>
      <c r="S1954" s="269">
        <v>166537</v>
      </c>
      <c r="U1954" s="305" t="str">
        <f t="shared" si="30"/>
        <v>RU7866</v>
      </c>
      <c r="V1954" s="305" t="s">
        <v>3112</v>
      </c>
    </row>
    <row r="1955" spans="1:22" ht="18" customHeight="1" x14ac:dyDescent="0.35">
      <c r="A1955" s="270">
        <v>12575</v>
      </c>
      <c r="B1955" s="270" t="s">
        <v>3269</v>
      </c>
      <c r="C1955" s="270" t="s">
        <v>8761</v>
      </c>
      <c r="D1955" s="270" t="s">
        <v>3296</v>
      </c>
      <c r="E1955" s="270" t="s">
        <v>1733</v>
      </c>
      <c r="F1955" s="270" t="s">
        <v>1732</v>
      </c>
      <c r="G1955" s="270" t="s">
        <v>8760</v>
      </c>
      <c r="H1955" s="270" t="s">
        <v>8759</v>
      </c>
      <c r="I1955" s="270" t="s">
        <v>8758</v>
      </c>
      <c r="J1955" s="270">
        <v>12840</v>
      </c>
      <c r="K1955" s="270" t="s">
        <v>3271</v>
      </c>
      <c r="L1955" s="270" t="s">
        <v>8780</v>
      </c>
      <c r="M1955" s="270" t="s">
        <v>3296</v>
      </c>
      <c r="N1955" s="270" t="s">
        <v>3286</v>
      </c>
      <c r="O1955" s="270" t="s">
        <v>3285</v>
      </c>
      <c r="P1955" s="269">
        <v>10904</v>
      </c>
      <c r="Q1955" s="269">
        <v>0</v>
      </c>
      <c r="R1955" s="269">
        <v>0</v>
      </c>
      <c r="S1955" s="269">
        <v>10904</v>
      </c>
      <c r="U1955" s="305" t="str">
        <f t="shared" si="30"/>
        <v>RU5000</v>
      </c>
      <c r="V1955" s="305" t="s">
        <v>3112</v>
      </c>
    </row>
    <row r="1956" spans="1:22" ht="18" customHeight="1" x14ac:dyDescent="0.35">
      <c r="A1956" s="270">
        <v>12575</v>
      </c>
      <c r="B1956" s="270" t="s">
        <v>3269</v>
      </c>
      <c r="C1956" s="270" t="s">
        <v>8761</v>
      </c>
      <c r="D1956" s="270" t="s">
        <v>3296</v>
      </c>
      <c r="E1956" s="270" t="s">
        <v>1733</v>
      </c>
      <c r="F1956" s="270" t="s">
        <v>1732</v>
      </c>
      <c r="G1956" s="270" t="s">
        <v>8760</v>
      </c>
      <c r="H1956" s="270" t="s">
        <v>8759</v>
      </c>
      <c r="I1956" s="270" t="s">
        <v>8758</v>
      </c>
      <c r="J1956" s="270">
        <v>12841</v>
      </c>
      <c r="K1956" s="270" t="s">
        <v>3271</v>
      </c>
      <c r="L1956" s="270" t="s">
        <v>8779</v>
      </c>
      <c r="M1956" s="270" t="s">
        <v>3296</v>
      </c>
      <c r="N1956" s="270" t="s">
        <v>3286</v>
      </c>
      <c r="O1956" s="270" t="s">
        <v>3285</v>
      </c>
      <c r="P1956" s="269">
        <v>5266</v>
      </c>
      <c r="Q1956" s="269">
        <v>0</v>
      </c>
      <c r="R1956" s="269">
        <v>0</v>
      </c>
      <c r="S1956" s="269">
        <v>5266</v>
      </c>
      <c r="U1956" s="305" t="str">
        <f t="shared" si="30"/>
        <v>RU5000</v>
      </c>
      <c r="V1956" s="305" t="s">
        <v>3112</v>
      </c>
    </row>
    <row r="1957" spans="1:22" ht="18" customHeight="1" x14ac:dyDescent="0.35">
      <c r="A1957" s="270">
        <v>12575</v>
      </c>
      <c r="B1957" s="270" t="s">
        <v>3269</v>
      </c>
      <c r="C1957" s="270" t="s">
        <v>8761</v>
      </c>
      <c r="D1957" s="270" t="s">
        <v>3296</v>
      </c>
      <c r="E1957" s="270" t="s">
        <v>1733</v>
      </c>
      <c r="F1957" s="270" t="s">
        <v>1732</v>
      </c>
      <c r="G1957" s="270" t="s">
        <v>8760</v>
      </c>
      <c r="H1957" s="270" t="s">
        <v>8759</v>
      </c>
      <c r="I1957" s="270" t="s">
        <v>8758</v>
      </c>
      <c r="J1957" s="270">
        <v>12842</v>
      </c>
      <c r="K1957" s="270" t="s">
        <v>3271</v>
      </c>
      <c r="L1957" s="270" t="s">
        <v>8778</v>
      </c>
      <c r="M1957" s="270" t="s">
        <v>3296</v>
      </c>
      <c r="N1957" s="270" t="s">
        <v>3286</v>
      </c>
      <c r="O1957" s="270" t="s">
        <v>3285</v>
      </c>
      <c r="P1957" s="269">
        <v>5944</v>
      </c>
      <c r="Q1957" s="269">
        <v>0</v>
      </c>
      <c r="R1957" s="269">
        <v>0</v>
      </c>
      <c r="S1957" s="269">
        <v>5944</v>
      </c>
      <c r="U1957" s="305" t="str">
        <f t="shared" si="30"/>
        <v>RU5000</v>
      </c>
      <c r="V1957" s="305" t="s">
        <v>3112</v>
      </c>
    </row>
    <row r="1958" spans="1:22" ht="18" customHeight="1" x14ac:dyDescent="0.35">
      <c r="A1958" s="270">
        <v>12575</v>
      </c>
      <c r="B1958" s="270" t="s">
        <v>3269</v>
      </c>
      <c r="C1958" s="270" t="s">
        <v>8761</v>
      </c>
      <c r="D1958" s="270" t="s">
        <v>3296</v>
      </c>
      <c r="E1958" s="270" t="s">
        <v>1733</v>
      </c>
      <c r="F1958" s="270" t="s">
        <v>1732</v>
      </c>
      <c r="G1958" s="270" t="s">
        <v>8760</v>
      </c>
      <c r="H1958" s="270" t="s">
        <v>8759</v>
      </c>
      <c r="I1958" s="270" t="s">
        <v>8758</v>
      </c>
      <c r="J1958" s="270">
        <v>12843</v>
      </c>
      <c r="K1958" s="270" t="s">
        <v>3271</v>
      </c>
      <c r="L1958" s="270" t="s">
        <v>8777</v>
      </c>
      <c r="M1958" s="270" t="s">
        <v>3296</v>
      </c>
      <c r="N1958" s="270" t="s">
        <v>3286</v>
      </c>
      <c r="O1958" s="270" t="s">
        <v>3285</v>
      </c>
      <c r="P1958" s="269">
        <v>6847</v>
      </c>
      <c r="Q1958" s="269">
        <v>0</v>
      </c>
      <c r="R1958" s="269">
        <v>0</v>
      </c>
      <c r="S1958" s="269">
        <v>6847</v>
      </c>
      <c r="U1958" s="305" t="str">
        <f t="shared" si="30"/>
        <v>RU5000</v>
      </c>
      <c r="V1958" s="305" t="s">
        <v>3112</v>
      </c>
    </row>
    <row r="1959" spans="1:22" ht="18" customHeight="1" x14ac:dyDescent="0.35">
      <c r="A1959" s="270">
        <v>12575</v>
      </c>
      <c r="B1959" s="270" t="s">
        <v>3269</v>
      </c>
      <c r="C1959" s="270" t="s">
        <v>8761</v>
      </c>
      <c r="D1959" s="270" t="s">
        <v>3296</v>
      </c>
      <c r="E1959" s="270" t="s">
        <v>1733</v>
      </c>
      <c r="F1959" s="270" t="s">
        <v>1732</v>
      </c>
      <c r="G1959" s="270" t="s">
        <v>8760</v>
      </c>
      <c r="H1959" s="270" t="s">
        <v>8759</v>
      </c>
      <c r="I1959" s="270" t="s">
        <v>8758</v>
      </c>
      <c r="J1959" s="270">
        <v>12844</v>
      </c>
      <c r="K1959" s="270" t="s">
        <v>3271</v>
      </c>
      <c r="L1959" s="270" t="s">
        <v>8776</v>
      </c>
      <c r="M1959" s="270" t="s">
        <v>3296</v>
      </c>
      <c r="N1959" s="270" t="s">
        <v>3286</v>
      </c>
      <c r="O1959" s="270" t="s">
        <v>3285</v>
      </c>
      <c r="P1959" s="269">
        <v>19317</v>
      </c>
      <c r="Q1959" s="269">
        <v>0</v>
      </c>
      <c r="R1959" s="269">
        <v>0</v>
      </c>
      <c r="S1959" s="269">
        <v>19317</v>
      </c>
      <c r="U1959" s="305" t="str">
        <f t="shared" si="30"/>
        <v>RU5000</v>
      </c>
      <c r="V1959" s="305" t="s">
        <v>3112</v>
      </c>
    </row>
    <row r="1960" spans="1:22" ht="18" customHeight="1" x14ac:dyDescent="0.35">
      <c r="A1960" s="270">
        <v>12575</v>
      </c>
      <c r="B1960" s="270" t="s">
        <v>3269</v>
      </c>
      <c r="C1960" s="270" t="s">
        <v>8761</v>
      </c>
      <c r="D1960" s="270" t="s">
        <v>3296</v>
      </c>
      <c r="E1960" s="270" t="s">
        <v>1733</v>
      </c>
      <c r="F1960" s="270" t="s">
        <v>1732</v>
      </c>
      <c r="G1960" s="270" t="s">
        <v>8760</v>
      </c>
      <c r="H1960" s="270" t="s">
        <v>8759</v>
      </c>
      <c r="I1960" s="270" t="s">
        <v>8758</v>
      </c>
      <c r="J1960" s="270">
        <v>12845</v>
      </c>
      <c r="K1960" s="270" t="s">
        <v>3271</v>
      </c>
      <c r="L1960" s="270" t="s">
        <v>8775</v>
      </c>
      <c r="M1960" s="270" t="s">
        <v>3296</v>
      </c>
      <c r="N1960" s="270" t="s">
        <v>3286</v>
      </c>
      <c r="O1960" s="270" t="s">
        <v>3285</v>
      </c>
      <c r="P1960" s="269">
        <v>4695</v>
      </c>
      <c r="Q1960" s="269">
        <v>0</v>
      </c>
      <c r="R1960" s="269">
        <v>0</v>
      </c>
      <c r="S1960" s="269">
        <v>4695</v>
      </c>
      <c r="U1960" s="305" t="str">
        <f t="shared" si="30"/>
        <v>RU5000</v>
      </c>
      <c r="V1960" s="305" t="s">
        <v>3112</v>
      </c>
    </row>
    <row r="1961" spans="1:22" ht="18" customHeight="1" x14ac:dyDescent="0.35">
      <c r="A1961" s="270">
        <v>12575</v>
      </c>
      <c r="B1961" s="270" t="s">
        <v>3269</v>
      </c>
      <c r="C1961" s="270" t="s">
        <v>8761</v>
      </c>
      <c r="D1961" s="270" t="s">
        <v>3296</v>
      </c>
      <c r="E1961" s="270" t="s">
        <v>1733</v>
      </c>
      <c r="F1961" s="270" t="s">
        <v>1732</v>
      </c>
      <c r="G1961" s="270" t="s">
        <v>8760</v>
      </c>
      <c r="H1961" s="270" t="s">
        <v>8759</v>
      </c>
      <c r="I1961" s="270" t="s">
        <v>8758</v>
      </c>
      <c r="J1961" s="270">
        <v>12846</v>
      </c>
      <c r="K1961" s="270" t="s">
        <v>3271</v>
      </c>
      <c r="L1961" s="270" t="s">
        <v>8774</v>
      </c>
      <c r="M1961" s="270" t="s">
        <v>3296</v>
      </c>
      <c r="N1961" s="270" t="s">
        <v>3286</v>
      </c>
      <c r="O1961" s="270" t="s">
        <v>3285</v>
      </c>
      <c r="P1961" s="269">
        <v>36728</v>
      </c>
      <c r="Q1961" s="269">
        <v>0</v>
      </c>
      <c r="R1961" s="269">
        <v>0</v>
      </c>
      <c r="S1961" s="269">
        <v>36728</v>
      </c>
      <c r="U1961" s="305" t="str">
        <f t="shared" si="30"/>
        <v>RU5000</v>
      </c>
      <c r="V1961" s="305" t="s">
        <v>3112</v>
      </c>
    </row>
    <row r="1962" spans="1:22" ht="18" customHeight="1" x14ac:dyDescent="0.35">
      <c r="A1962" s="270">
        <v>12575</v>
      </c>
      <c r="B1962" s="270" t="s">
        <v>3269</v>
      </c>
      <c r="C1962" s="270" t="s">
        <v>8761</v>
      </c>
      <c r="D1962" s="270" t="s">
        <v>3296</v>
      </c>
      <c r="E1962" s="270" t="s">
        <v>1733</v>
      </c>
      <c r="F1962" s="270" t="s">
        <v>1732</v>
      </c>
      <c r="G1962" s="270" t="s">
        <v>8760</v>
      </c>
      <c r="H1962" s="270" t="s">
        <v>8759</v>
      </c>
      <c r="I1962" s="270" t="s">
        <v>8758</v>
      </c>
      <c r="J1962" s="270">
        <v>12847</v>
      </c>
      <c r="K1962" s="270" t="s">
        <v>3271</v>
      </c>
      <c r="L1962" s="270" t="s">
        <v>8773</v>
      </c>
      <c r="M1962" s="270" t="s">
        <v>3296</v>
      </c>
      <c r="N1962" s="270" t="s">
        <v>3286</v>
      </c>
      <c r="O1962" s="270" t="s">
        <v>3285</v>
      </c>
      <c r="P1962" s="269">
        <v>48312</v>
      </c>
      <c r="Q1962" s="269">
        <v>0</v>
      </c>
      <c r="R1962" s="269">
        <v>0</v>
      </c>
      <c r="S1962" s="269">
        <v>48312</v>
      </c>
      <c r="U1962" s="305" t="str">
        <f t="shared" si="30"/>
        <v>RU5000</v>
      </c>
      <c r="V1962" s="305" t="s">
        <v>3112</v>
      </c>
    </row>
    <row r="1963" spans="1:22" ht="18" customHeight="1" x14ac:dyDescent="0.35">
      <c r="A1963" s="270">
        <v>12575</v>
      </c>
      <c r="B1963" s="270" t="s">
        <v>3269</v>
      </c>
      <c r="C1963" s="270" t="s">
        <v>8761</v>
      </c>
      <c r="D1963" s="270" t="s">
        <v>3296</v>
      </c>
      <c r="E1963" s="270" t="s">
        <v>1733</v>
      </c>
      <c r="F1963" s="270" t="s">
        <v>1732</v>
      </c>
      <c r="G1963" s="270" t="s">
        <v>8760</v>
      </c>
      <c r="H1963" s="270" t="s">
        <v>8759</v>
      </c>
      <c r="I1963" s="270" t="s">
        <v>8758</v>
      </c>
      <c r="J1963" s="270">
        <v>12848</v>
      </c>
      <c r="K1963" s="270" t="s">
        <v>3271</v>
      </c>
      <c r="L1963" s="270" t="s">
        <v>8772</v>
      </c>
      <c r="M1963" s="270" t="s">
        <v>3296</v>
      </c>
      <c r="N1963" s="270" t="s">
        <v>3286</v>
      </c>
      <c r="O1963" s="270" t="s">
        <v>3285</v>
      </c>
      <c r="P1963" s="269">
        <v>82143</v>
      </c>
      <c r="Q1963" s="269">
        <v>0</v>
      </c>
      <c r="R1963" s="269">
        <v>0</v>
      </c>
      <c r="S1963" s="269">
        <v>82143</v>
      </c>
      <c r="U1963" s="305" t="str">
        <f t="shared" si="30"/>
        <v>RU5000</v>
      </c>
      <c r="V1963" s="305" t="s">
        <v>3112</v>
      </c>
    </row>
    <row r="1964" spans="1:22" ht="18" customHeight="1" x14ac:dyDescent="0.35">
      <c r="A1964" s="270">
        <v>12575</v>
      </c>
      <c r="B1964" s="270" t="s">
        <v>3269</v>
      </c>
      <c r="C1964" s="270" t="s">
        <v>8761</v>
      </c>
      <c r="D1964" s="270" t="s">
        <v>3296</v>
      </c>
      <c r="E1964" s="270" t="s">
        <v>1733</v>
      </c>
      <c r="F1964" s="270" t="s">
        <v>1732</v>
      </c>
      <c r="G1964" s="270" t="s">
        <v>8760</v>
      </c>
      <c r="H1964" s="270" t="s">
        <v>8759</v>
      </c>
      <c r="I1964" s="270" t="s">
        <v>8758</v>
      </c>
      <c r="J1964" s="270">
        <v>12849</v>
      </c>
      <c r="K1964" s="270" t="s">
        <v>3271</v>
      </c>
      <c r="L1964" s="270" t="s">
        <v>8771</v>
      </c>
      <c r="M1964" s="270" t="s">
        <v>3296</v>
      </c>
      <c r="N1964" s="270" t="s">
        <v>3286</v>
      </c>
      <c r="O1964" s="270" t="s">
        <v>3285</v>
      </c>
      <c r="P1964" s="269">
        <v>74400</v>
      </c>
      <c r="Q1964" s="269">
        <v>0</v>
      </c>
      <c r="R1964" s="269">
        <v>0</v>
      </c>
      <c r="S1964" s="269">
        <v>74400</v>
      </c>
      <c r="U1964" s="305" t="str">
        <f t="shared" si="30"/>
        <v>RU5000</v>
      </c>
      <c r="V1964" s="305" t="s">
        <v>3112</v>
      </c>
    </row>
    <row r="1965" spans="1:22" ht="18" customHeight="1" x14ac:dyDescent="0.35">
      <c r="A1965" s="270">
        <v>12575</v>
      </c>
      <c r="B1965" s="270" t="s">
        <v>3269</v>
      </c>
      <c r="C1965" s="270" t="s">
        <v>8761</v>
      </c>
      <c r="D1965" s="270" t="s">
        <v>3296</v>
      </c>
      <c r="E1965" s="270" t="s">
        <v>1733</v>
      </c>
      <c r="F1965" s="270" t="s">
        <v>1732</v>
      </c>
      <c r="G1965" s="270" t="s">
        <v>8760</v>
      </c>
      <c r="H1965" s="270" t="s">
        <v>8759</v>
      </c>
      <c r="I1965" s="270" t="s">
        <v>8758</v>
      </c>
      <c r="J1965" s="270">
        <v>12850</v>
      </c>
      <c r="K1965" s="270" t="s">
        <v>3271</v>
      </c>
      <c r="L1965" s="270" t="s">
        <v>8770</v>
      </c>
      <c r="M1965" s="270" t="s">
        <v>3296</v>
      </c>
      <c r="N1965" s="270" t="s">
        <v>3286</v>
      </c>
      <c r="O1965" s="270" t="s">
        <v>3285</v>
      </c>
      <c r="P1965" s="269">
        <v>8242</v>
      </c>
      <c r="Q1965" s="269">
        <v>0</v>
      </c>
      <c r="R1965" s="269">
        <v>0</v>
      </c>
      <c r="S1965" s="269">
        <v>8242</v>
      </c>
      <c r="U1965" s="305" t="str">
        <f t="shared" si="30"/>
        <v>RU5000</v>
      </c>
      <c r="V1965" s="305" t="s">
        <v>3112</v>
      </c>
    </row>
    <row r="1966" spans="1:22" ht="18" customHeight="1" x14ac:dyDescent="0.35">
      <c r="A1966" s="270">
        <v>12575</v>
      </c>
      <c r="B1966" s="270" t="s">
        <v>3269</v>
      </c>
      <c r="C1966" s="270" t="s">
        <v>8761</v>
      </c>
      <c r="D1966" s="270" t="s">
        <v>3296</v>
      </c>
      <c r="E1966" s="270" t="s">
        <v>1733</v>
      </c>
      <c r="F1966" s="270" t="s">
        <v>1732</v>
      </c>
      <c r="G1966" s="270" t="s">
        <v>8760</v>
      </c>
      <c r="H1966" s="270" t="s">
        <v>8759</v>
      </c>
      <c r="I1966" s="270" t="s">
        <v>8758</v>
      </c>
      <c r="J1966" s="270">
        <v>12851</v>
      </c>
      <c r="K1966" s="270" t="s">
        <v>3271</v>
      </c>
      <c r="L1966" s="270" t="s">
        <v>8769</v>
      </c>
      <c r="M1966" s="270" t="s">
        <v>3296</v>
      </c>
      <c r="N1966" s="270" t="s">
        <v>3286</v>
      </c>
      <c r="O1966" s="270" t="s">
        <v>3285</v>
      </c>
      <c r="P1966" s="269">
        <v>10489</v>
      </c>
      <c r="Q1966" s="269">
        <v>0</v>
      </c>
      <c r="R1966" s="269">
        <v>0</v>
      </c>
      <c r="S1966" s="269">
        <v>10489</v>
      </c>
      <c r="U1966" s="305" t="str">
        <f t="shared" si="30"/>
        <v>RU5000</v>
      </c>
      <c r="V1966" s="305" t="s">
        <v>3112</v>
      </c>
    </row>
    <row r="1967" spans="1:22" ht="18" customHeight="1" x14ac:dyDescent="0.35">
      <c r="A1967" s="270">
        <v>12575</v>
      </c>
      <c r="B1967" s="270" t="s">
        <v>3269</v>
      </c>
      <c r="C1967" s="270" t="s">
        <v>8761</v>
      </c>
      <c r="D1967" s="270" t="s">
        <v>3296</v>
      </c>
      <c r="E1967" s="270" t="s">
        <v>1733</v>
      </c>
      <c r="F1967" s="270" t="s">
        <v>1732</v>
      </c>
      <c r="G1967" s="270" t="s">
        <v>8760</v>
      </c>
      <c r="H1967" s="270" t="s">
        <v>8759</v>
      </c>
      <c r="I1967" s="270" t="s">
        <v>8758</v>
      </c>
      <c r="J1967" s="270">
        <v>12852</v>
      </c>
      <c r="K1967" s="270" t="s">
        <v>3271</v>
      </c>
      <c r="L1967" s="270" t="s">
        <v>8768</v>
      </c>
      <c r="M1967" s="270" t="s">
        <v>3296</v>
      </c>
      <c r="N1967" s="270" t="s">
        <v>3286</v>
      </c>
      <c r="O1967" s="270" t="s">
        <v>3285</v>
      </c>
      <c r="P1967" s="269">
        <v>16311</v>
      </c>
      <c r="Q1967" s="269">
        <v>0</v>
      </c>
      <c r="R1967" s="269">
        <v>0</v>
      </c>
      <c r="S1967" s="269">
        <v>16311</v>
      </c>
      <c r="U1967" s="305" t="str">
        <f t="shared" si="30"/>
        <v>RU5000</v>
      </c>
      <c r="V1967" s="305" t="s">
        <v>3112</v>
      </c>
    </row>
    <row r="1968" spans="1:22" ht="18" customHeight="1" x14ac:dyDescent="0.35">
      <c r="A1968" s="270">
        <v>12575</v>
      </c>
      <c r="B1968" s="270" t="s">
        <v>3269</v>
      </c>
      <c r="C1968" s="270" t="s">
        <v>8761</v>
      </c>
      <c r="D1968" s="270" t="s">
        <v>3296</v>
      </c>
      <c r="E1968" s="270" t="s">
        <v>1733</v>
      </c>
      <c r="F1968" s="270" t="s">
        <v>1732</v>
      </c>
      <c r="G1968" s="270" t="s">
        <v>8760</v>
      </c>
      <c r="H1968" s="270" t="s">
        <v>8759</v>
      </c>
      <c r="I1968" s="270" t="s">
        <v>8758</v>
      </c>
      <c r="J1968" s="270">
        <v>12853</v>
      </c>
      <c r="K1968" s="270" t="s">
        <v>3271</v>
      </c>
      <c r="L1968" s="270" t="s">
        <v>8767</v>
      </c>
      <c r="M1968" s="270" t="s">
        <v>3296</v>
      </c>
      <c r="N1968" s="270" t="s">
        <v>3286</v>
      </c>
      <c r="O1968" s="270" t="s">
        <v>3285</v>
      </c>
      <c r="P1968" s="269">
        <v>7411</v>
      </c>
      <c r="Q1968" s="269">
        <v>0</v>
      </c>
      <c r="R1968" s="269">
        <v>0</v>
      </c>
      <c r="S1968" s="269">
        <v>7411</v>
      </c>
      <c r="U1968" s="305" t="str">
        <f t="shared" si="30"/>
        <v>RU5000</v>
      </c>
      <c r="V1968" s="305" t="s">
        <v>3112</v>
      </c>
    </row>
    <row r="1969" spans="1:22" ht="18" customHeight="1" x14ac:dyDescent="0.35">
      <c r="A1969" s="270">
        <v>12575</v>
      </c>
      <c r="B1969" s="270" t="s">
        <v>3269</v>
      </c>
      <c r="C1969" s="270" t="s">
        <v>8761</v>
      </c>
      <c r="D1969" s="270" t="s">
        <v>3296</v>
      </c>
      <c r="E1969" s="270" t="s">
        <v>1733</v>
      </c>
      <c r="F1969" s="270" t="s">
        <v>1732</v>
      </c>
      <c r="G1969" s="270" t="s">
        <v>8760</v>
      </c>
      <c r="H1969" s="270" t="s">
        <v>8759</v>
      </c>
      <c r="I1969" s="270" t="s">
        <v>8758</v>
      </c>
      <c r="J1969" s="270">
        <v>12854</v>
      </c>
      <c r="K1969" s="270" t="s">
        <v>3271</v>
      </c>
      <c r="L1969" s="270" t="s">
        <v>8766</v>
      </c>
      <c r="M1969" s="270" t="s">
        <v>3296</v>
      </c>
      <c r="N1969" s="270" t="s">
        <v>3286</v>
      </c>
      <c r="O1969" s="270" t="s">
        <v>3285</v>
      </c>
      <c r="P1969" s="269">
        <v>22026</v>
      </c>
      <c r="Q1969" s="269">
        <v>0</v>
      </c>
      <c r="R1969" s="269">
        <v>0</v>
      </c>
      <c r="S1969" s="269">
        <v>22026</v>
      </c>
      <c r="U1969" s="305" t="str">
        <f t="shared" si="30"/>
        <v>RU5000</v>
      </c>
      <c r="V1969" s="305" t="s">
        <v>3112</v>
      </c>
    </row>
    <row r="1970" spans="1:22" ht="18" customHeight="1" x14ac:dyDescent="0.35">
      <c r="A1970" s="270">
        <v>12575</v>
      </c>
      <c r="B1970" s="270" t="s">
        <v>3269</v>
      </c>
      <c r="C1970" s="270" t="s">
        <v>8761</v>
      </c>
      <c r="D1970" s="270" t="s">
        <v>3296</v>
      </c>
      <c r="E1970" s="270" t="s">
        <v>1733</v>
      </c>
      <c r="F1970" s="270" t="s">
        <v>1732</v>
      </c>
      <c r="G1970" s="270" t="s">
        <v>8760</v>
      </c>
      <c r="H1970" s="270" t="s">
        <v>8759</v>
      </c>
      <c r="I1970" s="270" t="s">
        <v>8758</v>
      </c>
      <c r="J1970" s="270">
        <v>12855</v>
      </c>
      <c r="K1970" s="270" t="s">
        <v>3271</v>
      </c>
      <c r="L1970" s="270" t="s">
        <v>8765</v>
      </c>
      <c r="M1970" s="270" t="s">
        <v>3296</v>
      </c>
      <c r="N1970" s="270" t="s">
        <v>3286</v>
      </c>
      <c r="O1970" s="270" t="s">
        <v>3285</v>
      </c>
      <c r="P1970" s="269">
        <v>322069</v>
      </c>
      <c r="Q1970" s="269">
        <v>0</v>
      </c>
      <c r="R1970" s="269">
        <v>0</v>
      </c>
      <c r="S1970" s="269">
        <v>322069</v>
      </c>
      <c r="U1970" s="305" t="str">
        <f t="shared" si="30"/>
        <v>RU5000</v>
      </c>
      <c r="V1970" s="305" t="s">
        <v>3112</v>
      </c>
    </row>
    <row r="1971" spans="1:22" ht="18" customHeight="1" x14ac:dyDescent="0.35">
      <c r="A1971" s="270">
        <v>12575</v>
      </c>
      <c r="B1971" s="270" t="s">
        <v>3269</v>
      </c>
      <c r="C1971" s="270" t="s">
        <v>8761</v>
      </c>
      <c r="D1971" s="270" t="s">
        <v>3296</v>
      </c>
      <c r="E1971" s="270" t="s">
        <v>1733</v>
      </c>
      <c r="F1971" s="270" t="s">
        <v>1732</v>
      </c>
      <c r="G1971" s="270" t="s">
        <v>8760</v>
      </c>
      <c r="H1971" s="270" t="s">
        <v>8759</v>
      </c>
      <c r="I1971" s="270" t="s">
        <v>8758</v>
      </c>
      <c r="J1971" s="270">
        <v>12856</v>
      </c>
      <c r="K1971" s="270" t="s">
        <v>3271</v>
      </c>
      <c r="L1971" s="270" t="s">
        <v>8764</v>
      </c>
      <c r="M1971" s="270" t="s">
        <v>3296</v>
      </c>
      <c r="N1971" s="270" t="s">
        <v>3286</v>
      </c>
      <c r="O1971" s="270" t="s">
        <v>3285</v>
      </c>
      <c r="P1971" s="269">
        <v>26484</v>
      </c>
      <c r="Q1971" s="269">
        <v>0</v>
      </c>
      <c r="R1971" s="269">
        <v>0</v>
      </c>
      <c r="S1971" s="269">
        <v>26484</v>
      </c>
      <c r="U1971" s="305" t="str">
        <f t="shared" si="30"/>
        <v>RU5000</v>
      </c>
      <c r="V1971" s="305" t="s">
        <v>3112</v>
      </c>
    </row>
    <row r="1972" spans="1:22" ht="18" customHeight="1" x14ac:dyDescent="0.35">
      <c r="A1972" s="270">
        <v>12575</v>
      </c>
      <c r="B1972" s="270" t="s">
        <v>3269</v>
      </c>
      <c r="C1972" s="270" t="s">
        <v>8761</v>
      </c>
      <c r="D1972" s="270" t="s">
        <v>3296</v>
      </c>
      <c r="E1972" s="270" t="s">
        <v>1733</v>
      </c>
      <c r="F1972" s="270" t="s">
        <v>1732</v>
      </c>
      <c r="G1972" s="270" t="s">
        <v>8760</v>
      </c>
      <c r="H1972" s="270" t="s">
        <v>8759</v>
      </c>
      <c r="I1972" s="270" t="s">
        <v>8758</v>
      </c>
      <c r="J1972" s="270">
        <v>12857</v>
      </c>
      <c r="K1972" s="270" t="s">
        <v>3271</v>
      </c>
      <c r="L1972" s="270" t="s">
        <v>8763</v>
      </c>
      <c r="M1972" s="270" t="s">
        <v>3296</v>
      </c>
      <c r="N1972" s="270" t="s">
        <v>3286</v>
      </c>
      <c r="O1972" s="270" t="s">
        <v>3285</v>
      </c>
      <c r="P1972" s="269">
        <v>3508</v>
      </c>
      <c r="Q1972" s="269">
        <v>0</v>
      </c>
      <c r="R1972" s="269">
        <v>0</v>
      </c>
      <c r="S1972" s="269">
        <v>3508</v>
      </c>
      <c r="U1972" s="305" t="str">
        <f t="shared" si="30"/>
        <v>RU5000</v>
      </c>
      <c r="V1972" s="305" t="s">
        <v>3112</v>
      </c>
    </row>
    <row r="1973" spans="1:22" ht="18" customHeight="1" x14ac:dyDescent="0.35">
      <c r="A1973" s="270">
        <v>12575</v>
      </c>
      <c r="B1973" s="270" t="s">
        <v>3269</v>
      </c>
      <c r="C1973" s="270" t="s">
        <v>8761</v>
      </c>
      <c r="D1973" s="270" t="s">
        <v>3296</v>
      </c>
      <c r="E1973" s="270" t="s">
        <v>1733</v>
      </c>
      <c r="F1973" s="270" t="s">
        <v>1732</v>
      </c>
      <c r="G1973" s="270" t="s">
        <v>8760</v>
      </c>
      <c r="H1973" s="270" t="s">
        <v>8759</v>
      </c>
      <c r="I1973" s="270" t="s">
        <v>8758</v>
      </c>
      <c r="J1973" s="270">
        <v>12858</v>
      </c>
      <c r="K1973" s="270" t="s">
        <v>3271</v>
      </c>
      <c r="L1973" s="270" t="s">
        <v>8762</v>
      </c>
      <c r="M1973" s="270" t="s">
        <v>3296</v>
      </c>
      <c r="N1973" s="270" t="s">
        <v>3286</v>
      </c>
      <c r="O1973" s="270" t="s">
        <v>3285</v>
      </c>
      <c r="P1973" s="269">
        <v>8038</v>
      </c>
      <c r="Q1973" s="269">
        <v>0</v>
      </c>
      <c r="R1973" s="269">
        <v>0</v>
      </c>
      <c r="S1973" s="269">
        <v>8038</v>
      </c>
      <c r="U1973" s="305" t="str">
        <f t="shared" si="30"/>
        <v>RU5000</v>
      </c>
      <c r="V1973" s="305" t="s">
        <v>3112</v>
      </c>
    </row>
    <row r="1974" spans="1:22" ht="18" customHeight="1" x14ac:dyDescent="0.35">
      <c r="A1974" s="270">
        <v>12575</v>
      </c>
      <c r="B1974" s="270" t="s">
        <v>3269</v>
      </c>
      <c r="C1974" s="270" t="s">
        <v>8761</v>
      </c>
      <c r="D1974" s="270" t="s">
        <v>3296</v>
      </c>
      <c r="E1974" s="270" t="s">
        <v>1733</v>
      </c>
      <c r="F1974" s="270" t="s">
        <v>1732</v>
      </c>
      <c r="G1974" s="270" t="s">
        <v>8760</v>
      </c>
      <c r="H1974" s="270" t="s">
        <v>8759</v>
      </c>
      <c r="I1974" s="270" t="s">
        <v>8758</v>
      </c>
      <c r="J1974" s="270">
        <v>12859</v>
      </c>
      <c r="K1974" s="270" t="s">
        <v>3271</v>
      </c>
      <c r="L1974" s="270" t="s">
        <v>8757</v>
      </c>
      <c r="M1974" s="270" t="s">
        <v>3296</v>
      </c>
      <c r="N1974" s="270" t="s">
        <v>3286</v>
      </c>
      <c r="O1974" s="270" t="s">
        <v>3285</v>
      </c>
      <c r="P1974" s="269">
        <v>99798</v>
      </c>
      <c r="Q1974" s="269">
        <v>0</v>
      </c>
      <c r="R1974" s="269">
        <v>0</v>
      </c>
      <c r="S1974" s="269">
        <v>99798</v>
      </c>
      <c r="U1974" s="305" t="str">
        <f t="shared" si="30"/>
        <v>RU5000</v>
      </c>
      <c r="V1974" s="305" t="s">
        <v>3112</v>
      </c>
    </row>
    <row r="1975" spans="1:22" ht="18" customHeight="1" x14ac:dyDescent="0.35">
      <c r="A1975" s="270">
        <v>12612</v>
      </c>
      <c r="B1975" s="270" t="s">
        <v>3269</v>
      </c>
      <c r="C1975" s="270" t="s">
        <v>8756</v>
      </c>
      <c r="D1975" s="270" t="s">
        <v>3296</v>
      </c>
      <c r="E1975" s="270" t="s">
        <v>1733</v>
      </c>
      <c r="F1975" s="270" t="s">
        <v>1917</v>
      </c>
      <c r="G1975" s="270" t="s">
        <v>8747</v>
      </c>
      <c r="H1975" s="270" t="s">
        <v>8755</v>
      </c>
      <c r="I1975" s="270" t="s">
        <v>8754</v>
      </c>
      <c r="J1975" s="270">
        <v>12623</v>
      </c>
      <c r="K1975" s="270" t="s">
        <v>3271</v>
      </c>
      <c r="L1975" s="270" t="s">
        <v>8753</v>
      </c>
      <c r="M1975" s="270" t="s">
        <v>3296</v>
      </c>
      <c r="N1975" s="270" t="s">
        <v>3286</v>
      </c>
      <c r="O1975" s="270" t="s">
        <v>3285</v>
      </c>
      <c r="P1975" s="269">
        <v>488799</v>
      </c>
      <c r="Q1975" s="269">
        <v>0</v>
      </c>
      <c r="R1975" s="269">
        <v>0</v>
      </c>
      <c r="S1975" s="269">
        <v>488799</v>
      </c>
      <c r="U1975" s="305" t="str">
        <f t="shared" si="30"/>
        <v>RU5200</v>
      </c>
      <c r="V1975" s="305" t="s">
        <v>3112</v>
      </c>
    </row>
    <row r="1976" spans="1:22" ht="18" customHeight="1" x14ac:dyDescent="0.35">
      <c r="A1976" s="270">
        <v>12613</v>
      </c>
      <c r="B1976" s="270" t="s">
        <v>3269</v>
      </c>
      <c r="C1976" s="270" t="s">
        <v>8752</v>
      </c>
      <c r="D1976" s="270" t="s">
        <v>3296</v>
      </c>
      <c r="E1976" s="270" t="s">
        <v>1733</v>
      </c>
      <c r="F1976" s="270" t="s">
        <v>1917</v>
      </c>
      <c r="G1976" s="270" t="s">
        <v>8747</v>
      </c>
      <c r="H1976" s="270" t="s">
        <v>8751</v>
      </c>
      <c r="I1976" s="270" t="s">
        <v>8750</v>
      </c>
      <c r="J1976" s="270">
        <v>12643</v>
      </c>
      <c r="K1976" s="270" t="s">
        <v>3271</v>
      </c>
      <c r="L1976" s="270" t="s">
        <v>8749</v>
      </c>
      <c r="M1976" s="270" t="s">
        <v>3296</v>
      </c>
      <c r="N1976" s="270" t="s">
        <v>3286</v>
      </c>
      <c r="O1976" s="270" t="s">
        <v>3285</v>
      </c>
      <c r="P1976" s="269">
        <v>627791.19999999995</v>
      </c>
      <c r="Q1976" s="269">
        <v>0</v>
      </c>
      <c r="R1976" s="269">
        <v>0</v>
      </c>
      <c r="S1976" s="269">
        <v>627791.19999999995</v>
      </c>
      <c r="U1976" s="305" t="str">
        <f t="shared" si="30"/>
        <v>RU5200</v>
      </c>
      <c r="V1976" s="305" t="s">
        <v>3112</v>
      </c>
    </row>
    <row r="1977" spans="1:22" ht="18" customHeight="1" x14ac:dyDescent="0.35">
      <c r="A1977" s="270">
        <v>12614</v>
      </c>
      <c r="B1977" s="270" t="s">
        <v>3269</v>
      </c>
      <c r="C1977" s="270" t="s">
        <v>8748</v>
      </c>
      <c r="D1977" s="270" t="s">
        <v>3296</v>
      </c>
      <c r="E1977" s="270" t="s">
        <v>1733</v>
      </c>
      <c r="F1977" s="270" t="s">
        <v>1917</v>
      </c>
      <c r="G1977" s="270" t="s">
        <v>8747</v>
      </c>
      <c r="H1977" s="270" t="s">
        <v>8746</v>
      </c>
      <c r="I1977" s="270" t="s">
        <v>8745</v>
      </c>
      <c r="J1977" s="270">
        <v>12648</v>
      </c>
      <c r="K1977" s="270" t="s">
        <v>3271</v>
      </c>
      <c r="L1977" s="270" t="s">
        <v>8744</v>
      </c>
      <c r="M1977" s="270" t="s">
        <v>3296</v>
      </c>
      <c r="N1977" s="270" t="s">
        <v>3286</v>
      </c>
      <c r="O1977" s="270" t="s">
        <v>3285</v>
      </c>
      <c r="P1977" s="269">
        <v>1761134.8</v>
      </c>
      <c r="Q1977" s="269">
        <v>0</v>
      </c>
      <c r="R1977" s="269">
        <v>0</v>
      </c>
      <c r="S1977" s="269">
        <v>1761134.8</v>
      </c>
      <c r="U1977" s="305" t="str">
        <f t="shared" si="30"/>
        <v>RU5200</v>
      </c>
      <c r="V1977" s="305" t="s">
        <v>3112</v>
      </c>
    </row>
    <row r="1978" spans="1:22" ht="18" customHeight="1" x14ac:dyDescent="0.35">
      <c r="A1978" s="270">
        <v>12622</v>
      </c>
      <c r="B1978" s="270" t="s">
        <v>3269</v>
      </c>
      <c r="C1978" s="270" t="s">
        <v>8743</v>
      </c>
      <c r="D1978" s="270" t="s">
        <v>3296</v>
      </c>
      <c r="E1978" s="270" t="s">
        <v>1713</v>
      </c>
      <c r="F1978" s="270" t="s">
        <v>1964</v>
      </c>
      <c r="G1978" s="270" t="s">
        <v>8742</v>
      </c>
      <c r="H1978" s="270" t="s">
        <v>8741</v>
      </c>
      <c r="I1978" s="270" t="s">
        <v>8740</v>
      </c>
      <c r="J1978" s="270">
        <v>14301</v>
      </c>
      <c r="K1978" s="270" t="s">
        <v>3271</v>
      </c>
      <c r="L1978" s="270" t="s">
        <v>8739</v>
      </c>
      <c r="M1978" s="270" t="s">
        <v>3296</v>
      </c>
      <c r="N1978" s="270" t="s">
        <v>3286</v>
      </c>
      <c r="O1978" s="270" t="s">
        <v>3285</v>
      </c>
      <c r="P1978" s="269">
        <v>584862</v>
      </c>
      <c r="Q1978" s="269">
        <v>0</v>
      </c>
      <c r="R1978" s="269">
        <v>0</v>
      </c>
      <c r="S1978" s="269">
        <v>584862</v>
      </c>
      <c r="U1978" s="305" t="str">
        <f t="shared" si="30"/>
        <v>RU8405</v>
      </c>
      <c r="V1978" s="305" t="s">
        <v>3112</v>
      </c>
    </row>
    <row r="1979" spans="1:22" ht="18" customHeight="1" x14ac:dyDescent="0.35">
      <c r="A1979" s="270">
        <v>12628</v>
      </c>
      <c r="B1979" s="270" t="s">
        <v>3269</v>
      </c>
      <c r="C1979" s="270" t="s">
        <v>8738</v>
      </c>
      <c r="D1979" s="270" t="s">
        <v>3296</v>
      </c>
      <c r="E1979" s="270" t="s">
        <v>1713</v>
      </c>
      <c r="F1979" s="270" t="s">
        <v>1777</v>
      </c>
      <c r="G1979" s="270" t="s">
        <v>3327</v>
      </c>
      <c r="H1979" s="270" t="s">
        <v>8737</v>
      </c>
      <c r="I1979" s="270" t="s">
        <v>8736</v>
      </c>
      <c r="J1979" s="270">
        <v>15960</v>
      </c>
      <c r="K1979" s="270" t="s">
        <v>3271</v>
      </c>
      <c r="L1979" s="270" t="s">
        <v>8735</v>
      </c>
      <c r="M1979" s="270" t="s">
        <v>3296</v>
      </c>
      <c r="N1979" s="270" t="s">
        <v>3314</v>
      </c>
      <c r="O1979" s="270" t="s">
        <v>3313</v>
      </c>
      <c r="P1979" s="269">
        <v>57299.69</v>
      </c>
      <c r="Q1979" s="269">
        <v>0</v>
      </c>
      <c r="R1979" s="269">
        <v>58427.7</v>
      </c>
      <c r="S1979" s="269">
        <v>58427.7</v>
      </c>
      <c r="U1979" s="305" t="str">
        <f t="shared" si="30"/>
        <v>RU8000</v>
      </c>
      <c r="V1979" s="305" t="s">
        <v>3112</v>
      </c>
    </row>
    <row r="1980" spans="1:22" ht="18" customHeight="1" x14ac:dyDescent="0.35">
      <c r="A1980" s="270">
        <v>12628</v>
      </c>
      <c r="B1980" s="270" t="s">
        <v>3269</v>
      </c>
      <c r="C1980" s="270" t="s">
        <v>8738</v>
      </c>
      <c r="D1980" s="270" t="s">
        <v>3296</v>
      </c>
      <c r="E1980" s="270" t="s">
        <v>1713</v>
      </c>
      <c r="F1980" s="270" t="s">
        <v>1777</v>
      </c>
      <c r="G1980" s="270" t="s">
        <v>3327</v>
      </c>
      <c r="H1980" s="270" t="s">
        <v>8737</v>
      </c>
      <c r="I1980" s="270" t="s">
        <v>8736</v>
      </c>
      <c r="J1980" s="270">
        <v>20332</v>
      </c>
      <c r="K1980" s="270" t="s">
        <v>3271</v>
      </c>
      <c r="L1980" s="270" t="s">
        <v>8735</v>
      </c>
      <c r="M1980" s="270" t="s">
        <v>3296</v>
      </c>
      <c r="N1980" s="270" t="s">
        <v>3314</v>
      </c>
      <c r="O1980" s="270" t="s">
        <v>3313</v>
      </c>
      <c r="P1980" s="269">
        <v>68677.02</v>
      </c>
      <c r="Q1980" s="269">
        <v>0</v>
      </c>
      <c r="R1980" s="269">
        <v>70029</v>
      </c>
      <c r="S1980" s="269">
        <v>70029</v>
      </c>
      <c r="U1980" s="305" t="str">
        <f t="shared" si="30"/>
        <v>RU8000</v>
      </c>
      <c r="V1980" s="305" t="s">
        <v>3112</v>
      </c>
    </row>
    <row r="1981" spans="1:22" ht="18" customHeight="1" x14ac:dyDescent="0.35">
      <c r="A1981" s="270">
        <v>12628</v>
      </c>
      <c r="B1981" s="270" t="s">
        <v>3269</v>
      </c>
      <c r="C1981" s="270" t="s">
        <v>8738</v>
      </c>
      <c r="D1981" s="270" t="s">
        <v>3296</v>
      </c>
      <c r="E1981" s="270" t="s">
        <v>1713</v>
      </c>
      <c r="F1981" s="270" t="s">
        <v>1777</v>
      </c>
      <c r="G1981" s="270" t="s">
        <v>3327</v>
      </c>
      <c r="H1981" s="270" t="s">
        <v>8737</v>
      </c>
      <c r="I1981" s="270" t="s">
        <v>8736</v>
      </c>
      <c r="J1981" s="270">
        <v>20333</v>
      </c>
      <c r="K1981" s="270" t="s">
        <v>3271</v>
      </c>
      <c r="L1981" s="270" t="s">
        <v>8735</v>
      </c>
      <c r="M1981" s="270" t="s">
        <v>3296</v>
      </c>
      <c r="N1981" s="270" t="s">
        <v>3314</v>
      </c>
      <c r="O1981" s="270" t="s">
        <v>3313</v>
      </c>
      <c r="P1981" s="269">
        <v>29436.29</v>
      </c>
      <c r="Q1981" s="269">
        <v>0</v>
      </c>
      <c r="R1981" s="269">
        <v>30015.77</v>
      </c>
      <c r="S1981" s="269">
        <v>30015.77</v>
      </c>
      <c r="U1981" s="305" t="str">
        <f t="shared" si="30"/>
        <v>RU8000</v>
      </c>
      <c r="V1981" s="305" t="s">
        <v>3112</v>
      </c>
    </row>
    <row r="1982" spans="1:22" ht="18" customHeight="1" x14ac:dyDescent="0.35">
      <c r="A1982" s="270">
        <v>12628</v>
      </c>
      <c r="B1982" s="270" t="s">
        <v>3269</v>
      </c>
      <c r="C1982" s="270" t="s">
        <v>8738</v>
      </c>
      <c r="D1982" s="270" t="s">
        <v>3296</v>
      </c>
      <c r="E1982" s="270" t="s">
        <v>1713</v>
      </c>
      <c r="F1982" s="270" t="s">
        <v>1777</v>
      </c>
      <c r="G1982" s="270" t="s">
        <v>3327</v>
      </c>
      <c r="H1982" s="270" t="s">
        <v>8737</v>
      </c>
      <c r="I1982" s="270" t="s">
        <v>8736</v>
      </c>
      <c r="J1982" s="270">
        <v>20334</v>
      </c>
      <c r="K1982" s="270" t="s">
        <v>3271</v>
      </c>
      <c r="L1982" s="270" t="s">
        <v>8735</v>
      </c>
      <c r="M1982" s="270" t="s">
        <v>3296</v>
      </c>
      <c r="N1982" s="270" t="s">
        <v>3314</v>
      </c>
      <c r="O1982" s="270" t="s">
        <v>3313</v>
      </c>
      <c r="P1982" s="269">
        <v>222127.9</v>
      </c>
      <c r="Q1982" s="269">
        <v>0</v>
      </c>
      <c r="R1982" s="269">
        <v>226500.72</v>
      </c>
      <c r="S1982" s="269">
        <v>226500.72</v>
      </c>
      <c r="U1982" s="305" t="str">
        <f t="shared" si="30"/>
        <v>RU8000</v>
      </c>
      <c r="V1982" s="305" t="s">
        <v>3112</v>
      </c>
    </row>
    <row r="1983" spans="1:22" ht="18" customHeight="1" x14ac:dyDescent="0.35">
      <c r="A1983" s="270">
        <v>12628</v>
      </c>
      <c r="B1983" s="270" t="s">
        <v>3269</v>
      </c>
      <c r="C1983" s="270" t="s">
        <v>8738</v>
      </c>
      <c r="D1983" s="270" t="s">
        <v>3296</v>
      </c>
      <c r="E1983" s="270" t="s">
        <v>1713</v>
      </c>
      <c r="F1983" s="270" t="s">
        <v>1777</v>
      </c>
      <c r="G1983" s="270" t="s">
        <v>3327</v>
      </c>
      <c r="H1983" s="270" t="s">
        <v>8737</v>
      </c>
      <c r="I1983" s="270" t="s">
        <v>8736</v>
      </c>
      <c r="J1983" s="270">
        <v>20335</v>
      </c>
      <c r="K1983" s="270" t="s">
        <v>3271</v>
      </c>
      <c r="L1983" s="270" t="s">
        <v>8735</v>
      </c>
      <c r="M1983" s="270" t="s">
        <v>3296</v>
      </c>
      <c r="N1983" s="270" t="s">
        <v>3314</v>
      </c>
      <c r="O1983" s="270" t="s">
        <v>3313</v>
      </c>
      <c r="P1983" s="269">
        <v>447659.17</v>
      </c>
      <c r="Q1983" s="269">
        <v>0</v>
      </c>
      <c r="R1983" s="269">
        <v>456471.82</v>
      </c>
      <c r="S1983" s="269">
        <v>456471.82</v>
      </c>
      <c r="U1983" s="305" t="str">
        <f t="shared" si="30"/>
        <v>RU8000</v>
      </c>
      <c r="V1983" s="305" t="s">
        <v>3112</v>
      </c>
    </row>
    <row r="1984" spans="1:22" ht="18" customHeight="1" x14ac:dyDescent="0.35">
      <c r="A1984" s="270">
        <v>12628</v>
      </c>
      <c r="B1984" s="270" t="s">
        <v>3269</v>
      </c>
      <c r="C1984" s="270" t="s">
        <v>8738</v>
      </c>
      <c r="D1984" s="270" t="s">
        <v>3296</v>
      </c>
      <c r="E1984" s="270" t="s">
        <v>1713</v>
      </c>
      <c r="F1984" s="270" t="s">
        <v>1777</v>
      </c>
      <c r="G1984" s="270" t="s">
        <v>3327</v>
      </c>
      <c r="H1984" s="270" t="s">
        <v>8737</v>
      </c>
      <c r="I1984" s="270" t="s">
        <v>8736</v>
      </c>
      <c r="J1984" s="270">
        <v>20336</v>
      </c>
      <c r="K1984" s="270" t="s">
        <v>3271</v>
      </c>
      <c r="L1984" s="270" t="s">
        <v>8735</v>
      </c>
      <c r="M1984" s="270" t="s">
        <v>3296</v>
      </c>
      <c r="N1984" s="270" t="s">
        <v>3314</v>
      </c>
      <c r="O1984" s="270" t="s">
        <v>3313</v>
      </c>
      <c r="P1984" s="269">
        <v>138326.62</v>
      </c>
      <c r="Q1984" s="269">
        <v>0</v>
      </c>
      <c r="R1984" s="269">
        <v>141049.73000000001</v>
      </c>
      <c r="S1984" s="269">
        <v>141049.73000000001</v>
      </c>
      <c r="U1984" s="305" t="str">
        <f t="shared" si="30"/>
        <v>RU8000</v>
      </c>
      <c r="V1984" s="305" t="s">
        <v>3112</v>
      </c>
    </row>
    <row r="1985" spans="1:22" ht="18" customHeight="1" x14ac:dyDescent="0.35">
      <c r="A1985" s="270">
        <v>12628</v>
      </c>
      <c r="B1985" s="270" t="s">
        <v>3269</v>
      </c>
      <c r="C1985" s="270" t="s">
        <v>8738</v>
      </c>
      <c r="D1985" s="270" t="s">
        <v>3296</v>
      </c>
      <c r="E1985" s="270" t="s">
        <v>1713</v>
      </c>
      <c r="F1985" s="270" t="s">
        <v>1777</v>
      </c>
      <c r="G1985" s="270" t="s">
        <v>3327</v>
      </c>
      <c r="H1985" s="270" t="s">
        <v>8737</v>
      </c>
      <c r="I1985" s="270" t="s">
        <v>8736</v>
      </c>
      <c r="J1985" s="270">
        <v>20337</v>
      </c>
      <c r="K1985" s="270" t="s">
        <v>3271</v>
      </c>
      <c r="L1985" s="270" t="s">
        <v>8735</v>
      </c>
      <c r="M1985" s="270" t="s">
        <v>3296</v>
      </c>
      <c r="N1985" s="270" t="s">
        <v>3314</v>
      </c>
      <c r="O1985" s="270" t="s">
        <v>3313</v>
      </c>
      <c r="P1985" s="269">
        <v>108331.14</v>
      </c>
      <c r="Q1985" s="269">
        <v>0</v>
      </c>
      <c r="R1985" s="269">
        <v>110463.75</v>
      </c>
      <c r="S1985" s="269">
        <v>110463.75</v>
      </c>
      <c r="U1985" s="305" t="str">
        <f t="shared" si="30"/>
        <v>RU8000</v>
      </c>
      <c r="V1985" s="305" t="s">
        <v>3112</v>
      </c>
    </row>
    <row r="1986" spans="1:22" ht="18" customHeight="1" x14ac:dyDescent="0.35">
      <c r="A1986" s="270">
        <v>12628</v>
      </c>
      <c r="B1986" s="270" t="s">
        <v>3269</v>
      </c>
      <c r="C1986" s="270" t="s">
        <v>8738</v>
      </c>
      <c r="D1986" s="270" t="s">
        <v>3296</v>
      </c>
      <c r="E1986" s="270" t="s">
        <v>1713</v>
      </c>
      <c r="F1986" s="270" t="s">
        <v>1777</v>
      </c>
      <c r="G1986" s="270" t="s">
        <v>3327</v>
      </c>
      <c r="H1986" s="270" t="s">
        <v>8737</v>
      </c>
      <c r="I1986" s="270" t="s">
        <v>8736</v>
      </c>
      <c r="J1986" s="270">
        <v>20338</v>
      </c>
      <c r="K1986" s="270" t="s">
        <v>3271</v>
      </c>
      <c r="L1986" s="270" t="s">
        <v>8735</v>
      </c>
      <c r="M1986" s="270" t="s">
        <v>3296</v>
      </c>
      <c r="N1986" s="270" t="s">
        <v>3314</v>
      </c>
      <c r="O1986" s="270" t="s">
        <v>3313</v>
      </c>
      <c r="P1986" s="269">
        <v>140426.12</v>
      </c>
      <c r="Q1986" s="269">
        <v>23865.1</v>
      </c>
      <c r="R1986" s="269">
        <v>119325.46</v>
      </c>
      <c r="S1986" s="269">
        <v>119325.46</v>
      </c>
      <c r="U1986" s="305" t="str">
        <f t="shared" si="30"/>
        <v>RU8000</v>
      </c>
      <c r="V1986" s="305" t="s">
        <v>3112</v>
      </c>
    </row>
    <row r="1987" spans="1:22" ht="18" customHeight="1" x14ac:dyDescent="0.35">
      <c r="A1987" s="270">
        <v>12650</v>
      </c>
      <c r="B1987" s="270" t="s">
        <v>3269</v>
      </c>
      <c r="C1987" s="270" t="s">
        <v>8730</v>
      </c>
      <c r="D1987" s="270" t="s">
        <v>3296</v>
      </c>
      <c r="E1987" s="270" t="s">
        <v>1733</v>
      </c>
      <c r="F1987" s="270" t="s">
        <v>1926</v>
      </c>
      <c r="G1987" s="270" t="s">
        <v>8729</v>
      </c>
      <c r="H1987" s="270" t="s">
        <v>8728</v>
      </c>
      <c r="I1987" s="270" t="s">
        <v>8727</v>
      </c>
      <c r="J1987" s="270">
        <v>13735</v>
      </c>
      <c r="K1987" s="270" t="s">
        <v>3271</v>
      </c>
      <c r="L1987" s="270" t="s">
        <v>8734</v>
      </c>
      <c r="M1987" s="270" t="s">
        <v>3296</v>
      </c>
      <c r="N1987" s="270" t="s">
        <v>3314</v>
      </c>
      <c r="O1987" s="270" t="s">
        <v>3313</v>
      </c>
      <c r="P1987" s="269">
        <v>232256.34</v>
      </c>
      <c r="Q1987" s="269">
        <v>0</v>
      </c>
      <c r="R1987" s="269">
        <v>0</v>
      </c>
      <c r="S1987" s="269">
        <v>232256.34</v>
      </c>
      <c r="U1987" s="305" t="str">
        <f t="shared" si="30"/>
        <v>RU5215</v>
      </c>
      <c r="V1987" s="305" t="s">
        <v>3112</v>
      </c>
    </row>
    <row r="1988" spans="1:22" ht="18" customHeight="1" x14ac:dyDescent="0.35">
      <c r="A1988" s="270">
        <v>12650</v>
      </c>
      <c r="B1988" s="270" t="s">
        <v>3269</v>
      </c>
      <c r="C1988" s="270" t="s">
        <v>8730</v>
      </c>
      <c r="D1988" s="270" t="s">
        <v>3296</v>
      </c>
      <c r="E1988" s="270" t="s">
        <v>1733</v>
      </c>
      <c r="F1988" s="270" t="s">
        <v>1926</v>
      </c>
      <c r="G1988" s="270" t="s">
        <v>8729</v>
      </c>
      <c r="H1988" s="270" t="s">
        <v>8728</v>
      </c>
      <c r="I1988" s="270" t="s">
        <v>8727</v>
      </c>
      <c r="J1988" s="270">
        <v>13736</v>
      </c>
      <c r="K1988" s="270" t="s">
        <v>3271</v>
      </c>
      <c r="L1988" s="270" t="s">
        <v>8733</v>
      </c>
      <c r="M1988" s="270" t="s">
        <v>3296</v>
      </c>
      <c r="N1988" s="270" t="s">
        <v>3314</v>
      </c>
      <c r="O1988" s="270" t="s">
        <v>3313</v>
      </c>
      <c r="P1988" s="269">
        <v>406535.82</v>
      </c>
      <c r="Q1988" s="269">
        <v>0</v>
      </c>
      <c r="R1988" s="269">
        <v>0</v>
      </c>
      <c r="S1988" s="269">
        <v>406535.82</v>
      </c>
      <c r="U1988" s="305" t="str">
        <f t="shared" ref="U1988:U2051" si="31">LEFT(F1988,6)</f>
        <v>RU5215</v>
      </c>
      <c r="V1988" s="305" t="s">
        <v>3112</v>
      </c>
    </row>
    <row r="1989" spans="1:22" ht="18" customHeight="1" x14ac:dyDescent="0.35">
      <c r="A1989" s="270">
        <v>12650</v>
      </c>
      <c r="B1989" s="270" t="s">
        <v>3269</v>
      </c>
      <c r="C1989" s="270" t="s">
        <v>8730</v>
      </c>
      <c r="D1989" s="270" t="s">
        <v>3296</v>
      </c>
      <c r="E1989" s="270" t="s">
        <v>1733</v>
      </c>
      <c r="F1989" s="270" t="s">
        <v>1926</v>
      </c>
      <c r="G1989" s="270" t="s">
        <v>8729</v>
      </c>
      <c r="H1989" s="270" t="s">
        <v>8728</v>
      </c>
      <c r="I1989" s="270" t="s">
        <v>8727</v>
      </c>
      <c r="J1989" s="270">
        <v>13737</v>
      </c>
      <c r="K1989" s="270" t="s">
        <v>3271</v>
      </c>
      <c r="L1989" s="270" t="s">
        <v>8732</v>
      </c>
      <c r="M1989" s="270" t="s">
        <v>3296</v>
      </c>
      <c r="N1989" s="270" t="s">
        <v>3314</v>
      </c>
      <c r="O1989" s="270" t="s">
        <v>3313</v>
      </c>
      <c r="P1989" s="269">
        <v>68702.28</v>
      </c>
      <c r="Q1989" s="269">
        <v>0</v>
      </c>
      <c r="R1989" s="269">
        <v>0</v>
      </c>
      <c r="S1989" s="269">
        <v>68702.28</v>
      </c>
      <c r="U1989" s="305" t="str">
        <f t="shared" si="31"/>
        <v>RU5215</v>
      </c>
      <c r="V1989" s="305" t="s">
        <v>3112</v>
      </c>
    </row>
    <row r="1990" spans="1:22" ht="18" customHeight="1" x14ac:dyDescent="0.35">
      <c r="A1990" s="270">
        <v>12650</v>
      </c>
      <c r="B1990" s="270" t="s">
        <v>3269</v>
      </c>
      <c r="C1990" s="270" t="s">
        <v>8730</v>
      </c>
      <c r="D1990" s="270" t="s">
        <v>3296</v>
      </c>
      <c r="E1990" s="270" t="s">
        <v>1733</v>
      </c>
      <c r="F1990" s="270" t="s">
        <v>1926</v>
      </c>
      <c r="G1990" s="270" t="s">
        <v>8729</v>
      </c>
      <c r="H1990" s="270" t="s">
        <v>8728</v>
      </c>
      <c r="I1990" s="270" t="s">
        <v>8727</v>
      </c>
      <c r="J1990" s="270">
        <v>13738</v>
      </c>
      <c r="K1990" s="270" t="s">
        <v>3271</v>
      </c>
      <c r="L1990" s="270" t="s">
        <v>8731</v>
      </c>
      <c r="M1990" s="270" t="s">
        <v>3296</v>
      </c>
      <c r="N1990" s="270" t="s">
        <v>3314</v>
      </c>
      <c r="O1990" s="270" t="s">
        <v>3313</v>
      </c>
      <c r="P1990" s="269">
        <v>15138.36</v>
      </c>
      <c r="Q1990" s="269">
        <v>0</v>
      </c>
      <c r="R1990" s="269">
        <v>0</v>
      </c>
      <c r="S1990" s="269">
        <v>15138.36</v>
      </c>
      <c r="U1990" s="305" t="str">
        <f t="shared" si="31"/>
        <v>RU5215</v>
      </c>
      <c r="V1990" s="305" t="s">
        <v>3112</v>
      </c>
    </row>
    <row r="1991" spans="1:22" ht="18" customHeight="1" x14ac:dyDescent="0.35">
      <c r="A1991" s="270">
        <v>12650</v>
      </c>
      <c r="B1991" s="270" t="s">
        <v>3269</v>
      </c>
      <c r="C1991" s="270" t="s">
        <v>8730</v>
      </c>
      <c r="D1991" s="270" t="s">
        <v>3296</v>
      </c>
      <c r="E1991" s="270" t="s">
        <v>1733</v>
      </c>
      <c r="F1991" s="270" t="s">
        <v>1926</v>
      </c>
      <c r="G1991" s="270" t="s">
        <v>8729</v>
      </c>
      <c r="H1991" s="270" t="s">
        <v>8728</v>
      </c>
      <c r="I1991" s="270" t="s">
        <v>8727</v>
      </c>
      <c r="J1991" s="270">
        <v>13739</v>
      </c>
      <c r="K1991" s="270" t="s">
        <v>3271</v>
      </c>
      <c r="L1991" s="270" t="s">
        <v>8726</v>
      </c>
      <c r="M1991" s="270" t="s">
        <v>3296</v>
      </c>
      <c r="N1991" s="270" t="s">
        <v>3314</v>
      </c>
      <c r="O1991" s="270" t="s">
        <v>3313</v>
      </c>
      <c r="P1991" s="269">
        <v>309023.58</v>
      </c>
      <c r="Q1991" s="269">
        <v>0</v>
      </c>
      <c r="R1991" s="269">
        <v>0</v>
      </c>
      <c r="S1991" s="269">
        <v>309023.58</v>
      </c>
      <c r="U1991" s="305" t="str">
        <f t="shared" si="31"/>
        <v>RU5215</v>
      </c>
      <c r="V1991" s="305" t="s">
        <v>3112</v>
      </c>
    </row>
    <row r="1992" spans="1:22" ht="18" customHeight="1" x14ac:dyDescent="0.35">
      <c r="A1992" s="270">
        <v>12657</v>
      </c>
      <c r="B1992" s="270" t="s">
        <v>3269</v>
      </c>
      <c r="C1992" s="270" t="s">
        <v>8723</v>
      </c>
      <c r="D1992" s="270" t="s">
        <v>3296</v>
      </c>
      <c r="E1992" s="270" t="s">
        <v>1733</v>
      </c>
      <c r="F1992" s="270" t="s">
        <v>1926</v>
      </c>
      <c r="G1992" s="270" t="s">
        <v>8722</v>
      </c>
      <c r="H1992" s="270" t="s">
        <v>8721</v>
      </c>
      <c r="I1992" s="270" t="s">
        <v>8720</v>
      </c>
      <c r="J1992" s="270">
        <v>12977</v>
      </c>
      <c r="K1992" s="270" t="s">
        <v>3271</v>
      </c>
      <c r="L1992" s="270" t="s">
        <v>8725</v>
      </c>
      <c r="M1992" s="270" t="s">
        <v>3296</v>
      </c>
      <c r="N1992" s="270" t="s">
        <v>3314</v>
      </c>
      <c r="O1992" s="270" t="s">
        <v>3313</v>
      </c>
      <c r="P1992" s="269">
        <v>31347.15</v>
      </c>
      <c r="Q1992" s="269">
        <v>0</v>
      </c>
      <c r="R1992" s="269">
        <v>0</v>
      </c>
      <c r="S1992" s="269">
        <v>31347.15</v>
      </c>
      <c r="U1992" s="305" t="str">
        <f t="shared" si="31"/>
        <v>RU5215</v>
      </c>
      <c r="V1992" s="305" t="s">
        <v>3112</v>
      </c>
    </row>
    <row r="1993" spans="1:22" ht="18" customHeight="1" x14ac:dyDescent="0.35">
      <c r="A1993" s="270">
        <v>12657</v>
      </c>
      <c r="B1993" s="270" t="s">
        <v>3269</v>
      </c>
      <c r="C1993" s="270" t="s">
        <v>8723</v>
      </c>
      <c r="D1993" s="270" t="s">
        <v>3296</v>
      </c>
      <c r="E1993" s="270" t="s">
        <v>1733</v>
      </c>
      <c r="F1993" s="270" t="s">
        <v>1926</v>
      </c>
      <c r="G1993" s="270" t="s">
        <v>8722</v>
      </c>
      <c r="H1993" s="270" t="s">
        <v>8721</v>
      </c>
      <c r="I1993" s="270" t="s">
        <v>8720</v>
      </c>
      <c r="J1993" s="270">
        <v>12979</v>
      </c>
      <c r="K1993" s="270" t="s">
        <v>3271</v>
      </c>
      <c r="L1993" s="270" t="s">
        <v>8724</v>
      </c>
      <c r="M1993" s="270" t="s">
        <v>3296</v>
      </c>
      <c r="N1993" s="270" t="s">
        <v>3314</v>
      </c>
      <c r="O1993" s="270" t="s">
        <v>3313</v>
      </c>
      <c r="P1993" s="269">
        <v>83446.2</v>
      </c>
      <c r="Q1993" s="269">
        <v>0</v>
      </c>
      <c r="R1993" s="269">
        <v>0</v>
      </c>
      <c r="S1993" s="269">
        <v>83446.2</v>
      </c>
      <c r="U1993" s="305" t="str">
        <f t="shared" si="31"/>
        <v>RU5215</v>
      </c>
      <c r="V1993" s="305" t="s">
        <v>3112</v>
      </c>
    </row>
    <row r="1994" spans="1:22" ht="18" customHeight="1" x14ac:dyDescent="0.35">
      <c r="A1994" s="270">
        <v>12657</v>
      </c>
      <c r="B1994" s="270" t="s">
        <v>3269</v>
      </c>
      <c r="C1994" s="270" t="s">
        <v>8723</v>
      </c>
      <c r="D1994" s="270" t="s">
        <v>3296</v>
      </c>
      <c r="E1994" s="270" t="s">
        <v>1733</v>
      </c>
      <c r="F1994" s="270" t="s">
        <v>1926</v>
      </c>
      <c r="G1994" s="270" t="s">
        <v>8722</v>
      </c>
      <c r="H1994" s="270" t="s">
        <v>8721</v>
      </c>
      <c r="I1994" s="270" t="s">
        <v>8720</v>
      </c>
      <c r="J1994" s="270">
        <v>12980</v>
      </c>
      <c r="K1994" s="270" t="s">
        <v>3271</v>
      </c>
      <c r="L1994" s="270" t="s">
        <v>8719</v>
      </c>
      <c r="M1994" s="270" t="s">
        <v>3296</v>
      </c>
      <c r="N1994" s="270" t="s">
        <v>3314</v>
      </c>
      <c r="O1994" s="270" t="s">
        <v>3313</v>
      </c>
      <c r="P1994" s="269">
        <v>207241.05</v>
      </c>
      <c r="Q1994" s="269">
        <v>0</v>
      </c>
      <c r="R1994" s="269">
        <v>0</v>
      </c>
      <c r="S1994" s="269">
        <v>207241.05</v>
      </c>
      <c r="U1994" s="305" t="str">
        <f t="shared" si="31"/>
        <v>RU5215</v>
      </c>
      <c r="V1994" s="305" t="s">
        <v>3112</v>
      </c>
    </row>
    <row r="1995" spans="1:22" ht="18" customHeight="1" x14ac:dyDescent="0.35">
      <c r="A1995" s="270">
        <v>12675</v>
      </c>
      <c r="B1995" s="270" t="s">
        <v>3269</v>
      </c>
      <c r="C1995" s="270" t="s">
        <v>8718</v>
      </c>
      <c r="D1995" s="270" t="s">
        <v>3296</v>
      </c>
      <c r="E1995" s="270" t="s">
        <v>1733</v>
      </c>
      <c r="F1995" s="270" t="s">
        <v>1902</v>
      </c>
      <c r="G1995" s="270" t="s">
        <v>8709</v>
      </c>
      <c r="H1995" s="270" t="s">
        <v>8717</v>
      </c>
      <c r="I1995" s="270" t="s">
        <v>8716</v>
      </c>
      <c r="J1995" s="270">
        <v>12989</v>
      </c>
      <c r="K1995" s="270" t="s">
        <v>3271</v>
      </c>
      <c r="L1995" s="270" t="s">
        <v>8715</v>
      </c>
      <c r="M1995" s="270" t="s">
        <v>3296</v>
      </c>
      <c r="N1995" s="270" t="s">
        <v>3314</v>
      </c>
      <c r="O1995" s="270" t="s">
        <v>3313</v>
      </c>
      <c r="P1995" s="269">
        <v>342261</v>
      </c>
      <c r="Q1995" s="269">
        <v>0</v>
      </c>
      <c r="R1995" s="269">
        <v>0</v>
      </c>
      <c r="S1995" s="269">
        <v>342261</v>
      </c>
      <c r="U1995" s="305" t="str">
        <f t="shared" si="31"/>
        <v>RU5062</v>
      </c>
      <c r="V1995" s="305" t="s">
        <v>3112</v>
      </c>
    </row>
    <row r="1996" spans="1:22" ht="18" customHeight="1" x14ac:dyDescent="0.35">
      <c r="A1996" s="270">
        <v>12677</v>
      </c>
      <c r="B1996" s="270" t="s">
        <v>3269</v>
      </c>
      <c r="C1996" s="270" t="s">
        <v>8710</v>
      </c>
      <c r="D1996" s="270" t="s">
        <v>3296</v>
      </c>
      <c r="E1996" s="270" t="s">
        <v>1733</v>
      </c>
      <c r="F1996" s="270" t="s">
        <v>1902</v>
      </c>
      <c r="G1996" s="270" t="s">
        <v>8709</v>
      </c>
      <c r="H1996" s="270" t="s">
        <v>8708</v>
      </c>
      <c r="I1996" s="270" t="s">
        <v>8707</v>
      </c>
      <c r="J1996" s="270">
        <v>13688</v>
      </c>
      <c r="K1996" s="270" t="s">
        <v>3271</v>
      </c>
      <c r="L1996" s="270" t="s">
        <v>8714</v>
      </c>
      <c r="M1996" s="270" t="s">
        <v>3296</v>
      </c>
      <c r="N1996" s="270" t="s">
        <v>3314</v>
      </c>
      <c r="O1996" s="270" t="s">
        <v>3313</v>
      </c>
      <c r="P1996" s="269">
        <v>153082</v>
      </c>
      <c r="Q1996" s="269">
        <v>0</v>
      </c>
      <c r="R1996" s="269">
        <v>0</v>
      </c>
      <c r="S1996" s="269">
        <v>153082</v>
      </c>
      <c r="U1996" s="305" t="str">
        <f t="shared" si="31"/>
        <v>RU5062</v>
      </c>
      <c r="V1996" s="305" t="s">
        <v>3112</v>
      </c>
    </row>
    <row r="1997" spans="1:22" ht="18" customHeight="1" x14ac:dyDescent="0.35">
      <c r="A1997" s="270">
        <v>12677</v>
      </c>
      <c r="B1997" s="270" t="s">
        <v>3269</v>
      </c>
      <c r="C1997" s="270" t="s">
        <v>8710</v>
      </c>
      <c r="D1997" s="270" t="s">
        <v>3296</v>
      </c>
      <c r="E1997" s="270" t="s">
        <v>1733</v>
      </c>
      <c r="F1997" s="270" t="s">
        <v>1902</v>
      </c>
      <c r="G1997" s="270" t="s">
        <v>8709</v>
      </c>
      <c r="H1997" s="270" t="s">
        <v>8708</v>
      </c>
      <c r="I1997" s="270" t="s">
        <v>8707</v>
      </c>
      <c r="J1997" s="270">
        <v>13689</v>
      </c>
      <c r="K1997" s="270" t="s">
        <v>3271</v>
      </c>
      <c r="L1997" s="270" t="s">
        <v>8713</v>
      </c>
      <c r="M1997" s="270" t="s">
        <v>3296</v>
      </c>
      <c r="N1997" s="270" t="s">
        <v>3314</v>
      </c>
      <c r="O1997" s="270" t="s">
        <v>3313</v>
      </c>
      <c r="P1997" s="269">
        <v>203579</v>
      </c>
      <c r="Q1997" s="269">
        <v>0</v>
      </c>
      <c r="R1997" s="269">
        <v>0</v>
      </c>
      <c r="S1997" s="269">
        <v>203579</v>
      </c>
      <c r="U1997" s="305" t="str">
        <f t="shared" si="31"/>
        <v>RU5062</v>
      </c>
      <c r="V1997" s="305" t="s">
        <v>3112</v>
      </c>
    </row>
    <row r="1998" spans="1:22" ht="18" customHeight="1" x14ac:dyDescent="0.35">
      <c r="A1998" s="270">
        <v>12677</v>
      </c>
      <c r="B1998" s="270" t="s">
        <v>3269</v>
      </c>
      <c r="C1998" s="270" t="s">
        <v>8710</v>
      </c>
      <c r="D1998" s="270" t="s">
        <v>3296</v>
      </c>
      <c r="E1998" s="270" t="s">
        <v>1733</v>
      </c>
      <c r="F1998" s="270" t="s">
        <v>1902</v>
      </c>
      <c r="G1998" s="270" t="s">
        <v>8709</v>
      </c>
      <c r="H1998" s="270" t="s">
        <v>8708</v>
      </c>
      <c r="I1998" s="270" t="s">
        <v>8707</v>
      </c>
      <c r="J1998" s="270">
        <v>13691</v>
      </c>
      <c r="K1998" s="270" t="s">
        <v>3271</v>
      </c>
      <c r="L1998" s="270" t="s">
        <v>8712</v>
      </c>
      <c r="M1998" s="270" t="s">
        <v>3296</v>
      </c>
      <c r="N1998" s="270" t="s">
        <v>3314</v>
      </c>
      <c r="O1998" s="270" t="s">
        <v>3313</v>
      </c>
      <c r="P1998" s="269">
        <v>215071</v>
      </c>
      <c r="Q1998" s="269">
        <v>0</v>
      </c>
      <c r="R1998" s="269">
        <v>0</v>
      </c>
      <c r="S1998" s="269">
        <v>215071</v>
      </c>
      <c r="U1998" s="305" t="str">
        <f t="shared" si="31"/>
        <v>RU5062</v>
      </c>
      <c r="V1998" s="305" t="s">
        <v>3112</v>
      </c>
    </row>
    <row r="1999" spans="1:22" ht="18" customHeight="1" x14ac:dyDescent="0.35">
      <c r="A1999" s="270">
        <v>12677</v>
      </c>
      <c r="B1999" s="270" t="s">
        <v>3269</v>
      </c>
      <c r="C1999" s="270" t="s">
        <v>8710</v>
      </c>
      <c r="D1999" s="270" t="s">
        <v>3296</v>
      </c>
      <c r="E1999" s="270" t="s">
        <v>1733</v>
      </c>
      <c r="F1999" s="270" t="s">
        <v>1902</v>
      </c>
      <c r="G1999" s="270" t="s">
        <v>8709</v>
      </c>
      <c r="H1999" s="270" t="s">
        <v>8708</v>
      </c>
      <c r="I1999" s="270" t="s">
        <v>8707</v>
      </c>
      <c r="J1999" s="270">
        <v>13692</v>
      </c>
      <c r="K1999" s="270" t="s">
        <v>3271</v>
      </c>
      <c r="L1999" s="270" t="s">
        <v>8711</v>
      </c>
      <c r="M1999" s="270" t="s">
        <v>3296</v>
      </c>
      <c r="N1999" s="270" t="s">
        <v>3314</v>
      </c>
      <c r="O1999" s="270" t="s">
        <v>3313</v>
      </c>
      <c r="P1999" s="269">
        <v>93909</v>
      </c>
      <c r="Q1999" s="269">
        <v>0</v>
      </c>
      <c r="R1999" s="269">
        <v>0</v>
      </c>
      <c r="S1999" s="269">
        <v>93909</v>
      </c>
      <c r="U1999" s="305" t="str">
        <f t="shared" si="31"/>
        <v>RU5062</v>
      </c>
      <c r="V1999" s="305" t="s">
        <v>3112</v>
      </c>
    </row>
    <row r="2000" spans="1:22" ht="18" customHeight="1" x14ac:dyDescent="0.35">
      <c r="A2000" s="270">
        <v>12677</v>
      </c>
      <c r="B2000" s="270" t="s">
        <v>3269</v>
      </c>
      <c r="C2000" s="270" t="s">
        <v>8710</v>
      </c>
      <c r="D2000" s="270" t="s">
        <v>3296</v>
      </c>
      <c r="E2000" s="270" t="s">
        <v>1733</v>
      </c>
      <c r="F2000" s="270" t="s">
        <v>1902</v>
      </c>
      <c r="G2000" s="270" t="s">
        <v>8709</v>
      </c>
      <c r="H2000" s="270" t="s">
        <v>8708</v>
      </c>
      <c r="I2000" s="270" t="s">
        <v>8707</v>
      </c>
      <c r="J2000" s="270">
        <v>13693</v>
      </c>
      <c r="K2000" s="270" t="s">
        <v>3271</v>
      </c>
      <c r="L2000" s="270" t="s">
        <v>8706</v>
      </c>
      <c r="M2000" s="270" t="s">
        <v>3296</v>
      </c>
      <c r="N2000" s="270" t="s">
        <v>3314</v>
      </c>
      <c r="O2000" s="270" t="s">
        <v>3313</v>
      </c>
      <c r="P2000" s="269">
        <v>65306</v>
      </c>
      <c r="Q2000" s="269">
        <v>0</v>
      </c>
      <c r="R2000" s="269">
        <v>0</v>
      </c>
      <c r="S2000" s="269">
        <v>65306</v>
      </c>
      <c r="U2000" s="305" t="str">
        <f t="shared" si="31"/>
        <v>RU5062</v>
      </c>
      <c r="V2000" s="305" t="s">
        <v>3112</v>
      </c>
    </row>
    <row r="2001" spans="1:22" ht="18" customHeight="1" x14ac:dyDescent="0.35">
      <c r="A2001" s="270">
        <v>12678</v>
      </c>
      <c r="B2001" s="270" t="s">
        <v>3269</v>
      </c>
      <c r="C2001" s="270" t="s">
        <v>8705</v>
      </c>
      <c r="D2001" s="270" t="s">
        <v>3296</v>
      </c>
      <c r="E2001" s="270" t="s">
        <v>1733</v>
      </c>
      <c r="F2001" s="270" t="s">
        <v>1917</v>
      </c>
      <c r="G2001" s="270" t="s">
        <v>8704</v>
      </c>
      <c r="H2001" s="270" t="s">
        <v>8703</v>
      </c>
      <c r="I2001" s="270" t="s">
        <v>8702</v>
      </c>
      <c r="J2001" s="270">
        <v>12679</v>
      </c>
      <c r="K2001" s="270" t="s">
        <v>3271</v>
      </c>
      <c r="L2001" s="270" t="s">
        <v>8701</v>
      </c>
      <c r="M2001" s="270" t="s">
        <v>3296</v>
      </c>
      <c r="N2001" s="270" t="s">
        <v>3314</v>
      </c>
      <c r="O2001" s="270" t="s">
        <v>3313</v>
      </c>
      <c r="P2001" s="269">
        <v>271807</v>
      </c>
      <c r="Q2001" s="269">
        <v>0</v>
      </c>
      <c r="R2001" s="269">
        <v>0</v>
      </c>
      <c r="S2001" s="269">
        <v>271807</v>
      </c>
      <c r="U2001" s="305" t="str">
        <f t="shared" si="31"/>
        <v>RU5200</v>
      </c>
      <c r="V2001" s="305" t="s">
        <v>3112</v>
      </c>
    </row>
    <row r="2002" spans="1:22" ht="18" customHeight="1" x14ac:dyDescent="0.35">
      <c r="A2002" s="270">
        <v>12693</v>
      </c>
      <c r="B2002" s="270" t="s">
        <v>3269</v>
      </c>
      <c r="C2002" s="270" t="s">
        <v>8700</v>
      </c>
      <c r="D2002" s="270" t="s">
        <v>3296</v>
      </c>
      <c r="E2002" s="270" t="s">
        <v>1733</v>
      </c>
      <c r="F2002" s="270" t="s">
        <v>2136</v>
      </c>
      <c r="G2002" s="270" t="s">
        <v>8699</v>
      </c>
      <c r="H2002" s="270" t="s">
        <v>8698</v>
      </c>
      <c r="I2002" s="270" t="s">
        <v>8697</v>
      </c>
      <c r="J2002" s="270">
        <v>12720</v>
      </c>
      <c r="K2002" s="270" t="s">
        <v>3271</v>
      </c>
      <c r="L2002" s="270" t="s">
        <v>8696</v>
      </c>
      <c r="M2002" s="270" t="s">
        <v>3296</v>
      </c>
      <c r="N2002" s="270" t="s">
        <v>3314</v>
      </c>
      <c r="O2002" s="270" t="s">
        <v>3313</v>
      </c>
      <c r="P2002" s="269">
        <v>2518804.29</v>
      </c>
      <c r="Q2002" s="269">
        <v>0</v>
      </c>
      <c r="R2002" s="269">
        <v>0</v>
      </c>
      <c r="S2002" s="269">
        <v>2518804.29</v>
      </c>
      <c r="U2002" s="305" t="str">
        <f t="shared" si="31"/>
        <v>RU8293</v>
      </c>
      <c r="V2002" s="305" t="s">
        <v>3112</v>
      </c>
    </row>
    <row r="2003" spans="1:22" ht="18" customHeight="1" x14ac:dyDescent="0.35">
      <c r="A2003" s="270">
        <v>12759</v>
      </c>
      <c r="B2003" s="270" t="s">
        <v>3269</v>
      </c>
      <c r="C2003" s="270" t="s">
        <v>8695</v>
      </c>
      <c r="D2003" s="270" t="s">
        <v>3296</v>
      </c>
      <c r="E2003" s="270" t="s">
        <v>1733</v>
      </c>
      <c r="F2003" s="270" t="s">
        <v>2211</v>
      </c>
      <c r="G2003" s="270" t="s">
        <v>8694</v>
      </c>
      <c r="H2003" s="270" t="s">
        <v>8693</v>
      </c>
      <c r="I2003" s="270" t="s">
        <v>8692</v>
      </c>
      <c r="J2003" s="270">
        <v>13056</v>
      </c>
      <c r="K2003" s="270" t="s">
        <v>3271</v>
      </c>
      <c r="L2003" s="270" t="s">
        <v>8691</v>
      </c>
      <c r="M2003" s="270" t="s">
        <v>3296</v>
      </c>
      <c r="N2003" s="270" t="s">
        <v>3314</v>
      </c>
      <c r="O2003" s="270" t="s">
        <v>3313</v>
      </c>
      <c r="P2003" s="269">
        <v>672914</v>
      </c>
      <c r="Q2003" s="269">
        <v>0</v>
      </c>
      <c r="R2003" s="269">
        <v>0</v>
      </c>
      <c r="S2003" s="269">
        <v>672914</v>
      </c>
      <c r="U2003" s="305" t="str">
        <f t="shared" si="31"/>
        <v>RU8357</v>
      </c>
      <c r="V2003" s="305" t="s">
        <v>3112</v>
      </c>
    </row>
    <row r="2004" spans="1:22" ht="18" customHeight="1" x14ac:dyDescent="0.35">
      <c r="A2004" s="270">
        <v>12760</v>
      </c>
      <c r="B2004" s="270" t="s">
        <v>3269</v>
      </c>
      <c r="C2004" s="270" t="s">
        <v>8690</v>
      </c>
      <c r="D2004" s="270" t="s">
        <v>3296</v>
      </c>
      <c r="E2004" s="270" t="s">
        <v>1733</v>
      </c>
      <c r="F2004" s="270" t="s">
        <v>2136</v>
      </c>
      <c r="G2004" s="270" t="s">
        <v>8689</v>
      </c>
      <c r="H2004" s="270" t="s">
        <v>8688</v>
      </c>
      <c r="I2004" s="270" t="s">
        <v>8687</v>
      </c>
      <c r="J2004" s="270">
        <v>12762</v>
      </c>
      <c r="K2004" s="270" t="s">
        <v>3271</v>
      </c>
      <c r="L2004" s="270" t="s">
        <v>8686</v>
      </c>
      <c r="M2004" s="270" t="s">
        <v>3296</v>
      </c>
      <c r="N2004" s="270" t="s">
        <v>3286</v>
      </c>
      <c r="O2004" s="270" t="s">
        <v>3285</v>
      </c>
      <c r="P2004" s="269">
        <v>795000</v>
      </c>
      <c r="Q2004" s="269">
        <v>0</v>
      </c>
      <c r="R2004" s="269">
        <v>0</v>
      </c>
      <c r="S2004" s="269">
        <v>795000</v>
      </c>
      <c r="U2004" s="305" t="str">
        <f t="shared" si="31"/>
        <v>RU8293</v>
      </c>
      <c r="V2004" s="305" t="s">
        <v>3112</v>
      </c>
    </row>
    <row r="2005" spans="1:22" ht="18" customHeight="1" x14ac:dyDescent="0.35">
      <c r="A2005" s="270">
        <v>12766</v>
      </c>
      <c r="B2005" s="270" t="s">
        <v>3269</v>
      </c>
      <c r="C2005" s="270" t="s">
        <v>8685</v>
      </c>
      <c r="D2005" s="270" t="s">
        <v>3296</v>
      </c>
      <c r="E2005" s="270" t="s">
        <v>1733</v>
      </c>
      <c r="F2005" s="270" t="s">
        <v>2136</v>
      </c>
      <c r="G2005" s="270" t="s">
        <v>8018</v>
      </c>
      <c r="H2005" s="270" t="s">
        <v>8684</v>
      </c>
      <c r="I2005" s="270" t="s">
        <v>8683</v>
      </c>
      <c r="J2005" s="270">
        <v>12768</v>
      </c>
      <c r="K2005" s="270" t="s">
        <v>3271</v>
      </c>
      <c r="L2005" s="270" t="s">
        <v>8682</v>
      </c>
      <c r="M2005" s="270" t="s">
        <v>3296</v>
      </c>
      <c r="N2005" s="270" t="s">
        <v>3286</v>
      </c>
      <c r="O2005" s="270" t="s">
        <v>3285</v>
      </c>
      <c r="P2005" s="269">
        <v>363565.27</v>
      </c>
      <c r="Q2005" s="269">
        <v>0</v>
      </c>
      <c r="R2005" s="269">
        <v>0</v>
      </c>
      <c r="S2005" s="269">
        <v>363565.27</v>
      </c>
      <c r="U2005" s="305" t="str">
        <f t="shared" si="31"/>
        <v>RU8293</v>
      </c>
      <c r="V2005" s="305" t="s">
        <v>3112</v>
      </c>
    </row>
    <row r="2006" spans="1:22" ht="18" customHeight="1" x14ac:dyDescent="0.35">
      <c r="A2006" s="270">
        <v>12766</v>
      </c>
      <c r="B2006" s="270" t="s">
        <v>3269</v>
      </c>
      <c r="C2006" s="270" t="s">
        <v>8685</v>
      </c>
      <c r="D2006" s="270" t="s">
        <v>3296</v>
      </c>
      <c r="E2006" s="270" t="s">
        <v>1733</v>
      </c>
      <c r="F2006" s="270" t="s">
        <v>2136</v>
      </c>
      <c r="G2006" s="270" t="s">
        <v>8018</v>
      </c>
      <c r="H2006" s="270" t="s">
        <v>8684</v>
      </c>
      <c r="I2006" s="270" t="s">
        <v>8683</v>
      </c>
      <c r="J2006" s="270">
        <v>17129</v>
      </c>
      <c r="K2006" s="270" t="s">
        <v>3271</v>
      </c>
      <c r="L2006" s="270" t="s">
        <v>8682</v>
      </c>
      <c r="M2006" s="270" t="s">
        <v>3296</v>
      </c>
      <c r="N2006" s="270" t="s">
        <v>3286</v>
      </c>
      <c r="O2006" s="270" t="s">
        <v>3285</v>
      </c>
      <c r="P2006" s="269">
        <v>2278.73</v>
      </c>
      <c r="Q2006" s="269">
        <v>0</v>
      </c>
      <c r="R2006" s="269">
        <v>0</v>
      </c>
      <c r="S2006" s="269">
        <v>2278.73</v>
      </c>
      <c r="U2006" s="305" t="str">
        <f t="shared" si="31"/>
        <v>RU8293</v>
      </c>
      <c r="V2006" s="305" t="s">
        <v>3112</v>
      </c>
    </row>
    <row r="2007" spans="1:22" ht="18" customHeight="1" x14ac:dyDescent="0.35">
      <c r="A2007" s="270">
        <v>12766</v>
      </c>
      <c r="B2007" s="270" t="s">
        <v>3269</v>
      </c>
      <c r="C2007" s="270" t="s">
        <v>8685</v>
      </c>
      <c r="D2007" s="270" t="s">
        <v>3296</v>
      </c>
      <c r="E2007" s="270" t="s">
        <v>1733</v>
      </c>
      <c r="F2007" s="270" t="s">
        <v>2136</v>
      </c>
      <c r="G2007" s="270" t="s">
        <v>8018</v>
      </c>
      <c r="H2007" s="270" t="s">
        <v>8684</v>
      </c>
      <c r="I2007" s="270" t="s">
        <v>8683</v>
      </c>
      <c r="J2007" s="270">
        <v>17142</v>
      </c>
      <c r="K2007" s="270" t="s">
        <v>3271</v>
      </c>
      <c r="L2007" s="270" t="s">
        <v>8682</v>
      </c>
      <c r="M2007" s="270" t="s">
        <v>3296</v>
      </c>
      <c r="N2007" s="270" t="s">
        <v>3286</v>
      </c>
      <c r="O2007" s="270" t="s">
        <v>3689</v>
      </c>
      <c r="P2007" s="269">
        <v>1363.51</v>
      </c>
      <c r="Q2007" s="269">
        <v>0</v>
      </c>
      <c r="R2007" s="269">
        <v>0</v>
      </c>
      <c r="S2007" s="269">
        <v>1363.51</v>
      </c>
      <c r="U2007" s="305" t="str">
        <f t="shared" si="31"/>
        <v>RU8293</v>
      </c>
      <c r="V2007" s="305" t="s">
        <v>3112</v>
      </c>
    </row>
    <row r="2008" spans="1:22" ht="18" customHeight="1" x14ac:dyDescent="0.35">
      <c r="A2008" s="270">
        <v>12772</v>
      </c>
      <c r="B2008" s="270" t="s">
        <v>3269</v>
      </c>
      <c r="C2008" s="270" t="s">
        <v>8681</v>
      </c>
      <c r="D2008" s="270" t="s">
        <v>3296</v>
      </c>
      <c r="E2008" s="270" t="s">
        <v>1733</v>
      </c>
      <c r="F2008" s="270" t="s">
        <v>2136</v>
      </c>
      <c r="G2008" s="270" t="s">
        <v>8680</v>
      </c>
      <c r="H2008" s="270" t="s">
        <v>8679</v>
      </c>
      <c r="I2008" s="270" t="s">
        <v>8678</v>
      </c>
      <c r="J2008" s="270">
        <v>17181</v>
      </c>
      <c r="K2008" s="270" t="s">
        <v>3271</v>
      </c>
      <c r="L2008" s="270" t="s">
        <v>8677</v>
      </c>
      <c r="M2008" s="270" t="s">
        <v>3296</v>
      </c>
      <c r="N2008" s="270" t="s">
        <v>3314</v>
      </c>
      <c r="O2008" s="270" t="s">
        <v>3313</v>
      </c>
      <c r="P2008" s="269">
        <v>401971.84</v>
      </c>
      <c r="Q2008" s="269">
        <v>0</v>
      </c>
      <c r="R2008" s="269">
        <v>0</v>
      </c>
      <c r="S2008" s="269">
        <v>401971.84</v>
      </c>
      <c r="U2008" s="305" t="str">
        <f t="shared" si="31"/>
        <v>RU8293</v>
      </c>
      <c r="V2008" s="305" t="s">
        <v>3112</v>
      </c>
    </row>
    <row r="2009" spans="1:22" ht="18" customHeight="1" x14ac:dyDescent="0.35">
      <c r="A2009" s="270">
        <v>12792</v>
      </c>
      <c r="B2009" s="270" t="s">
        <v>3269</v>
      </c>
      <c r="C2009" s="270" t="s">
        <v>8676</v>
      </c>
      <c r="D2009" s="270" t="s">
        <v>3296</v>
      </c>
      <c r="E2009" s="270" t="s">
        <v>1791</v>
      </c>
      <c r="F2009" s="270" t="s">
        <v>1852</v>
      </c>
      <c r="G2009" s="270" t="s">
        <v>8675</v>
      </c>
      <c r="H2009" s="270" t="s">
        <v>8674</v>
      </c>
      <c r="I2009" s="270" t="s">
        <v>8673</v>
      </c>
      <c r="J2009" s="270">
        <v>12797</v>
      </c>
      <c r="K2009" s="270" t="s">
        <v>3271</v>
      </c>
      <c r="L2009" s="270" t="s">
        <v>8672</v>
      </c>
      <c r="M2009" s="270" t="s">
        <v>3296</v>
      </c>
      <c r="N2009" s="270" t="s">
        <v>3314</v>
      </c>
      <c r="O2009" s="270" t="s">
        <v>3313</v>
      </c>
      <c r="P2009" s="269">
        <v>254967.37</v>
      </c>
      <c r="Q2009" s="269">
        <v>0</v>
      </c>
      <c r="R2009" s="269">
        <v>0</v>
      </c>
      <c r="S2009" s="269">
        <v>254967.37</v>
      </c>
      <c r="U2009" s="305" t="str">
        <f t="shared" si="31"/>
        <v>RU1700</v>
      </c>
      <c r="V2009" s="305" t="s">
        <v>3112</v>
      </c>
    </row>
    <row r="2010" spans="1:22" ht="18" customHeight="1" x14ac:dyDescent="0.35">
      <c r="A2010" s="270">
        <v>12824</v>
      </c>
      <c r="B2010" s="270" t="s">
        <v>3269</v>
      </c>
      <c r="C2010" s="270" t="s">
        <v>8668</v>
      </c>
      <c r="D2010" s="270" t="s">
        <v>3296</v>
      </c>
      <c r="E2010" s="270" t="s">
        <v>1739</v>
      </c>
      <c r="F2010" s="270" t="s">
        <v>1823</v>
      </c>
      <c r="G2010" s="270" t="s">
        <v>8667</v>
      </c>
      <c r="H2010" s="270" t="s">
        <v>8666</v>
      </c>
      <c r="I2010" s="270" t="s">
        <v>8665</v>
      </c>
      <c r="J2010" s="270">
        <v>12829</v>
      </c>
      <c r="K2010" s="270" t="s">
        <v>3271</v>
      </c>
      <c r="L2010" s="270" t="s">
        <v>8671</v>
      </c>
      <c r="M2010" s="270" t="s">
        <v>3296</v>
      </c>
      <c r="N2010" s="270" t="s">
        <v>3286</v>
      </c>
      <c r="O2010" s="270" t="s">
        <v>3285</v>
      </c>
      <c r="P2010" s="269">
        <v>334467</v>
      </c>
      <c r="Q2010" s="269">
        <v>0</v>
      </c>
      <c r="R2010" s="269">
        <v>0</v>
      </c>
      <c r="S2010" s="269">
        <v>334467</v>
      </c>
      <c r="U2010" s="305" t="str">
        <f t="shared" si="31"/>
        <v>RU1100</v>
      </c>
      <c r="V2010" s="305" t="s">
        <v>3112</v>
      </c>
    </row>
    <row r="2011" spans="1:22" ht="18" customHeight="1" x14ac:dyDescent="0.35">
      <c r="A2011" s="270">
        <v>12824</v>
      </c>
      <c r="B2011" s="270" t="s">
        <v>3269</v>
      </c>
      <c r="C2011" s="270" t="s">
        <v>8668</v>
      </c>
      <c r="D2011" s="270" t="s">
        <v>3296</v>
      </c>
      <c r="E2011" s="270" t="s">
        <v>1739</v>
      </c>
      <c r="F2011" s="270" t="s">
        <v>1823</v>
      </c>
      <c r="G2011" s="270" t="s">
        <v>8667</v>
      </c>
      <c r="H2011" s="270" t="s">
        <v>8666</v>
      </c>
      <c r="I2011" s="270" t="s">
        <v>8665</v>
      </c>
      <c r="J2011" s="270">
        <v>12830</v>
      </c>
      <c r="K2011" s="270" t="s">
        <v>3271</v>
      </c>
      <c r="L2011" s="270" t="s">
        <v>8670</v>
      </c>
      <c r="M2011" s="270" t="s">
        <v>3296</v>
      </c>
      <c r="N2011" s="270" t="s">
        <v>3286</v>
      </c>
      <c r="O2011" s="270" t="s">
        <v>3285</v>
      </c>
      <c r="P2011" s="269">
        <v>24150</v>
      </c>
      <c r="Q2011" s="269">
        <v>0</v>
      </c>
      <c r="R2011" s="269">
        <v>0</v>
      </c>
      <c r="S2011" s="269">
        <v>24150</v>
      </c>
      <c r="U2011" s="305" t="str">
        <f t="shared" si="31"/>
        <v>RU1100</v>
      </c>
      <c r="V2011" s="305" t="s">
        <v>3112</v>
      </c>
    </row>
    <row r="2012" spans="1:22" ht="18" customHeight="1" x14ac:dyDescent="0.35">
      <c r="A2012" s="270">
        <v>12824</v>
      </c>
      <c r="B2012" s="270" t="s">
        <v>3269</v>
      </c>
      <c r="C2012" s="270" t="s">
        <v>8668</v>
      </c>
      <c r="D2012" s="270" t="s">
        <v>3296</v>
      </c>
      <c r="E2012" s="270" t="s">
        <v>1739</v>
      </c>
      <c r="F2012" s="270" t="s">
        <v>1823</v>
      </c>
      <c r="G2012" s="270" t="s">
        <v>8667</v>
      </c>
      <c r="H2012" s="270" t="s">
        <v>8666</v>
      </c>
      <c r="I2012" s="270" t="s">
        <v>8665</v>
      </c>
      <c r="J2012" s="270">
        <v>12831</v>
      </c>
      <c r="K2012" s="270" t="s">
        <v>3271</v>
      </c>
      <c r="L2012" s="270" t="s">
        <v>8669</v>
      </c>
      <c r="M2012" s="270" t="s">
        <v>3296</v>
      </c>
      <c r="N2012" s="270" t="s">
        <v>3286</v>
      </c>
      <c r="O2012" s="270" t="s">
        <v>3285</v>
      </c>
      <c r="P2012" s="269">
        <v>20274</v>
      </c>
      <c r="Q2012" s="269">
        <v>0</v>
      </c>
      <c r="R2012" s="269">
        <v>0</v>
      </c>
      <c r="S2012" s="269">
        <v>20274</v>
      </c>
      <c r="U2012" s="305" t="str">
        <f t="shared" si="31"/>
        <v>RU1100</v>
      </c>
      <c r="V2012" s="305" t="s">
        <v>3112</v>
      </c>
    </row>
    <row r="2013" spans="1:22" ht="18" customHeight="1" x14ac:dyDescent="0.35">
      <c r="A2013" s="270">
        <v>12824</v>
      </c>
      <c r="B2013" s="270" t="s">
        <v>3269</v>
      </c>
      <c r="C2013" s="270" t="s">
        <v>8668</v>
      </c>
      <c r="D2013" s="270" t="s">
        <v>3296</v>
      </c>
      <c r="E2013" s="270" t="s">
        <v>1739</v>
      </c>
      <c r="F2013" s="270" t="s">
        <v>1823</v>
      </c>
      <c r="G2013" s="270" t="s">
        <v>8667</v>
      </c>
      <c r="H2013" s="270" t="s">
        <v>8666</v>
      </c>
      <c r="I2013" s="270" t="s">
        <v>8665</v>
      </c>
      <c r="J2013" s="270">
        <v>12832</v>
      </c>
      <c r="K2013" s="270" t="s">
        <v>3271</v>
      </c>
      <c r="L2013" s="270" t="s">
        <v>8664</v>
      </c>
      <c r="M2013" s="270" t="s">
        <v>3296</v>
      </c>
      <c r="N2013" s="270" t="s">
        <v>3286</v>
      </c>
      <c r="O2013" s="270" t="s">
        <v>3285</v>
      </c>
      <c r="P2013" s="269">
        <v>20916</v>
      </c>
      <c r="Q2013" s="269">
        <v>0</v>
      </c>
      <c r="R2013" s="269">
        <v>0</v>
      </c>
      <c r="S2013" s="269">
        <v>20916</v>
      </c>
      <c r="U2013" s="305" t="str">
        <f t="shared" si="31"/>
        <v>RU1100</v>
      </c>
      <c r="V2013" s="305" t="s">
        <v>3112</v>
      </c>
    </row>
    <row r="2014" spans="1:22" ht="18" customHeight="1" x14ac:dyDescent="0.35">
      <c r="A2014" s="270">
        <v>12833</v>
      </c>
      <c r="B2014" s="270" t="s">
        <v>3269</v>
      </c>
      <c r="C2014" s="270" t="s">
        <v>8663</v>
      </c>
      <c r="D2014" s="270" t="s">
        <v>3296</v>
      </c>
      <c r="E2014" s="270" t="s">
        <v>1739</v>
      </c>
      <c r="F2014" s="270" t="s">
        <v>1823</v>
      </c>
      <c r="G2014" s="270" t="s">
        <v>8315</v>
      </c>
      <c r="H2014" s="270" t="s">
        <v>8662</v>
      </c>
      <c r="I2014" s="270" t="s">
        <v>8661</v>
      </c>
      <c r="J2014" s="270">
        <v>12836</v>
      </c>
      <c r="K2014" s="270" t="s">
        <v>3271</v>
      </c>
      <c r="L2014" s="270" t="s">
        <v>8660</v>
      </c>
      <c r="M2014" s="270" t="s">
        <v>3296</v>
      </c>
      <c r="N2014" s="270" t="s">
        <v>3286</v>
      </c>
      <c r="O2014" s="270" t="s">
        <v>3285</v>
      </c>
      <c r="P2014" s="269">
        <v>649992</v>
      </c>
      <c r="Q2014" s="269">
        <v>0</v>
      </c>
      <c r="R2014" s="269">
        <v>0</v>
      </c>
      <c r="S2014" s="269">
        <v>649992</v>
      </c>
      <c r="U2014" s="305" t="str">
        <f t="shared" si="31"/>
        <v>RU1100</v>
      </c>
      <c r="V2014" s="305" t="s">
        <v>3112</v>
      </c>
    </row>
    <row r="2015" spans="1:22" ht="18" customHeight="1" x14ac:dyDescent="0.35">
      <c r="A2015" s="270">
        <v>12864</v>
      </c>
      <c r="B2015" s="270" t="s">
        <v>3269</v>
      </c>
      <c r="C2015" s="270" t="s">
        <v>8659</v>
      </c>
      <c r="D2015" s="270" t="s">
        <v>3296</v>
      </c>
      <c r="E2015" s="270" t="s">
        <v>1739</v>
      </c>
      <c r="F2015" s="270" t="s">
        <v>1823</v>
      </c>
      <c r="G2015" s="270" t="s">
        <v>8658</v>
      </c>
      <c r="H2015" s="270" t="s">
        <v>8657</v>
      </c>
      <c r="I2015" s="270" t="s">
        <v>8656</v>
      </c>
      <c r="J2015" s="270">
        <v>13164</v>
      </c>
      <c r="K2015" s="270" t="s">
        <v>3271</v>
      </c>
      <c r="L2015" s="270" t="s">
        <v>8655</v>
      </c>
      <c r="M2015" s="270" t="s">
        <v>3296</v>
      </c>
      <c r="N2015" s="270" t="s">
        <v>3286</v>
      </c>
      <c r="O2015" s="270" t="s">
        <v>3285</v>
      </c>
      <c r="P2015" s="269">
        <v>389075</v>
      </c>
      <c r="Q2015" s="269">
        <v>0</v>
      </c>
      <c r="R2015" s="269">
        <v>0</v>
      </c>
      <c r="S2015" s="269">
        <v>389075</v>
      </c>
      <c r="U2015" s="305" t="str">
        <f t="shared" si="31"/>
        <v>RU1100</v>
      </c>
      <c r="V2015" s="305" t="s">
        <v>3112</v>
      </c>
    </row>
    <row r="2016" spans="1:22" ht="18" customHeight="1" x14ac:dyDescent="0.35">
      <c r="A2016" s="270">
        <v>12865</v>
      </c>
      <c r="B2016" s="270" t="s">
        <v>3269</v>
      </c>
      <c r="C2016" s="270" t="s">
        <v>8651</v>
      </c>
      <c r="D2016" s="270" t="s">
        <v>3296</v>
      </c>
      <c r="E2016" s="270" t="s">
        <v>1739</v>
      </c>
      <c r="F2016" s="270" t="s">
        <v>1823</v>
      </c>
      <c r="G2016" s="270" t="s">
        <v>3710</v>
      </c>
      <c r="H2016" s="270" t="s">
        <v>8650</v>
      </c>
      <c r="I2016" s="270" t="s">
        <v>8649</v>
      </c>
      <c r="J2016" s="270">
        <v>13282</v>
      </c>
      <c r="K2016" s="270" t="s">
        <v>3271</v>
      </c>
      <c r="L2016" s="270" t="s">
        <v>8654</v>
      </c>
      <c r="M2016" s="270" t="s">
        <v>3296</v>
      </c>
      <c r="N2016" s="270" t="s">
        <v>3314</v>
      </c>
      <c r="O2016" s="270" t="s">
        <v>3313</v>
      </c>
      <c r="P2016" s="269">
        <v>72200</v>
      </c>
      <c r="Q2016" s="269">
        <v>0</v>
      </c>
      <c r="R2016" s="269">
        <v>0</v>
      </c>
      <c r="S2016" s="269">
        <v>72200</v>
      </c>
      <c r="U2016" s="305" t="str">
        <f t="shared" si="31"/>
        <v>RU1100</v>
      </c>
      <c r="V2016" s="305" t="s">
        <v>3112</v>
      </c>
    </row>
    <row r="2017" spans="1:22" ht="18" customHeight="1" x14ac:dyDescent="0.35">
      <c r="A2017" s="270">
        <v>12865</v>
      </c>
      <c r="B2017" s="270" t="s">
        <v>3269</v>
      </c>
      <c r="C2017" s="270" t="s">
        <v>8651</v>
      </c>
      <c r="D2017" s="270" t="s">
        <v>3296</v>
      </c>
      <c r="E2017" s="270" t="s">
        <v>1739</v>
      </c>
      <c r="F2017" s="270" t="s">
        <v>1823</v>
      </c>
      <c r="G2017" s="270" t="s">
        <v>3710</v>
      </c>
      <c r="H2017" s="270" t="s">
        <v>8650</v>
      </c>
      <c r="I2017" s="270" t="s">
        <v>8649</v>
      </c>
      <c r="J2017" s="270">
        <v>13287</v>
      </c>
      <c r="K2017" s="270" t="s">
        <v>3271</v>
      </c>
      <c r="L2017" s="270" t="s">
        <v>8653</v>
      </c>
      <c r="M2017" s="270" t="s">
        <v>3296</v>
      </c>
      <c r="N2017" s="270" t="s">
        <v>3314</v>
      </c>
      <c r="O2017" s="270" t="s">
        <v>3313</v>
      </c>
      <c r="P2017" s="269">
        <v>72200</v>
      </c>
      <c r="Q2017" s="269">
        <v>0</v>
      </c>
      <c r="R2017" s="269">
        <v>0</v>
      </c>
      <c r="S2017" s="269">
        <v>72200</v>
      </c>
      <c r="U2017" s="305" t="str">
        <f t="shared" si="31"/>
        <v>RU1100</v>
      </c>
      <c r="V2017" s="305" t="s">
        <v>3112</v>
      </c>
    </row>
    <row r="2018" spans="1:22" ht="18" customHeight="1" x14ac:dyDescent="0.35">
      <c r="A2018" s="270">
        <v>12865</v>
      </c>
      <c r="B2018" s="270" t="s">
        <v>3269</v>
      </c>
      <c r="C2018" s="270" t="s">
        <v>8651</v>
      </c>
      <c r="D2018" s="270" t="s">
        <v>3296</v>
      </c>
      <c r="E2018" s="270" t="s">
        <v>1739</v>
      </c>
      <c r="F2018" s="270" t="s">
        <v>1823</v>
      </c>
      <c r="G2018" s="270" t="s">
        <v>3710</v>
      </c>
      <c r="H2018" s="270" t="s">
        <v>8650</v>
      </c>
      <c r="I2018" s="270" t="s">
        <v>8649</v>
      </c>
      <c r="J2018" s="270">
        <v>13288</v>
      </c>
      <c r="K2018" s="270" t="s">
        <v>3271</v>
      </c>
      <c r="L2018" s="270" t="s">
        <v>8652</v>
      </c>
      <c r="M2018" s="270" t="s">
        <v>3296</v>
      </c>
      <c r="N2018" s="270" t="s">
        <v>3314</v>
      </c>
      <c r="O2018" s="270" t="s">
        <v>3313</v>
      </c>
      <c r="P2018" s="269">
        <v>72200</v>
      </c>
      <c r="Q2018" s="269">
        <v>0</v>
      </c>
      <c r="R2018" s="269">
        <v>0</v>
      </c>
      <c r="S2018" s="269">
        <v>72200</v>
      </c>
      <c r="U2018" s="305" t="str">
        <f t="shared" si="31"/>
        <v>RU1100</v>
      </c>
      <c r="V2018" s="305" t="s">
        <v>3112</v>
      </c>
    </row>
    <row r="2019" spans="1:22" ht="18" customHeight="1" x14ac:dyDescent="0.35">
      <c r="A2019" s="270">
        <v>12865</v>
      </c>
      <c r="B2019" s="270" t="s">
        <v>3269</v>
      </c>
      <c r="C2019" s="270" t="s">
        <v>8651</v>
      </c>
      <c r="D2019" s="270" t="s">
        <v>3296</v>
      </c>
      <c r="E2019" s="270" t="s">
        <v>1739</v>
      </c>
      <c r="F2019" s="270" t="s">
        <v>1823</v>
      </c>
      <c r="G2019" s="270" t="s">
        <v>3710</v>
      </c>
      <c r="H2019" s="270" t="s">
        <v>8650</v>
      </c>
      <c r="I2019" s="270" t="s">
        <v>8649</v>
      </c>
      <c r="J2019" s="270">
        <v>13289</v>
      </c>
      <c r="K2019" s="270" t="s">
        <v>3271</v>
      </c>
      <c r="L2019" s="270" t="s">
        <v>8648</v>
      </c>
      <c r="M2019" s="270" t="s">
        <v>3296</v>
      </c>
      <c r="N2019" s="270" t="s">
        <v>3314</v>
      </c>
      <c r="O2019" s="270" t="s">
        <v>3313</v>
      </c>
      <c r="P2019" s="269">
        <v>72200</v>
      </c>
      <c r="Q2019" s="269">
        <v>0</v>
      </c>
      <c r="R2019" s="269">
        <v>0</v>
      </c>
      <c r="S2019" s="269">
        <v>72200</v>
      </c>
      <c r="U2019" s="305" t="str">
        <f t="shared" si="31"/>
        <v>RU1100</v>
      </c>
      <c r="V2019" s="305" t="s">
        <v>3112</v>
      </c>
    </row>
    <row r="2020" spans="1:22" ht="18" customHeight="1" x14ac:dyDescent="0.35">
      <c r="A2020" s="270">
        <v>12866</v>
      </c>
      <c r="B2020" s="270" t="s">
        <v>3269</v>
      </c>
      <c r="C2020" s="270" t="s">
        <v>8647</v>
      </c>
      <c r="D2020" s="270" t="s">
        <v>3296</v>
      </c>
      <c r="E2020" s="270" t="s">
        <v>1739</v>
      </c>
      <c r="F2020" s="270" t="s">
        <v>1823</v>
      </c>
      <c r="G2020" s="270" t="s">
        <v>8646</v>
      </c>
      <c r="H2020" s="270" t="s">
        <v>8645</v>
      </c>
      <c r="I2020" s="270" t="s">
        <v>8644</v>
      </c>
      <c r="J2020" s="270">
        <v>13170</v>
      </c>
      <c r="K2020" s="270" t="s">
        <v>3271</v>
      </c>
      <c r="L2020" s="270" t="s">
        <v>8643</v>
      </c>
      <c r="M2020" s="270" t="s">
        <v>3296</v>
      </c>
      <c r="N2020" s="270" t="s">
        <v>3314</v>
      </c>
      <c r="O2020" s="270" t="s">
        <v>3313</v>
      </c>
      <c r="P2020" s="269">
        <v>1420156</v>
      </c>
      <c r="Q2020" s="269">
        <v>0</v>
      </c>
      <c r="R2020" s="269">
        <v>0</v>
      </c>
      <c r="S2020" s="269">
        <v>1420156</v>
      </c>
      <c r="U2020" s="305" t="str">
        <f t="shared" si="31"/>
        <v>RU1100</v>
      </c>
      <c r="V2020" s="305" t="s">
        <v>3112</v>
      </c>
    </row>
    <row r="2021" spans="1:22" ht="18" customHeight="1" x14ac:dyDescent="0.35">
      <c r="A2021" s="270">
        <v>12926</v>
      </c>
      <c r="B2021" s="270" t="s">
        <v>3269</v>
      </c>
      <c r="C2021" s="270" t="s">
        <v>8642</v>
      </c>
      <c r="D2021" s="270" t="s">
        <v>3296</v>
      </c>
      <c r="E2021" s="270" t="s">
        <v>1791</v>
      </c>
      <c r="F2021" s="270" t="s">
        <v>2215</v>
      </c>
      <c r="G2021" s="270" t="s">
        <v>3306</v>
      </c>
      <c r="H2021" s="270" t="s">
        <v>8641</v>
      </c>
      <c r="I2021" s="270" t="s">
        <v>8640</v>
      </c>
      <c r="J2021" s="270">
        <v>12931</v>
      </c>
      <c r="K2021" s="270" t="s">
        <v>3271</v>
      </c>
      <c r="L2021" s="270" t="s">
        <v>8639</v>
      </c>
      <c r="M2021" s="270" t="s">
        <v>3296</v>
      </c>
      <c r="N2021" s="270" t="s">
        <v>3286</v>
      </c>
      <c r="O2021" s="270" t="s">
        <v>3285</v>
      </c>
      <c r="P2021" s="269">
        <v>556292</v>
      </c>
      <c r="Q2021" s="269">
        <v>0</v>
      </c>
      <c r="R2021" s="269">
        <v>0</v>
      </c>
      <c r="S2021" s="269">
        <v>556292</v>
      </c>
      <c r="U2021" s="305" t="str">
        <f t="shared" si="31"/>
        <v>RU8358</v>
      </c>
      <c r="V2021" s="305" t="s">
        <v>3112</v>
      </c>
    </row>
    <row r="2022" spans="1:22" ht="18" customHeight="1" x14ac:dyDescent="0.35">
      <c r="A2022" s="270">
        <v>12938</v>
      </c>
      <c r="B2022" s="270" t="s">
        <v>3269</v>
      </c>
      <c r="C2022" s="270" t="s">
        <v>8638</v>
      </c>
      <c r="D2022" s="270" t="s">
        <v>3296</v>
      </c>
      <c r="E2022" s="270" t="s">
        <v>1733</v>
      </c>
      <c r="F2022" s="270" t="s">
        <v>2065</v>
      </c>
      <c r="G2022" s="270" t="s">
        <v>8637</v>
      </c>
      <c r="H2022" s="270" t="s">
        <v>8636</v>
      </c>
      <c r="I2022" s="270" t="s">
        <v>8635</v>
      </c>
      <c r="J2022" s="270">
        <v>12939</v>
      </c>
      <c r="K2022" s="270" t="s">
        <v>3271</v>
      </c>
      <c r="L2022" s="270" t="s">
        <v>8634</v>
      </c>
      <c r="M2022" s="270" t="s">
        <v>3296</v>
      </c>
      <c r="N2022" s="270" t="s">
        <v>3314</v>
      </c>
      <c r="O2022" s="270" t="s">
        <v>3313</v>
      </c>
      <c r="P2022" s="269">
        <v>1393816</v>
      </c>
      <c r="Q2022" s="269">
        <v>0</v>
      </c>
      <c r="R2022" s="269">
        <v>0</v>
      </c>
      <c r="S2022" s="269">
        <v>1393816</v>
      </c>
      <c r="U2022" s="305" t="str">
        <f t="shared" si="31"/>
        <v>RU8179</v>
      </c>
      <c r="V2022" s="305" t="s">
        <v>3112</v>
      </c>
    </row>
    <row r="2023" spans="1:22" ht="18" customHeight="1" x14ac:dyDescent="0.35">
      <c r="A2023" s="270">
        <v>12943</v>
      </c>
      <c r="B2023" s="270" t="s">
        <v>3269</v>
      </c>
      <c r="C2023" s="270" t="s">
        <v>8633</v>
      </c>
      <c r="D2023" s="270" t="s">
        <v>3296</v>
      </c>
      <c r="E2023" s="270" t="s">
        <v>1791</v>
      </c>
      <c r="F2023" s="270" t="s">
        <v>2215</v>
      </c>
      <c r="G2023" s="270" t="s">
        <v>3306</v>
      </c>
      <c r="H2023" s="270" t="s">
        <v>8632</v>
      </c>
      <c r="I2023" s="270" t="s">
        <v>8631</v>
      </c>
      <c r="J2023" s="270">
        <v>12950</v>
      </c>
      <c r="K2023" s="270" t="s">
        <v>3271</v>
      </c>
      <c r="L2023" s="270" t="s">
        <v>8630</v>
      </c>
      <c r="M2023" s="270" t="s">
        <v>3296</v>
      </c>
      <c r="N2023" s="270" t="s">
        <v>3286</v>
      </c>
      <c r="O2023" s="270" t="s">
        <v>3285</v>
      </c>
      <c r="P2023" s="269">
        <v>353118</v>
      </c>
      <c r="Q2023" s="269">
        <v>0</v>
      </c>
      <c r="R2023" s="269">
        <v>0</v>
      </c>
      <c r="S2023" s="269">
        <v>353118</v>
      </c>
      <c r="U2023" s="305" t="str">
        <f t="shared" si="31"/>
        <v>RU8358</v>
      </c>
      <c r="V2023" s="305" t="s">
        <v>3112</v>
      </c>
    </row>
    <row r="2024" spans="1:22" ht="18" customHeight="1" x14ac:dyDescent="0.35">
      <c r="A2024" s="270">
        <v>12953</v>
      </c>
      <c r="B2024" s="270" t="s">
        <v>3269</v>
      </c>
      <c r="C2024" s="270" t="s">
        <v>8629</v>
      </c>
      <c r="D2024" s="270" t="s">
        <v>3296</v>
      </c>
      <c r="E2024" s="270" t="s">
        <v>1791</v>
      </c>
      <c r="F2024" s="270" t="s">
        <v>2215</v>
      </c>
      <c r="G2024" s="270" t="s">
        <v>3306</v>
      </c>
      <c r="H2024" s="270" t="s">
        <v>8628</v>
      </c>
      <c r="I2024" s="270" t="s">
        <v>8627</v>
      </c>
      <c r="J2024" s="270">
        <v>12958</v>
      </c>
      <c r="K2024" s="270" t="s">
        <v>3271</v>
      </c>
      <c r="L2024" s="270" t="s">
        <v>8626</v>
      </c>
      <c r="M2024" s="270" t="s">
        <v>3296</v>
      </c>
      <c r="N2024" s="270" t="s">
        <v>3286</v>
      </c>
      <c r="O2024" s="270" t="s">
        <v>3285</v>
      </c>
      <c r="P2024" s="269">
        <v>451725</v>
      </c>
      <c r="Q2024" s="269">
        <v>0</v>
      </c>
      <c r="R2024" s="269">
        <v>0</v>
      </c>
      <c r="S2024" s="269">
        <v>451725</v>
      </c>
      <c r="U2024" s="305" t="str">
        <f t="shared" si="31"/>
        <v>RU8358</v>
      </c>
      <c r="V2024" s="305" t="s">
        <v>3112</v>
      </c>
    </row>
    <row r="2025" spans="1:22" ht="18" customHeight="1" x14ac:dyDescent="0.35">
      <c r="A2025" s="270">
        <v>12965</v>
      </c>
      <c r="B2025" s="270" t="s">
        <v>3269</v>
      </c>
      <c r="C2025" s="270" t="s">
        <v>8621</v>
      </c>
      <c r="D2025" s="270" t="s">
        <v>3296</v>
      </c>
      <c r="E2025" s="270" t="s">
        <v>1733</v>
      </c>
      <c r="F2025" s="270" t="s">
        <v>1910</v>
      </c>
      <c r="G2025" s="270" t="s">
        <v>8620</v>
      </c>
      <c r="H2025" s="270" t="s">
        <v>8619</v>
      </c>
      <c r="I2025" s="270" t="s">
        <v>8618</v>
      </c>
      <c r="J2025" s="270">
        <v>12991</v>
      </c>
      <c r="K2025" s="270" t="s">
        <v>3271</v>
      </c>
      <c r="L2025" s="270" t="s">
        <v>8625</v>
      </c>
      <c r="M2025" s="270" t="s">
        <v>3296</v>
      </c>
      <c r="N2025" s="270" t="s">
        <v>3314</v>
      </c>
      <c r="O2025" s="270" t="s">
        <v>3313</v>
      </c>
      <c r="P2025" s="269">
        <v>2486</v>
      </c>
      <c r="Q2025" s="269">
        <v>0</v>
      </c>
      <c r="R2025" s="269">
        <v>0</v>
      </c>
      <c r="S2025" s="269">
        <v>2486</v>
      </c>
      <c r="U2025" s="305" t="str">
        <f t="shared" si="31"/>
        <v>RU5115</v>
      </c>
      <c r="V2025" s="305" t="s">
        <v>3112</v>
      </c>
    </row>
    <row r="2026" spans="1:22" ht="18" customHeight="1" x14ac:dyDescent="0.35">
      <c r="A2026" s="270">
        <v>12965</v>
      </c>
      <c r="B2026" s="270" t="s">
        <v>3269</v>
      </c>
      <c r="C2026" s="270" t="s">
        <v>8621</v>
      </c>
      <c r="D2026" s="270" t="s">
        <v>3296</v>
      </c>
      <c r="E2026" s="270" t="s">
        <v>1733</v>
      </c>
      <c r="F2026" s="270" t="s">
        <v>1910</v>
      </c>
      <c r="G2026" s="270" t="s">
        <v>8620</v>
      </c>
      <c r="H2026" s="270" t="s">
        <v>8619</v>
      </c>
      <c r="I2026" s="270" t="s">
        <v>8618</v>
      </c>
      <c r="J2026" s="270">
        <v>12992</v>
      </c>
      <c r="K2026" s="270" t="s">
        <v>3271</v>
      </c>
      <c r="L2026" s="270" t="s">
        <v>8624</v>
      </c>
      <c r="M2026" s="270" t="s">
        <v>3296</v>
      </c>
      <c r="N2026" s="270" t="s">
        <v>3314</v>
      </c>
      <c r="O2026" s="270" t="s">
        <v>3313</v>
      </c>
      <c r="P2026" s="269">
        <v>42141</v>
      </c>
      <c r="Q2026" s="269">
        <v>0</v>
      </c>
      <c r="R2026" s="269">
        <v>0</v>
      </c>
      <c r="S2026" s="269">
        <v>42141</v>
      </c>
      <c r="U2026" s="305" t="str">
        <f t="shared" si="31"/>
        <v>RU5115</v>
      </c>
      <c r="V2026" s="305" t="s">
        <v>3112</v>
      </c>
    </row>
    <row r="2027" spans="1:22" ht="18" customHeight="1" x14ac:dyDescent="0.35">
      <c r="A2027" s="270">
        <v>12965</v>
      </c>
      <c r="B2027" s="270" t="s">
        <v>3269</v>
      </c>
      <c r="C2027" s="270" t="s">
        <v>8621</v>
      </c>
      <c r="D2027" s="270" t="s">
        <v>3296</v>
      </c>
      <c r="E2027" s="270" t="s">
        <v>1733</v>
      </c>
      <c r="F2027" s="270" t="s">
        <v>1910</v>
      </c>
      <c r="G2027" s="270" t="s">
        <v>8620</v>
      </c>
      <c r="H2027" s="270" t="s">
        <v>8619</v>
      </c>
      <c r="I2027" s="270" t="s">
        <v>8618</v>
      </c>
      <c r="J2027" s="270">
        <v>12993</v>
      </c>
      <c r="K2027" s="270" t="s">
        <v>3271</v>
      </c>
      <c r="L2027" s="270" t="s">
        <v>8623</v>
      </c>
      <c r="M2027" s="270" t="s">
        <v>3296</v>
      </c>
      <c r="N2027" s="270" t="s">
        <v>3314</v>
      </c>
      <c r="O2027" s="270" t="s">
        <v>3313</v>
      </c>
      <c r="P2027" s="269">
        <v>13415.08</v>
      </c>
      <c r="Q2027" s="269">
        <v>0</v>
      </c>
      <c r="R2027" s="269">
        <v>0</v>
      </c>
      <c r="S2027" s="269">
        <v>13415.08</v>
      </c>
      <c r="U2027" s="305" t="str">
        <f t="shared" si="31"/>
        <v>RU5115</v>
      </c>
      <c r="V2027" s="305" t="s">
        <v>3112</v>
      </c>
    </row>
    <row r="2028" spans="1:22" ht="18" customHeight="1" x14ac:dyDescent="0.35">
      <c r="A2028" s="270">
        <v>12965</v>
      </c>
      <c r="B2028" s="270" t="s">
        <v>3269</v>
      </c>
      <c r="C2028" s="270" t="s">
        <v>8621</v>
      </c>
      <c r="D2028" s="270" t="s">
        <v>3296</v>
      </c>
      <c r="E2028" s="270" t="s">
        <v>1733</v>
      </c>
      <c r="F2028" s="270" t="s">
        <v>1910</v>
      </c>
      <c r="G2028" s="270" t="s">
        <v>8620</v>
      </c>
      <c r="H2028" s="270" t="s">
        <v>8619</v>
      </c>
      <c r="I2028" s="270" t="s">
        <v>8618</v>
      </c>
      <c r="J2028" s="270">
        <v>12994</v>
      </c>
      <c r="K2028" s="270" t="s">
        <v>3271</v>
      </c>
      <c r="L2028" s="270" t="s">
        <v>8622</v>
      </c>
      <c r="M2028" s="270" t="s">
        <v>3296</v>
      </c>
      <c r="N2028" s="270" t="s">
        <v>3314</v>
      </c>
      <c r="O2028" s="270" t="s">
        <v>3313</v>
      </c>
      <c r="P2028" s="269">
        <v>34414</v>
      </c>
      <c r="Q2028" s="269">
        <v>0</v>
      </c>
      <c r="R2028" s="269">
        <v>0</v>
      </c>
      <c r="S2028" s="269">
        <v>34414</v>
      </c>
      <c r="U2028" s="305" t="str">
        <f t="shared" si="31"/>
        <v>RU5115</v>
      </c>
      <c r="V2028" s="305" t="s">
        <v>3112</v>
      </c>
    </row>
    <row r="2029" spans="1:22" ht="18" customHeight="1" x14ac:dyDescent="0.35">
      <c r="A2029" s="270">
        <v>12965</v>
      </c>
      <c r="B2029" s="270" t="s">
        <v>3269</v>
      </c>
      <c r="C2029" s="270" t="s">
        <v>8621</v>
      </c>
      <c r="D2029" s="270" t="s">
        <v>3296</v>
      </c>
      <c r="E2029" s="270" t="s">
        <v>1733</v>
      </c>
      <c r="F2029" s="270" t="s">
        <v>1910</v>
      </c>
      <c r="G2029" s="270" t="s">
        <v>8620</v>
      </c>
      <c r="H2029" s="270" t="s">
        <v>8619</v>
      </c>
      <c r="I2029" s="270" t="s">
        <v>8618</v>
      </c>
      <c r="J2029" s="270">
        <v>12995</v>
      </c>
      <c r="K2029" s="270" t="s">
        <v>3271</v>
      </c>
      <c r="L2029" s="270" t="s">
        <v>8617</v>
      </c>
      <c r="M2029" s="270" t="s">
        <v>3296</v>
      </c>
      <c r="N2029" s="270" t="s">
        <v>3314</v>
      </c>
      <c r="O2029" s="270" t="s">
        <v>3313</v>
      </c>
      <c r="P2029" s="269">
        <v>267657</v>
      </c>
      <c r="Q2029" s="269">
        <v>0</v>
      </c>
      <c r="R2029" s="269">
        <v>0</v>
      </c>
      <c r="S2029" s="269">
        <v>267657</v>
      </c>
      <c r="U2029" s="305" t="str">
        <f t="shared" si="31"/>
        <v>RU5115</v>
      </c>
      <c r="V2029" s="305" t="s">
        <v>3112</v>
      </c>
    </row>
    <row r="2030" spans="1:22" ht="18" customHeight="1" x14ac:dyDescent="0.35">
      <c r="A2030" s="270">
        <v>12966</v>
      </c>
      <c r="B2030" s="270" t="s">
        <v>3269</v>
      </c>
      <c r="C2030" s="270" t="s">
        <v>8616</v>
      </c>
      <c r="D2030" s="270" t="s">
        <v>3296</v>
      </c>
      <c r="E2030" s="270" t="s">
        <v>1791</v>
      </c>
      <c r="F2030" s="270" t="s">
        <v>1861</v>
      </c>
      <c r="G2030" s="270" t="s">
        <v>8615</v>
      </c>
      <c r="H2030" s="270" t="s">
        <v>8614</v>
      </c>
      <c r="I2030" s="270" t="s">
        <v>8613</v>
      </c>
      <c r="J2030" s="270">
        <v>12975</v>
      </c>
      <c r="K2030" s="270" t="s">
        <v>3271</v>
      </c>
      <c r="L2030" s="270" t="s">
        <v>8612</v>
      </c>
      <c r="M2030" s="270" t="s">
        <v>3296</v>
      </c>
      <c r="N2030" s="270" t="s">
        <v>3286</v>
      </c>
      <c r="O2030" s="270" t="s">
        <v>3285</v>
      </c>
      <c r="P2030" s="269">
        <v>286720</v>
      </c>
      <c r="Q2030" s="269">
        <v>0</v>
      </c>
      <c r="R2030" s="269">
        <v>0</v>
      </c>
      <c r="S2030" s="269">
        <v>286720</v>
      </c>
      <c r="U2030" s="305" t="str">
        <f t="shared" si="31"/>
        <v>RU1725</v>
      </c>
      <c r="V2030" s="305" t="s">
        <v>3112</v>
      </c>
    </row>
    <row r="2031" spans="1:22" ht="18" customHeight="1" x14ac:dyDescent="0.35">
      <c r="A2031" s="270">
        <v>12998</v>
      </c>
      <c r="B2031" s="270" t="s">
        <v>3269</v>
      </c>
      <c r="C2031" s="270" t="s">
        <v>8611</v>
      </c>
      <c r="D2031" s="270" t="s">
        <v>3296</v>
      </c>
      <c r="E2031" s="270" t="s">
        <v>1791</v>
      </c>
      <c r="F2031" s="270" t="s">
        <v>2215</v>
      </c>
      <c r="G2031" s="270" t="s">
        <v>3306</v>
      </c>
      <c r="H2031" s="270" t="s">
        <v>8610</v>
      </c>
      <c r="I2031" s="270" t="s">
        <v>8609</v>
      </c>
      <c r="J2031" s="270">
        <v>13003</v>
      </c>
      <c r="K2031" s="270" t="s">
        <v>3271</v>
      </c>
      <c r="L2031" s="270" t="s">
        <v>8608</v>
      </c>
      <c r="M2031" s="270" t="s">
        <v>3296</v>
      </c>
      <c r="N2031" s="270" t="s">
        <v>3286</v>
      </c>
      <c r="O2031" s="270" t="s">
        <v>3285</v>
      </c>
      <c r="P2031" s="269">
        <v>601955</v>
      </c>
      <c r="Q2031" s="269">
        <v>0</v>
      </c>
      <c r="R2031" s="269">
        <v>0</v>
      </c>
      <c r="S2031" s="269">
        <v>601955</v>
      </c>
      <c r="U2031" s="305" t="str">
        <f t="shared" si="31"/>
        <v>RU8358</v>
      </c>
      <c r="V2031" s="305" t="s">
        <v>3112</v>
      </c>
    </row>
    <row r="2032" spans="1:22" ht="18" customHeight="1" x14ac:dyDescent="0.35">
      <c r="A2032" s="270">
        <v>13006</v>
      </c>
      <c r="B2032" s="270" t="s">
        <v>3269</v>
      </c>
      <c r="C2032" s="270" t="s">
        <v>8607</v>
      </c>
      <c r="D2032" s="270" t="s">
        <v>3296</v>
      </c>
      <c r="E2032" s="270" t="s">
        <v>1733</v>
      </c>
      <c r="F2032" s="270" t="s">
        <v>2291</v>
      </c>
      <c r="G2032" s="270" t="s">
        <v>8606</v>
      </c>
      <c r="H2032" s="270" t="s">
        <v>8605</v>
      </c>
      <c r="I2032" s="270" t="s">
        <v>8604</v>
      </c>
      <c r="J2032" s="270">
        <v>13043</v>
      </c>
      <c r="K2032" s="270" t="s">
        <v>3271</v>
      </c>
      <c r="L2032" s="270" t="s">
        <v>8603</v>
      </c>
      <c r="M2032" s="270" t="s">
        <v>3296</v>
      </c>
      <c r="N2032" s="270" t="s">
        <v>3286</v>
      </c>
      <c r="O2032" s="270" t="s">
        <v>3285</v>
      </c>
      <c r="P2032" s="269">
        <v>349788</v>
      </c>
      <c r="Q2032" s="269">
        <v>0</v>
      </c>
      <c r="R2032" s="269">
        <v>0</v>
      </c>
      <c r="S2032" s="269">
        <v>349788</v>
      </c>
      <c r="U2032" s="305" t="str">
        <f t="shared" si="31"/>
        <v>RU8459</v>
      </c>
      <c r="V2032" s="305" t="s">
        <v>3112</v>
      </c>
    </row>
    <row r="2033" spans="1:22" ht="18" customHeight="1" x14ac:dyDescent="0.35">
      <c r="A2033" s="270">
        <v>13007</v>
      </c>
      <c r="B2033" s="270" t="s">
        <v>3269</v>
      </c>
      <c r="C2033" s="270" t="s">
        <v>8602</v>
      </c>
      <c r="D2033" s="270" t="s">
        <v>3296</v>
      </c>
      <c r="E2033" s="270" t="s">
        <v>1791</v>
      </c>
      <c r="F2033" s="270" t="s">
        <v>2215</v>
      </c>
      <c r="G2033" s="270" t="s">
        <v>3306</v>
      </c>
      <c r="H2033" s="270" t="s">
        <v>8601</v>
      </c>
      <c r="I2033" s="270" t="s">
        <v>8600</v>
      </c>
      <c r="J2033" s="270">
        <v>13012</v>
      </c>
      <c r="K2033" s="270" t="s">
        <v>3271</v>
      </c>
      <c r="L2033" s="270" t="s">
        <v>8599</v>
      </c>
      <c r="M2033" s="270" t="s">
        <v>3296</v>
      </c>
      <c r="N2033" s="270" t="s">
        <v>3286</v>
      </c>
      <c r="O2033" s="270" t="s">
        <v>3285</v>
      </c>
      <c r="P2033" s="269">
        <v>85700</v>
      </c>
      <c r="Q2033" s="269">
        <v>0</v>
      </c>
      <c r="R2033" s="269">
        <v>0</v>
      </c>
      <c r="S2033" s="269">
        <v>85700</v>
      </c>
      <c r="U2033" s="305" t="str">
        <f t="shared" si="31"/>
        <v>RU8358</v>
      </c>
      <c r="V2033" s="305" t="s">
        <v>3112</v>
      </c>
    </row>
    <row r="2034" spans="1:22" ht="18" customHeight="1" x14ac:dyDescent="0.35">
      <c r="A2034" s="270">
        <v>13007</v>
      </c>
      <c r="B2034" s="270" t="s">
        <v>3269</v>
      </c>
      <c r="C2034" s="270" t="s">
        <v>8602</v>
      </c>
      <c r="D2034" s="270" t="s">
        <v>3296</v>
      </c>
      <c r="E2034" s="270" t="s">
        <v>1791</v>
      </c>
      <c r="F2034" s="270" t="s">
        <v>2215</v>
      </c>
      <c r="G2034" s="270" t="s">
        <v>3306</v>
      </c>
      <c r="H2034" s="270" t="s">
        <v>8601</v>
      </c>
      <c r="I2034" s="270" t="s">
        <v>8600</v>
      </c>
      <c r="J2034" s="270">
        <v>20518</v>
      </c>
      <c r="K2034" s="270" t="s">
        <v>3271</v>
      </c>
      <c r="L2034" s="270" t="s">
        <v>8599</v>
      </c>
      <c r="M2034" s="270" t="s">
        <v>3296</v>
      </c>
      <c r="N2034" s="270" t="s">
        <v>3286</v>
      </c>
      <c r="O2034" s="270" t="s">
        <v>3285</v>
      </c>
      <c r="P2034" s="269">
        <v>85700</v>
      </c>
      <c r="Q2034" s="269">
        <v>0</v>
      </c>
      <c r="R2034" s="269">
        <v>0</v>
      </c>
      <c r="S2034" s="269">
        <v>85700</v>
      </c>
      <c r="U2034" s="305" t="str">
        <f t="shared" si="31"/>
        <v>RU8358</v>
      </c>
      <c r="V2034" s="305" t="s">
        <v>3112</v>
      </c>
    </row>
    <row r="2035" spans="1:22" ht="18" customHeight="1" x14ac:dyDescent="0.35">
      <c r="A2035" s="270">
        <v>13007</v>
      </c>
      <c r="B2035" s="270" t="s">
        <v>3269</v>
      </c>
      <c r="C2035" s="270" t="s">
        <v>8602</v>
      </c>
      <c r="D2035" s="270" t="s">
        <v>3296</v>
      </c>
      <c r="E2035" s="270" t="s">
        <v>1791</v>
      </c>
      <c r="F2035" s="270" t="s">
        <v>2215</v>
      </c>
      <c r="G2035" s="270" t="s">
        <v>3306</v>
      </c>
      <c r="H2035" s="270" t="s">
        <v>8601</v>
      </c>
      <c r="I2035" s="270" t="s">
        <v>8600</v>
      </c>
      <c r="J2035" s="270">
        <v>20519</v>
      </c>
      <c r="K2035" s="270" t="s">
        <v>3271</v>
      </c>
      <c r="L2035" s="270" t="s">
        <v>8599</v>
      </c>
      <c r="M2035" s="270" t="s">
        <v>3296</v>
      </c>
      <c r="N2035" s="270" t="s">
        <v>3286</v>
      </c>
      <c r="O2035" s="270" t="s">
        <v>3285</v>
      </c>
      <c r="P2035" s="269">
        <v>85700</v>
      </c>
      <c r="Q2035" s="269">
        <v>0</v>
      </c>
      <c r="R2035" s="269">
        <v>0</v>
      </c>
      <c r="S2035" s="269">
        <v>85700</v>
      </c>
      <c r="U2035" s="305" t="str">
        <f t="shared" si="31"/>
        <v>RU8358</v>
      </c>
      <c r="V2035" s="305" t="s">
        <v>3112</v>
      </c>
    </row>
    <row r="2036" spans="1:22" ht="18" customHeight="1" x14ac:dyDescent="0.35">
      <c r="A2036" s="270">
        <v>13021</v>
      </c>
      <c r="B2036" s="270" t="s">
        <v>3269</v>
      </c>
      <c r="C2036" s="270" t="s">
        <v>8598</v>
      </c>
      <c r="D2036" s="270" t="s">
        <v>3296</v>
      </c>
      <c r="E2036" s="270" t="s">
        <v>1733</v>
      </c>
      <c r="F2036" s="270" t="s">
        <v>2065</v>
      </c>
      <c r="G2036" s="270" t="s">
        <v>8597</v>
      </c>
      <c r="H2036" s="270" t="s">
        <v>8596</v>
      </c>
      <c r="I2036" s="270" t="s">
        <v>8595</v>
      </c>
      <c r="J2036" s="270">
        <v>13022</v>
      </c>
      <c r="K2036" s="270" t="s">
        <v>3271</v>
      </c>
      <c r="L2036" s="270" t="s">
        <v>8594</v>
      </c>
      <c r="M2036" s="270" t="s">
        <v>3296</v>
      </c>
      <c r="N2036" s="270" t="s">
        <v>3286</v>
      </c>
      <c r="O2036" s="270" t="s">
        <v>3285</v>
      </c>
      <c r="P2036" s="269">
        <v>2524791</v>
      </c>
      <c r="Q2036" s="269">
        <v>0</v>
      </c>
      <c r="R2036" s="269">
        <v>0</v>
      </c>
      <c r="S2036" s="269">
        <v>2524791</v>
      </c>
      <c r="U2036" s="305" t="str">
        <f t="shared" si="31"/>
        <v>RU8179</v>
      </c>
      <c r="V2036" s="305" t="s">
        <v>3112</v>
      </c>
    </row>
    <row r="2037" spans="1:22" ht="18" customHeight="1" x14ac:dyDescent="0.35">
      <c r="A2037" s="270">
        <v>13027</v>
      </c>
      <c r="B2037" s="270" t="s">
        <v>3269</v>
      </c>
      <c r="C2037" s="270" t="s">
        <v>8593</v>
      </c>
      <c r="D2037" s="270" t="s">
        <v>3296</v>
      </c>
      <c r="E2037" s="270" t="s">
        <v>1733</v>
      </c>
      <c r="F2037" s="270" t="s">
        <v>2065</v>
      </c>
      <c r="G2037" s="270" t="s">
        <v>8592</v>
      </c>
      <c r="H2037" s="270" t="s">
        <v>8591</v>
      </c>
      <c r="I2037" s="270" t="s">
        <v>8590</v>
      </c>
      <c r="J2037" s="270">
        <v>13028</v>
      </c>
      <c r="K2037" s="270" t="s">
        <v>3271</v>
      </c>
      <c r="L2037" s="270" t="s">
        <v>8589</v>
      </c>
      <c r="M2037" s="270" t="s">
        <v>3296</v>
      </c>
      <c r="N2037" s="270" t="s">
        <v>3286</v>
      </c>
      <c r="O2037" s="270" t="s">
        <v>3285</v>
      </c>
      <c r="P2037" s="269">
        <v>2841693.53</v>
      </c>
      <c r="Q2037" s="269">
        <v>0</v>
      </c>
      <c r="R2037" s="269">
        <v>0</v>
      </c>
      <c r="S2037" s="269">
        <v>2841693.53</v>
      </c>
      <c r="U2037" s="305" t="str">
        <f t="shared" si="31"/>
        <v>RU8179</v>
      </c>
      <c r="V2037" s="305" t="s">
        <v>3112</v>
      </c>
    </row>
    <row r="2038" spans="1:22" ht="18" customHeight="1" x14ac:dyDescent="0.35">
      <c r="A2038" s="270">
        <v>13036</v>
      </c>
      <c r="B2038" s="270" t="s">
        <v>3269</v>
      </c>
      <c r="C2038" s="270" t="s">
        <v>8588</v>
      </c>
      <c r="D2038" s="270" t="s">
        <v>3296</v>
      </c>
      <c r="E2038" s="270" t="s">
        <v>1791</v>
      </c>
      <c r="F2038" s="270" t="s">
        <v>2215</v>
      </c>
      <c r="G2038" s="270" t="s">
        <v>3306</v>
      </c>
      <c r="H2038" s="270" t="s">
        <v>8587</v>
      </c>
      <c r="I2038" s="270" t="s">
        <v>8586</v>
      </c>
      <c r="J2038" s="270">
        <v>13042</v>
      </c>
      <c r="K2038" s="270" t="s">
        <v>3271</v>
      </c>
      <c r="L2038" s="270" t="s">
        <v>8585</v>
      </c>
      <c r="M2038" s="270" t="s">
        <v>3296</v>
      </c>
      <c r="N2038" s="270" t="s">
        <v>3286</v>
      </c>
      <c r="O2038" s="270" t="s">
        <v>3285</v>
      </c>
      <c r="P2038" s="269">
        <v>366270</v>
      </c>
      <c r="Q2038" s="269">
        <v>0</v>
      </c>
      <c r="R2038" s="269">
        <v>0</v>
      </c>
      <c r="S2038" s="269">
        <v>366270</v>
      </c>
      <c r="U2038" s="305" t="str">
        <f t="shared" si="31"/>
        <v>RU8358</v>
      </c>
      <c r="V2038" s="305" t="s">
        <v>3112</v>
      </c>
    </row>
    <row r="2039" spans="1:22" ht="18" customHeight="1" x14ac:dyDescent="0.35">
      <c r="A2039" s="270">
        <v>13059</v>
      </c>
      <c r="B2039" s="270" t="s">
        <v>3269</v>
      </c>
      <c r="C2039" s="270" t="s">
        <v>8584</v>
      </c>
      <c r="D2039" s="270" t="s">
        <v>3296</v>
      </c>
      <c r="E2039" s="270" t="s">
        <v>1739</v>
      </c>
      <c r="F2039" s="270" t="s">
        <v>1838</v>
      </c>
      <c r="G2039" s="270" t="s">
        <v>8583</v>
      </c>
      <c r="H2039" s="270" t="s">
        <v>8582</v>
      </c>
      <c r="I2039" s="270" t="s">
        <v>8581</v>
      </c>
      <c r="J2039" s="270">
        <v>16797</v>
      </c>
      <c r="K2039" s="270" t="s">
        <v>3271</v>
      </c>
      <c r="L2039" s="270" t="s">
        <v>8580</v>
      </c>
      <c r="M2039" s="270" t="s">
        <v>3296</v>
      </c>
      <c r="N2039" s="270" t="s">
        <v>3314</v>
      </c>
      <c r="O2039" s="270" t="s">
        <v>3313</v>
      </c>
      <c r="P2039" s="269">
        <v>340155</v>
      </c>
      <c r="Q2039" s="269">
        <v>0</v>
      </c>
      <c r="R2039" s="269">
        <v>0</v>
      </c>
      <c r="S2039" s="269">
        <v>340155</v>
      </c>
      <c r="U2039" s="305" t="str">
        <f t="shared" si="31"/>
        <v>RU1405</v>
      </c>
      <c r="V2039" s="305" t="s">
        <v>3112</v>
      </c>
    </row>
    <row r="2040" spans="1:22" ht="18" customHeight="1" x14ac:dyDescent="0.35">
      <c r="A2040" s="270">
        <v>13067</v>
      </c>
      <c r="B2040" s="270" t="s">
        <v>3269</v>
      </c>
      <c r="C2040" s="270" t="s">
        <v>8579</v>
      </c>
      <c r="D2040" s="270" t="s">
        <v>3296</v>
      </c>
      <c r="E2040" s="270" t="s">
        <v>1713</v>
      </c>
      <c r="F2040" s="270" t="s">
        <v>1723</v>
      </c>
      <c r="G2040" s="270" t="s">
        <v>8578</v>
      </c>
      <c r="H2040" s="270" t="s">
        <v>8577</v>
      </c>
      <c r="I2040" s="270" t="s">
        <v>8576</v>
      </c>
      <c r="J2040" s="270">
        <v>17259</v>
      </c>
      <c r="K2040" s="270" t="s">
        <v>3271</v>
      </c>
      <c r="L2040" s="270" t="s">
        <v>8575</v>
      </c>
      <c r="M2040" s="270" t="s">
        <v>3296</v>
      </c>
      <c r="N2040" s="270" t="s">
        <v>3286</v>
      </c>
      <c r="O2040" s="270" t="s">
        <v>3285</v>
      </c>
      <c r="P2040" s="269">
        <v>1838926.95</v>
      </c>
      <c r="Q2040" s="269">
        <v>0</v>
      </c>
      <c r="R2040" s="269">
        <v>1838926.95</v>
      </c>
      <c r="S2040" s="269">
        <v>1838926.95</v>
      </c>
      <c r="U2040" s="305" t="str">
        <f t="shared" si="31"/>
        <v>RU1225</v>
      </c>
      <c r="V2040" s="305" t="s">
        <v>3112</v>
      </c>
    </row>
    <row r="2041" spans="1:22" ht="18" customHeight="1" x14ac:dyDescent="0.35">
      <c r="A2041" s="270">
        <v>13100</v>
      </c>
      <c r="B2041" s="270" t="s">
        <v>3269</v>
      </c>
      <c r="C2041" s="270" t="s">
        <v>8568</v>
      </c>
      <c r="D2041" s="270" t="s">
        <v>3296</v>
      </c>
      <c r="E2041" s="270" t="s">
        <v>1713</v>
      </c>
      <c r="F2041" s="270" t="s">
        <v>2107</v>
      </c>
      <c r="G2041" s="270" t="s">
        <v>8567</v>
      </c>
      <c r="H2041" s="270" t="s">
        <v>8566</v>
      </c>
      <c r="I2041" s="270" t="s">
        <v>8565</v>
      </c>
      <c r="J2041" s="270">
        <v>13756</v>
      </c>
      <c r="K2041" s="270" t="s">
        <v>3271</v>
      </c>
      <c r="L2041" s="270" t="s">
        <v>8574</v>
      </c>
      <c r="M2041" s="270" t="s">
        <v>3296</v>
      </c>
      <c r="N2041" s="270" t="s">
        <v>3314</v>
      </c>
      <c r="O2041" s="270" t="s">
        <v>3689</v>
      </c>
      <c r="P2041" s="269">
        <v>131802.46</v>
      </c>
      <c r="Q2041" s="269">
        <v>0</v>
      </c>
      <c r="R2041" s="269">
        <v>0</v>
      </c>
      <c r="S2041" s="269">
        <v>131802.46</v>
      </c>
      <c r="U2041" s="305" t="str">
        <f t="shared" si="31"/>
        <v>RU8265</v>
      </c>
      <c r="V2041" s="305" t="s">
        <v>3112</v>
      </c>
    </row>
    <row r="2042" spans="1:22" ht="18" customHeight="1" x14ac:dyDescent="0.35">
      <c r="A2042" s="270">
        <v>13100</v>
      </c>
      <c r="B2042" s="270" t="s">
        <v>3269</v>
      </c>
      <c r="C2042" s="270" t="s">
        <v>8568</v>
      </c>
      <c r="D2042" s="270" t="s">
        <v>3296</v>
      </c>
      <c r="E2042" s="270" t="s">
        <v>1713</v>
      </c>
      <c r="F2042" s="270" t="s">
        <v>2107</v>
      </c>
      <c r="G2042" s="270" t="s">
        <v>8567</v>
      </c>
      <c r="H2042" s="270" t="s">
        <v>8566</v>
      </c>
      <c r="I2042" s="270" t="s">
        <v>8565</v>
      </c>
      <c r="J2042" s="270">
        <v>13757</v>
      </c>
      <c r="K2042" s="270" t="s">
        <v>3271</v>
      </c>
      <c r="L2042" s="270" t="s">
        <v>8573</v>
      </c>
      <c r="M2042" s="270" t="s">
        <v>3296</v>
      </c>
      <c r="N2042" s="270" t="s">
        <v>3314</v>
      </c>
      <c r="O2042" s="270" t="s">
        <v>3689</v>
      </c>
      <c r="P2042" s="269">
        <v>1284.56</v>
      </c>
      <c r="Q2042" s="269">
        <v>0</v>
      </c>
      <c r="R2042" s="269">
        <v>0</v>
      </c>
      <c r="S2042" s="269">
        <v>1284.56</v>
      </c>
      <c r="U2042" s="305" t="str">
        <f t="shared" si="31"/>
        <v>RU8265</v>
      </c>
      <c r="V2042" s="305" t="s">
        <v>3112</v>
      </c>
    </row>
    <row r="2043" spans="1:22" ht="18" customHeight="1" x14ac:dyDescent="0.35">
      <c r="A2043" s="270">
        <v>13100</v>
      </c>
      <c r="B2043" s="270" t="s">
        <v>3269</v>
      </c>
      <c r="C2043" s="270" t="s">
        <v>8568</v>
      </c>
      <c r="D2043" s="270" t="s">
        <v>3296</v>
      </c>
      <c r="E2043" s="270" t="s">
        <v>1713</v>
      </c>
      <c r="F2043" s="270" t="s">
        <v>2107</v>
      </c>
      <c r="G2043" s="270" t="s">
        <v>8567</v>
      </c>
      <c r="H2043" s="270" t="s">
        <v>8566</v>
      </c>
      <c r="I2043" s="270" t="s">
        <v>8565</v>
      </c>
      <c r="J2043" s="270">
        <v>13758</v>
      </c>
      <c r="K2043" s="270" t="s">
        <v>3271</v>
      </c>
      <c r="L2043" s="270" t="s">
        <v>8572</v>
      </c>
      <c r="M2043" s="270" t="s">
        <v>3296</v>
      </c>
      <c r="N2043" s="270" t="s">
        <v>3314</v>
      </c>
      <c r="O2043" s="270" t="s">
        <v>3689</v>
      </c>
      <c r="P2043" s="269">
        <v>24768.91</v>
      </c>
      <c r="Q2043" s="269">
        <v>0</v>
      </c>
      <c r="R2043" s="269">
        <v>0</v>
      </c>
      <c r="S2043" s="269">
        <v>24768.91</v>
      </c>
      <c r="U2043" s="305" t="str">
        <f t="shared" si="31"/>
        <v>RU8265</v>
      </c>
      <c r="V2043" s="305" t="s">
        <v>3112</v>
      </c>
    </row>
    <row r="2044" spans="1:22" ht="18" customHeight="1" x14ac:dyDescent="0.35">
      <c r="A2044" s="270">
        <v>13100</v>
      </c>
      <c r="B2044" s="270" t="s">
        <v>3269</v>
      </c>
      <c r="C2044" s="270" t="s">
        <v>8568</v>
      </c>
      <c r="D2044" s="270" t="s">
        <v>3296</v>
      </c>
      <c r="E2044" s="270" t="s">
        <v>1713</v>
      </c>
      <c r="F2044" s="270" t="s">
        <v>2107</v>
      </c>
      <c r="G2044" s="270" t="s">
        <v>8567</v>
      </c>
      <c r="H2044" s="270" t="s">
        <v>8566</v>
      </c>
      <c r="I2044" s="270" t="s">
        <v>8565</v>
      </c>
      <c r="J2044" s="270">
        <v>13759</v>
      </c>
      <c r="K2044" s="270" t="s">
        <v>3271</v>
      </c>
      <c r="L2044" s="270" t="s">
        <v>8571</v>
      </c>
      <c r="M2044" s="270" t="s">
        <v>3296</v>
      </c>
      <c r="N2044" s="270" t="s">
        <v>3314</v>
      </c>
      <c r="O2044" s="270" t="s">
        <v>3689</v>
      </c>
      <c r="P2044" s="269">
        <v>28428.880000000001</v>
      </c>
      <c r="Q2044" s="269">
        <v>0</v>
      </c>
      <c r="R2044" s="269">
        <v>0</v>
      </c>
      <c r="S2044" s="269">
        <v>28428.880000000001</v>
      </c>
      <c r="U2044" s="305" t="str">
        <f t="shared" si="31"/>
        <v>RU8265</v>
      </c>
      <c r="V2044" s="305" t="s">
        <v>3112</v>
      </c>
    </row>
    <row r="2045" spans="1:22" ht="18" customHeight="1" x14ac:dyDescent="0.35">
      <c r="A2045" s="270">
        <v>13100</v>
      </c>
      <c r="B2045" s="270" t="s">
        <v>3269</v>
      </c>
      <c r="C2045" s="270" t="s">
        <v>8568</v>
      </c>
      <c r="D2045" s="270" t="s">
        <v>3296</v>
      </c>
      <c r="E2045" s="270" t="s">
        <v>1713</v>
      </c>
      <c r="F2045" s="270" t="s">
        <v>2107</v>
      </c>
      <c r="G2045" s="270" t="s">
        <v>8567</v>
      </c>
      <c r="H2045" s="270" t="s">
        <v>8566</v>
      </c>
      <c r="I2045" s="270" t="s">
        <v>8565</v>
      </c>
      <c r="J2045" s="270">
        <v>13760</v>
      </c>
      <c r="K2045" s="270" t="s">
        <v>3271</v>
      </c>
      <c r="L2045" s="270" t="s">
        <v>8570</v>
      </c>
      <c r="M2045" s="270" t="s">
        <v>3296</v>
      </c>
      <c r="N2045" s="270" t="s">
        <v>3314</v>
      </c>
      <c r="O2045" s="270" t="s">
        <v>3689</v>
      </c>
      <c r="P2045" s="269">
        <v>2938.16</v>
      </c>
      <c r="Q2045" s="269">
        <v>0</v>
      </c>
      <c r="R2045" s="269">
        <v>0</v>
      </c>
      <c r="S2045" s="269">
        <v>2938.16</v>
      </c>
      <c r="U2045" s="305" t="str">
        <f t="shared" si="31"/>
        <v>RU8265</v>
      </c>
      <c r="V2045" s="305" t="s">
        <v>3112</v>
      </c>
    </row>
    <row r="2046" spans="1:22" ht="18" customHeight="1" x14ac:dyDescent="0.35">
      <c r="A2046" s="270">
        <v>13100</v>
      </c>
      <c r="B2046" s="270" t="s">
        <v>3269</v>
      </c>
      <c r="C2046" s="270" t="s">
        <v>8568</v>
      </c>
      <c r="D2046" s="270" t="s">
        <v>3296</v>
      </c>
      <c r="E2046" s="270" t="s">
        <v>1713</v>
      </c>
      <c r="F2046" s="270" t="s">
        <v>2107</v>
      </c>
      <c r="G2046" s="270" t="s">
        <v>8567</v>
      </c>
      <c r="H2046" s="270" t="s">
        <v>8566</v>
      </c>
      <c r="I2046" s="270" t="s">
        <v>8565</v>
      </c>
      <c r="J2046" s="270">
        <v>13761</v>
      </c>
      <c r="K2046" s="270" t="s">
        <v>3271</v>
      </c>
      <c r="L2046" s="270" t="s">
        <v>8569</v>
      </c>
      <c r="M2046" s="270" t="s">
        <v>3296</v>
      </c>
      <c r="N2046" s="270" t="s">
        <v>3314</v>
      </c>
      <c r="O2046" s="270" t="s">
        <v>3689</v>
      </c>
      <c r="P2046" s="269">
        <v>186999.32</v>
      </c>
      <c r="Q2046" s="269">
        <v>0</v>
      </c>
      <c r="R2046" s="269">
        <v>0</v>
      </c>
      <c r="S2046" s="269">
        <v>186999.32</v>
      </c>
      <c r="U2046" s="305" t="str">
        <f t="shared" si="31"/>
        <v>RU8265</v>
      </c>
      <c r="V2046" s="305" t="s">
        <v>3112</v>
      </c>
    </row>
    <row r="2047" spans="1:22" ht="18" customHeight="1" x14ac:dyDescent="0.35">
      <c r="A2047" s="270">
        <v>13100</v>
      </c>
      <c r="B2047" s="270" t="s">
        <v>3269</v>
      </c>
      <c r="C2047" s="270" t="s">
        <v>8568</v>
      </c>
      <c r="D2047" s="270" t="s">
        <v>3296</v>
      </c>
      <c r="E2047" s="270" t="s">
        <v>1713</v>
      </c>
      <c r="F2047" s="270" t="s">
        <v>2107</v>
      </c>
      <c r="G2047" s="270" t="s">
        <v>8567</v>
      </c>
      <c r="H2047" s="270" t="s">
        <v>8566</v>
      </c>
      <c r="I2047" s="270" t="s">
        <v>8565</v>
      </c>
      <c r="J2047" s="270">
        <v>13762</v>
      </c>
      <c r="K2047" s="270" t="s">
        <v>3271</v>
      </c>
      <c r="L2047" s="270" t="s">
        <v>8564</v>
      </c>
      <c r="M2047" s="270" t="s">
        <v>3296</v>
      </c>
      <c r="N2047" s="270" t="s">
        <v>3314</v>
      </c>
      <c r="O2047" s="270" t="s">
        <v>3689</v>
      </c>
      <c r="P2047" s="269">
        <v>4226.6099999999997</v>
      </c>
      <c r="Q2047" s="269">
        <v>0</v>
      </c>
      <c r="R2047" s="269">
        <v>0</v>
      </c>
      <c r="S2047" s="269">
        <v>4226.6099999999997</v>
      </c>
      <c r="U2047" s="305" t="str">
        <f t="shared" si="31"/>
        <v>RU8265</v>
      </c>
      <c r="V2047" s="305" t="s">
        <v>3112</v>
      </c>
    </row>
    <row r="2048" spans="1:22" ht="18" customHeight="1" x14ac:dyDescent="0.35">
      <c r="A2048" s="270">
        <v>13105</v>
      </c>
      <c r="B2048" s="270" t="s">
        <v>3269</v>
      </c>
      <c r="C2048" s="270" t="s">
        <v>8562</v>
      </c>
      <c r="D2048" s="270" t="s">
        <v>3296</v>
      </c>
      <c r="E2048" s="270" t="s">
        <v>1713</v>
      </c>
      <c r="F2048" s="270" t="s">
        <v>2107</v>
      </c>
      <c r="G2048" s="270" t="s">
        <v>8561</v>
      </c>
      <c r="H2048" s="270" t="s">
        <v>8560</v>
      </c>
      <c r="I2048" s="270" t="s">
        <v>8559</v>
      </c>
      <c r="J2048" s="270">
        <v>13345</v>
      </c>
      <c r="K2048" s="270" t="s">
        <v>3271</v>
      </c>
      <c r="L2048" s="270" t="s">
        <v>8563</v>
      </c>
      <c r="M2048" s="270" t="s">
        <v>3296</v>
      </c>
      <c r="N2048" s="270" t="s">
        <v>3286</v>
      </c>
      <c r="O2048" s="270" t="s">
        <v>3285</v>
      </c>
      <c r="P2048" s="269">
        <v>435341</v>
      </c>
      <c r="Q2048" s="269">
        <v>0</v>
      </c>
      <c r="R2048" s="269">
        <v>0</v>
      </c>
      <c r="S2048" s="269">
        <v>435341</v>
      </c>
      <c r="U2048" s="305" t="str">
        <f t="shared" si="31"/>
        <v>RU8265</v>
      </c>
      <c r="V2048" s="305" t="s">
        <v>3112</v>
      </c>
    </row>
    <row r="2049" spans="1:22" ht="18" customHeight="1" x14ac:dyDescent="0.35">
      <c r="A2049" s="270">
        <v>13105</v>
      </c>
      <c r="B2049" s="270" t="s">
        <v>3269</v>
      </c>
      <c r="C2049" s="270" t="s">
        <v>8562</v>
      </c>
      <c r="D2049" s="270" t="s">
        <v>3296</v>
      </c>
      <c r="E2049" s="270" t="s">
        <v>1713</v>
      </c>
      <c r="F2049" s="270" t="s">
        <v>2107</v>
      </c>
      <c r="G2049" s="270" t="s">
        <v>8561</v>
      </c>
      <c r="H2049" s="270" t="s">
        <v>8560</v>
      </c>
      <c r="I2049" s="270" t="s">
        <v>8559</v>
      </c>
      <c r="J2049" s="270">
        <v>13346</v>
      </c>
      <c r="K2049" s="270" t="s">
        <v>3271</v>
      </c>
      <c r="L2049" s="270" t="s">
        <v>8558</v>
      </c>
      <c r="M2049" s="270" t="s">
        <v>3296</v>
      </c>
      <c r="N2049" s="270" t="s">
        <v>3286</v>
      </c>
      <c r="O2049" s="270" t="s">
        <v>3285</v>
      </c>
      <c r="P2049" s="269">
        <v>435341</v>
      </c>
      <c r="Q2049" s="269">
        <v>0</v>
      </c>
      <c r="R2049" s="269">
        <v>0</v>
      </c>
      <c r="S2049" s="269">
        <v>435341</v>
      </c>
      <c r="U2049" s="305" t="str">
        <f t="shared" si="31"/>
        <v>RU8265</v>
      </c>
      <c r="V2049" s="305" t="s">
        <v>3112</v>
      </c>
    </row>
    <row r="2050" spans="1:22" ht="18" customHeight="1" x14ac:dyDescent="0.35">
      <c r="A2050" s="270">
        <v>13110</v>
      </c>
      <c r="B2050" s="270" t="s">
        <v>3269</v>
      </c>
      <c r="C2050" s="270" t="s">
        <v>8554</v>
      </c>
      <c r="D2050" s="270" t="s">
        <v>3296</v>
      </c>
      <c r="E2050" s="270" t="s">
        <v>1713</v>
      </c>
      <c r="F2050" s="270" t="s">
        <v>2107</v>
      </c>
      <c r="G2050" s="270" t="s">
        <v>7788</v>
      </c>
      <c r="H2050" s="270" t="s">
        <v>8553</v>
      </c>
      <c r="I2050" s="270" t="s">
        <v>8552</v>
      </c>
      <c r="J2050" s="270">
        <v>13821</v>
      </c>
      <c r="K2050" s="270" t="s">
        <v>3271</v>
      </c>
      <c r="L2050" s="270" t="s">
        <v>8557</v>
      </c>
      <c r="M2050" s="270" t="s">
        <v>3296</v>
      </c>
      <c r="N2050" s="270" t="s">
        <v>3286</v>
      </c>
      <c r="O2050" s="270" t="s">
        <v>3285</v>
      </c>
      <c r="P2050" s="269">
        <v>948854.89</v>
      </c>
      <c r="Q2050" s="269">
        <v>0</v>
      </c>
      <c r="R2050" s="269">
        <v>0</v>
      </c>
      <c r="S2050" s="269">
        <v>948854.89</v>
      </c>
      <c r="U2050" s="305" t="str">
        <f t="shared" si="31"/>
        <v>RU8265</v>
      </c>
      <c r="V2050" s="305" t="s">
        <v>3112</v>
      </c>
    </row>
    <row r="2051" spans="1:22" ht="18" customHeight="1" x14ac:dyDescent="0.35">
      <c r="A2051" s="270">
        <v>13110</v>
      </c>
      <c r="B2051" s="270" t="s">
        <v>3269</v>
      </c>
      <c r="C2051" s="270" t="s">
        <v>8554</v>
      </c>
      <c r="D2051" s="270" t="s">
        <v>3296</v>
      </c>
      <c r="E2051" s="270" t="s">
        <v>1713</v>
      </c>
      <c r="F2051" s="270" t="s">
        <v>2107</v>
      </c>
      <c r="G2051" s="270" t="s">
        <v>7788</v>
      </c>
      <c r="H2051" s="270" t="s">
        <v>8553</v>
      </c>
      <c r="I2051" s="270" t="s">
        <v>8552</v>
      </c>
      <c r="J2051" s="270">
        <v>13822</v>
      </c>
      <c r="K2051" s="270" t="s">
        <v>3271</v>
      </c>
      <c r="L2051" s="270" t="s">
        <v>8556</v>
      </c>
      <c r="M2051" s="270" t="s">
        <v>3296</v>
      </c>
      <c r="N2051" s="270" t="s">
        <v>3286</v>
      </c>
      <c r="O2051" s="270" t="s">
        <v>3285</v>
      </c>
      <c r="P2051" s="269">
        <v>868128.27</v>
      </c>
      <c r="Q2051" s="269">
        <v>0</v>
      </c>
      <c r="R2051" s="269">
        <v>0</v>
      </c>
      <c r="S2051" s="269">
        <v>868128.27</v>
      </c>
      <c r="U2051" s="305" t="str">
        <f t="shared" si="31"/>
        <v>RU8265</v>
      </c>
      <c r="V2051" s="305" t="s">
        <v>3112</v>
      </c>
    </row>
    <row r="2052" spans="1:22" ht="18" customHeight="1" x14ac:dyDescent="0.35">
      <c r="A2052" s="270">
        <v>13110</v>
      </c>
      <c r="B2052" s="270" t="s">
        <v>3269</v>
      </c>
      <c r="C2052" s="270" t="s">
        <v>8554</v>
      </c>
      <c r="D2052" s="270" t="s">
        <v>3296</v>
      </c>
      <c r="E2052" s="270" t="s">
        <v>1713</v>
      </c>
      <c r="F2052" s="270" t="s">
        <v>2107</v>
      </c>
      <c r="G2052" s="270" t="s">
        <v>7788</v>
      </c>
      <c r="H2052" s="270" t="s">
        <v>8553</v>
      </c>
      <c r="I2052" s="270" t="s">
        <v>8552</v>
      </c>
      <c r="J2052" s="270">
        <v>13823</v>
      </c>
      <c r="K2052" s="270" t="s">
        <v>3271</v>
      </c>
      <c r="L2052" s="270" t="s">
        <v>8555</v>
      </c>
      <c r="M2052" s="270" t="s">
        <v>3296</v>
      </c>
      <c r="N2052" s="270" t="s">
        <v>3286</v>
      </c>
      <c r="O2052" s="270" t="s">
        <v>3285</v>
      </c>
      <c r="P2052" s="269">
        <v>719941.91</v>
      </c>
      <c r="Q2052" s="269">
        <v>0</v>
      </c>
      <c r="R2052" s="269">
        <v>0</v>
      </c>
      <c r="S2052" s="269">
        <v>719941.91</v>
      </c>
      <c r="U2052" s="305" t="str">
        <f t="shared" ref="U2052:U2115" si="32">LEFT(F2052,6)</f>
        <v>RU8265</v>
      </c>
      <c r="V2052" s="305" t="s">
        <v>3112</v>
      </c>
    </row>
    <row r="2053" spans="1:22" ht="18" customHeight="1" x14ac:dyDescent="0.35">
      <c r="A2053" s="270">
        <v>13110</v>
      </c>
      <c r="B2053" s="270" t="s">
        <v>3269</v>
      </c>
      <c r="C2053" s="270" t="s">
        <v>8554</v>
      </c>
      <c r="D2053" s="270" t="s">
        <v>3296</v>
      </c>
      <c r="E2053" s="270" t="s">
        <v>1713</v>
      </c>
      <c r="F2053" s="270" t="s">
        <v>2107</v>
      </c>
      <c r="G2053" s="270" t="s">
        <v>7788</v>
      </c>
      <c r="H2053" s="270" t="s">
        <v>8553</v>
      </c>
      <c r="I2053" s="270" t="s">
        <v>8552</v>
      </c>
      <c r="J2053" s="270">
        <v>13824</v>
      </c>
      <c r="K2053" s="270" t="s">
        <v>3271</v>
      </c>
      <c r="L2053" s="270" t="s">
        <v>8551</v>
      </c>
      <c r="M2053" s="270" t="s">
        <v>3296</v>
      </c>
      <c r="N2053" s="270" t="s">
        <v>3286</v>
      </c>
      <c r="O2053" s="270" t="s">
        <v>3285</v>
      </c>
      <c r="P2053" s="269">
        <v>116982.39999999999</v>
      </c>
      <c r="Q2053" s="269">
        <v>0</v>
      </c>
      <c r="R2053" s="269">
        <v>0</v>
      </c>
      <c r="S2053" s="269">
        <v>116982.39999999999</v>
      </c>
      <c r="U2053" s="305" t="str">
        <f t="shared" si="32"/>
        <v>RU8265</v>
      </c>
      <c r="V2053" s="305" t="s">
        <v>3112</v>
      </c>
    </row>
    <row r="2054" spans="1:22" ht="18" customHeight="1" x14ac:dyDescent="0.35">
      <c r="A2054" s="270">
        <v>13115</v>
      </c>
      <c r="B2054" s="270" t="s">
        <v>3269</v>
      </c>
      <c r="C2054" s="270" t="s">
        <v>8549</v>
      </c>
      <c r="D2054" s="270" t="s">
        <v>3296</v>
      </c>
      <c r="E2054" s="270" t="s">
        <v>1713</v>
      </c>
      <c r="F2054" s="270" t="s">
        <v>2107</v>
      </c>
      <c r="G2054" s="270" t="s">
        <v>7788</v>
      </c>
      <c r="H2054" s="270" t="s">
        <v>8548</v>
      </c>
      <c r="I2054" s="270" t="s">
        <v>8547</v>
      </c>
      <c r="J2054" s="270">
        <v>13788</v>
      </c>
      <c r="K2054" s="270" t="s">
        <v>3271</v>
      </c>
      <c r="L2054" s="270" t="s">
        <v>8550</v>
      </c>
      <c r="M2054" s="270" t="s">
        <v>3296</v>
      </c>
      <c r="N2054" s="270" t="s">
        <v>3286</v>
      </c>
      <c r="O2054" s="270" t="s">
        <v>3285</v>
      </c>
      <c r="P2054" s="269">
        <v>2228058.16</v>
      </c>
      <c r="Q2054" s="269">
        <v>0</v>
      </c>
      <c r="R2054" s="269">
        <v>0</v>
      </c>
      <c r="S2054" s="269">
        <v>2228058.16</v>
      </c>
      <c r="U2054" s="305" t="str">
        <f t="shared" si="32"/>
        <v>RU8265</v>
      </c>
      <c r="V2054" s="305" t="s">
        <v>3112</v>
      </c>
    </row>
    <row r="2055" spans="1:22" ht="18" customHeight="1" x14ac:dyDescent="0.35">
      <c r="A2055" s="270">
        <v>13115</v>
      </c>
      <c r="B2055" s="270" t="s">
        <v>3269</v>
      </c>
      <c r="C2055" s="270" t="s">
        <v>8549</v>
      </c>
      <c r="D2055" s="270" t="s">
        <v>3296</v>
      </c>
      <c r="E2055" s="270" t="s">
        <v>1713</v>
      </c>
      <c r="F2055" s="270" t="s">
        <v>2107</v>
      </c>
      <c r="G2055" s="270" t="s">
        <v>7788</v>
      </c>
      <c r="H2055" s="270" t="s">
        <v>8548</v>
      </c>
      <c r="I2055" s="270" t="s">
        <v>8547</v>
      </c>
      <c r="J2055" s="270">
        <v>13789</v>
      </c>
      <c r="K2055" s="270" t="s">
        <v>3271</v>
      </c>
      <c r="L2055" s="270" t="s">
        <v>8546</v>
      </c>
      <c r="M2055" s="270" t="s">
        <v>3296</v>
      </c>
      <c r="N2055" s="270" t="s">
        <v>3286</v>
      </c>
      <c r="O2055" s="270" t="s">
        <v>3285</v>
      </c>
      <c r="P2055" s="269">
        <v>2223367.0499999998</v>
      </c>
      <c r="Q2055" s="269">
        <v>0</v>
      </c>
      <c r="R2055" s="269">
        <v>0</v>
      </c>
      <c r="S2055" s="269">
        <v>2223367.0499999998</v>
      </c>
      <c r="U2055" s="305" t="str">
        <f t="shared" si="32"/>
        <v>RU8265</v>
      </c>
      <c r="V2055" s="305" t="s">
        <v>3112</v>
      </c>
    </row>
    <row r="2056" spans="1:22" ht="18" customHeight="1" x14ac:dyDescent="0.35">
      <c r="A2056" s="270">
        <v>13120</v>
      </c>
      <c r="B2056" s="270" t="s">
        <v>3269</v>
      </c>
      <c r="C2056" s="270" t="s">
        <v>8531</v>
      </c>
      <c r="D2056" s="270" t="s">
        <v>3296</v>
      </c>
      <c r="E2056" s="270" t="s">
        <v>1713</v>
      </c>
      <c r="F2056" s="270" t="s">
        <v>1992</v>
      </c>
      <c r="G2056" s="270" t="s">
        <v>8530</v>
      </c>
      <c r="H2056" s="270" t="s">
        <v>8529</v>
      </c>
      <c r="I2056" s="270" t="s">
        <v>8528</v>
      </c>
      <c r="J2056" s="270">
        <v>13187</v>
      </c>
      <c r="K2056" s="270" t="s">
        <v>3271</v>
      </c>
      <c r="L2056" s="270" t="s">
        <v>8545</v>
      </c>
      <c r="M2056" s="270" t="s">
        <v>3296</v>
      </c>
      <c r="N2056" s="270" t="s">
        <v>3286</v>
      </c>
      <c r="O2056" s="270" t="s">
        <v>3285</v>
      </c>
      <c r="P2056" s="269">
        <v>81987.98</v>
      </c>
      <c r="Q2056" s="269">
        <v>0</v>
      </c>
      <c r="R2056" s="269">
        <v>0</v>
      </c>
      <c r="S2056" s="269">
        <v>81987.98</v>
      </c>
      <c r="U2056" s="305" t="str">
        <f t="shared" si="32"/>
        <v>RU8025</v>
      </c>
      <c r="V2056" s="305" t="s">
        <v>3112</v>
      </c>
    </row>
    <row r="2057" spans="1:22" ht="18" customHeight="1" x14ac:dyDescent="0.35">
      <c r="A2057" s="270">
        <v>13120</v>
      </c>
      <c r="B2057" s="270" t="s">
        <v>3269</v>
      </c>
      <c r="C2057" s="270" t="s">
        <v>8531</v>
      </c>
      <c r="D2057" s="270" t="s">
        <v>3296</v>
      </c>
      <c r="E2057" s="270" t="s">
        <v>1713</v>
      </c>
      <c r="F2057" s="270" t="s">
        <v>1992</v>
      </c>
      <c r="G2057" s="270" t="s">
        <v>8530</v>
      </c>
      <c r="H2057" s="270" t="s">
        <v>8529</v>
      </c>
      <c r="I2057" s="270" t="s">
        <v>8528</v>
      </c>
      <c r="J2057" s="270">
        <v>13188</v>
      </c>
      <c r="K2057" s="270" t="s">
        <v>3271</v>
      </c>
      <c r="L2057" s="270" t="s">
        <v>8544</v>
      </c>
      <c r="M2057" s="270" t="s">
        <v>3296</v>
      </c>
      <c r="N2057" s="270" t="s">
        <v>3286</v>
      </c>
      <c r="O2057" s="270" t="s">
        <v>3285</v>
      </c>
      <c r="P2057" s="269">
        <v>77506.289999999994</v>
      </c>
      <c r="Q2057" s="269">
        <v>0</v>
      </c>
      <c r="R2057" s="269">
        <v>0</v>
      </c>
      <c r="S2057" s="269">
        <v>77506.289999999994</v>
      </c>
      <c r="U2057" s="305" t="str">
        <f t="shared" si="32"/>
        <v>RU8025</v>
      </c>
      <c r="V2057" s="305" t="s">
        <v>3112</v>
      </c>
    </row>
    <row r="2058" spans="1:22" ht="18" customHeight="1" x14ac:dyDescent="0.35">
      <c r="A2058" s="270">
        <v>13120</v>
      </c>
      <c r="B2058" s="270" t="s">
        <v>3269</v>
      </c>
      <c r="C2058" s="270" t="s">
        <v>8531</v>
      </c>
      <c r="D2058" s="270" t="s">
        <v>3296</v>
      </c>
      <c r="E2058" s="270" t="s">
        <v>1713</v>
      </c>
      <c r="F2058" s="270" t="s">
        <v>1992</v>
      </c>
      <c r="G2058" s="270" t="s">
        <v>8530</v>
      </c>
      <c r="H2058" s="270" t="s">
        <v>8529</v>
      </c>
      <c r="I2058" s="270" t="s">
        <v>8528</v>
      </c>
      <c r="J2058" s="270">
        <v>13189</v>
      </c>
      <c r="K2058" s="270" t="s">
        <v>3271</v>
      </c>
      <c r="L2058" s="270" t="s">
        <v>8543</v>
      </c>
      <c r="M2058" s="270" t="s">
        <v>3296</v>
      </c>
      <c r="N2058" s="270" t="s">
        <v>3286</v>
      </c>
      <c r="O2058" s="270" t="s">
        <v>3285</v>
      </c>
      <c r="P2058" s="269">
        <v>91716.97</v>
      </c>
      <c r="Q2058" s="269">
        <v>0</v>
      </c>
      <c r="R2058" s="269">
        <v>0</v>
      </c>
      <c r="S2058" s="269">
        <v>91716.97</v>
      </c>
      <c r="U2058" s="305" t="str">
        <f t="shared" si="32"/>
        <v>RU8025</v>
      </c>
      <c r="V2058" s="305" t="s">
        <v>3112</v>
      </c>
    </row>
    <row r="2059" spans="1:22" ht="18" customHeight="1" x14ac:dyDescent="0.35">
      <c r="A2059" s="270">
        <v>13120</v>
      </c>
      <c r="B2059" s="270" t="s">
        <v>3269</v>
      </c>
      <c r="C2059" s="270" t="s">
        <v>8531</v>
      </c>
      <c r="D2059" s="270" t="s">
        <v>3296</v>
      </c>
      <c r="E2059" s="270" t="s">
        <v>1713</v>
      </c>
      <c r="F2059" s="270" t="s">
        <v>1992</v>
      </c>
      <c r="G2059" s="270" t="s">
        <v>8530</v>
      </c>
      <c r="H2059" s="270" t="s">
        <v>8529</v>
      </c>
      <c r="I2059" s="270" t="s">
        <v>8528</v>
      </c>
      <c r="J2059" s="270">
        <v>13190</v>
      </c>
      <c r="K2059" s="270" t="s">
        <v>3271</v>
      </c>
      <c r="L2059" s="270" t="s">
        <v>8542</v>
      </c>
      <c r="M2059" s="270" t="s">
        <v>3296</v>
      </c>
      <c r="N2059" s="270" t="s">
        <v>3286</v>
      </c>
      <c r="O2059" s="270" t="s">
        <v>3285</v>
      </c>
      <c r="P2059" s="269">
        <v>106949.21</v>
      </c>
      <c r="Q2059" s="269">
        <v>0</v>
      </c>
      <c r="R2059" s="269">
        <v>0</v>
      </c>
      <c r="S2059" s="269">
        <v>106949.21</v>
      </c>
      <c r="U2059" s="305" t="str">
        <f t="shared" si="32"/>
        <v>RU8025</v>
      </c>
      <c r="V2059" s="305" t="s">
        <v>3112</v>
      </c>
    </row>
    <row r="2060" spans="1:22" ht="18" customHeight="1" x14ac:dyDescent="0.35">
      <c r="A2060" s="270">
        <v>13120</v>
      </c>
      <c r="B2060" s="270" t="s">
        <v>3269</v>
      </c>
      <c r="C2060" s="270" t="s">
        <v>8531</v>
      </c>
      <c r="D2060" s="270" t="s">
        <v>3296</v>
      </c>
      <c r="E2060" s="270" t="s">
        <v>1713</v>
      </c>
      <c r="F2060" s="270" t="s">
        <v>1992</v>
      </c>
      <c r="G2060" s="270" t="s">
        <v>8530</v>
      </c>
      <c r="H2060" s="270" t="s">
        <v>8529</v>
      </c>
      <c r="I2060" s="270" t="s">
        <v>8528</v>
      </c>
      <c r="J2060" s="270">
        <v>13191</v>
      </c>
      <c r="K2060" s="270" t="s">
        <v>3271</v>
      </c>
      <c r="L2060" s="270" t="s">
        <v>8541</v>
      </c>
      <c r="M2060" s="270" t="s">
        <v>3296</v>
      </c>
      <c r="N2060" s="270" t="s">
        <v>3286</v>
      </c>
      <c r="O2060" s="270" t="s">
        <v>3285</v>
      </c>
      <c r="P2060" s="269">
        <v>143437.18</v>
      </c>
      <c r="Q2060" s="269">
        <v>0</v>
      </c>
      <c r="R2060" s="269">
        <v>0</v>
      </c>
      <c r="S2060" s="269">
        <v>143437.18</v>
      </c>
      <c r="U2060" s="305" t="str">
        <f t="shared" si="32"/>
        <v>RU8025</v>
      </c>
      <c r="V2060" s="305" t="s">
        <v>3112</v>
      </c>
    </row>
    <row r="2061" spans="1:22" ht="18" customHeight="1" x14ac:dyDescent="0.35">
      <c r="A2061" s="270">
        <v>13120</v>
      </c>
      <c r="B2061" s="270" t="s">
        <v>3269</v>
      </c>
      <c r="C2061" s="270" t="s">
        <v>8531</v>
      </c>
      <c r="D2061" s="270" t="s">
        <v>3296</v>
      </c>
      <c r="E2061" s="270" t="s">
        <v>1713</v>
      </c>
      <c r="F2061" s="270" t="s">
        <v>1992</v>
      </c>
      <c r="G2061" s="270" t="s">
        <v>8530</v>
      </c>
      <c r="H2061" s="270" t="s">
        <v>8529</v>
      </c>
      <c r="I2061" s="270" t="s">
        <v>8528</v>
      </c>
      <c r="J2061" s="270">
        <v>13192</v>
      </c>
      <c r="K2061" s="270" t="s">
        <v>3271</v>
      </c>
      <c r="L2061" s="270" t="s">
        <v>8540</v>
      </c>
      <c r="M2061" s="270" t="s">
        <v>3296</v>
      </c>
      <c r="N2061" s="270" t="s">
        <v>3286</v>
      </c>
      <c r="O2061" s="270" t="s">
        <v>3285</v>
      </c>
      <c r="P2061" s="269">
        <v>95756.63</v>
      </c>
      <c r="Q2061" s="269">
        <v>0</v>
      </c>
      <c r="R2061" s="269">
        <v>0</v>
      </c>
      <c r="S2061" s="269">
        <v>95756.63</v>
      </c>
      <c r="U2061" s="305" t="str">
        <f t="shared" si="32"/>
        <v>RU8025</v>
      </c>
      <c r="V2061" s="305" t="s">
        <v>3112</v>
      </c>
    </row>
    <row r="2062" spans="1:22" ht="18" customHeight="1" x14ac:dyDescent="0.35">
      <c r="A2062" s="270">
        <v>13120</v>
      </c>
      <c r="B2062" s="270" t="s">
        <v>3269</v>
      </c>
      <c r="C2062" s="270" t="s">
        <v>8531</v>
      </c>
      <c r="D2062" s="270" t="s">
        <v>3296</v>
      </c>
      <c r="E2062" s="270" t="s">
        <v>1713</v>
      </c>
      <c r="F2062" s="270" t="s">
        <v>1992</v>
      </c>
      <c r="G2062" s="270" t="s">
        <v>8530</v>
      </c>
      <c r="H2062" s="270" t="s">
        <v>8529</v>
      </c>
      <c r="I2062" s="270" t="s">
        <v>8528</v>
      </c>
      <c r="J2062" s="270">
        <v>13193</v>
      </c>
      <c r="K2062" s="270" t="s">
        <v>3271</v>
      </c>
      <c r="L2062" s="270" t="s">
        <v>8539</v>
      </c>
      <c r="M2062" s="270" t="s">
        <v>3296</v>
      </c>
      <c r="N2062" s="270" t="s">
        <v>3286</v>
      </c>
      <c r="O2062" s="270" t="s">
        <v>3285</v>
      </c>
      <c r="P2062" s="269">
        <v>101613.06</v>
      </c>
      <c r="Q2062" s="269">
        <v>0</v>
      </c>
      <c r="R2062" s="269">
        <v>0</v>
      </c>
      <c r="S2062" s="269">
        <v>101613.06</v>
      </c>
      <c r="U2062" s="305" t="str">
        <f t="shared" si="32"/>
        <v>RU8025</v>
      </c>
      <c r="V2062" s="305" t="s">
        <v>3112</v>
      </c>
    </row>
    <row r="2063" spans="1:22" ht="18" customHeight="1" x14ac:dyDescent="0.35">
      <c r="A2063" s="270">
        <v>13120</v>
      </c>
      <c r="B2063" s="270" t="s">
        <v>3269</v>
      </c>
      <c r="C2063" s="270" t="s">
        <v>8531</v>
      </c>
      <c r="D2063" s="270" t="s">
        <v>3296</v>
      </c>
      <c r="E2063" s="270" t="s">
        <v>1713</v>
      </c>
      <c r="F2063" s="270" t="s">
        <v>1992</v>
      </c>
      <c r="G2063" s="270" t="s">
        <v>8530</v>
      </c>
      <c r="H2063" s="270" t="s">
        <v>8529</v>
      </c>
      <c r="I2063" s="270" t="s">
        <v>8528</v>
      </c>
      <c r="J2063" s="270">
        <v>13194</v>
      </c>
      <c r="K2063" s="270" t="s">
        <v>3271</v>
      </c>
      <c r="L2063" s="270" t="s">
        <v>8538</v>
      </c>
      <c r="M2063" s="270" t="s">
        <v>3296</v>
      </c>
      <c r="N2063" s="270" t="s">
        <v>3286</v>
      </c>
      <c r="O2063" s="270" t="s">
        <v>3285</v>
      </c>
      <c r="P2063" s="269">
        <v>70734.06</v>
      </c>
      <c r="Q2063" s="269">
        <v>0</v>
      </c>
      <c r="R2063" s="269">
        <v>0</v>
      </c>
      <c r="S2063" s="269">
        <v>70734.06</v>
      </c>
      <c r="U2063" s="305" t="str">
        <f t="shared" si="32"/>
        <v>RU8025</v>
      </c>
      <c r="V2063" s="305" t="s">
        <v>3112</v>
      </c>
    </row>
    <row r="2064" spans="1:22" ht="18" customHeight="1" x14ac:dyDescent="0.35">
      <c r="A2064" s="270">
        <v>13120</v>
      </c>
      <c r="B2064" s="270" t="s">
        <v>3269</v>
      </c>
      <c r="C2064" s="270" t="s">
        <v>8531</v>
      </c>
      <c r="D2064" s="270" t="s">
        <v>3296</v>
      </c>
      <c r="E2064" s="270" t="s">
        <v>1713</v>
      </c>
      <c r="F2064" s="270" t="s">
        <v>1992</v>
      </c>
      <c r="G2064" s="270" t="s">
        <v>8530</v>
      </c>
      <c r="H2064" s="270" t="s">
        <v>8529</v>
      </c>
      <c r="I2064" s="270" t="s">
        <v>8528</v>
      </c>
      <c r="J2064" s="270">
        <v>13195</v>
      </c>
      <c r="K2064" s="270" t="s">
        <v>3271</v>
      </c>
      <c r="L2064" s="270" t="s">
        <v>8537</v>
      </c>
      <c r="M2064" s="270" t="s">
        <v>3296</v>
      </c>
      <c r="N2064" s="270" t="s">
        <v>3286</v>
      </c>
      <c r="O2064" s="270" t="s">
        <v>3285</v>
      </c>
      <c r="P2064" s="269">
        <v>68356.800000000003</v>
      </c>
      <c r="Q2064" s="269">
        <v>0</v>
      </c>
      <c r="R2064" s="269">
        <v>0</v>
      </c>
      <c r="S2064" s="269">
        <v>68356.800000000003</v>
      </c>
      <c r="U2064" s="305" t="str">
        <f t="shared" si="32"/>
        <v>RU8025</v>
      </c>
      <c r="V2064" s="305" t="s">
        <v>3112</v>
      </c>
    </row>
    <row r="2065" spans="1:22" ht="18" customHeight="1" x14ac:dyDescent="0.35">
      <c r="A2065" s="270">
        <v>13120</v>
      </c>
      <c r="B2065" s="270" t="s">
        <v>3269</v>
      </c>
      <c r="C2065" s="270" t="s">
        <v>8531</v>
      </c>
      <c r="D2065" s="270" t="s">
        <v>3296</v>
      </c>
      <c r="E2065" s="270" t="s">
        <v>1713</v>
      </c>
      <c r="F2065" s="270" t="s">
        <v>1992</v>
      </c>
      <c r="G2065" s="270" t="s">
        <v>8530</v>
      </c>
      <c r="H2065" s="270" t="s">
        <v>8529</v>
      </c>
      <c r="I2065" s="270" t="s">
        <v>8528</v>
      </c>
      <c r="J2065" s="270">
        <v>13196</v>
      </c>
      <c r="K2065" s="270" t="s">
        <v>3271</v>
      </c>
      <c r="L2065" s="270" t="s">
        <v>8536</v>
      </c>
      <c r="M2065" s="270" t="s">
        <v>3296</v>
      </c>
      <c r="N2065" s="270" t="s">
        <v>3286</v>
      </c>
      <c r="O2065" s="270" t="s">
        <v>3285</v>
      </c>
      <c r="P2065" s="269">
        <v>107230.5</v>
      </c>
      <c r="Q2065" s="269">
        <v>0</v>
      </c>
      <c r="R2065" s="269">
        <v>0</v>
      </c>
      <c r="S2065" s="269">
        <v>107230.5</v>
      </c>
      <c r="U2065" s="305" t="str">
        <f t="shared" si="32"/>
        <v>RU8025</v>
      </c>
      <c r="V2065" s="305" t="s">
        <v>3112</v>
      </c>
    </row>
    <row r="2066" spans="1:22" ht="18" customHeight="1" x14ac:dyDescent="0.35">
      <c r="A2066" s="270">
        <v>13120</v>
      </c>
      <c r="B2066" s="270" t="s">
        <v>3269</v>
      </c>
      <c r="C2066" s="270" t="s">
        <v>8531</v>
      </c>
      <c r="D2066" s="270" t="s">
        <v>3296</v>
      </c>
      <c r="E2066" s="270" t="s">
        <v>1713</v>
      </c>
      <c r="F2066" s="270" t="s">
        <v>1992</v>
      </c>
      <c r="G2066" s="270" t="s">
        <v>8530</v>
      </c>
      <c r="H2066" s="270" t="s">
        <v>8529</v>
      </c>
      <c r="I2066" s="270" t="s">
        <v>8528</v>
      </c>
      <c r="J2066" s="270">
        <v>13197</v>
      </c>
      <c r="K2066" s="270" t="s">
        <v>3271</v>
      </c>
      <c r="L2066" s="270" t="s">
        <v>8535</v>
      </c>
      <c r="M2066" s="270" t="s">
        <v>3296</v>
      </c>
      <c r="N2066" s="270" t="s">
        <v>3286</v>
      </c>
      <c r="O2066" s="270" t="s">
        <v>3285</v>
      </c>
      <c r="P2066" s="269">
        <v>104874.39</v>
      </c>
      <c r="Q2066" s="269">
        <v>0</v>
      </c>
      <c r="R2066" s="269">
        <v>0</v>
      </c>
      <c r="S2066" s="269">
        <v>104874.39</v>
      </c>
      <c r="U2066" s="305" t="str">
        <f t="shared" si="32"/>
        <v>RU8025</v>
      </c>
      <c r="V2066" s="305" t="s">
        <v>3112</v>
      </c>
    </row>
    <row r="2067" spans="1:22" ht="18" customHeight="1" x14ac:dyDescent="0.35">
      <c r="A2067" s="270">
        <v>13120</v>
      </c>
      <c r="B2067" s="270" t="s">
        <v>3269</v>
      </c>
      <c r="C2067" s="270" t="s">
        <v>8531</v>
      </c>
      <c r="D2067" s="270" t="s">
        <v>3296</v>
      </c>
      <c r="E2067" s="270" t="s">
        <v>1713</v>
      </c>
      <c r="F2067" s="270" t="s">
        <v>1992</v>
      </c>
      <c r="G2067" s="270" t="s">
        <v>8530</v>
      </c>
      <c r="H2067" s="270" t="s">
        <v>8529</v>
      </c>
      <c r="I2067" s="270" t="s">
        <v>8528</v>
      </c>
      <c r="J2067" s="270">
        <v>13198</v>
      </c>
      <c r="K2067" s="270" t="s">
        <v>3271</v>
      </c>
      <c r="L2067" s="270" t="s">
        <v>8534</v>
      </c>
      <c r="M2067" s="270" t="s">
        <v>3296</v>
      </c>
      <c r="N2067" s="270" t="s">
        <v>3286</v>
      </c>
      <c r="O2067" s="270" t="s">
        <v>3285</v>
      </c>
      <c r="P2067" s="269">
        <v>104544.45</v>
      </c>
      <c r="Q2067" s="269">
        <v>0</v>
      </c>
      <c r="R2067" s="269">
        <v>0</v>
      </c>
      <c r="S2067" s="269">
        <v>104544.45</v>
      </c>
      <c r="U2067" s="305" t="str">
        <f t="shared" si="32"/>
        <v>RU8025</v>
      </c>
      <c r="V2067" s="305" t="s">
        <v>3112</v>
      </c>
    </row>
    <row r="2068" spans="1:22" ht="18" customHeight="1" x14ac:dyDescent="0.35">
      <c r="A2068" s="270">
        <v>13120</v>
      </c>
      <c r="B2068" s="270" t="s">
        <v>3269</v>
      </c>
      <c r="C2068" s="270" t="s">
        <v>8531</v>
      </c>
      <c r="D2068" s="270" t="s">
        <v>3296</v>
      </c>
      <c r="E2068" s="270" t="s">
        <v>1713</v>
      </c>
      <c r="F2068" s="270" t="s">
        <v>1992</v>
      </c>
      <c r="G2068" s="270" t="s">
        <v>8530</v>
      </c>
      <c r="H2068" s="270" t="s">
        <v>8529</v>
      </c>
      <c r="I2068" s="270" t="s">
        <v>8528</v>
      </c>
      <c r="J2068" s="270">
        <v>13199</v>
      </c>
      <c r="K2068" s="270" t="s">
        <v>3271</v>
      </c>
      <c r="L2068" s="270" t="s">
        <v>8533</v>
      </c>
      <c r="M2068" s="270" t="s">
        <v>3296</v>
      </c>
      <c r="N2068" s="270" t="s">
        <v>3286</v>
      </c>
      <c r="O2068" s="270" t="s">
        <v>3285</v>
      </c>
      <c r="P2068" s="269">
        <v>107657.73</v>
      </c>
      <c r="Q2068" s="269">
        <v>0</v>
      </c>
      <c r="R2068" s="269">
        <v>0</v>
      </c>
      <c r="S2068" s="269">
        <v>107657.73</v>
      </c>
      <c r="U2068" s="305" t="str">
        <f t="shared" si="32"/>
        <v>RU8025</v>
      </c>
      <c r="V2068" s="305" t="s">
        <v>3112</v>
      </c>
    </row>
    <row r="2069" spans="1:22" ht="18" customHeight="1" x14ac:dyDescent="0.35">
      <c r="A2069" s="270">
        <v>13120</v>
      </c>
      <c r="B2069" s="270" t="s">
        <v>3269</v>
      </c>
      <c r="C2069" s="270" t="s">
        <v>8531</v>
      </c>
      <c r="D2069" s="270" t="s">
        <v>3296</v>
      </c>
      <c r="E2069" s="270" t="s">
        <v>1713</v>
      </c>
      <c r="F2069" s="270" t="s">
        <v>1992</v>
      </c>
      <c r="G2069" s="270" t="s">
        <v>8530</v>
      </c>
      <c r="H2069" s="270" t="s">
        <v>8529</v>
      </c>
      <c r="I2069" s="270" t="s">
        <v>8528</v>
      </c>
      <c r="J2069" s="270">
        <v>13200</v>
      </c>
      <c r="K2069" s="270" t="s">
        <v>3271</v>
      </c>
      <c r="L2069" s="270" t="s">
        <v>8532</v>
      </c>
      <c r="M2069" s="270" t="s">
        <v>3296</v>
      </c>
      <c r="N2069" s="270" t="s">
        <v>3286</v>
      </c>
      <c r="O2069" s="270" t="s">
        <v>3285</v>
      </c>
      <c r="P2069" s="269">
        <v>45882.81</v>
      </c>
      <c r="Q2069" s="269">
        <v>0</v>
      </c>
      <c r="R2069" s="269">
        <v>0</v>
      </c>
      <c r="S2069" s="269">
        <v>45882.81</v>
      </c>
      <c r="U2069" s="305" t="str">
        <f t="shared" si="32"/>
        <v>RU8025</v>
      </c>
      <c r="V2069" s="305" t="s">
        <v>3112</v>
      </c>
    </row>
    <row r="2070" spans="1:22" ht="18" customHeight="1" x14ac:dyDescent="0.35">
      <c r="A2070" s="270">
        <v>13120</v>
      </c>
      <c r="B2070" s="270" t="s">
        <v>3269</v>
      </c>
      <c r="C2070" s="270" t="s">
        <v>8531</v>
      </c>
      <c r="D2070" s="270" t="s">
        <v>3296</v>
      </c>
      <c r="E2070" s="270" t="s">
        <v>1713</v>
      </c>
      <c r="F2070" s="270" t="s">
        <v>1992</v>
      </c>
      <c r="G2070" s="270" t="s">
        <v>8530</v>
      </c>
      <c r="H2070" s="270" t="s">
        <v>8529</v>
      </c>
      <c r="I2070" s="270" t="s">
        <v>8528</v>
      </c>
      <c r="J2070" s="270">
        <v>13201</v>
      </c>
      <c r="K2070" s="270" t="s">
        <v>3271</v>
      </c>
      <c r="L2070" s="270" t="s">
        <v>8527</v>
      </c>
      <c r="M2070" s="270" t="s">
        <v>3296</v>
      </c>
      <c r="N2070" s="270" t="s">
        <v>3286</v>
      </c>
      <c r="O2070" s="270" t="s">
        <v>3285</v>
      </c>
      <c r="P2070" s="269">
        <v>112795.06</v>
      </c>
      <c r="Q2070" s="269">
        <v>0</v>
      </c>
      <c r="R2070" s="269">
        <v>0</v>
      </c>
      <c r="S2070" s="269">
        <v>112795.06</v>
      </c>
      <c r="U2070" s="305" t="str">
        <f t="shared" si="32"/>
        <v>RU8025</v>
      </c>
      <c r="V2070" s="305" t="s">
        <v>3112</v>
      </c>
    </row>
    <row r="2071" spans="1:22" ht="18" customHeight="1" x14ac:dyDescent="0.35">
      <c r="A2071" s="270">
        <v>13138</v>
      </c>
      <c r="B2071" s="270" t="s">
        <v>3269</v>
      </c>
      <c r="C2071" s="270" t="s">
        <v>8526</v>
      </c>
      <c r="D2071" s="270" t="s">
        <v>3296</v>
      </c>
      <c r="E2071" s="270" t="s">
        <v>1739</v>
      </c>
      <c r="F2071" s="270" t="s">
        <v>1962</v>
      </c>
      <c r="G2071" s="270" t="s">
        <v>8525</v>
      </c>
      <c r="H2071" s="270" t="s">
        <v>8524</v>
      </c>
      <c r="I2071" s="270" t="s">
        <v>8523</v>
      </c>
      <c r="J2071" s="270">
        <v>16963</v>
      </c>
      <c r="K2071" s="270" t="s">
        <v>3271</v>
      </c>
      <c r="L2071" s="270" t="s">
        <v>8522</v>
      </c>
      <c r="M2071" s="270" t="s">
        <v>3296</v>
      </c>
      <c r="N2071" s="270" t="s">
        <v>3314</v>
      </c>
      <c r="O2071" s="270" t="s">
        <v>3313</v>
      </c>
      <c r="P2071" s="269">
        <v>256700</v>
      </c>
      <c r="Q2071" s="269">
        <v>0</v>
      </c>
      <c r="R2071" s="269">
        <v>0</v>
      </c>
      <c r="S2071" s="269">
        <v>256700</v>
      </c>
      <c r="U2071" s="305" t="str">
        <f t="shared" si="32"/>
        <v>RU7890</v>
      </c>
      <c r="V2071" s="305" t="s">
        <v>3112</v>
      </c>
    </row>
    <row r="2072" spans="1:22" ht="18" customHeight="1" x14ac:dyDescent="0.35">
      <c r="A2072" s="270">
        <v>13139</v>
      </c>
      <c r="B2072" s="270" t="s">
        <v>3269</v>
      </c>
      <c r="C2072" s="270" t="s">
        <v>8521</v>
      </c>
      <c r="D2072" s="270" t="s">
        <v>3296</v>
      </c>
      <c r="E2072" s="270" t="s">
        <v>1713</v>
      </c>
      <c r="F2072" s="270" t="s">
        <v>1719</v>
      </c>
      <c r="G2072" s="270" t="s">
        <v>4343</v>
      </c>
      <c r="H2072" s="270" t="s">
        <v>8520</v>
      </c>
      <c r="I2072" s="270" t="s">
        <v>8519</v>
      </c>
      <c r="J2072" s="270">
        <v>13140</v>
      </c>
      <c r="K2072" s="270" t="s">
        <v>3271</v>
      </c>
      <c r="L2072" s="270" t="s">
        <v>8518</v>
      </c>
      <c r="M2072" s="270" t="s">
        <v>3296</v>
      </c>
      <c r="N2072" s="270" t="s">
        <v>3286</v>
      </c>
      <c r="O2072" s="270" t="s">
        <v>3285</v>
      </c>
      <c r="P2072" s="269">
        <v>2330278</v>
      </c>
      <c r="Q2072" s="269">
        <v>0</v>
      </c>
      <c r="R2072" s="269">
        <v>0</v>
      </c>
      <c r="S2072" s="269">
        <v>2330278</v>
      </c>
      <c r="U2072" s="305" t="str">
        <f t="shared" si="32"/>
        <v>RU1205</v>
      </c>
      <c r="V2072" s="305" t="s">
        <v>3112</v>
      </c>
    </row>
    <row r="2073" spans="1:22" ht="18" customHeight="1" x14ac:dyDescent="0.35">
      <c r="A2073" s="270">
        <v>13150</v>
      </c>
      <c r="B2073" s="270" t="s">
        <v>3269</v>
      </c>
      <c r="C2073" s="270" t="s">
        <v>8517</v>
      </c>
      <c r="D2073" s="270" t="s">
        <v>3296</v>
      </c>
      <c r="E2073" s="270" t="s">
        <v>1739</v>
      </c>
      <c r="F2073" s="270" t="s">
        <v>1829</v>
      </c>
      <c r="G2073" s="270" t="s">
        <v>3974</v>
      </c>
      <c r="H2073" s="270" t="s">
        <v>8516</v>
      </c>
      <c r="I2073" s="270" t="s">
        <v>8515</v>
      </c>
      <c r="J2073" s="270">
        <v>17239</v>
      </c>
      <c r="K2073" s="270" t="s">
        <v>3271</v>
      </c>
      <c r="L2073" s="270" t="s">
        <v>8514</v>
      </c>
      <c r="M2073" s="270" t="s">
        <v>3296</v>
      </c>
      <c r="N2073" s="270" t="s">
        <v>3314</v>
      </c>
      <c r="O2073" s="270" t="s">
        <v>3313</v>
      </c>
      <c r="P2073" s="269">
        <v>316385.59999999998</v>
      </c>
      <c r="Q2073" s="269">
        <v>0</v>
      </c>
      <c r="R2073" s="269">
        <v>0</v>
      </c>
      <c r="S2073" s="269">
        <v>316385.59999999998</v>
      </c>
      <c r="U2073" s="305" t="str">
        <f t="shared" si="32"/>
        <v>RU1105</v>
      </c>
      <c r="V2073" s="305" t="s">
        <v>3112</v>
      </c>
    </row>
    <row r="2074" spans="1:22" ht="18" customHeight="1" x14ac:dyDescent="0.35">
      <c r="A2074" s="270">
        <v>13153</v>
      </c>
      <c r="B2074" s="270" t="s">
        <v>3269</v>
      </c>
      <c r="C2074" s="270" t="s">
        <v>8513</v>
      </c>
      <c r="D2074" s="270" t="s">
        <v>3296</v>
      </c>
      <c r="E2074" s="270" t="s">
        <v>1739</v>
      </c>
      <c r="F2074" s="270" t="s">
        <v>1838</v>
      </c>
      <c r="G2074" s="270" t="s">
        <v>8512</v>
      </c>
      <c r="H2074" s="270" t="s">
        <v>8511</v>
      </c>
      <c r="I2074" s="270" t="s">
        <v>8510</v>
      </c>
      <c r="J2074" s="270">
        <v>15986</v>
      </c>
      <c r="K2074" s="270" t="s">
        <v>3271</v>
      </c>
      <c r="L2074" s="270" t="s">
        <v>8509</v>
      </c>
      <c r="M2074" s="270" t="s">
        <v>3296</v>
      </c>
      <c r="N2074" s="270" t="s">
        <v>3314</v>
      </c>
      <c r="O2074" s="270" t="s">
        <v>3313</v>
      </c>
      <c r="P2074" s="269">
        <v>362173</v>
      </c>
      <c r="Q2074" s="269">
        <v>0</v>
      </c>
      <c r="R2074" s="269">
        <v>0</v>
      </c>
      <c r="S2074" s="269">
        <v>362173</v>
      </c>
      <c r="U2074" s="305" t="str">
        <f t="shared" si="32"/>
        <v>RU1405</v>
      </c>
      <c r="V2074" s="305" t="s">
        <v>3112</v>
      </c>
    </row>
    <row r="2075" spans="1:22" ht="18" customHeight="1" x14ac:dyDescent="0.35">
      <c r="A2075" s="270">
        <v>13181</v>
      </c>
      <c r="B2075" s="270" t="s">
        <v>3269</v>
      </c>
      <c r="C2075" s="270" t="s">
        <v>8508</v>
      </c>
      <c r="D2075" s="270" t="s">
        <v>3296</v>
      </c>
      <c r="E2075" s="270" t="s">
        <v>1733</v>
      </c>
      <c r="F2075" s="270" t="s">
        <v>2065</v>
      </c>
      <c r="G2075" s="270" t="s">
        <v>8507</v>
      </c>
      <c r="H2075" s="270" t="s">
        <v>8506</v>
      </c>
      <c r="I2075" s="270" t="s">
        <v>8505</v>
      </c>
      <c r="J2075" s="270">
        <v>13182</v>
      </c>
      <c r="K2075" s="270" t="s">
        <v>3271</v>
      </c>
      <c r="L2075" s="270" t="s">
        <v>8504</v>
      </c>
      <c r="M2075" s="270" t="s">
        <v>3296</v>
      </c>
      <c r="N2075" s="270" t="s">
        <v>3286</v>
      </c>
      <c r="O2075" s="270" t="s">
        <v>3285</v>
      </c>
      <c r="P2075" s="269">
        <v>510295.87</v>
      </c>
      <c r="Q2075" s="269">
        <v>0</v>
      </c>
      <c r="R2075" s="269">
        <v>0</v>
      </c>
      <c r="S2075" s="269">
        <v>510295.87</v>
      </c>
      <c r="U2075" s="305" t="str">
        <f t="shared" si="32"/>
        <v>RU8179</v>
      </c>
      <c r="V2075" s="305" t="s">
        <v>3112</v>
      </c>
    </row>
    <row r="2076" spans="1:22" ht="18" customHeight="1" x14ac:dyDescent="0.35">
      <c r="A2076" s="270">
        <v>13205</v>
      </c>
      <c r="B2076" s="270" t="s">
        <v>3269</v>
      </c>
      <c r="C2076" s="270" t="s">
        <v>8503</v>
      </c>
      <c r="D2076" s="270" t="s">
        <v>3296</v>
      </c>
      <c r="E2076" s="270" t="s">
        <v>1739</v>
      </c>
      <c r="F2076" s="270" t="s">
        <v>1750</v>
      </c>
      <c r="G2076" s="270" t="s">
        <v>8502</v>
      </c>
      <c r="H2076" s="270" t="s">
        <v>8501</v>
      </c>
      <c r="I2076" s="270" t="s">
        <v>8500</v>
      </c>
      <c r="J2076" s="270">
        <v>13207</v>
      </c>
      <c r="K2076" s="270" t="s">
        <v>3271</v>
      </c>
      <c r="L2076" s="270" t="s">
        <v>8499</v>
      </c>
      <c r="M2076" s="270" t="s">
        <v>3296</v>
      </c>
      <c r="N2076" s="270" t="s">
        <v>3314</v>
      </c>
      <c r="O2076" s="270" t="s">
        <v>3313</v>
      </c>
      <c r="P2076" s="269">
        <v>461846</v>
      </c>
      <c r="Q2076" s="269">
        <v>0</v>
      </c>
      <c r="R2076" s="269">
        <v>0</v>
      </c>
      <c r="S2076" s="269">
        <v>461846</v>
      </c>
      <c r="U2076" s="305" t="str">
        <f t="shared" si="32"/>
        <v>RU7905</v>
      </c>
      <c r="V2076" s="305" t="s">
        <v>3112</v>
      </c>
    </row>
    <row r="2077" spans="1:22" ht="18" customHeight="1" x14ac:dyDescent="0.35">
      <c r="A2077" s="270">
        <v>13359</v>
      </c>
      <c r="B2077" s="270" t="s">
        <v>3269</v>
      </c>
      <c r="C2077" s="270" t="s">
        <v>8498</v>
      </c>
      <c r="D2077" s="270" t="s">
        <v>3296</v>
      </c>
      <c r="E2077" s="270" t="s">
        <v>1733</v>
      </c>
      <c r="F2077" s="270" t="s">
        <v>2065</v>
      </c>
      <c r="G2077" s="270" t="s">
        <v>3493</v>
      </c>
      <c r="H2077" s="270" t="s">
        <v>8497</v>
      </c>
      <c r="I2077" s="270" t="s">
        <v>8496</v>
      </c>
      <c r="J2077" s="270">
        <v>13360</v>
      </c>
      <c r="K2077" s="270" t="s">
        <v>3271</v>
      </c>
      <c r="L2077" s="270" t="s">
        <v>8495</v>
      </c>
      <c r="M2077" s="270" t="s">
        <v>3296</v>
      </c>
      <c r="N2077" s="270" t="s">
        <v>3286</v>
      </c>
      <c r="O2077" s="270" t="s">
        <v>3285</v>
      </c>
      <c r="P2077" s="269">
        <v>779763.75</v>
      </c>
      <c r="Q2077" s="269">
        <v>0</v>
      </c>
      <c r="R2077" s="269">
        <v>0</v>
      </c>
      <c r="S2077" s="269">
        <v>779763.75</v>
      </c>
      <c r="U2077" s="305" t="str">
        <f t="shared" si="32"/>
        <v>RU8179</v>
      </c>
      <c r="V2077" s="305" t="s">
        <v>3112</v>
      </c>
    </row>
    <row r="2078" spans="1:22" ht="18" customHeight="1" x14ac:dyDescent="0.35">
      <c r="A2078" s="270">
        <v>13365</v>
      </c>
      <c r="B2078" s="270" t="s">
        <v>3269</v>
      </c>
      <c r="C2078" s="270" t="s">
        <v>8494</v>
      </c>
      <c r="D2078" s="270" t="s">
        <v>3296</v>
      </c>
      <c r="E2078" s="270" t="s">
        <v>1733</v>
      </c>
      <c r="F2078" s="270" t="s">
        <v>2134</v>
      </c>
      <c r="G2078" s="270" t="s">
        <v>8493</v>
      </c>
      <c r="H2078" s="270" t="s">
        <v>8492</v>
      </c>
      <c r="I2078" s="270" t="s">
        <v>8491</v>
      </c>
      <c r="J2078" s="270">
        <v>13366</v>
      </c>
      <c r="K2078" s="270" t="s">
        <v>3271</v>
      </c>
      <c r="L2078" s="270" t="s">
        <v>8490</v>
      </c>
      <c r="M2078" s="270" t="s">
        <v>3296</v>
      </c>
      <c r="N2078" s="270" t="s">
        <v>3314</v>
      </c>
      <c r="O2078" s="270" t="s">
        <v>3313</v>
      </c>
      <c r="P2078" s="269">
        <v>366870</v>
      </c>
      <c r="Q2078" s="269">
        <v>0</v>
      </c>
      <c r="R2078" s="269">
        <v>0</v>
      </c>
      <c r="S2078" s="269">
        <v>366870</v>
      </c>
      <c r="U2078" s="305" t="str">
        <f t="shared" si="32"/>
        <v>RU8291</v>
      </c>
      <c r="V2078" s="305" t="s">
        <v>3112</v>
      </c>
    </row>
    <row r="2079" spans="1:22" ht="18" customHeight="1" x14ac:dyDescent="0.35">
      <c r="A2079" s="270">
        <v>13365</v>
      </c>
      <c r="B2079" s="270" t="s">
        <v>3269</v>
      </c>
      <c r="C2079" s="270" t="s">
        <v>8494</v>
      </c>
      <c r="D2079" s="270" t="s">
        <v>3296</v>
      </c>
      <c r="E2079" s="270" t="s">
        <v>1733</v>
      </c>
      <c r="F2079" s="270" t="s">
        <v>2134</v>
      </c>
      <c r="G2079" s="270" t="s">
        <v>8493</v>
      </c>
      <c r="H2079" s="270" t="s">
        <v>8492</v>
      </c>
      <c r="I2079" s="270" t="s">
        <v>8491</v>
      </c>
      <c r="J2079" s="270">
        <v>14272</v>
      </c>
      <c r="K2079" s="270" t="s">
        <v>3271</v>
      </c>
      <c r="L2079" s="270" t="s">
        <v>8490</v>
      </c>
      <c r="M2079" s="270" t="s">
        <v>3296</v>
      </c>
      <c r="N2079" s="270" t="s">
        <v>3314</v>
      </c>
      <c r="O2079" s="270" t="s">
        <v>3313</v>
      </c>
      <c r="P2079" s="269">
        <v>101250</v>
      </c>
      <c r="Q2079" s="269">
        <v>0</v>
      </c>
      <c r="R2079" s="269">
        <v>0</v>
      </c>
      <c r="S2079" s="269">
        <v>101250</v>
      </c>
      <c r="U2079" s="305" t="str">
        <f t="shared" si="32"/>
        <v>RU8291</v>
      </c>
      <c r="V2079" s="305" t="s">
        <v>3112</v>
      </c>
    </row>
    <row r="2080" spans="1:22" ht="18" customHeight="1" x14ac:dyDescent="0.35">
      <c r="A2080" s="270">
        <v>13400</v>
      </c>
      <c r="B2080" s="270" t="s">
        <v>3269</v>
      </c>
      <c r="C2080" s="270" t="s">
        <v>8485</v>
      </c>
      <c r="D2080" s="270" t="s">
        <v>3296</v>
      </c>
      <c r="E2080" s="270" t="s">
        <v>1713</v>
      </c>
      <c r="F2080" s="270" t="s">
        <v>2107</v>
      </c>
      <c r="G2080" s="270" t="s">
        <v>7317</v>
      </c>
      <c r="H2080" s="270" t="s">
        <v>8484</v>
      </c>
      <c r="I2080" s="270" t="s">
        <v>8483</v>
      </c>
      <c r="J2080" s="270">
        <v>13886</v>
      </c>
      <c r="K2080" s="270" t="s">
        <v>3271</v>
      </c>
      <c r="L2080" s="270" t="s">
        <v>8489</v>
      </c>
      <c r="M2080" s="270" t="s">
        <v>3296</v>
      </c>
      <c r="N2080" s="270" t="s">
        <v>3286</v>
      </c>
      <c r="O2080" s="270" t="s">
        <v>3285</v>
      </c>
      <c r="P2080" s="269">
        <v>163615.51999999999</v>
      </c>
      <c r="Q2080" s="269">
        <v>0</v>
      </c>
      <c r="R2080" s="269">
        <v>0</v>
      </c>
      <c r="S2080" s="269">
        <v>163615.51999999999</v>
      </c>
      <c r="U2080" s="305" t="str">
        <f t="shared" si="32"/>
        <v>RU8265</v>
      </c>
      <c r="V2080" s="305" t="s">
        <v>3112</v>
      </c>
    </row>
    <row r="2081" spans="1:22" ht="18" customHeight="1" x14ac:dyDescent="0.35">
      <c r="A2081" s="270">
        <v>13400</v>
      </c>
      <c r="B2081" s="270" t="s">
        <v>3269</v>
      </c>
      <c r="C2081" s="270" t="s">
        <v>8485</v>
      </c>
      <c r="D2081" s="270" t="s">
        <v>3296</v>
      </c>
      <c r="E2081" s="270" t="s">
        <v>1713</v>
      </c>
      <c r="F2081" s="270" t="s">
        <v>2107</v>
      </c>
      <c r="G2081" s="270" t="s">
        <v>7317</v>
      </c>
      <c r="H2081" s="270" t="s">
        <v>8484</v>
      </c>
      <c r="I2081" s="270" t="s">
        <v>8483</v>
      </c>
      <c r="J2081" s="270">
        <v>13887</v>
      </c>
      <c r="K2081" s="270" t="s">
        <v>3271</v>
      </c>
      <c r="L2081" s="270" t="s">
        <v>8488</v>
      </c>
      <c r="M2081" s="270" t="s">
        <v>3296</v>
      </c>
      <c r="N2081" s="270" t="s">
        <v>3286</v>
      </c>
      <c r="O2081" s="270" t="s">
        <v>3285</v>
      </c>
      <c r="P2081" s="269">
        <v>528191.21</v>
      </c>
      <c r="Q2081" s="269">
        <v>0</v>
      </c>
      <c r="R2081" s="269">
        <v>0</v>
      </c>
      <c r="S2081" s="269">
        <v>528191.21</v>
      </c>
      <c r="U2081" s="305" t="str">
        <f t="shared" si="32"/>
        <v>RU8265</v>
      </c>
      <c r="V2081" s="305" t="s">
        <v>3112</v>
      </c>
    </row>
    <row r="2082" spans="1:22" ht="18" customHeight="1" x14ac:dyDescent="0.35">
      <c r="A2082" s="270">
        <v>13400</v>
      </c>
      <c r="B2082" s="270" t="s">
        <v>3269</v>
      </c>
      <c r="C2082" s="270" t="s">
        <v>8485</v>
      </c>
      <c r="D2082" s="270" t="s">
        <v>3296</v>
      </c>
      <c r="E2082" s="270" t="s">
        <v>1713</v>
      </c>
      <c r="F2082" s="270" t="s">
        <v>2107</v>
      </c>
      <c r="G2082" s="270" t="s">
        <v>7317</v>
      </c>
      <c r="H2082" s="270" t="s">
        <v>8484</v>
      </c>
      <c r="I2082" s="270" t="s">
        <v>8483</v>
      </c>
      <c r="J2082" s="270">
        <v>13888</v>
      </c>
      <c r="K2082" s="270" t="s">
        <v>3271</v>
      </c>
      <c r="L2082" s="270" t="s">
        <v>8487</v>
      </c>
      <c r="M2082" s="270" t="s">
        <v>3296</v>
      </c>
      <c r="N2082" s="270" t="s">
        <v>3286</v>
      </c>
      <c r="O2082" s="270" t="s">
        <v>3285</v>
      </c>
      <c r="P2082" s="269">
        <v>163615.51999999999</v>
      </c>
      <c r="Q2082" s="269">
        <v>0</v>
      </c>
      <c r="R2082" s="269">
        <v>0</v>
      </c>
      <c r="S2082" s="269">
        <v>163615.51999999999</v>
      </c>
      <c r="U2082" s="305" t="str">
        <f t="shared" si="32"/>
        <v>RU8265</v>
      </c>
      <c r="V2082" s="305" t="s">
        <v>3112</v>
      </c>
    </row>
    <row r="2083" spans="1:22" ht="18" customHeight="1" x14ac:dyDescent="0.35">
      <c r="A2083" s="270">
        <v>13400</v>
      </c>
      <c r="B2083" s="270" t="s">
        <v>3269</v>
      </c>
      <c r="C2083" s="270" t="s">
        <v>8485</v>
      </c>
      <c r="D2083" s="270" t="s">
        <v>3296</v>
      </c>
      <c r="E2083" s="270" t="s">
        <v>1713</v>
      </c>
      <c r="F2083" s="270" t="s">
        <v>2107</v>
      </c>
      <c r="G2083" s="270" t="s">
        <v>7317</v>
      </c>
      <c r="H2083" s="270" t="s">
        <v>8484</v>
      </c>
      <c r="I2083" s="270" t="s">
        <v>8483</v>
      </c>
      <c r="J2083" s="270">
        <v>13889</v>
      </c>
      <c r="K2083" s="270" t="s">
        <v>3271</v>
      </c>
      <c r="L2083" s="270" t="s">
        <v>8486</v>
      </c>
      <c r="M2083" s="270" t="s">
        <v>3296</v>
      </c>
      <c r="N2083" s="270" t="s">
        <v>3286</v>
      </c>
      <c r="O2083" s="270" t="s">
        <v>3285</v>
      </c>
      <c r="P2083" s="269">
        <v>537569.84</v>
      </c>
      <c r="Q2083" s="269">
        <v>0</v>
      </c>
      <c r="R2083" s="269">
        <v>0</v>
      </c>
      <c r="S2083" s="269">
        <v>537569.84</v>
      </c>
      <c r="U2083" s="305" t="str">
        <f t="shared" si="32"/>
        <v>RU8265</v>
      </c>
      <c r="V2083" s="305" t="s">
        <v>3112</v>
      </c>
    </row>
    <row r="2084" spans="1:22" ht="18" customHeight="1" x14ac:dyDescent="0.35">
      <c r="A2084" s="270">
        <v>13400</v>
      </c>
      <c r="B2084" s="270" t="s">
        <v>3269</v>
      </c>
      <c r="C2084" s="270" t="s">
        <v>8485</v>
      </c>
      <c r="D2084" s="270" t="s">
        <v>3296</v>
      </c>
      <c r="E2084" s="270" t="s">
        <v>1713</v>
      </c>
      <c r="F2084" s="270" t="s">
        <v>2107</v>
      </c>
      <c r="G2084" s="270" t="s">
        <v>7317</v>
      </c>
      <c r="H2084" s="270" t="s">
        <v>8484</v>
      </c>
      <c r="I2084" s="270" t="s">
        <v>8483</v>
      </c>
      <c r="J2084" s="270">
        <v>21719</v>
      </c>
      <c r="K2084" s="270" t="s">
        <v>3271</v>
      </c>
      <c r="L2084" s="270" t="s">
        <v>8482</v>
      </c>
      <c r="M2084" s="270" t="s">
        <v>3296</v>
      </c>
      <c r="N2084" s="270" t="s">
        <v>3286</v>
      </c>
      <c r="O2084" s="270" t="s">
        <v>3689</v>
      </c>
      <c r="P2084" s="269">
        <v>13929.92</v>
      </c>
      <c r="Q2084" s="269">
        <v>0</v>
      </c>
      <c r="R2084" s="269">
        <v>0</v>
      </c>
      <c r="S2084" s="269">
        <v>13929.92</v>
      </c>
      <c r="U2084" s="305" t="str">
        <f t="shared" si="32"/>
        <v>RU8265</v>
      </c>
      <c r="V2084" s="305" t="s">
        <v>3112</v>
      </c>
    </row>
    <row r="2085" spans="1:22" ht="18" customHeight="1" x14ac:dyDescent="0.35">
      <c r="A2085" s="270">
        <v>13405</v>
      </c>
      <c r="B2085" s="270" t="s">
        <v>3269</v>
      </c>
      <c r="C2085" s="270" t="s">
        <v>8479</v>
      </c>
      <c r="D2085" s="270" t="s">
        <v>3296</v>
      </c>
      <c r="E2085" s="270" t="s">
        <v>1713</v>
      </c>
      <c r="F2085" s="270" t="s">
        <v>2107</v>
      </c>
      <c r="G2085" s="270" t="s">
        <v>8052</v>
      </c>
      <c r="H2085" s="270" t="s">
        <v>8478</v>
      </c>
      <c r="I2085" s="270" t="s">
        <v>8477</v>
      </c>
      <c r="J2085" s="270">
        <v>13515</v>
      </c>
      <c r="K2085" s="270" t="s">
        <v>3271</v>
      </c>
      <c r="L2085" s="270" t="s">
        <v>8481</v>
      </c>
      <c r="M2085" s="270" t="s">
        <v>3296</v>
      </c>
      <c r="N2085" s="270" t="s">
        <v>3286</v>
      </c>
      <c r="O2085" s="270" t="s">
        <v>3285</v>
      </c>
      <c r="P2085" s="269">
        <v>102129.09</v>
      </c>
      <c r="Q2085" s="269">
        <v>0</v>
      </c>
      <c r="R2085" s="269">
        <v>0</v>
      </c>
      <c r="S2085" s="269">
        <v>102129.09</v>
      </c>
      <c r="U2085" s="305" t="str">
        <f t="shared" si="32"/>
        <v>RU8265</v>
      </c>
      <c r="V2085" s="305" t="s">
        <v>3112</v>
      </c>
    </row>
    <row r="2086" spans="1:22" ht="18" customHeight="1" x14ac:dyDescent="0.35">
      <c r="A2086" s="270">
        <v>13405</v>
      </c>
      <c r="B2086" s="270" t="s">
        <v>3269</v>
      </c>
      <c r="C2086" s="270" t="s">
        <v>8479</v>
      </c>
      <c r="D2086" s="270" t="s">
        <v>3296</v>
      </c>
      <c r="E2086" s="270" t="s">
        <v>1713</v>
      </c>
      <c r="F2086" s="270" t="s">
        <v>2107</v>
      </c>
      <c r="G2086" s="270" t="s">
        <v>8052</v>
      </c>
      <c r="H2086" s="270" t="s">
        <v>8478</v>
      </c>
      <c r="I2086" s="270" t="s">
        <v>8477</v>
      </c>
      <c r="J2086" s="270">
        <v>13516</v>
      </c>
      <c r="K2086" s="270" t="s">
        <v>3271</v>
      </c>
      <c r="L2086" s="270" t="s">
        <v>8480</v>
      </c>
      <c r="M2086" s="270" t="s">
        <v>3296</v>
      </c>
      <c r="N2086" s="270" t="s">
        <v>3286</v>
      </c>
      <c r="O2086" s="270" t="s">
        <v>3285</v>
      </c>
      <c r="P2086" s="269">
        <v>375476.94</v>
      </c>
      <c r="Q2086" s="269">
        <v>0</v>
      </c>
      <c r="R2086" s="269">
        <v>0</v>
      </c>
      <c r="S2086" s="269">
        <v>375476.94</v>
      </c>
      <c r="U2086" s="305" t="str">
        <f t="shared" si="32"/>
        <v>RU8265</v>
      </c>
      <c r="V2086" s="305" t="s">
        <v>3112</v>
      </c>
    </row>
    <row r="2087" spans="1:22" ht="18" customHeight="1" x14ac:dyDescent="0.35">
      <c r="A2087" s="270">
        <v>13405</v>
      </c>
      <c r="B2087" s="270" t="s">
        <v>3269</v>
      </c>
      <c r="C2087" s="270" t="s">
        <v>8479</v>
      </c>
      <c r="D2087" s="270" t="s">
        <v>3296</v>
      </c>
      <c r="E2087" s="270" t="s">
        <v>1713</v>
      </c>
      <c r="F2087" s="270" t="s">
        <v>2107</v>
      </c>
      <c r="G2087" s="270" t="s">
        <v>8052</v>
      </c>
      <c r="H2087" s="270" t="s">
        <v>8478</v>
      </c>
      <c r="I2087" s="270" t="s">
        <v>8477</v>
      </c>
      <c r="J2087" s="270">
        <v>13519</v>
      </c>
      <c r="K2087" s="270" t="s">
        <v>3271</v>
      </c>
      <c r="L2087" s="270" t="s">
        <v>8476</v>
      </c>
      <c r="M2087" s="270" t="s">
        <v>3296</v>
      </c>
      <c r="N2087" s="270" t="s">
        <v>3286</v>
      </c>
      <c r="O2087" s="270" t="s">
        <v>3285</v>
      </c>
      <c r="P2087" s="269">
        <v>375476.94</v>
      </c>
      <c r="Q2087" s="269">
        <v>0</v>
      </c>
      <c r="R2087" s="269">
        <v>0</v>
      </c>
      <c r="S2087" s="269">
        <v>375476.94</v>
      </c>
      <c r="U2087" s="305" t="str">
        <f t="shared" si="32"/>
        <v>RU8265</v>
      </c>
      <c r="V2087" s="305" t="s">
        <v>3112</v>
      </c>
    </row>
    <row r="2088" spans="1:22" ht="18" customHeight="1" x14ac:dyDescent="0.35">
      <c r="A2088" s="270">
        <v>13410</v>
      </c>
      <c r="B2088" s="270" t="s">
        <v>3269</v>
      </c>
      <c r="C2088" s="270" t="s">
        <v>8464</v>
      </c>
      <c r="D2088" s="270" t="s">
        <v>3296</v>
      </c>
      <c r="E2088" s="270" t="s">
        <v>1713</v>
      </c>
      <c r="F2088" s="270" t="s">
        <v>2107</v>
      </c>
      <c r="G2088" s="270" t="s">
        <v>4929</v>
      </c>
      <c r="H2088" s="270" t="s">
        <v>8463</v>
      </c>
      <c r="I2088" s="270" t="s">
        <v>8462</v>
      </c>
      <c r="J2088" s="270">
        <v>13828</v>
      </c>
      <c r="K2088" s="270" t="s">
        <v>3271</v>
      </c>
      <c r="L2088" s="270" t="s">
        <v>8475</v>
      </c>
      <c r="M2088" s="270" t="s">
        <v>3296</v>
      </c>
      <c r="N2088" s="270" t="s">
        <v>3286</v>
      </c>
      <c r="O2088" s="270" t="s">
        <v>3285</v>
      </c>
      <c r="P2088" s="269">
        <v>71255.25</v>
      </c>
      <c r="Q2088" s="269">
        <v>0</v>
      </c>
      <c r="R2088" s="269">
        <v>0</v>
      </c>
      <c r="S2088" s="269">
        <v>71255.25</v>
      </c>
      <c r="U2088" s="305" t="str">
        <f t="shared" si="32"/>
        <v>RU8265</v>
      </c>
      <c r="V2088" s="305" t="s">
        <v>3112</v>
      </c>
    </row>
    <row r="2089" spans="1:22" ht="18" customHeight="1" x14ac:dyDescent="0.35">
      <c r="A2089" s="270">
        <v>13410</v>
      </c>
      <c r="B2089" s="270" t="s">
        <v>3269</v>
      </c>
      <c r="C2089" s="270" t="s">
        <v>8464</v>
      </c>
      <c r="D2089" s="270" t="s">
        <v>3296</v>
      </c>
      <c r="E2089" s="270" t="s">
        <v>1713</v>
      </c>
      <c r="F2089" s="270" t="s">
        <v>2107</v>
      </c>
      <c r="G2089" s="270" t="s">
        <v>4929</v>
      </c>
      <c r="H2089" s="270" t="s">
        <v>8463</v>
      </c>
      <c r="I2089" s="270" t="s">
        <v>8462</v>
      </c>
      <c r="J2089" s="270">
        <v>13829</v>
      </c>
      <c r="K2089" s="270" t="s">
        <v>3271</v>
      </c>
      <c r="L2089" s="270" t="s">
        <v>8474</v>
      </c>
      <c r="M2089" s="270" t="s">
        <v>3296</v>
      </c>
      <c r="N2089" s="270" t="s">
        <v>3286</v>
      </c>
      <c r="O2089" s="270" t="s">
        <v>3285</v>
      </c>
      <c r="P2089" s="269">
        <v>45297.09</v>
      </c>
      <c r="Q2089" s="269">
        <v>0</v>
      </c>
      <c r="R2089" s="269">
        <v>0</v>
      </c>
      <c r="S2089" s="269">
        <v>45297.09</v>
      </c>
      <c r="U2089" s="305" t="str">
        <f t="shared" si="32"/>
        <v>RU8265</v>
      </c>
      <c r="V2089" s="305" t="s">
        <v>3112</v>
      </c>
    </row>
    <row r="2090" spans="1:22" ht="18" customHeight="1" x14ac:dyDescent="0.35">
      <c r="A2090" s="270">
        <v>13410</v>
      </c>
      <c r="B2090" s="270" t="s">
        <v>3269</v>
      </c>
      <c r="C2090" s="270" t="s">
        <v>8464</v>
      </c>
      <c r="D2090" s="270" t="s">
        <v>3296</v>
      </c>
      <c r="E2090" s="270" t="s">
        <v>1713</v>
      </c>
      <c r="F2090" s="270" t="s">
        <v>2107</v>
      </c>
      <c r="G2090" s="270" t="s">
        <v>4929</v>
      </c>
      <c r="H2090" s="270" t="s">
        <v>8463</v>
      </c>
      <c r="I2090" s="270" t="s">
        <v>8462</v>
      </c>
      <c r="J2090" s="270">
        <v>13830</v>
      </c>
      <c r="K2090" s="270" t="s">
        <v>3271</v>
      </c>
      <c r="L2090" s="270" t="s">
        <v>8473</v>
      </c>
      <c r="M2090" s="270" t="s">
        <v>3296</v>
      </c>
      <c r="N2090" s="270" t="s">
        <v>3286</v>
      </c>
      <c r="O2090" s="270" t="s">
        <v>3285</v>
      </c>
      <c r="P2090" s="269">
        <v>38749.440000000002</v>
      </c>
      <c r="Q2090" s="269">
        <v>0</v>
      </c>
      <c r="R2090" s="269">
        <v>0</v>
      </c>
      <c r="S2090" s="269">
        <v>38749.440000000002</v>
      </c>
      <c r="U2090" s="305" t="str">
        <f t="shared" si="32"/>
        <v>RU8265</v>
      </c>
      <c r="V2090" s="305" t="s">
        <v>3112</v>
      </c>
    </row>
    <row r="2091" spans="1:22" ht="18" customHeight="1" x14ac:dyDescent="0.35">
      <c r="A2091" s="270">
        <v>13410</v>
      </c>
      <c r="B2091" s="270" t="s">
        <v>3269</v>
      </c>
      <c r="C2091" s="270" t="s">
        <v>8464</v>
      </c>
      <c r="D2091" s="270" t="s">
        <v>3296</v>
      </c>
      <c r="E2091" s="270" t="s">
        <v>1713</v>
      </c>
      <c r="F2091" s="270" t="s">
        <v>2107</v>
      </c>
      <c r="G2091" s="270" t="s">
        <v>4929</v>
      </c>
      <c r="H2091" s="270" t="s">
        <v>8463</v>
      </c>
      <c r="I2091" s="270" t="s">
        <v>8462</v>
      </c>
      <c r="J2091" s="270">
        <v>13831</v>
      </c>
      <c r="K2091" s="270" t="s">
        <v>3271</v>
      </c>
      <c r="L2091" s="270" t="s">
        <v>8472</v>
      </c>
      <c r="M2091" s="270" t="s">
        <v>3296</v>
      </c>
      <c r="N2091" s="270" t="s">
        <v>3286</v>
      </c>
      <c r="O2091" s="270" t="s">
        <v>3285</v>
      </c>
      <c r="P2091" s="269">
        <v>41531.760000000002</v>
      </c>
      <c r="Q2091" s="269">
        <v>0</v>
      </c>
      <c r="R2091" s="269">
        <v>0</v>
      </c>
      <c r="S2091" s="269">
        <v>41531.760000000002</v>
      </c>
      <c r="U2091" s="305" t="str">
        <f t="shared" si="32"/>
        <v>RU8265</v>
      </c>
      <c r="V2091" s="305" t="s">
        <v>3112</v>
      </c>
    </row>
    <row r="2092" spans="1:22" ht="18" customHeight="1" x14ac:dyDescent="0.35">
      <c r="A2092" s="270">
        <v>13410</v>
      </c>
      <c r="B2092" s="270" t="s">
        <v>3269</v>
      </c>
      <c r="C2092" s="270" t="s">
        <v>8464</v>
      </c>
      <c r="D2092" s="270" t="s">
        <v>3296</v>
      </c>
      <c r="E2092" s="270" t="s">
        <v>1713</v>
      </c>
      <c r="F2092" s="270" t="s">
        <v>2107</v>
      </c>
      <c r="G2092" s="270" t="s">
        <v>4929</v>
      </c>
      <c r="H2092" s="270" t="s">
        <v>8463</v>
      </c>
      <c r="I2092" s="270" t="s">
        <v>8462</v>
      </c>
      <c r="J2092" s="270">
        <v>13832</v>
      </c>
      <c r="K2092" s="270" t="s">
        <v>3271</v>
      </c>
      <c r="L2092" s="270" t="s">
        <v>8471</v>
      </c>
      <c r="M2092" s="270" t="s">
        <v>3296</v>
      </c>
      <c r="N2092" s="270" t="s">
        <v>3286</v>
      </c>
      <c r="O2092" s="270" t="s">
        <v>3285</v>
      </c>
      <c r="P2092" s="269">
        <v>64873.919999999998</v>
      </c>
      <c r="Q2092" s="269">
        <v>0</v>
      </c>
      <c r="R2092" s="269">
        <v>0</v>
      </c>
      <c r="S2092" s="269">
        <v>64873.919999999998</v>
      </c>
      <c r="U2092" s="305" t="str">
        <f t="shared" si="32"/>
        <v>RU8265</v>
      </c>
      <c r="V2092" s="305" t="s">
        <v>3112</v>
      </c>
    </row>
    <row r="2093" spans="1:22" ht="18" customHeight="1" x14ac:dyDescent="0.35">
      <c r="A2093" s="270">
        <v>13410</v>
      </c>
      <c r="B2093" s="270" t="s">
        <v>3269</v>
      </c>
      <c r="C2093" s="270" t="s">
        <v>8464</v>
      </c>
      <c r="D2093" s="270" t="s">
        <v>3296</v>
      </c>
      <c r="E2093" s="270" t="s">
        <v>1713</v>
      </c>
      <c r="F2093" s="270" t="s">
        <v>2107</v>
      </c>
      <c r="G2093" s="270" t="s">
        <v>4929</v>
      </c>
      <c r="H2093" s="270" t="s">
        <v>8463</v>
      </c>
      <c r="I2093" s="270" t="s">
        <v>8462</v>
      </c>
      <c r="J2093" s="270">
        <v>13833</v>
      </c>
      <c r="K2093" s="270" t="s">
        <v>3271</v>
      </c>
      <c r="L2093" s="270" t="s">
        <v>8470</v>
      </c>
      <c r="M2093" s="270" t="s">
        <v>3296</v>
      </c>
      <c r="N2093" s="270" t="s">
        <v>3286</v>
      </c>
      <c r="O2093" s="270" t="s">
        <v>3285</v>
      </c>
      <c r="P2093" s="269">
        <v>46665.64</v>
      </c>
      <c r="Q2093" s="269">
        <v>0</v>
      </c>
      <c r="R2093" s="269">
        <v>0</v>
      </c>
      <c r="S2093" s="269">
        <v>46665.64</v>
      </c>
      <c r="U2093" s="305" t="str">
        <f t="shared" si="32"/>
        <v>RU8265</v>
      </c>
      <c r="V2093" s="305" t="s">
        <v>3112</v>
      </c>
    </row>
    <row r="2094" spans="1:22" ht="18" customHeight="1" x14ac:dyDescent="0.35">
      <c r="A2094" s="270">
        <v>13410</v>
      </c>
      <c r="B2094" s="270" t="s">
        <v>3269</v>
      </c>
      <c r="C2094" s="270" t="s">
        <v>8464</v>
      </c>
      <c r="D2094" s="270" t="s">
        <v>3296</v>
      </c>
      <c r="E2094" s="270" t="s">
        <v>1713</v>
      </c>
      <c r="F2094" s="270" t="s">
        <v>2107</v>
      </c>
      <c r="G2094" s="270" t="s">
        <v>4929</v>
      </c>
      <c r="H2094" s="270" t="s">
        <v>8463</v>
      </c>
      <c r="I2094" s="270" t="s">
        <v>8462</v>
      </c>
      <c r="J2094" s="270">
        <v>13834</v>
      </c>
      <c r="K2094" s="270" t="s">
        <v>3271</v>
      </c>
      <c r="L2094" s="270" t="s">
        <v>8469</v>
      </c>
      <c r="M2094" s="270" t="s">
        <v>3296</v>
      </c>
      <c r="N2094" s="270" t="s">
        <v>3286</v>
      </c>
      <c r="O2094" s="270" t="s">
        <v>3285</v>
      </c>
      <c r="P2094" s="269">
        <v>50860.75</v>
      </c>
      <c r="Q2094" s="269">
        <v>0</v>
      </c>
      <c r="R2094" s="269">
        <v>0</v>
      </c>
      <c r="S2094" s="269">
        <v>50860.75</v>
      </c>
      <c r="U2094" s="305" t="str">
        <f t="shared" si="32"/>
        <v>RU8265</v>
      </c>
      <c r="V2094" s="305" t="s">
        <v>3112</v>
      </c>
    </row>
    <row r="2095" spans="1:22" ht="18" customHeight="1" x14ac:dyDescent="0.35">
      <c r="A2095" s="270">
        <v>13410</v>
      </c>
      <c r="B2095" s="270" t="s">
        <v>3269</v>
      </c>
      <c r="C2095" s="270" t="s">
        <v>8464</v>
      </c>
      <c r="D2095" s="270" t="s">
        <v>3296</v>
      </c>
      <c r="E2095" s="270" t="s">
        <v>1713</v>
      </c>
      <c r="F2095" s="270" t="s">
        <v>2107</v>
      </c>
      <c r="G2095" s="270" t="s">
        <v>4929</v>
      </c>
      <c r="H2095" s="270" t="s">
        <v>8463</v>
      </c>
      <c r="I2095" s="270" t="s">
        <v>8462</v>
      </c>
      <c r="J2095" s="270">
        <v>13835</v>
      </c>
      <c r="K2095" s="270" t="s">
        <v>3271</v>
      </c>
      <c r="L2095" s="270" t="s">
        <v>8468</v>
      </c>
      <c r="M2095" s="270" t="s">
        <v>3296</v>
      </c>
      <c r="N2095" s="270" t="s">
        <v>3286</v>
      </c>
      <c r="O2095" s="270" t="s">
        <v>3285</v>
      </c>
      <c r="P2095" s="269">
        <v>71235.42</v>
      </c>
      <c r="Q2095" s="269">
        <v>0</v>
      </c>
      <c r="R2095" s="269">
        <v>0</v>
      </c>
      <c r="S2095" s="269">
        <v>71235.42</v>
      </c>
      <c r="U2095" s="305" t="str">
        <f t="shared" si="32"/>
        <v>RU8265</v>
      </c>
      <c r="V2095" s="305" t="s">
        <v>3112</v>
      </c>
    </row>
    <row r="2096" spans="1:22" ht="18" customHeight="1" x14ac:dyDescent="0.35">
      <c r="A2096" s="270">
        <v>13410</v>
      </c>
      <c r="B2096" s="270" t="s">
        <v>3269</v>
      </c>
      <c r="C2096" s="270" t="s">
        <v>8464</v>
      </c>
      <c r="D2096" s="270" t="s">
        <v>3296</v>
      </c>
      <c r="E2096" s="270" t="s">
        <v>1713</v>
      </c>
      <c r="F2096" s="270" t="s">
        <v>2107</v>
      </c>
      <c r="G2096" s="270" t="s">
        <v>4929</v>
      </c>
      <c r="H2096" s="270" t="s">
        <v>8463</v>
      </c>
      <c r="I2096" s="270" t="s">
        <v>8462</v>
      </c>
      <c r="J2096" s="270">
        <v>13836</v>
      </c>
      <c r="K2096" s="270" t="s">
        <v>3271</v>
      </c>
      <c r="L2096" s="270" t="s">
        <v>8467</v>
      </c>
      <c r="M2096" s="270" t="s">
        <v>3296</v>
      </c>
      <c r="N2096" s="270" t="s">
        <v>3286</v>
      </c>
      <c r="O2096" s="270" t="s">
        <v>3285</v>
      </c>
      <c r="P2096" s="269">
        <v>50788.35</v>
      </c>
      <c r="Q2096" s="269">
        <v>0</v>
      </c>
      <c r="R2096" s="269">
        <v>0</v>
      </c>
      <c r="S2096" s="269">
        <v>50788.35</v>
      </c>
      <c r="U2096" s="305" t="str">
        <f t="shared" si="32"/>
        <v>RU8265</v>
      </c>
      <c r="V2096" s="305" t="s">
        <v>3112</v>
      </c>
    </row>
    <row r="2097" spans="1:22" ht="18" customHeight="1" x14ac:dyDescent="0.35">
      <c r="A2097" s="270">
        <v>13410</v>
      </c>
      <c r="B2097" s="270" t="s">
        <v>3269</v>
      </c>
      <c r="C2097" s="270" t="s">
        <v>8464</v>
      </c>
      <c r="D2097" s="270" t="s">
        <v>3296</v>
      </c>
      <c r="E2097" s="270" t="s">
        <v>1713</v>
      </c>
      <c r="F2097" s="270" t="s">
        <v>2107</v>
      </c>
      <c r="G2097" s="270" t="s">
        <v>4929</v>
      </c>
      <c r="H2097" s="270" t="s">
        <v>8463</v>
      </c>
      <c r="I2097" s="270" t="s">
        <v>8462</v>
      </c>
      <c r="J2097" s="270">
        <v>13837</v>
      </c>
      <c r="K2097" s="270" t="s">
        <v>3271</v>
      </c>
      <c r="L2097" s="270" t="s">
        <v>8466</v>
      </c>
      <c r="M2097" s="270" t="s">
        <v>3296</v>
      </c>
      <c r="N2097" s="270" t="s">
        <v>3286</v>
      </c>
      <c r="O2097" s="270" t="s">
        <v>3285</v>
      </c>
      <c r="P2097" s="269">
        <v>13139.29</v>
      </c>
      <c r="Q2097" s="269">
        <v>0</v>
      </c>
      <c r="R2097" s="269">
        <v>0</v>
      </c>
      <c r="S2097" s="269">
        <v>13139.29</v>
      </c>
      <c r="U2097" s="305" t="str">
        <f t="shared" si="32"/>
        <v>RU8265</v>
      </c>
      <c r="V2097" s="305" t="s">
        <v>3112</v>
      </c>
    </row>
    <row r="2098" spans="1:22" ht="18" customHeight="1" x14ac:dyDescent="0.35">
      <c r="A2098" s="270">
        <v>13410</v>
      </c>
      <c r="B2098" s="270" t="s">
        <v>3269</v>
      </c>
      <c r="C2098" s="270" t="s">
        <v>8464</v>
      </c>
      <c r="D2098" s="270" t="s">
        <v>3296</v>
      </c>
      <c r="E2098" s="270" t="s">
        <v>1713</v>
      </c>
      <c r="F2098" s="270" t="s">
        <v>2107</v>
      </c>
      <c r="G2098" s="270" t="s">
        <v>4929</v>
      </c>
      <c r="H2098" s="270" t="s">
        <v>8463</v>
      </c>
      <c r="I2098" s="270" t="s">
        <v>8462</v>
      </c>
      <c r="J2098" s="270">
        <v>13838</v>
      </c>
      <c r="K2098" s="270" t="s">
        <v>3271</v>
      </c>
      <c r="L2098" s="270" t="s">
        <v>8465</v>
      </c>
      <c r="M2098" s="270" t="s">
        <v>3296</v>
      </c>
      <c r="N2098" s="270" t="s">
        <v>3286</v>
      </c>
      <c r="O2098" s="270" t="s">
        <v>3285</v>
      </c>
      <c r="P2098" s="269">
        <v>135828.39000000001</v>
      </c>
      <c r="Q2098" s="269">
        <v>0</v>
      </c>
      <c r="R2098" s="269">
        <v>0</v>
      </c>
      <c r="S2098" s="269">
        <v>135828.39000000001</v>
      </c>
      <c r="U2098" s="305" t="str">
        <f t="shared" si="32"/>
        <v>RU8265</v>
      </c>
      <c r="V2098" s="305" t="s">
        <v>3112</v>
      </c>
    </row>
    <row r="2099" spans="1:22" ht="18" customHeight="1" x14ac:dyDescent="0.35">
      <c r="A2099" s="270">
        <v>13410</v>
      </c>
      <c r="B2099" s="270" t="s">
        <v>3269</v>
      </c>
      <c r="C2099" s="270" t="s">
        <v>8464</v>
      </c>
      <c r="D2099" s="270" t="s">
        <v>3296</v>
      </c>
      <c r="E2099" s="270" t="s">
        <v>1713</v>
      </c>
      <c r="F2099" s="270" t="s">
        <v>2107</v>
      </c>
      <c r="G2099" s="270" t="s">
        <v>4929</v>
      </c>
      <c r="H2099" s="270" t="s">
        <v>8463</v>
      </c>
      <c r="I2099" s="270" t="s">
        <v>8462</v>
      </c>
      <c r="J2099" s="270">
        <v>13839</v>
      </c>
      <c r="K2099" s="270" t="s">
        <v>3271</v>
      </c>
      <c r="L2099" s="270" t="s">
        <v>8461</v>
      </c>
      <c r="M2099" s="270" t="s">
        <v>3296</v>
      </c>
      <c r="N2099" s="270" t="s">
        <v>3314</v>
      </c>
      <c r="O2099" s="270" t="s">
        <v>5072</v>
      </c>
      <c r="P2099" s="269">
        <v>55804.88</v>
      </c>
      <c r="Q2099" s="269">
        <v>0</v>
      </c>
      <c r="R2099" s="269">
        <v>0</v>
      </c>
      <c r="S2099" s="269">
        <v>55804.88</v>
      </c>
      <c r="U2099" s="305" t="str">
        <f t="shared" si="32"/>
        <v>RU8265</v>
      </c>
      <c r="V2099" s="305" t="s">
        <v>3112</v>
      </c>
    </row>
    <row r="2100" spans="1:22" ht="18" customHeight="1" x14ac:dyDescent="0.35">
      <c r="A2100" s="270">
        <v>13436</v>
      </c>
      <c r="B2100" s="270" t="s">
        <v>3269</v>
      </c>
      <c r="C2100" s="270" t="s">
        <v>8460</v>
      </c>
      <c r="D2100" s="270" t="s">
        <v>3296</v>
      </c>
      <c r="E2100" s="270" t="s">
        <v>1733</v>
      </c>
      <c r="F2100" s="270" t="s">
        <v>2065</v>
      </c>
      <c r="G2100" s="270" t="s">
        <v>8459</v>
      </c>
      <c r="H2100" s="270" t="s">
        <v>8458</v>
      </c>
      <c r="I2100" s="270" t="s">
        <v>8457</v>
      </c>
      <c r="J2100" s="270">
        <v>13437</v>
      </c>
      <c r="K2100" s="270" t="s">
        <v>3271</v>
      </c>
      <c r="L2100" s="270" t="s">
        <v>8456</v>
      </c>
      <c r="M2100" s="270" t="s">
        <v>3296</v>
      </c>
      <c r="N2100" s="270" t="s">
        <v>3314</v>
      </c>
      <c r="O2100" s="270" t="s">
        <v>3313</v>
      </c>
      <c r="P2100" s="269">
        <v>281787.07</v>
      </c>
      <c r="Q2100" s="269">
        <v>0</v>
      </c>
      <c r="R2100" s="269">
        <v>0</v>
      </c>
      <c r="S2100" s="269">
        <v>281787.07</v>
      </c>
      <c r="U2100" s="305" t="str">
        <f t="shared" si="32"/>
        <v>RU8179</v>
      </c>
      <c r="V2100" s="305" t="s">
        <v>3112</v>
      </c>
    </row>
    <row r="2101" spans="1:22" ht="18" customHeight="1" x14ac:dyDescent="0.35">
      <c r="A2101" s="270">
        <v>13445</v>
      </c>
      <c r="B2101" s="270" t="s">
        <v>3269</v>
      </c>
      <c r="C2101" s="270" t="s">
        <v>8449</v>
      </c>
      <c r="D2101" s="270" t="s">
        <v>3296</v>
      </c>
      <c r="E2101" s="270" t="s">
        <v>1713</v>
      </c>
      <c r="F2101" s="270" t="s">
        <v>2143</v>
      </c>
      <c r="G2101" s="270" t="s">
        <v>7940</v>
      </c>
      <c r="H2101" s="270" t="s">
        <v>8448</v>
      </c>
      <c r="I2101" s="270" t="s">
        <v>8447</v>
      </c>
      <c r="J2101" s="270">
        <v>13677</v>
      </c>
      <c r="K2101" s="270" t="s">
        <v>3271</v>
      </c>
      <c r="L2101" s="270" t="s">
        <v>8455</v>
      </c>
      <c r="M2101" s="270" t="s">
        <v>3296</v>
      </c>
      <c r="N2101" s="270" t="s">
        <v>3286</v>
      </c>
      <c r="O2101" s="270" t="s">
        <v>3285</v>
      </c>
      <c r="P2101" s="269">
        <v>342729.54</v>
      </c>
      <c r="Q2101" s="269">
        <v>0</v>
      </c>
      <c r="R2101" s="269">
        <v>0</v>
      </c>
      <c r="S2101" s="269">
        <v>342729.54</v>
      </c>
      <c r="U2101" s="305" t="str">
        <f t="shared" si="32"/>
        <v>RU8310</v>
      </c>
      <c r="V2101" s="305" t="s">
        <v>3112</v>
      </c>
    </row>
    <row r="2102" spans="1:22" ht="18" customHeight="1" x14ac:dyDescent="0.35">
      <c r="A2102" s="270">
        <v>13445</v>
      </c>
      <c r="B2102" s="270" t="s">
        <v>3269</v>
      </c>
      <c r="C2102" s="270" t="s">
        <v>8449</v>
      </c>
      <c r="D2102" s="270" t="s">
        <v>3296</v>
      </c>
      <c r="E2102" s="270" t="s">
        <v>1713</v>
      </c>
      <c r="F2102" s="270" t="s">
        <v>2143</v>
      </c>
      <c r="G2102" s="270" t="s">
        <v>7940</v>
      </c>
      <c r="H2102" s="270" t="s">
        <v>8448</v>
      </c>
      <c r="I2102" s="270" t="s">
        <v>8447</v>
      </c>
      <c r="J2102" s="270">
        <v>13815</v>
      </c>
      <c r="K2102" s="270" t="s">
        <v>3271</v>
      </c>
      <c r="L2102" s="270" t="s">
        <v>8454</v>
      </c>
      <c r="M2102" s="270" t="s">
        <v>3296</v>
      </c>
      <c r="N2102" s="270" t="s">
        <v>3286</v>
      </c>
      <c r="O2102" s="270" t="s">
        <v>3285</v>
      </c>
      <c r="P2102" s="269">
        <v>218100.61</v>
      </c>
      <c r="Q2102" s="269">
        <v>0</v>
      </c>
      <c r="R2102" s="269">
        <v>0</v>
      </c>
      <c r="S2102" s="269">
        <v>218100.61</v>
      </c>
      <c r="U2102" s="305" t="str">
        <f t="shared" si="32"/>
        <v>RU8310</v>
      </c>
      <c r="V2102" s="305" t="s">
        <v>3112</v>
      </c>
    </row>
    <row r="2103" spans="1:22" ht="18" customHeight="1" x14ac:dyDescent="0.35">
      <c r="A2103" s="270">
        <v>13445</v>
      </c>
      <c r="B2103" s="270" t="s">
        <v>3269</v>
      </c>
      <c r="C2103" s="270" t="s">
        <v>8449</v>
      </c>
      <c r="D2103" s="270" t="s">
        <v>3296</v>
      </c>
      <c r="E2103" s="270" t="s">
        <v>1713</v>
      </c>
      <c r="F2103" s="270" t="s">
        <v>2143</v>
      </c>
      <c r="G2103" s="270" t="s">
        <v>7940</v>
      </c>
      <c r="H2103" s="270" t="s">
        <v>8448</v>
      </c>
      <c r="I2103" s="270" t="s">
        <v>8447</v>
      </c>
      <c r="J2103" s="270">
        <v>13820</v>
      </c>
      <c r="K2103" s="270" t="s">
        <v>3271</v>
      </c>
      <c r="L2103" s="270" t="s">
        <v>8453</v>
      </c>
      <c r="M2103" s="270" t="s">
        <v>3296</v>
      </c>
      <c r="N2103" s="270" t="s">
        <v>3286</v>
      </c>
      <c r="O2103" s="270" t="s">
        <v>3285</v>
      </c>
      <c r="P2103" s="269">
        <v>124628.92</v>
      </c>
      <c r="Q2103" s="269">
        <v>0</v>
      </c>
      <c r="R2103" s="269">
        <v>0</v>
      </c>
      <c r="S2103" s="269">
        <v>124628.92</v>
      </c>
      <c r="U2103" s="305" t="str">
        <f t="shared" si="32"/>
        <v>RU8310</v>
      </c>
      <c r="V2103" s="305" t="s">
        <v>3112</v>
      </c>
    </row>
    <row r="2104" spans="1:22" ht="18" customHeight="1" x14ac:dyDescent="0.35">
      <c r="A2104" s="270">
        <v>13445</v>
      </c>
      <c r="B2104" s="270" t="s">
        <v>3269</v>
      </c>
      <c r="C2104" s="270" t="s">
        <v>8449</v>
      </c>
      <c r="D2104" s="270" t="s">
        <v>3296</v>
      </c>
      <c r="E2104" s="270" t="s">
        <v>1713</v>
      </c>
      <c r="F2104" s="270" t="s">
        <v>2143</v>
      </c>
      <c r="G2104" s="270" t="s">
        <v>7940</v>
      </c>
      <c r="H2104" s="270" t="s">
        <v>8448</v>
      </c>
      <c r="I2104" s="270" t="s">
        <v>8447</v>
      </c>
      <c r="J2104" s="270">
        <v>13825</v>
      </c>
      <c r="K2104" s="270" t="s">
        <v>3271</v>
      </c>
      <c r="L2104" s="270" t="s">
        <v>8452</v>
      </c>
      <c r="M2104" s="270" t="s">
        <v>3296</v>
      </c>
      <c r="N2104" s="270" t="s">
        <v>3286</v>
      </c>
      <c r="O2104" s="270" t="s">
        <v>3285</v>
      </c>
      <c r="P2104" s="269">
        <v>218100.61</v>
      </c>
      <c r="Q2104" s="269">
        <v>0</v>
      </c>
      <c r="R2104" s="269">
        <v>0</v>
      </c>
      <c r="S2104" s="269">
        <v>218100.61</v>
      </c>
      <c r="U2104" s="305" t="str">
        <f t="shared" si="32"/>
        <v>RU8310</v>
      </c>
      <c r="V2104" s="305" t="s">
        <v>3112</v>
      </c>
    </row>
    <row r="2105" spans="1:22" ht="18" customHeight="1" x14ac:dyDescent="0.35">
      <c r="A2105" s="270">
        <v>13445</v>
      </c>
      <c r="B2105" s="270" t="s">
        <v>3269</v>
      </c>
      <c r="C2105" s="270" t="s">
        <v>8449</v>
      </c>
      <c r="D2105" s="270" t="s">
        <v>3296</v>
      </c>
      <c r="E2105" s="270" t="s">
        <v>1713</v>
      </c>
      <c r="F2105" s="270" t="s">
        <v>2143</v>
      </c>
      <c r="G2105" s="270" t="s">
        <v>7940</v>
      </c>
      <c r="H2105" s="270" t="s">
        <v>8448</v>
      </c>
      <c r="I2105" s="270" t="s">
        <v>8447</v>
      </c>
      <c r="J2105" s="270">
        <v>13826</v>
      </c>
      <c r="K2105" s="270" t="s">
        <v>3271</v>
      </c>
      <c r="L2105" s="270" t="s">
        <v>8451</v>
      </c>
      <c r="M2105" s="270" t="s">
        <v>3296</v>
      </c>
      <c r="N2105" s="270" t="s">
        <v>3286</v>
      </c>
      <c r="O2105" s="270" t="s">
        <v>3285</v>
      </c>
      <c r="P2105" s="269">
        <v>62314.46</v>
      </c>
      <c r="Q2105" s="269">
        <v>0</v>
      </c>
      <c r="R2105" s="269">
        <v>0</v>
      </c>
      <c r="S2105" s="269">
        <v>62314.46</v>
      </c>
      <c r="U2105" s="305" t="str">
        <f t="shared" si="32"/>
        <v>RU8310</v>
      </c>
      <c r="V2105" s="305" t="s">
        <v>3112</v>
      </c>
    </row>
    <row r="2106" spans="1:22" ht="18" customHeight="1" x14ac:dyDescent="0.35">
      <c r="A2106" s="270">
        <v>13445</v>
      </c>
      <c r="B2106" s="270" t="s">
        <v>3269</v>
      </c>
      <c r="C2106" s="270" t="s">
        <v>8449</v>
      </c>
      <c r="D2106" s="270" t="s">
        <v>3296</v>
      </c>
      <c r="E2106" s="270" t="s">
        <v>1713</v>
      </c>
      <c r="F2106" s="270" t="s">
        <v>2143</v>
      </c>
      <c r="G2106" s="270" t="s">
        <v>7940</v>
      </c>
      <c r="H2106" s="270" t="s">
        <v>8448</v>
      </c>
      <c r="I2106" s="270" t="s">
        <v>8447</v>
      </c>
      <c r="J2106" s="270">
        <v>13827</v>
      </c>
      <c r="K2106" s="270" t="s">
        <v>3271</v>
      </c>
      <c r="L2106" s="270" t="s">
        <v>8450</v>
      </c>
      <c r="M2106" s="270" t="s">
        <v>3296</v>
      </c>
      <c r="N2106" s="270" t="s">
        <v>3286</v>
      </c>
      <c r="O2106" s="270" t="s">
        <v>3285</v>
      </c>
      <c r="P2106" s="269">
        <v>1028188.61</v>
      </c>
      <c r="Q2106" s="269">
        <v>0</v>
      </c>
      <c r="R2106" s="269">
        <v>0</v>
      </c>
      <c r="S2106" s="269">
        <v>1028188.61</v>
      </c>
      <c r="U2106" s="305" t="str">
        <f t="shared" si="32"/>
        <v>RU8310</v>
      </c>
      <c r="V2106" s="305" t="s">
        <v>3112</v>
      </c>
    </row>
    <row r="2107" spans="1:22" ht="18" customHeight="1" x14ac:dyDescent="0.35">
      <c r="A2107" s="270">
        <v>13445</v>
      </c>
      <c r="B2107" s="270" t="s">
        <v>3269</v>
      </c>
      <c r="C2107" s="270" t="s">
        <v>8449</v>
      </c>
      <c r="D2107" s="270" t="s">
        <v>3296</v>
      </c>
      <c r="E2107" s="270" t="s">
        <v>1713</v>
      </c>
      <c r="F2107" s="270" t="s">
        <v>2143</v>
      </c>
      <c r="G2107" s="270" t="s">
        <v>7940</v>
      </c>
      <c r="H2107" s="270" t="s">
        <v>8448</v>
      </c>
      <c r="I2107" s="270" t="s">
        <v>8447</v>
      </c>
      <c r="J2107" s="270">
        <v>17515</v>
      </c>
      <c r="K2107" s="270" t="s">
        <v>3271</v>
      </c>
      <c r="L2107" s="270" t="s">
        <v>8446</v>
      </c>
      <c r="M2107" s="270" t="s">
        <v>3296</v>
      </c>
      <c r="N2107" s="270" t="s">
        <v>3286</v>
      </c>
      <c r="O2107" s="270" t="s">
        <v>3285</v>
      </c>
      <c r="P2107" s="269">
        <v>1121660.3</v>
      </c>
      <c r="Q2107" s="269">
        <v>0</v>
      </c>
      <c r="R2107" s="269">
        <v>0</v>
      </c>
      <c r="S2107" s="269">
        <v>1121660.3</v>
      </c>
      <c r="U2107" s="305" t="str">
        <f t="shared" si="32"/>
        <v>RU8310</v>
      </c>
      <c r="V2107" s="305" t="s">
        <v>3112</v>
      </c>
    </row>
    <row r="2108" spans="1:22" ht="18" customHeight="1" x14ac:dyDescent="0.35">
      <c r="A2108" s="270">
        <v>13474</v>
      </c>
      <c r="B2108" s="270" t="s">
        <v>3269</v>
      </c>
      <c r="C2108" s="270" t="s">
        <v>8445</v>
      </c>
      <c r="D2108" s="270" t="s">
        <v>3296</v>
      </c>
      <c r="E2108" s="270" t="s">
        <v>1791</v>
      </c>
      <c r="F2108" s="270" t="s">
        <v>1816</v>
      </c>
      <c r="G2108" s="270" t="s">
        <v>8444</v>
      </c>
      <c r="H2108" s="270" t="s">
        <v>8443</v>
      </c>
      <c r="I2108" s="270" t="s">
        <v>8442</v>
      </c>
      <c r="J2108" s="270">
        <v>14337</v>
      </c>
      <c r="K2108" s="270" t="s">
        <v>3271</v>
      </c>
      <c r="L2108" s="270" t="s">
        <v>8441</v>
      </c>
      <c r="M2108" s="270" t="s">
        <v>3296</v>
      </c>
      <c r="N2108" s="270" t="s">
        <v>3286</v>
      </c>
      <c r="O2108" s="270" t="s">
        <v>3285</v>
      </c>
      <c r="P2108" s="269">
        <v>393112</v>
      </c>
      <c r="Q2108" s="269">
        <v>0</v>
      </c>
      <c r="R2108" s="269">
        <v>0</v>
      </c>
      <c r="S2108" s="269">
        <v>393112</v>
      </c>
      <c r="U2108" s="305" t="str">
        <f t="shared" si="32"/>
        <v>RU1015</v>
      </c>
      <c r="V2108" s="305" t="s">
        <v>3112</v>
      </c>
    </row>
    <row r="2109" spans="1:22" ht="18" customHeight="1" x14ac:dyDescent="0.35">
      <c r="A2109" s="270">
        <v>13494</v>
      </c>
      <c r="B2109" s="270" t="s">
        <v>3269</v>
      </c>
      <c r="C2109" s="270" t="s">
        <v>8440</v>
      </c>
      <c r="D2109" s="270" t="s">
        <v>3296</v>
      </c>
      <c r="E2109" s="270" t="s">
        <v>1733</v>
      </c>
      <c r="F2109" s="270" t="s">
        <v>2208</v>
      </c>
      <c r="G2109" s="270" t="s">
        <v>8439</v>
      </c>
      <c r="H2109" s="270" t="s">
        <v>8438</v>
      </c>
      <c r="I2109" s="270" t="s">
        <v>8437</v>
      </c>
      <c r="J2109" s="270">
        <v>14005</v>
      </c>
      <c r="K2109" s="270" t="s">
        <v>3271</v>
      </c>
      <c r="L2109" s="270" t="s">
        <v>8436</v>
      </c>
      <c r="M2109" s="270" t="s">
        <v>3296</v>
      </c>
      <c r="N2109" s="270" t="s">
        <v>3314</v>
      </c>
      <c r="O2109" s="270" t="s">
        <v>3313</v>
      </c>
      <c r="P2109" s="269">
        <v>441634</v>
      </c>
      <c r="Q2109" s="269">
        <v>0</v>
      </c>
      <c r="R2109" s="269">
        <v>0</v>
      </c>
      <c r="S2109" s="269">
        <v>441634</v>
      </c>
      <c r="U2109" s="305" t="str">
        <f t="shared" si="32"/>
        <v>RU8356</v>
      </c>
      <c r="V2109" s="305" t="s">
        <v>3112</v>
      </c>
    </row>
    <row r="2110" spans="1:22" ht="18" customHeight="1" x14ac:dyDescent="0.35">
      <c r="A2110" s="270">
        <v>13514</v>
      </c>
      <c r="B2110" s="270" t="s">
        <v>3269</v>
      </c>
      <c r="C2110" s="270" t="s">
        <v>8435</v>
      </c>
      <c r="D2110" s="270" t="s">
        <v>3296</v>
      </c>
      <c r="E2110" s="270" t="s">
        <v>1713</v>
      </c>
      <c r="F2110" s="270" t="s">
        <v>1992</v>
      </c>
      <c r="G2110" s="270" t="s">
        <v>8434</v>
      </c>
      <c r="H2110" s="270" t="s">
        <v>8433</v>
      </c>
      <c r="I2110" s="270" t="s">
        <v>8432</v>
      </c>
      <c r="J2110" s="270">
        <v>13624</v>
      </c>
      <c r="K2110" s="270" t="s">
        <v>3271</v>
      </c>
      <c r="L2110" s="270" t="s">
        <v>8431</v>
      </c>
      <c r="M2110" s="270" t="s">
        <v>3296</v>
      </c>
      <c r="N2110" s="270" t="s">
        <v>3286</v>
      </c>
      <c r="O2110" s="270" t="s">
        <v>3285</v>
      </c>
      <c r="P2110" s="269">
        <v>422584.29</v>
      </c>
      <c r="Q2110" s="269">
        <v>0</v>
      </c>
      <c r="R2110" s="269">
        <v>0</v>
      </c>
      <c r="S2110" s="269">
        <v>422584.29</v>
      </c>
      <c r="U2110" s="305" t="str">
        <f t="shared" si="32"/>
        <v>RU8025</v>
      </c>
      <c r="V2110" s="305" t="s">
        <v>3112</v>
      </c>
    </row>
    <row r="2111" spans="1:22" ht="18" customHeight="1" x14ac:dyDescent="0.35">
      <c r="A2111" s="270">
        <v>13524</v>
      </c>
      <c r="B2111" s="270" t="s">
        <v>3269</v>
      </c>
      <c r="C2111" s="270" t="s">
        <v>8427</v>
      </c>
      <c r="D2111" s="270" t="s">
        <v>3296</v>
      </c>
      <c r="E2111" s="270" t="s">
        <v>1739</v>
      </c>
      <c r="F2111" s="270" t="s">
        <v>1750</v>
      </c>
      <c r="G2111" s="270" t="s">
        <v>8426</v>
      </c>
      <c r="H2111" s="270" t="s">
        <v>8425</v>
      </c>
      <c r="I2111" s="270" t="s">
        <v>8424</v>
      </c>
      <c r="J2111" s="270">
        <v>13526</v>
      </c>
      <c r="K2111" s="270" t="s">
        <v>3271</v>
      </c>
      <c r="L2111" s="270" t="s">
        <v>8430</v>
      </c>
      <c r="M2111" s="270" t="s">
        <v>3296</v>
      </c>
      <c r="N2111" s="270" t="s">
        <v>3314</v>
      </c>
      <c r="O2111" s="270" t="s">
        <v>3313</v>
      </c>
      <c r="P2111" s="269">
        <v>244718.4</v>
      </c>
      <c r="Q2111" s="269">
        <v>0</v>
      </c>
      <c r="R2111" s="269">
        <v>0</v>
      </c>
      <c r="S2111" s="269">
        <v>244718.4</v>
      </c>
      <c r="U2111" s="305" t="str">
        <f t="shared" si="32"/>
        <v>RU7905</v>
      </c>
      <c r="V2111" s="305" t="s">
        <v>3112</v>
      </c>
    </row>
    <row r="2112" spans="1:22" ht="18" customHeight="1" x14ac:dyDescent="0.35">
      <c r="A2112" s="270">
        <v>13524</v>
      </c>
      <c r="B2112" s="270" t="s">
        <v>3269</v>
      </c>
      <c r="C2112" s="270" t="s">
        <v>8427</v>
      </c>
      <c r="D2112" s="270" t="s">
        <v>3296</v>
      </c>
      <c r="E2112" s="270" t="s">
        <v>1739</v>
      </c>
      <c r="F2112" s="270" t="s">
        <v>1750</v>
      </c>
      <c r="G2112" s="270" t="s">
        <v>8426</v>
      </c>
      <c r="H2112" s="270" t="s">
        <v>8425</v>
      </c>
      <c r="I2112" s="270" t="s">
        <v>8424</v>
      </c>
      <c r="J2112" s="270">
        <v>19014</v>
      </c>
      <c r="K2112" s="270" t="s">
        <v>3271</v>
      </c>
      <c r="L2112" s="270" t="s">
        <v>8429</v>
      </c>
      <c r="M2112" s="270" t="s">
        <v>3296</v>
      </c>
      <c r="N2112" s="270" t="s">
        <v>3314</v>
      </c>
      <c r="O2112" s="270" t="s">
        <v>3313</v>
      </c>
      <c r="P2112" s="269">
        <v>111562.8</v>
      </c>
      <c r="Q2112" s="269">
        <v>0</v>
      </c>
      <c r="R2112" s="269">
        <v>0</v>
      </c>
      <c r="S2112" s="269">
        <v>111562.8</v>
      </c>
      <c r="U2112" s="305" t="str">
        <f t="shared" si="32"/>
        <v>RU7905</v>
      </c>
      <c r="V2112" s="305" t="s">
        <v>3112</v>
      </c>
    </row>
    <row r="2113" spans="1:22" ht="18" customHeight="1" x14ac:dyDescent="0.35">
      <c r="A2113" s="270">
        <v>13524</v>
      </c>
      <c r="B2113" s="270" t="s">
        <v>3269</v>
      </c>
      <c r="C2113" s="270" t="s">
        <v>8427</v>
      </c>
      <c r="D2113" s="270" t="s">
        <v>3296</v>
      </c>
      <c r="E2113" s="270" t="s">
        <v>1739</v>
      </c>
      <c r="F2113" s="270" t="s">
        <v>1750</v>
      </c>
      <c r="G2113" s="270" t="s">
        <v>8426</v>
      </c>
      <c r="H2113" s="270" t="s">
        <v>8425</v>
      </c>
      <c r="I2113" s="270" t="s">
        <v>8424</v>
      </c>
      <c r="J2113" s="270">
        <v>19015</v>
      </c>
      <c r="K2113" s="270" t="s">
        <v>3271</v>
      </c>
      <c r="L2113" s="270" t="s">
        <v>8428</v>
      </c>
      <c r="M2113" s="270" t="s">
        <v>3296</v>
      </c>
      <c r="N2113" s="270" t="s">
        <v>3314</v>
      </c>
      <c r="O2113" s="270" t="s">
        <v>3313</v>
      </c>
      <c r="P2113" s="269">
        <v>50383.199999999997</v>
      </c>
      <c r="Q2113" s="269">
        <v>0</v>
      </c>
      <c r="R2113" s="269">
        <v>0</v>
      </c>
      <c r="S2113" s="269">
        <v>50383.199999999997</v>
      </c>
      <c r="U2113" s="305" t="str">
        <f t="shared" si="32"/>
        <v>RU7905</v>
      </c>
      <c r="V2113" s="305" t="s">
        <v>3112</v>
      </c>
    </row>
    <row r="2114" spans="1:22" ht="18" customHeight="1" x14ac:dyDescent="0.35">
      <c r="A2114" s="270">
        <v>13524</v>
      </c>
      <c r="B2114" s="270" t="s">
        <v>3269</v>
      </c>
      <c r="C2114" s="270" t="s">
        <v>8427</v>
      </c>
      <c r="D2114" s="270" t="s">
        <v>3296</v>
      </c>
      <c r="E2114" s="270" t="s">
        <v>1739</v>
      </c>
      <c r="F2114" s="270" t="s">
        <v>1750</v>
      </c>
      <c r="G2114" s="270" t="s">
        <v>8426</v>
      </c>
      <c r="H2114" s="270" t="s">
        <v>8425</v>
      </c>
      <c r="I2114" s="270" t="s">
        <v>8424</v>
      </c>
      <c r="J2114" s="270">
        <v>19017</v>
      </c>
      <c r="K2114" s="270" t="s">
        <v>3271</v>
      </c>
      <c r="L2114" s="270" t="s">
        <v>8423</v>
      </c>
      <c r="M2114" s="270" t="s">
        <v>3296</v>
      </c>
      <c r="N2114" s="270" t="s">
        <v>3314</v>
      </c>
      <c r="O2114" s="270" t="s">
        <v>3313</v>
      </c>
      <c r="P2114" s="269">
        <v>25191.599999999999</v>
      </c>
      <c r="Q2114" s="269">
        <v>0</v>
      </c>
      <c r="R2114" s="269">
        <v>0</v>
      </c>
      <c r="S2114" s="269">
        <v>25191.599999999999</v>
      </c>
      <c r="U2114" s="305" t="str">
        <f t="shared" si="32"/>
        <v>RU7905</v>
      </c>
      <c r="V2114" s="305" t="s">
        <v>3112</v>
      </c>
    </row>
    <row r="2115" spans="1:22" ht="18" customHeight="1" x14ac:dyDescent="0.35">
      <c r="A2115" s="270">
        <v>13535</v>
      </c>
      <c r="B2115" s="270" t="s">
        <v>3269</v>
      </c>
      <c r="C2115" s="270" t="s">
        <v>8422</v>
      </c>
      <c r="D2115" s="270" t="s">
        <v>3296</v>
      </c>
      <c r="E2115" s="270" t="s">
        <v>1739</v>
      </c>
      <c r="F2115" s="270" t="s">
        <v>1798</v>
      </c>
      <c r="G2115" s="270" t="s">
        <v>8421</v>
      </c>
      <c r="H2115" s="270" t="s">
        <v>8420</v>
      </c>
      <c r="I2115" s="270" t="s">
        <v>8419</v>
      </c>
      <c r="J2115" s="270">
        <v>19002</v>
      </c>
      <c r="K2115" s="270" t="s">
        <v>3271</v>
      </c>
      <c r="L2115" s="270" t="s">
        <v>8418</v>
      </c>
      <c r="M2115" s="270" t="s">
        <v>3296</v>
      </c>
      <c r="N2115" s="270" t="s">
        <v>3286</v>
      </c>
      <c r="O2115" s="270" t="s">
        <v>3285</v>
      </c>
      <c r="P2115" s="269">
        <v>253020.79999999999</v>
      </c>
      <c r="Q2115" s="269">
        <v>0</v>
      </c>
      <c r="R2115" s="269">
        <v>253020.79999999999</v>
      </c>
      <c r="S2115" s="269">
        <v>253020.79999999999</v>
      </c>
      <c r="U2115" s="305" t="str">
        <f t="shared" si="32"/>
        <v>RU8135</v>
      </c>
      <c r="V2115" s="305" t="s">
        <v>3112</v>
      </c>
    </row>
    <row r="2116" spans="1:22" ht="18" customHeight="1" x14ac:dyDescent="0.35">
      <c r="A2116" s="270">
        <v>13540</v>
      </c>
      <c r="B2116" s="270" t="s">
        <v>3269</v>
      </c>
      <c r="C2116" s="270" t="s">
        <v>8414</v>
      </c>
      <c r="D2116" s="270" t="s">
        <v>3296</v>
      </c>
      <c r="E2116" s="270" t="s">
        <v>1739</v>
      </c>
      <c r="F2116" s="270" t="s">
        <v>1798</v>
      </c>
      <c r="G2116" s="270" t="s">
        <v>8413</v>
      </c>
      <c r="H2116" s="270" t="s">
        <v>8412</v>
      </c>
      <c r="I2116" s="270" t="s">
        <v>8411</v>
      </c>
      <c r="J2116" s="270">
        <v>19903</v>
      </c>
      <c r="K2116" s="270" t="s">
        <v>3271</v>
      </c>
      <c r="L2116" s="270" t="s">
        <v>8417</v>
      </c>
      <c r="M2116" s="270" t="s">
        <v>3296</v>
      </c>
      <c r="N2116" s="270" t="s">
        <v>3286</v>
      </c>
      <c r="O2116" s="270" t="s">
        <v>3285</v>
      </c>
      <c r="P2116" s="269">
        <v>7361475.1600000001</v>
      </c>
      <c r="Q2116" s="269">
        <v>0</v>
      </c>
      <c r="R2116" s="269">
        <v>0</v>
      </c>
      <c r="S2116" s="269">
        <v>7361475.1600000001</v>
      </c>
      <c r="U2116" s="305" t="str">
        <f t="shared" ref="U2116:U2179" si="33">LEFT(F2116,6)</f>
        <v>RU8135</v>
      </c>
      <c r="V2116" s="305" t="s">
        <v>3112</v>
      </c>
    </row>
    <row r="2117" spans="1:22" ht="18" customHeight="1" x14ac:dyDescent="0.35">
      <c r="A2117" s="270">
        <v>13540</v>
      </c>
      <c r="B2117" s="270" t="s">
        <v>3269</v>
      </c>
      <c r="C2117" s="270" t="s">
        <v>8414</v>
      </c>
      <c r="D2117" s="270" t="s">
        <v>3296</v>
      </c>
      <c r="E2117" s="270" t="s">
        <v>1739</v>
      </c>
      <c r="F2117" s="270" t="s">
        <v>1798</v>
      </c>
      <c r="G2117" s="270" t="s">
        <v>8413</v>
      </c>
      <c r="H2117" s="270" t="s">
        <v>8412</v>
      </c>
      <c r="I2117" s="270" t="s">
        <v>8411</v>
      </c>
      <c r="J2117" s="270">
        <v>19915</v>
      </c>
      <c r="K2117" s="270" t="s">
        <v>3271</v>
      </c>
      <c r="L2117" s="270" t="s">
        <v>8416</v>
      </c>
      <c r="M2117" s="270" t="s">
        <v>3296</v>
      </c>
      <c r="N2117" s="270" t="s">
        <v>3286</v>
      </c>
      <c r="O2117" s="270" t="s">
        <v>3285</v>
      </c>
      <c r="P2117" s="269">
        <v>212240.64000000001</v>
      </c>
      <c r="Q2117" s="269">
        <v>0</v>
      </c>
      <c r="R2117" s="269">
        <v>0</v>
      </c>
      <c r="S2117" s="269">
        <v>212240.64000000001</v>
      </c>
      <c r="U2117" s="305" t="str">
        <f t="shared" si="33"/>
        <v>RU8135</v>
      </c>
      <c r="V2117" s="305" t="s">
        <v>3112</v>
      </c>
    </row>
    <row r="2118" spans="1:22" ht="18" customHeight="1" x14ac:dyDescent="0.35">
      <c r="A2118" s="270">
        <v>13540</v>
      </c>
      <c r="B2118" s="270" t="s">
        <v>3269</v>
      </c>
      <c r="C2118" s="270" t="s">
        <v>8414</v>
      </c>
      <c r="D2118" s="270" t="s">
        <v>3296</v>
      </c>
      <c r="E2118" s="270" t="s">
        <v>1739</v>
      </c>
      <c r="F2118" s="270" t="s">
        <v>1798</v>
      </c>
      <c r="G2118" s="270" t="s">
        <v>8413</v>
      </c>
      <c r="H2118" s="270" t="s">
        <v>8412</v>
      </c>
      <c r="I2118" s="270" t="s">
        <v>8411</v>
      </c>
      <c r="J2118" s="270">
        <v>19916</v>
      </c>
      <c r="K2118" s="270" t="s">
        <v>3271</v>
      </c>
      <c r="L2118" s="270" t="s">
        <v>8415</v>
      </c>
      <c r="M2118" s="270" t="s">
        <v>3296</v>
      </c>
      <c r="N2118" s="270" t="s">
        <v>3286</v>
      </c>
      <c r="O2118" s="270" t="s">
        <v>3285</v>
      </c>
      <c r="P2118" s="269">
        <v>1790334.75</v>
      </c>
      <c r="Q2118" s="269">
        <v>0</v>
      </c>
      <c r="R2118" s="269">
        <v>0</v>
      </c>
      <c r="S2118" s="269">
        <v>1790334.75</v>
      </c>
      <c r="U2118" s="305" t="str">
        <f t="shared" si="33"/>
        <v>RU8135</v>
      </c>
      <c r="V2118" s="305" t="s">
        <v>3112</v>
      </c>
    </row>
    <row r="2119" spans="1:22" ht="18" customHeight="1" x14ac:dyDescent="0.35">
      <c r="A2119" s="270">
        <v>13540</v>
      </c>
      <c r="B2119" s="270" t="s">
        <v>3269</v>
      </c>
      <c r="C2119" s="270" t="s">
        <v>8414</v>
      </c>
      <c r="D2119" s="270" t="s">
        <v>3296</v>
      </c>
      <c r="E2119" s="270" t="s">
        <v>1739</v>
      </c>
      <c r="F2119" s="270" t="s">
        <v>1798</v>
      </c>
      <c r="G2119" s="270" t="s">
        <v>8413</v>
      </c>
      <c r="H2119" s="270" t="s">
        <v>8412</v>
      </c>
      <c r="I2119" s="270" t="s">
        <v>8411</v>
      </c>
      <c r="J2119" s="270">
        <v>19920</v>
      </c>
      <c r="K2119" s="270" t="s">
        <v>3271</v>
      </c>
      <c r="L2119" s="270" t="s">
        <v>8410</v>
      </c>
      <c r="M2119" s="270" t="s">
        <v>3296</v>
      </c>
      <c r="N2119" s="270" t="s">
        <v>3286</v>
      </c>
      <c r="O2119" s="270" t="s">
        <v>3285</v>
      </c>
      <c r="P2119" s="269">
        <v>1893357</v>
      </c>
      <c r="Q2119" s="269">
        <v>0</v>
      </c>
      <c r="R2119" s="269">
        <v>0</v>
      </c>
      <c r="S2119" s="269">
        <v>1893357</v>
      </c>
      <c r="U2119" s="305" t="str">
        <f t="shared" si="33"/>
        <v>RU8135</v>
      </c>
      <c r="V2119" s="305" t="s">
        <v>3112</v>
      </c>
    </row>
    <row r="2120" spans="1:22" ht="18" customHeight="1" x14ac:dyDescent="0.35">
      <c r="A2120" s="270">
        <v>13547</v>
      </c>
      <c r="B2120" s="270" t="s">
        <v>3269</v>
      </c>
      <c r="C2120" s="270" t="s">
        <v>8409</v>
      </c>
      <c r="D2120" s="270" t="s">
        <v>3296</v>
      </c>
      <c r="E2120" s="270" t="s">
        <v>1739</v>
      </c>
      <c r="F2120" s="270" t="s">
        <v>1798</v>
      </c>
      <c r="G2120" s="270" t="s">
        <v>7389</v>
      </c>
      <c r="H2120" s="270" t="s">
        <v>8408</v>
      </c>
      <c r="I2120" s="270" t="s">
        <v>8407</v>
      </c>
      <c r="J2120" s="270">
        <v>19116</v>
      </c>
      <c r="K2120" s="270" t="s">
        <v>3271</v>
      </c>
      <c r="L2120" s="270" t="s">
        <v>8406</v>
      </c>
      <c r="M2120" s="270" t="s">
        <v>3296</v>
      </c>
      <c r="N2120" s="270" t="s">
        <v>3314</v>
      </c>
      <c r="O2120" s="270" t="s">
        <v>3313</v>
      </c>
      <c r="P2120" s="269">
        <v>258360.64</v>
      </c>
      <c r="Q2120" s="269">
        <v>0</v>
      </c>
      <c r="R2120" s="269">
        <v>0</v>
      </c>
      <c r="S2120" s="269">
        <v>258360.64</v>
      </c>
      <c r="U2120" s="305" t="str">
        <f t="shared" si="33"/>
        <v>RU8135</v>
      </c>
      <c r="V2120" s="305" t="s">
        <v>3112</v>
      </c>
    </row>
    <row r="2121" spans="1:22" ht="18" customHeight="1" x14ac:dyDescent="0.35">
      <c r="A2121" s="270">
        <v>13557</v>
      </c>
      <c r="B2121" s="270" t="s">
        <v>3269</v>
      </c>
      <c r="C2121" s="270" t="s">
        <v>8404</v>
      </c>
      <c r="D2121" s="270" t="s">
        <v>3296</v>
      </c>
      <c r="E2121" s="270" t="s">
        <v>1739</v>
      </c>
      <c r="F2121" s="270" t="s">
        <v>1798</v>
      </c>
      <c r="G2121" s="270" t="s">
        <v>8403</v>
      </c>
      <c r="H2121" s="270" t="s">
        <v>8402</v>
      </c>
      <c r="I2121" s="270" t="s">
        <v>8401</v>
      </c>
      <c r="J2121" s="270">
        <v>18902</v>
      </c>
      <c r="K2121" s="270" t="s">
        <v>3271</v>
      </c>
      <c r="L2121" s="270" t="s">
        <v>8405</v>
      </c>
      <c r="M2121" s="270" t="s">
        <v>3296</v>
      </c>
      <c r="N2121" s="270" t="s">
        <v>3314</v>
      </c>
      <c r="O2121" s="270" t="s">
        <v>3313</v>
      </c>
      <c r="P2121" s="269">
        <v>1577174.55</v>
      </c>
      <c r="Q2121" s="269">
        <v>0</v>
      </c>
      <c r="R2121" s="269">
        <v>0</v>
      </c>
      <c r="S2121" s="269">
        <v>1577174.55</v>
      </c>
      <c r="U2121" s="305" t="str">
        <f t="shared" si="33"/>
        <v>RU8135</v>
      </c>
      <c r="V2121" s="305" t="s">
        <v>3112</v>
      </c>
    </row>
    <row r="2122" spans="1:22" ht="18" customHeight="1" x14ac:dyDescent="0.35">
      <c r="A2122" s="270">
        <v>13557</v>
      </c>
      <c r="B2122" s="270" t="s">
        <v>3269</v>
      </c>
      <c r="C2122" s="270" t="s">
        <v>8404</v>
      </c>
      <c r="D2122" s="270" t="s">
        <v>3296</v>
      </c>
      <c r="E2122" s="270" t="s">
        <v>1739</v>
      </c>
      <c r="F2122" s="270" t="s">
        <v>1798</v>
      </c>
      <c r="G2122" s="270" t="s">
        <v>8403</v>
      </c>
      <c r="H2122" s="270" t="s">
        <v>8402</v>
      </c>
      <c r="I2122" s="270" t="s">
        <v>8401</v>
      </c>
      <c r="J2122" s="270">
        <v>19206</v>
      </c>
      <c r="K2122" s="270" t="s">
        <v>3271</v>
      </c>
      <c r="L2122" s="270" t="s">
        <v>8400</v>
      </c>
      <c r="M2122" s="270" t="s">
        <v>3296</v>
      </c>
      <c r="N2122" s="270" t="s">
        <v>3314</v>
      </c>
      <c r="O2122" s="270" t="s">
        <v>3313</v>
      </c>
      <c r="P2122" s="269">
        <v>30097.78</v>
      </c>
      <c r="Q2122" s="269">
        <v>0</v>
      </c>
      <c r="R2122" s="269">
        <v>0</v>
      </c>
      <c r="S2122" s="269">
        <v>30097.78</v>
      </c>
      <c r="U2122" s="305" t="str">
        <f t="shared" si="33"/>
        <v>RU8135</v>
      </c>
      <c r="V2122" s="305" t="s">
        <v>3112</v>
      </c>
    </row>
    <row r="2123" spans="1:22" ht="18" customHeight="1" x14ac:dyDescent="0.35">
      <c r="A2123" s="270">
        <v>13573</v>
      </c>
      <c r="B2123" s="270" t="s">
        <v>3269</v>
      </c>
      <c r="C2123" s="270" t="s">
        <v>8398</v>
      </c>
      <c r="D2123" s="270" t="s">
        <v>3296</v>
      </c>
      <c r="E2123" s="270" t="s">
        <v>1739</v>
      </c>
      <c r="F2123" s="270" t="s">
        <v>1798</v>
      </c>
      <c r="G2123" s="270" t="s">
        <v>8397</v>
      </c>
      <c r="H2123" s="270" t="s">
        <v>8396</v>
      </c>
      <c r="I2123" s="270" t="s">
        <v>8395</v>
      </c>
      <c r="J2123" s="270">
        <v>16975</v>
      </c>
      <c r="K2123" s="270" t="s">
        <v>3271</v>
      </c>
      <c r="L2123" s="270" t="s">
        <v>8399</v>
      </c>
      <c r="M2123" s="270" t="s">
        <v>3296</v>
      </c>
      <c r="N2123" s="270" t="s">
        <v>3286</v>
      </c>
      <c r="O2123" s="270" t="s">
        <v>3285</v>
      </c>
      <c r="P2123" s="269">
        <v>294890.36</v>
      </c>
      <c r="Q2123" s="269">
        <v>0</v>
      </c>
      <c r="R2123" s="269">
        <v>0</v>
      </c>
      <c r="S2123" s="269">
        <v>294890.36</v>
      </c>
      <c r="U2123" s="305" t="str">
        <f t="shared" si="33"/>
        <v>RU8135</v>
      </c>
      <c r="V2123" s="305" t="s">
        <v>3112</v>
      </c>
    </row>
    <row r="2124" spans="1:22" ht="18" customHeight="1" x14ac:dyDescent="0.35">
      <c r="A2124" s="270">
        <v>13573</v>
      </c>
      <c r="B2124" s="270" t="s">
        <v>3269</v>
      </c>
      <c r="C2124" s="270" t="s">
        <v>8398</v>
      </c>
      <c r="D2124" s="270" t="s">
        <v>3296</v>
      </c>
      <c r="E2124" s="270" t="s">
        <v>1739</v>
      </c>
      <c r="F2124" s="270" t="s">
        <v>1798</v>
      </c>
      <c r="G2124" s="270" t="s">
        <v>8397</v>
      </c>
      <c r="H2124" s="270" t="s">
        <v>8396</v>
      </c>
      <c r="I2124" s="270" t="s">
        <v>8395</v>
      </c>
      <c r="J2124" s="270">
        <v>16976</v>
      </c>
      <c r="K2124" s="270" t="s">
        <v>3271</v>
      </c>
      <c r="L2124" s="270" t="s">
        <v>8394</v>
      </c>
      <c r="M2124" s="270" t="s">
        <v>3296</v>
      </c>
      <c r="N2124" s="270" t="s">
        <v>3286</v>
      </c>
      <c r="O2124" s="270" t="s">
        <v>3285</v>
      </c>
      <c r="P2124" s="269">
        <v>368760.54</v>
      </c>
      <c r="Q2124" s="269">
        <v>0</v>
      </c>
      <c r="R2124" s="269">
        <v>0</v>
      </c>
      <c r="S2124" s="269">
        <v>368760.54</v>
      </c>
      <c r="U2124" s="305" t="str">
        <f t="shared" si="33"/>
        <v>RU8135</v>
      </c>
      <c r="V2124" s="305" t="s">
        <v>3112</v>
      </c>
    </row>
    <row r="2125" spans="1:22" ht="18" customHeight="1" x14ac:dyDescent="0.35">
      <c r="A2125" s="270">
        <v>13588</v>
      </c>
      <c r="B2125" s="270" t="s">
        <v>3269</v>
      </c>
      <c r="C2125" s="270" t="s">
        <v>8393</v>
      </c>
      <c r="D2125" s="270" t="s">
        <v>3296</v>
      </c>
      <c r="E2125" s="270" t="s">
        <v>1739</v>
      </c>
      <c r="F2125" s="270" t="s">
        <v>1798</v>
      </c>
      <c r="G2125" s="270" t="s">
        <v>8392</v>
      </c>
      <c r="H2125" s="270" t="s">
        <v>8391</v>
      </c>
      <c r="I2125" s="270" t="s">
        <v>8391</v>
      </c>
      <c r="J2125" s="270">
        <v>18872</v>
      </c>
      <c r="K2125" s="270" t="s">
        <v>3271</v>
      </c>
      <c r="L2125" s="270" t="s">
        <v>8390</v>
      </c>
      <c r="M2125" s="270" t="s">
        <v>3296</v>
      </c>
      <c r="N2125" s="270" t="s">
        <v>3286</v>
      </c>
      <c r="O2125" s="270" t="s">
        <v>3285</v>
      </c>
      <c r="P2125" s="269">
        <v>365534.84</v>
      </c>
      <c r="Q2125" s="269">
        <v>0</v>
      </c>
      <c r="R2125" s="269">
        <v>0</v>
      </c>
      <c r="S2125" s="269">
        <v>365534.84</v>
      </c>
      <c r="U2125" s="305" t="str">
        <f t="shared" si="33"/>
        <v>RU8135</v>
      </c>
      <c r="V2125" s="305" t="s">
        <v>3112</v>
      </c>
    </row>
    <row r="2126" spans="1:22" ht="18" customHeight="1" x14ac:dyDescent="0.35">
      <c r="A2126" s="270">
        <v>13600</v>
      </c>
      <c r="B2126" s="270" t="s">
        <v>3269</v>
      </c>
      <c r="C2126" s="270" t="s">
        <v>8388</v>
      </c>
      <c r="D2126" s="270" t="s">
        <v>3296</v>
      </c>
      <c r="E2126" s="270" t="s">
        <v>1739</v>
      </c>
      <c r="F2126" s="270" t="s">
        <v>1798</v>
      </c>
      <c r="G2126" s="270" t="s">
        <v>5341</v>
      </c>
      <c r="H2126" s="270" t="s">
        <v>8387</v>
      </c>
      <c r="I2126" s="270" t="s">
        <v>8386</v>
      </c>
      <c r="J2126" s="270">
        <v>17152</v>
      </c>
      <c r="K2126" s="270" t="s">
        <v>3271</v>
      </c>
      <c r="L2126" s="270" t="s">
        <v>8389</v>
      </c>
      <c r="M2126" s="270" t="s">
        <v>3296</v>
      </c>
      <c r="N2126" s="270" t="s">
        <v>3286</v>
      </c>
      <c r="O2126" s="270" t="s">
        <v>3285</v>
      </c>
      <c r="P2126" s="269">
        <v>253226.38</v>
      </c>
      <c r="Q2126" s="269">
        <v>0</v>
      </c>
      <c r="R2126" s="269">
        <v>0</v>
      </c>
      <c r="S2126" s="269">
        <v>253226.38</v>
      </c>
      <c r="U2126" s="305" t="str">
        <f t="shared" si="33"/>
        <v>RU8135</v>
      </c>
      <c r="V2126" s="305" t="s">
        <v>3112</v>
      </c>
    </row>
    <row r="2127" spans="1:22" ht="18" customHeight="1" x14ac:dyDescent="0.35">
      <c r="A2127" s="270">
        <v>13600</v>
      </c>
      <c r="B2127" s="270" t="s">
        <v>3269</v>
      </c>
      <c r="C2127" s="270" t="s">
        <v>8388</v>
      </c>
      <c r="D2127" s="270" t="s">
        <v>3296</v>
      </c>
      <c r="E2127" s="270" t="s">
        <v>1739</v>
      </c>
      <c r="F2127" s="270" t="s">
        <v>1798</v>
      </c>
      <c r="G2127" s="270" t="s">
        <v>5341</v>
      </c>
      <c r="H2127" s="270" t="s">
        <v>8387</v>
      </c>
      <c r="I2127" s="270" t="s">
        <v>8386</v>
      </c>
      <c r="J2127" s="270">
        <v>17156</v>
      </c>
      <c r="K2127" s="270" t="s">
        <v>3271</v>
      </c>
      <c r="L2127" s="270" t="s">
        <v>8385</v>
      </c>
      <c r="M2127" s="270" t="s">
        <v>3296</v>
      </c>
      <c r="N2127" s="270" t="s">
        <v>3286</v>
      </c>
      <c r="O2127" s="270" t="s">
        <v>3285</v>
      </c>
      <c r="P2127" s="269">
        <v>583417.38</v>
      </c>
      <c r="Q2127" s="269">
        <v>0</v>
      </c>
      <c r="R2127" s="269">
        <v>0</v>
      </c>
      <c r="S2127" s="269">
        <v>583417.38</v>
      </c>
      <c r="U2127" s="305" t="str">
        <f t="shared" si="33"/>
        <v>RU8135</v>
      </c>
      <c r="V2127" s="305" t="s">
        <v>3112</v>
      </c>
    </row>
    <row r="2128" spans="1:22" ht="18" customHeight="1" x14ac:dyDescent="0.35">
      <c r="A2128" s="270">
        <v>13606</v>
      </c>
      <c r="B2128" s="270" t="s">
        <v>3269</v>
      </c>
      <c r="C2128" s="270" t="s">
        <v>8384</v>
      </c>
      <c r="D2128" s="270" t="s">
        <v>3296</v>
      </c>
      <c r="E2128" s="270" t="s">
        <v>1739</v>
      </c>
      <c r="F2128" s="270" t="s">
        <v>1798</v>
      </c>
      <c r="G2128" s="270" t="s">
        <v>8339</v>
      </c>
      <c r="H2128" s="270" t="s">
        <v>8354</v>
      </c>
      <c r="I2128" s="270" t="s">
        <v>8383</v>
      </c>
      <c r="J2128" s="270">
        <v>18938</v>
      </c>
      <c r="K2128" s="270" t="s">
        <v>3271</v>
      </c>
      <c r="L2128" s="270" t="s">
        <v>8382</v>
      </c>
      <c r="M2128" s="270" t="s">
        <v>3296</v>
      </c>
      <c r="N2128" s="270" t="s">
        <v>3286</v>
      </c>
      <c r="O2128" s="270" t="s">
        <v>3285</v>
      </c>
      <c r="P2128" s="269">
        <v>1284286.6000000001</v>
      </c>
      <c r="Q2128" s="269">
        <v>0</v>
      </c>
      <c r="R2128" s="269">
        <v>0</v>
      </c>
      <c r="S2128" s="269">
        <v>1284286.6000000001</v>
      </c>
      <c r="U2128" s="305" t="str">
        <f t="shared" si="33"/>
        <v>RU8135</v>
      </c>
      <c r="V2128" s="305" t="s">
        <v>3112</v>
      </c>
    </row>
    <row r="2129" spans="1:22" ht="18" customHeight="1" x14ac:dyDescent="0.35">
      <c r="A2129" s="270">
        <v>13611</v>
      </c>
      <c r="B2129" s="270" t="s">
        <v>3269</v>
      </c>
      <c r="C2129" s="270" t="s">
        <v>8380</v>
      </c>
      <c r="D2129" s="270" t="s">
        <v>3296</v>
      </c>
      <c r="E2129" s="270" t="s">
        <v>1739</v>
      </c>
      <c r="F2129" s="270" t="s">
        <v>1798</v>
      </c>
      <c r="G2129" s="270" t="s">
        <v>8379</v>
      </c>
      <c r="H2129" s="270" t="s">
        <v>8378</v>
      </c>
      <c r="I2129" s="270" t="s">
        <v>8377</v>
      </c>
      <c r="J2129" s="270">
        <v>20288</v>
      </c>
      <c r="K2129" s="270" t="s">
        <v>3271</v>
      </c>
      <c r="L2129" s="270" t="s">
        <v>8381</v>
      </c>
      <c r="M2129" s="270" t="s">
        <v>3296</v>
      </c>
      <c r="N2129" s="270" t="s">
        <v>3286</v>
      </c>
      <c r="O2129" s="270" t="s">
        <v>3285</v>
      </c>
      <c r="P2129" s="269">
        <v>5634176.2800000003</v>
      </c>
      <c r="Q2129" s="269">
        <v>0</v>
      </c>
      <c r="R2129" s="269">
        <v>0</v>
      </c>
      <c r="S2129" s="269">
        <v>5634176.2800000003</v>
      </c>
      <c r="U2129" s="305" t="str">
        <f t="shared" si="33"/>
        <v>RU8135</v>
      </c>
      <c r="V2129" s="305" t="s">
        <v>3112</v>
      </c>
    </row>
    <row r="2130" spans="1:22" ht="18" customHeight="1" x14ac:dyDescent="0.35">
      <c r="A2130" s="270">
        <v>13611</v>
      </c>
      <c r="B2130" s="270" t="s">
        <v>3269</v>
      </c>
      <c r="C2130" s="270" t="s">
        <v>8380</v>
      </c>
      <c r="D2130" s="270" t="s">
        <v>3296</v>
      </c>
      <c r="E2130" s="270" t="s">
        <v>1739</v>
      </c>
      <c r="F2130" s="270" t="s">
        <v>1798</v>
      </c>
      <c r="G2130" s="270" t="s">
        <v>8379</v>
      </c>
      <c r="H2130" s="270" t="s">
        <v>8378</v>
      </c>
      <c r="I2130" s="270" t="s">
        <v>8377</v>
      </c>
      <c r="J2130" s="270">
        <v>20295</v>
      </c>
      <c r="K2130" s="270" t="s">
        <v>3271</v>
      </c>
      <c r="L2130" s="270" t="s">
        <v>8376</v>
      </c>
      <c r="M2130" s="270" t="s">
        <v>3296</v>
      </c>
      <c r="N2130" s="270" t="s">
        <v>3314</v>
      </c>
      <c r="O2130" s="270" t="s">
        <v>3313</v>
      </c>
      <c r="P2130" s="269">
        <v>297550</v>
      </c>
      <c r="Q2130" s="269">
        <v>0</v>
      </c>
      <c r="R2130" s="269">
        <v>0</v>
      </c>
      <c r="S2130" s="269">
        <v>297550</v>
      </c>
      <c r="U2130" s="305" t="str">
        <f t="shared" si="33"/>
        <v>RU8135</v>
      </c>
      <c r="V2130" s="305" t="s">
        <v>3112</v>
      </c>
    </row>
    <row r="2131" spans="1:22" ht="18" customHeight="1" x14ac:dyDescent="0.35">
      <c r="A2131" s="270">
        <v>13616</v>
      </c>
      <c r="B2131" s="270" t="s">
        <v>3269</v>
      </c>
      <c r="C2131" s="270" t="s">
        <v>8373</v>
      </c>
      <c r="D2131" s="270" t="s">
        <v>3296</v>
      </c>
      <c r="E2131" s="270" t="s">
        <v>1739</v>
      </c>
      <c r="F2131" s="270" t="s">
        <v>1798</v>
      </c>
      <c r="G2131" s="270" t="s">
        <v>8359</v>
      </c>
      <c r="H2131" s="270" t="s">
        <v>8372</v>
      </c>
      <c r="I2131" s="270" t="s">
        <v>8371</v>
      </c>
      <c r="J2131" s="270">
        <v>19308</v>
      </c>
      <c r="K2131" s="270" t="s">
        <v>3271</v>
      </c>
      <c r="L2131" s="270" t="s">
        <v>8375</v>
      </c>
      <c r="M2131" s="270" t="s">
        <v>3296</v>
      </c>
      <c r="N2131" s="270" t="s">
        <v>3286</v>
      </c>
      <c r="O2131" s="270" t="s">
        <v>3285</v>
      </c>
      <c r="P2131" s="269">
        <v>781498.98</v>
      </c>
      <c r="Q2131" s="269">
        <v>0</v>
      </c>
      <c r="R2131" s="269">
        <v>0</v>
      </c>
      <c r="S2131" s="269">
        <v>781498.98</v>
      </c>
      <c r="U2131" s="305" t="str">
        <f t="shared" si="33"/>
        <v>RU8135</v>
      </c>
      <c r="V2131" s="305" t="s">
        <v>3112</v>
      </c>
    </row>
    <row r="2132" spans="1:22" ht="18" customHeight="1" x14ac:dyDescent="0.35">
      <c r="A2132" s="270">
        <v>13616</v>
      </c>
      <c r="B2132" s="270" t="s">
        <v>3269</v>
      </c>
      <c r="C2132" s="270" t="s">
        <v>8373</v>
      </c>
      <c r="D2132" s="270" t="s">
        <v>3296</v>
      </c>
      <c r="E2132" s="270" t="s">
        <v>1739</v>
      </c>
      <c r="F2132" s="270" t="s">
        <v>1798</v>
      </c>
      <c r="G2132" s="270" t="s">
        <v>8359</v>
      </c>
      <c r="H2132" s="270" t="s">
        <v>8372</v>
      </c>
      <c r="I2132" s="270" t="s">
        <v>8371</v>
      </c>
      <c r="J2132" s="270">
        <v>19351</v>
      </c>
      <c r="K2132" s="270" t="s">
        <v>3271</v>
      </c>
      <c r="L2132" s="270" t="s">
        <v>8374</v>
      </c>
      <c r="M2132" s="270" t="s">
        <v>3296</v>
      </c>
      <c r="N2132" s="270" t="s">
        <v>3286</v>
      </c>
      <c r="O2132" s="270" t="s">
        <v>3285</v>
      </c>
      <c r="P2132" s="269">
        <v>666650.93000000005</v>
      </c>
      <c r="Q2132" s="269">
        <v>0</v>
      </c>
      <c r="R2132" s="269">
        <v>0</v>
      </c>
      <c r="S2132" s="269">
        <v>666650.93000000005</v>
      </c>
      <c r="U2132" s="305" t="str">
        <f t="shared" si="33"/>
        <v>RU8135</v>
      </c>
      <c r="V2132" s="305" t="s">
        <v>3112</v>
      </c>
    </row>
    <row r="2133" spans="1:22" ht="18" customHeight="1" x14ac:dyDescent="0.35">
      <c r="A2133" s="270">
        <v>13616</v>
      </c>
      <c r="B2133" s="270" t="s">
        <v>3269</v>
      </c>
      <c r="C2133" s="270" t="s">
        <v>8373</v>
      </c>
      <c r="D2133" s="270" t="s">
        <v>3296</v>
      </c>
      <c r="E2133" s="270" t="s">
        <v>1739</v>
      </c>
      <c r="F2133" s="270" t="s">
        <v>1798</v>
      </c>
      <c r="G2133" s="270" t="s">
        <v>8359</v>
      </c>
      <c r="H2133" s="270" t="s">
        <v>8372</v>
      </c>
      <c r="I2133" s="270" t="s">
        <v>8371</v>
      </c>
      <c r="J2133" s="270">
        <v>22538</v>
      </c>
      <c r="K2133" s="270" t="s">
        <v>3271</v>
      </c>
      <c r="L2133" s="270" t="s">
        <v>8370</v>
      </c>
      <c r="M2133" s="270" t="s">
        <v>3296</v>
      </c>
      <c r="N2133" s="270" t="s">
        <v>3286</v>
      </c>
      <c r="O2133" s="270" t="s">
        <v>3689</v>
      </c>
      <c r="P2133" s="269">
        <v>196426.09</v>
      </c>
      <c r="Q2133" s="269">
        <v>0</v>
      </c>
      <c r="R2133" s="269">
        <v>0</v>
      </c>
      <c r="S2133" s="269">
        <v>196426.09</v>
      </c>
      <c r="U2133" s="305" t="str">
        <f t="shared" si="33"/>
        <v>RU8135</v>
      </c>
      <c r="V2133" s="305" t="s">
        <v>3112</v>
      </c>
    </row>
    <row r="2134" spans="1:22" ht="18" customHeight="1" x14ac:dyDescent="0.35">
      <c r="A2134" s="270">
        <v>13625</v>
      </c>
      <c r="B2134" s="270" t="s">
        <v>3269</v>
      </c>
      <c r="C2134" s="270" t="s">
        <v>8369</v>
      </c>
      <c r="D2134" s="270" t="s">
        <v>3296</v>
      </c>
      <c r="E2134" s="270" t="s">
        <v>1733</v>
      </c>
      <c r="F2134" s="270" t="s">
        <v>2286</v>
      </c>
      <c r="G2134" s="270" t="s">
        <v>5554</v>
      </c>
      <c r="H2134" s="270" t="s">
        <v>8368</v>
      </c>
      <c r="I2134" s="270" t="s">
        <v>8367</v>
      </c>
      <c r="J2134" s="270">
        <v>13675</v>
      </c>
      <c r="K2134" s="270" t="s">
        <v>3271</v>
      </c>
      <c r="L2134" s="270" t="s">
        <v>8366</v>
      </c>
      <c r="M2134" s="270" t="s">
        <v>3296</v>
      </c>
      <c r="N2134" s="270" t="s">
        <v>3314</v>
      </c>
      <c r="O2134" s="270" t="s">
        <v>3313</v>
      </c>
      <c r="P2134" s="269">
        <v>1034586</v>
      </c>
      <c r="Q2134" s="269">
        <v>0</v>
      </c>
      <c r="R2134" s="269">
        <v>0</v>
      </c>
      <c r="S2134" s="269">
        <v>1034586</v>
      </c>
      <c r="U2134" s="305" t="str">
        <f t="shared" si="33"/>
        <v>RU8458</v>
      </c>
      <c r="V2134" s="305" t="s">
        <v>3112</v>
      </c>
    </row>
    <row r="2135" spans="1:22" ht="18" customHeight="1" x14ac:dyDescent="0.35">
      <c r="A2135" s="270">
        <v>13627</v>
      </c>
      <c r="B2135" s="270" t="s">
        <v>3269</v>
      </c>
      <c r="C2135" s="270" t="s">
        <v>8365</v>
      </c>
      <c r="D2135" s="270" t="s">
        <v>3296</v>
      </c>
      <c r="E2135" s="270" t="s">
        <v>1733</v>
      </c>
      <c r="F2135" s="270" t="s">
        <v>2065</v>
      </c>
      <c r="G2135" s="270" t="s">
        <v>8364</v>
      </c>
      <c r="H2135" s="270" t="s">
        <v>8363</v>
      </c>
      <c r="I2135" s="270" t="s">
        <v>8362</v>
      </c>
      <c r="J2135" s="270">
        <v>13628</v>
      </c>
      <c r="K2135" s="270" t="s">
        <v>3271</v>
      </c>
      <c r="L2135" s="270" t="s">
        <v>8361</v>
      </c>
      <c r="M2135" s="270" t="s">
        <v>3296</v>
      </c>
      <c r="N2135" s="270" t="s">
        <v>3286</v>
      </c>
      <c r="O2135" s="270" t="s">
        <v>3285</v>
      </c>
      <c r="P2135" s="269">
        <v>681207.86</v>
      </c>
      <c r="Q2135" s="269">
        <v>0</v>
      </c>
      <c r="R2135" s="269">
        <v>0</v>
      </c>
      <c r="S2135" s="269">
        <v>681207.86</v>
      </c>
      <c r="U2135" s="305" t="str">
        <f t="shared" si="33"/>
        <v>RU8179</v>
      </c>
      <c r="V2135" s="305" t="s">
        <v>3112</v>
      </c>
    </row>
    <row r="2136" spans="1:22" ht="18" customHeight="1" x14ac:dyDescent="0.35">
      <c r="A2136" s="270">
        <v>13632</v>
      </c>
      <c r="B2136" s="270" t="s">
        <v>3269</v>
      </c>
      <c r="C2136" s="270" t="s">
        <v>8360</v>
      </c>
      <c r="D2136" s="270" t="s">
        <v>3296</v>
      </c>
      <c r="E2136" s="270" t="s">
        <v>1739</v>
      </c>
      <c r="F2136" s="270" t="s">
        <v>1798</v>
      </c>
      <c r="G2136" s="270" t="s">
        <v>8359</v>
      </c>
      <c r="H2136" s="270" t="s">
        <v>8358</v>
      </c>
      <c r="I2136" s="270" t="s">
        <v>8357</v>
      </c>
      <c r="J2136" s="270">
        <v>19656</v>
      </c>
      <c r="K2136" s="270" t="s">
        <v>3271</v>
      </c>
      <c r="L2136" s="270" t="s">
        <v>8356</v>
      </c>
      <c r="M2136" s="270" t="s">
        <v>3296</v>
      </c>
      <c r="N2136" s="270" t="s">
        <v>3314</v>
      </c>
      <c r="O2136" s="270" t="s">
        <v>3313</v>
      </c>
      <c r="P2136" s="269">
        <v>713984</v>
      </c>
      <c r="Q2136" s="269">
        <v>0</v>
      </c>
      <c r="R2136" s="269">
        <v>0</v>
      </c>
      <c r="S2136" s="269">
        <v>713984</v>
      </c>
      <c r="U2136" s="305" t="str">
        <f t="shared" si="33"/>
        <v>RU8135</v>
      </c>
      <c r="V2136" s="305" t="s">
        <v>3112</v>
      </c>
    </row>
    <row r="2137" spans="1:22" ht="18" customHeight="1" x14ac:dyDescent="0.35">
      <c r="A2137" s="270">
        <v>13637</v>
      </c>
      <c r="B2137" s="270" t="s">
        <v>3269</v>
      </c>
      <c r="C2137" s="270" t="s">
        <v>8355</v>
      </c>
      <c r="D2137" s="270" t="s">
        <v>3296</v>
      </c>
      <c r="E2137" s="270" t="s">
        <v>1739</v>
      </c>
      <c r="F2137" s="270" t="s">
        <v>1798</v>
      </c>
      <c r="G2137" s="270" t="s">
        <v>8339</v>
      </c>
      <c r="H2137" s="270" t="s">
        <v>8354</v>
      </c>
      <c r="I2137" s="270" t="s">
        <v>8353</v>
      </c>
      <c r="J2137" s="270">
        <v>19649</v>
      </c>
      <c r="K2137" s="270" t="s">
        <v>3271</v>
      </c>
      <c r="L2137" s="270" t="s">
        <v>8352</v>
      </c>
      <c r="M2137" s="270" t="s">
        <v>3296</v>
      </c>
      <c r="N2137" s="270" t="s">
        <v>3286</v>
      </c>
      <c r="O2137" s="270" t="s">
        <v>3285</v>
      </c>
      <c r="P2137" s="269">
        <v>647761</v>
      </c>
      <c r="Q2137" s="269">
        <v>0</v>
      </c>
      <c r="R2137" s="269">
        <v>0</v>
      </c>
      <c r="S2137" s="269">
        <v>647761</v>
      </c>
      <c r="U2137" s="305" t="str">
        <f t="shared" si="33"/>
        <v>RU8135</v>
      </c>
      <c r="V2137" s="305" t="s">
        <v>3112</v>
      </c>
    </row>
    <row r="2138" spans="1:22" ht="18" customHeight="1" x14ac:dyDescent="0.35">
      <c r="A2138" s="270">
        <v>13642</v>
      </c>
      <c r="B2138" s="270" t="s">
        <v>3269</v>
      </c>
      <c r="C2138" s="270" t="s">
        <v>8350</v>
      </c>
      <c r="D2138" s="270" t="s">
        <v>3296</v>
      </c>
      <c r="E2138" s="270" t="s">
        <v>1739</v>
      </c>
      <c r="F2138" s="270" t="s">
        <v>1798</v>
      </c>
      <c r="G2138" s="270" t="s">
        <v>8339</v>
      </c>
      <c r="H2138" s="270" t="s">
        <v>8349</v>
      </c>
      <c r="I2138" s="270" t="s">
        <v>8348</v>
      </c>
      <c r="J2138" s="270">
        <v>4640</v>
      </c>
      <c r="K2138" s="270" t="s">
        <v>3271</v>
      </c>
      <c r="L2138" s="270" t="s">
        <v>8351</v>
      </c>
      <c r="M2138" s="270" t="s">
        <v>3296</v>
      </c>
      <c r="N2138" s="270" t="s">
        <v>3286</v>
      </c>
      <c r="O2138" s="270" t="s">
        <v>3285</v>
      </c>
      <c r="P2138" s="269">
        <v>797070.19</v>
      </c>
      <c r="Q2138" s="269">
        <v>0</v>
      </c>
      <c r="R2138" s="269">
        <v>0</v>
      </c>
      <c r="S2138" s="269">
        <v>797070.19</v>
      </c>
      <c r="U2138" s="305" t="str">
        <f t="shared" si="33"/>
        <v>RU8135</v>
      </c>
      <c r="V2138" s="305" t="s">
        <v>3112</v>
      </c>
    </row>
    <row r="2139" spans="1:22" ht="18" customHeight="1" x14ac:dyDescent="0.35">
      <c r="A2139" s="270">
        <v>13642</v>
      </c>
      <c r="B2139" s="270" t="s">
        <v>3269</v>
      </c>
      <c r="C2139" s="270" t="s">
        <v>8350</v>
      </c>
      <c r="D2139" s="270" t="s">
        <v>3296</v>
      </c>
      <c r="E2139" s="270" t="s">
        <v>1739</v>
      </c>
      <c r="F2139" s="270" t="s">
        <v>1798</v>
      </c>
      <c r="G2139" s="270" t="s">
        <v>8339</v>
      </c>
      <c r="H2139" s="270" t="s">
        <v>8349</v>
      </c>
      <c r="I2139" s="270" t="s">
        <v>8348</v>
      </c>
      <c r="J2139" s="270">
        <v>4643</v>
      </c>
      <c r="K2139" s="270" t="s">
        <v>3271</v>
      </c>
      <c r="L2139" s="270" t="s">
        <v>8347</v>
      </c>
      <c r="M2139" s="270" t="s">
        <v>3296</v>
      </c>
      <c r="N2139" s="270" t="s">
        <v>3286</v>
      </c>
      <c r="O2139" s="270" t="s">
        <v>3285</v>
      </c>
      <c r="P2139" s="269">
        <v>17421.97</v>
      </c>
      <c r="Q2139" s="269">
        <v>0</v>
      </c>
      <c r="R2139" s="269">
        <v>0</v>
      </c>
      <c r="S2139" s="269">
        <v>17421.97</v>
      </c>
      <c r="U2139" s="305" t="str">
        <f t="shared" si="33"/>
        <v>RU8135</v>
      </c>
      <c r="V2139" s="305" t="s">
        <v>3112</v>
      </c>
    </row>
    <row r="2140" spans="1:22" ht="18" customHeight="1" x14ac:dyDescent="0.35">
      <c r="A2140" s="270">
        <v>13659</v>
      </c>
      <c r="B2140" s="270" t="s">
        <v>3269</v>
      </c>
      <c r="C2140" s="270" t="s">
        <v>8346</v>
      </c>
      <c r="D2140" s="270" t="s">
        <v>3296</v>
      </c>
      <c r="E2140" s="270" t="s">
        <v>1733</v>
      </c>
      <c r="F2140" s="270" t="s">
        <v>2065</v>
      </c>
      <c r="G2140" s="270" t="s">
        <v>8345</v>
      </c>
      <c r="H2140" s="270" t="s">
        <v>8344</v>
      </c>
      <c r="I2140" s="270" t="s">
        <v>8343</v>
      </c>
      <c r="J2140" s="270">
        <v>13660</v>
      </c>
      <c r="K2140" s="270" t="s">
        <v>3271</v>
      </c>
      <c r="L2140" s="270" t="s">
        <v>8342</v>
      </c>
      <c r="M2140" s="270" t="s">
        <v>3296</v>
      </c>
      <c r="N2140" s="270" t="s">
        <v>3314</v>
      </c>
      <c r="O2140" s="270" t="s">
        <v>3313</v>
      </c>
      <c r="P2140" s="269">
        <v>651481.80000000005</v>
      </c>
      <c r="Q2140" s="269">
        <v>0</v>
      </c>
      <c r="R2140" s="269">
        <v>0</v>
      </c>
      <c r="S2140" s="269">
        <v>651481.80000000005</v>
      </c>
      <c r="U2140" s="305" t="str">
        <f t="shared" si="33"/>
        <v>RU8179</v>
      </c>
      <c r="V2140" s="305" t="s">
        <v>3112</v>
      </c>
    </row>
    <row r="2141" spans="1:22" ht="18" customHeight="1" x14ac:dyDescent="0.35">
      <c r="A2141" s="270">
        <v>13665</v>
      </c>
      <c r="B2141" s="270" t="s">
        <v>3269</v>
      </c>
      <c r="C2141" s="270" t="s">
        <v>8340</v>
      </c>
      <c r="D2141" s="270" t="s">
        <v>3296</v>
      </c>
      <c r="E2141" s="270" t="s">
        <v>1739</v>
      </c>
      <c r="F2141" s="270" t="s">
        <v>1798</v>
      </c>
      <c r="G2141" s="270" t="s">
        <v>8339</v>
      </c>
      <c r="H2141" s="270" t="s">
        <v>8338</v>
      </c>
      <c r="I2141" s="270" t="s">
        <v>8337</v>
      </c>
      <c r="J2141" s="270">
        <v>19577</v>
      </c>
      <c r="K2141" s="270" t="s">
        <v>3271</v>
      </c>
      <c r="L2141" s="270" t="s">
        <v>8341</v>
      </c>
      <c r="M2141" s="270" t="s">
        <v>3296</v>
      </c>
      <c r="N2141" s="270" t="s">
        <v>3286</v>
      </c>
      <c r="O2141" s="270" t="s">
        <v>3285</v>
      </c>
      <c r="P2141" s="269">
        <v>788356.12</v>
      </c>
      <c r="Q2141" s="269">
        <v>0</v>
      </c>
      <c r="R2141" s="269">
        <v>0</v>
      </c>
      <c r="S2141" s="269">
        <v>788356.12</v>
      </c>
      <c r="U2141" s="305" t="str">
        <f t="shared" si="33"/>
        <v>RU8135</v>
      </c>
      <c r="V2141" s="305" t="s">
        <v>3112</v>
      </c>
    </row>
    <row r="2142" spans="1:22" ht="18" customHeight="1" x14ac:dyDescent="0.35">
      <c r="A2142" s="270">
        <v>13665</v>
      </c>
      <c r="B2142" s="270" t="s">
        <v>3269</v>
      </c>
      <c r="C2142" s="270" t="s">
        <v>8340</v>
      </c>
      <c r="D2142" s="270" t="s">
        <v>3296</v>
      </c>
      <c r="E2142" s="270" t="s">
        <v>1739</v>
      </c>
      <c r="F2142" s="270" t="s">
        <v>1798</v>
      </c>
      <c r="G2142" s="270" t="s">
        <v>8339</v>
      </c>
      <c r="H2142" s="270" t="s">
        <v>8338</v>
      </c>
      <c r="I2142" s="270" t="s">
        <v>8337</v>
      </c>
      <c r="J2142" s="270">
        <v>19594</v>
      </c>
      <c r="K2142" s="270" t="s">
        <v>3271</v>
      </c>
      <c r="L2142" s="270" t="s">
        <v>8336</v>
      </c>
      <c r="M2142" s="270" t="s">
        <v>3296</v>
      </c>
      <c r="N2142" s="270" t="s">
        <v>3286</v>
      </c>
      <c r="O2142" s="270" t="s">
        <v>3285</v>
      </c>
      <c r="P2142" s="269">
        <v>127223.6</v>
      </c>
      <c r="Q2142" s="269">
        <v>0</v>
      </c>
      <c r="R2142" s="269">
        <v>0</v>
      </c>
      <c r="S2142" s="269">
        <v>127223.6</v>
      </c>
      <c r="U2142" s="305" t="str">
        <f t="shared" si="33"/>
        <v>RU8135</v>
      </c>
      <c r="V2142" s="305" t="s">
        <v>3112</v>
      </c>
    </row>
    <row r="2143" spans="1:22" ht="18" customHeight="1" x14ac:dyDescent="0.35">
      <c r="A2143" s="270">
        <v>13674</v>
      </c>
      <c r="B2143" s="270" t="s">
        <v>3269</v>
      </c>
      <c r="C2143" s="270" t="s">
        <v>8335</v>
      </c>
      <c r="D2143" s="270" t="s">
        <v>3296</v>
      </c>
      <c r="E2143" s="270" t="s">
        <v>1791</v>
      </c>
      <c r="F2143" s="270" t="s">
        <v>1816</v>
      </c>
      <c r="G2143" s="270" t="s">
        <v>8153</v>
      </c>
      <c r="H2143" s="270" t="s">
        <v>8334</v>
      </c>
      <c r="I2143" s="270" t="s">
        <v>8333</v>
      </c>
      <c r="J2143" s="270">
        <v>14322</v>
      </c>
      <c r="K2143" s="270" t="s">
        <v>3271</v>
      </c>
      <c r="L2143" s="270" t="s">
        <v>8332</v>
      </c>
      <c r="M2143" s="270" t="s">
        <v>3296</v>
      </c>
      <c r="N2143" s="270" t="s">
        <v>3286</v>
      </c>
      <c r="O2143" s="270" t="s">
        <v>3285</v>
      </c>
      <c r="P2143" s="269">
        <v>492670</v>
      </c>
      <c r="Q2143" s="269">
        <v>0</v>
      </c>
      <c r="R2143" s="269">
        <v>0</v>
      </c>
      <c r="S2143" s="269">
        <v>492670</v>
      </c>
      <c r="U2143" s="305" t="str">
        <f t="shared" si="33"/>
        <v>RU1015</v>
      </c>
      <c r="V2143" s="305" t="s">
        <v>3112</v>
      </c>
    </row>
    <row r="2144" spans="1:22" ht="18" customHeight="1" x14ac:dyDescent="0.35">
      <c r="A2144" s="270">
        <v>13676</v>
      </c>
      <c r="B2144" s="270" t="s">
        <v>3269</v>
      </c>
      <c r="C2144" s="270" t="s">
        <v>8331</v>
      </c>
      <c r="D2144" s="270" t="s">
        <v>3296</v>
      </c>
      <c r="E2144" s="270" t="s">
        <v>1791</v>
      </c>
      <c r="F2144" s="270" t="s">
        <v>1816</v>
      </c>
      <c r="G2144" s="270" t="s">
        <v>8153</v>
      </c>
      <c r="H2144" s="270" t="s">
        <v>8330</v>
      </c>
      <c r="I2144" s="270" t="s">
        <v>8329</v>
      </c>
      <c r="J2144" s="270">
        <v>14329</v>
      </c>
      <c r="K2144" s="270" t="s">
        <v>3271</v>
      </c>
      <c r="L2144" s="270" t="s">
        <v>8328</v>
      </c>
      <c r="M2144" s="270" t="s">
        <v>3296</v>
      </c>
      <c r="N2144" s="270" t="s">
        <v>3286</v>
      </c>
      <c r="O2144" s="270" t="s">
        <v>3285</v>
      </c>
      <c r="P2144" s="269">
        <v>311780</v>
      </c>
      <c r="Q2144" s="269">
        <v>0</v>
      </c>
      <c r="R2144" s="269">
        <v>0</v>
      </c>
      <c r="S2144" s="269">
        <v>311780</v>
      </c>
      <c r="U2144" s="305" t="str">
        <f t="shared" si="33"/>
        <v>RU1015</v>
      </c>
      <c r="V2144" s="305" t="s">
        <v>3112</v>
      </c>
    </row>
    <row r="2145" spans="1:22" ht="18" customHeight="1" x14ac:dyDescent="0.35">
      <c r="A2145" s="270">
        <v>13678</v>
      </c>
      <c r="B2145" s="270" t="s">
        <v>3269</v>
      </c>
      <c r="C2145" s="270" t="s">
        <v>8326</v>
      </c>
      <c r="D2145" s="270" t="s">
        <v>3296</v>
      </c>
      <c r="E2145" s="270" t="s">
        <v>1791</v>
      </c>
      <c r="F2145" s="270" t="s">
        <v>1861</v>
      </c>
      <c r="G2145" s="270" t="s">
        <v>8325</v>
      </c>
      <c r="H2145" s="270" t="s">
        <v>8324</v>
      </c>
      <c r="I2145" s="270" t="s">
        <v>8323</v>
      </c>
      <c r="J2145" s="270">
        <v>13915</v>
      </c>
      <c r="K2145" s="270" t="s">
        <v>3271</v>
      </c>
      <c r="L2145" s="270" t="s">
        <v>8327</v>
      </c>
      <c r="M2145" s="270" t="s">
        <v>3296</v>
      </c>
      <c r="N2145" s="270" t="s">
        <v>3286</v>
      </c>
      <c r="O2145" s="270" t="s">
        <v>3285</v>
      </c>
      <c r="P2145" s="269">
        <v>213406.55</v>
      </c>
      <c r="Q2145" s="269">
        <v>0</v>
      </c>
      <c r="R2145" s="269">
        <v>0</v>
      </c>
      <c r="S2145" s="269">
        <v>213406.55</v>
      </c>
      <c r="U2145" s="305" t="str">
        <f t="shared" si="33"/>
        <v>RU1725</v>
      </c>
      <c r="V2145" s="305" t="s">
        <v>3112</v>
      </c>
    </row>
    <row r="2146" spans="1:22" ht="18" customHeight="1" x14ac:dyDescent="0.35">
      <c r="A2146" s="270">
        <v>13678</v>
      </c>
      <c r="B2146" s="270" t="s">
        <v>3269</v>
      </c>
      <c r="C2146" s="270" t="s">
        <v>8326</v>
      </c>
      <c r="D2146" s="270" t="s">
        <v>3296</v>
      </c>
      <c r="E2146" s="270" t="s">
        <v>1791</v>
      </c>
      <c r="F2146" s="270" t="s">
        <v>1861</v>
      </c>
      <c r="G2146" s="270" t="s">
        <v>8325</v>
      </c>
      <c r="H2146" s="270" t="s">
        <v>8324</v>
      </c>
      <c r="I2146" s="270" t="s">
        <v>8323</v>
      </c>
      <c r="J2146" s="270">
        <v>13916</v>
      </c>
      <c r="K2146" s="270" t="s">
        <v>3271</v>
      </c>
      <c r="L2146" s="270" t="s">
        <v>8322</v>
      </c>
      <c r="M2146" s="270" t="s">
        <v>3296</v>
      </c>
      <c r="N2146" s="270" t="s">
        <v>3286</v>
      </c>
      <c r="O2146" s="270" t="s">
        <v>3285</v>
      </c>
      <c r="P2146" s="269">
        <v>56593.45</v>
      </c>
      <c r="Q2146" s="269">
        <v>0</v>
      </c>
      <c r="R2146" s="269">
        <v>0</v>
      </c>
      <c r="S2146" s="269">
        <v>56593.45</v>
      </c>
      <c r="U2146" s="305" t="str">
        <f t="shared" si="33"/>
        <v>RU1725</v>
      </c>
      <c r="V2146" s="305" t="s">
        <v>3112</v>
      </c>
    </row>
    <row r="2147" spans="1:22" ht="18" customHeight="1" x14ac:dyDescent="0.35">
      <c r="A2147" s="270">
        <v>13710</v>
      </c>
      <c r="B2147" s="270" t="s">
        <v>3269</v>
      </c>
      <c r="C2147" s="270" t="s">
        <v>8321</v>
      </c>
      <c r="D2147" s="270" t="s">
        <v>3296</v>
      </c>
      <c r="E2147" s="270" t="s">
        <v>1733</v>
      </c>
      <c r="F2147" s="270" t="s">
        <v>2286</v>
      </c>
      <c r="G2147" s="270" t="s">
        <v>8320</v>
      </c>
      <c r="H2147" s="270" t="s">
        <v>8319</v>
      </c>
      <c r="I2147" s="270" t="s">
        <v>8318</v>
      </c>
      <c r="J2147" s="270">
        <v>13717</v>
      </c>
      <c r="K2147" s="270" t="s">
        <v>3271</v>
      </c>
      <c r="L2147" s="270" t="s">
        <v>8317</v>
      </c>
      <c r="M2147" s="270" t="s">
        <v>3296</v>
      </c>
      <c r="N2147" s="270" t="s">
        <v>3314</v>
      </c>
      <c r="O2147" s="270" t="s">
        <v>3313</v>
      </c>
      <c r="P2147" s="269">
        <v>1924908</v>
      </c>
      <c r="Q2147" s="269">
        <v>0</v>
      </c>
      <c r="R2147" s="269">
        <v>0</v>
      </c>
      <c r="S2147" s="269">
        <v>1924908</v>
      </c>
      <c r="U2147" s="305" t="str">
        <f t="shared" si="33"/>
        <v>RU8458</v>
      </c>
      <c r="V2147" s="305" t="s">
        <v>3112</v>
      </c>
    </row>
    <row r="2148" spans="1:22" ht="18" customHeight="1" x14ac:dyDescent="0.35">
      <c r="A2148" s="270">
        <v>13714</v>
      </c>
      <c r="B2148" s="270" t="s">
        <v>3269</v>
      </c>
      <c r="C2148" s="270" t="s">
        <v>8316</v>
      </c>
      <c r="D2148" s="270" t="s">
        <v>3296</v>
      </c>
      <c r="E2148" s="270" t="s">
        <v>1739</v>
      </c>
      <c r="F2148" s="270" t="s">
        <v>1823</v>
      </c>
      <c r="G2148" s="270" t="s">
        <v>8315</v>
      </c>
      <c r="H2148" s="270" t="s">
        <v>8314</v>
      </c>
      <c r="I2148" s="270" t="s">
        <v>8313</v>
      </c>
      <c r="J2148" s="270">
        <v>13721</v>
      </c>
      <c r="K2148" s="270" t="s">
        <v>3271</v>
      </c>
      <c r="L2148" s="270" t="s">
        <v>8312</v>
      </c>
      <c r="M2148" s="270" t="s">
        <v>3296</v>
      </c>
      <c r="N2148" s="270" t="s">
        <v>3286</v>
      </c>
      <c r="O2148" s="270" t="s">
        <v>3285</v>
      </c>
      <c r="P2148" s="269">
        <v>984402</v>
      </c>
      <c r="Q2148" s="269">
        <v>0</v>
      </c>
      <c r="R2148" s="269">
        <v>0</v>
      </c>
      <c r="S2148" s="269">
        <v>984402</v>
      </c>
      <c r="U2148" s="305" t="str">
        <f t="shared" si="33"/>
        <v>RU1100</v>
      </c>
      <c r="V2148" s="305" t="s">
        <v>3112</v>
      </c>
    </row>
    <row r="2149" spans="1:22" ht="18" customHeight="1" x14ac:dyDescent="0.35">
      <c r="A2149" s="270">
        <v>13729</v>
      </c>
      <c r="B2149" s="270" t="s">
        <v>3269</v>
      </c>
      <c r="C2149" s="270" t="s">
        <v>8308</v>
      </c>
      <c r="D2149" s="270" t="s">
        <v>3296</v>
      </c>
      <c r="E2149" s="270" t="s">
        <v>1739</v>
      </c>
      <c r="F2149" s="270" t="s">
        <v>1829</v>
      </c>
      <c r="G2149" s="270" t="s">
        <v>8307</v>
      </c>
      <c r="H2149" s="270" t="s">
        <v>8306</v>
      </c>
      <c r="I2149" s="270" t="s">
        <v>8305</v>
      </c>
      <c r="J2149" s="270">
        <v>15971</v>
      </c>
      <c r="K2149" s="270" t="s">
        <v>3271</v>
      </c>
      <c r="L2149" s="270" t="s">
        <v>8311</v>
      </c>
      <c r="M2149" s="270" t="s">
        <v>3296</v>
      </c>
      <c r="N2149" s="270" t="s">
        <v>3286</v>
      </c>
      <c r="O2149" s="270" t="s">
        <v>3285</v>
      </c>
      <c r="P2149" s="269">
        <v>181513</v>
      </c>
      <c r="Q2149" s="269">
        <v>0</v>
      </c>
      <c r="R2149" s="269">
        <v>0</v>
      </c>
      <c r="S2149" s="269">
        <v>181513</v>
      </c>
      <c r="U2149" s="305" t="str">
        <f t="shared" si="33"/>
        <v>RU1105</v>
      </c>
      <c r="V2149" s="305" t="s">
        <v>3112</v>
      </c>
    </row>
    <row r="2150" spans="1:22" ht="18" customHeight="1" x14ac:dyDescent="0.35">
      <c r="A2150" s="270">
        <v>13729</v>
      </c>
      <c r="B2150" s="270" t="s">
        <v>3269</v>
      </c>
      <c r="C2150" s="270" t="s">
        <v>8308</v>
      </c>
      <c r="D2150" s="270" t="s">
        <v>3296</v>
      </c>
      <c r="E2150" s="270" t="s">
        <v>1739</v>
      </c>
      <c r="F2150" s="270" t="s">
        <v>1829</v>
      </c>
      <c r="G2150" s="270" t="s">
        <v>8307</v>
      </c>
      <c r="H2150" s="270" t="s">
        <v>8306</v>
      </c>
      <c r="I2150" s="270" t="s">
        <v>8305</v>
      </c>
      <c r="J2150" s="270">
        <v>15972</v>
      </c>
      <c r="K2150" s="270" t="s">
        <v>3271</v>
      </c>
      <c r="L2150" s="270" t="s">
        <v>8310</v>
      </c>
      <c r="M2150" s="270" t="s">
        <v>3296</v>
      </c>
      <c r="N2150" s="270" t="s">
        <v>3286</v>
      </c>
      <c r="O2150" s="270" t="s">
        <v>3285</v>
      </c>
      <c r="P2150" s="269">
        <v>175072</v>
      </c>
      <c r="Q2150" s="269">
        <v>0</v>
      </c>
      <c r="R2150" s="269">
        <v>0</v>
      </c>
      <c r="S2150" s="269">
        <v>175072</v>
      </c>
      <c r="U2150" s="305" t="str">
        <f t="shared" si="33"/>
        <v>RU1105</v>
      </c>
      <c r="V2150" s="305" t="s">
        <v>3112</v>
      </c>
    </row>
    <row r="2151" spans="1:22" ht="18" customHeight="1" x14ac:dyDescent="0.35">
      <c r="A2151" s="270">
        <v>13729</v>
      </c>
      <c r="B2151" s="270" t="s">
        <v>3269</v>
      </c>
      <c r="C2151" s="270" t="s">
        <v>8308</v>
      </c>
      <c r="D2151" s="270" t="s">
        <v>3296</v>
      </c>
      <c r="E2151" s="270" t="s">
        <v>1739</v>
      </c>
      <c r="F2151" s="270" t="s">
        <v>1829</v>
      </c>
      <c r="G2151" s="270" t="s">
        <v>8307</v>
      </c>
      <c r="H2151" s="270" t="s">
        <v>8306</v>
      </c>
      <c r="I2151" s="270" t="s">
        <v>8305</v>
      </c>
      <c r="J2151" s="270">
        <v>15973</v>
      </c>
      <c r="K2151" s="270" t="s">
        <v>3271</v>
      </c>
      <c r="L2151" s="270" t="s">
        <v>8309</v>
      </c>
      <c r="M2151" s="270" t="s">
        <v>3296</v>
      </c>
      <c r="N2151" s="270" t="s">
        <v>3286</v>
      </c>
      <c r="O2151" s="270" t="s">
        <v>3285</v>
      </c>
      <c r="P2151" s="269">
        <v>131415</v>
      </c>
      <c r="Q2151" s="269">
        <v>0</v>
      </c>
      <c r="R2151" s="269">
        <v>0</v>
      </c>
      <c r="S2151" s="269">
        <v>131415</v>
      </c>
      <c r="U2151" s="305" t="str">
        <f t="shared" si="33"/>
        <v>RU1105</v>
      </c>
      <c r="V2151" s="305" t="s">
        <v>3112</v>
      </c>
    </row>
    <row r="2152" spans="1:22" ht="18" customHeight="1" x14ac:dyDescent="0.35">
      <c r="A2152" s="270">
        <v>13729</v>
      </c>
      <c r="B2152" s="270" t="s">
        <v>3269</v>
      </c>
      <c r="C2152" s="270" t="s">
        <v>8308</v>
      </c>
      <c r="D2152" s="270" t="s">
        <v>3296</v>
      </c>
      <c r="E2152" s="270" t="s">
        <v>1739</v>
      </c>
      <c r="F2152" s="270" t="s">
        <v>1829</v>
      </c>
      <c r="G2152" s="270" t="s">
        <v>8307</v>
      </c>
      <c r="H2152" s="270" t="s">
        <v>8306</v>
      </c>
      <c r="I2152" s="270" t="s">
        <v>8305</v>
      </c>
      <c r="J2152" s="270">
        <v>15974</v>
      </c>
      <c r="K2152" s="270" t="s">
        <v>3271</v>
      </c>
      <c r="L2152" s="270" t="s">
        <v>8304</v>
      </c>
      <c r="M2152" s="270" t="s">
        <v>3296</v>
      </c>
      <c r="N2152" s="270" t="s">
        <v>3314</v>
      </c>
      <c r="O2152" s="270" t="s">
        <v>3313</v>
      </c>
      <c r="P2152" s="269">
        <v>12000</v>
      </c>
      <c r="Q2152" s="269">
        <v>0</v>
      </c>
      <c r="R2152" s="269">
        <v>0</v>
      </c>
      <c r="S2152" s="269">
        <v>12000</v>
      </c>
      <c r="U2152" s="305" t="str">
        <f t="shared" si="33"/>
        <v>RU1105</v>
      </c>
      <c r="V2152" s="305" t="s">
        <v>3112</v>
      </c>
    </row>
    <row r="2153" spans="1:22" ht="18" customHeight="1" x14ac:dyDescent="0.35">
      <c r="A2153" s="270">
        <v>13730</v>
      </c>
      <c r="B2153" s="270" t="s">
        <v>3269</v>
      </c>
      <c r="C2153" s="270" t="s">
        <v>8303</v>
      </c>
      <c r="D2153" s="270" t="s">
        <v>3296</v>
      </c>
      <c r="E2153" s="270" t="s">
        <v>1713</v>
      </c>
      <c r="F2153" s="270" t="s">
        <v>1719</v>
      </c>
      <c r="G2153" s="270" t="s">
        <v>8302</v>
      </c>
      <c r="H2153" s="270" t="s">
        <v>8301</v>
      </c>
      <c r="I2153" s="270" t="s">
        <v>8300</v>
      </c>
      <c r="J2153" s="270">
        <v>13731</v>
      </c>
      <c r="K2153" s="270" t="s">
        <v>3271</v>
      </c>
      <c r="L2153" s="270" t="s">
        <v>8299</v>
      </c>
      <c r="M2153" s="270" t="s">
        <v>3296</v>
      </c>
      <c r="N2153" s="270" t="s">
        <v>3314</v>
      </c>
      <c r="O2153" s="270" t="s">
        <v>3313</v>
      </c>
      <c r="P2153" s="269">
        <v>678910</v>
      </c>
      <c r="Q2153" s="269">
        <v>0</v>
      </c>
      <c r="R2153" s="269">
        <v>0</v>
      </c>
      <c r="S2153" s="269">
        <v>678910</v>
      </c>
      <c r="U2153" s="305" t="str">
        <f t="shared" si="33"/>
        <v>RU1205</v>
      </c>
      <c r="V2153" s="305" t="s">
        <v>3112</v>
      </c>
    </row>
    <row r="2154" spans="1:22" ht="18" customHeight="1" x14ac:dyDescent="0.35">
      <c r="A2154" s="270">
        <v>13747</v>
      </c>
      <c r="B2154" s="270" t="s">
        <v>3269</v>
      </c>
      <c r="C2154" s="270" t="s">
        <v>8298</v>
      </c>
      <c r="D2154" s="270" t="s">
        <v>3296</v>
      </c>
      <c r="E2154" s="270" t="s">
        <v>1739</v>
      </c>
      <c r="F2154" s="270" t="s">
        <v>1829</v>
      </c>
      <c r="G2154" s="270" t="s">
        <v>6889</v>
      </c>
      <c r="H2154" s="270" t="s">
        <v>8297</v>
      </c>
      <c r="I2154" s="270" t="s">
        <v>8296</v>
      </c>
      <c r="J2154" s="270">
        <v>15268</v>
      </c>
      <c r="K2154" s="270" t="s">
        <v>3271</v>
      </c>
      <c r="L2154" s="270" t="s">
        <v>8295</v>
      </c>
      <c r="M2154" s="270" t="s">
        <v>3296</v>
      </c>
      <c r="N2154" s="270" t="s">
        <v>3314</v>
      </c>
      <c r="O2154" s="270" t="s">
        <v>3313</v>
      </c>
      <c r="P2154" s="269">
        <v>301072</v>
      </c>
      <c r="Q2154" s="269">
        <v>0</v>
      </c>
      <c r="R2154" s="269">
        <v>0</v>
      </c>
      <c r="S2154" s="269">
        <v>301072</v>
      </c>
      <c r="U2154" s="305" t="str">
        <f t="shared" si="33"/>
        <v>RU1105</v>
      </c>
      <c r="V2154" s="305" t="s">
        <v>3112</v>
      </c>
    </row>
    <row r="2155" spans="1:22" ht="18" customHeight="1" x14ac:dyDescent="0.35">
      <c r="A2155" s="270">
        <v>13751</v>
      </c>
      <c r="B2155" s="270" t="s">
        <v>3269</v>
      </c>
      <c r="C2155" s="270" t="s">
        <v>8294</v>
      </c>
      <c r="D2155" s="270" t="s">
        <v>3296</v>
      </c>
      <c r="E2155" s="270" t="s">
        <v>1791</v>
      </c>
      <c r="F2155" s="270" t="s">
        <v>2237</v>
      </c>
      <c r="G2155" s="270" t="s">
        <v>3283</v>
      </c>
      <c r="H2155" s="270" t="s">
        <v>8293</v>
      </c>
      <c r="I2155" s="270" t="s">
        <v>8292</v>
      </c>
      <c r="J2155" s="270">
        <v>13976</v>
      </c>
      <c r="K2155" s="270" t="s">
        <v>3271</v>
      </c>
      <c r="L2155" s="270" t="s">
        <v>8291</v>
      </c>
      <c r="M2155" s="270" t="s">
        <v>3296</v>
      </c>
      <c r="N2155" s="270" t="s">
        <v>3286</v>
      </c>
      <c r="O2155" s="270" t="s">
        <v>3285</v>
      </c>
      <c r="P2155" s="269">
        <v>545052.18000000005</v>
      </c>
      <c r="Q2155" s="269">
        <v>0</v>
      </c>
      <c r="R2155" s="269">
        <v>0</v>
      </c>
      <c r="S2155" s="269">
        <v>545052.18000000005</v>
      </c>
      <c r="U2155" s="305" t="str">
        <f t="shared" si="33"/>
        <v>RU8377</v>
      </c>
      <c r="V2155" s="305" t="s">
        <v>3112</v>
      </c>
    </row>
    <row r="2156" spans="1:22" ht="18" customHeight="1" x14ac:dyDescent="0.35">
      <c r="A2156" s="270">
        <v>13754</v>
      </c>
      <c r="B2156" s="270" t="s">
        <v>3269</v>
      </c>
      <c r="C2156" s="270" t="s">
        <v>8289</v>
      </c>
      <c r="D2156" s="270" t="s">
        <v>3296</v>
      </c>
      <c r="E2156" s="270" t="s">
        <v>1713</v>
      </c>
      <c r="F2156" s="270" t="s">
        <v>1741</v>
      </c>
      <c r="G2156" s="270" t="s">
        <v>8288</v>
      </c>
      <c r="H2156" s="270" t="s">
        <v>8287</v>
      </c>
      <c r="I2156" s="270" t="s">
        <v>8286</v>
      </c>
      <c r="J2156" s="270">
        <v>15550</v>
      </c>
      <c r="K2156" s="270" t="s">
        <v>3271</v>
      </c>
      <c r="L2156" s="270" t="s">
        <v>8290</v>
      </c>
      <c r="M2156" s="270" t="s">
        <v>3296</v>
      </c>
      <c r="N2156" s="270" t="s">
        <v>3286</v>
      </c>
      <c r="O2156" s="270" t="s">
        <v>3285</v>
      </c>
      <c r="P2156" s="269">
        <v>613898.72</v>
      </c>
      <c r="Q2156" s="269">
        <v>0</v>
      </c>
      <c r="R2156" s="269">
        <v>0</v>
      </c>
      <c r="S2156" s="269">
        <v>613898.72</v>
      </c>
      <c r="U2156" s="305" t="str">
        <f t="shared" si="33"/>
        <v>RU8225</v>
      </c>
      <c r="V2156" s="305" t="s">
        <v>3112</v>
      </c>
    </row>
    <row r="2157" spans="1:22" ht="18" customHeight="1" x14ac:dyDescent="0.35">
      <c r="A2157" s="270">
        <v>13754</v>
      </c>
      <c r="B2157" s="270" t="s">
        <v>3269</v>
      </c>
      <c r="C2157" s="270" t="s">
        <v>8289</v>
      </c>
      <c r="D2157" s="270" t="s">
        <v>3296</v>
      </c>
      <c r="E2157" s="270" t="s">
        <v>1713</v>
      </c>
      <c r="F2157" s="270" t="s">
        <v>1741</v>
      </c>
      <c r="G2157" s="270" t="s">
        <v>8288</v>
      </c>
      <c r="H2157" s="270" t="s">
        <v>8287</v>
      </c>
      <c r="I2157" s="270" t="s">
        <v>8286</v>
      </c>
      <c r="J2157" s="270">
        <v>15551</v>
      </c>
      <c r="K2157" s="270" t="s">
        <v>3271</v>
      </c>
      <c r="L2157" s="270" t="s">
        <v>8285</v>
      </c>
      <c r="M2157" s="270" t="s">
        <v>3296</v>
      </c>
      <c r="N2157" s="270" t="s">
        <v>3286</v>
      </c>
      <c r="O2157" s="270" t="s">
        <v>3285</v>
      </c>
      <c r="P2157" s="269">
        <v>513190.57</v>
      </c>
      <c r="Q2157" s="269">
        <v>0</v>
      </c>
      <c r="R2157" s="269">
        <v>0</v>
      </c>
      <c r="S2157" s="269">
        <v>513190.57</v>
      </c>
      <c r="U2157" s="305" t="str">
        <f t="shared" si="33"/>
        <v>RU8225</v>
      </c>
      <c r="V2157" s="305" t="s">
        <v>3112</v>
      </c>
    </row>
    <row r="2158" spans="1:22" ht="18" customHeight="1" x14ac:dyDescent="0.35">
      <c r="A2158" s="270">
        <v>13755</v>
      </c>
      <c r="B2158" s="270" t="s">
        <v>3269</v>
      </c>
      <c r="C2158" s="270" t="s">
        <v>8281</v>
      </c>
      <c r="D2158" s="270" t="s">
        <v>3296</v>
      </c>
      <c r="E2158" s="270" t="s">
        <v>1791</v>
      </c>
      <c r="F2158" s="270" t="s">
        <v>2237</v>
      </c>
      <c r="G2158" s="270" t="s">
        <v>3283</v>
      </c>
      <c r="H2158" s="270" t="s">
        <v>8280</v>
      </c>
      <c r="I2158" s="270" t="s">
        <v>8279</v>
      </c>
      <c r="J2158" s="270">
        <v>13984</v>
      </c>
      <c r="K2158" s="270" t="s">
        <v>3271</v>
      </c>
      <c r="L2158" s="270" t="s">
        <v>8284</v>
      </c>
      <c r="M2158" s="270" t="s">
        <v>3296</v>
      </c>
      <c r="N2158" s="270" t="s">
        <v>3286</v>
      </c>
      <c r="O2158" s="270" t="s">
        <v>3285</v>
      </c>
      <c r="P2158" s="269">
        <v>167577.88</v>
      </c>
      <c r="Q2158" s="269">
        <v>0</v>
      </c>
      <c r="R2158" s="269">
        <v>0</v>
      </c>
      <c r="S2158" s="269">
        <v>167577.88</v>
      </c>
      <c r="U2158" s="305" t="str">
        <f t="shared" si="33"/>
        <v>RU8377</v>
      </c>
      <c r="V2158" s="305" t="s">
        <v>3112</v>
      </c>
    </row>
    <row r="2159" spans="1:22" ht="18" customHeight="1" x14ac:dyDescent="0.35">
      <c r="A2159" s="270">
        <v>13755</v>
      </c>
      <c r="B2159" s="270" t="s">
        <v>3269</v>
      </c>
      <c r="C2159" s="270" t="s">
        <v>8281</v>
      </c>
      <c r="D2159" s="270" t="s">
        <v>3296</v>
      </c>
      <c r="E2159" s="270" t="s">
        <v>1791</v>
      </c>
      <c r="F2159" s="270" t="s">
        <v>2237</v>
      </c>
      <c r="G2159" s="270" t="s">
        <v>3283</v>
      </c>
      <c r="H2159" s="270" t="s">
        <v>8280</v>
      </c>
      <c r="I2159" s="270" t="s">
        <v>8279</v>
      </c>
      <c r="J2159" s="270">
        <v>15028</v>
      </c>
      <c r="K2159" s="270" t="s">
        <v>3271</v>
      </c>
      <c r="L2159" s="270" t="s">
        <v>8283</v>
      </c>
      <c r="M2159" s="270" t="s">
        <v>3296</v>
      </c>
      <c r="N2159" s="270" t="s">
        <v>3286</v>
      </c>
      <c r="O2159" s="270" t="s">
        <v>3285</v>
      </c>
      <c r="P2159" s="269">
        <v>45208.76</v>
      </c>
      <c r="Q2159" s="269">
        <v>0</v>
      </c>
      <c r="R2159" s="269">
        <v>0</v>
      </c>
      <c r="S2159" s="269">
        <v>45208.76</v>
      </c>
      <c r="U2159" s="305" t="str">
        <f t="shared" si="33"/>
        <v>RU8377</v>
      </c>
      <c r="V2159" s="305" t="s">
        <v>3112</v>
      </c>
    </row>
    <row r="2160" spans="1:22" ht="18" customHeight="1" x14ac:dyDescent="0.35">
      <c r="A2160" s="270">
        <v>13755</v>
      </c>
      <c r="B2160" s="270" t="s">
        <v>3269</v>
      </c>
      <c r="C2160" s="270" t="s">
        <v>8281</v>
      </c>
      <c r="D2160" s="270" t="s">
        <v>3296</v>
      </c>
      <c r="E2160" s="270" t="s">
        <v>1791</v>
      </c>
      <c r="F2160" s="270" t="s">
        <v>2237</v>
      </c>
      <c r="G2160" s="270" t="s">
        <v>3283</v>
      </c>
      <c r="H2160" s="270" t="s">
        <v>8280</v>
      </c>
      <c r="I2160" s="270" t="s">
        <v>8279</v>
      </c>
      <c r="J2160" s="270">
        <v>15029</v>
      </c>
      <c r="K2160" s="270" t="s">
        <v>3271</v>
      </c>
      <c r="L2160" s="270" t="s">
        <v>8282</v>
      </c>
      <c r="M2160" s="270" t="s">
        <v>3296</v>
      </c>
      <c r="N2160" s="270" t="s">
        <v>3286</v>
      </c>
      <c r="O2160" s="270" t="s">
        <v>3285</v>
      </c>
      <c r="P2160" s="269">
        <v>127715.32</v>
      </c>
      <c r="Q2160" s="269">
        <v>0</v>
      </c>
      <c r="R2160" s="269">
        <v>0</v>
      </c>
      <c r="S2160" s="269">
        <v>127715.32</v>
      </c>
      <c r="U2160" s="305" t="str">
        <f t="shared" si="33"/>
        <v>RU8377</v>
      </c>
      <c r="V2160" s="305" t="s">
        <v>3112</v>
      </c>
    </row>
    <row r="2161" spans="1:22" ht="18" customHeight="1" x14ac:dyDescent="0.35">
      <c r="A2161" s="270">
        <v>13755</v>
      </c>
      <c r="B2161" s="270" t="s">
        <v>3269</v>
      </c>
      <c r="C2161" s="270" t="s">
        <v>8281</v>
      </c>
      <c r="D2161" s="270" t="s">
        <v>3296</v>
      </c>
      <c r="E2161" s="270" t="s">
        <v>1791</v>
      </c>
      <c r="F2161" s="270" t="s">
        <v>2237</v>
      </c>
      <c r="G2161" s="270" t="s">
        <v>3283</v>
      </c>
      <c r="H2161" s="270" t="s">
        <v>8280</v>
      </c>
      <c r="I2161" s="270" t="s">
        <v>8279</v>
      </c>
      <c r="J2161" s="270">
        <v>15030</v>
      </c>
      <c r="K2161" s="270" t="s">
        <v>3271</v>
      </c>
      <c r="L2161" s="270" t="s">
        <v>8278</v>
      </c>
      <c r="M2161" s="270" t="s">
        <v>3296</v>
      </c>
      <c r="N2161" s="270" t="s">
        <v>3286</v>
      </c>
      <c r="O2161" s="270" t="s">
        <v>3285</v>
      </c>
      <c r="P2161" s="269">
        <v>430180.02</v>
      </c>
      <c r="Q2161" s="269">
        <v>0</v>
      </c>
      <c r="R2161" s="269">
        <v>0</v>
      </c>
      <c r="S2161" s="269">
        <v>430180.12</v>
      </c>
      <c r="U2161" s="305" t="str">
        <f t="shared" si="33"/>
        <v>RU8377</v>
      </c>
      <c r="V2161" s="305" t="s">
        <v>3112</v>
      </c>
    </row>
    <row r="2162" spans="1:22" ht="18" customHeight="1" x14ac:dyDescent="0.35">
      <c r="A2162" s="270">
        <v>13764</v>
      </c>
      <c r="B2162" s="270" t="s">
        <v>3269</v>
      </c>
      <c r="C2162" s="270" t="s">
        <v>8277</v>
      </c>
      <c r="D2162" s="270" t="s">
        <v>3296</v>
      </c>
      <c r="E2162" s="270" t="s">
        <v>1791</v>
      </c>
      <c r="F2162" s="270" t="s">
        <v>2215</v>
      </c>
      <c r="G2162" s="270" t="s">
        <v>8276</v>
      </c>
      <c r="H2162" s="270" t="s">
        <v>8275</v>
      </c>
      <c r="I2162" s="270" t="s">
        <v>8274</v>
      </c>
      <c r="J2162" s="270">
        <v>15491</v>
      </c>
      <c r="K2162" s="270" t="s">
        <v>3271</v>
      </c>
      <c r="L2162" s="270" t="s">
        <v>8273</v>
      </c>
      <c r="M2162" s="270" t="s">
        <v>3296</v>
      </c>
      <c r="N2162" s="270" t="s">
        <v>3286</v>
      </c>
      <c r="O2162" s="270" t="s">
        <v>3285</v>
      </c>
      <c r="P2162" s="269">
        <v>550800</v>
      </c>
      <c r="Q2162" s="269">
        <v>0</v>
      </c>
      <c r="R2162" s="269">
        <v>0</v>
      </c>
      <c r="S2162" s="269">
        <v>550800</v>
      </c>
      <c r="U2162" s="305" t="str">
        <f t="shared" si="33"/>
        <v>RU8358</v>
      </c>
      <c r="V2162" s="305" t="s">
        <v>3112</v>
      </c>
    </row>
    <row r="2163" spans="1:22" ht="18" customHeight="1" x14ac:dyDescent="0.35">
      <c r="A2163" s="270">
        <v>13764</v>
      </c>
      <c r="B2163" s="270" t="s">
        <v>3269</v>
      </c>
      <c r="C2163" s="270" t="s">
        <v>8277</v>
      </c>
      <c r="D2163" s="270" t="s">
        <v>3296</v>
      </c>
      <c r="E2163" s="270" t="s">
        <v>1791</v>
      </c>
      <c r="F2163" s="270" t="s">
        <v>2215</v>
      </c>
      <c r="G2163" s="270" t="s">
        <v>8276</v>
      </c>
      <c r="H2163" s="270" t="s">
        <v>8275</v>
      </c>
      <c r="I2163" s="270" t="s">
        <v>8274</v>
      </c>
      <c r="J2163" s="270">
        <v>15492</v>
      </c>
      <c r="K2163" s="270" t="s">
        <v>3271</v>
      </c>
      <c r="L2163" s="270" t="s">
        <v>8273</v>
      </c>
      <c r="M2163" s="270" t="s">
        <v>3296</v>
      </c>
      <c r="N2163" s="270" t="s">
        <v>3286</v>
      </c>
      <c r="O2163" s="270" t="s">
        <v>3285</v>
      </c>
      <c r="P2163" s="269">
        <v>596101</v>
      </c>
      <c r="Q2163" s="269">
        <v>0</v>
      </c>
      <c r="R2163" s="269">
        <v>0</v>
      </c>
      <c r="S2163" s="269">
        <v>596101</v>
      </c>
      <c r="U2163" s="305" t="str">
        <f t="shared" si="33"/>
        <v>RU8358</v>
      </c>
      <c r="V2163" s="305" t="s">
        <v>3112</v>
      </c>
    </row>
    <row r="2164" spans="1:22" ht="18" customHeight="1" x14ac:dyDescent="0.35">
      <c r="A2164" s="270">
        <v>13794</v>
      </c>
      <c r="B2164" s="270" t="s">
        <v>3269</v>
      </c>
      <c r="C2164" s="270" t="s">
        <v>8272</v>
      </c>
      <c r="D2164" s="270" t="s">
        <v>3296</v>
      </c>
      <c r="E2164" s="270" t="s">
        <v>1791</v>
      </c>
      <c r="F2164" s="270" t="s">
        <v>2215</v>
      </c>
      <c r="G2164" s="270" t="s">
        <v>3306</v>
      </c>
      <c r="H2164" s="270" t="s">
        <v>8271</v>
      </c>
      <c r="I2164" s="270" t="s">
        <v>8270</v>
      </c>
      <c r="J2164" s="270">
        <v>13802</v>
      </c>
      <c r="K2164" s="270" t="s">
        <v>3271</v>
      </c>
      <c r="L2164" s="270" t="s">
        <v>8269</v>
      </c>
      <c r="M2164" s="270" t="s">
        <v>3296</v>
      </c>
      <c r="N2164" s="270" t="s">
        <v>3286</v>
      </c>
      <c r="O2164" s="270" t="s">
        <v>3285</v>
      </c>
      <c r="P2164" s="269">
        <v>279940</v>
      </c>
      <c r="Q2164" s="269">
        <v>0</v>
      </c>
      <c r="R2164" s="269">
        <v>0</v>
      </c>
      <c r="S2164" s="269">
        <v>279940</v>
      </c>
      <c r="U2164" s="305" t="str">
        <f t="shared" si="33"/>
        <v>RU8358</v>
      </c>
      <c r="V2164" s="305" t="s">
        <v>3112</v>
      </c>
    </row>
    <row r="2165" spans="1:22" ht="18" customHeight="1" x14ac:dyDescent="0.35">
      <c r="A2165" s="270">
        <v>13798</v>
      </c>
      <c r="B2165" s="270" t="s">
        <v>3269</v>
      </c>
      <c r="C2165" s="270" t="s">
        <v>8267</v>
      </c>
      <c r="D2165" s="270" t="s">
        <v>3296</v>
      </c>
      <c r="E2165" s="270" t="s">
        <v>1713</v>
      </c>
      <c r="F2165" s="270" t="s">
        <v>1992</v>
      </c>
      <c r="G2165" s="270" t="s">
        <v>8253</v>
      </c>
      <c r="H2165" s="270" t="s">
        <v>8266</v>
      </c>
      <c r="I2165" s="270" t="s">
        <v>8265</v>
      </c>
      <c r="J2165" s="270">
        <v>13840</v>
      </c>
      <c r="K2165" s="270" t="s">
        <v>3271</v>
      </c>
      <c r="L2165" s="270" t="s">
        <v>8268</v>
      </c>
      <c r="M2165" s="270" t="s">
        <v>3296</v>
      </c>
      <c r="N2165" s="270" t="s">
        <v>3286</v>
      </c>
      <c r="O2165" s="270" t="s">
        <v>3285</v>
      </c>
      <c r="P2165" s="269">
        <v>189339.28</v>
      </c>
      <c r="Q2165" s="269">
        <v>0</v>
      </c>
      <c r="R2165" s="269">
        <v>0</v>
      </c>
      <c r="S2165" s="269">
        <v>189339.28</v>
      </c>
      <c r="U2165" s="305" t="str">
        <f t="shared" si="33"/>
        <v>RU8025</v>
      </c>
      <c r="V2165" s="305" t="s">
        <v>3112</v>
      </c>
    </row>
    <row r="2166" spans="1:22" ht="18" customHeight="1" x14ac:dyDescent="0.35">
      <c r="A2166" s="270">
        <v>13798</v>
      </c>
      <c r="B2166" s="270" t="s">
        <v>3269</v>
      </c>
      <c r="C2166" s="270" t="s">
        <v>8267</v>
      </c>
      <c r="D2166" s="270" t="s">
        <v>3296</v>
      </c>
      <c r="E2166" s="270" t="s">
        <v>1713</v>
      </c>
      <c r="F2166" s="270" t="s">
        <v>1992</v>
      </c>
      <c r="G2166" s="270" t="s">
        <v>8253</v>
      </c>
      <c r="H2166" s="270" t="s">
        <v>8266</v>
      </c>
      <c r="I2166" s="270" t="s">
        <v>8265</v>
      </c>
      <c r="J2166" s="270">
        <v>13841</v>
      </c>
      <c r="K2166" s="270" t="s">
        <v>3271</v>
      </c>
      <c r="L2166" s="270" t="s">
        <v>8264</v>
      </c>
      <c r="M2166" s="270" t="s">
        <v>3296</v>
      </c>
      <c r="N2166" s="270" t="s">
        <v>3286</v>
      </c>
      <c r="O2166" s="270" t="s">
        <v>3285</v>
      </c>
      <c r="P2166" s="269">
        <v>282507</v>
      </c>
      <c r="Q2166" s="269">
        <v>0</v>
      </c>
      <c r="R2166" s="269">
        <v>0</v>
      </c>
      <c r="S2166" s="269">
        <v>282507</v>
      </c>
      <c r="U2166" s="305" t="str">
        <f t="shared" si="33"/>
        <v>RU8025</v>
      </c>
      <c r="V2166" s="305" t="s">
        <v>3112</v>
      </c>
    </row>
    <row r="2167" spans="1:22" ht="18" customHeight="1" x14ac:dyDescent="0.35">
      <c r="A2167" s="270">
        <v>13851</v>
      </c>
      <c r="B2167" s="270" t="s">
        <v>3269</v>
      </c>
      <c r="C2167" s="270" t="s">
        <v>8260</v>
      </c>
      <c r="D2167" s="270" t="s">
        <v>3296</v>
      </c>
      <c r="E2167" s="270" t="s">
        <v>1791</v>
      </c>
      <c r="F2167" s="270" t="s">
        <v>2215</v>
      </c>
      <c r="G2167" s="270" t="s">
        <v>8259</v>
      </c>
      <c r="H2167" s="270" t="s">
        <v>8258</v>
      </c>
      <c r="I2167" s="270" t="s">
        <v>8257</v>
      </c>
      <c r="J2167" s="270">
        <v>20067</v>
      </c>
      <c r="K2167" s="270" t="s">
        <v>3271</v>
      </c>
      <c r="L2167" s="270" t="s">
        <v>8263</v>
      </c>
      <c r="M2167" s="270" t="s">
        <v>3296</v>
      </c>
      <c r="N2167" s="270" t="s">
        <v>3314</v>
      </c>
      <c r="O2167" s="270" t="s">
        <v>3313</v>
      </c>
      <c r="P2167" s="269">
        <v>243143.98</v>
      </c>
      <c r="Q2167" s="269">
        <v>0</v>
      </c>
      <c r="R2167" s="269">
        <v>0</v>
      </c>
      <c r="S2167" s="269">
        <v>243143.98</v>
      </c>
      <c r="U2167" s="305" t="str">
        <f t="shared" si="33"/>
        <v>RU8358</v>
      </c>
      <c r="V2167" s="305" t="s">
        <v>3112</v>
      </c>
    </row>
    <row r="2168" spans="1:22" ht="18" customHeight="1" x14ac:dyDescent="0.35">
      <c r="A2168" s="270">
        <v>13851</v>
      </c>
      <c r="B2168" s="270" t="s">
        <v>3269</v>
      </c>
      <c r="C2168" s="270" t="s">
        <v>8260</v>
      </c>
      <c r="D2168" s="270" t="s">
        <v>3296</v>
      </c>
      <c r="E2168" s="270" t="s">
        <v>1791</v>
      </c>
      <c r="F2168" s="270" t="s">
        <v>2215</v>
      </c>
      <c r="G2168" s="270" t="s">
        <v>8259</v>
      </c>
      <c r="H2168" s="270" t="s">
        <v>8258</v>
      </c>
      <c r="I2168" s="270" t="s">
        <v>8257</v>
      </c>
      <c r="J2168" s="270">
        <v>20068</v>
      </c>
      <c r="K2168" s="270" t="s">
        <v>3271</v>
      </c>
      <c r="L2168" s="270" t="s">
        <v>8262</v>
      </c>
      <c r="M2168" s="270" t="s">
        <v>3296</v>
      </c>
      <c r="N2168" s="270" t="s">
        <v>3314</v>
      </c>
      <c r="O2168" s="270" t="s">
        <v>3313</v>
      </c>
      <c r="P2168" s="269">
        <v>243143.98</v>
      </c>
      <c r="Q2168" s="269">
        <v>0</v>
      </c>
      <c r="R2168" s="269">
        <v>0</v>
      </c>
      <c r="S2168" s="269">
        <v>243143.98</v>
      </c>
      <c r="U2168" s="305" t="str">
        <f t="shared" si="33"/>
        <v>RU8358</v>
      </c>
      <c r="V2168" s="305" t="s">
        <v>3112</v>
      </c>
    </row>
    <row r="2169" spans="1:22" ht="18" customHeight="1" x14ac:dyDescent="0.35">
      <c r="A2169" s="270">
        <v>13851</v>
      </c>
      <c r="B2169" s="270" t="s">
        <v>3269</v>
      </c>
      <c r="C2169" s="270" t="s">
        <v>8260</v>
      </c>
      <c r="D2169" s="270" t="s">
        <v>3296</v>
      </c>
      <c r="E2169" s="270" t="s">
        <v>1791</v>
      </c>
      <c r="F2169" s="270" t="s">
        <v>2215</v>
      </c>
      <c r="G2169" s="270" t="s">
        <v>8259</v>
      </c>
      <c r="H2169" s="270" t="s">
        <v>8258</v>
      </c>
      <c r="I2169" s="270" t="s">
        <v>8257</v>
      </c>
      <c r="J2169" s="270">
        <v>20069</v>
      </c>
      <c r="K2169" s="270" t="s">
        <v>3271</v>
      </c>
      <c r="L2169" s="270" t="s">
        <v>8261</v>
      </c>
      <c r="M2169" s="270" t="s">
        <v>3296</v>
      </c>
      <c r="N2169" s="270" t="s">
        <v>3314</v>
      </c>
      <c r="O2169" s="270" t="s">
        <v>3313</v>
      </c>
      <c r="P2169" s="269">
        <v>44199.6</v>
      </c>
      <c r="Q2169" s="269">
        <v>0</v>
      </c>
      <c r="R2169" s="269">
        <v>0</v>
      </c>
      <c r="S2169" s="269">
        <v>44199.6</v>
      </c>
      <c r="U2169" s="305" t="str">
        <f t="shared" si="33"/>
        <v>RU8358</v>
      </c>
      <c r="V2169" s="305" t="s">
        <v>3112</v>
      </c>
    </row>
    <row r="2170" spans="1:22" ht="18" customHeight="1" x14ac:dyDescent="0.35">
      <c r="A2170" s="270">
        <v>13851</v>
      </c>
      <c r="B2170" s="270" t="s">
        <v>3269</v>
      </c>
      <c r="C2170" s="270" t="s">
        <v>8260</v>
      </c>
      <c r="D2170" s="270" t="s">
        <v>3296</v>
      </c>
      <c r="E2170" s="270" t="s">
        <v>1791</v>
      </c>
      <c r="F2170" s="270" t="s">
        <v>2215</v>
      </c>
      <c r="G2170" s="270" t="s">
        <v>8259</v>
      </c>
      <c r="H2170" s="270" t="s">
        <v>8258</v>
      </c>
      <c r="I2170" s="270" t="s">
        <v>8257</v>
      </c>
      <c r="J2170" s="270">
        <v>20070</v>
      </c>
      <c r="K2170" s="270" t="s">
        <v>3271</v>
      </c>
      <c r="L2170" s="270" t="s">
        <v>8256</v>
      </c>
      <c r="M2170" s="270" t="s">
        <v>3296</v>
      </c>
      <c r="N2170" s="270" t="s">
        <v>3314</v>
      </c>
      <c r="O2170" s="270" t="s">
        <v>3313</v>
      </c>
      <c r="P2170" s="269">
        <v>35952.26</v>
      </c>
      <c r="Q2170" s="269">
        <v>0</v>
      </c>
      <c r="R2170" s="269">
        <v>0</v>
      </c>
      <c r="S2170" s="269">
        <v>35952.26</v>
      </c>
      <c r="U2170" s="305" t="str">
        <f t="shared" si="33"/>
        <v>RU8358</v>
      </c>
      <c r="V2170" s="305" t="s">
        <v>3112</v>
      </c>
    </row>
    <row r="2171" spans="1:22" ht="18" customHeight="1" x14ac:dyDescent="0.35">
      <c r="A2171" s="270">
        <v>13852</v>
      </c>
      <c r="B2171" s="270" t="s">
        <v>3269</v>
      </c>
      <c r="C2171" s="270" t="s">
        <v>8254</v>
      </c>
      <c r="D2171" s="270" t="s">
        <v>3296</v>
      </c>
      <c r="E2171" s="270" t="s">
        <v>1713</v>
      </c>
      <c r="F2171" s="270" t="s">
        <v>1992</v>
      </c>
      <c r="G2171" s="270" t="s">
        <v>8253</v>
      </c>
      <c r="H2171" s="270" t="s">
        <v>8252</v>
      </c>
      <c r="I2171" s="270" t="s">
        <v>8251</v>
      </c>
      <c r="J2171" s="270">
        <v>13862</v>
      </c>
      <c r="K2171" s="270" t="s">
        <v>3271</v>
      </c>
      <c r="L2171" s="270" t="s">
        <v>8255</v>
      </c>
      <c r="M2171" s="270" t="s">
        <v>3296</v>
      </c>
      <c r="N2171" s="270" t="s">
        <v>3286</v>
      </c>
      <c r="O2171" s="270" t="s">
        <v>3285</v>
      </c>
      <c r="P2171" s="269">
        <v>425598.12</v>
      </c>
      <c r="Q2171" s="269">
        <v>0</v>
      </c>
      <c r="R2171" s="269">
        <v>0</v>
      </c>
      <c r="S2171" s="269">
        <v>425598.12</v>
      </c>
      <c r="U2171" s="305" t="str">
        <f t="shared" si="33"/>
        <v>RU8025</v>
      </c>
      <c r="V2171" s="305" t="s">
        <v>3112</v>
      </c>
    </row>
    <row r="2172" spans="1:22" ht="18" customHeight="1" x14ac:dyDescent="0.35">
      <c r="A2172" s="270">
        <v>13852</v>
      </c>
      <c r="B2172" s="270" t="s">
        <v>3269</v>
      </c>
      <c r="C2172" s="270" t="s">
        <v>8254</v>
      </c>
      <c r="D2172" s="270" t="s">
        <v>3296</v>
      </c>
      <c r="E2172" s="270" t="s">
        <v>1713</v>
      </c>
      <c r="F2172" s="270" t="s">
        <v>1992</v>
      </c>
      <c r="G2172" s="270" t="s">
        <v>8253</v>
      </c>
      <c r="H2172" s="270" t="s">
        <v>8252</v>
      </c>
      <c r="I2172" s="270" t="s">
        <v>8251</v>
      </c>
      <c r="J2172" s="270">
        <v>13863</v>
      </c>
      <c r="K2172" s="270" t="s">
        <v>3271</v>
      </c>
      <c r="L2172" s="270" t="s">
        <v>8250</v>
      </c>
      <c r="M2172" s="270" t="s">
        <v>3296</v>
      </c>
      <c r="N2172" s="270" t="s">
        <v>3286</v>
      </c>
      <c r="O2172" s="270" t="s">
        <v>3285</v>
      </c>
      <c r="P2172" s="269">
        <v>412846.88</v>
      </c>
      <c r="Q2172" s="269">
        <v>0</v>
      </c>
      <c r="R2172" s="269">
        <v>0</v>
      </c>
      <c r="S2172" s="269">
        <v>412846.88</v>
      </c>
      <c r="U2172" s="305" t="str">
        <f t="shared" si="33"/>
        <v>RU8025</v>
      </c>
      <c r="V2172" s="305" t="s">
        <v>3112</v>
      </c>
    </row>
    <row r="2173" spans="1:22" ht="18" customHeight="1" x14ac:dyDescent="0.35">
      <c r="A2173" s="270">
        <v>13884</v>
      </c>
      <c r="B2173" s="270" t="s">
        <v>3269</v>
      </c>
      <c r="C2173" s="270" t="s">
        <v>8249</v>
      </c>
      <c r="D2173" s="270" t="s">
        <v>3296</v>
      </c>
      <c r="E2173" s="270" t="s">
        <v>1791</v>
      </c>
      <c r="F2173" s="270" t="s">
        <v>1935</v>
      </c>
      <c r="G2173" s="270" t="s">
        <v>4688</v>
      </c>
      <c r="H2173" s="270" t="s">
        <v>8248</v>
      </c>
      <c r="I2173" s="270" t="s">
        <v>8247</v>
      </c>
      <c r="J2173" s="270">
        <v>13957</v>
      </c>
      <c r="K2173" s="270" t="s">
        <v>3271</v>
      </c>
      <c r="L2173" s="270" t="s">
        <v>8246</v>
      </c>
      <c r="M2173" s="270" t="s">
        <v>3296</v>
      </c>
      <c r="N2173" s="270" t="s">
        <v>3314</v>
      </c>
      <c r="O2173" s="270" t="s">
        <v>3313</v>
      </c>
      <c r="P2173" s="269">
        <v>329835.94</v>
      </c>
      <c r="Q2173" s="269">
        <v>0</v>
      </c>
      <c r="R2173" s="269">
        <v>0</v>
      </c>
      <c r="S2173" s="269">
        <v>329835.94</v>
      </c>
      <c r="U2173" s="305" t="str">
        <f t="shared" si="33"/>
        <v>RU8370</v>
      </c>
      <c r="V2173" s="305" t="s">
        <v>3112</v>
      </c>
    </row>
    <row r="2174" spans="1:22" ht="18" customHeight="1" x14ac:dyDescent="0.35">
      <c r="A2174" s="270">
        <v>13885</v>
      </c>
      <c r="B2174" s="270" t="s">
        <v>3269</v>
      </c>
      <c r="C2174" s="270" t="s">
        <v>8243</v>
      </c>
      <c r="D2174" s="270" t="s">
        <v>3296</v>
      </c>
      <c r="E2174" s="270" t="s">
        <v>1791</v>
      </c>
      <c r="F2174" s="270" t="s">
        <v>1935</v>
      </c>
      <c r="G2174" s="270" t="s">
        <v>4600</v>
      </c>
      <c r="H2174" s="270" t="s">
        <v>8242</v>
      </c>
      <c r="I2174" s="270" t="s">
        <v>8241</v>
      </c>
      <c r="J2174" s="270">
        <v>13963</v>
      </c>
      <c r="K2174" s="270" t="s">
        <v>3271</v>
      </c>
      <c r="L2174" s="270" t="s">
        <v>8245</v>
      </c>
      <c r="M2174" s="270" t="s">
        <v>3296</v>
      </c>
      <c r="N2174" s="270" t="s">
        <v>3314</v>
      </c>
      <c r="O2174" s="270" t="s">
        <v>3313</v>
      </c>
      <c r="P2174" s="269">
        <v>146</v>
      </c>
      <c r="Q2174" s="269">
        <v>0</v>
      </c>
      <c r="R2174" s="269">
        <v>0</v>
      </c>
      <c r="S2174" s="269">
        <v>146</v>
      </c>
      <c r="U2174" s="305" t="str">
        <f t="shared" si="33"/>
        <v>RU8370</v>
      </c>
      <c r="V2174" s="305" t="s">
        <v>3112</v>
      </c>
    </row>
    <row r="2175" spans="1:22" ht="18" customHeight="1" x14ac:dyDescent="0.35">
      <c r="A2175" s="270">
        <v>13885</v>
      </c>
      <c r="B2175" s="270" t="s">
        <v>3269</v>
      </c>
      <c r="C2175" s="270" t="s">
        <v>8243</v>
      </c>
      <c r="D2175" s="270" t="s">
        <v>3296</v>
      </c>
      <c r="E2175" s="270" t="s">
        <v>1791</v>
      </c>
      <c r="F2175" s="270" t="s">
        <v>1935</v>
      </c>
      <c r="G2175" s="270" t="s">
        <v>4600</v>
      </c>
      <c r="H2175" s="270" t="s">
        <v>8242</v>
      </c>
      <c r="I2175" s="270" t="s">
        <v>8241</v>
      </c>
      <c r="J2175" s="270">
        <v>14521</v>
      </c>
      <c r="K2175" s="270" t="s">
        <v>3271</v>
      </c>
      <c r="L2175" s="270" t="s">
        <v>8244</v>
      </c>
      <c r="M2175" s="270" t="s">
        <v>3296</v>
      </c>
      <c r="N2175" s="270" t="s">
        <v>3314</v>
      </c>
      <c r="O2175" s="270" t="s">
        <v>3313</v>
      </c>
      <c r="P2175" s="269">
        <v>198982</v>
      </c>
      <c r="Q2175" s="269">
        <v>0</v>
      </c>
      <c r="R2175" s="269">
        <v>0</v>
      </c>
      <c r="S2175" s="269">
        <v>198982</v>
      </c>
      <c r="U2175" s="305" t="str">
        <f t="shared" si="33"/>
        <v>RU8370</v>
      </c>
      <c r="V2175" s="305" t="s">
        <v>3112</v>
      </c>
    </row>
    <row r="2176" spans="1:22" ht="18" customHeight="1" x14ac:dyDescent="0.35">
      <c r="A2176" s="270">
        <v>13885</v>
      </c>
      <c r="B2176" s="270" t="s">
        <v>3269</v>
      </c>
      <c r="C2176" s="270" t="s">
        <v>8243</v>
      </c>
      <c r="D2176" s="270" t="s">
        <v>3296</v>
      </c>
      <c r="E2176" s="270" t="s">
        <v>1791</v>
      </c>
      <c r="F2176" s="270" t="s">
        <v>1935</v>
      </c>
      <c r="G2176" s="270" t="s">
        <v>4600</v>
      </c>
      <c r="H2176" s="270" t="s">
        <v>8242</v>
      </c>
      <c r="I2176" s="270" t="s">
        <v>8241</v>
      </c>
      <c r="J2176" s="270">
        <v>14725</v>
      </c>
      <c r="K2176" s="270" t="s">
        <v>3271</v>
      </c>
      <c r="L2176" s="270" t="s">
        <v>8240</v>
      </c>
      <c r="M2176" s="270" t="s">
        <v>3296</v>
      </c>
      <c r="N2176" s="270" t="s">
        <v>3314</v>
      </c>
      <c r="O2176" s="270" t="s">
        <v>3313</v>
      </c>
      <c r="P2176" s="269">
        <v>54933</v>
      </c>
      <c r="Q2176" s="269">
        <v>0</v>
      </c>
      <c r="R2176" s="269">
        <v>0</v>
      </c>
      <c r="S2176" s="269">
        <v>54933</v>
      </c>
      <c r="U2176" s="305" t="str">
        <f t="shared" si="33"/>
        <v>RU8370</v>
      </c>
      <c r="V2176" s="305" t="s">
        <v>3112</v>
      </c>
    </row>
    <row r="2177" spans="1:22" ht="18" customHeight="1" x14ac:dyDescent="0.35">
      <c r="A2177" s="270">
        <v>13899</v>
      </c>
      <c r="B2177" s="270" t="s">
        <v>3269</v>
      </c>
      <c r="C2177" s="270" t="s">
        <v>8236</v>
      </c>
      <c r="D2177" s="270" t="s">
        <v>3296</v>
      </c>
      <c r="E2177" s="270" t="s">
        <v>1713</v>
      </c>
      <c r="F2177" s="270" t="s">
        <v>1992</v>
      </c>
      <c r="G2177" s="270" t="s">
        <v>8235</v>
      </c>
      <c r="H2177" s="270" t="s">
        <v>8234</v>
      </c>
      <c r="I2177" s="270" t="s">
        <v>8233</v>
      </c>
      <c r="J2177" s="270">
        <v>15531</v>
      </c>
      <c r="K2177" s="270" t="s">
        <v>3271</v>
      </c>
      <c r="L2177" s="270" t="s">
        <v>8239</v>
      </c>
      <c r="M2177" s="270" t="s">
        <v>3296</v>
      </c>
      <c r="N2177" s="270" t="s">
        <v>3286</v>
      </c>
      <c r="O2177" s="270" t="s">
        <v>3285</v>
      </c>
      <c r="P2177" s="269">
        <v>333404.98</v>
      </c>
      <c r="Q2177" s="269">
        <v>0</v>
      </c>
      <c r="R2177" s="269">
        <v>0</v>
      </c>
      <c r="S2177" s="269">
        <v>333404.98</v>
      </c>
      <c r="U2177" s="305" t="str">
        <f t="shared" si="33"/>
        <v>RU8025</v>
      </c>
      <c r="V2177" s="305" t="s">
        <v>3112</v>
      </c>
    </row>
    <row r="2178" spans="1:22" ht="18" customHeight="1" x14ac:dyDescent="0.35">
      <c r="A2178" s="270">
        <v>13899</v>
      </c>
      <c r="B2178" s="270" t="s">
        <v>3269</v>
      </c>
      <c r="C2178" s="270" t="s">
        <v>8236</v>
      </c>
      <c r="D2178" s="270" t="s">
        <v>3296</v>
      </c>
      <c r="E2178" s="270" t="s">
        <v>1713</v>
      </c>
      <c r="F2178" s="270" t="s">
        <v>1992</v>
      </c>
      <c r="G2178" s="270" t="s">
        <v>8235</v>
      </c>
      <c r="H2178" s="270" t="s">
        <v>8234</v>
      </c>
      <c r="I2178" s="270" t="s">
        <v>8233</v>
      </c>
      <c r="J2178" s="270">
        <v>15532</v>
      </c>
      <c r="K2178" s="270" t="s">
        <v>3271</v>
      </c>
      <c r="L2178" s="270" t="s">
        <v>8238</v>
      </c>
      <c r="M2178" s="270" t="s">
        <v>3296</v>
      </c>
      <c r="N2178" s="270" t="s">
        <v>3286</v>
      </c>
      <c r="O2178" s="270" t="s">
        <v>3285</v>
      </c>
      <c r="P2178" s="269">
        <v>295403.62</v>
      </c>
      <c r="Q2178" s="269">
        <v>0</v>
      </c>
      <c r="R2178" s="269">
        <v>0</v>
      </c>
      <c r="S2178" s="269">
        <v>295403.62</v>
      </c>
      <c r="U2178" s="305" t="str">
        <f t="shared" si="33"/>
        <v>RU8025</v>
      </c>
      <c r="V2178" s="305" t="s">
        <v>3112</v>
      </c>
    </row>
    <row r="2179" spans="1:22" ht="18" customHeight="1" x14ac:dyDescent="0.35">
      <c r="A2179" s="270">
        <v>13899</v>
      </c>
      <c r="B2179" s="270" t="s">
        <v>3269</v>
      </c>
      <c r="C2179" s="270" t="s">
        <v>8236</v>
      </c>
      <c r="D2179" s="270" t="s">
        <v>3296</v>
      </c>
      <c r="E2179" s="270" t="s">
        <v>1713</v>
      </c>
      <c r="F2179" s="270" t="s">
        <v>1992</v>
      </c>
      <c r="G2179" s="270" t="s">
        <v>8235</v>
      </c>
      <c r="H2179" s="270" t="s">
        <v>8234</v>
      </c>
      <c r="I2179" s="270" t="s">
        <v>8233</v>
      </c>
      <c r="J2179" s="270">
        <v>15533</v>
      </c>
      <c r="K2179" s="270" t="s">
        <v>3271</v>
      </c>
      <c r="L2179" s="270" t="s">
        <v>8237</v>
      </c>
      <c r="M2179" s="270" t="s">
        <v>3296</v>
      </c>
      <c r="N2179" s="270" t="s">
        <v>3286</v>
      </c>
      <c r="O2179" s="270" t="s">
        <v>3285</v>
      </c>
      <c r="P2179" s="269">
        <v>576135.80000000005</v>
      </c>
      <c r="Q2179" s="269">
        <v>0</v>
      </c>
      <c r="R2179" s="269">
        <v>0</v>
      </c>
      <c r="S2179" s="269">
        <v>576135.80000000005</v>
      </c>
      <c r="U2179" s="305" t="str">
        <f t="shared" si="33"/>
        <v>RU8025</v>
      </c>
      <c r="V2179" s="305" t="s">
        <v>3112</v>
      </c>
    </row>
    <row r="2180" spans="1:22" ht="18" customHeight="1" x14ac:dyDescent="0.35">
      <c r="A2180" s="270">
        <v>13899</v>
      </c>
      <c r="B2180" s="270" t="s">
        <v>3269</v>
      </c>
      <c r="C2180" s="270" t="s">
        <v>8236</v>
      </c>
      <c r="D2180" s="270" t="s">
        <v>3296</v>
      </c>
      <c r="E2180" s="270" t="s">
        <v>1713</v>
      </c>
      <c r="F2180" s="270" t="s">
        <v>1992</v>
      </c>
      <c r="G2180" s="270" t="s">
        <v>8235</v>
      </c>
      <c r="H2180" s="270" t="s">
        <v>8234</v>
      </c>
      <c r="I2180" s="270" t="s">
        <v>8233</v>
      </c>
      <c r="J2180" s="270">
        <v>15534</v>
      </c>
      <c r="K2180" s="270" t="s">
        <v>3271</v>
      </c>
      <c r="L2180" s="270" t="s">
        <v>8232</v>
      </c>
      <c r="M2180" s="270" t="s">
        <v>3296</v>
      </c>
      <c r="N2180" s="270" t="s">
        <v>3286</v>
      </c>
      <c r="O2180" s="270" t="s">
        <v>3285</v>
      </c>
      <c r="P2180" s="269">
        <v>643438.13</v>
      </c>
      <c r="Q2180" s="269">
        <v>0</v>
      </c>
      <c r="R2180" s="269">
        <v>0</v>
      </c>
      <c r="S2180" s="269">
        <v>643438.13</v>
      </c>
      <c r="U2180" s="305" t="str">
        <f t="shared" ref="U2180:U2243" si="34">LEFT(F2180,6)</f>
        <v>RU8025</v>
      </c>
      <c r="V2180" s="305" t="s">
        <v>3112</v>
      </c>
    </row>
    <row r="2181" spans="1:22" ht="18" customHeight="1" x14ac:dyDescent="0.35">
      <c r="A2181" s="270">
        <v>13917</v>
      </c>
      <c r="B2181" s="270" t="s">
        <v>3269</v>
      </c>
      <c r="C2181" s="270" t="s">
        <v>8227</v>
      </c>
      <c r="D2181" s="270" t="s">
        <v>3296</v>
      </c>
      <c r="E2181" s="270" t="s">
        <v>1733</v>
      </c>
      <c r="F2181" s="270" t="s">
        <v>2208</v>
      </c>
      <c r="G2181" s="270" t="s">
        <v>8196</v>
      </c>
      <c r="H2181" s="270" t="s">
        <v>8226</v>
      </c>
      <c r="I2181" s="270" t="s">
        <v>8225</v>
      </c>
      <c r="J2181" s="270">
        <v>13927</v>
      </c>
      <c r="K2181" s="270" t="s">
        <v>3271</v>
      </c>
      <c r="L2181" s="270" t="s">
        <v>8231</v>
      </c>
      <c r="M2181" s="270" t="s">
        <v>3296</v>
      </c>
      <c r="N2181" s="270" t="s">
        <v>3314</v>
      </c>
      <c r="O2181" s="270" t="s">
        <v>3313</v>
      </c>
      <c r="P2181" s="269">
        <v>21860</v>
      </c>
      <c r="Q2181" s="269">
        <v>0</v>
      </c>
      <c r="R2181" s="269">
        <v>0</v>
      </c>
      <c r="S2181" s="269">
        <v>21860</v>
      </c>
      <c r="U2181" s="305" t="str">
        <f t="shared" si="34"/>
        <v>RU8356</v>
      </c>
      <c r="V2181" s="305" t="s">
        <v>3112</v>
      </c>
    </row>
    <row r="2182" spans="1:22" ht="18" customHeight="1" x14ac:dyDescent="0.35">
      <c r="A2182" s="270">
        <v>13917</v>
      </c>
      <c r="B2182" s="270" t="s">
        <v>3269</v>
      </c>
      <c r="C2182" s="270" t="s">
        <v>8227</v>
      </c>
      <c r="D2182" s="270" t="s">
        <v>3296</v>
      </c>
      <c r="E2182" s="270" t="s">
        <v>1733</v>
      </c>
      <c r="F2182" s="270" t="s">
        <v>2208</v>
      </c>
      <c r="G2182" s="270" t="s">
        <v>8196</v>
      </c>
      <c r="H2182" s="270" t="s">
        <v>8226</v>
      </c>
      <c r="I2182" s="270" t="s">
        <v>8225</v>
      </c>
      <c r="J2182" s="270">
        <v>13928</v>
      </c>
      <c r="K2182" s="270" t="s">
        <v>3271</v>
      </c>
      <c r="L2182" s="270" t="s">
        <v>8230</v>
      </c>
      <c r="M2182" s="270" t="s">
        <v>3296</v>
      </c>
      <c r="N2182" s="270" t="s">
        <v>3314</v>
      </c>
      <c r="O2182" s="270" t="s">
        <v>3313</v>
      </c>
      <c r="P2182" s="269">
        <v>27516</v>
      </c>
      <c r="Q2182" s="269">
        <v>0</v>
      </c>
      <c r="R2182" s="269">
        <v>0</v>
      </c>
      <c r="S2182" s="269">
        <v>27516</v>
      </c>
      <c r="U2182" s="305" t="str">
        <f t="shared" si="34"/>
        <v>RU8356</v>
      </c>
      <c r="V2182" s="305" t="s">
        <v>3112</v>
      </c>
    </row>
    <row r="2183" spans="1:22" ht="18" customHeight="1" x14ac:dyDescent="0.35">
      <c r="A2183" s="270">
        <v>13917</v>
      </c>
      <c r="B2183" s="270" t="s">
        <v>3269</v>
      </c>
      <c r="C2183" s="270" t="s">
        <v>8227</v>
      </c>
      <c r="D2183" s="270" t="s">
        <v>3296</v>
      </c>
      <c r="E2183" s="270" t="s">
        <v>1733</v>
      </c>
      <c r="F2183" s="270" t="s">
        <v>2208</v>
      </c>
      <c r="G2183" s="270" t="s">
        <v>8196</v>
      </c>
      <c r="H2183" s="270" t="s">
        <v>8226</v>
      </c>
      <c r="I2183" s="270" t="s">
        <v>8225</v>
      </c>
      <c r="J2183" s="270">
        <v>13929</v>
      </c>
      <c r="K2183" s="270" t="s">
        <v>3271</v>
      </c>
      <c r="L2183" s="270" t="s">
        <v>8229</v>
      </c>
      <c r="M2183" s="270" t="s">
        <v>3296</v>
      </c>
      <c r="N2183" s="270" t="s">
        <v>3314</v>
      </c>
      <c r="O2183" s="270" t="s">
        <v>3313</v>
      </c>
      <c r="P2183" s="269">
        <v>197484</v>
      </c>
      <c r="Q2183" s="269">
        <v>0</v>
      </c>
      <c r="R2183" s="269">
        <v>0</v>
      </c>
      <c r="S2183" s="269">
        <v>197484</v>
      </c>
      <c r="U2183" s="305" t="str">
        <f t="shared" si="34"/>
        <v>RU8356</v>
      </c>
      <c r="V2183" s="305" t="s">
        <v>3112</v>
      </c>
    </row>
    <row r="2184" spans="1:22" ht="18" customHeight="1" x14ac:dyDescent="0.35">
      <c r="A2184" s="270">
        <v>13917</v>
      </c>
      <c r="B2184" s="270" t="s">
        <v>3269</v>
      </c>
      <c r="C2184" s="270" t="s">
        <v>8227</v>
      </c>
      <c r="D2184" s="270" t="s">
        <v>3296</v>
      </c>
      <c r="E2184" s="270" t="s">
        <v>1733</v>
      </c>
      <c r="F2184" s="270" t="s">
        <v>2208</v>
      </c>
      <c r="G2184" s="270" t="s">
        <v>8196</v>
      </c>
      <c r="H2184" s="270" t="s">
        <v>8226</v>
      </c>
      <c r="I2184" s="270" t="s">
        <v>8225</v>
      </c>
      <c r="J2184" s="270">
        <v>13930</v>
      </c>
      <c r="K2184" s="270" t="s">
        <v>3271</v>
      </c>
      <c r="L2184" s="270" t="s">
        <v>8228</v>
      </c>
      <c r="M2184" s="270" t="s">
        <v>3296</v>
      </c>
      <c r="N2184" s="270" t="s">
        <v>3314</v>
      </c>
      <c r="O2184" s="270" t="s">
        <v>3313</v>
      </c>
      <c r="P2184" s="269">
        <v>57270</v>
      </c>
      <c r="Q2184" s="269">
        <v>0</v>
      </c>
      <c r="R2184" s="269">
        <v>0</v>
      </c>
      <c r="S2184" s="269">
        <v>57270</v>
      </c>
      <c r="U2184" s="305" t="str">
        <f t="shared" si="34"/>
        <v>RU8356</v>
      </c>
      <c r="V2184" s="305" t="s">
        <v>3112</v>
      </c>
    </row>
    <row r="2185" spans="1:22" ht="18" customHeight="1" x14ac:dyDescent="0.35">
      <c r="A2185" s="270">
        <v>13917</v>
      </c>
      <c r="B2185" s="270" t="s">
        <v>3269</v>
      </c>
      <c r="C2185" s="270" t="s">
        <v>8227</v>
      </c>
      <c r="D2185" s="270" t="s">
        <v>3296</v>
      </c>
      <c r="E2185" s="270" t="s">
        <v>1733</v>
      </c>
      <c r="F2185" s="270" t="s">
        <v>2208</v>
      </c>
      <c r="G2185" s="270" t="s">
        <v>8196</v>
      </c>
      <c r="H2185" s="270" t="s">
        <v>8226</v>
      </c>
      <c r="I2185" s="270" t="s">
        <v>8225</v>
      </c>
      <c r="J2185" s="270">
        <v>13931</v>
      </c>
      <c r="K2185" s="270" t="s">
        <v>3271</v>
      </c>
      <c r="L2185" s="270" t="s">
        <v>8224</v>
      </c>
      <c r="M2185" s="270" t="s">
        <v>3296</v>
      </c>
      <c r="N2185" s="270" t="s">
        <v>3314</v>
      </c>
      <c r="O2185" s="270" t="s">
        <v>3313</v>
      </c>
      <c r="P2185" s="269">
        <v>5590</v>
      </c>
      <c r="Q2185" s="269">
        <v>0</v>
      </c>
      <c r="R2185" s="269">
        <v>0</v>
      </c>
      <c r="S2185" s="269">
        <v>5590</v>
      </c>
      <c r="U2185" s="305" t="str">
        <f t="shared" si="34"/>
        <v>RU8356</v>
      </c>
      <c r="V2185" s="305" t="s">
        <v>3112</v>
      </c>
    </row>
    <row r="2186" spans="1:22" ht="18" customHeight="1" x14ac:dyDescent="0.35">
      <c r="A2186" s="270">
        <v>13926</v>
      </c>
      <c r="B2186" s="270" t="s">
        <v>3269</v>
      </c>
      <c r="C2186" s="270" t="s">
        <v>8222</v>
      </c>
      <c r="D2186" s="270" t="s">
        <v>3296</v>
      </c>
      <c r="E2186" s="270" t="s">
        <v>1791</v>
      </c>
      <c r="F2186" s="270" t="s">
        <v>2233</v>
      </c>
      <c r="G2186" s="270" t="s">
        <v>8221</v>
      </c>
      <c r="H2186" s="270" t="s">
        <v>8220</v>
      </c>
      <c r="I2186" s="270" t="s">
        <v>8219</v>
      </c>
      <c r="J2186" s="270">
        <v>13969</v>
      </c>
      <c r="K2186" s="270" t="s">
        <v>3271</v>
      </c>
      <c r="L2186" s="270" t="s">
        <v>8223</v>
      </c>
      <c r="M2186" s="270" t="s">
        <v>3296</v>
      </c>
      <c r="N2186" s="270" t="s">
        <v>3314</v>
      </c>
      <c r="O2186" s="270" t="s">
        <v>3313</v>
      </c>
      <c r="P2186" s="269">
        <v>394796.79999999999</v>
      </c>
      <c r="Q2186" s="269">
        <v>0</v>
      </c>
      <c r="R2186" s="269">
        <v>0</v>
      </c>
      <c r="S2186" s="269">
        <v>394796.79999999999</v>
      </c>
      <c r="U2186" s="305" t="str">
        <f t="shared" si="34"/>
        <v>RU8375</v>
      </c>
      <c r="V2186" s="305" t="s">
        <v>3112</v>
      </c>
    </row>
    <row r="2187" spans="1:22" ht="18" customHeight="1" x14ac:dyDescent="0.35">
      <c r="A2187" s="270">
        <v>13926</v>
      </c>
      <c r="B2187" s="270" t="s">
        <v>3269</v>
      </c>
      <c r="C2187" s="270" t="s">
        <v>8222</v>
      </c>
      <c r="D2187" s="270" t="s">
        <v>3296</v>
      </c>
      <c r="E2187" s="270" t="s">
        <v>1791</v>
      </c>
      <c r="F2187" s="270" t="s">
        <v>2233</v>
      </c>
      <c r="G2187" s="270" t="s">
        <v>8221</v>
      </c>
      <c r="H2187" s="270" t="s">
        <v>8220</v>
      </c>
      <c r="I2187" s="270" t="s">
        <v>8219</v>
      </c>
      <c r="J2187" s="270">
        <v>15162</v>
      </c>
      <c r="K2187" s="270" t="s">
        <v>3271</v>
      </c>
      <c r="L2187" s="270" t="s">
        <v>8218</v>
      </c>
      <c r="M2187" s="270" t="s">
        <v>3296</v>
      </c>
      <c r="N2187" s="270" t="s">
        <v>3314</v>
      </c>
      <c r="O2187" s="270" t="s">
        <v>3313</v>
      </c>
      <c r="P2187" s="269">
        <v>1013.62</v>
      </c>
      <c r="Q2187" s="269">
        <v>0</v>
      </c>
      <c r="R2187" s="269">
        <v>0</v>
      </c>
      <c r="S2187" s="269">
        <v>1013.62</v>
      </c>
      <c r="U2187" s="305" t="str">
        <f t="shared" si="34"/>
        <v>RU8375</v>
      </c>
      <c r="V2187" s="305" t="s">
        <v>3112</v>
      </c>
    </row>
    <row r="2188" spans="1:22" ht="18" customHeight="1" x14ac:dyDescent="0.35">
      <c r="A2188" s="270">
        <v>13958</v>
      </c>
      <c r="B2188" s="270" t="s">
        <v>3269</v>
      </c>
      <c r="C2188" s="270" t="s">
        <v>8216</v>
      </c>
      <c r="D2188" s="270" t="s">
        <v>3296</v>
      </c>
      <c r="E2188" s="270" t="s">
        <v>1791</v>
      </c>
      <c r="F2188" s="270" t="s">
        <v>2237</v>
      </c>
      <c r="G2188" s="270" t="s">
        <v>3283</v>
      </c>
      <c r="H2188" s="270" t="s">
        <v>8215</v>
      </c>
      <c r="I2188" s="270" t="s">
        <v>8214</v>
      </c>
      <c r="J2188" s="270">
        <v>13989</v>
      </c>
      <c r="K2188" s="270" t="s">
        <v>3271</v>
      </c>
      <c r="L2188" s="270" t="s">
        <v>8217</v>
      </c>
      <c r="M2188" s="270" t="s">
        <v>3296</v>
      </c>
      <c r="N2188" s="270" t="s">
        <v>3286</v>
      </c>
      <c r="O2188" s="270" t="s">
        <v>3285</v>
      </c>
      <c r="P2188" s="269">
        <v>173337.98</v>
      </c>
      <c r="Q2188" s="269">
        <v>0</v>
      </c>
      <c r="R2188" s="269">
        <v>0</v>
      </c>
      <c r="S2188" s="269">
        <v>173337.98</v>
      </c>
      <c r="U2188" s="305" t="str">
        <f t="shared" si="34"/>
        <v>RU8377</v>
      </c>
      <c r="V2188" s="305" t="s">
        <v>3112</v>
      </c>
    </row>
    <row r="2189" spans="1:22" ht="18" customHeight="1" x14ac:dyDescent="0.35">
      <c r="A2189" s="270">
        <v>13958</v>
      </c>
      <c r="B2189" s="270" t="s">
        <v>3269</v>
      </c>
      <c r="C2189" s="270" t="s">
        <v>8216</v>
      </c>
      <c r="D2189" s="270" t="s">
        <v>3296</v>
      </c>
      <c r="E2189" s="270" t="s">
        <v>1791</v>
      </c>
      <c r="F2189" s="270" t="s">
        <v>2237</v>
      </c>
      <c r="G2189" s="270" t="s">
        <v>3283</v>
      </c>
      <c r="H2189" s="270" t="s">
        <v>8215</v>
      </c>
      <c r="I2189" s="270" t="s">
        <v>8214</v>
      </c>
      <c r="J2189" s="270">
        <v>15034</v>
      </c>
      <c r="K2189" s="270" t="s">
        <v>3271</v>
      </c>
      <c r="L2189" s="270" t="s">
        <v>8213</v>
      </c>
      <c r="M2189" s="270" t="s">
        <v>3296</v>
      </c>
      <c r="N2189" s="270" t="s">
        <v>3314</v>
      </c>
      <c r="O2189" s="270" t="s">
        <v>3313</v>
      </c>
      <c r="P2189" s="269">
        <v>200129.11</v>
      </c>
      <c r="Q2189" s="269">
        <v>0</v>
      </c>
      <c r="R2189" s="269">
        <v>0</v>
      </c>
      <c r="S2189" s="269">
        <v>200129.11</v>
      </c>
      <c r="U2189" s="305" t="str">
        <f t="shared" si="34"/>
        <v>RU8377</v>
      </c>
      <c r="V2189" s="305" t="s">
        <v>3112</v>
      </c>
    </row>
    <row r="2190" spans="1:22" ht="18" customHeight="1" x14ac:dyDescent="0.35">
      <c r="A2190" s="270">
        <v>13974</v>
      </c>
      <c r="B2190" s="270" t="s">
        <v>3269</v>
      </c>
      <c r="C2190" s="270" t="s">
        <v>8212</v>
      </c>
      <c r="D2190" s="270" t="s">
        <v>3296</v>
      </c>
      <c r="E2190" s="270" t="s">
        <v>1791</v>
      </c>
      <c r="F2190" s="270" t="s">
        <v>2237</v>
      </c>
      <c r="G2190" s="270" t="s">
        <v>8211</v>
      </c>
      <c r="H2190" s="270" t="s">
        <v>8210</v>
      </c>
      <c r="I2190" s="270" t="s">
        <v>8209</v>
      </c>
      <c r="J2190" s="270">
        <v>13994</v>
      </c>
      <c r="K2190" s="270" t="s">
        <v>3271</v>
      </c>
      <c r="L2190" s="270" t="s">
        <v>8208</v>
      </c>
      <c r="M2190" s="270" t="s">
        <v>3296</v>
      </c>
      <c r="N2190" s="270" t="s">
        <v>3286</v>
      </c>
      <c r="O2190" s="270" t="s">
        <v>3285</v>
      </c>
      <c r="P2190" s="269">
        <v>1774985.19</v>
      </c>
      <c r="Q2190" s="269">
        <v>0</v>
      </c>
      <c r="R2190" s="269">
        <v>0</v>
      </c>
      <c r="S2190" s="269">
        <v>1774985.19</v>
      </c>
      <c r="U2190" s="305" t="str">
        <f t="shared" si="34"/>
        <v>RU8377</v>
      </c>
      <c r="V2190" s="305" t="s">
        <v>3112</v>
      </c>
    </row>
    <row r="2191" spans="1:22" ht="18" customHeight="1" x14ac:dyDescent="0.35">
      <c r="A2191" s="270">
        <v>14000</v>
      </c>
      <c r="B2191" s="270" t="s">
        <v>3269</v>
      </c>
      <c r="C2191" s="270" t="s">
        <v>8207</v>
      </c>
      <c r="D2191" s="270" t="s">
        <v>3296</v>
      </c>
      <c r="E2191" s="270" t="s">
        <v>1791</v>
      </c>
      <c r="F2191" s="270" t="s">
        <v>2215</v>
      </c>
      <c r="G2191" s="270" t="s">
        <v>8206</v>
      </c>
      <c r="H2191" s="270" t="s">
        <v>8205</v>
      </c>
      <c r="I2191" s="270" t="s">
        <v>8204</v>
      </c>
      <c r="J2191" s="270">
        <v>14006</v>
      </c>
      <c r="K2191" s="270" t="s">
        <v>3271</v>
      </c>
      <c r="L2191" s="270" t="s">
        <v>8203</v>
      </c>
      <c r="M2191" s="270" t="s">
        <v>3296</v>
      </c>
      <c r="N2191" s="270" t="s">
        <v>3286</v>
      </c>
      <c r="O2191" s="270" t="s">
        <v>3285</v>
      </c>
      <c r="P2191" s="269">
        <v>675382</v>
      </c>
      <c r="Q2191" s="269">
        <v>0</v>
      </c>
      <c r="R2191" s="269">
        <v>0</v>
      </c>
      <c r="S2191" s="269">
        <v>675382</v>
      </c>
      <c r="U2191" s="305" t="str">
        <f t="shared" si="34"/>
        <v>RU8358</v>
      </c>
      <c r="V2191" s="305" t="s">
        <v>3112</v>
      </c>
    </row>
    <row r="2192" spans="1:22" ht="18" customHeight="1" x14ac:dyDescent="0.35">
      <c r="A2192" s="270">
        <v>14009</v>
      </c>
      <c r="B2192" s="270" t="s">
        <v>3269</v>
      </c>
      <c r="C2192" s="270" t="s">
        <v>8202</v>
      </c>
      <c r="D2192" s="270" t="s">
        <v>3296</v>
      </c>
      <c r="E2192" s="270" t="s">
        <v>1733</v>
      </c>
      <c r="F2192" s="270" t="s">
        <v>2111</v>
      </c>
      <c r="G2192" s="270" t="s">
        <v>8201</v>
      </c>
      <c r="H2192" s="270" t="s">
        <v>8200</v>
      </c>
      <c r="I2192" s="270" t="s">
        <v>8199</v>
      </c>
      <c r="J2192" s="270">
        <v>18321</v>
      </c>
      <c r="K2192" s="270" t="s">
        <v>3271</v>
      </c>
      <c r="L2192" s="270" t="s">
        <v>8198</v>
      </c>
      <c r="M2192" s="270" t="s">
        <v>3296</v>
      </c>
      <c r="N2192" s="270" t="s">
        <v>3314</v>
      </c>
      <c r="O2192" s="270" t="s">
        <v>5072</v>
      </c>
      <c r="P2192" s="269">
        <v>279470</v>
      </c>
      <c r="Q2192" s="269">
        <v>0</v>
      </c>
      <c r="R2192" s="269">
        <v>279470</v>
      </c>
      <c r="S2192" s="269">
        <v>279470</v>
      </c>
      <c r="U2192" s="305" t="str">
        <f t="shared" si="34"/>
        <v>RU8271</v>
      </c>
      <c r="V2192" s="305" t="s">
        <v>3112</v>
      </c>
    </row>
    <row r="2193" spans="1:22" ht="18" customHeight="1" x14ac:dyDescent="0.35">
      <c r="A2193" s="270">
        <v>14010</v>
      </c>
      <c r="B2193" s="270" t="s">
        <v>3269</v>
      </c>
      <c r="C2193" s="270" t="s">
        <v>8197</v>
      </c>
      <c r="D2193" s="270" t="s">
        <v>3296</v>
      </c>
      <c r="E2193" s="270" t="s">
        <v>1733</v>
      </c>
      <c r="F2193" s="270" t="s">
        <v>2208</v>
      </c>
      <c r="G2193" s="270" t="s">
        <v>8196</v>
      </c>
      <c r="H2193" s="270" t="s">
        <v>8195</v>
      </c>
      <c r="I2193" s="270" t="s">
        <v>8194</v>
      </c>
      <c r="J2193" s="270">
        <v>15746</v>
      </c>
      <c r="K2193" s="270" t="s">
        <v>3271</v>
      </c>
      <c r="L2193" s="270" t="s">
        <v>8193</v>
      </c>
      <c r="M2193" s="270" t="s">
        <v>3296</v>
      </c>
      <c r="N2193" s="270" t="s">
        <v>3314</v>
      </c>
      <c r="O2193" s="270" t="s">
        <v>5072</v>
      </c>
      <c r="P2193" s="269">
        <v>1054155</v>
      </c>
      <c r="Q2193" s="269">
        <v>0</v>
      </c>
      <c r="R2193" s="269">
        <v>0</v>
      </c>
      <c r="S2193" s="269">
        <v>1054155</v>
      </c>
      <c r="U2193" s="305" t="str">
        <f t="shared" si="34"/>
        <v>RU8356</v>
      </c>
      <c r="V2193" s="305" t="s">
        <v>3112</v>
      </c>
    </row>
    <row r="2194" spans="1:22" ht="18" customHeight="1" x14ac:dyDescent="0.35">
      <c r="A2194" s="270">
        <v>14013</v>
      </c>
      <c r="B2194" s="270" t="s">
        <v>3269</v>
      </c>
      <c r="C2194" s="270" t="s">
        <v>8190</v>
      </c>
      <c r="D2194" s="270" t="s">
        <v>3296</v>
      </c>
      <c r="E2194" s="270" t="s">
        <v>1791</v>
      </c>
      <c r="F2194" s="270" t="s">
        <v>2104</v>
      </c>
      <c r="G2194" s="270" t="s">
        <v>8189</v>
      </c>
      <c r="H2194" s="270" t="s">
        <v>8188</v>
      </c>
      <c r="I2194" s="270" t="s">
        <v>8187</v>
      </c>
      <c r="J2194" s="270">
        <v>14018</v>
      </c>
      <c r="K2194" s="270" t="s">
        <v>3271</v>
      </c>
      <c r="L2194" s="270" t="s">
        <v>8192</v>
      </c>
      <c r="M2194" s="270" t="s">
        <v>3296</v>
      </c>
      <c r="N2194" s="270" t="s">
        <v>3314</v>
      </c>
      <c r="O2194" s="270" t="s">
        <v>3313</v>
      </c>
      <c r="P2194" s="269">
        <v>538377.56999999995</v>
      </c>
      <c r="Q2194" s="269">
        <v>0</v>
      </c>
      <c r="R2194" s="269">
        <v>538377.56999999995</v>
      </c>
      <c r="S2194" s="269">
        <v>538377.56999999995</v>
      </c>
      <c r="U2194" s="305" t="str">
        <f t="shared" si="34"/>
        <v>RU8255</v>
      </c>
      <c r="V2194" s="305" t="s">
        <v>3112</v>
      </c>
    </row>
    <row r="2195" spans="1:22" ht="18" customHeight="1" x14ac:dyDescent="0.35">
      <c r="A2195" s="270">
        <v>14013</v>
      </c>
      <c r="B2195" s="270" t="s">
        <v>3269</v>
      </c>
      <c r="C2195" s="270" t="s">
        <v>8190</v>
      </c>
      <c r="D2195" s="270" t="s">
        <v>3296</v>
      </c>
      <c r="E2195" s="270" t="s">
        <v>1791</v>
      </c>
      <c r="F2195" s="270" t="s">
        <v>2104</v>
      </c>
      <c r="G2195" s="270" t="s">
        <v>8189</v>
      </c>
      <c r="H2195" s="270" t="s">
        <v>8188</v>
      </c>
      <c r="I2195" s="270" t="s">
        <v>8187</v>
      </c>
      <c r="J2195" s="270">
        <v>14019</v>
      </c>
      <c r="K2195" s="270" t="s">
        <v>3271</v>
      </c>
      <c r="L2195" s="270" t="s">
        <v>8191</v>
      </c>
      <c r="M2195" s="270" t="s">
        <v>3296</v>
      </c>
      <c r="N2195" s="270" t="s">
        <v>3314</v>
      </c>
      <c r="O2195" s="270" t="s">
        <v>3313</v>
      </c>
      <c r="P2195" s="269">
        <v>254790.89</v>
      </c>
      <c r="Q2195" s="269">
        <v>0</v>
      </c>
      <c r="R2195" s="269">
        <v>254790.89</v>
      </c>
      <c r="S2195" s="269">
        <v>254790.89</v>
      </c>
      <c r="U2195" s="305" t="str">
        <f t="shared" si="34"/>
        <v>RU8255</v>
      </c>
      <c r="V2195" s="305" t="s">
        <v>3112</v>
      </c>
    </row>
    <row r="2196" spans="1:22" ht="18" customHeight="1" x14ac:dyDescent="0.35">
      <c r="A2196" s="270">
        <v>14013</v>
      </c>
      <c r="B2196" s="270" t="s">
        <v>3269</v>
      </c>
      <c r="C2196" s="270" t="s">
        <v>8190</v>
      </c>
      <c r="D2196" s="270" t="s">
        <v>3296</v>
      </c>
      <c r="E2196" s="270" t="s">
        <v>1791</v>
      </c>
      <c r="F2196" s="270" t="s">
        <v>2104</v>
      </c>
      <c r="G2196" s="270" t="s">
        <v>8189</v>
      </c>
      <c r="H2196" s="270" t="s">
        <v>8188</v>
      </c>
      <c r="I2196" s="270" t="s">
        <v>8187</v>
      </c>
      <c r="J2196" s="270">
        <v>14020</v>
      </c>
      <c r="K2196" s="270" t="s">
        <v>3271</v>
      </c>
      <c r="L2196" s="270" t="s">
        <v>8186</v>
      </c>
      <c r="M2196" s="270" t="s">
        <v>3296</v>
      </c>
      <c r="N2196" s="270" t="s">
        <v>3314</v>
      </c>
      <c r="O2196" s="270" t="s">
        <v>3313</v>
      </c>
      <c r="P2196" s="269">
        <v>254790.89</v>
      </c>
      <c r="Q2196" s="269">
        <v>0</v>
      </c>
      <c r="R2196" s="269">
        <v>254790.89</v>
      </c>
      <c r="S2196" s="269">
        <v>254790.89</v>
      </c>
      <c r="U2196" s="305" t="str">
        <f t="shared" si="34"/>
        <v>RU8255</v>
      </c>
      <c r="V2196" s="305" t="s">
        <v>3112</v>
      </c>
    </row>
    <row r="2197" spans="1:22" ht="18" customHeight="1" x14ac:dyDescent="0.35">
      <c r="A2197" s="270">
        <v>14037</v>
      </c>
      <c r="B2197" s="270" t="s">
        <v>3269</v>
      </c>
      <c r="C2197" s="270" t="s">
        <v>8185</v>
      </c>
      <c r="D2197" s="270" t="s">
        <v>3296</v>
      </c>
      <c r="E2197" s="270" t="s">
        <v>1791</v>
      </c>
      <c r="F2197" s="270" t="s">
        <v>1855</v>
      </c>
      <c r="G2197" s="270" t="s">
        <v>8184</v>
      </c>
      <c r="H2197" s="270" t="s">
        <v>8183</v>
      </c>
      <c r="I2197" s="270" t="s">
        <v>8182</v>
      </c>
      <c r="J2197" s="270">
        <v>14043</v>
      </c>
      <c r="K2197" s="270" t="s">
        <v>3271</v>
      </c>
      <c r="L2197" s="270" t="s">
        <v>8181</v>
      </c>
      <c r="M2197" s="270" t="s">
        <v>3296</v>
      </c>
      <c r="N2197" s="270" t="s">
        <v>3286</v>
      </c>
      <c r="O2197" s="270" t="s">
        <v>3285</v>
      </c>
      <c r="P2197" s="269">
        <v>325000</v>
      </c>
      <c r="Q2197" s="269">
        <v>0</v>
      </c>
      <c r="R2197" s="269">
        <v>0</v>
      </c>
      <c r="S2197" s="269">
        <v>325000</v>
      </c>
      <c r="U2197" s="305" t="str">
        <f t="shared" si="34"/>
        <v>RU1705</v>
      </c>
      <c r="V2197" s="305" t="s">
        <v>3112</v>
      </c>
    </row>
    <row r="2198" spans="1:22" ht="18" customHeight="1" x14ac:dyDescent="0.35">
      <c r="A2198" s="270">
        <v>14037</v>
      </c>
      <c r="B2198" s="270" t="s">
        <v>3269</v>
      </c>
      <c r="C2198" s="270" t="s">
        <v>8185</v>
      </c>
      <c r="D2198" s="270" t="s">
        <v>3296</v>
      </c>
      <c r="E2198" s="270" t="s">
        <v>1791</v>
      </c>
      <c r="F2198" s="270" t="s">
        <v>1855</v>
      </c>
      <c r="G2198" s="270" t="s">
        <v>8184</v>
      </c>
      <c r="H2198" s="270" t="s">
        <v>8183</v>
      </c>
      <c r="I2198" s="270" t="s">
        <v>8182</v>
      </c>
      <c r="J2198" s="270">
        <v>16668</v>
      </c>
      <c r="K2198" s="270" t="s">
        <v>3271</v>
      </c>
      <c r="L2198" s="270" t="s">
        <v>8181</v>
      </c>
      <c r="M2198" s="270" t="s">
        <v>3296</v>
      </c>
      <c r="N2198" s="270" t="s">
        <v>3314</v>
      </c>
      <c r="O2198" s="270" t="s">
        <v>3313</v>
      </c>
      <c r="P2198" s="269">
        <v>19500</v>
      </c>
      <c r="Q2198" s="269">
        <v>0</v>
      </c>
      <c r="R2198" s="269">
        <v>0</v>
      </c>
      <c r="S2198" s="269">
        <v>19500</v>
      </c>
      <c r="U2198" s="305" t="str">
        <f t="shared" si="34"/>
        <v>RU1705</v>
      </c>
      <c r="V2198" s="305" t="s">
        <v>3112</v>
      </c>
    </row>
    <row r="2199" spans="1:22" ht="18" customHeight="1" x14ac:dyDescent="0.35">
      <c r="A2199" s="270">
        <v>14044</v>
      </c>
      <c r="B2199" s="270" t="s">
        <v>3269</v>
      </c>
      <c r="C2199" s="270" t="s">
        <v>8180</v>
      </c>
      <c r="D2199" s="270" t="s">
        <v>3296</v>
      </c>
      <c r="E2199" s="270" t="s">
        <v>1791</v>
      </c>
      <c r="F2199" s="270" t="s">
        <v>2034</v>
      </c>
      <c r="G2199" s="270" t="s">
        <v>8179</v>
      </c>
      <c r="H2199" s="270" t="s">
        <v>8178</v>
      </c>
      <c r="I2199" s="270" t="s">
        <v>8177</v>
      </c>
      <c r="J2199" s="270">
        <v>17260</v>
      </c>
      <c r="K2199" s="270" t="s">
        <v>3271</v>
      </c>
      <c r="L2199" s="270" t="s">
        <v>8176</v>
      </c>
      <c r="M2199" s="270" t="s">
        <v>3296</v>
      </c>
      <c r="N2199" s="270" t="s">
        <v>3286</v>
      </c>
      <c r="O2199" s="270" t="s">
        <v>3285</v>
      </c>
      <c r="P2199" s="269">
        <v>488743.33</v>
      </c>
      <c r="Q2199" s="269">
        <v>0</v>
      </c>
      <c r="R2199" s="269">
        <v>488743.33</v>
      </c>
      <c r="S2199" s="269">
        <v>488743.33</v>
      </c>
      <c r="U2199" s="305" t="str">
        <f t="shared" si="34"/>
        <v>RU8090</v>
      </c>
      <c r="V2199" s="305" t="s">
        <v>3112</v>
      </c>
    </row>
    <row r="2200" spans="1:22" ht="18" customHeight="1" x14ac:dyDescent="0.35">
      <c r="A2200" s="270">
        <v>14263</v>
      </c>
      <c r="B2200" s="270" t="s">
        <v>3269</v>
      </c>
      <c r="C2200" s="270" t="s">
        <v>8175</v>
      </c>
      <c r="D2200" s="270" t="s">
        <v>3296</v>
      </c>
      <c r="E2200" s="270" t="s">
        <v>1733</v>
      </c>
      <c r="F2200" s="270" t="s">
        <v>1996</v>
      </c>
      <c r="G2200" s="270" t="s">
        <v>5319</v>
      </c>
      <c r="H2200" s="270" t="s">
        <v>8174</v>
      </c>
      <c r="I2200" s="270" t="s">
        <v>8173</v>
      </c>
      <c r="J2200" s="270">
        <v>14306</v>
      </c>
      <c r="K2200" s="270" t="s">
        <v>3271</v>
      </c>
      <c r="L2200" s="270" t="s">
        <v>8172</v>
      </c>
      <c r="M2200" s="270" t="s">
        <v>3296</v>
      </c>
      <c r="N2200" s="270" t="s">
        <v>3286</v>
      </c>
      <c r="O2200" s="270" t="s">
        <v>3285</v>
      </c>
      <c r="P2200" s="269">
        <v>1120943.45</v>
      </c>
      <c r="Q2200" s="269">
        <v>0</v>
      </c>
      <c r="R2200" s="269">
        <v>0</v>
      </c>
      <c r="S2200" s="269">
        <v>1120943.45</v>
      </c>
      <c r="U2200" s="305" t="str">
        <f t="shared" si="34"/>
        <v>RU8031</v>
      </c>
      <c r="V2200" s="305" t="s">
        <v>3112</v>
      </c>
    </row>
    <row r="2201" spans="1:22" ht="18" customHeight="1" x14ac:dyDescent="0.35">
      <c r="A2201" s="270">
        <v>14269</v>
      </c>
      <c r="B2201" s="270" t="s">
        <v>3269</v>
      </c>
      <c r="C2201" s="270" t="s">
        <v>8171</v>
      </c>
      <c r="D2201" s="270" t="s">
        <v>3296</v>
      </c>
      <c r="E2201" s="270" t="s">
        <v>1739</v>
      </c>
      <c r="F2201" s="270" t="s">
        <v>1829</v>
      </c>
      <c r="G2201" s="270" t="s">
        <v>7923</v>
      </c>
      <c r="H2201" s="270" t="s">
        <v>8170</v>
      </c>
      <c r="I2201" s="270" t="s">
        <v>8169</v>
      </c>
      <c r="J2201" s="270">
        <v>16134</v>
      </c>
      <c r="K2201" s="270" t="s">
        <v>3271</v>
      </c>
      <c r="L2201" s="270" t="s">
        <v>8168</v>
      </c>
      <c r="M2201" s="270" t="s">
        <v>3296</v>
      </c>
      <c r="N2201" s="270" t="s">
        <v>3314</v>
      </c>
      <c r="O2201" s="270" t="s">
        <v>3313</v>
      </c>
      <c r="P2201" s="269">
        <v>368136.52</v>
      </c>
      <c r="Q2201" s="269">
        <v>0</v>
      </c>
      <c r="R2201" s="269">
        <v>0</v>
      </c>
      <c r="S2201" s="269">
        <v>368136.52</v>
      </c>
      <c r="U2201" s="305" t="str">
        <f t="shared" si="34"/>
        <v>RU1105</v>
      </c>
      <c r="V2201" s="305" t="s">
        <v>3112</v>
      </c>
    </row>
    <row r="2202" spans="1:22" ht="18" customHeight="1" x14ac:dyDescent="0.35">
      <c r="A2202" s="270">
        <v>14270</v>
      </c>
      <c r="B2202" s="270" t="s">
        <v>3269</v>
      </c>
      <c r="C2202" s="270" t="s">
        <v>8163</v>
      </c>
      <c r="D2202" s="270" t="s">
        <v>3296</v>
      </c>
      <c r="E2202" s="270" t="s">
        <v>1739</v>
      </c>
      <c r="F2202" s="270" t="s">
        <v>1838</v>
      </c>
      <c r="G2202" s="270" t="s">
        <v>8162</v>
      </c>
      <c r="H2202" s="270" t="s">
        <v>8161</v>
      </c>
      <c r="I2202" s="270" t="s">
        <v>8160</v>
      </c>
      <c r="J2202" s="270">
        <v>15616</v>
      </c>
      <c r="K2202" s="270" t="s">
        <v>3271</v>
      </c>
      <c r="L2202" s="270" t="s">
        <v>8167</v>
      </c>
      <c r="M2202" s="270" t="s">
        <v>3296</v>
      </c>
      <c r="N2202" s="270" t="s">
        <v>3314</v>
      </c>
      <c r="O2202" s="270" t="s">
        <v>3313</v>
      </c>
      <c r="P2202" s="269">
        <v>89200</v>
      </c>
      <c r="Q2202" s="269">
        <v>0</v>
      </c>
      <c r="R2202" s="269">
        <v>0</v>
      </c>
      <c r="S2202" s="269">
        <v>89200</v>
      </c>
      <c r="U2202" s="305" t="str">
        <f t="shared" si="34"/>
        <v>RU1405</v>
      </c>
      <c r="V2202" s="305" t="s">
        <v>3112</v>
      </c>
    </row>
    <row r="2203" spans="1:22" ht="18" customHeight="1" x14ac:dyDescent="0.35">
      <c r="A2203" s="270">
        <v>14270</v>
      </c>
      <c r="B2203" s="270" t="s">
        <v>3269</v>
      </c>
      <c r="C2203" s="270" t="s">
        <v>8163</v>
      </c>
      <c r="D2203" s="270" t="s">
        <v>3296</v>
      </c>
      <c r="E2203" s="270" t="s">
        <v>1739</v>
      </c>
      <c r="F2203" s="270" t="s">
        <v>1838</v>
      </c>
      <c r="G2203" s="270" t="s">
        <v>8162</v>
      </c>
      <c r="H2203" s="270" t="s">
        <v>8161</v>
      </c>
      <c r="I2203" s="270" t="s">
        <v>8160</v>
      </c>
      <c r="J2203" s="270">
        <v>17840</v>
      </c>
      <c r="K2203" s="270" t="s">
        <v>3271</v>
      </c>
      <c r="L2203" s="270" t="s">
        <v>8166</v>
      </c>
      <c r="M2203" s="270" t="s">
        <v>3296</v>
      </c>
      <c r="N2203" s="270" t="s">
        <v>3314</v>
      </c>
      <c r="O2203" s="270" t="s">
        <v>3313</v>
      </c>
      <c r="P2203" s="269">
        <v>89200</v>
      </c>
      <c r="Q2203" s="269">
        <v>0</v>
      </c>
      <c r="R2203" s="269">
        <v>0</v>
      </c>
      <c r="S2203" s="269">
        <v>89200</v>
      </c>
      <c r="U2203" s="305" t="str">
        <f t="shared" si="34"/>
        <v>RU1405</v>
      </c>
      <c r="V2203" s="305" t="s">
        <v>3112</v>
      </c>
    </row>
    <row r="2204" spans="1:22" ht="18" customHeight="1" x14ac:dyDescent="0.35">
      <c r="A2204" s="270">
        <v>14270</v>
      </c>
      <c r="B2204" s="270" t="s">
        <v>3269</v>
      </c>
      <c r="C2204" s="270" t="s">
        <v>8163</v>
      </c>
      <c r="D2204" s="270" t="s">
        <v>3296</v>
      </c>
      <c r="E2204" s="270" t="s">
        <v>1739</v>
      </c>
      <c r="F2204" s="270" t="s">
        <v>1838</v>
      </c>
      <c r="G2204" s="270" t="s">
        <v>8162</v>
      </c>
      <c r="H2204" s="270" t="s">
        <v>8161</v>
      </c>
      <c r="I2204" s="270" t="s">
        <v>8160</v>
      </c>
      <c r="J2204" s="270">
        <v>17841</v>
      </c>
      <c r="K2204" s="270" t="s">
        <v>3271</v>
      </c>
      <c r="L2204" s="270" t="s">
        <v>8165</v>
      </c>
      <c r="M2204" s="270" t="s">
        <v>3296</v>
      </c>
      <c r="N2204" s="270" t="s">
        <v>3314</v>
      </c>
      <c r="O2204" s="270" t="s">
        <v>3313</v>
      </c>
      <c r="P2204" s="269">
        <v>89200</v>
      </c>
      <c r="Q2204" s="269">
        <v>0</v>
      </c>
      <c r="R2204" s="269">
        <v>0</v>
      </c>
      <c r="S2204" s="269">
        <v>89200</v>
      </c>
      <c r="U2204" s="305" t="str">
        <f t="shared" si="34"/>
        <v>RU1405</v>
      </c>
      <c r="V2204" s="305" t="s">
        <v>3112</v>
      </c>
    </row>
    <row r="2205" spans="1:22" ht="18" customHeight="1" x14ac:dyDescent="0.35">
      <c r="A2205" s="270">
        <v>14270</v>
      </c>
      <c r="B2205" s="270" t="s">
        <v>3269</v>
      </c>
      <c r="C2205" s="270" t="s">
        <v>8163</v>
      </c>
      <c r="D2205" s="270" t="s">
        <v>3296</v>
      </c>
      <c r="E2205" s="270" t="s">
        <v>1739</v>
      </c>
      <c r="F2205" s="270" t="s">
        <v>1838</v>
      </c>
      <c r="G2205" s="270" t="s">
        <v>8162</v>
      </c>
      <c r="H2205" s="270" t="s">
        <v>8161</v>
      </c>
      <c r="I2205" s="270" t="s">
        <v>8160</v>
      </c>
      <c r="J2205" s="270">
        <v>17842</v>
      </c>
      <c r="K2205" s="270" t="s">
        <v>3271</v>
      </c>
      <c r="L2205" s="270" t="s">
        <v>8164</v>
      </c>
      <c r="M2205" s="270" t="s">
        <v>3296</v>
      </c>
      <c r="N2205" s="270" t="s">
        <v>3314</v>
      </c>
      <c r="O2205" s="270" t="s">
        <v>3313</v>
      </c>
      <c r="P2205" s="269">
        <v>89200</v>
      </c>
      <c r="Q2205" s="269">
        <v>0</v>
      </c>
      <c r="R2205" s="269">
        <v>0</v>
      </c>
      <c r="S2205" s="269">
        <v>89200</v>
      </c>
      <c r="U2205" s="305" t="str">
        <f t="shared" si="34"/>
        <v>RU1405</v>
      </c>
      <c r="V2205" s="305" t="s">
        <v>3112</v>
      </c>
    </row>
    <row r="2206" spans="1:22" ht="18" customHeight="1" x14ac:dyDescent="0.35">
      <c r="A2206" s="270">
        <v>14270</v>
      </c>
      <c r="B2206" s="270" t="s">
        <v>3269</v>
      </c>
      <c r="C2206" s="270" t="s">
        <v>8163</v>
      </c>
      <c r="D2206" s="270" t="s">
        <v>3296</v>
      </c>
      <c r="E2206" s="270" t="s">
        <v>1739</v>
      </c>
      <c r="F2206" s="270" t="s">
        <v>1838</v>
      </c>
      <c r="G2206" s="270" t="s">
        <v>8162</v>
      </c>
      <c r="H2206" s="270" t="s">
        <v>8161</v>
      </c>
      <c r="I2206" s="270" t="s">
        <v>8160</v>
      </c>
      <c r="J2206" s="270">
        <v>17843</v>
      </c>
      <c r="K2206" s="270" t="s">
        <v>3271</v>
      </c>
      <c r="L2206" s="270" t="s">
        <v>8159</v>
      </c>
      <c r="M2206" s="270" t="s">
        <v>3296</v>
      </c>
      <c r="N2206" s="270" t="s">
        <v>3314</v>
      </c>
      <c r="O2206" s="270" t="s">
        <v>3313</v>
      </c>
      <c r="P2206" s="269">
        <v>89200</v>
      </c>
      <c r="Q2206" s="269">
        <v>0</v>
      </c>
      <c r="R2206" s="269">
        <v>0</v>
      </c>
      <c r="S2206" s="269">
        <v>89200</v>
      </c>
      <c r="U2206" s="305" t="str">
        <f t="shared" si="34"/>
        <v>RU1405</v>
      </c>
      <c r="V2206" s="305" t="s">
        <v>3112</v>
      </c>
    </row>
    <row r="2207" spans="1:22" ht="18" customHeight="1" x14ac:dyDescent="0.35">
      <c r="A2207" s="270">
        <v>14276</v>
      </c>
      <c r="B2207" s="270" t="s">
        <v>3269</v>
      </c>
      <c r="C2207" s="270" t="s">
        <v>8158</v>
      </c>
      <c r="D2207" s="270" t="s">
        <v>3296</v>
      </c>
      <c r="E2207" s="270" t="s">
        <v>1713</v>
      </c>
      <c r="F2207" s="270" t="s">
        <v>1809</v>
      </c>
      <c r="G2207" s="270" t="s">
        <v>7827</v>
      </c>
      <c r="H2207" s="270" t="s">
        <v>8157</v>
      </c>
      <c r="I2207" s="270" t="s">
        <v>8156</v>
      </c>
      <c r="J2207" s="270">
        <v>16062</v>
      </c>
      <c r="K2207" s="270" t="s">
        <v>3271</v>
      </c>
      <c r="L2207" s="270" t="s">
        <v>8155</v>
      </c>
      <c r="M2207" s="270" t="s">
        <v>3296</v>
      </c>
      <c r="N2207" s="270" t="s">
        <v>3286</v>
      </c>
      <c r="O2207" s="270" t="s">
        <v>3285</v>
      </c>
      <c r="P2207" s="269">
        <v>359770</v>
      </c>
      <c r="Q2207" s="269">
        <v>0</v>
      </c>
      <c r="R2207" s="269">
        <v>0</v>
      </c>
      <c r="S2207" s="269">
        <v>359770</v>
      </c>
      <c r="U2207" s="305" t="str">
        <f t="shared" si="34"/>
        <v>RU8330</v>
      </c>
      <c r="V2207" s="305" t="s">
        <v>3112</v>
      </c>
    </row>
    <row r="2208" spans="1:22" ht="18" customHeight="1" x14ac:dyDescent="0.35">
      <c r="A2208" s="270">
        <v>14284</v>
      </c>
      <c r="B2208" s="270" t="s">
        <v>3269</v>
      </c>
      <c r="C2208" s="270" t="s">
        <v>8154</v>
      </c>
      <c r="D2208" s="270" t="s">
        <v>3296</v>
      </c>
      <c r="E2208" s="270" t="s">
        <v>1733</v>
      </c>
      <c r="F2208" s="270" t="s">
        <v>1732</v>
      </c>
      <c r="G2208" s="270" t="s">
        <v>8153</v>
      </c>
      <c r="H2208" s="270" t="s">
        <v>8152</v>
      </c>
      <c r="I2208" s="270" t="s">
        <v>8151</v>
      </c>
      <c r="J2208" s="270">
        <v>18468</v>
      </c>
      <c r="K2208" s="270" t="s">
        <v>3271</v>
      </c>
      <c r="L2208" s="270" t="s">
        <v>8150</v>
      </c>
      <c r="M2208" s="270" t="s">
        <v>3296</v>
      </c>
      <c r="N2208" s="270" t="s">
        <v>3286</v>
      </c>
      <c r="O2208" s="270" t="s">
        <v>3285</v>
      </c>
      <c r="P2208" s="269">
        <v>294228</v>
      </c>
      <c r="Q2208" s="269">
        <v>0</v>
      </c>
      <c r="R2208" s="269">
        <v>294228</v>
      </c>
      <c r="S2208" s="269">
        <v>294228</v>
      </c>
      <c r="U2208" s="305" t="str">
        <f t="shared" si="34"/>
        <v>RU5000</v>
      </c>
      <c r="V2208" s="305" t="s">
        <v>3112</v>
      </c>
    </row>
    <row r="2209" spans="1:22" ht="18" customHeight="1" x14ac:dyDescent="0.35">
      <c r="A2209" s="270">
        <v>14290</v>
      </c>
      <c r="B2209" s="270" t="s">
        <v>3269</v>
      </c>
      <c r="C2209" s="270" t="s">
        <v>8149</v>
      </c>
      <c r="D2209" s="270" t="s">
        <v>3296</v>
      </c>
      <c r="E2209" s="270" t="s">
        <v>1739</v>
      </c>
      <c r="F2209" s="270" t="s">
        <v>1955</v>
      </c>
      <c r="G2209" s="270" t="s">
        <v>8148</v>
      </c>
      <c r="H2209" s="270" t="s">
        <v>8147</v>
      </c>
      <c r="I2209" s="270" t="s">
        <v>8146</v>
      </c>
      <c r="J2209" s="270">
        <v>15564</v>
      </c>
      <c r="K2209" s="270" t="s">
        <v>3271</v>
      </c>
      <c r="L2209" s="270" t="s">
        <v>8145</v>
      </c>
      <c r="M2209" s="270" t="s">
        <v>3296</v>
      </c>
      <c r="N2209" s="270" t="s">
        <v>3286</v>
      </c>
      <c r="O2209" s="270" t="s">
        <v>3285</v>
      </c>
      <c r="P2209" s="269">
        <v>650900</v>
      </c>
      <c r="Q2209" s="269">
        <v>0</v>
      </c>
      <c r="R2209" s="269">
        <v>0</v>
      </c>
      <c r="S2209" s="269">
        <v>650900</v>
      </c>
      <c r="U2209" s="305" t="str">
        <f t="shared" si="34"/>
        <v>RU7866</v>
      </c>
      <c r="V2209" s="305" t="s">
        <v>3112</v>
      </c>
    </row>
    <row r="2210" spans="1:22" ht="18" customHeight="1" x14ac:dyDescent="0.35">
      <c r="A2210" s="270">
        <v>14296</v>
      </c>
      <c r="B2210" s="270" t="s">
        <v>3269</v>
      </c>
      <c r="C2210" s="270" t="s">
        <v>8144</v>
      </c>
      <c r="D2210" s="270" t="s">
        <v>3296</v>
      </c>
      <c r="E2210" s="270" t="s">
        <v>1733</v>
      </c>
      <c r="F2210" s="270" t="s">
        <v>1996</v>
      </c>
      <c r="G2210" s="270" t="s">
        <v>4267</v>
      </c>
      <c r="H2210" s="270" t="s">
        <v>4266</v>
      </c>
      <c r="I2210" s="270" t="s">
        <v>8143</v>
      </c>
      <c r="J2210" s="270">
        <v>14726</v>
      </c>
      <c r="K2210" s="270" t="s">
        <v>3271</v>
      </c>
      <c r="L2210" s="270" t="s">
        <v>8142</v>
      </c>
      <c r="M2210" s="270" t="s">
        <v>3296</v>
      </c>
      <c r="N2210" s="270" t="s">
        <v>3314</v>
      </c>
      <c r="O2210" s="270" t="s">
        <v>3313</v>
      </c>
      <c r="P2210" s="269">
        <v>381480.3</v>
      </c>
      <c r="Q2210" s="269">
        <v>0</v>
      </c>
      <c r="R2210" s="269">
        <v>0</v>
      </c>
      <c r="S2210" s="269">
        <v>381480.3</v>
      </c>
      <c r="U2210" s="305" t="str">
        <f t="shared" si="34"/>
        <v>RU8031</v>
      </c>
      <c r="V2210" s="305" t="s">
        <v>3112</v>
      </c>
    </row>
    <row r="2211" spans="1:22" ht="18" customHeight="1" x14ac:dyDescent="0.35">
      <c r="A2211" s="270">
        <v>14303</v>
      </c>
      <c r="B2211" s="270" t="s">
        <v>3269</v>
      </c>
      <c r="C2211" s="270" t="s">
        <v>8141</v>
      </c>
      <c r="D2211" s="270" t="s">
        <v>3296</v>
      </c>
      <c r="E2211" s="270" t="s">
        <v>1733</v>
      </c>
      <c r="F2211" s="270" t="s">
        <v>2004</v>
      </c>
      <c r="G2211" s="270" t="s">
        <v>7285</v>
      </c>
      <c r="H2211" s="270" t="s">
        <v>8140</v>
      </c>
      <c r="I2211" s="270" t="s">
        <v>8139</v>
      </c>
      <c r="J2211" s="270">
        <v>15529</v>
      </c>
      <c r="K2211" s="270" t="s">
        <v>3271</v>
      </c>
      <c r="L2211" s="270" t="s">
        <v>8138</v>
      </c>
      <c r="M2211" s="270" t="s">
        <v>3296</v>
      </c>
      <c r="N2211" s="270" t="s">
        <v>3314</v>
      </c>
      <c r="O2211" s="270" t="s">
        <v>3313</v>
      </c>
      <c r="P2211" s="269">
        <v>340470.56</v>
      </c>
      <c r="Q2211" s="269">
        <v>0</v>
      </c>
      <c r="R2211" s="269">
        <v>0</v>
      </c>
      <c r="S2211" s="269">
        <v>340470.56</v>
      </c>
      <c r="U2211" s="305" t="str">
        <f t="shared" si="34"/>
        <v>RU8034</v>
      </c>
      <c r="V2211" s="305" t="s">
        <v>3112</v>
      </c>
    </row>
    <row r="2212" spans="1:22" ht="18" customHeight="1" x14ac:dyDescent="0.35">
      <c r="A2212" s="270">
        <v>14304</v>
      </c>
      <c r="B2212" s="270" t="s">
        <v>3269</v>
      </c>
      <c r="C2212" s="270" t="s">
        <v>8137</v>
      </c>
      <c r="D2212" s="270" t="s">
        <v>3296</v>
      </c>
      <c r="E2212" s="270" t="s">
        <v>1791</v>
      </c>
      <c r="F2212" s="270" t="s">
        <v>2338</v>
      </c>
      <c r="G2212" s="270" t="s">
        <v>8136</v>
      </c>
      <c r="H2212" s="270" t="s">
        <v>8135</v>
      </c>
      <c r="I2212" s="270" t="s">
        <v>8134</v>
      </c>
      <c r="J2212" s="270">
        <v>17272</v>
      </c>
      <c r="K2212" s="270" t="s">
        <v>3271</v>
      </c>
      <c r="L2212" s="270" t="s">
        <v>8133</v>
      </c>
      <c r="M2212" s="270" t="s">
        <v>3296</v>
      </c>
      <c r="N2212" s="270" t="s">
        <v>3314</v>
      </c>
      <c r="O2212" s="270" t="s">
        <v>3313</v>
      </c>
      <c r="P2212" s="269">
        <v>354711.2</v>
      </c>
      <c r="Q2212" s="269">
        <v>0</v>
      </c>
      <c r="R2212" s="269">
        <v>0</v>
      </c>
      <c r="S2212" s="269">
        <v>354711.2</v>
      </c>
      <c r="U2212" s="305" t="str">
        <f t="shared" si="34"/>
        <v>RU8713</v>
      </c>
      <c r="V2212" s="305" t="s">
        <v>3112</v>
      </c>
    </row>
    <row r="2213" spans="1:22" ht="18" customHeight="1" x14ac:dyDescent="0.35">
      <c r="A2213" s="270">
        <v>14310</v>
      </c>
      <c r="B2213" s="270" t="s">
        <v>3269</v>
      </c>
      <c r="C2213" s="270" t="s">
        <v>8132</v>
      </c>
      <c r="D2213" s="270" t="s">
        <v>3296</v>
      </c>
      <c r="E2213" s="270" t="s">
        <v>1733</v>
      </c>
      <c r="F2213" s="270" t="s">
        <v>2065</v>
      </c>
      <c r="G2213" s="270" t="s">
        <v>8131</v>
      </c>
      <c r="H2213" s="270" t="s">
        <v>8130</v>
      </c>
      <c r="I2213" s="270" t="s">
        <v>8129</v>
      </c>
      <c r="J2213" s="270">
        <v>14311</v>
      </c>
      <c r="K2213" s="270" t="s">
        <v>3271</v>
      </c>
      <c r="L2213" s="270" t="s">
        <v>8128</v>
      </c>
      <c r="M2213" s="270" t="s">
        <v>3296</v>
      </c>
      <c r="N2213" s="270" t="s">
        <v>3314</v>
      </c>
      <c r="O2213" s="270" t="s">
        <v>3313</v>
      </c>
      <c r="P2213" s="269">
        <v>4462083.03</v>
      </c>
      <c r="Q2213" s="269">
        <v>0</v>
      </c>
      <c r="R2213" s="269">
        <v>0</v>
      </c>
      <c r="S2213" s="269">
        <v>4462083.03</v>
      </c>
      <c r="U2213" s="305" t="str">
        <f t="shared" si="34"/>
        <v>RU8179</v>
      </c>
      <c r="V2213" s="305" t="s">
        <v>3112</v>
      </c>
    </row>
    <row r="2214" spans="1:22" ht="18" customHeight="1" x14ac:dyDescent="0.35">
      <c r="A2214" s="270">
        <v>14317</v>
      </c>
      <c r="B2214" s="270" t="s">
        <v>3269</v>
      </c>
      <c r="C2214" s="270" t="s">
        <v>8127</v>
      </c>
      <c r="D2214" s="270" t="s">
        <v>3296</v>
      </c>
      <c r="E2214" s="270" t="s">
        <v>1791</v>
      </c>
      <c r="F2214" s="270" t="s">
        <v>2242</v>
      </c>
      <c r="G2214" s="270" t="s">
        <v>8126</v>
      </c>
      <c r="H2214" s="270" t="s">
        <v>8125</v>
      </c>
      <c r="I2214" s="270" t="s">
        <v>8124</v>
      </c>
      <c r="J2214" s="270">
        <v>17200</v>
      </c>
      <c r="K2214" s="270" t="s">
        <v>3271</v>
      </c>
      <c r="L2214" s="270" t="s">
        <v>8123</v>
      </c>
      <c r="M2214" s="270" t="s">
        <v>3296</v>
      </c>
      <c r="N2214" s="270" t="s">
        <v>3314</v>
      </c>
      <c r="O2214" s="270" t="s">
        <v>3313</v>
      </c>
      <c r="P2214" s="269">
        <v>374158</v>
      </c>
      <c r="Q2214" s="269">
        <v>0</v>
      </c>
      <c r="R2214" s="269">
        <v>0</v>
      </c>
      <c r="S2214" s="269">
        <v>374158</v>
      </c>
      <c r="U2214" s="305" t="str">
        <f t="shared" si="34"/>
        <v>RU8389</v>
      </c>
      <c r="V2214" s="305" t="s">
        <v>3112</v>
      </c>
    </row>
    <row r="2215" spans="1:22" ht="18" customHeight="1" x14ac:dyDescent="0.35">
      <c r="A2215" s="270">
        <v>14319</v>
      </c>
      <c r="B2215" s="270" t="s">
        <v>3269</v>
      </c>
      <c r="C2215" s="270" t="s">
        <v>8122</v>
      </c>
      <c r="D2215" s="270" t="s">
        <v>3296</v>
      </c>
      <c r="E2215" s="270" t="s">
        <v>1713</v>
      </c>
      <c r="F2215" s="270" t="s">
        <v>1964</v>
      </c>
      <c r="G2215" s="270" t="s">
        <v>5983</v>
      </c>
      <c r="H2215" s="270" t="s">
        <v>8121</v>
      </c>
      <c r="I2215" s="270" t="s">
        <v>8120</v>
      </c>
      <c r="J2215" s="270">
        <v>18893</v>
      </c>
      <c r="K2215" s="270" t="s">
        <v>3271</v>
      </c>
      <c r="L2215" s="270" t="s">
        <v>8119</v>
      </c>
      <c r="M2215" s="270" t="s">
        <v>3296</v>
      </c>
      <c r="N2215" s="270" t="s">
        <v>3314</v>
      </c>
      <c r="O2215" s="270" t="s">
        <v>3313</v>
      </c>
      <c r="P2215" s="269">
        <v>419152</v>
      </c>
      <c r="Q2215" s="269">
        <v>0</v>
      </c>
      <c r="R2215" s="269">
        <v>0</v>
      </c>
      <c r="S2215" s="269">
        <v>419152</v>
      </c>
      <c r="U2215" s="305" t="str">
        <f t="shared" si="34"/>
        <v>RU8405</v>
      </c>
      <c r="V2215" s="305" t="s">
        <v>3112</v>
      </c>
    </row>
    <row r="2216" spans="1:22" ht="18" customHeight="1" x14ac:dyDescent="0.35">
      <c r="A2216" s="270">
        <v>14407</v>
      </c>
      <c r="B2216" s="270" t="s">
        <v>3269</v>
      </c>
      <c r="C2216" s="270" t="s">
        <v>8118</v>
      </c>
      <c r="D2216" s="270" t="s">
        <v>3296</v>
      </c>
      <c r="E2216" s="270" t="s">
        <v>1733</v>
      </c>
      <c r="F2216" s="270" t="s">
        <v>1917</v>
      </c>
      <c r="G2216" s="270" t="s">
        <v>8117</v>
      </c>
      <c r="H2216" s="270" t="s">
        <v>8116</v>
      </c>
      <c r="I2216" s="270" t="s">
        <v>8115</v>
      </c>
      <c r="J2216" s="270">
        <v>14475</v>
      </c>
      <c r="K2216" s="270" t="s">
        <v>3271</v>
      </c>
      <c r="L2216" s="270" t="s">
        <v>8114</v>
      </c>
      <c r="M2216" s="270" t="s">
        <v>3296</v>
      </c>
      <c r="N2216" s="270" t="s">
        <v>3286</v>
      </c>
      <c r="O2216" s="270" t="s">
        <v>3285</v>
      </c>
      <c r="P2216" s="269">
        <v>997159</v>
      </c>
      <c r="Q2216" s="269">
        <v>0</v>
      </c>
      <c r="R2216" s="269">
        <v>0</v>
      </c>
      <c r="S2216" s="269">
        <v>997159</v>
      </c>
      <c r="U2216" s="305" t="str">
        <f t="shared" si="34"/>
        <v>RU5200</v>
      </c>
      <c r="V2216" s="305" t="s">
        <v>3112</v>
      </c>
    </row>
    <row r="2217" spans="1:22" ht="18" customHeight="1" x14ac:dyDescent="0.35">
      <c r="A2217" s="270">
        <v>14478</v>
      </c>
      <c r="B2217" s="270" t="s">
        <v>3269</v>
      </c>
      <c r="C2217" s="270" t="s">
        <v>8113</v>
      </c>
      <c r="D2217" s="270" t="s">
        <v>3296</v>
      </c>
      <c r="E2217" s="270" t="s">
        <v>1739</v>
      </c>
      <c r="F2217" s="270" t="s">
        <v>1832</v>
      </c>
      <c r="G2217" s="270" t="s">
        <v>8112</v>
      </c>
      <c r="H2217" s="270" t="s">
        <v>8111</v>
      </c>
      <c r="I2217" s="270" t="s">
        <v>8110</v>
      </c>
      <c r="J2217" s="270">
        <v>15734</v>
      </c>
      <c r="K2217" s="270" t="s">
        <v>3271</v>
      </c>
      <c r="L2217" s="270" t="s">
        <v>8109</v>
      </c>
      <c r="M2217" s="270" t="s">
        <v>3296</v>
      </c>
      <c r="N2217" s="270" t="s">
        <v>3286</v>
      </c>
      <c r="O2217" s="270" t="s">
        <v>3285</v>
      </c>
      <c r="P2217" s="269">
        <v>1457350</v>
      </c>
      <c r="Q2217" s="269">
        <v>0</v>
      </c>
      <c r="R2217" s="269">
        <v>0</v>
      </c>
      <c r="S2217" s="269">
        <v>1457350</v>
      </c>
      <c r="U2217" s="305" t="str">
        <f t="shared" si="34"/>
        <v>RU1320</v>
      </c>
      <c r="V2217" s="305" t="s">
        <v>3112</v>
      </c>
    </row>
    <row r="2218" spans="1:22" ht="18" customHeight="1" x14ac:dyDescent="0.35">
      <c r="A2218" s="270">
        <v>14486</v>
      </c>
      <c r="B2218" s="270" t="s">
        <v>3269</v>
      </c>
      <c r="C2218" s="270" t="s">
        <v>8108</v>
      </c>
      <c r="D2218" s="270" t="s">
        <v>3296</v>
      </c>
      <c r="E2218" s="270" t="s">
        <v>1713</v>
      </c>
      <c r="F2218" s="270" t="s">
        <v>1723</v>
      </c>
      <c r="G2218" s="270" t="s">
        <v>8107</v>
      </c>
      <c r="H2218" s="270" t="s">
        <v>8106</v>
      </c>
      <c r="I2218" s="270" t="s">
        <v>8105</v>
      </c>
      <c r="J2218" s="270">
        <v>14487</v>
      </c>
      <c r="K2218" s="270" t="s">
        <v>3271</v>
      </c>
      <c r="L2218" s="270" t="s">
        <v>8104</v>
      </c>
      <c r="M2218" s="270" t="s">
        <v>3296</v>
      </c>
      <c r="N2218" s="270" t="s">
        <v>3286</v>
      </c>
      <c r="O2218" s="270" t="s">
        <v>3285</v>
      </c>
      <c r="P2218" s="269">
        <v>1695200</v>
      </c>
      <c r="Q2218" s="269">
        <v>0</v>
      </c>
      <c r="R2218" s="269">
        <v>0</v>
      </c>
      <c r="S2218" s="269">
        <v>1695200</v>
      </c>
      <c r="U2218" s="305" t="str">
        <f t="shared" si="34"/>
        <v>RU1225</v>
      </c>
      <c r="V2218" s="305" t="s">
        <v>3112</v>
      </c>
    </row>
    <row r="2219" spans="1:22" ht="18" customHeight="1" x14ac:dyDescent="0.35">
      <c r="A2219" s="270">
        <v>14491</v>
      </c>
      <c r="B2219" s="270" t="s">
        <v>3269</v>
      </c>
      <c r="C2219" s="270" t="s">
        <v>8103</v>
      </c>
      <c r="D2219" s="270" t="s">
        <v>3296</v>
      </c>
      <c r="E2219" s="270" t="s">
        <v>1733</v>
      </c>
      <c r="F2219" s="270" t="s">
        <v>1917</v>
      </c>
      <c r="G2219" s="270" t="s">
        <v>4900</v>
      </c>
      <c r="H2219" s="270" t="s">
        <v>8102</v>
      </c>
      <c r="I2219" s="270" t="s">
        <v>8101</v>
      </c>
      <c r="J2219" s="270">
        <v>14975</v>
      </c>
      <c r="K2219" s="270" t="s">
        <v>3271</v>
      </c>
      <c r="L2219" s="270" t="s">
        <v>8100</v>
      </c>
      <c r="M2219" s="270" t="s">
        <v>3296</v>
      </c>
      <c r="N2219" s="270" t="s">
        <v>3314</v>
      </c>
      <c r="O2219" s="270" t="s">
        <v>3313</v>
      </c>
      <c r="P2219" s="269">
        <v>1094340</v>
      </c>
      <c r="Q2219" s="269">
        <v>0</v>
      </c>
      <c r="R2219" s="269">
        <v>0</v>
      </c>
      <c r="S2219" s="269">
        <v>1094340</v>
      </c>
      <c r="U2219" s="305" t="str">
        <f t="shared" si="34"/>
        <v>RU5200</v>
      </c>
      <c r="V2219" s="305" t="s">
        <v>3112</v>
      </c>
    </row>
    <row r="2220" spans="1:22" ht="18" customHeight="1" x14ac:dyDescent="0.35">
      <c r="A2220" s="270">
        <v>14505</v>
      </c>
      <c r="B2220" s="270" t="s">
        <v>3269</v>
      </c>
      <c r="C2220" s="270" t="s">
        <v>8099</v>
      </c>
      <c r="D2220" s="270" t="s">
        <v>3296</v>
      </c>
      <c r="E2220" s="270" t="s">
        <v>1713</v>
      </c>
      <c r="F2220" s="270" t="s">
        <v>1719</v>
      </c>
      <c r="G2220" s="270" t="s">
        <v>7481</v>
      </c>
      <c r="H2220" s="270" t="s">
        <v>8098</v>
      </c>
      <c r="I2220" s="270" t="s">
        <v>8097</v>
      </c>
      <c r="J2220" s="270">
        <v>17324</v>
      </c>
      <c r="K2220" s="270" t="s">
        <v>3271</v>
      </c>
      <c r="L2220" s="270" t="s">
        <v>8096</v>
      </c>
      <c r="M2220" s="270" t="s">
        <v>3296</v>
      </c>
      <c r="N2220" s="270" t="s">
        <v>3286</v>
      </c>
      <c r="O2220" s="270" t="s">
        <v>3285</v>
      </c>
      <c r="P2220" s="269">
        <v>555820</v>
      </c>
      <c r="Q2220" s="269">
        <v>0</v>
      </c>
      <c r="R2220" s="269">
        <v>0</v>
      </c>
      <c r="S2220" s="269">
        <v>555820</v>
      </c>
      <c r="U2220" s="305" t="str">
        <f t="shared" si="34"/>
        <v>RU1205</v>
      </c>
      <c r="V2220" s="305" t="s">
        <v>3112</v>
      </c>
    </row>
    <row r="2221" spans="1:22" ht="18" customHeight="1" x14ac:dyDescent="0.35">
      <c r="A2221" s="270">
        <v>14719</v>
      </c>
      <c r="B2221" s="270" t="s">
        <v>3269</v>
      </c>
      <c r="C2221" s="270" t="s">
        <v>8093</v>
      </c>
      <c r="D2221" s="270" t="s">
        <v>3296</v>
      </c>
      <c r="E2221" s="270" t="s">
        <v>1739</v>
      </c>
      <c r="F2221" s="270" t="s">
        <v>1955</v>
      </c>
      <c r="G2221" s="270" t="s">
        <v>8092</v>
      </c>
      <c r="H2221" s="270" t="s">
        <v>8091</v>
      </c>
      <c r="I2221" s="270" t="s">
        <v>8090</v>
      </c>
      <c r="J2221" s="270">
        <v>15399</v>
      </c>
      <c r="K2221" s="270" t="s">
        <v>3271</v>
      </c>
      <c r="L2221" s="270" t="s">
        <v>8095</v>
      </c>
      <c r="M2221" s="270" t="s">
        <v>3296</v>
      </c>
      <c r="N2221" s="270" t="s">
        <v>3314</v>
      </c>
      <c r="O2221" s="270" t="s">
        <v>3313</v>
      </c>
      <c r="P2221" s="269">
        <v>259850</v>
      </c>
      <c r="Q2221" s="269">
        <v>0</v>
      </c>
      <c r="R2221" s="269">
        <v>0</v>
      </c>
      <c r="S2221" s="269">
        <v>259850</v>
      </c>
      <c r="U2221" s="305" t="str">
        <f t="shared" si="34"/>
        <v>RU7866</v>
      </c>
      <c r="V2221" s="305" t="s">
        <v>3112</v>
      </c>
    </row>
    <row r="2222" spans="1:22" ht="18" customHeight="1" x14ac:dyDescent="0.35">
      <c r="A2222" s="270">
        <v>14719</v>
      </c>
      <c r="B2222" s="270" t="s">
        <v>3269</v>
      </c>
      <c r="C2222" s="270" t="s">
        <v>8093</v>
      </c>
      <c r="D2222" s="270" t="s">
        <v>3296</v>
      </c>
      <c r="E2222" s="270" t="s">
        <v>1739</v>
      </c>
      <c r="F2222" s="270" t="s">
        <v>1955</v>
      </c>
      <c r="G2222" s="270" t="s">
        <v>8092</v>
      </c>
      <c r="H2222" s="270" t="s">
        <v>8091</v>
      </c>
      <c r="I2222" s="270" t="s">
        <v>8090</v>
      </c>
      <c r="J2222" s="270">
        <v>15400</v>
      </c>
      <c r="K2222" s="270" t="s">
        <v>3271</v>
      </c>
      <c r="L2222" s="270" t="s">
        <v>8094</v>
      </c>
      <c r="M2222" s="270" t="s">
        <v>3296</v>
      </c>
      <c r="N2222" s="270" t="s">
        <v>3314</v>
      </c>
      <c r="O2222" s="270" t="s">
        <v>3313</v>
      </c>
      <c r="P2222" s="269">
        <v>44280</v>
      </c>
      <c r="Q2222" s="269">
        <v>0</v>
      </c>
      <c r="R2222" s="269">
        <v>0</v>
      </c>
      <c r="S2222" s="269">
        <v>44280</v>
      </c>
      <c r="U2222" s="305" t="str">
        <f t="shared" si="34"/>
        <v>RU7866</v>
      </c>
      <c r="V2222" s="305" t="s">
        <v>3112</v>
      </c>
    </row>
    <row r="2223" spans="1:22" ht="18" customHeight="1" x14ac:dyDescent="0.35">
      <c r="A2223" s="270">
        <v>14719</v>
      </c>
      <c r="B2223" s="270" t="s">
        <v>3269</v>
      </c>
      <c r="C2223" s="270" t="s">
        <v>8093</v>
      </c>
      <c r="D2223" s="270" t="s">
        <v>3296</v>
      </c>
      <c r="E2223" s="270" t="s">
        <v>1739</v>
      </c>
      <c r="F2223" s="270" t="s">
        <v>1955</v>
      </c>
      <c r="G2223" s="270" t="s">
        <v>8092</v>
      </c>
      <c r="H2223" s="270" t="s">
        <v>8091</v>
      </c>
      <c r="I2223" s="270" t="s">
        <v>8090</v>
      </c>
      <c r="J2223" s="270">
        <v>15401</v>
      </c>
      <c r="K2223" s="270" t="s">
        <v>3271</v>
      </c>
      <c r="L2223" s="270" t="s">
        <v>8089</v>
      </c>
      <c r="M2223" s="270" t="s">
        <v>3296</v>
      </c>
      <c r="N2223" s="270" t="s">
        <v>3314</v>
      </c>
      <c r="O2223" s="270" t="s">
        <v>3313</v>
      </c>
      <c r="P2223" s="269">
        <v>99664</v>
      </c>
      <c r="Q2223" s="269">
        <v>0</v>
      </c>
      <c r="R2223" s="269">
        <v>0</v>
      </c>
      <c r="S2223" s="269">
        <v>99664</v>
      </c>
      <c r="U2223" s="305" t="str">
        <f t="shared" si="34"/>
        <v>RU7866</v>
      </c>
      <c r="V2223" s="305" t="s">
        <v>3112</v>
      </c>
    </row>
    <row r="2224" spans="1:22" ht="18" customHeight="1" x14ac:dyDescent="0.35">
      <c r="A2224" s="270">
        <v>14719</v>
      </c>
      <c r="B2224" s="270" t="s">
        <v>3269</v>
      </c>
      <c r="C2224" s="270" t="s">
        <v>8093</v>
      </c>
      <c r="D2224" s="270" t="s">
        <v>3296</v>
      </c>
      <c r="E2224" s="270" t="s">
        <v>1739</v>
      </c>
      <c r="F2224" s="270" t="s">
        <v>1955</v>
      </c>
      <c r="G2224" s="270" t="s">
        <v>8092</v>
      </c>
      <c r="H2224" s="270" t="s">
        <v>8091</v>
      </c>
      <c r="I2224" s="270" t="s">
        <v>8090</v>
      </c>
      <c r="J2224" s="270">
        <v>15402</v>
      </c>
      <c r="K2224" s="270" t="s">
        <v>3271</v>
      </c>
      <c r="L2224" s="270" t="s">
        <v>8089</v>
      </c>
      <c r="M2224" s="270" t="s">
        <v>3296</v>
      </c>
      <c r="N2224" s="270" t="s">
        <v>3314</v>
      </c>
      <c r="O2224" s="270" t="s">
        <v>3313</v>
      </c>
      <c r="P2224" s="269">
        <v>99664</v>
      </c>
      <c r="Q2224" s="269">
        <v>0</v>
      </c>
      <c r="R2224" s="269">
        <v>0</v>
      </c>
      <c r="S2224" s="269">
        <v>99664</v>
      </c>
      <c r="U2224" s="305" t="str">
        <f t="shared" si="34"/>
        <v>RU7866</v>
      </c>
      <c r="V2224" s="305" t="s">
        <v>3112</v>
      </c>
    </row>
    <row r="2225" spans="1:22" ht="18" customHeight="1" x14ac:dyDescent="0.35">
      <c r="A2225" s="270">
        <v>14724</v>
      </c>
      <c r="B2225" s="270" t="s">
        <v>3269</v>
      </c>
      <c r="C2225" s="270" t="s">
        <v>8086</v>
      </c>
      <c r="D2225" s="270" t="s">
        <v>3296</v>
      </c>
      <c r="E2225" s="270" t="s">
        <v>1713</v>
      </c>
      <c r="F2225" s="270" t="s">
        <v>2143</v>
      </c>
      <c r="G2225" s="270" t="s">
        <v>8085</v>
      </c>
      <c r="H2225" s="270" t="s">
        <v>8084</v>
      </c>
      <c r="I2225" s="270" t="s">
        <v>8083</v>
      </c>
      <c r="J2225" s="270">
        <v>15554</v>
      </c>
      <c r="K2225" s="270" t="s">
        <v>3271</v>
      </c>
      <c r="L2225" s="270" t="s">
        <v>8088</v>
      </c>
      <c r="M2225" s="270" t="s">
        <v>3296</v>
      </c>
      <c r="N2225" s="270" t="s">
        <v>3286</v>
      </c>
      <c r="O2225" s="270" t="s">
        <v>3285</v>
      </c>
      <c r="P2225" s="269">
        <v>511960.66</v>
      </c>
      <c r="Q2225" s="269">
        <v>0</v>
      </c>
      <c r="R2225" s="269">
        <v>511960.66</v>
      </c>
      <c r="S2225" s="269">
        <v>511960.66</v>
      </c>
      <c r="U2225" s="305" t="str">
        <f t="shared" si="34"/>
        <v>RU8310</v>
      </c>
      <c r="V2225" s="305" t="s">
        <v>3112</v>
      </c>
    </row>
    <row r="2226" spans="1:22" ht="18" customHeight="1" x14ac:dyDescent="0.35">
      <c r="A2226" s="270">
        <v>14724</v>
      </c>
      <c r="B2226" s="270" t="s">
        <v>3269</v>
      </c>
      <c r="C2226" s="270" t="s">
        <v>8086</v>
      </c>
      <c r="D2226" s="270" t="s">
        <v>3296</v>
      </c>
      <c r="E2226" s="270" t="s">
        <v>1713</v>
      </c>
      <c r="F2226" s="270" t="s">
        <v>2143</v>
      </c>
      <c r="G2226" s="270" t="s">
        <v>8085</v>
      </c>
      <c r="H2226" s="270" t="s">
        <v>8084</v>
      </c>
      <c r="I2226" s="270" t="s">
        <v>8083</v>
      </c>
      <c r="J2226" s="270">
        <v>15555</v>
      </c>
      <c r="K2226" s="270" t="s">
        <v>3271</v>
      </c>
      <c r="L2226" s="270" t="s">
        <v>8087</v>
      </c>
      <c r="M2226" s="270" t="s">
        <v>3296</v>
      </c>
      <c r="N2226" s="270" t="s">
        <v>3286</v>
      </c>
      <c r="O2226" s="270" t="s">
        <v>3285</v>
      </c>
      <c r="P2226" s="269">
        <v>320625.87</v>
      </c>
      <c r="Q2226" s="269">
        <v>0</v>
      </c>
      <c r="R2226" s="269">
        <v>320625.87</v>
      </c>
      <c r="S2226" s="269">
        <v>320625.87</v>
      </c>
      <c r="U2226" s="305" t="str">
        <f t="shared" si="34"/>
        <v>RU8310</v>
      </c>
      <c r="V2226" s="305" t="s">
        <v>3112</v>
      </c>
    </row>
    <row r="2227" spans="1:22" ht="18" customHeight="1" x14ac:dyDescent="0.35">
      <c r="A2227" s="270">
        <v>14724</v>
      </c>
      <c r="B2227" s="270" t="s">
        <v>3269</v>
      </c>
      <c r="C2227" s="270" t="s">
        <v>8086</v>
      </c>
      <c r="D2227" s="270" t="s">
        <v>3296</v>
      </c>
      <c r="E2227" s="270" t="s">
        <v>1713</v>
      </c>
      <c r="F2227" s="270" t="s">
        <v>2143</v>
      </c>
      <c r="G2227" s="270" t="s">
        <v>8085</v>
      </c>
      <c r="H2227" s="270" t="s">
        <v>8084</v>
      </c>
      <c r="I2227" s="270" t="s">
        <v>8083</v>
      </c>
      <c r="J2227" s="270">
        <v>15556</v>
      </c>
      <c r="K2227" s="270" t="s">
        <v>3271</v>
      </c>
      <c r="L2227" s="270" t="s">
        <v>8082</v>
      </c>
      <c r="M2227" s="270" t="s">
        <v>3296</v>
      </c>
      <c r="N2227" s="270" t="s">
        <v>3286</v>
      </c>
      <c r="O2227" s="270" t="s">
        <v>3285</v>
      </c>
      <c r="P2227" s="269">
        <v>714385.62</v>
      </c>
      <c r="Q2227" s="269">
        <v>0</v>
      </c>
      <c r="R2227" s="269">
        <v>714385.62</v>
      </c>
      <c r="S2227" s="269">
        <v>714385.62</v>
      </c>
      <c r="U2227" s="305" t="str">
        <f t="shared" si="34"/>
        <v>RU8310</v>
      </c>
      <c r="V2227" s="305" t="s">
        <v>3112</v>
      </c>
    </row>
    <row r="2228" spans="1:22" ht="18" customHeight="1" x14ac:dyDescent="0.35">
      <c r="A2228" s="270">
        <v>14727</v>
      </c>
      <c r="B2228" s="270" t="s">
        <v>3269</v>
      </c>
      <c r="C2228" s="270" t="s">
        <v>8081</v>
      </c>
      <c r="D2228" s="270" t="s">
        <v>3296</v>
      </c>
      <c r="E2228" s="270" t="s">
        <v>1733</v>
      </c>
      <c r="F2228" s="270" t="s">
        <v>2136</v>
      </c>
      <c r="G2228" s="270" t="s">
        <v>8080</v>
      </c>
      <c r="H2228" s="270" t="s">
        <v>8079</v>
      </c>
      <c r="I2228" s="270" t="s">
        <v>8078</v>
      </c>
      <c r="J2228" s="270">
        <v>14729</v>
      </c>
      <c r="K2228" s="270" t="s">
        <v>3271</v>
      </c>
      <c r="L2228" s="270" t="s">
        <v>8077</v>
      </c>
      <c r="M2228" s="270" t="s">
        <v>3296</v>
      </c>
      <c r="N2228" s="270" t="s">
        <v>3314</v>
      </c>
      <c r="O2228" s="270" t="s">
        <v>3313</v>
      </c>
      <c r="P2228" s="269">
        <v>255375.26</v>
      </c>
      <c r="Q2228" s="269">
        <v>0</v>
      </c>
      <c r="R2228" s="269">
        <v>0</v>
      </c>
      <c r="S2228" s="269">
        <v>255375.26</v>
      </c>
      <c r="U2228" s="305" t="str">
        <f t="shared" si="34"/>
        <v>RU8293</v>
      </c>
      <c r="V2228" s="305" t="s">
        <v>3112</v>
      </c>
    </row>
    <row r="2229" spans="1:22" ht="18" customHeight="1" x14ac:dyDescent="0.35">
      <c r="A2229" s="270">
        <v>14733</v>
      </c>
      <c r="B2229" s="270" t="s">
        <v>3269</v>
      </c>
      <c r="C2229" s="270" t="s">
        <v>8076</v>
      </c>
      <c r="D2229" s="270" t="s">
        <v>3296</v>
      </c>
      <c r="E2229" s="270" t="s">
        <v>1739</v>
      </c>
      <c r="F2229" s="270" t="s">
        <v>1772</v>
      </c>
      <c r="G2229" s="270" t="s">
        <v>8075</v>
      </c>
      <c r="H2229" s="270" t="s">
        <v>8074</v>
      </c>
      <c r="I2229" s="270" t="s">
        <v>8073</v>
      </c>
      <c r="J2229" s="270">
        <v>16063</v>
      </c>
      <c r="K2229" s="270" t="s">
        <v>3271</v>
      </c>
      <c r="L2229" s="270" t="s">
        <v>8072</v>
      </c>
      <c r="M2229" s="270" t="s">
        <v>3296</v>
      </c>
      <c r="N2229" s="270" t="s">
        <v>3314</v>
      </c>
      <c r="O2229" s="270" t="s">
        <v>3313</v>
      </c>
      <c r="P2229" s="269">
        <v>277410</v>
      </c>
      <c r="Q2229" s="269">
        <v>0</v>
      </c>
      <c r="R2229" s="269">
        <v>0</v>
      </c>
      <c r="S2229" s="269">
        <v>277410</v>
      </c>
      <c r="U2229" s="305" t="str">
        <f t="shared" si="34"/>
        <v>RU7935</v>
      </c>
      <c r="V2229" s="305" t="s">
        <v>3112</v>
      </c>
    </row>
    <row r="2230" spans="1:22" ht="18" customHeight="1" x14ac:dyDescent="0.35">
      <c r="A2230" s="270">
        <v>14734</v>
      </c>
      <c r="B2230" s="270" t="s">
        <v>3269</v>
      </c>
      <c r="C2230" s="270" t="s">
        <v>8067</v>
      </c>
      <c r="D2230" s="270" t="s">
        <v>3296</v>
      </c>
      <c r="E2230" s="270" t="s">
        <v>1713</v>
      </c>
      <c r="F2230" s="270" t="s">
        <v>1992</v>
      </c>
      <c r="G2230" s="270" t="s">
        <v>8066</v>
      </c>
      <c r="H2230" s="270" t="s">
        <v>8065</v>
      </c>
      <c r="I2230" s="270" t="s">
        <v>8064</v>
      </c>
      <c r="J2230" s="270">
        <v>15881</v>
      </c>
      <c r="K2230" s="270" t="s">
        <v>3271</v>
      </c>
      <c r="L2230" s="270" t="s">
        <v>8071</v>
      </c>
      <c r="M2230" s="270" t="s">
        <v>3296</v>
      </c>
      <c r="N2230" s="270" t="s">
        <v>3286</v>
      </c>
      <c r="O2230" s="270" t="s">
        <v>3285</v>
      </c>
      <c r="P2230" s="269">
        <v>107279.67</v>
      </c>
      <c r="Q2230" s="269">
        <v>0</v>
      </c>
      <c r="R2230" s="269">
        <v>0</v>
      </c>
      <c r="S2230" s="269">
        <v>107279.67</v>
      </c>
      <c r="U2230" s="305" t="str">
        <f t="shared" si="34"/>
        <v>RU8025</v>
      </c>
      <c r="V2230" s="305" t="s">
        <v>3112</v>
      </c>
    </row>
    <row r="2231" spans="1:22" ht="18" customHeight="1" x14ac:dyDescent="0.35">
      <c r="A2231" s="270">
        <v>14734</v>
      </c>
      <c r="B2231" s="270" t="s">
        <v>3269</v>
      </c>
      <c r="C2231" s="270" t="s">
        <v>8067</v>
      </c>
      <c r="D2231" s="270" t="s">
        <v>3296</v>
      </c>
      <c r="E2231" s="270" t="s">
        <v>1713</v>
      </c>
      <c r="F2231" s="270" t="s">
        <v>1992</v>
      </c>
      <c r="G2231" s="270" t="s">
        <v>8066</v>
      </c>
      <c r="H2231" s="270" t="s">
        <v>8065</v>
      </c>
      <c r="I2231" s="270" t="s">
        <v>8064</v>
      </c>
      <c r="J2231" s="270">
        <v>15882</v>
      </c>
      <c r="K2231" s="270" t="s">
        <v>3271</v>
      </c>
      <c r="L2231" s="270" t="s">
        <v>8070</v>
      </c>
      <c r="M2231" s="270" t="s">
        <v>3296</v>
      </c>
      <c r="N2231" s="270" t="s">
        <v>3286</v>
      </c>
      <c r="O2231" s="270" t="s">
        <v>3285</v>
      </c>
      <c r="P2231" s="269">
        <v>83293.03</v>
      </c>
      <c r="Q2231" s="269">
        <v>0</v>
      </c>
      <c r="R2231" s="269">
        <v>0</v>
      </c>
      <c r="S2231" s="269">
        <v>83293.03</v>
      </c>
      <c r="U2231" s="305" t="str">
        <f t="shared" si="34"/>
        <v>RU8025</v>
      </c>
      <c r="V2231" s="305" t="s">
        <v>3112</v>
      </c>
    </row>
    <row r="2232" spans="1:22" ht="18" customHeight="1" x14ac:dyDescent="0.35">
      <c r="A2232" s="270">
        <v>14734</v>
      </c>
      <c r="B2232" s="270" t="s">
        <v>3269</v>
      </c>
      <c r="C2232" s="270" t="s">
        <v>8067</v>
      </c>
      <c r="D2232" s="270" t="s">
        <v>3296</v>
      </c>
      <c r="E2232" s="270" t="s">
        <v>1713</v>
      </c>
      <c r="F2232" s="270" t="s">
        <v>1992</v>
      </c>
      <c r="G2232" s="270" t="s">
        <v>8066</v>
      </c>
      <c r="H2232" s="270" t="s">
        <v>8065</v>
      </c>
      <c r="I2232" s="270" t="s">
        <v>8064</v>
      </c>
      <c r="J2232" s="270">
        <v>15883</v>
      </c>
      <c r="K2232" s="270" t="s">
        <v>3271</v>
      </c>
      <c r="L2232" s="270" t="s">
        <v>8069</v>
      </c>
      <c r="M2232" s="270" t="s">
        <v>3296</v>
      </c>
      <c r="N2232" s="270" t="s">
        <v>3286</v>
      </c>
      <c r="O2232" s="270" t="s">
        <v>3285</v>
      </c>
      <c r="P2232" s="269">
        <v>282172.55</v>
      </c>
      <c r="Q2232" s="269">
        <v>0</v>
      </c>
      <c r="R2232" s="269">
        <v>0</v>
      </c>
      <c r="S2232" s="269">
        <v>282172.55</v>
      </c>
      <c r="U2232" s="305" t="str">
        <f t="shared" si="34"/>
        <v>RU8025</v>
      </c>
      <c r="V2232" s="305" t="s">
        <v>3112</v>
      </c>
    </row>
    <row r="2233" spans="1:22" ht="18" customHeight="1" x14ac:dyDescent="0.35">
      <c r="A2233" s="270">
        <v>14734</v>
      </c>
      <c r="B2233" s="270" t="s">
        <v>3269</v>
      </c>
      <c r="C2233" s="270" t="s">
        <v>8067</v>
      </c>
      <c r="D2233" s="270" t="s">
        <v>3296</v>
      </c>
      <c r="E2233" s="270" t="s">
        <v>1713</v>
      </c>
      <c r="F2233" s="270" t="s">
        <v>1992</v>
      </c>
      <c r="G2233" s="270" t="s">
        <v>8066</v>
      </c>
      <c r="H2233" s="270" t="s">
        <v>8065</v>
      </c>
      <c r="I2233" s="270" t="s">
        <v>8064</v>
      </c>
      <c r="J2233" s="270">
        <v>15884</v>
      </c>
      <c r="K2233" s="270" t="s">
        <v>3271</v>
      </c>
      <c r="L2233" s="270" t="s">
        <v>8068</v>
      </c>
      <c r="M2233" s="270" t="s">
        <v>3296</v>
      </c>
      <c r="N2233" s="270" t="s">
        <v>3286</v>
      </c>
      <c r="O2233" s="270" t="s">
        <v>3285</v>
      </c>
      <c r="P2233" s="269">
        <v>487613.46</v>
      </c>
      <c r="Q2233" s="269">
        <v>0</v>
      </c>
      <c r="R2233" s="269">
        <v>0</v>
      </c>
      <c r="S2233" s="269">
        <v>487613.46</v>
      </c>
      <c r="U2233" s="305" t="str">
        <f t="shared" si="34"/>
        <v>RU8025</v>
      </c>
      <c r="V2233" s="305" t="s">
        <v>3112</v>
      </c>
    </row>
    <row r="2234" spans="1:22" ht="18" customHeight="1" x14ac:dyDescent="0.35">
      <c r="A2234" s="270">
        <v>14734</v>
      </c>
      <c r="B2234" s="270" t="s">
        <v>3269</v>
      </c>
      <c r="C2234" s="270" t="s">
        <v>8067</v>
      </c>
      <c r="D2234" s="270" t="s">
        <v>3296</v>
      </c>
      <c r="E2234" s="270" t="s">
        <v>1713</v>
      </c>
      <c r="F2234" s="270" t="s">
        <v>1992</v>
      </c>
      <c r="G2234" s="270" t="s">
        <v>8066</v>
      </c>
      <c r="H2234" s="270" t="s">
        <v>8065</v>
      </c>
      <c r="I2234" s="270" t="s">
        <v>8064</v>
      </c>
      <c r="J2234" s="270">
        <v>15885</v>
      </c>
      <c r="K2234" s="270" t="s">
        <v>3271</v>
      </c>
      <c r="L2234" s="270" t="s">
        <v>8063</v>
      </c>
      <c r="M2234" s="270" t="s">
        <v>3296</v>
      </c>
      <c r="N2234" s="270" t="s">
        <v>3286</v>
      </c>
      <c r="O2234" s="270" t="s">
        <v>3285</v>
      </c>
      <c r="P2234" s="269">
        <v>368264.77</v>
      </c>
      <c r="Q2234" s="269">
        <v>0</v>
      </c>
      <c r="R2234" s="269">
        <v>0</v>
      </c>
      <c r="S2234" s="269">
        <v>368264.77</v>
      </c>
      <c r="U2234" s="305" t="str">
        <f t="shared" si="34"/>
        <v>RU8025</v>
      </c>
      <c r="V2234" s="305" t="s">
        <v>3112</v>
      </c>
    </row>
    <row r="2235" spans="1:22" ht="18" customHeight="1" x14ac:dyDescent="0.35">
      <c r="A2235" s="270">
        <v>14739</v>
      </c>
      <c r="B2235" s="270" t="s">
        <v>3269</v>
      </c>
      <c r="C2235" s="270" t="s">
        <v>8062</v>
      </c>
      <c r="D2235" s="270" t="s">
        <v>3296</v>
      </c>
      <c r="E2235" s="270" t="s">
        <v>1713</v>
      </c>
      <c r="F2235" s="270" t="s">
        <v>2107</v>
      </c>
      <c r="G2235" s="270" t="s">
        <v>8061</v>
      </c>
      <c r="H2235" s="270" t="s">
        <v>8060</v>
      </c>
      <c r="I2235" s="270" t="s">
        <v>8059</v>
      </c>
      <c r="J2235" s="270">
        <v>15559</v>
      </c>
      <c r="K2235" s="270" t="s">
        <v>3271</v>
      </c>
      <c r="L2235" s="270" t="s">
        <v>8058</v>
      </c>
      <c r="M2235" s="270" t="s">
        <v>3296</v>
      </c>
      <c r="N2235" s="270" t="s">
        <v>3286</v>
      </c>
      <c r="O2235" s="270" t="s">
        <v>3285</v>
      </c>
      <c r="P2235" s="269">
        <v>735186</v>
      </c>
      <c r="Q2235" s="269">
        <v>0</v>
      </c>
      <c r="R2235" s="269">
        <v>0</v>
      </c>
      <c r="S2235" s="269">
        <v>735186</v>
      </c>
      <c r="U2235" s="305" t="str">
        <f t="shared" si="34"/>
        <v>RU8265</v>
      </c>
      <c r="V2235" s="305" t="s">
        <v>3112</v>
      </c>
    </row>
    <row r="2236" spans="1:22" ht="18" customHeight="1" x14ac:dyDescent="0.35">
      <c r="A2236" s="270">
        <v>14741</v>
      </c>
      <c r="B2236" s="270" t="s">
        <v>3269</v>
      </c>
      <c r="C2236" s="270" t="s">
        <v>8057</v>
      </c>
      <c r="D2236" s="270" t="s">
        <v>3296</v>
      </c>
      <c r="E2236" s="270" t="s">
        <v>1713</v>
      </c>
      <c r="F2236" s="270" t="s">
        <v>2107</v>
      </c>
      <c r="G2236" s="270" t="s">
        <v>4918</v>
      </c>
      <c r="H2236" s="270" t="s">
        <v>8056</v>
      </c>
      <c r="I2236" s="270" t="s">
        <v>8055</v>
      </c>
      <c r="J2236" s="270">
        <v>15571</v>
      </c>
      <c r="K2236" s="270" t="s">
        <v>3271</v>
      </c>
      <c r="L2236" s="270" t="s">
        <v>8054</v>
      </c>
      <c r="M2236" s="270" t="s">
        <v>3296</v>
      </c>
      <c r="N2236" s="270" t="s">
        <v>3286</v>
      </c>
      <c r="O2236" s="270" t="s">
        <v>3285</v>
      </c>
      <c r="P2236" s="269">
        <v>431645.72</v>
      </c>
      <c r="Q2236" s="269">
        <v>0</v>
      </c>
      <c r="R2236" s="269">
        <v>0</v>
      </c>
      <c r="S2236" s="269">
        <v>431645.72</v>
      </c>
      <c r="U2236" s="305" t="str">
        <f t="shared" si="34"/>
        <v>RU8265</v>
      </c>
      <c r="V2236" s="305" t="s">
        <v>3112</v>
      </c>
    </row>
    <row r="2237" spans="1:22" ht="18" customHeight="1" x14ac:dyDescent="0.35">
      <c r="A2237" s="270">
        <v>14742</v>
      </c>
      <c r="B2237" s="270" t="s">
        <v>3269</v>
      </c>
      <c r="C2237" s="270" t="s">
        <v>8053</v>
      </c>
      <c r="D2237" s="270" t="s">
        <v>3296</v>
      </c>
      <c r="E2237" s="270" t="s">
        <v>1713</v>
      </c>
      <c r="F2237" s="270" t="s">
        <v>1992</v>
      </c>
      <c r="G2237" s="270" t="s">
        <v>8052</v>
      </c>
      <c r="H2237" s="270" t="s">
        <v>8051</v>
      </c>
      <c r="I2237" s="270" t="s">
        <v>8050</v>
      </c>
      <c r="J2237" s="270">
        <v>15655</v>
      </c>
      <c r="K2237" s="270" t="s">
        <v>3271</v>
      </c>
      <c r="L2237" s="270" t="s">
        <v>8049</v>
      </c>
      <c r="M2237" s="270" t="s">
        <v>3296</v>
      </c>
      <c r="N2237" s="270" t="s">
        <v>3286</v>
      </c>
      <c r="O2237" s="270" t="s">
        <v>3285</v>
      </c>
      <c r="P2237" s="269">
        <v>566781.02</v>
      </c>
      <c r="Q2237" s="269">
        <v>0</v>
      </c>
      <c r="R2237" s="269">
        <v>0</v>
      </c>
      <c r="S2237" s="269">
        <v>566781.02</v>
      </c>
      <c r="U2237" s="305" t="str">
        <f t="shared" si="34"/>
        <v>RU8025</v>
      </c>
      <c r="V2237" s="305" t="s">
        <v>3112</v>
      </c>
    </row>
    <row r="2238" spans="1:22" ht="18" customHeight="1" x14ac:dyDescent="0.35">
      <c r="A2238" s="270">
        <v>14748</v>
      </c>
      <c r="B2238" s="270" t="s">
        <v>3269</v>
      </c>
      <c r="C2238" s="270" t="s">
        <v>8048</v>
      </c>
      <c r="D2238" s="270" t="s">
        <v>3296</v>
      </c>
      <c r="E2238" s="270" t="s">
        <v>1713</v>
      </c>
      <c r="F2238" s="270" t="s">
        <v>2107</v>
      </c>
      <c r="G2238" s="270" t="s">
        <v>7788</v>
      </c>
      <c r="H2238" s="270" t="s">
        <v>8047</v>
      </c>
      <c r="I2238" s="270" t="s">
        <v>8046</v>
      </c>
      <c r="J2238" s="270">
        <v>15615</v>
      </c>
      <c r="K2238" s="270" t="s">
        <v>3271</v>
      </c>
      <c r="L2238" s="270" t="s">
        <v>8045</v>
      </c>
      <c r="M2238" s="270" t="s">
        <v>3296</v>
      </c>
      <c r="N2238" s="270" t="s">
        <v>3286</v>
      </c>
      <c r="O2238" s="270" t="s">
        <v>3285</v>
      </c>
      <c r="P2238" s="269">
        <v>279317</v>
      </c>
      <c r="Q2238" s="269">
        <v>0</v>
      </c>
      <c r="R2238" s="269">
        <v>0</v>
      </c>
      <c r="S2238" s="269">
        <v>279317</v>
      </c>
      <c r="U2238" s="305" t="str">
        <f t="shared" si="34"/>
        <v>RU8265</v>
      </c>
      <c r="V2238" s="305" t="s">
        <v>3112</v>
      </c>
    </row>
    <row r="2239" spans="1:22" ht="18" customHeight="1" x14ac:dyDescent="0.35">
      <c r="A2239" s="270">
        <v>14749</v>
      </c>
      <c r="B2239" s="270" t="s">
        <v>3269</v>
      </c>
      <c r="C2239" s="270" t="s">
        <v>8043</v>
      </c>
      <c r="D2239" s="270" t="s">
        <v>3296</v>
      </c>
      <c r="E2239" s="270" t="s">
        <v>1713</v>
      </c>
      <c r="F2239" s="270" t="s">
        <v>1992</v>
      </c>
      <c r="G2239" s="270" t="s">
        <v>8042</v>
      </c>
      <c r="H2239" s="270" t="s">
        <v>8041</v>
      </c>
      <c r="I2239" s="270" t="s">
        <v>8040</v>
      </c>
      <c r="J2239" s="270">
        <v>16047</v>
      </c>
      <c r="K2239" s="270" t="s">
        <v>3271</v>
      </c>
      <c r="L2239" s="270" t="s">
        <v>8044</v>
      </c>
      <c r="M2239" s="270" t="s">
        <v>3296</v>
      </c>
      <c r="N2239" s="270" t="s">
        <v>3314</v>
      </c>
      <c r="O2239" s="270" t="s">
        <v>3313</v>
      </c>
      <c r="P2239" s="269">
        <v>166725.48000000001</v>
      </c>
      <c r="Q2239" s="269">
        <v>0</v>
      </c>
      <c r="R2239" s="269">
        <v>0</v>
      </c>
      <c r="S2239" s="269">
        <v>166725.48000000001</v>
      </c>
      <c r="U2239" s="305" t="str">
        <f t="shared" si="34"/>
        <v>RU8025</v>
      </c>
      <c r="V2239" s="305" t="s">
        <v>3112</v>
      </c>
    </row>
    <row r="2240" spans="1:22" ht="18" customHeight="1" x14ac:dyDescent="0.35">
      <c r="A2240" s="270">
        <v>14749</v>
      </c>
      <c r="B2240" s="270" t="s">
        <v>3269</v>
      </c>
      <c r="C2240" s="270" t="s">
        <v>8043</v>
      </c>
      <c r="D2240" s="270" t="s">
        <v>3296</v>
      </c>
      <c r="E2240" s="270" t="s">
        <v>1713</v>
      </c>
      <c r="F2240" s="270" t="s">
        <v>1992</v>
      </c>
      <c r="G2240" s="270" t="s">
        <v>8042</v>
      </c>
      <c r="H2240" s="270" t="s">
        <v>8041</v>
      </c>
      <c r="I2240" s="270" t="s">
        <v>8040</v>
      </c>
      <c r="J2240" s="270">
        <v>16048</v>
      </c>
      <c r="K2240" s="270" t="s">
        <v>3271</v>
      </c>
      <c r="L2240" s="270" t="s">
        <v>8039</v>
      </c>
      <c r="M2240" s="270" t="s">
        <v>3296</v>
      </c>
      <c r="N2240" s="270" t="s">
        <v>3314</v>
      </c>
      <c r="O2240" s="270" t="s">
        <v>3313</v>
      </c>
      <c r="P2240" s="269">
        <v>153467.62</v>
      </c>
      <c r="Q2240" s="269">
        <v>0</v>
      </c>
      <c r="R2240" s="269">
        <v>0</v>
      </c>
      <c r="S2240" s="269">
        <v>153467.62</v>
      </c>
      <c r="U2240" s="305" t="str">
        <f t="shared" si="34"/>
        <v>RU8025</v>
      </c>
      <c r="V2240" s="305" t="s">
        <v>3112</v>
      </c>
    </row>
    <row r="2241" spans="1:22" ht="18" customHeight="1" x14ac:dyDescent="0.35">
      <c r="A2241" s="270">
        <v>14754</v>
      </c>
      <c r="B2241" s="270" t="s">
        <v>3269</v>
      </c>
      <c r="C2241" s="270" t="s">
        <v>8036</v>
      </c>
      <c r="D2241" s="270" t="s">
        <v>3296</v>
      </c>
      <c r="E2241" s="270" t="s">
        <v>1713</v>
      </c>
      <c r="F2241" s="270" t="s">
        <v>1992</v>
      </c>
      <c r="G2241" s="270" t="s">
        <v>8035</v>
      </c>
      <c r="H2241" s="270" t="s">
        <v>8034</v>
      </c>
      <c r="I2241" s="270" t="s">
        <v>8033</v>
      </c>
      <c r="J2241" s="270">
        <v>15649</v>
      </c>
      <c r="K2241" s="270" t="s">
        <v>3271</v>
      </c>
      <c r="L2241" s="270" t="s">
        <v>8038</v>
      </c>
      <c r="M2241" s="270" t="s">
        <v>3296</v>
      </c>
      <c r="N2241" s="270" t="s">
        <v>3314</v>
      </c>
      <c r="O2241" s="270" t="s">
        <v>3313</v>
      </c>
      <c r="P2241" s="269">
        <v>1074122</v>
      </c>
      <c r="Q2241" s="269">
        <v>0</v>
      </c>
      <c r="R2241" s="269">
        <v>0</v>
      </c>
      <c r="S2241" s="269">
        <v>1074122</v>
      </c>
      <c r="U2241" s="305" t="str">
        <f t="shared" si="34"/>
        <v>RU8025</v>
      </c>
      <c r="V2241" s="305" t="s">
        <v>3112</v>
      </c>
    </row>
    <row r="2242" spans="1:22" ht="18" customHeight="1" x14ac:dyDescent="0.35">
      <c r="A2242" s="270">
        <v>14754</v>
      </c>
      <c r="B2242" s="270" t="s">
        <v>3269</v>
      </c>
      <c r="C2242" s="270" t="s">
        <v>8036</v>
      </c>
      <c r="D2242" s="270" t="s">
        <v>3296</v>
      </c>
      <c r="E2242" s="270" t="s">
        <v>1713</v>
      </c>
      <c r="F2242" s="270" t="s">
        <v>1992</v>
      </c>
      <c r="G2242" s="270" t="s">
        <v>8035</v>
      </c>
      <c r="H2242" s="270" t="s">
        <v>8034</v>
      </c>
      <c r="I2242" s="270" t="s">
        <v>8033</v>
      </c>
      <c r="J2242" s="270">
        <v>15650</v>
      </c>
      <c r="K2242" s="270" t="s">
        <v>3271</v>
      </c>
      <c r="L2242" s="270" t="s">
        <v>8037</v>
      </c>
      <c r="M2242" s="270" t="s">
        <v>3296</v>
      </c>
      <c r="N2242" s="270" t="s">
        <v>3314</v>
      </c>
      <c r="O2242" s="270" t="s">
        <v>3313</v>
      </c>
      <c r="P2242" s="269">
        <v>624309</v>
      </c>
      <c r="Q2242" s="269">
        <v>0</v>
      </c>
      <c r="R2242" s="269">
        <v>0</v>
      </c>
      <c r="S2242" s="269">
        <v>624309</v>
      </c>
      <c r="U2242" s="305" t="str">
        <f t="shared" si="34"/>
        <v>RU8025</v>
      </c>
      <c r="V2242" s="305" t="s">
        <v>3112</v>
      </c>
    </row>
    <row r="2243" spans="1:22" ht="18" customHeight="1" x14ac:dyDescent="0.35">
      <c r="A2243" s="270">
        <v>14754</v>
      </c>
      <c r="B2243" s="270" t="s">
        <v>3269</v>
      </c>
      <c r="C2243" s="270" t="s">
        <v>8036</v>
      </c>
      <c r="D2243" s="270" t="s">
        <v>3296</v>
      </c>
      <c r="E2243" s="270" t="s">
        <v>1713</v>
      </c>
      <c r="F2243" s="270" t="s">
        <v>1992</v>
      </c>
      <c r="G2243" s="270" t="s">
        <v>8035</v>
      </c>
      <c r="H2243" s="270" t="s">
        <v>8034</v>
      </c>
      <c r="I2243" s="270" t="s">
        <v>8033</v>
      </c>
      <c r="J2243" s="270">
        <v>15651</v>
      </c>
      <c r="K2243" s="270" t="s">
        <v>3271</v>
      </c>
      <c r="L2243" s="270" t="s">
        <v>8032</v>
      </c>
      <c r="M2243" s="270" t="s">
        <v>3296</v>
      </c>
      <c r="N2243" s="270" t="s">
        <v>3314</v>
      </c>
      <c r="O2243" s="270" t="s">
        <v>3313</v>
      </c>
      <c r="P2243" s="269">
        <v>526295</v>
      </c>
      <c r="Q2243" s="269">
        <v>0</v>
      </c>
      <c r="R2243" s="269">
        <v>0</v>
      </c>
      <c r="S2243" s="269">
        <v>526295</v>
      </c>
      <c r="U2243" s="305" t="str">
        <f t="shared" si="34"/>
        <v>RU8025</v>
      </c>
      <c r="V2243" s="305" t="s">
        <v>3112</v>
      </c>
    </row>
    <row r="2244" spans="1:22" ht="18" customHeight="1" x14ac:dyDescent="0.35">
      <c r="A2244" s="270">
        <v>14759</v>
      </c>
      <c r="B2244" s="270" t="s">
        <v>3269</v>
      </c>
      <c r="C2244" s="270" t="s">
        <v>8029</v>
      </c>
      <c r="D2244" s="270" t="s">
        <v>3296</v>
      </c>
      <c r="E2244" s="270" t="s">
        <v>1713</v>
      </c>
      <c r="F2244" s="270" t="s">
        <v>1992</v>
      </c>
      <c r="G2244" s="270" t="s">
        <v>8028</v>
      </c>
      <c r="H2244" s="270" t="s">
        <v>8027</v>
      </c>
      <c r="I2244" s="270" t="s">
        <v>8026</v>
      </c>
      <c r="J2244" s="270">
        <v>16934</v>
      </c>
      <c r="K2244" s="270" t="s">
        <v>3271</v>
      </c>
      <c r="L2244" s="270" t="s">
        <v>8031</v>
      </c>
      <c r="M2244" s="270" t="s">
        <v>3296</v>
      </c>
      <c r="N2244" s="270" t="s">
        <v>3314</v>
      </c>
      <c r="O2244" s="270" t="s">
        <v>3313</v>
      </c>
      <c r="P2244" s="269">
        <v>66240.639999999999</v>
      </c>
      <c r="Q2244" s="269">
        <v>0</v>
      </c>
      <c r="R2244" s="269">
        <v>0</v>
      </c>
      <c r="S2244" s="269">
        <v>66240.639999999999</v>
      </c>
      <c r="U2244" s="305" t="str">
        <f t="shared" ref="U2244:U2307" si="35">LEFT(F2244,6)</f>
        <v>RU8025</v>
      </c>
      <c r="V2244" s="305" t="s">
        <v>3112</v>
      </c>
    </row>
    <row r="2245" spans="1:22" ht="18" customHeight="1" x14ac:dyDescent="0.35">
      <c r="A2245" s="270">
        <v>14759</v>
      </c>
      <c r="B2245" s="270" t="s">
        <v>3269</v>
      </c>
      <c r="C2245" s="270" t="s">
        <v>8029</v>
      </c>
      <c r="D2245" s="270" t="s">
        <v>3296</v>
      </c>
      <c r="E2245" s="270" t="s">
        <v>1713</v>
      </c>
      <c r="F2245" s="270" t="s">
        <v>1992</v>
      </c>
      <c r="G2245" s="270" t="s">
        <v>8028</v>
      </c>
      <c r="H2245" s="270" t="s">
        <v>8027</v>
      </c>
      <c r="I2245" s="270" t="s">
        <v>8026</v>
      </c>
      <c r="J2245" s="270">
        <v>16935</v>
      </c>
      <c r="K2245" s="270" t="s">
        <v>3271</v>
      </c>
      <c r="L2245" s="270" t="s">
        <v>8030</v>
      </c>
      <c r="M2245" s="270" t="s">
        <v>3296</v>
      </c>
      <c r="N2245" s="270" t="s">
        <v>3314</v>
      </c>
      <c r="O2245" s="270" t="s">
        <v>3313</v>
      </c>
      <c r="P2245" s="269">
        <v>212119.07</v>
      </c>
      <c r="Q2245" s="269">
        <v>0</v>
      </c>
      <c r="R2245" s="269">
        <v>0</v>
      </c>
      <c r="S2245" s="269">
        <v>212119.07</v>
      </c>
      <c r="U2245" s="305" t="str">
        <f t="shared" si="35"/>
        <v>RU8025</v>
      </c>
      <c r="V2245" s="305" t="s">
        <v>3112</v>
      </c>
    </row>
    <row r="2246" spans="1:22" ht="18" customHeight="1" x14ac:dyDescent="0.35">
      <c r="A2246" s="270">
        <v>14759</v>
      </c>
      <c r="B2246" s="270" t="s">
        <v>3269</v>
      </c>
      <c r="C2246" s="270" t="s">
        <v>8029</v>
      </c>
      <c r="D2246" s="270" t="s">
        <v>3296</v>
      </c>
      <c r="E2246" s="270" t="s">
        <v>1713</v>
      </c>
      <c r="F2246" s="270" t="s">
        <v>1992</v>
      </c>
      <c r="G2246" s="270" t="s">
        <v>8028</v>
      </c>
      <c r="H2246" s="270" t="s">
        <v>8027</v>
      </c>
      <c r="I2246" s="270" t="s">
        <v>8026</v>
      </c>
      <c r="J2246" s="270">
        <v>16936</v>
      </c>
      <c r="K2246" s="270" t="s">
        <v>3271</v>
      </c>
      <c r="L2246" s="270" t="s">
        <v>8025</v>
      </c>
      <c r="M2246" s="270" t="s">
        <v>3296</v>
      </c>
      <c r="N2246" s="270" t="s">
        <v>3314</v>
      </c>
      <c r="O2246" s="270" t="s">
        <v>3313</v>
      </c>
      <c r="P2246" s="269">
        <v>135182.06</v>
      </c>
      <c r="Q2246" s="269">
        <v>0</v>
      </c>
      <c r="R2246" s="269">
        <v>0</v>
      </c>
      <c r="S2246" s="269">
        <v>135182.06</v>
      </c>
      <c r="U2246" s="305" t="str">
        <f t="shared" si="35"/>
        <v>RU8025</v>
      </c>
      <c r="V2246" s="305" t="s">
        <v>3112</v>
      </c>
    </row>
    <row r="2247" spans="1:22" ht="18" customHeight="1" x14ac:dyDescent="0.35">
      <c r="A2247" s="270">
        <v>14764</v>
      </c>
      <c r="B2247" s="270" t="s">
        <v>3269</v>
      </c>
      <c r="C2247" s="270" t="s">
        <v>8024</v>
      </c>
      <c r="D2247" s="270" t="s">
        <v>3296</v>
      </c>
      <c r="E2247" s="270" t="s">
        <v>1713</v>
      </c>
      <c r="F2247" s="270" t="s">
        <v>1992</v>
      </c>
      <c r="G2247" s="270" t="s">
        <v>8023</v>
      </c>
      <c r="H2247" s="270" t="s">
        <v>8022</v>
      </c>
      <c r="I2247" s="270" t="s">
        <v>8021</v>
      </c>
      <c r="J2247" s="270">
        <v>16956</v>
      </c>
      <c r="K2247" s="270" t="s">
        <v>3271</v>
      </c>
      <c r="L2247" s="270" t="s">
        <v>8020</v>
      </c>
      <c r="M2247" s="270" t="s">
        <v>3296</v>
      </c>
      <c r="N2247" s="270" t="s">
        <v>3286</v>
      </c>
      <c r="O2247" s="270" t="s">
        <v>3285</v>
      </c>
      <c r="P2247" s="269">
        <v>1016263.98</v>
      </c>
      <c r="Q2247" s="269">
        <v>0</v>
      </c>
      <c r="R2247" s="269">
        <v>0</v>
      </c>
      <c r="S2247" s="269">
        <v>1016263.98</v>
      </c>
      <c r="U2247" s="305" t="str">
        <f t="shared" si="35"/>
        <v>RU8025</v>
      </c>
      <c r="V2247" s="305" t="s">
        <v>3112</v>
      </c>
    </row>
    <row r="2248" spans="1:22" ht="18" customHeight="1" x14ac:dyDescent="0.35">
      <c r="A2248" s="270">
        <v>14769</v>
      </c>
      <c r="B2248" s="270" t="s">
        <v>3269</v>
      </c>
      <c r="C2248" s="270" t="s">
        <v>8019</v>
      </c>
      <c r="D2248" s="270" t="s">
        <v>3296</v>
      </c>
      <c r="E2248" s="270" t="s">
        <v>1733</v>
      </c>
      <c r="F2248" s="270" t="s">
        <v>2136</v>
      </c>
      <c r="G2248" s="270" t="s">
        <v>8018</v>
      </c>
      <c r="H2248" s="270" t="s">
        <v>8017</v>
      </c>
      <c r="I2248" s="270" t="s">
        <v>8016</v>
      </c>
      <c r="J2248" s="270">
        <v>16946</v>
      </c>
      <c r="K2248" s="270" t="s">
        <v>3271</v>
      </c>
      <c r="L2248" s="270" t="s">
        <v>8015</v>
      </c>
      <c r="M2248" s="270" t="s">
        <v>3296</v>
      </c>
      <c r="N2248" s="270" t="s">
        <v>3286</v>
      </c>
      <c r="O2248" s="270" t="s">
        <v>3285</v>
      </c>
      <c r="P2248" s="269">
        <v>639075.51</v>
      </c>
      <c r="Q2248" s="269">
        <v>0</v>
      </c>
      <c r="R2248" s="269">
        <v>0</v>
      </c>
      <c r="S2248" s="269">
        <v>639075.51</v>
      </c>
      <c r="U2248" s="305" t="str">
        <f t="shared" si="35"/>
        <v>RU8293</v>
      </c>
      <c r="V2248" s="305" t="s">
        <v>3112</v>
      </c>
    </row>
    <row r="2249" spans="1:22" ht="18" customHeight="1" x14ac:dyDescent="0.35">
      <c r="A2249" s="270">
        <v>14779</v>
      </c>
      <c r="B2249" s="270" t="s">
        <v>3269</v>
      </c>
      <c r="C2249" s="270" t="s">
        <v>8014</v>
      </c>
      <c r="D2249" s="270" t="s">
        <v>3296</v>
      </c>
      <c r="E2249" s="270" t="s">
        <v>1733</v>
      </c>
      <c r="F2249" s="270" t="s">
        <v>1996</v>
      </c>
      <c r="G2249" s="270" t="s">
        <v>8013</v>
      </c>
      <c r="H2249" s="270" t="s">
        <v>8012</v>
      </c>
      <c r="I2249" s="270" t="s">
        <v>8011</v>
      </c>
      <c r="J2249" s="270">
        <v>14944</v>
      </c>
      <c r="K2249" s="270" t="s">
        <v>3271</v>
      </c>
      <c r="L2249" s="270" t="s">
        <v>8010</v>
      </c>
      <c r="M2249" s="270" t="s">
        <v>3296</v>
      </c>
      <c r="N2249" s="270" t="s">
        <v>3314</v>
      </c>
      <c r="O2249" s="270" t="s">
        <v>3313</v>
      </c>
      <c r="P2249" s="269">
        <v>1234070.77</v>
      </c>
      <c r="Q2249" s="269">
        <v>0</v>
      </c>
      <c r="R2249" s="269">
        <v>0</v>
      </c>
      <c r="S2249" s="269">
        <v>1234070.77</v>
      </c>
      <c r="U2249" s="305" t="str">
        <f t="shared" si="35"/>
        <v>RU8031</v>
      </c>
      <c r="V2249" s="305" t="s">
        <v>3112</v>
      </c>
    </row>
    <row r="2250" spans="1:22" ht="18" customHeight="1" x14ac:dyDescent="0.35">
      <c r="A2250" s="270">
        <v>14780</v>
      </c>
      <c r="B2250" s="270" t="s">
        <v>3269</v>
      </c>
      <c r="C2250" s="270" t="s">
        <v>8006</v>
      </c>
      <c r="D2250" s="270" t="s">
        <v>3296</v>
      </c>
      <c r="E2250" s="270" t="s">
        <v>1713</v>
      </c>
      <c r="F2250" s="270" t="s">
        <v>2143</v>
      </c>
      <c r="G2250" s="270" t="s">
        <v>6127</v>
      </c>
      <c r="H2250" s="270" t="s">
        <v>8005</v>
      </c>
      <c r="I2250" s="270" t="s">
        <v>8004</v>
      </c>
      <c r="J2250" s="270">
        <v>15357</v>
      </c>
      <c r="K2250" s="270" t="s">
        <v>3271</v>
      </c>
      <c r="L2250" s="270" t="s">
        <v>8009</v>
      </c>
      <c r="M2250" s="270" t="s">
        <v>3296</v>
      </c>
      <c r="N2250" s="270" t="s">
        <v>3286</v>
      </c>
      <c r="O2250" s="270" t="s">
        <v>3285</v>
      </c>
      <c r="P2250" s="269">
        <v>520512</v>
      </c>
      <c r="Q2250" s="269">
        <v>0</v>
      </c>
      <c r="R2250" s="269">
        <v>520512</v>
      </c>
      <c r="S2250" s="269">
        <v>520512</v>
      </c>
      <c r="U2250" s="305" t="str">
        <f t="shared" si="35"/>
        <v>RU8310</v>
      </c>
      <c r="V2250" s="305" t="s">
        <v>3112</v>
      </c>
    </row>
    <row r="2251" spans="1:22" ht="18" customHeight="1" x14ac:dyDescent="0.35">
      <c r="A2251" s="270">
        <v>14780</v>
      </c>
      <c r="B2251" s="270" t="s">
        <v>3269</v>
      </c>
      <c r="C2251" s="270" t="s">
        <v>8006</v>
      </c>
      <c r="D2251" s="270" t="s">
        <v>3296</v>
      </c>
      <c r="E2251" s="270" t="s">
        <v>1713</v>
      </c>
      <c r="F2251" s="270" t="s">
        <v>2143</v>
      </c>
      <c r="G2251" s="270" t="s">
        <v>6127</v>
      </c>
      <c r="H2251" s="270" t="s">
        <v>8005</v>
      </c>
      <c r="I2251" s="270" t="s">
        <v>8004</v>
      </c>
      <c r="J2251" s="270">
        <v>15358</v>
      </c>
      <c r="K2251" s="270" t="s">
        <v>3271</v>
      </c>
      <c r="L2251" s="270" t="s">
        <v>8008</v>
      </c>
      <c r="M2251" s="270" t="s">
        <v>3296</v>
      </c>
      <c r="N2251" s="270" t="s">
        <v>3286</v>
      </c>
      <c r="O2251" s="270" t="s">
        <v>3285</v>
      </c>
      <c r="P2251" s="269">
        <v>223222</v>
      </c>
      <c r="Q2251" s="269">
        <v>0</v>
      </c>
      <c r="R2251" s="269">
        <v>223222</v>
      </c>
      <c r="S2251" s="269">
        <v>223222</v>
      </c>
      <c r="U2251" s="305" t="str">
        <f t="shared" si="35"/>
        <v>RU8310</v>
      </c>
      <c r="V2251" s="305" t="s">
        <v>3112</v>
      </c>
    </row>
    <row r="2252" spans="1:22" ht="18" customHeight="1" x14ac:dyDescent="0.35">
      <c r="A2252" s="270">
        <v>14780</v>
      </c>
      <c r="B2252" s="270" t="s">
        <v>3269</v>
      </c>
      <c r="C2252" s="270" t="s">
        <v>8006</v>
      </c>
      <c r="D2252" s="270" t="s">
        <v>3296</v>
      </c>
      <c r="E2252" s="270" t="s">
        <v>1713</v>
      </c>
      <c r="F2252" s="270" t="s">
        <v>2143</v>
      </c>
      <c r="G2252" s="270" t="s">
        <v>6127</v>
      </c>
      <c r="H2252" s="270" t="s">
        <v>8005</v>
      </c>
      <c r="I2252" s="270" t="s">
        <v>8004</v>
      </c>
      <c r="J2252" s="270">
        <v>15361</v>
      </c>
      <c r="K2252" s="270" t="s">
        <v>3271</v>
      </c>
      <c r="L2252" s="270" t="s">
        <v>8007</v>
      </c>
      <c r="M2252" s="270" t="s">
        <v>3296</v>
      </c>
      <c r="N2252" s="270" t="s">
        <v>3286</v>
      </c>
      <c r="O2252" s="270" t="s">
        <v>3285</v>
      </c>
      <c r="P2252" s="269">
        <v>361708</v>
      </c>
      <c r="Q2252" s="269">
        <v>0</v>
      </c>
      <c r="R2252" s="269">
        <v>361708</v>
      </c>
      <c r="S2252" s="269">
        <v>361708</v>
      </c>
      <c r="U2252" s="305" t="str">
        <f t="shared" si="35"/>
        <v>RU8310</v>
      </c>
      <c r="V2252" s="305" t="s">
        <v>3112</v>
      </c>
    </row>
    <row r="2253" spans="1:22" ht="18" customHeight="1" x14ac:dyDescent="0.35">
      <c r="A2253" s="270">
        <v>14780</v>
      </c>
      <c r="B2253" s="270" t="s">
        <v>3269</v>
      </c>
      <c r="C2253" s="270" t="s">
        <v>8006</v>
      </c>
      <c r="D2253" s="270" t="s">
        <v>3296</v>
      </c>
      <c r="E2253" s="270" t="s">
        <v>1713</v>
      </c>
      <c r="F2253" s="270" t="s">
        <v>2143</v>
      </c>
      <c r="G2253" s="270" t="s">
        <v>6127</v>
      </c>
      <c r="H2253" s="270" t="s">
        <v>8005</v>
      </c>
      <c r="I2253" s="270" t="s">
        <v>8004</v>
      </c>
      <c r="J2253" s="270">
        <v>15362</v>
      </c>
      <c r="K2253" s="270" t="s">
        <v>3271</v>
      </c>
      <c r="L2253" s="270" t="s">
        <v>8003</v>
      </c>
      <c r="M2253" s="270" t="s">
        <v>3296</v>
      </c>
      <c r="N2253" s="270" t="s">
        <v>3286</v>
      </c>
      <c r="O2253" s="270" t="s">
        <v>3285</v>
      </c>
      <c r="P2253" s="269">
        <v>480003.5</v>
      </c>
      <c r="Q2253" s="269">
        <v>0</v>
      </c>
      <c r="R2253" s="269">
        <v>480003.5</v>
      </c>
      <c r="S2253" s="269">
        <v>480003.5</v>
      </c>
      <c r="U2253" s="305" t="str">
        <f t="shared" si="35"/>
        <v>RU8310</v>
      </c>
      <c r="V2253" s="305" t="s">
        <v>3112</v>
      </c>
    </row>
    <row r="2254" spans="1:22" ht="18" customHeight="1" x14ac:dyDescent="0.35">
      <c r="A2254" s="270">
        <v>14781</v>
      </c>
      <c r="B2254" s="270" t="s">
        <v>3269</v>
      </c>
      <c r="C2254" s="270" t="s">
        <v>8002</v>
      </c>
      <c r="D2254" s="270" t="s">
        <v>3296</v>
      </c>
      <c r="E2254" s="270" t="s">
        <v>1733</v>
      </c>
      <c r="F2254" s="270" t="s">
        <v>1917</v>
      </c>
      <c r="G2254" s="270" t="s">
        <v>3548</v>
      </c>
      <c r="H2254" s="270" t="s">
        <v>8001</v>
      </c>
      <c r="I2254" s="270" t="s">
        <v>8000</v>
      </c>
      <c r="J2254" s="270">
        <v>14846</v>
      </c>
      <c r="K2254" s="270" t="s">
        <v>3271</v>
      </c>
      <c r="L2254" s="270" t="s">
        <v>7999</v>
      </c>
      <c r="M2254" s="270" t="s">
        <v>3296</v>
      </c>
      <c r="N2254" s="270" t="s">
        <v>3286</v>
      </c>
      <c r="O2254" s="270" t="s">
        <v>3285</v>
      </c>
      <c r="P2254" s="269">
        <v>4209731.18</v>
      </c>
      <c r="Q2254" s="269">
        <v>0</v>
      </c>
      <c r="R2254" s="269">
        <v>0</v>
      </c>
      <c r="S2254" s="269">
        <v>4209731.18</v>
      </c>
      <c r="U2254" s="305" t="str">
        <f t="shared" si="35"/>
        <v>RU5200</v>
      </c>
      <c r="V2254" s="305" t="s">
        <v>3112</v>
      </c>
    </row>
    <row r="2255" spans="1:22" ht="18" customHeight="1" x14ac:dyDescent="0.35">
      <c r="A2255" s="270">
        <v>14786</v>
      </c>
      <c r="B2255" s="270" t="s">
        <v>3269</v>
      </c>
      <c r="C2255" s="270" t="s">
        <v>7998</v>
      </c>
      <c r="D2255" s="270" t="s">
        <v>3296</v>
      </c>
      <c r="E2255" s="270" t="s">
        <v>1733</v>
      </c>
      <c r="F2255" s="270" t="s">
        <v>2136</v>
      </c>
      <c r="G2255" s="270" t="s">
        <v>4615</v>
      </c>
      <c r="H2255" s="270" t="s">
        <v>7997</v>
      </c>
      <c r="I2255" s="270" t="s">
        <v>7996</v>
      </c>
      <c r="J2255" s="270">
        <v>14788</v>
      </c>
      <c r="K2255" s="270" t="s">
        <v>3271</v>
      </c>
      <c r="L2255" s="270" t="s">
        <v>7995</v>
      </c>
      <c r="M2255" s="270" t="s">
        <v>3296</v>
      </c>
      <c r="N2255" s="270" t="s">
        <v>3286</v>
      </c>
      <c r="O2255" s="270" t="s">
        <v>3285</v>
      </c>
      <c r="P2255" s="269">
        <v>514737</v>
      </c>
      <c r="Q2255" s="269">
        <v>0</v>
      </c>
      <c r="R2255" s="269">
        <v>0</v>
      </c>
      <c r="S2255" s="269">
        <v>514737</v>
      </c>
      <c r="U2255" s="305" t="str">
        <f t="shared" si="35"/>
        <v>RU8293</v>
      </c>
      <c r="V2255" s="305" t="s">
        <v>3112</v>
      </c>
    </row>
    <row r="2256" spans="1:22" ht="18" customHeight="1" x14ac:dyDescent="0.35">
      <c r="A2256" s="270">
        <v>14801</v>
      </c>
      <c r="B2256" s="270" t="s">
        <v>3269</v>
      </c>
      <c r="C2256" s="270" t="s">
        <v>7994</v>
      </c>
      <c r="D2256" s="270" t="s">
        <v>3296</v>
      </c>
      <c r="E2256" s="270" t="s">
        <v>1713</v>
      </c>
      <c r="F2256" s="270" t="s">
        <v>2143</v>
      </c>
      <c r="G2256" s="270" t="s">
        <v>7940</v>
      </c>
      <c r="H2256" s="270" t="s">
        <v>7993</v>
      </c>
      <c r="I2256" s="270" t="s">
        <v>7992</v>
      </c>
      <c r="J2256" s="270">
        <v>17306</v>
      </c>
      <c r="K2256" s="270" t="s">
        <v>3271</v>
      </c>
      <c r="L2256" s="270" t="s">
        <v>7991</v>
      </c>
      <c r="M2256" s="270" t="s">
        <v>3296</v>
      </c>
      <c r="N2256" s="270" t="s">
        <v>3286</v>
      </c>
      <c r="O2256" s="270" t="s">
        <v>3285</v>
      </c>
      <c r="P2256" s="269">
        <v>1176475.8899999999</v>
      </c>
      <c r="Q2256" s="269">
        <v>0</v>
      </c>
      <c r="R2256" s="269">
        <v>0</v>
      </c>
      <c r="S2256" s="269">
        <v>1176475.8899999999</v>
      </c>
      <c r="U2256" s="305" t="str">
        <f t="shared" si="35"/>
        <v>RU8310</v>
      </c>
      <c r="V2256" s="305" t="s">
        <v>3112</v>
      </c>
    </row>
    <row r="2257" spans="1:22" ht="18" customHeight="1" x14ac:dyDescent="0.35">
      <c r="A2257" s="270">
        <v>14814</v>
      </c>
      <c r="B2257" s="270" t="s">
        <v>3269</v>
      </c>
      <c r="C2257" s="270" t="s">
        <v>7989</v>
      </c>
      <c r="D2257" s="270" t="s">
        <v>3296</v>
      </c>
      <c r="E2257" s="270" t="s">
        <v>1713</v>
      </c>
      <c r="F2257" s="270" t="s">
        <v>2143</v>
      </c>
      <c r="G2257" s="270" t="s">
        <v>7988</v>
      </c>
      <c r="H2257" s="270" t="s">
        <v>7987</v>
      </c>
      <c r="I2257" s="270" t="s">
        <v>7986</v>
      </c>
      <c r="J2257" s="270">
        <v>15416</v>
      </c>
      <c r="K2257" s="270" t="s">
        <v>3271</v>
      </c>
      <c r="L2257" s="270" t="s">
        <v>7990</v>
      </c>
      <c r="M2257" s="270" t="s">
        <v>3296</v>
      </c>
      <c r="N2257" s="270" t="s">
        <v>3286</v>
      </c>
      <c r="O2257" s="270" t="s">
        <v>3285</v>
      </c>
      <c r="P2257" s="269">
        <v>576425.49</v>
      </c>
      <c r="Q2257" s="269">
        <v>0</v>
      </c>
      <c r="R2257" s="269">
        <v>576425.49</v>
      </c>
      <c r="S2257" s="269">
        <v>576425.49</v>
      </c>
      <c r="U2257" s="305" t="str">
        <f t="shared" si="35"/>
        <v>RU8310</v>
      </c>
      <c r="V2257" s="305" t="s">
        <v>3112</v>
      </c>
    </row>
    <row r="2258" spans="1:22" ht="18" customHeight="1" x14ac:dyDescent="0.35">
      <c r="A2258" s="270">
        <v>14814</v>
      </c>
      <c r="B2258" s="270" t="s">
        <v>3269</v>
      </c>
      <c r="C2258" s="270" t="s">
        <v>7989</v>
      </c>
      <c r="D2258" s="270" t="s">
        <v>3296</v>
      </c>
      <c r="E2258" s="270" t="s">
        <v>1713</v>
      </c>
      <c r="F2258" s="270" t="s">
        <v>2143</v>
      </c>
      <c r="G2258" s="270" t="s">
        <v>7988</v>
      </c>
      <c r="H2258" s="270" t="s">
        <v>7987</v>
      </c>
      <c r="I2258" s="270" t="s">
        <v>7986</v>
      </c>
      <c r="J2258" s="270">
        <v>15418</v>
      </c>
      <c r="K2258" s="270" t="s">
        <v>3271</v>
      </c>
      <c r="L2258" s="270" t="s">
        <v>7985</v>
      </c>
      <c r="M2258" s="270" t="s">
        <v>3296</v>
      </c>
      <c r="N2258" s="270" t="s">
        <v>3286</v>
      </c>
      <c r="O2258" s="270" t="s">
        <v>3285</v>
      </c>
      <c r="P2258" s="269">
        <v>576425.49</v>
      </c>
      <c r="Q2258" s="269">
        <v>0</v>
      </c>
      <c r="R2258" s="269">
        <v>576425.49</v>
      </c>
      <c r="S2258" s="269">
        <v>576425.49</v>
      </c>
      <c r="U2258" s="305" t="str">
        <f t="shared" si="35"/>
        <v>RU8310</v>
      </c>
      <c r="V2258" s="305" t="s">
        <v>3112</v>
      </c>
    </row>
    <row r="2259" spans="1:22" ht="18" customHeight="1" x14ac:dyDescent="0.35">
      <c r="A2259" s="270">
        <v>14825</v>
      </c>
      <c r="B2259" s="270" t="s">
        <v>3269</v>
      </c>
      <c r="C2259" s="270" t="s">
        <v>7982</v>
      </c>
      <c r="D2259" s="270" t="s">
        <v>3296</v>
      </c>
      <c r="E2259" s="270" t="s">
        <v>1713</v>
      </c>
      <c r="F2259" s="270" t="s">
        <v>2143</v>
      </c>
      <c r="G2259" s="270" t="s">
        <v>7981</v>
      </c>
      <c r="H2259" s="270" t="s">
        <v>7980</v>
      </c>
      <c r="I2259" s="270" t="s">
        <v>7979</v>
      </c>
      <c r="J2259" s="270">
        <v>15423</v>
      </c>
      <c r="K2259" s="270" t="s">
        <v>3271</v>
      </c>
      <c r="L2259" s="270" t="s">
        <v>7984</v>
      </c>
      <c r="M2259" s="270" t="s">
        <v>3296</v>
      </c>
      <c r="N2259" s="270" t="s">
        <v>3286</v>
      </c>
      <c r="O2259" s="270" t="s">
        <v>3285</v>
      </c>
      <c r="P2259" s="269">
        <v>288941.27</v>
      </c>
      <c r="Q2259" s="269">
        <v>0</v>
      </c>
      <c r="R2259" s="269">
        <v>288941.27</v>
      </c>
      <c r="S2259" s="269">
        <v>288941.27</v>
      </c>
      <c r="U2259" s="305" t="str">
        <f t="shared" si="35"/>
        <v>RU8310</v>
      </c>
      <c r="V2259" s="305" t="s">
        <v>3112</v>
      </c>
    </row>
    <row r="2260" spans="1:22" ht="18" customHeight="1" x14ac:dyDescent="0.35">
      <c r="A2260" s="270">
        <v>14825</v>
      </c>
      <c r="B2260" s="270" t="s">
        <v>3269</v>
      </c>
      <c r="C2260" s="270" t="s">
        <v>7982</v>
      </c>
      <c r="D2260" s="270" t="s">
        <v>3296</v>
      </c>
      <c r="E2260" s="270" t="s">
        <v>1713</v>
      </c>
      <c r="F2260" s="270" t="s">
        <v>2143</v>
      </c>
      <c r="G2260" s="270" t="s">
        <v>7981</v>
      </c>
      <c r="H2260" s="270" t="s">
        <v>7980</v>
      </c>
      <c r="I2260" s="270" t="s">
        <v>7979</v>
      </c>
      <c r="J2260" s="270">
        <v>15425</v>
      </c>
      <c r="K2260" s="270" t="s">
        <v>3271</v>
      </c>
      <c r="L2260" s="270" t="s">
        <v>7983</v>
      </c>
      <c r="M2260" s="270" t="s">
        <v>3296</v>
      </c>
      <c r="N2260" s="270" t="s">
        <v>3286</v>
      </c>
      <c r="O2260" s="270" t="s">
        <v>3285</v>
      </c>
      <c r="P2260" s="269">
        <v>119682.4</v>
      </c>
      <c r="Q2260" s="269">
        <v>0</v>
      </c>
      <c r="R2260" s="269">
        <v>119682.4</v>
      </c>
      <c r="S2260" s="269">
        <v>119682.4</v>
      </c>
      <c r="U2260" s="305" t="str">
        <f t="shared" si="35"/>
        <v>RU8310</v>
      </c>
      <c r="V2260" s="305" t="s">
        <v>3112</v>
      </c>
    </row>
    <row r="2261" spans="1:22" ht="18" customHeight="1" x14ac:dyDescent="0.35">
      <c r="A2261" s="270">
        <v>14825</v>
      </c>
      <c r="B2261" s="270" t="s">
        <v>3269</v>
      </c>
      <c r="C2261" s="270" t="s">
        <v>7982</v>
      </c>
      <c r="D2261" s="270" t="s">
        <v>3296</v>
      </c>
      <c r="E2261" s="270" t="s">
        <v>1713</v>
      </c>
      <c r="F2261" s="270" t="s">
        <v>2143</v>
      </c>
      <c r="G2261" s="270" t="s">
        <v>7981</v>
      </c>
      <c r="H2261" s="270" t="s">
        <v>7980</v>
      </c>
      <c r="I2261" s="270" t="s">
        <v>7979</v>
      </c>
      <c r="J2261" s="270">
        <v>15426</v>
      </c>
      <c r="K2261" s="270" t="s">
        <v>3271</v>
      </c>
      <c r="L2261" s="270" t="s">
        <v>7978</v>
      </c>
      <c r="M2261" s="270" t="s">
        <v>3296</v>
      </c>
      <c r="N2261" s="270" t="s">
        <v>3286</v>
      </c>
      <c r="O2261" s="270" t="s">
        <v>3285</v>
      </c>
      <c r="P2261" s="269">
        <v>118283.99</v>
      </c>
      <c r="Q2261" s="269">
        <v>0</v>
      </c>
      <c r="R2261" s="269">
        <v>118283.99</v>
      </c>
      <c r="S2261" s="269">
        <v>118283.99</v>
      </c>
      <c r="U2261" s="305" t="str">
        <f t="shared" si="35"/>
        <v>RU8310</v>
      </c>
      <c r="V2261" s="305" t="s">
        <v>3112</v>
      </c>
    </row>
    <row r="2262" spans="1:22" ht="18" customHeight="1" x14ac:dyDescent="0.35">
      <c r="A2262" s="270">
        <v>14826</v>
      </c>
      <c r="B2262" s="270" t="s">
        <v>3269</v>
      </c>
      <c r="C2262" s="270" t="s">
        <v>7977</v>
      </c>
      <c r="D2262" s="270" t="s">
        <v>3296</v>
      </c>
      <c r="E2262" s="270" t="s">
        <v>1713</v>
      </c>
      <c r="F2262" s="270" t="s">
        <v>2143</v>
      </c>
      <c r="G2262" s="270" t="s">
        <v>7976</v>
      </c>
      <c r="H2262" s="270" t="s">
        <v>7975</v>
      </c>
      <c r="I2262" s="270" t="s">
        <v>7974</v>
      </c>
      <c r="J2262" s="270">
        <v>15436</v>
      </c>
      <c r="K2262" s="270" t="s">
        <v>3271</v>
      </c>
      <c r="L2262" s="270" t="s">
        <v>7973</v>
      </c>
      <c r="M2262" s="270" t="s">
        <v>3296</v>
      </c>
      <c r="N2262" s="270" t="s">
        <v>3286</v>
      </c>
      <c r="O2262" s="270" t="s">
        <v>3285</v>
      </c>
      <c r="P2262" s="269">
        <v>958110.29</v>
      </c>
      <c r="Q2262" s="269">
        <v>0</v>
      </c>
      <c r="R2262" s="269">
        <v>958110.29</v>
      </c>
      <c r="S2262" s="269">
        <v>958110.29</v>
      </c>
      <c r="U2262" s="305" t="str">
        <f t="shared" si="35"/>
        <v>RU8310</v>
      </c>
      <c r="V2262" s="305" t="s">
        <v>3112</v>
      </c>
    </row>
    <row r="2263" spans="1:22" ht="18" customHeight="1" x14ac:dyDescent="0.35">
      <c r="A2263" s="270">
        <v>14873</v>
      </c>
      <c r="B2263" s="270" t="s">
        <v>3269</v>
      </c>
      <c r="C2263" s="270" t="s">
        <v>7971</v>
      </c>
      <c r="D2263" s="270" t="s">
        <v>3296</v>
      </c>
      <c r="E2263" s="270" t="s">
        <v>1733</v>
      </c>
      <c r="F2263" s="270" t="s">
        <v>1926</v>
      </c>
      <c r="G2263" s="270" t="s">
        <v>3413</v>
      </c>
      <c r="H2263" s="270" t="s">
        <v>7970</v>
      </c>
      <c r="I2263" s="270" t="s">
        <v>7969</v>
      </c>
      <c r="J2263" s="270">
        <v>15331</v>
      </c>
      <c r="K2263" s="270" t="s">
        <v>3271</v>
      </c>
      <c r="L2263" s="270" t="s">
        <v>7972</v>
      </c>
      <c r="M2263" s="270" t="s">
        <v>3296</v>
      </c>
      <c r="N2263" s="270" t="s">
        <v>3314</v>
      </c>
      <c r="O2263" s="270" t="s">
        <v>3313</v>
      </c>
      <c r="P2263" s="269">
        <v>142951.6</v>
      </c>
      <c r="Q2263" s="269">
        <v>0</v>
      </c>
      <c r="R2263" s="269">
        <v>0</v>
      </c>
      <c r="S2263" s="269">
        <v>142951.6</v>
      </c>
      <c r="U2263" s="305" t="str">
        <f t="shared" si="35"/>
        <v>RU5215</v>
      </c>
      <c r="V2263" s="305" t="s">
        <v>3112</v>
      </c>
    </row>
    <row r="2264" spans="1:22" ht="18" customHeight="1" x14ac:dyDescent="0.35">
      <c r="A2264" s="270">
        <v>14873</v>
      </c>
      <c r="B2264" s="270" t="s">
        <v>3269</v>
      </c>
      <c r="C2264" s="270" t="s">
        <v>7971</v>
      </c>
      <c r="D2264" s="270" t="s">
        <v>3296</v>
      </c>
      <c r="E2264" s="270" t="s">
        <v>1733</v>
      </c>
      <c r="F2264" s="270" t="s">
        <v>1926</v>
      </c>
      <c r="G2264" s="270" t="s">
        <v>3413</v>
      </c>
      <c r="H2264" s="270" t="s">
        <v>7970</v>
      </c>
      <c r="I2264" s="270" t="s">
        <v>7969</v>
      </c>
      <c r="J2264" s="270">
        <v>15332</v>
      </c>
      <c r="K2264" s="270" t="s">
        <v>3271</v>
      </c>
      <c r="L2264" s="270" t="s">
        <v>7968</v>
      </c>
      <c r="M2264" s="270" t="s">
        <v>3296</v>
      </c>
      <c r="N2264" s="270" t="s">
        <v>3314</v>
      </c>
      <c r="O2264" s="270" t="s">
        <v>3313</v>
      </c>
      <c r="P2264" s="269">
        <v>422266.8</v>
      </c>
      <c r="Q2264" s="269">
        <v>0</v>
      </c>
      <c r="R2264" s="269">
        <v>0</v>
      </c>
      <c r="S2264" s="269">
        <v>422266.8</v>
      </c>
      <c r="U2264" s="305" t="str">
        <f t="shared" si="35"/>
        <v>RU5215</v>
      </c>
      <c r="V2264" s="305" t="s">
        <v>3112</v>
      </c>
    </row>
    <row r="2265" spans="1:22" ht="18" customHeight="1" x14ac:dyDescent="0.35">
      <c r="A2265" s="270">
        <v>14874</v>
      </c>
      <c r="B2265" s="270" t="s">
        <v>3269</v>
      </c>
      <c r="C2265" s="270" t="s">
        <v>7965</v>
      </c>
      <c r="D2265" s="270" t="s">
        <v>3296</v>
      </c>
      <c r="E2265" s="270" t="s">
        <v>1733</v>
      </c>
      <c r="F2265" s="270" t="s">
        <v>1926</v>
      </c>
      <c r="G2265" s="270" t="s">
        <v>3413</v>
      </c>
      <c r="H2265" s="270" t="s">
        <v>7964</v>
      </c>
      <c r="I2265" s="270" t="s">
        <v>7963</v>
      </c>
      <c r="J2265" s="270">
        <v>15494</v>
      </c>
      <c r="K2265" s="270" t="s">
        <v>3271</v>
      </c>
      <c r="L2265" s="270" t="s">
        <v>7967</v>
      </c>
      <c r="M2265" s="270" t="s">
        <v>3296</v>
      </c>
      <c r="N2265" s="270" t="s">
        <v>3314</v>
      </c>
      <c r="O2265" s="270" t="s">
        <v>3313</v>
      </c>
      <c r="P2265" s="269">
        <v>680801.72</v>
      </c>
      <c r="Q2265" s="269">
        <v>0</v>
      </c>
      <c r="R2265" s="269">
        <v>0</v>
      </c>
      <c r="S2265" s="269">
        <v>680801.72</v>
      </c>
      <c r="U2265" s="305" t="str">
        <f t="shared" si="35"/>
        <v>RU5215</v>
      </c>
      <c r="V2265" s="305" t="s">
        <v>3112</v>
      </c>
    </row>
    <row r="2266" spans="1:22" ht="18" customHeight="1" x14ac:dyDescent="0.35">
      <c r="A2266" s="270">
        <v>14874</v>
      </c>
      <c r="B2266" s="270" t="s">
        <v>3269</v>
      </c>
      <c r="C2266" s="270" t="s">
        <v>7965</v>
      </c>
      <c r="D2266" s="270" t="s">
        <v>3296</v>
      </c>
      <c r="E2266" s="270" t="s">
        <v>1733</v>
      </c>
      <c r="F2266" s="270" t="s">
        <v>1926</v>
      </c>
      <c r="G2266" s="270" t="s">
        <v>3413</v>
      </c>
      <c r="H2266" s="270" t="s">
        <v>7964</v>
      </c>
      <c r="I2266" s="270" t="s">
        <v>7963</v>
      </c>
      <c r="J2266" s="270">
        <v>15495</v>
      </c>
      <c r="K2266" s="270" t="s">
        <v>3271</v>
      </c>
      <c r="L2266" s="270" t="s">
        <v>7966</v>
      </c>
      <c r="M2266" s="270" t="s">
        <v>3296</v>
      </c>
      <c r="N2266" s="270" t="s">
        <v>3314</v>
      </c>
      <c r="O2266" s="270" t="s">
        <v>3313</v>
      </c>
      <c r="P2266" s="269">
        <v>222009.12</v>
      </c>
      <c r="Q2266" s="269">
        <v>0</v>
      </c>
      <c r="R2266" s="269">
        <v>0</v>
      </c>
      <c r="S2266" s="269">
        <v>222009.12</v>
      </c>
      <c r="U2266" s="305" t="str">
        <f t="shared" si="35"/>
        <v>RU5215</v>
      </c>
      <c r="V2266" s="305" t="s">
        <v>3112</v>
      </c>
    </row>
    <row r="2267" spans="1:22" ht="18" customHeight="1" x14ac:dyDescent="0.35">
      <c r="A2267" s="270">
        <v>14874</v>
      </c>
      <c r="B2267" s="270" t="s">
        <v>3269</v>
      </c>
      <c r="C2267" s="270" t="s">
        <v>7965</v>
      </c>
      <c r="D2267" s="270" t="s">
        <v>3296</v>
      </c>
      <c r="E2267" s="270" t="s">
        <v>1733</v>
      </c>
      <c r="F2267" s="270" t="s">
        <v>1926</v>
      </c>
      <c r="G2267" s="270" t="s">
        <v>3413</v>
      </c>
      <c r="H2267" s="270" t="s">
        <v>7964</v>
      </c>
      <c r="I2267" s="270" t="s">
        <v>7963</v>
      </c>
      <c r="J2267" s="270">
        <v>15496</v>
      </c>
      <c r="K2267" s="270" t="s">
        <v>3271</v>
      </c>
      <c r="L2267" s="270" t="s">
        <v>7962</v>
      </c>
      <c r="M2267" s="270" t="s">
        <v>3296</v>
      </c>
      <c r="N2267" s="270" t="s">
        <v>3314</v>
      </c>
      <c r="O2267" s="270" t="s">
        <v>3313</v>
      </c>
      <c r="P2267" s="269">
        <v>37001.519999999997</v>
      </c>
      <c r="Q2267" s="269">
        <v>0</v>
      </c>
      <c r="R2267" s="269">
        <v>0</v>
      </c>
      <c r="S2267" s="269">
        <v>37001.519999999997</v>
      </c>
      <c r="U2267" s="305" t="str">
        <f t="shared" si="35"/>
        <v>RU5215</v>
      </c>
      <c r="V2267" s="305" t="s">
        <v>3112</v>
      </c>
    </row>
    <row r="2268" spans="1:22" ht="18" customHeight="1" x14ac:dyDescent="0.35">
      <c r="A2268" s="270">
        <v>14875</v>
      </c>
      <c r="B2268" s="270" t="s">
        <v>3269</v>
      </c>
      <c r="C2268" s="270" t="s">
        <v>7961</v>
      </c>
      <c r="D2268" s="270" t="s">
        <v>3296</v>
      </c>
      <c r="E2268" s="270" t="s">
        <v>1733</v>
      </c>
      <c r="F2268" s="270" t="s">
        <v>1926</v>
      </c>
      <c r="G2268" s="270" t="s">
        <v>7960</v>
      </c>
      <c r="H2268" s="270" t="s">
        <v>7959</v>
      </c>
      <c r="I2268" s="270" t="s">
        <v>7958</v>
      </c>
      <c r="J2268" s="270">
        <v>15614</v>
      </c>
      <c r="K2268" s="270" t="s">
        <v>3271</v>
      </c>
      <c r="L2268" s="270" t="s">
        <v>7957</v>
      </c>
      <c r="M2268" s="270" t="s">
        <v>3296</v>
      </c>
      <c r="N2268" s="270" t="s">
        <v>3314</v>
      </c>
      <c r="O2268" s="270" t="s">
        <v>3313</v>
      </c>
      <c r="P2268" s="269">
        <v>441638.06</v>
      </c>
      <c r="Q2268" s="269">
        <v>0</v>
      </c>
      <c r="R2268" s="269">
        <v>0</v>
      </c>
      <c r="S2268" s="269">
        <v>441638.06</v>
      </c>
      <c r="U2268" s="305" t="str">
        <f t="shared" si="35"/>
        <v>RU5215</v>
      </c>
      <c r="V2268" s="305" t="s">
        <v>3112</v>
      </c>
    </row>
    <row r="2269" spans="1:22" ht="18" customHeight="1" x14ac:dyDescent="0.35">
      <c r="A2269" s="270">
        <v>14876</v>
      </c>
      <c r="B2269" s="270" t="s">
        <v>3269</v>
      </c>
      <c r="C2269" s="270" t="s">
        <v>7955</v>
      </c>
      <c r="D2269" s="270" t="s">
        <v>3296</v>
      </c>
      <c r="E2269" s="270" t="s">
        <v>1733</v>
      </c>
      <c r="F2269" s="270" t="s">
        <v>1902</v>
      </c>
      <c r="G2269" s="270" t="s">
        <v>7954</v>
      </c>
      <c r="H2269" s="270" t="s">
        <v>7953</v>
      </c>
      <c r="I2269" s="270" t="s">
        <v>7952</v>
      </c>
      <c r="J2269" s="270">
        <v>17057</v>
      </c>
      <c r="K2269" s="270" t="s">
        <v>3271</v>
      </c>
      <c r="L2269" s="270" t="s">
        <v>7956</v>
      </c>
      <c r="M2269" s="270" t="s">
        <v>3296</v>
      </c>
      <c r="N2269" s="270" t="s">
        <v>3286</v>
      </c>
      <c r="O2269" s="270" t="s">
        <v>3285</v>
      </c>
      <c r="P2269" s="269">
        <v>177995</v>
      </c>
      <c r="Q2269" s="269">
        <v>0</v>
      </c>
      <c r="R2269" s="269">
        <v>0</v>
      </c>
      <c r="S2269" s="269">
        <v>177995</v>
      </c>
      <c r="U2269" s="305" t="str">
        <f t="shared" si="35"/>
        <v>RU5062</v>
      </c>
      <c r="V2269" s="305" t="s">
        <v>3112</v>
      </c>
    </row>
    <row r="2270" spans="1:22" ht="18" customHeight="1" x14ac:dyDescent="0.35">
      <c r="A2270" s="270">
        <v>14876</v>
      </c>
      <c r="B2270" s="270" t="s">
        <v>3269</v>
      </c>
      <c r="C2270" s="270" t="s">
        <v>7955</v>
      </c>
      <c r="D2270" s="270" t="s">
        <v>3296</v>
      </c>
      <c r="E2270" s="270" t="s">
        <v>1733</v>
      </c>
      <c r="F2270" s="270" t="s">
        <v>1902</v>
      </c>
      <c r="G2270" s="270" t="s">
        <v>7954</v>
      </c>
      <c r="H2270" s="270" t="s">
        <v>7953</v>
      </c>
      <c r="I2270" s="270" t="s">
        <v>7952</v>
      </c>
      <c r="J2270" s="270">
        <v>17058</v>
      </c>
      <c r="K2270" s="270" t="s">
        <v>3271</v>
      </c>
      <c r="L2270" s="270" t="s">
        <v>7951</v>
      </c>
      <c r="M2270" s="270" t="s">
        <v>3296</v>
      </c>
      <c r="N2270" s="270" t="s">
        <v>3286</v>
      </c>
      <c r="O2270" s="270" t="s">
        <v>3285</v>
      </c>
      <c r="P2270" s="269">
        <v>227665</v>
      </c>
      <c r="Q2270" s="269">
        <v>0</v>
      </c>
      <c r="R2270" s="269">
        <v>0</v>
      </c>
      <c r="S2270" s="269">
        <v>227665</v>
      </c>
      <c r="U2270" s="305" t="str">
        <f t="shared" si="35"/>
        <v>RU5062</v>
      </c>
      <c r="V2270" s="305" t="s">
        <v>3112</v>
      </c>
    </row>
    <row r="2271" spans="1:22" ht="18" customHeight="1" x14ac:dyDescent="0.35">
      <c r="A2271" s="270">
        <v>14877</v>
      </c>
      <c r="B2271" s="270" t="s">
        <v>3269</v>
      </c>
      <c r="C2271" s="270" t="s">
        <v>7948</v>
      </c>
      <c r="D2271" s="270" t="s">
        <v>3296</v>
      </c>
      <c r="E2271" s="270" t="s">
        <v>1733</v>
      </c>
      <c r="F2271" s="270" t="s">
        <v>1926</v>
      </c>
      <c r="G2271" s="270" t="s">
        <v>4702</v>
      </c>
      <c r="H2271" s="270" t="s">
        <v>7947</v>
      </c>
      <c r="I2271" s="270" t="s">
        <v>7946</v>
      </c>
      <c r="J2271" s="270">
        <v>15161</v>
      </c>
      <c r="K2271" s="270" t="s">
        <v>3271</v>
      </c>
      <c r="L2271" s="270" t="s">
        <v>7950</v>
      </c>
      <c r="M2271" s="270" t="s">
        <v>3296</v>
      </c>
      <c r="N2271" s="270" t="s">
        <v>3314</v>
      </c>
      <c r="O2271" s="270" t="s">
        <v>3313</v>
      </c>
      <c r="P2271" s="269">
        <v>585912.44999999995</v>
      </c>
      <c r="Q2271" s="269">
        <v>0</v>
      </c>
      <c r="R2271" s="269">
        <v>0</v>
      </c>
      <c r="S2271" s="269">
        <v>585912.44999999995</v>
      </c>
      <c r="U2271" s="305" t="str">
        <f t="shared" si="35"/>
        <v>RU5215</v>
      </c>
      <c r="V2271" s="305" t="s">
        <v>3112</v>
      </c>
    </row>
    <row r="2272" spans="1:22" ht="18" customHeight="1" x14ac:dyDescent="0.35">
      <c r="A2272" s="270">
        <v>14877</v>
      </c>
      <c r="B2272" s="270" t="s">
        <v>3269</v>
      </c>
      <c r="C2272" s="270" t="s">
        <v>7948</v>
      </c>
      <c r="D2272" s="270" t="s">
        <v>3296</v>
      </c>
      <c r="E2272" s="270" t="s">
        <v>1733</v>
      </c>
      <c r="F2272" s="270" t="s">
        <v>1926</v>
      </c>
      <c r="G2272" s="270" t="s">
        <v>4702</v>
      </c>
      <c r="H2272" s="270" t="s">
        <v>7947</v>
      </c>
      <c r="I2272" s="270" t="s">
        <v>7946</v>
      </c>
      <c r="J2272" s="270">
        <v>21403</v>
      </c>
      <c r="K2272" s="270" t="s">
        <v>3271</v>
      </c>
      <c r="L2272" s="270" t="s">
        <v>7949</v>
      </c>
      <c r="M2272" s="270" t="s">
        <v>3296</v>
      </c>
      <c r="N2272" s="270" t="s">
        <v>3314</v>
      </c>
      <c r="O2272" s="270" t="s">
        <v>3313</v>
      </c>
      <c r="P2272" s="269">
        <v>9975.66</v>
      </c>
      <c r="Q2272" s="269">
        <v>0</v>
      </c>
      <c r="R2272" s="269">
        <v>0</v>
      </c>
      <c r="S2272" s="269">
        <v>9975.66</v>
      </c>
      <c r="U2272" s="305" t="str">
        <f t="shared" si="35"/>
        <v>RU5215</v>
      </c>
      <c r="V2272" s="305" t="s">
        <v>3112</v>
      </c>
    </row>
    <row r="2273" spans="1:22" ht="18" customHeight="1" x14ac:dyDescent="0.35">
      <c r="A2273" s="270">
        <v>14877</v>
      </c>
      <c r="B2273" s="270" t="s">
        <v>3269</v>
      </c>
      <c r="C2273" s="270" t="s">
        <v>7948</v>
      </c>
      <c r="D2273" s="270" t="s">
        <v>3296</v>
      </c>
      <c r="E2273" s="270" t="s">
        <v>1733</v>
      </c>
      <c r="F2273" s="270" t="s">
        <v>1926</v>
      </c>
      <c r="G2273" s="270" t="s">
        <v>4702</v>
      </c>
      <c r="H2273" s="270" t="s">
        <v>7947</v>
      </c>
      <c r="I2273" s="270" t="s">
        <v>7946</v>
      </c>
      <c r="J2273" s="270">
        <v>21404</v>
      </c>
      <c r="K2273" s="270" t="s">
        <v>3271</v>
      </c>
      <c r="L2273" s="270" t="s">
        <v>7945</v>
      </c>
      <c r="M2273" s="270" t="s">
        <v>3296</v>
      </c>
      <c r="N2273" s="270" t="s">
        <v>3314</v>
      </c>
      <c r="O2273" s="270" t="s">
        <v>3313</v>
      </c>
      <c r="P2273" s="269">
        <v>8451.69</v>
      </c>
      <c r="Q2273" s="269">
        <v>0</v>
      </c>
      <c r="R2273" s="269">
        <v>0</v>
      </c>
      <c r="S2273" s="269">
        <v>8459.69</v>
      </c>
      <c r="U2273" s="305" t="str">
        <f t="shared" si="35"/>
        <v>RU5215</v>
      </c>
      <c r="V2273" s="305" t="s">
        <v>3112</v>
      </c>
    </row>
    <row r="2274" spans="1:22" ht="18" customHeight="1" x14ac:dyDescent="0.35">
      <c r="A2274" s="270">
        <v>14887</v>
      </c>
      <c r="B2274" s="270" t="s">
        <v>3269</v>
      </c>
      <c r="C2274" s="270" t="s">
        <v>7941</v>
      </c>
      <c r="D2274" s="270" t="s">
        <v>3296</v>
      </c>
      <c r="E2274" s="270" t="s">
        <v>1713</v>
      </c>
      <c r="F2274" s="270" t="s">
        <v>2143</v>
      </c>
      <c r="G2274" s="270" t="s">
        <v>7940</v>
      </c>
      <c r="H2274" s="270" t="s">
        <v>7939</v>
      </c>
      <c r="I2274" s="270" t="s">
        <v>7938</v>
      </c>
      <c r="J2274" s="270">
        <v>17315</v>
      </c>
      <c r="K2274" s="270" t="s">
        <v>3271</v>
      </c>
      <c r="L2274" s="270" t="s">
        <v>7944</v>
      </c>
      <c r="M2274" s="270" t="s">
        <v>3296</v>
      </c>
      <c r="N2274" s="270" t="s">
        <v>3286</v>
      </c>
      <c r="O2274" s="270" t="s">
        <v>3285</v>
      </c>
      <c r="P2274" s="269">
        <v>78879.100000000006</v>
      </c>
      <c r="Q2274" s="269">
        <v>0</v>
      </c>
      <c r="R2274" s="269">
        <v>0</v>
      </c>
      <c r="S2274" s="269">
        <v>78879.100000000006</v>
      </c>
      <c r="U2274" s="305" t="str">
        <f t="shared" si="35"/>
        <v>RU8310</v>
      </c>
      <c r="V2274" s="305" t="s">
        <v>3112</v>
      </c>
    </row>
    <row r="2275" spans="1:22" ht="18" customHeight="1" x14ac:dyDescent="0.35">
      <c r="A2275" s="270">
        <v>14887</v>
      </c>
      <c r="B2275" s="270" t="s">
        <v>3269</v>
      </c>
      <c r="C2275" s="270" t="s">
        <v>7941</v>
      </c>
      <c r="D2275" s="270" t="s">
        <v>3296</v>
      </c>
      <c r="E2275" s="270" t="s">
        <v>1713</v>
      </c>
      <c r="F2275" s="270" t="s">
        <v>2143</v>
      </c>
      <c r="G2275" s="270" t="s">
        <v>7940</v>
      </c>
      <c r="H2275" s="270" t="s">
        <v>7939</v>
      </c>
      <c r="I2275" s="270" t="s">
        <v>7938</v>
      </c>
      <c r="J2275" s="270">
        <v>17316</v>
      </c>
      <c r="K2275" s="270" t="s">
        <v>3271</v>
      </c>
      <c r="L2275" s="270" t="s">
        <v>7943</v>
      </c>
      <c r="M2275" s="270" t="s">
        <v>3296</v>
      </c>
      <c r="N2275" s="270" t="s">
        <v>3286</v>
      </c>
      <c r="O2275" s="270" t="s">
        <v>3285</v>
      </c>
      <c r="P2275" s="269">
        <v>80998.240000000005</v>
      </c>
      <c r="Q2275" s="269">
        <v>0</v>
      </c>
      <c r="R2275" s="269">
        <v>0</v>
      </c>
      <c r="S2275" s="269">
        <v>80998.240000000005</v>
      </c>
      <c r="U2275" s="305" t="str">
        <f t="shared" si="35"/>
        <v>RU8310</v>
      </c>
      <c r="V2275" s="305" t="s">
        <v>3112</v>
      </c>
    </row>
    <row r="2276" spans="1:22" ht="18" customHeight="1" x14ac:dyDescent="0.35">
      <c r="A2276" s="270">
        <v>14887</v>
      </c>
      <c r="B2276" s="270" t="s">
        <v>3269</v>
      </c>
      <c r="C2276" s="270" t="s">
        <v>7941</v>
      </c>
      <c r="D2276" s="270" t="s">
        <v>3296</v>
      </c>
      <c r="E2276" s="270" t="s">
        <v>1713</v>
      </c>
      <c r="F2276" s="270" t="s">
        <v>2143</v>
      </c>
      <c r="G2276" s="270" t="s">
        <v>7940</v>
      </c>
      <c r="H2276" s="270" t="s">
        <v>7939</v>
      </c>
      <c r="I2276" s="270" t="s">
        <v>7938</v>
      </c>
      <c r="J2276" s="270">
        <v>17317</v>
      </c>
      <c r="K2276" s="270" t="s">
        <v>3271</v>
      </c>
      <c r="L2276" s="270" t="s">
        <v>7942</v>
      </c>
      <c r="M2276" s="270" t="s">
        <v>3296</v>
      </c>
      <c r="N2276" s="270" t="s">
        <v>3286</v>
      </c>
      <c r="O2276" s="270" t="s">
        <v>3285</v>
      </c>
      <c r="P2276" s="269">
        <v>169531.2</v>
      </c>
      <c r="Q2276" s="269">
        <v>0</v>
      </c>
      <c r="R2276" s="269">
        <v>0</v>
      </c>
      <c r="S2276" s="269">
        <v>169531.2</v>
      </c>
      <c r="U2276" s="305" t="str">
        <f t="shared" si="35"/>
        <v>RU8310</v>
      </c>
      <c r="V2276" s="305" t="s">
        <v>3112</v>
      </c>
    </row>
    <row r="2277" spans="1:22" ht="18" customHeight="1" x14ac:dyDescent="0.35">
      <c r="A2277" s="270">
        <v>14887</v>
      </c>
      <c r="B2277" s="270" t="s">
        <v>3269</v>
      </c>
      <c r="C2277" s="270" t="s">
        <v>7941</v>
      </c>
      <c r="D2277" s="270" t="s">
        <v>3296</v>
      </c>
      <c r="E2277" s="270" t="s">
        <v>1713</v>
      </c>
      <c r="F2277" s="270" t="s">
        <v>2143</v>
      </c>
      <c r="G2277" s="270" t="s">
        <v>7940</v>
      </c>
      <c r="H2277" s="270" t="s">
        <v>7939</v>
      </c>
      <c r="I2277" s="270" t="s">
        <v>7938</v>
      </c>
      <c r="J2277" s="270">
        <v>17318</v>
      </c>
      <c r="K2277" s="270" t="s">
        <v>3271</v>
      </c>
      <c r="L2277" s="270" t="s">
        <v>7937</v>
      </c>
      <c r="M2277" s="270" t="s">
        <v>3296</v>
      </c>
      <c r="N2277" s="270" t="s">
        <v>3286</v>
      </c>
      <c r="O2277" s="270" t="s">
        <v>3285</v>
      </c>
      <c r="P2277" s="269">
        <v>92771.24</v>
      </c>
      <c r="Q2277" s="269">
        <v>0</v>
      </c>
      <c r="R2277" s="269">
        <v>0</v>
      </c>
      <c r="S2277" s="269">
        <v>92771.24</v>
      </c>
      <c r="U2277" s="305" t="str">
        <f t="shared" si="35"/>
        <v>RU8310</v>
      </c>
      <c r="V2277" s="305" t="s">
        <v>3112</v>
      </c>
    </row>
    <row r="2278" spans="1:22" ht="18" customHeight="1" x14ac:dyDescent="0.35">
      <c r="A2278" s="270">
        <v>14888</v>
      </c>
      <c r="B2278" s="270" t="s">
        <v>3269</v>
      </c>
      <c r="C2278" s="270" t="s">
        <v>7934</v>
      </c>
      <c r="D2278" s="270" t="s">
        <v>3296</v>
      </c>
      <c r="E2278" s="270" t="s">
        <v>1713</v>
      </c>
      <c r="F2278" s="270" t="s">
        <v>2143</v>
      </c>
      <c r="G2278" s="270" t="s">
        <v>7933</v>
      </c>
      <c r="H2278" s="270" t="s">
        <v>7932</v>
      </c>
      <c r="I2278" s="270" t="s">
        <v>7931</v>
      </c>
      <c r="J2278" s="270">
        <v>15787</v>
      </c>
      <c r="K2278" s="270" t="s">
        <v>3271</v>
      </c>
      <c r="L2278" s="270" t="s">
        <v>7936</v>
      </c>
      <c r="M2278" s="270" t="s">
        <v>3296</v>
      </c>
      <c r="N2278" s="270" t="s">
        <v>3286</v>
      </c>
      <c r="O2278" s="270" t="s">
        <v>3285</v>
      </c>
      <c r="P2278" s="269">
        <v>227697.4</v>
      </c>
      <c r="Q2278" s="269">
        <v>0</v>
      </c>
      <c r="R2278" s="269">
        <v>0</v>
      </c>
      <c r="S2278" s="269">
        <v>227697.4</v>
      </c>
      <c r="U2278" s="305" t="str">
        <f t="shared" si="35"/>
        <v>RU8310</v>
      </c>
      <c r="V2278" s="305" t="s">
        <v>3112</v>
      </c>
    </row>
    <row r="2279" spans="1:22" ht="18" customHeight="1" x14ac:dyDescent="0.35">
      <c r="A2279" s="270">
        <v>14888</v>
      </c>
      <c r="B2279" s="270" t="s">
        <v>3269</v>
      </c>
      <c r="C2279" s="270" t="s">
        <v>7934</v>
      </c>
      <c r="D2279" s="270" t="s">
        <v>3296</v>
      </c>
      <c r="E2279" s="270" t="s">
        <v>1713</v>
      </c>
      <c r="F2279" s="270" t="s">
        <v>2143</v>
      </c>
      <c r="G2279" s="270" t="s">
        <v>7933</v>
      </c>
      <c r="H2279" s="270" t="s">
        <v>7932</v>
      </c>
      <c r="I2279" s="270" t="s">
        <v>7931</v>
      </c>
      <c r="J2279" s="270">
        <v>15896</v>
      </c>
      <c r="K2279" s="270" t="s">
        <v>3271</v>
      </c>
      <c r="L2279" s="270" t="s">
        <v>7935</v>
      </c>
      <c r="M2279" s="270" t="s">
        <v>3296</v>
      </c>
      <c r="N2279" s="270" t="s">
        <v>3286</v>
      </c>
      <c r="O2279" s="270" t="s">
        <v>3285</v>
      </c>
      <c r="P2279" s="269">
        <v>184294.03</v>
      </c>
      <c r="Q2279" s="269">
        <v>0</v>
      </c>
      <c r="R2279" s="269">
        <v>0</v>
      </c>
      <c r="S2279" s="269">
        <v>184294.03</v>
      </c>
      <c r="U2279" s="305" t="str">
        <f t="shared" si="35"/>
        <v>RU8310</v>
      </c>
      <c r="V2279" s="305" t="s">
        <v>3112</v>
      </c>
    </row>
    <row r="2280" spans="1:22" ht="18" customHeight="1" x14ac:dyDescent="0.35">
      <c r="A2280" s="270">
        <v>14888</v>
      </c>
      <c r="B2280" s="270" t="s">
        <v>3269</v>
      </c>
      <c r="C2280" s="270" t="s">
        <v>7934</v>
      </c>
      <c r="D2280" s="270" t="s">
        <v>3296</v>
      </c>
      <c r="E2280" s="270" t="s">
        <v>1713</v>
      </c>
      <c r="F2280" s="270" t="s">
        <v>2143</v>
      </c>
      <c r="G2280" s="270" t="s">
        <v>7933</v>
      </c>
      <c r="H2280" s="270" t="s">
        <v>7932</v>
      </c>
      <c r="I2280" s="270" t="s">
        <v>7931</v>
      </c>
      <c r="J2280" s="270">
        <v>22441</v>
      </c>
      <c r="K2280" s="270" t="s">
        <v>3271</v>
      </c>
      <c r="L2280" s="270" t="s">
        <v>7930</v>
      </c>
      <c r="M2280" s="270" t="s">
        <v>3296</v>
      </c>
      <c r="N2280" s="270" t="s">
        <v>3286</v>
      </c>
      <c r="O2280" s="270" t="s">
        <v>3285</v>
      </c>
      <c r="P2280" s="269">
        <v>14738.31</v>
      </c>
      <c r="Q2280" s="269">
        <v>0</v>
      </c>
      <c r="R2280" s="269">
        <v>0</v>
      </c>
      <c r="S2280" s="269">
        <v>14738.31</v>
      </c>
      <c r="U2280" s="305" t="str">
        <f t="shared" si="35"/>
        <v>RU8310</v>
      </c>
      <c r="V2280" s="305" t="s">
        <v>3112</v>
      </c>
    </row>
    <row r="2281" spans="1:22" ht="18" customHeight="1" x14ac:dyDescent="0.35">
      <c r="A2281" s="270">
        <v>14892</v>
      </c>
      <c r="B2281" s="270" t="s">
        <v>3269</v>
      </c>
      <c r="C2281" s="270" t="s">
        <v>7928</v>
      </c>
      <c r="D2281" s="270" t="s">
        <v>3296</v>
      </c>
      <c r="E2281" s="270" t="s">
        <v>1713</v>
      </c>
      <c r="F2281" s="270" t="s">
        <v>2143</v>
      </c>
      <c r="G2281" s="270" t="s">
        <v>6196</v>
      </c>
      <c r="H2281" s="270" t="s">
        <v>7927</v>
      </c>
      <c r="I2281" s="270" t="s">
        <v>7926</v>
      </c>
      <c r="J2281" s="270">
        <v>16095</v>
      </c>
      <c r="K2281" s="270" t="s">
        <v>3271</v>
      </c>
      <c r="L2281" s="270" t="s">
        <v>7929</v>
      </c>
      <c r="M2281" s="270" t="s">
        <v>3296</v>
      </c>
      <c r="N2281" s="270" t="s">
        <v>3286</v>
      </c>
      <c r="O2281" s="270" t="s">
        <v>3285</v>
      </c>
      <c r="P2281" s="269">
        <v>183684</v>
      </c>
      <c r="Q2281" s="269">
        <v>0</v>
      </c>
      <c r="R2281" s="269">
        <v>0</v>
      </c>
      <c r="S2281" s="269">
        <v>183684</v>
      </c>
      <c r="U2281" s="305" t="str">
        <f t="shared" si="35"/>
        <v>RU8310</v>
      </c>
      <c r="V2281" s="305" t="s">
        <v>3112</v>
      </c>
    </row>
    <row r="2282" spans="1:22" ht="18" customHeight="1" x14ac:dyDescent="0.35">
      <c r="A2282" s="270">
        <v>14892</v>
      </c>
      <c r="B2282" s="270" t="s">
        <v>3269</v>
      </c>
      <c r="C2282" s="270" t="s">
        <v>7928</v>
      </c>
      <c r="D2282" s="270" t="s">
        <v>3296</v>
      </c>
      <c r="E2282" s="270" t="s">
        <v>1713</v>
      </c>
      <c r="F2282" s="270" t="s">
        <v>2143</v>
      </c>
      <c r="G2282" s="270" t="s">
        <v>6196</v>
      </c>
      <c r="H2282" s="270" t="s">
        <v>7927</v>
      </c>
      <c r="I2282" s="270" t="s">
        <v>7926</v>
      </c>
      <c r="J2282" s="270">
        <v>17814</v>
      </c>
      <c r="K2282" s="270" t="s">
        <v>3271</v>
      </c>
      <c r="L2282" s="270" t="s">
        <v>7925</v>
      </c>
      <c r="M2282" s="270" t="s">
        <v>3296</v>
      </c>
      <c r="N2282" s="270" t="s">
        <v>3286</v>
      </c>
      <c r="O2282" s="270" t="s">
        <v>3285</v>
      </c>
      <c r="P2282" s="269">
        <v>160510</v>
      </c>
      <c r="Q2282" s="269">
        <v>0</v>
      </c>
      <c r="R2282" s="269">
        <v>0</v>
      </c>
      <c r="S2282" s="269">
        <v>160510</v>
      </c>
      <c r="U2282" s="305" t="str">
        <f t="shared" si="35"/>
        <v>RU8310</v>
      </c>
      <c r="V2282" s="305" t="s">
        <v>3112</v>
      </c>
    </row>
    <row r="2283" spans="1:22" ht="18" customHeight="1" x14ac:dyDescent="0.35">
      <c r="A2283" s="270">
        <v>14895</v>
      </c>
      <c r="B2283" s="270" t="s">
        <v>3269</v>
      </c>
      <c r="C2283" s="270" t="s">
        <v>7924</v>
      </c>
      <c r="D2283" s="270" t="s">
        <v>3296</v>
      </c>
      <c r="E2283" s="270" t="s">
        <v>1713</v>
      </c>
      <c r="F2283" s="270" t="s">
        <v>2143</v>
      </c>
      <c r="G2283" s="270" t="s">
        <v>7923</v>
      </c>
      <c r="H2283" s="270" t="s">
        <v>7922</v>
      </c>
      <c r="I2283" s="270" t="s">
        <v>7921</v>
      </c>
      <c r="J2283" s="270">
        <v>15464</v>
      </c>
      <c r="K2283" s="270" t="s">
        <v>3271</v>
      </c>
      <c r="L2283" s="270" t="s">
        <v>7920</v>
      </c>
      <c r="M2283" s="270" t="s">
        <v>3296</v>
      </c>
      <c r="N2283" s="270" t="s">
        <v>3286</v>
      </c>
      <c r="O2283" s="270" t="s">
        <v>3285</v>
      </c>
      <c r="P2283" s="269">
        <v>372420.3</v>
      </c>
      <c r="Q2283" s="269">
        <v>0</v>
      </c>
      <c r="R2283" s="269">
        <v>0</v>
      </c>
      <c r="S2283" s="269">
        <v>372420.3</v>
      </c>
      <c r="U2283" s="305" t="str">
        <f t="shared" si="35"/>
        <v>RU8310</v>
      </c>
      <c r="V2283" s="305" t="s">
        <v>3112</v>
      </c>
    </row>
    <row r="2284" spans="1:22" ht="18" customHeight="1" x14ac:dyDescent="0.35">
      <c r="A2284" s="270">
        <v>14902</v>
      </c>
      <c r="B2284" s="270" t="s">
        <v>3269</v>
      </c>
      <c r="C2284" s="270" t="s">
        <v>7919</v>
      </c>
      <c r="D2284" s="270" t="s">
        <v>3296</v>
      </c>
      <c r="E2284" s="270" t="s">
        <v>1713</v>
      </c>
      <c r="F2284" s="270" t="s">
        <v>1809</v>
      </c>
      <c r="G2284" s="270" t="s">
        <v>7918</v>
      </c>
      <c r="H2284" s="270" t="s">
        <v>7917</v>
      </c>
      <c r="I2284" s="270" t="s">
        <v>7916</v>
      </c>
      <c r="J2284" s="270">
        <v>14907</v>
      </c>
      <c r="K2284" s="270" t="s">
        <v>3271</v>
      </c>
      <c r="L2284" s="270" t="s">
        <v>7915</v>
      </c>
      <c r="M2284" s="270" t="s">
        <v>3296</v>
      </c>
      <c r="N2284" s="270" t="s">
        <v>3286</v>
      </c>
      <c r="O2284" s="270" t="s">
        <v>3285</v>
      </c>
      <c r="P2284" s="269">
        <v>433500</v>
      </c>
      <c r="Q2284" s="269">
        <v>0</v>
      </c>
      <c r="R2284" s="269">
        <v>0</v>
      </c>
      <c r="S2284" s="269">
        <v>433500</v>
      </c>
      <c r="U2284" s="305" t="str">
        <f t="shared" si="35"/>
        <v>RU8330</v>
      </c>
      <c r="V2284" s="305" t="s">
        <v>3112</v>
      </c>
    </row>
    <row r="2285" spans="1:22" ht="18" customHeight="1" x14ac:dyDescent="0.35">
      <c r="A2285" s="270">
        <v>14915</v>
      </c>
      <c r="B2285" s="270" t="s">
        <v>3269</v>
      </c>
      <c r="C2285" s="270" t="s">
        <v>7914</v>
      </c>
      <c r="D2285" s="270" t="s">
        <v>3296</v>
      </c>
      <c r="E2285" s="270" t="s">
        <v>1713</v>
      </c>
      <c r="F2285" s="270" t="s">
        <v>1809</v>
      </c>
      <c r="G2285" s="270" t="s">
        <v>7913</v>
      </c>
      <c r="H2285" s="270" t="s">
        <v>7912</v>
      </c>
      <c r="I2285" s="270" t="s">
        <v>7911</v>
      </c>
      <c r="J2285" s="270">
        <v>14922</v>
      </c>
      <c r="K2285" s="270" t="s">
        <v>3271</v>
      </c>
      <c r="L2285" s="270" t="s">
        <v>7910</v>
      </c>
      <c r="M2285" s="270" t="s">
        <v>3296</v>
      </c>
      <c r="N2285" s="270" t="s">
        <v>3286</v>
      </c>
      <c r="O2285" s="270" t="s">
        <v>3285</v>
      </c>
      <c r="P2285" s="269">
        <v>816800</v>
      </c>
      <c r="Q2285" s="269">
        <v>0</v>
      </c>
      <c r="R2285" s="269">
        <v>0</v>
      </c>
      <c r="S2285" s="269">
        <v>816800</v>
      </c>
      <c r="U2285" s="305" t="str">
        <f t="shared" si="35"/>
        <v>RU8330</v>
      </c>
      <c r="V2285" s="305" t="s">
        <v>3112</v>
      </c>
    </row>
    <row r="2286" spans="1:22" ht="18" customHeight="1" x14ac:dyDescent="0.35">
      <c r="A2286" s="270">
        <v>14923</v>
      </c>
      <c r="B2286" s="270" t="s">
        <v>3269</v>
      </c>
      <c r="C2286" s="270" t="s">
        <v>7903</v>
      </c>
      <c r="D2286" s="270" t="s">
        <v>3296</v>
      </c>
      <c r="E2286" s="270" t="s">
        <v>1713</v>
      </c>
      <c r="F2286" s="270" t="s">
        <v>1809</v>
      </c>
      <c r="G2286" s="270" t="s">
        <v>7902</v>
      </c>
      <c r="H2286" s="270" t="s">
        <v>7901</v>
      </c>
      <c r="I2286" s="270" t="s">
        <v>7900</v>
      </c>
      <c r="J2286" s="270">
        <v>15427</v>
      </c>
      <c r="K2286" s="270" t="s">
        <v>3271</v>
      </c>
      <c r="L2286" s="270" t="s">
        <v>7909</v>
      </c>
      <c r="M2286" s="270" t="s">
        <v>3296</v>
      </c>
      <c r="N2286" s="270" t="s">
        <v>3286</v>
      </c>
      <c r="O2286" s="270" t="s">
        <v>3285</v>
      </c>
      <c r="P2286" s="269">
        <v>394951.57</v>
      </c>
      <c r="Q2286" s="269">
        <v>0</v>
      </c>
      <c r="R2286" s="269">
        <v>0</v>
      </c>
      <c r="S2286" s="269">
        <v>394951.57</v>
      </c>
      <c r="U2286" s="305" t="str">
        <f t="shared" si="35"/>
        <v>RU8330</v>
      </c>
      <c r="V2286" s="305" t="s">
        <v>3112</v>
      </c>
    </row>
    <row r="2287" spans="1:22" ht="18" customHeight="1" x14ac:dyDescent="0.35">
      <c r="A2287" s="270">
        <v>14923</v>
      </c>
      <c r="B2287" s="270" t="s">
        <v>3269</v>
      </c>
      <c r="C2287" s="270" t="s">
        <v>7903</v>
      </c>
      <c r="D2287" s="270" t="s">
        <v>3296</v>
      </c>
      <c r="E2287" s="270" t="s">
        <v>1713</v>
      </c>
      <c r="F2287" s="270" t="s">
        <v>1809</v>
      </c>
      <c r="G2287" s="270" t="s">
        <v>7902</v>
      </c>
      <c r="H2287" s="270" t="s">
        <v>7901</v>
      </c>
      <c r="I2287" s="270" t="s">
        <v>7900</v>
      </c>
      <c r="J2287" s="270">
        <v>15428</v>
      </c>
      <c r="K2287" s="270" t="s">
        <v>3271</v>
      </c>
      <c r="L2287" s="270" t="s">
        <v>7908</v>
      </c>
      <c r="M2287" s="270" t="s">
        <v>3296</v>
      </c>
      <c r="N2287" s="270" t="s">
        <v>3286</v>
      </c>
      <c r="O2287" s="270" t="s">
        <v>3285</v>
      </c>
      <c r="P2287" s="269">
        <v>183135.57</v>
      </c>
      <c r="Q2287" s="269">
        <v>0</v>
      </c>
      <c r="R2287" s="269">
        <v>0</v>
      </c>
      <c r="S2287" s="269">
        <v>183135.57</v>
      </c>
      <c r="U2287" s="305" t="str">
        <f t="shared" si="35"/>
        <v>RU8330</v>
      </c>
      <c r="V2287" s="305" t="s">
        <v>3112</v>
      </c>
    </row>
    <row r="2288" spans="1:22" ht="18" customHeight="1" x14ac:dyDescent="0.35">
      <c r="A2288" s="270">
        <v>14923</v>
      </c>
      <c r="B2288" s="270" t="s">
        <v>3269</v>
      </c>
      <c r="C2288" s="270" t="s">
        <v>7903</v>
      </c>
      <c r="D2288" s="270" t="s">
        <v>3296</v>
      </c>
      <c r="E2288" s="270" t="s">
        <v>1713</v>
      </c>
      <c r="F2288" s="270" t="s">
        <v>1809</v>
      </c>
      <c r="G2288" s="270" t="s">
        <v>7902</v>
      </c>
      <c r="H2288" s="270" t="s">
        <v>7901</v>
      </c>
      <c r="I2288" s="270" t="s">
        <v>7900</v>
      </c>
      <c r="J2288" s="270">
        <v>15429</v>
      </c>
      <c r="K2288" s="270" t="s">
        <v>3271</v>
      </c>
      <c r="L2288" s="270" t="s">
        <v>7907</v>
      </c>
      <c r="M2288" s="270" t="s">
        <v>3296</v>
      </c>
      <c r="N2288" s="270" t="s">
        <v>3286</v>
      </c>
      <c r="O2288" s="270" t="s">
        <v>3285</v>
      </c>
      <c r="P2288" s="269">
        <v>346469.57</v>
      </c>
      <c r="Q2288" s="269">
        <v>0</v>
      </c>
      <c r="R2288" s="269">
        <v>0</v>
      </c>
      <c r="S2288" s="269">
        <v>346469.57</v>
      </c>
      <c r="U2288" s="305" t="str">
        <f t="shared" si="35"/>
        <v>RU8330</v>
      </c>
      <c r="V2288" s="305" t="s">
        <v>3112</v>
      </c>
    </row>
    <row r="2289" spans="1:22" ht="18" customHeight="1" x14ac:dyDescent="0.35">
      <c r="A2289" s="270">
        <v>14923</v>
      </c>
      <c r="B2289" s="270" t="s">
        <v>3269</v>
      </c>
      <c r="C2289" s="270" t="s">
        <v>7903</v>
      </c>
      <c r="D2289" s="270" t="s">
        <v>3296</v>
      </c>
      <c r="E2289" s="270" t="s">
        <v>1713</v>
      </c>
      <c r="F2289" s="270" t="s">
        <v>1809</v>
      </c>
      <c r="G2289" s="270" t="s">
        <v>7902</v>
      </c>
      <c r="H2289" s="270" t="s">
        <v>7901</v>
      </c>
      <c r="I2289" s="270" t="s">
        <v>7900</v>
      </c>
      <c r="J2289" s="270">
        <v>15430</v>
      </c>
      <c r="K2289" s="270" t="s">
        <v>3271</v>
      </c>
      <c r="L2289" s="270" t="s">
        <v>7906</v>
      </c>
      <c r="M2289" s="270" t="s">
        <v>3296</v>
      </c>
      <c r="N2289" s="270" t="s">
        <v>3286</v>
      </c>
      <c r="O2289" s="270" t="s">
        <v>3285</v>
      </c>
      <c r="P2289" s="269">
        <v>118773.57</v>
      </c>
      <c r="Q2289" s="269">
        <v>0</v>
      </c>
      <c r="R2289" s="269">
        <v>0</v>
      </c>
      <c r="S2289" s="269">
        <v>118773.57</v>
      </c>
      <c r="U2289" s="305" t="str">
        <f t="shared" si="35"/>
        <v>RU8330</v>
      </c>
      <c r="V2289" s="305" t="s">
        <v>3112</v>
      </c>
    </row>
    <row r="2290" spans="1:22" ht="18" customHeight="1" x14ac:dyDescent="0.35">
      <c r="A2290" s="270">
        <v>14923</v>
      </c>
      <c r="B2290" s="270" t="s">
        <v>3269</v>
      </c>
      <c r="C2290" s="270" t="s">
        <v>7903</v>
      </c>
      <c r="D2290" s="270" t="s">
        <v>3296</v>
      </c>
      <c r="E2290" s="270" t="s">
        <v>1713</v>
      </c>
      <c r="F2290" s="270" t="s">
        <v>1809</v>
      </c>
      <c r="G2290" s="270" t="s">
        <v>7902</v>
      </c>
      <c r="H2290" s="270" t="s">
        <v>7901</v>
      </c>
      <c r="I2290" s="270" t="s">
        <v>7900</v>
      </c>
      <c r="J2290" s="270">
        <v>15431</v>
      </c>
      <c r="K2290" s="270" t="s">
        <v>3271</v>
      </c>
      <c r="L2290" s="270" t="s">
        <v>7905</v>
      </c>
      <c r="M2290" s="270" t="s">
        <v>3296</v>
      </c>
      <c r="N2290" s="270" t="s">
        <v>3286</v>
      </c>
      <c r="O2290" s="270" t="s">
        <v>3285</v>
      </c>
      <c r="P2290" s="269">
        <v>135837.57</v>
      </c>
      <c r="Q2290" s="269">
        <v>0</v>
      </c>
      <c r="R2290" s="269">
        <v>0</v>
      </c>
      <c r="S2290" s="269">
        <v>135837.57</v>
      </c>
      <c r="U2290" s="305" t="str">
        <f t="shared" si="35"/>
        <v>RU8330</v>
      </c>
      <c r="V2290" s="305" t="s">
        <v>3112</v>
      </c>
    </row>
    <row r="2291" spans="1:22" ht="18" customHeight="1" x14ac:dyDescent="0.35">
      <c r="A2291" s="270">
        <v>14923</v>
      </c>
      <c r="B2291" s="270" t="s">
        <v>3269</v>
      </c>
      <c r="C2291" s="270" t="s">
        <v>7903</v>
      </c>
      <c r="D2291" s="270" t="s">
        <v>3296</v>
      </c>
      <c r="E2291" s="270" t="s">
        <v>1713</v>
      </c>
      <c r="F2291" s="270" t="s">
        <v>1809</v>
      </c>
      <c r="G2291" s="270" t="s">
        <v>7902</v>
      </c>
      <c r="H2291" s="270" t="s">
        <v>7901</v>
      </c>
      <c r="I2291" s="270" t="s">
        <v>7900</v>
      </c>
      <c r="J2291" s="270">
        <v>15432</v>
      </c>
      <c r="K2291" s="270" t="s">
        <v>3271</v>
      </c>
      <c r="L2291" s="270" t="s">
        <v>7904</v>
      </c>
      <c r="M2291" s="270" t="s">
        <v>3296</v>
      </c>
      <c r="N2291" s="270" t="s">
        <v>3286</v>
      </c>
      <c r="O2291" s="270" t="s">
        <v>3285</v>
      </c>
      <c r="P2291" s="269">
        <v>113621.57</v>
      </c>
      <c r="Q2291" s="269">
        <v>0</v>
      </c>
      <c r="R2291" s="269">
        <v>0</v>
      </c>
      <c r="S2291" s="269">
        <v>113621.57</v>
      </c>
      <c r="U2291" s="305" t="str">
        <f t="shared" si="35"/>
        <v>RU8330</v>
      </c>
      <c r="V2291" s="305" t="s">
        <v>3112</v>
      </c>
    </row>
    <row r="2292" spans="1:22" ht="18" customHeight="1" x14ac:dyDescent="0.35">
      <c r="A2292" s="270">
        <v>14923</v>
      </c>
      <c r="B2292" s="270" t="s">
        <v>3269</v>
      </c>
      <c r="C2292" s="270" t="s">
        <v>7903</v>
      </c>
      <c r="D2292" s="270" t="s">
        <v>3296</v>
      </c>
      <c r="E2292" s="270" t="s">
        <v>1713</v>
      </c>
      <c r="F2292" s="270" t="s">
        <v>1809</v>
      </c>
      <c r="G2292" s="270" t="s">
        <v>7902</v>
      </c>
      <c r="H2292" s="270" t="s">
        <v>7901</v>
      </c>
      <c r="I2292" s="270" t="s">
        <v>7900</v>
      </c>
      <c r="J2292" s="270">
        <v>15433</v>
      </c>
      <c r="K2292" s="270" t="s">
        <v>3271</v>
      </c>
      <c r="L2292" s="270" t="s">
        <v>7899</v>
      </c>
      <c r="M2292" s="270" t="s">
        <v>3296</v>
      </c>
      <c r="N2292" s="270" t="s">
        <v>3286</v>
      </c>
      <c r="O2292" s="270" t="s">
        <v>3285</v>
      </c>
      <c r="P2292" s="269">
        <v>124661.57</v>
      </c>
      <c r="Q2292" s="269">
        <v>0</v>
      </c>
      <c r="R2292" s="269">
        <v>0</v>
      </c>
      <c r="S2292" s="269">
        <v>124661.57</v>
      </c>
      <c r="U2292" s="305" t="str">
        <f t="shared" si="35"/>
        <v>RU8330</v>
      </c>
      <c r="V2292" s="305" t="s">
        <v>3112</v>
      </c>
    </row>
    <row r="2293" spans="1:22" ht="18" customHeight="1" x14ac:dyDescent="0.35">
      <c r="A2293" s="270">
        <v>14937</v>
      </c>
      <c r="B2293" s="270" t="s">
        <v>3269</v>
      </c>
      <c r="C2293" s="270" t="s">
        <v>7898</v>
      </c>
      <c r="D2293" s="270" t="s">
        <v>3296</v>
      </c>
      <c r="E2293" s="270" t="s">
        <v>1791</v>
      </c>
      <c r="F2293" s="270" t="s">
        <v>2052</v>
      </c>
      <c r="G2293" s="270" t="s">
        <v>7897</v>
      </c>
      <c r="H2293" s="270" t="s">
        <v>7896</v>
      </c>
      <c r="I2293" s="270" t="s">
        <v>7895</v>
      </c>
      <c r="J2293" s="270">
        <v>17491</v>
      </c>
      <c r="K2293" s="270" t="s">
        <v>3271</v>
      </c>
      <c r="L2293" s="270" t="s">
        <v>7894</v>
      </c>
      <c r="M2293" s="270" t="s">
        <v>3296</v>
      </c>
      <c r="N2293" s="270" t="s">
        <v>3314</v>
      </c>
      <c r="O2293" s="270" t="s">
        <v>5072</v>
      </c>
      <c r="P2293" s="269">
        <v>372800</v>
      </c>
      <c r="Q2293" s="269">
        <v>0</v>
      </c>
      <c r="R2293" s="269">
        <v>0</v>
      </c>
      <c r="S2293" s="269">
        <v>372800</v>
      </c>
      <c r="U2293" s="305" t="str">
        <f t="shared" si="35"/>
        <v>RU8130</v>
      </c>
      <c r="V2293" s="305" t="s">
        <v>3112</v>
      </c>
    </row>
    <row r="2294" spans="1:22" ht="18" customHeight="1" x14ac:dyDescent="0.35">
      <c r="A2294" s="270">
        <v>14938</v>
      </c>
      <c r="B2294" s="270" t="s">
        <v>3269</v>
      </c>
      <c r="C2294" s="270" t="s">
        <v>7893</v>
      </c>
      <c r="D2294" s="270" t="s">
        <v>3296</v>
      </c>
      <c r="E2294" s="270" t="s">
        <v>1733</v>
      </c>
      <c r="F2294" s="270" t="s">
        <v>1982</v>
      </c>
      <c r="G2294" s="270" t="s">
        <v>3413</v>
      </c>
      <c r="H2294" s="270" t="s">
        <v>7892</v>
      </c>
      <c r="I2294" s="270" t="s">
        <v>7891</v>
      </c>
      <c r="J2294" s="270">
        <v>14943</v>
      </c>
      <c r="K2294" s="270" t="s">
        <v>3271</v>
      </c>
      <c r="L2294" s="270" t="s">
        <v>7890</v>
      </c>
      <c r="M2294" s="270" t="s">
        <v>3296</v>
      </c>
      <c r="N2294" s="270" t="s">
        <v>3314</v>
      </c>
      <c r="O2294" s="270" t="s">
        <v>3313</v>
      </c>
      <c r="P2294" s="269">
        <v>302921</v>
      </c>
      <c r="Q2294" s="269">
        <v>0</v>
      </c>
      <c r="R2294" s="269">
        <v>0</v>
      </c>
      <c r="S2294" s="269">
        <v>302921</v>
      </c>
      <c r="U2294" s="305" t="str">
        <f t="shared" si="35"/>
        <v>RU8015</v>
      </c>
      <c r="V2294" s="305" t="s">
        <v>3112</v>
      </c>
    </row>
    <row r="2295" spans="1:22" ht="18" customHeight="1" x14ac:dyDescent="0.35">
      <c r="A2295" s="270">
        <v>14949</v>
      </c>
      <c r="B2295" s="270" t="s">
        <v>3269</v>
      </c>
      <c r="C2295" s="270" t="s">
        <v>7889</v>
      </c>
      <c r="D2295" s="270" t="s">
        <v>3296</v>
      </c>
      <c r="E2295" s="270" t="s">
        <v>1733</v>
      </c>
      <c r="F2295" s="270" t="s">
        <v>1996</v>
      </c>
      <c r="G2295" s="270" t="s">
        <v>7888</v>
      </c>
      <c r="H2295" s="270" t="s">
        <v>7887</v>
      </c>
      <c r="I2295" s="270" t="s">
        <v>7886</v>
      </c>
      <c r="J2295" s="270">
        <v>14953</v>
      </c>
      <c r="K2295" s="270" t="s">
        <v>3271</v>
      </c>
      <c r="L2295" s="270" t="s">
        <v>7885</v>
      </c>
      <c r="M2295" s="270" t="s">
        <v>3296</v>
      </c>
      <c r="N2295" s="270" t="s">
        <v>3314</v>
      </c>
      <c r="O2295" s="270" t="s">
        <v>3313</v>
      </c>
      <c r="P2295" s="269">
        <v>255893</v>
      </c>
      <c r="Q2295" s="269">
        <v>0</v>
      </c>
      <c r="R2295" s="269">
        <v>0</v>
      </c>
      <c r="S2295" s="269">
        <v>255893</v>
      </c>
      <c r="U2295" s="305" t="str">
        <f t="shared" si="35"/>
        <v>RU8031</v>
      </c>
      <c r="V2295" s="305" t="s">
        <v>3112</v>
      </c>
    </row>
    <row r="2296" spans="1:22" ht="18" customHeight="1" x14ac:dyDescent="0.35">
      <c r="A2296" s="270">
        <v>14950</v>
      </c>
      <c r="B2296" s="270" t="s">
        <v>3269</v>
      </c>
      <c r="C2296" s="270" t="s">
        <v>7884</v>
      </c>
      <c r="D2296" s="270" t="s">
        <v>3296</v>
      </c>
      <c r="E2296" s="270" t="s">
        <v>1733</v>
      </c>
      <c r="F2296" s="270" t="s">
        <v>1894</v>
      </c>
      <c r="G2296" s="270" t="s">
        <v>7883</v>
      </c>
      <c r="H2296" s="270" t="s">
        <v>7882</v>
      </c>
      <c r="I2296" s="270" t="s">
        <v>7881</v>
      </c>
      <c r="J2296" s="270">
        <v>18239</v>
      </c>
      <c r="K2296" s="270" t="s">
        <v>3271</v>
      </c>
      <c r="L2296" s="270" t="s">
        <v>7880</v>
      </c>
      <c r="M2296" s="270" t="s">
        <v>3296</v>
      </c>
      <c r="N2296" s="270" t="s">
        <v>3286</v>
      </c>
      <c r="O2296" s="270" t="s">
        <v>3285</v>
      </c>
      <c r="P2296" s="269">
        <v>1540446</v>
      </c>
      <c r="Q2296" s="269">
        <v>0</v>
      </c>
      <c r="R2296" s="269">
        <v>0</v>
      </c>
      <c r="S2296" s="269">
        <v>1540446</v>
      </c>
      <c r="U2296" s="305" t="str">
        <f t="shared" si="35"/>
        <v>RU5050</v>
      </c>
      <c r="V2296" s="305" t="s">
        <v>3112</v>
      </c>
    </row>
    <row r="2297" spans="1:22" ht="18" customHeight="1" x14ac:dyDescent="0.35">
      <c r="A2297" s="270">
        <v>14951</v>
      </c>
      <c r="B2297" s="270" t="s">
        <v>3269</v>
      </c>
      <c r="C2297" s="270" t="s">
        <v>7879</v>
      </c>
      <c r="D2297" s="270" t="s">
        <v>3296</v>
      </c>
      <c r="E2297" s="270" t="s">
        <v>1733</v>
      </c>
      <c r="F2297" s="270" t="s">
        <v>2211</v>
      </c>
      <c r="G2297" s="270" t="s">
        <v>7878</v>
      </c>
      <c r="H2297" s="270" t="s">
        <v>7877</v>
      </c>
      <c r="I2297" s="270" t="s">
        <v>7876</v>
      </c>
      <c r="J2297" s="270">
        <v>17940</v>
      </c>
      <c r="K2297" s="270" t="s">
        <v>3271</v>
      </c>
      <c r="L2297" s="270" t="s">
        <v>7875</v>
      </c>
      <c r="M2297" s="270" t="s">
        <v>3296</v>
      </c>
      <c r="N2297" s="270" t="s">
        <v>3314</v>
      </c>
      <c r="O2297" s="270" t="s">
        <v>3313</v>
      </c>
      <c r="P2297" s="269">
        <v>288905</v>
      </c>
      <c r="Q2297" s="269">
        <v>0</v>
      </c>
      <c r="R2297" s="269">
        <v>0</v>
      </c>
      <c r="S2297" s="269">
        <v>288905</v>
      </c>
      <c r="U2297" s="305" t="str">
        <f t="shared" si="35"/>
        <v>RU8357</v>
      </c>
      <c r="V2297" s="305" t="s">
        <v>3112</v>
      </c>
    </row>
    <row r="2298" spans="1:22" ht="18" customHeight="1" x14ac:dyDescent="0.35">
      <c r="A2298" s="270">
        <v>14954</v>
      </c>
      <c r="B2298" s="270" t="s">
        <v>3269</v>
      </c>
      <c r="C2298" s="270" t="s">
        <v>7873</v>
      </c>
      <c r="D2298" s="270" t="s">
        <v>3296</v>
      </c>
      <c r="E2298" s="270" t="s">
        <v>1733</v>
      </c>
      <c r="F2298" s="270" t="s">
        <v>2211</v>
      </c>
      <c r="G2298" s="270" t="s">
        <v>7872</v>
      </c>
      <c r="H2298" s="270" t="s">
        <v>7871</v>
      </c>
      <c r="I2298" s="270" t="s">
        <v>7870</v>
      </c>
      <c r="J2298" s="270">
        <v>20396</v>
      </c>
      <c r="K2298" s="270" t="s">
        <v>3271</v>
      </c>
      <c r="L2298" s="270" t="s">
        <v>7874</v>
      </c>
      <c r="M2298" s="270" t="s">
        <v>3296</v>
      </c>
      <c r="N2298" s="270" t="s">
        <v>3286</v>
      </c>
      <c r="O2298" s="270" t="s">
        <v>3285</v>
      </c>
      <c r="P2298" s="269">
        <v>1085020</v>
      </c>
      <c r="Q2298" s="269">
        <v>0</v>
      </c>
      <c r="R2298" s="269">
        <v>0</v>
      </c>
      <c r="S2298" s="269">
        <v>1085020</v>
      </c>
      <c r="U2298" s="305" t="str">
        <f t="shared" si="35"/>
        <v>RU8357</v>
      </c>
      <c r="V2298" s="305" t="s">
        <v>3112</v>
      </c>
    </row>
    <row r="2299" spans="1:22" ht="18" customHeight="1" x14ac:dyDescent="0.35">
      <c r="A2299" s="270">
        <v>14954</v>
      </c>
      <c r="B2299" s="270" t="s">
        <v>3269</v>
      </c>
      <c r="C2299" s="270" t="s">
        <v>7873</v>
      </c>
      <c r="D2299" s="270" t="s">
        <v>3296</v>
      </c>
      <c r="E2299" s="270" t="s">
        <v>1733</v>
      </c>
      <c r="F2299" s="270" t="s">
        <v>2211</v>
      </c>
      <c r="G2299" s="270" t="s">
        <v>7872</v>
      </c>
      <c r="H2299" s="270" t="s">
        <v>7871</v>
      </c>
      <c r="I2299" s="270" t="s">
        <v>7870</v>
      </c>
      <c r="J2299" s="270">
        <v>20398</v>
      </c>
      <c r="K2299" s="270" t="s">
        <v>3271</v>
      </c>
      <c r="L2299" s="270" t="s">
        <v>7869</v>
      </c>
      <c r="M2299" s="270" t="s">
        <v>3296</v>
      </c>
      <c r="N2299" s="270" t="s">
        <v>3286</v>
      </c>
      <c r="O2299" s="270" t="s">
        <v>3285</v>
      </c>
      <c r="P2299" s="269">
        <v>1464080</v>
      </c>
      <c r="Q2299" s="269">
        <v>0</v>
      </c>
      <c r="R2299" s="269">
        <v>0</v>
      </c>
      <c r="S2299" s="269">
        <v>1464080</v>
      </c>
      <c r="U2299" s="305" t="str">
        <f t="shared" si="35"/>
        <v>RU8357</v>
      </c>
      <c r="V2299" s="305" t="s">
        <v>3112</v>
      </c>
    </row>
    <row r="2300" spans="1:22" ht="18" customHeight="1" x14ac:dyDescent="0.35">
      <c r="A2300" s="270">
        <v>14956</v>
      </c>
      <c r="B2300" s="270" t="s">
        <v>3269</v>
      </c>
      <c r="C2300" s="270" t="s">
        <v>7868</v>
      </c>
      <c r="D2300" s="270" t="s">
        <v>3296</v>
      </c>
      <c r="E2300" s="270" t="s">
        <v>1733</v>
      </c>
      <c r="F2300" s="270" t="s">
        <v>2136</v>
      </c>
      <c r="G2300" s="270" t="s">
        <v>7867</v>
      </c>
      <c r="H2300" s="270" t="s">
        <v>7866</v>
      </c>
      <c r="I2300" s="270" t="s">
        <v>7865</v>
      </c>
      <c r="J2300" s="270">
        <v>14958</v>
      </c>
      <c r="K2300" s="270" t="s">
        <v>3271</v>
      </c>
      <c r="L2300" s="270" t="s">
        <v>7864</v>
      </c>
      <c r="M2300" s="270" t="s">
        <v>3296</v>
      </c>
      <c r="N2300" s="270" t="s">
        <v>3286</v>
      </c>
      <c r="O2300" s="270" t="s">
        <v>3285</v>
      </c>
      <c r="P2300" s="269">
        <v>1773099.82</v>
      </c>
      <c r="Q2300" s="269">
        <v>0</v>
      </c>
      <c r="R2300" s="269">
        <v>0</v>
      </c>
      <c r="S2300" s="269">
        <v>1773099.82</v>
      </c>
      <c r="U2300" s="305" t="str">
        <f t="shared" si="35"/>
        <v>RU8293</v>
      </c>
      <c r="V2300" s="305" t="s">
        <v>3112</v>
      </c>
    </row>
    <row r="2301" spans="1:22" ht="18" customHeight="1" x14ac:dyDescent="0.35">
      <c r="A2301" s="270">
        <v>14956</v>
      </c>
      <c r="B2301" s="270" t="s">
        <v>3269</v>
      </c>
      <c r="C2301" s="270" t="s">
        <v>7868</v>
      </c>
      <c r="D2301" s="270" t="s">
        <v>3296</v>
      </c>
      <c r="E2301" s="270" t="s">
        <v>1733</v>
      </c>
      <c r="F2301" s="270" t="s">
        <v>2136</v>
      </c>
      <c r="G2301" s="270" t="s">
        <v>7867</v>
      </c>
      <c r="H2301" s="270" t="s">
        <v>7866</v>
      </c>
      <c r="I2301" s="270" t="s">
        <v>7865</v>
      </c>
      <c r="J2301" s="270">
        <v>18700</v>
      </c>
      <c r="K2301" s="270" t="s">
        <v>3271</v>
      </c>
      <c r="L2301" s="270" t="s">
        <v>7864</v>
      </c>
      <c r="M2301" s="270" t="s">
        <v>3296</v>
      </c>
      <c r="N2301" s="270" t="s">
        <v>3286</v>
      </c>
      <c r="O2301" s="270" t="s">
        <v>3285</v>
      </c>
      <c r="P2301" s="269">
        <v>1257462.81</v>
      </c>
      <c r="Q2301" s="269">
        <v>0</v>
      </c>
      <c r="R2301" s="269">
        <v>0</v>
      </c>
      <c r="S2301" s="269">
        <v>1257462.81</v>
      </c>
      <c r="U2301" s="305" t="str">
        <f t="shared" si="35"/>
        <v>RU8293</v>
      </c>
      <c r="V2301" s="305" t="s">
        <v>3112</v>
      </c>
    </row>
    <row r="2302" spans="1:22" ht="18" customHeight="1" x14ac:dyDescent="0.35">
      <c r="A2302" s="270">
        <v>14956</v>
      </c>
      <c r="B2302" s="270" t="s">
        <v>3269</v>
      </c>
      <c r="C2302" s="270" t="s">
        <v>7868</v>
      </c>
      <c r="D2302" s="270" t="s">
        <v>3296</v>
      </c>
      <c r="E2302" s="270" t="s">
        <v>1733</v>
      </c>
      <c r="F2302" s="270" t="s">
        <v>2136</v>
      </c>
      <c r="G2302" s="270" t="s">
        <v>7867</v>
      </c>
      <c r="H2302" s="270" t="s">
        <v>7866</v>
      </c>
      <c r="I2302" s="270" t="s">
        <v>7865</v>
      </c>
      <c r="J2302" s="270">
        <v>18713</v>
      </c>
      <c r="K2302" s="270" t="s">
        <v>3271</v>
      </c>
      <c r="L2302" s="270" t="s">
        <v>7864</v>
      </c>
      <c r="M2302" s="270" t="s">
        <v>3296</v>
      </c>
      <c r="N2302" s="270" t="s">
        <v>3286</v>
      </c>
      <c r="O2302" s="270" t="s">
        <v>3285</v>
      </c>
      <c r="P2302" s="269">
        <v>1615209.04</v>
      </c>
      <c r="Q2302" s="269">
        <v>0</v>
      </c>
      <c r="R2302" s="269">
        <v>0</v>
      </c>
      <c r="S2302" s="269">
        <v>1615209.04</v>
      </c>
      <c r="U2302" s="305" t="str">
        <f t="shared" si="35"/>
        <v>RU8293</v>
      </c>
      <c r="V2302" s="305" t="s">
        <v>3112</v>
      </c>
    </row>
    <row r="2303" spans="1:22" ht="18" customHeight="1" x14ac:dyDescent="0.35">
      <c r="A2303" s="270">
        <v>14968</v>
      </c>
      <c r="B2303" s="270" t="s">
        <v>3269</v>
      </c>
      <c r="C2303" s="270" t="s">
        <v>7862</v>
      </c>
      <c r="D2303" s="270" t="s">
        <v>3296</v>
      </c>
      <c r="E2303" s="270" t="s">
        <v>1733</v>
      </c>
      <c r="F2303" s="270" t="s">
        <v>2136</v>
      </c>
      <c r="G2303" s="270" t="s">
        <v>7861</v>
      </c>
      <c r="H2303" s="270" t="s">
        <v>7860</v>
      </c>
      <c r="I2303" s="270" t="s">
        <v>7859</v>
      </c>
      <c r="J2303" s="270">
        <v>14970</v>
      </c>
      <c r="K2303" s="270" t="s">
        <v>3271</v>
      </c>
      <c r="L2303" s="270" t="s">
        <v>7863</v>
      </c>
      <c r="M2303" s="270" t="s">
        <v>3296</v>
      </c>
      <c r="N2303" s="270" t="s">
        <v>3314</v>
      </c>
      <c r="O2303" s="270" t="s">
        <v>3313</v>
      </c>
      <c r="P2303" s="269">
        <v>1271316.3999999999</v>
      </c>
      <c r="Q2303" s="269">
        <v>0</v>
      </c>
      <c r="R2303" s="269">
        <v>0</v>
      </c>
      <c r="S2303" s="269">
        <v>1271316.3999999999</v>
      </c>
      <c r="U2303" s="305" t="str">
        <f t="shared" si="35"/>
        <v>RU8293</v>
      </c>
      <c r="V2303" s="305" t="s">
        <v>3112</v>
      </c>
    </row>
    <row r="2304" spans="1:22" ht="18" customHeight="1" x14ac:dyDescent="0.35">
      <c r="A2304" s="270">
        <v>14968</v>
      </c>
      <c r="B2304" s="270" t="s">
        <v>3269</v>
      </c>
      <c r="C2304" s="270" t="s">
        <v>7862</v>
      </c>
      <c r="D2304" s="270" t="s">
        <v>3296</v>
      </c>
      <c r="E2304" s="270" t="s">
        <v>1733</v>
      </c>
      <c r="F2304" s="270" t="s">
        <v>2136</v>
      </c>
      <c r="G2304" s="270" t="s">
        <v>7861</v>
      </c>
      <c r="H2304" s="270" t="s">
        <v>7860</v>
      </c>
      <c r="I2304" s="270" t="s">
        <v>7859</v>
      </c>
      <c r="J2304" s="270">
        <v>20570</v>
      </c>
      <c r="K2304" s="270" t="s">
        <v>3271</v>
      </c>
      <c r="L2304" s="270" t="s">
        <v>7858</v>
      </c>
      <c r="M2304" s="270" t="s">
        <v>3296</v>
      </c>
      <c r="N2304" s="270" t="s">
        <v>3314</v>
      </c>
      <c r="O2304" s="270" t="s">
        <v>3313</v>
      </c>
      <c r="P2304" s="269">
        <v>1433202.85</v>
      </c>
      <c r="Q2304" s="269">
        <v>0</v>
      </c>
      <c r="R2304" s="269">
        <v>0</v>
      </c>
      <c r="S2304" s="269">
        <v>1433202.85</v>
      </c>
      <c r="U2304" s="305" t="str">
        <f t="shared" si="35"/>
        <v>RU8293</v>
      </c>
      <c r="V2304" s="305" t="s">
        <v>3112</v>
      </c>
    </row>
    <row r="2305" spans="1:22" ht="18" customHeight="1" x14ac:dyDescent="0.35">
      <c r="A2305" s="270">
        <v>14978</v>
      </c>
      <c r="B2305" s="270" t="s">
        <v>3269</v>
      </c>
      <c r="C2305" s="270" t="s">
        <v>7856</v>
      </c>
      <c r="D2305" s="270" t="s">
        <v>3296</v>
      </c>
      <c r="E2305" s="270" t="s">
        <v>1791</v>
      </c>
      <c r="F2305" s="270" t="s">
        <v>2052</v>
      </c>
      <c r="G2305" s="270" t="s">
        <v>4654</v>
      </c>
      <c r="H2305" s="270" t="s">
        <v>7855</v>
      </c>
      <c r="I2305" s="270" t="s">
        <v>7854</v>
      </c>
      <c r="J2305" s="270">
        <v>17485</v>
      </c>
      <c r="K2305" s="270" t="s">
        <v>3271</v>
      </c>
      <c r="L2305" s="270" t="s">
        <v>7857</v>
      </c>
      <c r="M2305" s="270" t="s">
        <v>3296</v>
      </c>
      <c r="N2305" s="270" t="s">
        <v>3314</v>
      </c>
      <c r="O2305" s="270" t="s">
        <v>3313</v>
      </c>
      <c r="P2305" s="269">
        <v>146323.63</v>
      </c>
      <c r="Q2305" s="269">
        <v>0</v>
      </c>
      <c r="R2305" s="269">
        <v>0</v>
      </c>
      <c r="S2305" s="269">
        <v>146323.63</v>
      </c>
      <c r="U2305" s="305" t="str">
        <f t="shared" si="35"/>
        <v>RU8130</v>
      </c>
      <c r="V2305" s="305" t="s">
        <v>3112</v>
      </c>
    </row>
    <row r="2306" spans="1:22" ht="18" customHeight="1" x14ac:dyDescent="0.35">
      <c r="A2306" s="270">
        <v>14978</v>
      </c>
      <c r="B2306" s="270" t="s">
        <v>3269</v>
      </c>
      <c r="C2306" s="270" t="s">
        <v>7856</v>
      </c>
      <c r="D2306" s="270" t="s">
        <v>3296</v>
      </c>
      <c r="E2306" s="270" t="s">
        <v>1791</v>
      </c>
      <c r="F2306" s="270" t="s">
        <v>2052</v>
      </c>
      <c r="G2306" s="270" t="s">
        <v>4654</v>
      </c>
      <c r="H2306" s="270" t="s">
        <v>7855</v>
      </c>
      <c r="I2306" s="270" t="s">
        <v>7854</v>
      </c>
      <c r="J2306" s="270">
        <v>17819</v>
      </c>
      <c r="K2306" s="270" t="s">
        <v>3271</v>
      </c>
      <c r="L2306" s="270" t="s">
        <v>7853</v>
      </c>
      <c r="M2306" s="270" t="s">
        <v>3296</v>
      </c>
      <c r="N2306" s="270" t="s">
        <v>3314</v>
      </c>
      <c r="O2306" s="270" t="s">
        <v>3313</v>
      </c>
      <c r="P2306" s="269">
        <v>111030.56</v>
      </c>
      <c r="Q2306" s="269">
        <v>0</v>
      </c>
      <c r="R2306" s="269">
        <v>0</v>
      </c>
      <c r="S2306" s="269">
        <v>111030.56</v>
      </c>
      <c r="U2306" s="305" t="str">
        <f t="shared" si="35"/>
        <v>RU8130</v>
      </c>
      <c r="V2306" s="305" t="s">
        <v>3112</v>
      </c>
    </row>
    <row r="2307" spans="1:22" ht="18" customHeight="1" x14ac:dyDescent="0.35">
      <c r="A2307" s="270">
        <v>14995</v>
      </c>
      <c r="B2307" s="270" t="s">
        <v>3269</v>
      </c>
      <c r="C2307" s="270" t="s">
        <v>7852</v>
      </c>
      <c r="D2307" s="270" t="s">
        <v>3296</v>
      </c>
      <c r="E2307" s="270" t="s">
        <v>1733</v>
      </c>
      <c r="F2307" s="270" t="s">
        <v>1917</v>
      </c>
      <c r="G2307" s="270" t="s">
        <v>4900</v>
      </c>
      <c r="H2307" s="270" t="s">
        <v>7851</v>
      </c>
      <c r="I2307" s="270" t="s">
        <v>7850</v>
      </c>
      <c r="J2307" s="270">
        <v>15002</v>
      </c>
      <c r="K2307" s="270" t="s">
        <v>3271</v>
      </c>
      <c r="L2307" s="270" t="s">
        <v>7849</v>
      </c>
      <c r="M2307" s="270" t="s">
        <v>3296</v>
      </c>
      <c r="N2307" s="270" t="s">
        <v>3314</v>
      </c>
      <c r="O2307" s="270" t="s">
        <v>3313</v>
      </c>
      <c r="P2307" s="269">
        <v>1974750</v>
      </c>
      <c r="Q2307" s="269">
        <v>0</v>
      </c>
      <c r="R2307" s="269">
        <v>0</v>
      </c>
      <c r="S2307" s="269">
        <v>1974750</v>
      </c>
      <c r="U2307" s="305" t="str">
        <f t="shared" si="35"/>
        <v>RU5200</v>
      </c>
      <c r="V2307" s="305" t="s">
        <v>3112</v>
      </c>
    </row>
    <row r="2308" spans="1:22" ht="18" customHeight="1" x14ac:dyDescent="0.35">
      <c r="A2308" s="270">
        <v>15021</v>
      </c>
      <c r="B2308" s="270" t="s">
        <v>3269</v>
      </c>
      <c r="C2308" s="270" t="s">
        <v>7848</v>
      </c>
      <c r="D2308" s="270" t="s">
        <v>3296</v>
      </c>
      <c r="E2308" s="270" t="s">
        <v>1739</v>
      </c>
      <c r="F2308" s="270" t="s">
        <v>1984</v>
      </c>
      <c r="G2308" s="270" t="s">
        <v>7847</v>
      </c>
      <c r="H2308" s="270" t="s">
        <v>7846</v>
      </c>
      <c r="I2308" s="270" t="s">
        <v>7845</v>
      </c>
      <c r="J2308" s="270">
        <v>15026</v>
      </c>
      <c r="K2308" s="270" t="s">
        <v>3271</v>
      </c>
      <c r="L2308" s="270" t="s">
        <v>7844</v>
      </c>
      <c r="M2308" s="270" t="s">
        <v>3296</v>
      </c>
      <c r="N2308" s="270" t="s">
        <v>3314</v>
      </c>
      <c r="O2308" s="270" t="s">
        <v>3313</v>
      </c>
      <c r="P2308" s="269">
        <v>299748</v>
      </c>
      <c r="Q2308" s="269">
        <v>0</v>
      </c>
      <c r="R2308" s="269">
        <v>0</v>
      </c>
      <c r="S2308" s="269">
        <v>299748</v>
      </c>
      <c r="U2308" s="305" t="str">
        <f t="shared" ref="U2308:U2371" si="36">LEFT(F2308,6)</f>
        <v>RU8910</v>
      </c>
      <c r="V2308" s="305" t="s">
        <v>3112</v>
      </c>
    </row>
    <row r="2309" spans="1:22" ht="18" customHeight="1" x14ac:dyDescent="0.35">
      <c r="A2309" s="270">
        <v>15031</v>
      </c>
      <c r="B2309" s="270" t="s">
        <v>3269</v>
      </c>
      <c r="C2309" s="270" t="s">
        <v>7839</v>
      </c>
      <c r="D2309" s="270" t="s">
        <v>3296</v>
      </c>
      <c r="E2309" s="270" t="s">
        <v>1739</v>
      </c>
      <c r="F2309" s="270" t="s">
        <v>1945</v>
      </c>
      <c r="G2309" s="270" t="s">
        <v>7838</v>
      </c>
      <c r="H2309" s="270" t="s">
        <v>7837</v>
      </c>
      <c r="I2309" s="270" t="s">
        <v>7836</v>
      </c>
      <c r="J2309" s="270">
        <v>18250</v>
      </c>
      <c r="K2309" s="270" t="s">
        <v>3271</v>
      </c>
      <c r="L2309" s="270" t="s">
        <v>7843</v>
      </c>
      <c r="M2309" s="270" t="s">
        <v>3296</v>
      </c>
      <c r="N2309" s="270" t="s">
        <v>3286</v>
      </c>
      <c r="O2309" s="270" t="s">
        <v>3285</v>
      </c>
      <c r="P2309" s="269">
        <v>300032</v>
      </c>
      <c r="Q2309" s="269">
        <v>0</v>
      </c>
      <c r="R2309" s="269">
        <v>0</v>
      </c>
      <c r="S2309" s="269">
        <v>300032</v>
      </c>
      <c r="U2309" s="305" t="str">
        <f t="shared" si="36"/>
        <v>RU7830</v>
      </c>
      <c r="V2309" s="305" t="s">
        <v>3112</v>
      </c>
    </row>
    <row r="2310" spans="1:22" ht="18" customHeight="1" x14ac:dyDescent="0.35">
      <c r="A2310" s="270">
        <v>15031</v>
      </c>
      <c r="B2310" s="270" t="s">
        <v>3269</v>
      </c>
      <c r="C2310" s="270" t="s">
        <v>7839</v>
      </c>
      <c r="D2310" s="270" t="s">
        <v>3296</v>
      </c>
      <c r="E2310" s="270" t="s">
        <v>1739</v>
      </c>
      <c r="F2310" s="270" t="s">
        <v>1945</v>
      </c>
      <c r="G2310" s="270" t="s">
        <v>7838</v>
      </c>
      <c r="H2310" s="270" t="s">
        <v>7837</v>
      </c>
      <c r="I2310" s="270" t="s">
        <v>7836</v>
      </c>
      <c r="J2310" s="270">
        <v>18251</v>
      </c>
      <c r="K2310" s="270" t="s">
        <v>3271</v>
      </c>
      <c r="L2310" s="270" t="s">
        <v>7842</v>
      </c>
      <c r="M2310" s="270" t="s">
        <v>3296</v>
      </c>
      <c r="N2310" s="270" t="s">
        <v>3286</v>
      </c>
      <c r="O2310" s="270" t="s">
        <v>3285</v>
      </c>
      <c r="P2310" s="269">
        <v>106045</v>
      </c>
      <c r="Q2310" s="269">
        <v>0</v>
      </c>
      <c r="R2310" s="269">
        <v>0</v>
      </c>
      <c r="S2310" s="269">
        <v>106045</v>
      </c>
      <c r="U2310" s="305" t="str">
        <f t="shared" si="36"/>
        <v>RU7830</v>
      </c>
      <c r="V2310" s="305" t="s">
        <v>3112</v>
      </c>
    </row>
    <row r="2311" spans="1:22" ht="18" customHeight="1" x14ac:dyDescent="0.35">
      <c r="A2311" s="270">
        <v>15031</v>
      </c>
      <c r="B2311" s="270" t="s">
        <v>3269</v>
      </c>
      <c r="C2311" s="270" t="s">
        <v>7839</v>
      </c>
      <c r="D2311" s="270" t="s">
        <v>3296</v>
      </c>
      <c r="E2311" s="270" t="s">
        <v>1739</v>
      </c>
      <c r="F2311" s="270" t="s">
        <v>1945</v>
      </c>
      <c r="G2311" s="270" t="s">
        <v>7838</v>
      </c>
      <c r="H2311" s="270" t="s">
        <v>7837</v>
      </c>
      <c r="I2311" s="270" t="s">
        <v>7836</v>
      </c>
      <c r="J2311" s="270">
        <v>18252</v>
      </c>
      <c r="K2311" s="270" t="s">
        <v>3271</v>
      </c>
      <c r="L2311" s="270" t="s">
        <v>7841</v>
      </c>
      <c r="M2311" s="270" t="s">
        <v>3296</v>
      </c>
      <c r="N2311" s="270" t="s">
        <v>3286</v>
      </c>
      <c r="O2311" s="270" t="s">
        <v>3285</v>
      </c>
      <c r="P2311" s="269">
        <v>116391</v>
      </c>
      <c r="Q2311" s="269">
        <v>0</v>
      </c>
      <c r="R2311" s="269">
        <v>0</v>
      </c>
      <c r="S2311" s="269">
        <v>116391</v>
      </c>
      <c r="U2311" s="305" t="str">
        <f t="shared" si="36"/>
        <v>RU7830</v>
      </c>
      <c r="V2311" s="305" t="s">
        <v>3112</v>
      </c>
    </row>
    <row r="2312" spans="1:22" ht="18" customHeight="1" x14ac:dyDescent="0.35">
      <c r="A2312" s="270">
        <v>15031</v>
      </c>
      <c r="B2312" s="270" t="s">
        <v>3269</v>
      </c>
      <c r="C2312" s="270" t="s">
        <v>7839</v>
      </c>
      <c r="D2312" s="270" t="s">
        <v>3296</v>
      </c>
      <c r="E2312" s="270" t="s">
        <v>1739</v>
      </c>
      <c r="F2312" s="270" t="s">
        <v>1945</v>
      </c>
      <c r="G2312" s="270" t="s">
        <v>7838</v>
      </c>
      <c r="H2312" s="270" t="s">
        <v>7837</v>
      </c>
      <c r="I2312" s="270" t="s">
        <v>7836</v>
      </c>
      <c r="J2312" s="270">
        <v>18253</v>
      </c>
      <c r="K2312" s="270" t="s">
        <v>3271</v>
      </c>
      <c r="L2312" s="270" t="s">
        <v>7840</v>
      </c>
      <c r="M2312" s="270" t="s">
        <v>3296</v>
      </c>
      <c r="N2312" s="270" t="s">
        <v>3286</v>
      </c>
      <c r="O2312" s="270" t="s">
        <v>3285</v>
      </c>
      <c r="P2312" s="269">
        <v>103459</v>
      </c>
      <c r="Q2312" s="269">
        <v>0</v>
      </c>
      <c r="R2312" s="269">
        <v>0</v>
      </c>
      <c r="S2312" s="269">
        <v>103459</v>
      </c>
      <c r="U2312" s="305" t="str">
        <f t="shared" si="36"/>
        <v>RU7830</v>
      </c>
      <c r="V2312" s="305" t="s">
        <v>3112</v>
      </c>
    </row>
    <row r="2313" spans="1:22" ht="18" customHeight="1" x14ac:dyDescent="0.35">
      <c r="A2313" s="270">
        <v>15031</v>
      </c>
      <c r="B2313" s="270" t="s">
        <v>3269</v>
      </c>
      <c r="C2313" s="270" t="s">
        <v>7839</v>
      </c>
      <c r="D2313" s="270" t="s">
        <v>3296</v>
      </c>
      <c r="E2313" s="270" t="s">
        <v>1739</v>
      </c>
      <c r="F2313" s="270" t="s">
        <v>1945</v>
      </c>
      <c r="G2313" s="270" t="s">
        <v>7838</v>
      </c>
      <c r="H2313" s="270" t="s">
        <v>7837</v>
      </c>
      <c r="I2313" s="270" t="s">
        <v>7836</v>
      </c>
      <c r="J2313" s="270">
        <v>18254</v>
      </c>
      <c r="K2313" s="270" t="s">
        <v>3271</v>
      </c>
      <c r="L2313" s="270" t="s">
        <v>7835</v>
      </c>
      <c r="M2313" s="270" t="s">
        <v>3296</v>
      </c>
      <c r="N2313" s="270" t="s">
        <v>3286</v>
      </c>
      <c r="O2313" s="270" t="s">
        <v>3285</v>
      </c>
      <c r="P2313" s="269">
        <v>181053</v>
      </c>
      <c r="Q2313" s="269">
        <v>0</v>
      </c>
      <c r="R2313" s="269">
        <v>0</v>
      </c>
      <c r="S2313" s="269">
        <v>181053</v>
      </c>
      <c r="U2313" s="305" t="str">
        <f t="shared" si="36"/>
        <v>RU7830</v>
      </c>
      <c r="V2313" s="305" t="s">
        <v>3112</v>
      </c>
    </row>
    <row r="2314" spans="1:22" ht="18" customHeight="1" x14ac:dyDescent="0.35">
      <c r="A2314" s="270">
        <v>15056</v>
      </c>
      <c r="B2314" s="270" t="s">
        <v>3269</v>
      </c>
      <c r="C2314" s="270" t="s">
        <v>7834</v>
      </c>
      <c r="D2314" s="270" t="s">
        <v>3296</v>
      </c>
      <c r="E2314" s="270" t="s">
        <v>1733</v>
      </c>
      <c r="F2314" s="270" t="s">
        <v>1917</v>
      </c>
      <c r="G2314" s="270" t="s">
        <v>7833</v>
      </c>
      <c r="H2314" s="270" t="s">
        <v>7832</v>
      </c>
      <c r="I2314" s="270" t="s">
        <v>7831</v>
      </c>
      <c r="J2314" s="270">
        <v>15057</v>
      </c>
      <c r="K2314" s="270" t="s">
        <v>3271</v>
      </c>
      <c r="L2314" s="270" t="s">
        <v>7830</v>
      </c>
      <c r="M2314" s="270" t="s">
        <v>3296</v>
      </c>
      <c r="N2314" s="270" t="s">
        <v>3286</v>
      </c>
      <c r="O2314" s="270" t="s">
        <v>3285</v>
      </c>
      <c r="P2314" s="269">
        <v>1567150.57</v>
      </c>
      <c r="Q2314" s="269">
        <v>0</v>
      </c>
      <c r="R2314" s="269">
        <v>0</v>
      </c>
      <c r="S2314" s="269">
        <v>1567150.57</v>
      </c>
      <c r="U2314" s="305" t="str">
        <f t="shared" si="36"/>
        <v>RU5200</v>
      </c>
      <c r="V2314" s="305" t="s">
        <v>3112</v>
      </c>
    </row>
    <row r="2315" spans="1:22" ht="18" customHeight="1" x14ac:dyDescent="0.35">
      <c r="A2315" s="270">
        <v>15066</v>
      </c>
      <c r="B2315" s="270" t="s">
        <v>3269</v>
      </c>
      <c r="C2315" s="270" t="s">
        <v>7828</v>
      </c>
      <c r="D2315" s="270" t="s">
        <v>3296</v>
      </c>
      <c r="E2315" s="270" t="s">
        <v>1713</v>
      </c>
      <c r="F2315" s="270" t="s">
        <v>1809</v>
      </c>
      <c r="G2315" s="270" t="s">
        <v>7827</v>
      </c>
      <c r="H2315" s="270" t="s">
        <v>7826</v>
      </c>
      <c r="I2315" s="270" t="s">
        <v>7825</v>
      </c>
      <c r="J2315" s="270">
        <v>15345</v>
      </c>
      <c r="K2315" s="270" t="s">
        <v>3271</v>
      </c>
      <c r="L2315" s="270" t="s">
        <v>7829</v>
      </c>
      <c r="M2315" s="270" t="s">
        <v>3296</v>
      </c>
      <c r="N2315" s="270" t="s">
        <v>3286</v>
      </c>
      <c r="O2315" s="270" t="s">
        <v>3285</v>
      </c>
      <c r="P2315" s="269">
        <v>340852.6</v>
      </c>
      <c r="Q2315" s="269">
        <v>0</v>
      </c>
      <c r="R2315" s="269">
        <v>0</v>
      </c>
      <c r="S2315" s="269">
        <v>340852.6</v>
      </c>
      <c r="U2315" s="305" t="str">
        <f t="shared" si="36"/>
        <v>RU8330</v>
      </c>
      <c r="V2315" s="305" t="s">
        <v>3112</v>
      </c>
    </row>
    <row r="2316" spans="1:22" ht="18" customHeight="1" x14ac:dyDescent="0.35">
      <c r="A2316" s="270">
        <v>15066</v>
      </c>
      <c r="B2316" s="270" t="s">
        <v>3269</v>
      </c>
      <c r="C2316" s="270" t="s">
        <v>7828</v>
      </c>
      <c r="D2316" s="270" t="s">
        <v>3296</v>
      </c>
      <c r="E2316" s="270" t="s">
        <v>1713</v>
      </c>
      <c r="F2316" s="270" t="s">
        <v>1809</v>
      </c>
      <c r="G2316" s="270" t="s">
        <v>7827</v>
      </c>
      <c r="H2316" s="270" t="s">
        <v>7826</v>
      </c>
      <c r="I2316" s="270" t="s">
        <v>7825</v>
      </c>
      <c r="J2316" s="270">
        <v>15346</v>
      </c>
      <c r="K2316" s="270" t="s">
        <v>3271</v>
      </c>
      <c r="L2316" s="270" t="s">
        <v>7824</v>
      </c>
      <c r="M2316" s="270" t="s">
        <v>3296</v>
      </c>
      <c r="N2316" s="270" t="s">
        <v>3286</v>
      </c>
      <c r="O2316" s="270" t="s">
        <v>3285</v>
      </c>
      <c r="P2316" s="269">
        <v>147807.4</v>
      </c>
      <c r="Q2316" s="269">
        <v>0</v>
      </c>
      <c r="R2316" s="269">
        <v>0</v>
      </c>
      <c r="S2316" s="269">
        <v>147807.4</v>
      </c>
      <c r="U2316" s="305" t="str">
        <f t="shared" si="36"/>
        <v>RU8330</v>
      </c>
      <c r="V2316" s="305" t="s">
        <v>3112</v>
      </c>
    </row>
    <row r="2317" spans="1:22" ht="18" customHeight="1" x14ac:dyDescent="0.35">
      <c r="A2317" s="270">
        <v>15067</v>
      </c>
      <c r="B2317" s="270" t="s">
        <v>3269</v>
      </c>
      <c r="C2317" s="270" t="s">
        <v>7823</v>
      </c>
      <c r="D2317" s="270" t="s">
        <v>3296</v>
      </c>
      <c r="E2317" s="270" t="s">
        <v>1713</v>
      </c>
      <c r="F2317" s="270" t="s">
        <v>1723</v>
      </c>
      <c r="G2317" s="270" t="s">
        <v>7822</v>
      </c>
      <c r="H2317" s="270" t="s">
        <v>7821</v>
      </c>
      <c r="I2317" s="270" t="s">
        <v>7820</v>
      </c>
      <c r="J2317" s="270">
        <v>20322</v>
      </c>
      <c r="K2317" s="270" t="s">
        <v>3271</v>
      </c>
      <c r="L2317" s="270" t="s">
        <v>7819</v>
      </c>
      <c r="M2317" s="270" t="s">
        <v>3296</v>
      </c>
      <c r="N2317" s="270" t="s">
        <v>3286</v>
      </c>
      <c r="O2317" s="270" t="s">
        <v>3285</v>
      </c>
      <c r="P2317" s="269">
        <v>283283</v>
      </c>
      <c r="Q2317" s="269">
        <v>0</v>
      </c>
      <c r="R2317" s="269">
        <v>0</v>
      </c>
      <c r="S2317" s="269">
        <v>283283</v>
      </c>
      <c r="U2317" s="305" t="str">
        <f t="shared" si="36"/>
        <v>RU1225</v>
      </c>
      <c r="V2317" s="305" t="s">
        <v>3112</v>
      </c>
    </row>
    <row r="2318" spans="1:22" ht="18" customHeight="1" x14ac:dyDescent="0.35">
      <c r="A2318" s="270">
        <v>15073</v>
      </c>
      <c r="B2318" s="270" t="s">
        <v>3269</v>
      </c>
      <c r="C2318" s="270" t="s">
        <v>7818</v>
      </c>
      <c r="D2318" s="270" t="s">
        <v>3296</v>
      </c>
      <c r="E2318" s="270" t="s">
        <v>1739</v>
      </c>
      <c r="F2318" s="270" t="s">
        <v>1945</v>
      </c>
      <c r="G2318" s="270" t="s">
        <v>7817</v>
      </c>
      <c r="H2318" s="270" t="s">
        <v>7816</v>
      </c>
      <c r="I2318" s="270" t="s">
        <v>7815</v>
      </c>
      <c r="J2318" s="270">
        <v>18144</v>
      </c>
      <c r="K2318" s="270" t="s">
        <v>3271</v>
      </c>
      <c r="L2318" s="270" t="s">
        <v>7814</v>
      </c>
      <c r="M2318" s="270" t="s">
        <v>3296</v>
      </c>
      <c r="N2318" s="270" t="s">
        <v>3314</v>
      </c>
      <c r="O2318" s="270" t="s">
        <v>3313</v>
      </c>
      <c r="P2318" s="269">
        <v>274813</v>
      </c>
      <c r="Q2318" s="269">
        <v>0</v>
      </c>
      <c r="R2318" s="269">
        <v>0</v>
      </c>
      <c r="S2318" s="269">
        <v>274813</v>
      </c>
      <c r="U2318" s="305" t="str">
        <f t="shared" si="36"/>
        <v>RU7830</v>
      </c>
      <c r="V2318" s="305" t="s">
        <v>3112</v>
      </c>
    </row>
    <row r="2319" spans="1:22" ht="18" customHeight="1" x14ac:dyDescent="0.35">
      <c r="A2319" s="270">
        <v>15074</v>
      </c>
      <c r="B2319" s="270" t="s">
        <v>3269</v>
      </c>
      <c r="C2319" s="270" t="s">
        <v>7813</v>
      </c>
      <c r="D2319" s="270" t="s">
        <v>3296</v>
      </c>
      <c r="E2319" s="270" t="s">
        <v>1733</v>
      </c>
      <c r="F2319" s="270" t="s">
        <v>1894</v>
      </c>
      <c r="G2319" s="270" t="s">
        <v>7812</v>
      </c>
      <c r="H2319" s="270" t="s">
        <v>7811</v>
      </c>
      <c r="I2319" s="270" t="s">
        <v>7810</v>
      </c>
      <c r="J2319" s="270">
        <v>16060</v>
      </c>
      <c r="K2319" s="270" t="s">
        <v>3271</v>
      </c>
      <c r="L2319" s="270" t="s">
        <v>7809</v>
      </c>
      <c r="M2319" s="270" t="s">
        <v>3296</v>
      </c>
      <c r="N2319" s="270" t="s">
        <v>3314</v>
      </c>
      <c r="O2319" s="270" t="s">
        <v>3313</v>
      </c>
      <c r="P2319" s="269">
        <v>408039</v>
      </c>
      <c r="Q2319" s="269">
        <v>0</v>
      </c>
      <c r="R2319" s="269">
        <v>0</v>
      </c>
      <c r="S2319" s="269">
        <v>408039</v>
      </c>
      <c r="U2319" s="305" t="str">
        <f t="shared" si="36"/>
        <v>RU5050</v>
      </c>
      <c r="V2319" s="305" t="s">
        <v>3112</v>
      </c>
    </row>
    <row r="2320" spans="1:22" ht="18" customHeight="1" x14ac:dyDescent="0.35">
      <c r="A2320" s="270">
        <v>15075</v>
      </c>
      <c r="B2320" s="270" t="s">
        <v>3269</v>
      </c>
      <c r="C2320" s="270" t="s">
        <v>7808</v>
      </c>
      <c r="D2320" s="270" t="s">
        <v>3296</v>
      </c>
      <c r="E2320" s="270" t="s">
        <v>1739</v>
      </c>
      <c r="F2320" s="270" t="s">
        <v>1945</v>
      </c>
      <c r="G2320" s="270" t="s">
        <v>7807</v>
      </c>
      <c r="H2320" s="270" t="s">
        <v>7806</v>
      </c>
      <c r="I2320" s="270" t="s">
        <v>7805</v>
      </c>
      <c r="J2320" s="270">
        <v>19841</v>
      </c>
      <c r="K2320" s="270" t="s">
        <v>3271</v>
      </c>
      <c r="L2320" s="270" t="s">
        <v>7804</v>
      </c>
      <c r="M2320" s="270" t="s">
        <v>3296</v>
      </c>
      <c r="N2320" s="270" t="s">
        <v>3314</v>
      </c>
      <c r="O2320" s="270" t="s">
        <v>3313</v>
      </c>
      <c r="P2320" s="269">
        <v>265187</v>
      </c>
      <c r="Q2320" s="269">
        <v>0</v>
      </c>
      <c r="R2320" s="269">
        <v>0</v>
      </c>
      <c r="S2320" s="269">
        <v>265187</v>
      </c>
      <c r="U2320" s="305" t="str">
        <f t="shared" si="36"/>
        <v>RU7830</v>
      </c>
      <c r="V2320" s="305" t="s">
        <v>3112</v>
      </c>
    </row>
    <row r="2321" spans="1:22" ht="18" customHeight="1" x14ac:dyDescent="0.35">
      <c r="A2321" s="270">
        <v>15076</v>
      </c>
      <c r="B2321" s="270" t="s">
        <v>3269</v>
      </c>
      <c r="C2321" s="270" t="s">
        <v>7802</v>
      </c>
      <c r="D2321" s="270" t="s">
        <v>3296</v>
      </c>
      <c r="E2321" s="270" t="s">
        <v>1739</v>
      </c>
      <c r="F2321" s="270" t="s">
        <v>1945</v>
      </c>
      <c r="G2321" s="270" t="s">
        <v>7801</v>
      </c>
      <c r="H2321" s="270" t="s">
        <v>7800</v>
      </c>
      <c r="I2321" s="270" t="s">
        <v>7799</v>
      </c>
      <c r="J2321" s="270">
        <v>19867</v>
      </c>
      <c r="K2321" s="270" t="s">
        <v>3271</v>
      </c>
      <c r="L2321" s="270" t="s">
        <v>7803</v>
      </c>
      <c r="M2321" s="270" t="s">
        <v>3296</v>
      </c>
      <c r="N2321" s="270" t="s">
        <v>3314</v>
      </c>
      <c r="O2321" s="270" t="s">
        <v>3313</v>
      </c>
      <c r="P2321" s="269">
        <v>235185</v>
      </c>
      <c r="Q2321" s="269">
        <v>0</v>
      </c>
      <c r="R2321" s="269">
        <v>0</v>
      </c>
      <c r="S2321" s="269">
        <v>235185</v>
      </c>
      <c r="U2321" s="305" t="str">
        <f t="shared" si="36"/>
        <v>RU7830</v>
      </c>
      <c r="V2321" s="305" t="s">
        <v>3112</v>
      </c>
    </row>
    <row r="2322" spans="1:22" ht="18" customHeight="1" x14ac:dyDescent="0.35">
      <c r="A2322" s="270">
        <v>15076</v>
      </c>
      <c r="B2322" s="270" t="s">
        <v>3269</v>
      </c>
      <c r="C2322" s="270" t="s">
        <v>7802</v>
      </c>
      <c r="D2322" s="270" t="s">
        <v>3296</v>
      </c>
      <c r="E2322" s="270" t="s">
        <v>1739</v>
      </c>
      <c r="F2322" s="270" t="s">
        <v>1945</v>
      </c>
      <c r="G2322" s="270" t="s">
        <v>7801</v>
      </c>
      <c r="H2322" s="270" t="s">
        <v>7800</v>
      </c>
      <c r="I2322" s="270" t="s">
        <v>7799</v>
      </c>
      <c r="J2322" s="270">
        <v>19868</v>
      </c>
      <c r="K2322" s="270" t="s">
        <v>3271</v>
      </c>
      <c r="L2322" s="270" t="s">
        <v>7798</v>
      </c>
      <c r="M2322" s="270" t="s">
        <v>3296</v>
      </c>
      <c r="N2322" s="270" t="s">
        <v>3314</v>
      </c>
      <c r="O2322" s="270" t="s">
        <v>3313</v>
      </c>
      <c r="P2322" s="269">
        <v>5358</v>
      </c>
      <c r="Q2322" s="269">
        <v>0</v>
      </c>
      <c r="R2322" s="269">
        <v>0</v>
      </c>
      <c r="S2322" s="269">
        <v>5358</v>
      </c>
      <c r="U2322" s="305" t="str">
        <f t="shared" si="36"/>
        <v>RU7830</v>
      </c>
      <c r="V2322" s="305" t="s">
        <v>3112</v>
      </c>
    </row>
    <row r="2323" spans="1:22" ht="18" customHeight="1" x14ac:dyDescent="0.35">
      <c r="A2323" s="270">
        <v>15091</v>
      </c>
      <c r="B2323" s="270" t="s">
        <v>3269</v>
      </c>
      <c r="C2323" s="270" t="s">
        <v>7795</v>
      </c>
      <c r="D2323" s="270" t="s">
        <v>3296</v>
      </c>
      <c r="E2323" s="270" t="s">
        <v>1739</v>
      </c>
      <c r="F2323" s="270" t="s">
        <v>1823</v>
      </c>
      <c r="G2323" s="270" t="s">
        <v>7794</v>
      </c>
      <c r="H2323" s="270" t="s">
        <v>7793</v>
      </c>
      <c r="I2323" s="270" t="s">
        <v>7792</v>
      </c>
      <c r="J2323" s="270">
        <v>17531</v>
      </c>
      <c r="K2323" s="270" t="s">
        <v>3271</v>
      </c>
      <c r="L2323" s="270" t="s">
        <v>7797</v>
      </c>
      <c r="M2323" s="270" t="s">
        <v>3296</v>
      </c>
      <c r="N2323" s="270" t="s">
        <v>3286</v>
      </c>
      <c r="O2323" s="270" t="s">
        <v>3285</v>
      </c>
      <c r="P2323" s="269">
        <v>201139.07</v>
      </c>
      <c r="Q2323" s="269">
        <v>0</v>
      </c>
      <c r="R2323" s="269">
        <v>0</v>
      </c>
      <c r="S2323" s="269">
        <v>201139.07</v>
      </c>
      <c r="U2323" s="305" t="str">
        <f t="shared" si="36"/>
        <v>RU1100</v>
      </c>
      <c r="V2323" s="305" t="s">
        <v>3112</v>
      </c>
    </row>
    <row r="2324" spans="1:22" ht="18" customHeight="1" x14ac:dyDescent="0.35">
      <c r="A2324" s="270">
        <v>15091</v>
      </c>
      <c r="B2324" s="270" t="s">
        <v>3269</v>
      </c>
      <c r="C2324" s="270" t="s">
        <v>7795</v>
      </c>
      <c r="D2324" s="270" t="s">
        <v>3296</v>
      </c>
      <c r="E2324" s="270" t="s">
        <v>1739</v>
      </c>
      <c r="F2324" s="270" t="s">
        <v>1823</v>
      </c>
      <c r="G2324" s="270" t="s">
        <v>7794</v>
      </c>
      <c r="H2324" s="270" t="s">
        <v>7793</v>
      </c>
      <c r="I2324" s="270" t="s">
        <v>7792</v>
      </c>
      <c r="J2324" s="270">
        <v>17534</v>
      </c>
      <c r="K2324" s="270" t="s">
        <v>3271</v>
      </c>
      <c r="L2324" s="270" t="s">
        <v>7796</v>
      </c>
      <c r="M2324" s="270" t="s">
        <v>3296</v>
      </c>
      <c r="N2324" s="270" t="s">
        <v>3286</v>
      </c>
      <c r="O2324" s="270" t="s">
        <v>3285</v>
      </c>
      <c r="P2324" s="269">
        <v>98145.09</v>
      </c>
      <c r="Q2324" s="269">
        <v>0</v>
      </c>
      <c r="R2324" s="269">
        <v>0</v>
      </c>
      <c r="S2324" s="269">
        <v>98145.09</v>
      </c>
      <c r="U2324" s="305" t="str">
        <f t="shared" si="36"/>
        <v>RU1100</v>
      </c>
      <c r="V2324" s="305" t="s">
        <v>3112</v>
      </c>
    </row>
    <row r="2325" spans="1:22" ht="18" customHeight="1" x14ac:dyDescent="0.35">
      <c r="A2325" s="270">
        <v>15091</v>
      </c>
      <c r="B2325" s="270" t="s">
        <v>3269</v>
      </c>
      <c r="C2325" s="270" t="s">
        <v>7795</v>
      </c>
      <c r="D2325" s="270" t="s">
        <v>3296</v>
      </c>
      <c r="E2325" s="270" t="s">
        <v>1739</v>
      </c>
      <c r="F2325" s="270" t="s">
        <v>1823</v>
      </c>
      <c r="G2325" s="270" t="s">
        <v>7794</v>
      </c>
      <c r="H2325" s="270" t="s">
        <v>7793</v>
      </c>
      <c r="I2325" s="270" t="s">
        <v>7792</v>
      </c>
      <c r="J2325" s="270">
        <v>20209</v>
      </c>
      <c r="K2325" s="270" t="s">
        <v>3271</v>
      </c>
      <c r="L2325" s="270" t="s">
        <v>7791</v>
      </c>
      <c r="M2325" s="270" t="s">
        <v>3296</v>
      </c>
      <c r="N2325" s="270" t="s">
        <v>3286</v>
      </c>
      <c r="O2325" s="270" t="s">
        <v>3285</v>
      </c>
      <c r="P2325" s="269">
        <v>61936.07</v>
      </c>
      <c r="Q2325" s="269">
        <v>0</v>
      </c>
      <c r="R2325" s="269">
        <v>0</v>
      </c>
      <c r="S2325" s="269">
        <v>61936.07</v>
      </c>
      <c r="U2325" s="305" t="str">
        <f t="shared" si="36"/>
        <v>RU1100</v>
      </c>
      <c r="V2325" s="305" t="s">
        <v>3112</v>
      </c>
    </row>
    <row r="2326" spans="1:22" ht="18" customHeight="1" x14ac:dyDescent="0.35">
      <c r="A2326" s="270">
        <v>15092</v>
      </c>
      <c r="B2326" s="270" t="s">
        <v>3269</v>
      </c>
      <c r="C2326" s="270" t="s">
        <v>7789</v>
      </c>
      <c r="D2326" s="270" t="s">
        <v>3296</v>
      </c>
      <c r="E2326" s="270" t="s">
        <v>1713</v>
      </c>
      <c r="F2326" s="270" t="s">
        <v>1809</v>
      </c>
      <c r="G2326" s="270" t="s">
        <v>7788</v>
      </c>
      <c r="H2326" s="270" t="s">
        <v>7787</v>
      </c>
      <c r="I2326" s="270" t="s">
        <v>7786</v>
      </c>
      <c r="J2326" s="270">
        <v>15508</v>
      </c>
      <c r="K2326" s="270" t="s">
        <v>3271</v>
      </c>
      <c r="L2326" s="270" t="s">
        <v>7790</v>
      </c>
      <c r="M2326" s="270" t="s">
        <v>3296</v>
      </c>
      <c r="N2326" s="270" t="s">
        <v>3314</v>
      </c>
      <c r="O2326" s="270" t="s">
        <v>3313</v>
      </c>
      <c r="P2326" s="269">
        <v>943622.5</v>
      </c>
      <c r="Q2326" s="269">
        <v>0</v>
      </c>
      <c r="R2326" s="269">
        <v>0</v>
      </c>
      <c r="S2326" s="269">
        <v>943622.5</v>
      </c>
      <c r="U2326" s="305" t="str">
        <f t="shared" si="36"/>
        <v>RU8330</v>
      </c>
      <c r="V2326" s="305" t="s">
        <v>3112</v>
      </c>
    </row>
    <row r="2327" spans="1:22" ht="18" customHeight="1" x14ac:dyDescent="0.35">
      <c r="A2327" s="270">
        <v>15092</v>
      </c>
      <c r="B2327" s="270" t="s">
        <v>3269</v>
      </c>
      <c r="C2327" s="270" t="s">
        <v>7789</v>
      </c>
      <c r="D2327" s="270" t="s">
        <v>3296</v>
      </c>
      <c r="E2327" s="270" t="s">
        <v>1713</v>
      </c>
      <c r="F2327" s="270" t="s">
        <v>1809</v>
      </c>
      <c r="G2327" s="270" t="s">
        <v>7788</v>
      </c>
      <c r="H2327" s="270" t="s">
        <v>7787</v>
      </c>
      <c r="I2327" s="270" t="s">
        <v>7786</v>
      </c>
      <c r="J2327" s="270">
        <v>15509</v>
      </c>
      <c r="K2327" s="270" t="s">
        <v>3271</v>
      </c>
      <c r="L2327" s="270" t="s">
        <v>7785</v>
      </c>
      <c r="M2327" s="270" t="s">
        <v>3296</v>
      </c>
      <c r="N2327" s="270" t="s">
        <v>3314</v>
      </c>
      <c r="O2327" s="270" t="s">
        <v>3313</v>
      </c>
      <c r="P2327" s="269">
        <v>893622.5</v>
      </c>
      <c r="Q2327" s="269">
        <v>0</v>
      </c>
      <c r="R2327" s="269">
        <v>0</v>
      </c>
      <c r="S2327" s="269">
        <v>893622.5</v>
      </c>
      <c r="U2327" s="305" t="str">
        <f t="shared" si="36"/>
        <v>RU8330</v>
      </c>
      <c r="V2327" s="305" t="s">
        <v>3112</v>
      </c>
    </row>
    <row r="2328" spans="1:22" ht="18" customHeight="1" x14ac:dyDescent="0.35">
      <c r="A2328" s="270">
        <v>15106</v>
      </c>
      <c r="B2328" s="270" t="s">
        <v>3269</v>
      </c>
      <c r="C2328" s="270" t="s">
        <v>7784</v>
      </c>
      <c r="D2328" s="270" t="s">
        <v>3296</v>
      </c>
      <c r="E2328" s="270" t="s">
        <v>1739</v>
      </c>
      <c r="F2328" s="270" t="s">
        <v>1823</v>
      </c>
      <c r="G2328" s="270" t="s">
        <v>6781</v>
      </c>
      <c r="H2328" s="270" t="s">
        <v>7783</v>
      </c>
      <c r="I2328" s="270" t="s">
        <v>7782</v>
      </c>
      <c r="J2328" s="270">
        <v>15469</v>
      </c>
      <c r="K2328" s="270" t="s">
        <v>3271</v>
      </c>
      <c r="L2328" s="270" t="s">
        <v>7781</v>
      </c>
      <c r="M2328" s="270" t="s">
        <v>3296</v>
      </c>
      <c r="N2328" s="270" t="s">
        <v>3286</v>
      </c>
      <c r="O2328" s="270" t="s">
        <v>3285</v>
      </c>
      <c r="P2328" s="269">
        <v>378915</v>
      </c>
      <c r="Q2328" s="269">
        <v>0</v>
      </c>
      <c r="R2328" s="269">
        <v>0</v>
      </c>
      <c r="S2328" s="269">
        <v>378915</v>
      </c>
      <c r="U2328" s="305" t="str">
        <f t="shared" si="36"/>
        <v>RU1100</v>
      </c>
      <c r="V2328" s="305" t="s">
        <v>3112</v>
      </c>
    </row>
    <row r="2329" spans="1:22" ht="18" customHeight="1" x14ac:dyDescent="0.35">
      <c r="A2329" s="270">
        <v>15107</v>
      </c>
      <c r="B2329" s="270" t="s">
        <v>3269</v>
      </c>
      <c r="C2329" s="270" t="s">
        <v>7778</v>
      </c>
      <c r="D2329" s="270" t="s">
        <v>3296</v>
      </c>
      <c r="E2329" s="270" t="s">
        <v>1739</v>
      </c>
      <c r="F2329" s="270" t="s">
        <v>1823</v>
      </c>
      <c r="G2329" s="270" t="s">
        <v>6127</v>
      </c>
      <c r="H2329" s="270" t="s">
        <v>7777</v>
      </c>
      <c r="I2329" s="270" t="s">
        <v>7776</v>
      </c>
      <c r="J2329" s="270">
        <v>17835</v>
      </c>
      <c r="K2329" s="270" t="s">
        <v>3271</v>
      </c>
      <c r="L2329" s="270" t="s">
        <v>7780</v>
      </c>
      <c r="M2329" s="270" t="s">
        <v>3296</v>
      </c>
      <c r="N2329" s="270" t="s">
        <v>3286</v>
      </c>
      <c r="O2329" s="270" t="s">
        <v>3285</v>
      </c>
      <c r="P2329" s="269">
        <v>110680</v>
      </c>
      <c r="Q2329" s="269">
        <v>0</v>
      </c>
      <c r="R2329" s="269">
        <v>0</v>
      </c>
      <c r="S2329" s="269">
        <v>110680</v>
      </c>
      <c r="U2329" s="305" t="str">
        <f t="shared" si="36"/>
        <v>RU1100</v>
      </c>
      <c r="V2329" s="305" t="s">
        <v>3112</v>
      </c>
    </row>
    <row r="2330" spans="1:22" ht="18" customHeight="1" x14ac:dyDescent="0.35">
      <c r="A2330" s="270">
        <v>15107</v>
      </c>
      <c r="B2330" s="270" t="s">
        <v>3269</v>
      </c>
      <c r="C2330" s="270" t="s">
        <v>7778</v>
      </c>
      <c r="D2330" s="270" t="s">
        <v>3296</v>
      </c>
      <c r="E2330" s="270" t="s">
        <v>1739</v>
      </c>
      <c r="F2330" s="270" t="s">
        <v>1823</v>
      </c>
      <c r="G2330" s="270" t="s">
        <v>6127</v>
      </c>
      <c r="H2330" s="270" t="s">
        <v>7777</v>
      </c>
      <c r="I2330" s="270" t="s">
        <v>7776</v>
      </c>
      <c r="J2330" s="270">
        <v>17837</v>
      </c>
      <c r="K2330" s="270" t="s">
        <v>3271</v>
      </c>
      <c r="L2330" s="270" t="s">
        <v>7779</v>
      </c>
      <c r="M2330" s="270" t="s">
        <v>3296</v>
      </c>
      <c r="N2330" s="270" t="s">
        <v>3286</v>
      </c>
      <c r="O2330" s="270" t="s">
        <v>3285</v>
      </c>
      <c r="P2330" s="269">
        <v>220568</v>
      </c>
      <c r="Q2330" s="269">
        <v>0</v>
      </c>
      <c r="R2330" s="269">
        <v>0</v>
      </c>
      <c r="S2330" s="269">
        <v>220568</v>
      </c>
      <c r="U2330" s="305" t="str">
        <f t="shared" si="36"/>
        <v>RU1100</v>
      </c>
      <c r="V2330" s="305" t="s">
        <v>3112</v>
      </c>
    </row>
    <row r="2331" spans="1:22" ht="18" customHeight="1" x14ac:dyDescent="0.35">
      <c r="A2331" s="270">
        <v>15107</v>
      </c>
      <c r="B2331" s="270" t="s">
        <v>3269</v>
      </c>
      <c r="C2331" s="270" t="s">
        <v>7778</v>
      </c>
      <c r="D2331" s="270" t="s">
        <v>3296</v>
      </c>
      <c r="E2331" s="270" t="s">
        <v>1739</v>
      </c>
      <c r="F2331" s="270" t="s">
        <v>1823</v>
      </c>
      <c r="G2331" s="270" t="s">
        <v>6127</v>
      </c>
      <c r="H2331" s="270" t="s">
        <v>7777</v>
      </c>
      <c r="I2331" s="270" t="s">
        <v>7776</v>
      </c>
      <c r="J2331" s="270">
        <v>17838</v>
      </c>
      <c r="K2331" s="270" t="s">
        <v>3271</v>
      </c>
      <c r="L2331" s="270" t="s">
        <v>7775</v>
      </c>
      <c r="M2331" s="270" t="s">
        <v>3296</v>
      </c>
      <c r="N2331" s="270" t="s">
        <v>3286</v>
      </c>
      <c r="O2331" s="270" t="s">
        <v>3285</v>
      </c>
      <c r="P2331" s="269">
        <v>114296.8</v>
      </c>
      <c r="Q2331" s="269">
        <v>0</v>
      </c>
      <c r="R2331" s="269">
        <v>0</v>
      </c>
      <c r="S2331" s="269">
        <v>114296.8</v>
      </c>
      <c r="U2331" s="305" t="str">
        <f t="shared" si="36"/>
        <v>RU1100</v>
      </c>
      <c r="V2331" s="305" t="s">
        <v>3112</v>
      </c>
    </row>
    <row r="2332" spans="1:22" ht="18" customHeight="1" x14ac:dyDescent="0.35">
      <c r="A2332" s="270">
        <v>15107</v>
      </c>
      <c r="B2332" s="270" t="s">
        <v>3269</v>
      </c>
      <c r="C2332" s="270" t="s">
        <v>7778</v>
      </c>
      <c r="D2332" s="270" t="s">
        <v>3296</v>
      </c>
      <c r="E2332" s="270" t="s">
        <v>1739</v>
      </c>
      <c r="F2332" s="270" t="s">
        <v>1823</v>
      </c>
      <c r="G2332" s="270" t="s">
        <v>6127</v>
      </c>
      <c r="H2332" s="270" t="s">
        <v>7777</v>
      </c>
      <c r="I2332" s="270" t="s">
        <v>7776</v>
      </c>
      <c r="J2332" s="270">
        <v>17839</v>
      </c>
      <c r="K2332" s="270" t="s">
        <v>3271</v>
      </c>
      <c r="L2332" s="270" t="s">
        <v>7775</v>
      </c>
      <c r="M2332" s="270" t="s">
        <v>3296</v>
      </c>
      <c r="N2332" s="270" t="s">
        <v>3286</v>
      </c>
      <c r="O2332" s="270" t="s">
        <v>3285</v>
      </c>
      <c r="P2332" s="269">
        <v>94365.2</v>
      </c>
      <c r="Q2332" s="269">
        <v>0</v>
      </c>
      <c r="R2332" s="269">
        <v>0</v>
      </c>
      <c r="S2332" s="269">
        <v>94365.2</v>
      </c>
      <c r="U2332" s="305" t="str">
        <f t="shared" si="36"/>
        <v>RU1100</v>
      </c>
      <c r="V2332" s="305" t="s">
        <v>3112</v>
      </c>
    </row>
    <row r="2333" spans="1:22" ht="18" customHeight="1" x14ac:dyDescent="0.35">
      <c r="A2333" s="270">
        <v>15112</v>
      </c>
      <c r="B2333" s="270" t="s">
        <v>3269</v>
      </c>
      <c r="C2333" s="270" t="s">
        <v>7771</v>
      </c>
      <c r="D2333" s="270" t="s">
        <v>3296</v>
      </c>
      <c r="E2333" s="270" t="s">
        <v>1713</v>
      </c>
      <c r="F2333" s="270" t="s">
        <v>1809</v>
      </c>
      <c r="G2333" s="270" t="s">
        <v>7770</v>
      </c>
      <c r="H2333" s="270" t="s">
        <v>7769</v>
      </c>
      <c r="I2333" s="270" t="s">
        <v>7768</v>
      </c>
      <c r="J2333" s="270">
        <v>16123</v>
      </c>
      <c r="K2333" s="270" t="s">
        <v>3271</v>
      </c>
      <c r="L2333" s="270" t="s">
        <v>7774</v>
      </c>
      <c r="M2333" s="270" t="s">
        <v>3296</v>
      </c>
      <c r="N2333" s="270" t="s">
        <v>3286</v>
      </c>
      <c r="O2333" s="270" t="s">
        <v>3285</v>
      </c>
      <c r="P2333" s="269">
        <v>661764.54</v>
      </c>
      <c r="Q2333" s="269">
        <v>0</v>
      </c>
      <c r="R2333" s="269">
        <v>0</v>
      </c>
      <c r="S2333" s="269">
        <v>661764.54</v>
      </c>
      <c r="U2333" s="305" t="str">
        <f t="shared" si="36"/>
        <v>RU8330</v>
      </c>
      <c r="V2333" s="305" t="s">
        <v>3112</v>
      </c>
    </row>
    <row r="2334" spans="1:22" ht="18" customHeight="1" x14ac:dyDescent="0.35">
      <c r="A2334" s="270">
        <v>15112</v>
      </c>
      <c r="B2334" s="270" t="s">
        <v>3269</v>
      </c>
      <c r="C2334" s="270" t="s">
        <v>7771</v>
      </c>
      <c r="D2334" s="270" t="s">
        <v>3296</v>
      </c>
      <c r="E2334" s="270" t="s">
        <v>1713</v>
      </c>
      <c r="F2334" s="270" t="s">
        <v>1809</v>
      </c>
      <c r="G2334" s="270" t="s">
        <v>7770</v>
      </c>
      <c r="H2334" s="270" t="s">
        <v>7769</v>
      </c>
      <c r="I2334" s="270" t="s">
        <v>7768</v>
      </c>
      <c r="J2334" s="270">
        <v>16124</v>
      </c>
      <c r="K2334" s="270" t="s">
        <v>3271</v>
      </c>
      <c r="L2334" s="270" t="s">
        <v>7773</v>
      </c>
      <c r="M2334" s="270" t="s">
        <v>3296</v>
      </c>
      <c r="N2334" s="270" t="s">
        <v>3286</v>
      </c>
      <c r="O2334" s="270" t="s">
        <v>3285</v>
      </c>
      <c r="P2334" s="269">
        <v>470092.97</v>
      </c>
      <c r="Q2334" s="269">
        <v>0</v>
      </c>
      <c r="R2334" s="269">
        <v>0</v>
      </c>
      <c r="S2334" s="269">
        <v>470092.97</v>
      </c>
      <c r="U2334" s="305" t="str">
        <f t="shared" si="36"/>
        <v>RU8330</v>
      </c>
      <c r="V2334" s="305" t="s">
        <v>3112</v>
      </c>
    </row>
    <row r="2335" spans="1:22" ht="18" customHeight="1" x14ac:dyDescent="0.35">
      <c r="A2335" s="270">
        <v>15112</v>
      </c>
      <c r="B2335" s="270" t="s">
        <v>3269</v>
      </c>
      <c r="C2335" s="270" t="s">
        <v>7771</v>
      </c>
      <c r="D2335" s="270" t="s">
        <v>3296</v>
      </c>
      <c r="E2335" s="270" t="s">
        <v>1713</v>
      </c>
      <c r="F2335" s="270" t="s">
        <v>1809</v>
      </c>
      <c r="G2335" s="270" t="s">
        <v>7770</v>
      </c>
      <c r="H2335" s="270" t="s">
        <v>7769</v>
      </c>
      <c r="I2335" s="270" t="s">
        <v>7768</v>
      </c>
      <c r="J2335" s="270">
        <v>16125</v>
      </c>
      <c r="K2335" s="270" t="s">
        <v>3271</v>
      </c>
      <c r="L2335" s="270" t="s">
        <v>7772</v>
      </c>
      <c r="M2335" s="270" t="s">
        <v>3296</v>
      </c>
      <c r="N2335" s="270" t="s">
        <v>3286</v>
      </c>
      <c r="O2335" s="270" t="s">
        <v>3285</v>
      </c>
      <c r="P2335" s="269">
        <v>264206.31</v>
      </c>
      <c r="Q2335" s="269">
        <v>0</v>
      </c>
      <c r="R2335" s="269">
        <v>0</v>
      </c>
      <c r="S2335" s="269">
        <v>264206.31</v>
      </c>
      <c r="U2335" s="305" t="str">
        <f t="shared" si="36"/>
        <v>RU8330</v>
      </c>
      <c r="V2335" s="305" t="s">
        <v>3112</v>
      </c>
    </row>
    <row r="2336" spans="1:22" ht="18" customHeight="1" x14ac:dyDescent="0.35">
      <c r="A2336" s="270">
        <v>15112</v>
      </c>
      <c r="B2336" s="270" t="s">
        <v>3269</v>
      </c>
      <c r="C2336" s="270" t="s">
        <v>7771</v>
      </c>
      <c r="D2336" s="270" t="s">
        <v>3296</v>
      </c>
      <c r="E2336" s="270" t="s">
        <v>1713</v>
      </c>
      <c r="F2336" s="270" t="s">
        <v>1809</v>
      </c>
      <c r="G2336" s="270" t="s">
        <v>7770</v>
      </c>
      <c r="H2336" s="270" t="s">
        <v>7769</v>
      </c>
      <c r="I2336" s="270" t="s">
        <v>7768</v>
      </c>
      <c r="J2336" s="270">
        <v>16126</v>
      </c>
      <c r="K2336" s="270" t="s">
        <v>3271</v>
      </c>
      <c r="L2336" s="270" t="s">
        <v>7767</v>
      </c>
      <c r="M2336" s="270" t="s">
        <v>3296</v>
      </c>
      <c r="N2336" s="270" t="s">
        <v>3286</v>
      </c>
      <c r="O2336" s="270" t="s">
        <v>3285</v>
      </c>
      <c r="P2336" s="269">
        <v>183596.17</v>
      </c>
      <c r="Q2336" s="269">
        <v>0</v>
      </c>
      <c r="R2336" s="269">
        <v>0</v>
      </c>
      <c r="S2336" s="269">
        <v>183596.17</v>
      </c>
      <c r="U2336" s="305" t="str">
        <f t="shared" si="36"/>
        <v>RU8330</v>
      </c>
      <c r="V2336" s="305" t="s">
        <v>3112</v>
      </c>
    </row>
    <row r="2337" spans="1:22" ht="18" customHeight="1" x14ac:dyDescent="0.35">
      <c r="A2337" s="270">
        <v>15114</v>
      </c>
      <c r="B2337" s="270" t="s">
        <v>3269</v>
      </c>
      <c r="C2337" s="270" t="s">
        <v>7764</v>
      </c>
      <c r="D2337" s="270" t="s">
        <v>3296</v>
      </c>
      <c r="E2337" s="270" t="s">
        <v>1739</v>
      </c>
      <c r="F2337" s="270" t="s">
        <v>1823</v>
      </c>
      <c r="G2337" s="270" t="s">
        <v>7763</v>
      </c>
      <c r="H2337" s="270" t="s">
        <v>7762</v>
      </c>
      <c r="I2337" s="270" t="s">
        <v>7761</v>
      </c>
      <c r="J2337" s="270">
        <v>15848</v>
      </c>
      <c r="K2337" s="270" t="s">
        <v>3271</v>
      </c>
      <c r="L2337" s="270" t="s">
        <v>7766</v>
      </c>
      <c r="M2337" s="270" t="s">
        <v>3296</v>
      </c>
      <c r="N2337" s="270" t="s">
        <v>3286</v>
      </c>
      <c r="O2337" s="270" t="s">
        <v>3285</v>
      </c>
      <c r="P2337" s="269">
        <v>464205</v>
      </c>
      <c r="Q2337" s="269">
        <v>0</v>
      </c>
      <c r="R2337" s="269">
        <v>0</v>
      </c>
      <c r="S2337" s="269">
        <v>464205</v>
      </c>
      <c r="U2337" s="305" t="str">
        <f t="shared" si="36"/>
        <v>RU1100</v>
      </c>
      <c r="V2337" s="305" t="s">
        <v>3112</v>
      </c>
    </row>
    <row r="2338" spans="1:22" ht="18" customHeight="1" x14ac:dyDescent="0.35">
      <c r="A2338" s="270">
        <v>15114</v>
      </c>
      <c r="B2338" s="270" t="s">
        <v>3269</v>
      </c>
      <c r="C2338" s="270" t="s">
        <v>7764</v>
      </c>
      <c r="D2338" s="270" t="s">
        <v>3296</v>
      </c>
      <c r="E2338" s="270" t="s">
        <v>1739</v>
      </c>
      <c r="F2338" s="270" t="s">
        <v>1823</v>
      </c>
      <c r="G2338" s="270" t="s">
        <v>7763</v>
      </c>
      <c r="H2338" s="270" t="s">
        <v>7762</v>
      </c>
      <c r="I2338" s="270" t="s">
        <v>7761</v>
      </c>
      <c r="J2338" s="270">
        <v>17812</v>
      </c>
      <c r="K2338" s="270" t="s">
        <v>3271</v>
      </c>
      <c r="L2338" s="270" t="s">
        <v>7765</v>
      </c>
      <c r="M2338" s="270" t="s">
        <v>3296</v>
      </c>
      <c r="N2338" s="270" t="s">
        <v>3314</v>
      </c>
      <c r="O2338" s="270" t="s">
        <v>3313</v>
      </c>
      <c r="P2338" s="269">
        <v>15235</v>
      </c>
      <c r="Q2338" s="269">
        <v>0</v>
      </c>
      <c r="R2338" s="269">
        <v>0</v>
      </c>
      <c r="S2338" s="269">
        <v>15235</v>
      </c>
      <c r="U2338" s="305" t="str">
        <f t="shared" si="36"/>
        <v>RU1100</v>
      </c>
      <c r="V2338" s="305" t="s">
        <v>3112</v>
      </c>
    </row>
    <row r="2339" spans="1:22" ht="18" customHeight="1" x14ac:dyDescent="0.35">
      <c r="A2339" s="270">
        <v>15114</v>
      </c>
      <c r="B2339" s="270" t="s">
        <v>3269</v>
      </c>
      <c r="C2339" s="270" t="s">
        <v>7764</v>
      </c>
      <c r="D2339" s="270" t="s">
        <v>3296</v>
      </c>
      <c r="E2339" s="270" t="s">
        <v>1739</v>
      </c>
      <c r="F2339" s="270" t="s">
        <v>1823</v>
      </c>
      <c r="G2339" s="270" t="s">
        <v>7763</v>
      </c>
      <c r="H2339" s="270" t="s">
        <v>7762</v>
      </c>
      <c r="I2339" s="270" t="s">
        <v>7761</v>
      </c>
      <c r="J2339" s="270">
        <v>22579</v>
      </c>
      <c r="K2339" s="270" t="s">
        <v>3271</v>
      </c>
      <c r="L2339" s="270" t="s">
        <v>7760</v>
      </c>
      <c r="M2339" s="270" t="s">
        <v>3296</v>
      </c>
      <c r="N2339" s="270" t="s">
        <v>3314</v>
      </c>
      <c r="O2339" s="270" t="s">
        <v>3313</v>
      </c>
      <c r="P2339" s="269">
        <v>15560</v>
      </c>
      <c r="Q2339" s="269">
        <v>0</v>
      </c>
      <c r="R2339" s="269">
        <v>0</v>
      </c>
      <c r="S2339" s="269">
        <v>15560</v>
      </c>
      <c r="U2339" s="305" t="str">
        <f t="shared" si="36"/>
        <v>RU1100</v>
      </c>
      <c r="V2339" s="305" t="s">
        <v>3112</v>
      </c>
    </row>
    <row r="2340" spans="1:22" ht="18" customHeight="1" x14ac:dyDescent="0.35">
      <c r="A2340" s="270">
        <v>15119</v>
      </c>
      <c r="B2340" s="270" t="s">
        <v>3269</v>
      </c>
      <c r="C2340" s="270" t="s">
        <v>7757</v>
      </c>
      <c r="D2340" s="270" t="s">
        <v>3296</v>
      </c>
      <c r="E2340" s="270" t="s">
        <v>1739</v>
      </c>
      <c r="F2340" s="270" t="s">
        <v>1823</v>
      </c>
      <c r="G2340" s="270" t="s">
        <v>7756</v>
      </c>
      <c r="H2340" s="270" t="s">
        <v>7755</v>
      </c>
      <c r="I2340" s="270" t="s">
        <v>7754</v>
      </c>
      <c r="J2340" s="270">
        <v>17848</v>
      </c>
      <c r="K2340" s="270" t="s">
        <v>3271</v>
      </c>
      <c r="L2340" s="270" t="s">
        <v>7759</v>
      </c>
      <c r="M2340" s="270" t="s">
        <v>3296</v>
      </c>
      <c r="N2340" s="270" t="s">
        <v>3286</v>
      </c>
      <c r="O2340" s="270" t="s">
        <v>3285</v>
      </c>
      <c r="P2340" s="269">
        <v>233630</v>
      </c>
      <c r="Q2340" s="269">
        <v>0</v>
      </c>
      <c r="R2340" s="269">
        <v>0</v>
      </c>
      <c r="S2340" s="269">
        <v>233630</v>
      </c>
      <c r="U2340" s="305" t="str">
        <f t="shared" si="36"/>
        <v>RU1100</v>
      </c>
      <c r="V2340" s="305" t="s">
        <v>3112</v>
      </c>
    </row>
    <row r="2341" spans="1:22" ht="18" customHeight="1" x14ac:dyDescent="0.35">
      <c r="A2341" s="270">
        <v>15119</v>
      </c>
      <c r="B2341" s="270" t="s">
        <v>3269</v>
      </c>
      <c r="C2341" s="270" t="s">
        <v>7757</v>
      </c>
      <c r="D2341" s="270" t="s">
        <v>3296</v>
      </c>
      <c r="E2341" s="270" t="s">
        <v>1739</v>
      </c>
      <c r="F2341" s="270" t="s">
        <v>1823</v>
      </c>
      <c r="G2341" s="270" t="s">
        <v>7756</v>
      </c>
      <c r="H2341" s="270" t="s">
        <v>7755</v>
      </c>
      <c r="I2341" s="270" t="s">
        <v>7754</v>
      </c>
      <c r="J2341" s="270">
        <v>17849</v>
      </c>
      <c r="K2341" s="270" t="s">
        <v>3271</v>
      </c>
      <c r="L2341" s="270" t="s">
        <v>7758</v>
      </c>
      <c r="M2341" s="270" t="s">
        <v>3296</v>
      </c>
      <c r="N2341" s="270" t="s">
        <v>3286</v>
      </c>
      <c r="O2341" s="270" t="s">
        <v>3285</v>
      </c>
      <c r="P2341" s="269">
        <v>150640</v>
      </c>
      <c r="Q2341" s="269">
        <v>0</v>
      </c>
      <c r="R2341" s="269">
        <v>0</v>
      </c>
      <c r="S2341" s="269">
        <v>150640</v>
      </c>
      <c r="U2341" s="305" t="str">
        <f t="shared" si="36"/>
        <v>RU1100</v>
      </c>
      <c r="V2341" s="305" t="s">
        <v>3112</v>
      </c>
    </row>
    <row r="2342" spans="1:22" ht="18" customHeight="1" x14ac:dyDescent="0.35">
      <c r="A2342" s="270">
        <v>15119</v>
      </c>
      <c r="B2342" s="270" t="s">
        <v>3269</v>
      </c>
      <c r="C2342" s="270" t="s">
        <v>7757</v>
      </c>
      <c r="D2342" s="270" t="s">
        <v>3296</v>
      </c>
      <c r="E2342" s="270" t="s">
        <v>1739</v>
      </c>
      <c r="F2342" s="270" t="s">
        <v>1823</v>
      </c>
      <c r="G2342" s="270" t="s">
        <v>7756</v>
      </c>
      <c r="H2342" s="270" t="s">
        <v>7755</v>
      </c>
      <c r="I2342" s="270" t="s">
        <v>7754</v>
      </c>
      <c r="J2342" s="270">
        <v>17850</v>
      </c>
      <c r="K2342" s="270" t="s">
        <v>3271</v>
      </c>
      <c r="L2342" s="270" t="s">
        <v>7753</v>
      </c>
      <c r="M2342" s="270" t="s">
        <v>3296</v>
      </c>
      <c r="N2342" s="270" t="s">
        <v>3286</v>
      </c>
      <c r="O2342" s="270" t="s">
        <v>3285</v>
      </c>
      <c r="P2342" s="269">
        <v>50530</v>
      </c>
      <c r="Q2342" s="269">
        <v>0</v>
      </c>
      <c r="R2342" s="269">
        <v>0</v>
      </c>
      <c r="S2342" s="269">
        <v>50530</v>
      </c>
      <c r="U2342" s="305" t="str">
        <f t="shared" si="36"/>
        <v>RU1100</v>
      </c>
      <c r="V2342" s="305" t="s">
        <v>3112</v>
      </c>
    </row>
    <row r="2343" spans="1:22" ht="18" customHeight="1" x14ac:dyDescent="0.35">
      <c r="A2343" s="270">
        <v>15122</v>
      </c>
      <c r="B2343" s="270" t="s">
        <v>3269</v>
      </c>
      <c r="C2343" s="270" t="s">
        <v>7752</v>
      </c>
      <c r="D2343" s="270" t="s">
        <v>3296</v>
      </c>
      <c r="E2343" s="270" t="s">
        <v>1739</v>
      </c>
      <c r="F2343" s="270" t="s">
        <v>1823</v>
      </c>
      <c r="G2343" s="270" t="s">
        <v>7751</v>
      </c>
      <c r="H2343" s="270" t="s">
        <v>7750</v>
      </c>
      <c r="I2343" s="270" t="s">
        <v>7749</v>
      </c>
      <c r="J2343" s="270">
        <v>15969</v>
      </c>
      <c r="K2343" s="270" t="s">
        <v>3271</v>
      </c>
      <c r="L2343" s="270" t="s">
        <v>7748</v>
      </c>
      <c r="M2343" s="270" t="s">
        <v>3296</v>
      </c>
      <c r="N2343" s="270" t="s">
        <v>3314</v>
      </c>
      <c r="O2343" s="270" t="s">
        <v>3313</v>
      </c>
      <c r="P2343" s="269">
        <v>400000</v>
      </c>
      <c r="Q2343" s="269">
        <v>0</v>
      </c>
      <c r="R2343" s="269">
        <v>0</v>
      </c>
      <c r="S2343" s="269">
        <v>400000</v>
      </c>
      <c r="U2343" s="305" t="str">
        <f t="shared" si="36"/>
        <v>RU1100</v>
      </c>
      <c r="V2343" s="305" t="s">
        <v>3112</v>
      </c>
    </row>
    <row r="2344" spans="1:22" ht="18" customHeight="1" x14ac:dyDescent="0.35">
      <c r="A2344" s="270">
        <v>15123</v>
      </c>
      <c r="B2344" s="270" t="s">
        <v>3269</v>
      </c>
      <c r="C2344" s="270" t="s">
        <v>7745</v>
      </c>
      <c r="D2344" s="270" t="s">
        <v>3296</v>
      </c>
      <c r="E2344" s="270" t="s">
        <v>1739</v>
      </c>
      <c r="F2344" s="270" t="s">
        <v>1823</v>
      </c>
      <c r="G2344" s="270" t="s">
        <v>7744</v>
      </c>
      <c r="H2344" s="270" t="s">
        <v>7743</v>
      </c>
      <c r="I2344" s="270" t="s">
        <v>7742</v>
      </c>
      <c r="J2344" s="270">
        <v>16128</v>
      </c>
      <c r="K2344" s="270" t="s">
        <v>3271</v>
      </c>
      <c r="L2344" s="270" t="s">
        <v>7747</v>
      </c>
      <c r="M2344" s="270" t="s">
        <v>3296</v>
      </c>
      <c r="N2344" s="270" t="s">
        <v>3314</v>
      </c>
      <c r="O2344" s="270" t="s">
        <v>3313</v>
      </c>
      <c r="P2344" s="269">
        <v>815305.6</v>
      </c>
      <c r="Q2344" s="269">
        <v>0</v>
      </c>
      <c r="R2344" s="269">
        <v>0</v>
      </c>
      <c r="S2344" s="269">
        <v>815305.6</v>
      </c>
      <c r="U2344" s="305" t="str">
        <f t="shared" si="36"/>
        <v>RU1100</v>
      </c>
      <c r="V2344" s="305" t="s">
        <v>3112</v>
      </c>
    </row>
    <row r="2345" spans="1:22" ht="18" customHeight="1" x14ac:dyDescent="0.35">
      <c r="A2345" s="270">
        <v>15123</v>
      </c>
      <c r="B2345" s="270" t="s">
        <v>3269</v>
      </c>
      <c r="C2345" s="270" t="s">
        <v>7745</v>
      </c>
      <c r="D2345" s="270" t="s">
        <v>3296</v>
      </c>
      <c r="E2345" s="270" t="s">
        <v>1739</v>
      </c>
      <c r="F2345" s="270" t="s">
        <v>1823</v>
      </c>
      <c r="G2345" s="270" t="s">
        <v>7744</v>
      </c>
      <c r="H2345" s="270" t="s">
        <v>7743</v>
      </c>
      <c r="I2345" s="270" t="s">
        <v>7742</v>
      </c>
      <c r="J2345" s="270">
        <v>20152</v>
      </c>
      <c r="K2345" s="270" t="s">
        <v>3271</v>
      </c>
      <c r="L2345" s="270" t="s">
        <v>7746</v>
      </c>
      <c r="M2345" s="270" t="s">
        <v>3296</v>
      </c>
      <c r="N2345" s="270" t="s">
        <v>3314</v>
      </c>
      <c r="O2345" s="270" t="s">
        <v>3313</v>
      </c>
      <c r="P2345" s="269">
        <v>391357.6</v>
      </c>
      <c r="Q2345" s="269">
        <v>0</v>
      </c>
      <c r="R2345" s="269">
        <v>0</v>
      </c>
      <c r="S2345" s="269">
        <v>391357.6</v>
      </c>
      <c r="U2345" s="305" t="str">
        <f t="shared" si="36"/>
        <v>RU1100</v>
      </c>
      <c r="V2345" s="305" t="s">
        <v>3112</v>
      </c>
    </row>
    <row r="2346" spans="1:22" ht="18" customHeight="1" x14ac:dyDescent="0.35">
      <c r="A2346" s="270">
        <v>15123</v>
      </c>
      <c r="B2346" s="270" t="s">
        <v>3269</v>
      </c>
      <c r="C2346" s="270" t="s">
        <v>7745</v>
      </c>
      <c r="D2346" s="270" t="s">
        <v>3296</v>
      </c>
      <c r="E2346" s="270" t="s">
        <v>1739</v>
      </c>
      <c r="F2346" s="270" t="s">
        <v>1823</v>
      </c>
      <c r="G2346" s="270" t="s">
        <v>7744</v>
      </c>
      <c r="H2346" s="270" t="s">
        <v>7743</v>
      </c>
      <c r="I2346" s="270" t="s">
        <v>7742</v>
      </c>
      <c r="J2346" s="270">
        <v>22359</v>
      </c>
      <c r="K2346" s="270" t="s">
        <v>3271</v>
      </c>
      <c r="L2346" s="270" t="s">
        <v>7741</v>
      </c>
      <c r="M2346" s="270" t="s">
        <v>3296</v>
      </c>
      <c r="N2346" s="270" t="s">
        <v>3314</v>
      </c>
      <c r="O2346" s="270" t="s">
        <v>3313</v>
      </c>
      <c r="P2346" s="269">
        <v>16000</v>
      </c>
      <c r="Q2346" s="269">
        <v>0</v>
      </c>
      <c r="R2346" s="269">
        <v>0</v>
      </c>
      <c r="S2346" s="269">
        <v>16000</v>
      </c>
      <c r="U2346" s="305" t="str">
        <f t="shared" si="36"/>
        <v>RU1100</v>
      </c>
      <c r="V2346" s="305" t="s">
        <v>3112</v>
      </c>
    </row>
    <row r="2347" spans="1:22" ht="18" customHeight="1" x14ac:dyDescent="0.35">
      <c r="A2347" s="270">
        <v>15153</v>
      </c>
      <c r="B2347" s="270" t="s">
        <v>3269</v>
      </c>
      <c r="C2347" s="270" t="s">
        <v>7730</v>
      </c>
      <c r="D2347" s="270" t="s">
        <v>3296</v>
      </c>
      <c r="E2347" s="270" t="s">
        <v>1733</v>
      </c>
      <c r="F2347" s="270" t="s">
        <v>1910</v>
      </c>
      <c r="G2347" s="270" t="s">
        <v>7729</v>
      </c>
      <c r="H2347" s="270" t="s">
        <v>7728</v>
      </c>
      <c r="I2347" s="270" t="s">
        <v>7727</v>
      </c>
      <c r="J2347" s="270">
        <v>15365</v>
      </c>
      <c r="K2347" s="270" t="s">
        <v>3271</v>
      </c>
      <c r="L2347" s="270" t="s">
        <v>7740</v>
      </c>
      <c r="M2347" s="270" t="s">
        <v>3296</v>
      </c>
      <c r="N2347" s="270" t="s">
        <v>3314</v>
      </c>
      <c r="O2347" s="270" t="s">
        <v>3313</v>
      </c>
      <c r="P2347" s="269">
        <v>26632</v>
      </c>
      <c r="Q2347" s="269">
        <v>0</v>
      </c>
      <c r="R2347" s="269">
        <v>0</v>
      </c>
      <c r="S2347" s="269">
        <v>26632</v>
      </c>
      <c r="U2347" s="305" t="str">
        <f t="shared" si="36"/>
        <v>RU5115</v>
      </c>
      <c r="V2347" s="305" t="s">
        <v>3112</v>
      </c>
    </row>
    <row r="2348" spans="1:22" ht="18" customHeight="1" x14ac:dyDescent="0.35">
      <c r="A2348" s="270">
        <v>15153</v>
      </c>
      <c r="B2348" s="270" t="s">
        <v>3269</v>
      </c>
      <c r="C2348" s="270" t="s">
        <v>7730</v>
      </c>
      <c r="D2348" s="270" t="s">
        <v>3296</v>
      </c>
      <c r="E2348" s="270" t="s">
        <v>1733</v>
      </c>
      <c r="F2348" s="270" t="s">
        <v>1910</v>
      </c>
      <c r="G2348" s="270" t="s">
        <v>7729</v>
      </c>
      <c r="H2348" s="270" t="s">
        <v>7728</v>
      </c>
      <c r="I2348" s="270" t="s">
        <v>7727</v>
      </c>
      <c r="J2348" s="270">
        <v>15366</v>
      </c>
      <c r="K2348" s="270" t="s">
        <v>3271</v>
      </c>
      <c r="L2348" s="270" t="s">
        <v>7739</v>
      </c>
      <c r="M2348" s="270" t="s">
        <v>3296</v>
      </c>
      <c r="N2348" s="270" t="s">
        <v>3314</v>
      </c>
      <c r="O2348" s="270" t="s">
        <v>3313</v>
      </c>
      <c r="P2348" s="269">
        <v>26158</v>
      </c>
      <c r="Q2348" s="269">
        <v>0</v>
      </c>
      <c r="R2348" s="269">
        <v>0</v>
      </c>
      <c r="S2348" s="269">
        <v>26158</v>
      </c>
      <c r="U2348" s="305" t="str">
        <f t="shared" si="36"/>
        <v>RU5115</v>
      </c>
      <c r="V2348" s="305" t="s">
        <v>3112</v>
      </c>
    </row>
    <row r="2349" spans="1:22" ht="18" customHeight="1" x14ac:dyDescent="0.35">
      <c r="A2349" s="270">
        <v>15153</v>
      </c>
      <c r="B2349" s="270" t="s">
        <v>3269</v>
      </c>
      <c r="C2349" s="270" t="s">
        <v>7730</v>
      </c>
      <c r="D2349" s="270" t="s">
        <v>3296</v>
      </c>
      <c r="E2349" s="270" t="s">
        <v>1733</v>
      </c>
      <c r="F2349" s="270" t="s">
        <v>1910</v>
      </c>
      <c r="G2349" s="270" t="s">
        <v>7729</v>
      </c>
      <c r="H2349" s="270" t="s">
        <v>7728</v>
      </c>
      <c r="I2349" s="270" t="s">
        <v>7727</v>
      </c>
      <c r="J2349" s="270">
        <v>15367</v>
      </c>
      <c r="K2349" s="270" t="s">
        <v>3271</v>
      </c>
      <c r="L2349" s="270" t="s">
        <v>7738</v>
      </c>
      <c r="M2349" s="270" t="s">
        <v>3296</v>
      </c>
      <c r="N2349" s="270" t="s">
        <v>3314</v>
      </c>
      <c r="O2349" s="270" t="s">
        <v>3313</v>
      </c>
      <c r="P2349" s="269">
        <v>32109</v>
      </c>
      <c r="Q2349" s="269">
        <v>0</v>
      </c>
      <c r="R2349" s="269">
        <v>0</v>
      </c>
      <c r="S2349" s="269">
        <v>32109</v>
      </c>
      <c r="U2349" s="305" t="str">
        <f t="shared" si="36"/>
        <v>RU5115</v>
      </c>
      <c r="V2349" s="305" t="s">
        <v>3112</v>
      </c>
    </row>
    <row r="2350" spans="1:22" ht="18" customHeight="1" x14ac:dyDescent="0.35">
      <c r="A2350" s="270">
        <v>15153</v>
      </c>
      <c r="B2350" s="270" t="s">
        <v>3269</v>
      </c>
      <c r="C2350" s="270" t="s">
        <v>7730</v>
      </c>
      <c r="D2350" s="270" t="s">
        <v>3296</v>
      </c>
      <c r="E2350" s="270" t="s">
        <v>1733</v>
      </c>
      <c r="F2350" s="270" t="s">
        <v>1910</v>
      </c>
      <c r="G2350" s="270" t="s">
        <v>7729</v>
      </c>
      <c r="H2350" s="270" t="s">
        <v>7728</v>
      </c>
      <c r="I2350" s="270" t="s">
        <v>7727</v>
      </c>
      <c r="J2350" s="270">
        <v>15368</v>
      </c>
      <c r="K2350" s="270" t="s">
        <v>3271</v>
      </c>
      <c r="L2350" s="270" t="s">
        <v>7737</v>
      </c>
      <c r="M2350" s="270" t="s">
        <v>3296</v>
      </c>
      <c r="N2350" s="270" t="s">
        <v>3314</v>
      </c>
      <c r="O2350" s="270" t="s">
        <v>3313</v>
      </c>
      <c r="P2350" s="269">
        <v>49059</v>
      </c>
      <c r="Q2350" s="269">
        <v>0</v>
      </c>
      <c r="R2350" s="269">
        <v>0</v>
      </c>
      <c r="S2350" s="269">
        <v>49059</v>
      </c>
      <c r="U2350" s="305" t="str">
        <f t="shared" si="36"/>
        <v>RU5115</v>
      </c>
      <c r="V2350" s="305" t="s">
        <v>3112</v>
      </c>
    </row>
    <row r="2351" spans="1:22" ht="18" customHeight="1" x14ac:dyDescent="0.35">
      <c r="A2351" s="270">
        <v>15153</v>
      </c>
      <c r="B2351" s="270" t="s">
        <v>3269</v>
      </c>
      <c r="C2351" s="270" t="s">
        <v>7730</v>
      </c>
      <c r="D2351" s="270" t="s">
        <v>3296</v>
      </c>
      <c r="E2351" s="270" t="s">
        <v>1733</v>
      </c>
      <c r="F2351" s="270" t="s">
        <v>1910</v>
      </c>
      <c r="G2351" s="270" t="s">
        <v>7729</v>
      </c>
      <c r="H2351" s="270" t="s">
        <v>7728</v>
      </c>
      <c r="I2351" s="270" t="s">
        <v>7727</v>
      </c>
      <c r="J2351" s="270">
        <v>15369</v>
      </c>
      <c r="K2351" s="270" t="s">
        <v>3271</v>
      </c>
      <c r="L2351" s="270" t="s">
        <v>7736</v>
      </c>
      <c r="M2351" s="270" t="s">
        <v>3296</v>
      </c>
      <c r="N2351" s="270" t="s">
        <v>3314</v>
      </c>
      <c r="O2351" s="270" t="s">
        <v>3313</v>
      </c>
      <c r="P2351" s="269">
        <v>19607</v>
      </c>
      <c r="Q2351" s="269">
        <v>0</v>
      </c>
      <c r="R2351" s="269">
        <v>0</v>
      </c>
      <c r="S2351" s="269">
        <v>19607</v>
      </c>
      <c r="U2351" s="305" t="str">
        <f t="shared" si="36"/>
        <v>RU5115</v>
      </c>
      <c r="V2351" s="305" t="s">
        <v>3112</v>
      </c>
    </row>
    <row r="2352" spans="1:22" ht="18" customHeight="1" x14ac:dyDescent="0.35">
      <c r="A2352" s="270">
        <v>15153</v>
      </c>
      <c r="B2352" s="270" t="s">
        <v>3269</v>
      </c>
      <c r="C2352" s="270" t="s">
        <v>7730</v>
      </c>
      <c r="D2352" s="270" t="s">
        <v>3296</v>
      </c>
      <c r="E2352" s="270" t="s">
        <v>1733</v>
      </c>
      <c r="F2352" s="270" t="s">
        <v>1910</v>
      </c>
      <c r="G2352" s="270" t="s">
        <v>7729</v>
      </c>
      <c r="H2352" s="270" t="s">
        <v>7728</v>
      </c>
      <c r="I2352" s="270" t="s">
        <v>7727</v>
      </c>
      <c r="J2352" s="270">
        <v>15370</v>
      </c>
      <c r="K2352" s="270" t="s">
        <v>3271</v>
      </c>
      <c r="L2352" s="270" t="s">
        <v>7735</v>
      </c>
      <c r="M2352" s="270" t="s">
        <v>3296</v>
      </c>
      <c r="N2352" s="270" t="s">
        <v>3314</v>
      </c>
      <c r="O2352" s="270" t="s">
        <v>3313</v>
      </c>
      <c r="P2352" s="269">
        <v>4390</v>
      </c>
      <c r="Q2352" s="269">
        <v>0</v>
      </c>
      <c r="R2352" s="269">
        <v>0</v>
      </c>
      <c r="S2352" s="269">
        <v>4390</v>
      </c>
      <c r="U2352" s="305" t="str">
        <f t="shared" si="36"/>
        <v>RU5115</v>
      </c>
      <c r="V2352" s="305" t="s">
        <v>3112</v>
      </c>
    </row>
    <row r="2353" spans="1:22" ht="18" customHeight="1" x14ac:dyDescent="0.35">
      <c r="A2353" s="270">
        <v>15153</v>
      </c>
      <c r="B2353" s="270" t="s">
        <v>3269</v>
      </c>
      <c r="C2353" s="270" t="s">
        <v>7730</v>
      </c>
      <c r="D2353" s="270" t="s">
        <v>3296</v>
      </c>
      <c r="E2353" s="270" t="s">
        <v>1733</v>
      </c>
      <c r="F2353" s="270" t="s">
        <v>1910</v>
      </c>
      <c r="G2353" s="270" t="s">
        <v>7729</v>
      </c>
      <c r="H2353" s="270" t="s">
        <v>7728</v>
      </c>
      <c r="I2353" s="270" t="s">
        <v>7727</v>
      </c>
      <c r="J2353" s="270">
        <v>15371</v>
      </c>
      <c r="K2353" s="270" t="s">
        <v>3271</v>
      </c>
      <c r="L2353" s="270" t="s">
        <v>7734</v>
      </c>
      <c r="M2353" s="270" t="s">
        <v>3296</v>
      </c>
      <c r="N2353" s="270" t="s">
        <v>3314</v>
      </c>
      <c r="O2353" s="270" t="s">
        <v>3313</v>
      </c>
      <c r="P2353" s="269">
        <v>39273</v>
      </c>
      <c r="Q2353" s="269">
        <v>0</v>
      </c>
      <c r="R2353" s="269">
        <v>0</v>
      </c>
      <c r="S2353" s="269">
        <v>39273</v>
      </c>
      <c r="U2353" s="305" t="str">
        <f t="shared" si="36"/>
        <v>RU5115</v>
      </c>
      <c r="V2353" s="305" t="s">
        <v>3112</v>
      </c>
    </row>
    <row r="2354" spans="1:22" ht="18" customHeight="1" x14ac:dyDescent="0.35">
      <c r="A2354" s="270">
        <v>15153</v>
      </c>
      <c r="B2354" s="270" t="s">
        <v>3269</v>
      </c>
      <c r="C2354" s="270" t="s">
        <v>7730</v>
      </c>
      <c r="D2354" s="270" t="s">
        <v>3296</v>
      </c>
      <c r="E2354" s="270" t="s">
        <v>1733</v>
      </c>
      <c r="F2354" s="270" t="s">
        <v>1910</v>
      </c>
      <c r="G2354" s="270" t="s">
        <v>7729</v>
      </c>
      <c r="H2354" s="270" t="s">
        <v>7728</v>
      </c>
      <c r="I2354" s="270" t="s">
        <v>7727</v>
      </c>
      <c r="J2354" s="270">
        <v>15372</v>
      </c>
      <c r="K2354" s="270" t="s">
        <v>3271</v>
      </c>
      <c r="L2354" s="270" t="s">
        <v>7733</v>
      </c>
      <c r="M2354" s="270" t="s">
        <v>3296</v>
      </c>
      <c r="N2354" s="270" t="s">
        <v>3314</v>
      </c>
      <c r="O2354" s="270" t="s">
        <v>3313</v>
      </c>
      <c r="P2354" s="269">
        <v>40454</v>
      </c>
      <c r="Q2354" s="269">
        <v>0</v>
      </c>
      <c r="R2354" s="269">
        <v>0</v>
      </c>
      <c r="S2354" s="269">
        <v>40454</v>
      </c>
      <c r="U2354" s="305" t="str">
        <f t="shared" si="36"/>
        <v>RU5115</v>
      </c>
      <c r="V2354" s="305" t="s">
        <v>3112</v>
      </c>
    </row>
    <row r="2355" spans="1:22" ht="18" customHeight="1" x14ac:dyDescent="0.35">
      <c r="A2355" s="270">
        <v>15153</v>
      </c>
      <c r="B2355" s="270" t="s">
        <v>3269</v>
      </c>
      <c r="C2355" s="270" t="s">
        <v>7730</v>
      </c>
      <c r="D2355" s="270" t="s">
        <v>3296</v>
      </c>
      <c r="E2355" s="270" t="s">
        <v>1733</v>
      </c>
      <c r="F2355" s="270" t="s">
        <v>1910</v>
      </c>
      <c r="G2355" s="270" t="s">
        <v>7729</v>
      </c>
      <c r="H2355" s="270" t="s">
        <v>7728</v>
      </c>
      <c r="I2355" s="270" t="s">
        <v>7727</v>
      </c>
      <c r="J2355" s="270">
        <v>15373</v>
      </c>
      <c r="K2355" s="270" t="s">
        <v>3271</v>
      </c>
      <c r="L2355" s="270" t="s">
        <v>7732</v>
      </c>
      <c r="M2355" s="270" t="s">
        <v>3296</v>
      </c>
      <c r="N2355" s="270" t="s">
        <v>3314</v>
      </c>
      <c r="O2355" s="270" t="s">
        <v>3313</v>
      </c>
      <c r="P2355" s="269">
        <v>49942</v>
      </c>
      <c r="Q2355" s="269">
        <v>0</v>
      </c>
      <c r="R2355" s="269">
        <v>0</v>
      </c>
      <c r="S2355" s="269">
        <v>49942</v>
      </c>
      <c r="U2355" s="305" t="str">
        <f t="shared" si="36"/>
        <v>RU5115</v>
      </c>
      <c r="V2355" s="305" t="s">
        <v>3112</v>
      </c>
    </row>
    <row r="2356" spans="1:22" ht="18" customHeight="1" x14ac:dyDescent="0.35">
      <c r="A2356" s="270">
        <v>15153</v>
      </c>
      <c r="B2356" s="270" t="s">
        <v>3269</v>
      </c>
      <c r="C2356" s="270" t="s">
        <v>7730</v>
      </c>
      <c r="D2356" s="270" t="s">
        <v>3296</v>
      </c>
      <c r="E2356" s="270" t="s">
        <v>1733</v>
      </c>
      <c r="F2356" s="270" t="s">
        <v>1910</v>
      </c>
      <c r="G2356" s="270" t="s">
        <v>7729</v>
      </c>
      <c r="H2356" s="270" t="s">
        <v>7728</v>
      </c>
      <c r="I2356" s="270" t="s">
        <v>7727</v>
      </c>
      <c r="J2356" s="270">
        <v>15374</v>
      </c>
      <c r="K2356" s="270" t="s">
        <v>3271</v>
      </c>
      <c r="L2356" s="270" t="s">
        <v>7731</v>
      </c>
      <c r="M2356" s="270" t="s">
        <v>3296</v>
      </c>
      <c r="N2356" s="270" t="s">
        <v>3314</v>
      </c>
      <c r="O2356" s="270" t="s">
        <v>3313</v>
      </c>
      <c r="P2356" s="269">
        <v>20858</v>
      </c>
      <c r="Q2356" s="269">
        <v>0</v>
      </c>
      <c r="R2356" s="269">
        <v>0</v>
      </c>
      <c r="S2356" s="269">
        <v>20858</v>
      </c>
      <c r="U2356" s="305" t="str">
        <f t="shared" si="36"/>
        <v>RU5115</v>
      </c>
      <c r="V2356" s="305" t="s">
        <v>3112</v>
      </c>
    </row>
    <row r="2357" spans="1:22" ht="18" customHeight="1" x14ac:dyDescent="0.35">
      <c r="A2357" s="270">
        <v>15153</v>
      </c>
      <c r="B2357" s="270" t="s">
        <v>3269</v>
      </c>
      <c r="C2357" s="270" t="s">
        <v>7730</v>
      </c>
      <c r="D2357" s="270" t="s">
        <v>3296</v>
      </c>
      <c r="E2357" s="270" t="s">
        <v>1733</v>
      </c>
      <c r="F2357" s="270" t="s">
        <v>1910</v>
      </c>
      <c r="G2357" s="270" t="s">
        <v>7729</v>
      </c>
      <c r="H2357" s="270" t="s">
        <v>7728</v>
      </c>
      <c r="I2357" s="270" t="s">
        <v>7727</v>
      </c>
      <c r="J2357" s="270">
        <v>15375</v>
      </c>
      <c r="K2357" s="270" t="s">
        <v>3271</v>
      </c>
      <c r="L2357" s="270" t="s">
        <v>7726</v>
      </c>
      <c r="M2357" s="270" t="s">
        <v>3296</v>
      </c>
      <c r="N2357" s="270" t="s">
        <v>3314</v>
      </c>
      <c r="O2357" s="270" t="s">
        <v>3313</v>
      </c>
      <c r="P2357" s="269">
        <v>11438</v>
      </c>
      <c r="Q2357" s="269">
        <v>0</v>
      </c>
      <c r="R2357" s="269">
        <v>0</v>
      </c>
      <c r="S2357" s="269">
        <v>11438</v>
      </c>
      <c r="U2357" s="305" t="str">
        <f t="shared" si="36"/>
        <v>RU5115</v>
      </c>
      <c r="V2357" s="305" t="s">
        <v>3112</v>
      </c>
    </row>
    <row r="2358" spans="1:22" ht="18" customHeight="1" x14ac:dyDescent="0.35">
      <c r="A2358" s="270">
        <v>15164</v>
      </c>
      <c r="B2358" s="270" t="s">
        <v>3269</v>
      </c>
      <c r="C2358" s="270" t="s">
        <v>7725</v>
      </c>
      <c r="D2358" s="270" t="s">
        <v>3296</v>
      </c>
      <c r="E2358" s="270" t="s">
        <v>1713</v>
      </c>
      <c r="F2358" s="270" t="s">
        <v>1809</v>
      </c>
      <c r="G2358" s="270" t="s">
        <v>7724</v>
      </c>
      <c r="H2358" s="270" t="s">
        <v>7723</v>
      </c>
      <c r="I2358" s="270" t="s">
        <v>7722</v>
      </c>
      <c r="J2358" s="270">
        <v>15519</v>
      </c>
      <c r="K2358" s="270" t="s">
        <v>3271</v>
      </c>
      <c r="L2358" s="270" t="s">
        <v>7721</v>
      </c>
      <c r="M2358" s="270" t="s">
        <v>3296</v>
      </c>
      <c r="N2358" s="270" t="s">
        <v>3286</v>
      </c>
      <c r="O2358" s="270" t="s">
        <v>3285</v>
      </c>
      <c r="P2358" s="269">
        <v>295966</v>
      </c>
      <c r="Q2358" s="269">
        <v>0</v>
      </c>
      <c r="R2358" s="269">
        <v>0</v>
      </c>
      <c r="S2358" s="269">
        <v>295966</v>
      </c>
      <c r="U2358" s="305" t="str">
        <f t="shared" si="36"/>
        <v>RU8330</v>
      </c>
      <c r="V2358" s="305" t="s">
        <v>3112</v>
      </c>
    </row>
    <row r="2359" spans="1:22" ht="18" customHeight="1" x14ac:dyDescent="0.35">
      <c r="A2359" s="270">
        <v>15173</v>
      </c>
      <c r="B2359" s="270" t="s">
        <v>3269</v>
      </c>
      <c r="C2359" s="270" t="s">
        <v>7719</v>
      </c>
      <c r="D2359" s="270" t="s">
        <v>3296</v>
      </c>
      <c r="E2359" s="270" t="s">
        <v>1713</v>
      </c>
      <c r="F2359" s="270" t="s">
        <v>1809</v>
      </c>
      <c r="G2359" s="270" t="s">
        <v>7718</v>
      </c>
      <c r="H2359" s="270" t="s">
        <v>7717</v>
      </c>
      <c r="I2359" s="270" t="s">
        <v>7716</v>
      </c>
      <c r="J2359" s="270">
        <v>15744</v>
      </c>
      <c r="K2359" s="270" t="s">
        <v>3271</v>
      </c>
      <c r="L2359" s="270" t="s">
        <v>7720</v>
      </c>
      <c r="M2359" s="270" t="s">
        <v>3296</v>
      </c>
      <c r="N2359" s="270" t="s">
        <v>3286</v>
      </c>
      <c r="O2359" s="270" t="s">
        <v>3285</v>
      </c>
      <c r="P2359" s="269">
        <v>185846</v>
      </c>
      <c r="Q2359" s="269">
        <v>0</v>
      </c>
      <c r="R2359" s="269">
        <v>0</v>
      </c>
      <c r="S2359" s="269">
        <v>185846</v>
      </c>
      <c r="U2359" s="305" t="str">
        <f t="shared" si="36"/>
        <v>RU8330</v>
      </c>
      <c r="V2359" s="305" t="s">
        <v>3112</v>
      </c>
    </row>
    <row r="2360" spans="1:22" ht="18" customHeight="1" x14ac:dyDescent="0.35">
      <c r="A2360" s="270">
        <v>15173</v>
      </c>
      <c r="B2360" s="270" t="s">
        <v>3269</v>
      </c>
      <c r="C2360" s="270" t="s">
        <v>7719</v>
      </c>
      <c r="D2360" s="270" t="s">
        <v>3296</v>
      </c>
      <c r="E2360" s="270" t="s">
        <v>1713</v>
      </c>
      <c r="F2360" s="270" t="s">
        <v>1809</v>
      </c>
      <c r="G2360" s="270" t="s">
        <v>7718</v>
      </c>
      <c r="H2360" s="270" t="s">
        <v>7717</v>
      </c>
      <c r="I2360" s="270" t="s">
        <v>7716</v>
      </c>
      <c r="J2360" s="270">
        <v>15745</v>
      </c>
      <c r="K2360" s="270" t="s">
        <v>3271</v>
      </c>
      <c r="L2360" s="270" t="s">
        <v>7715</v>
      </c>
      <c r="M2360" s="270" t="s">
        <v>3296</v>
      </c>
      <c r="N2360" s="270" t="s">
        <v>3286</v>
      </c>
      <c r="O2360" s="270" t="s">
        <v>3285</v>
      </c>
      <c r="P2360" s="269">
        <v>133154</v>
      </c>
      <c r="Q2360" s="269">
        <v>0</v>
      </c>
      <c r="R2360" s="269">
        <v>0</v>
      </c>
      <c r="S2360" s="269">
        <v>133154</v>
      </c>
      <c r="U2360" s="305" t="str">
        <f t="shared" si="36"/>
        <v>RU8330</v>
      </c>
      <c r="V2360" s="305" t="s">
        <v>3112</v>
      </c>
    </row>
    <row r="2361" spans="1:22" ht="18" customHeight="1" x14ac:dyDescent="0.35">
      <c r="A2361" s="270">
        <v>15187</v>
      </c>
      <c r="B2361" s="270" t="s">
        <v>3269</v>
      </c>
      <c r="C2361" s="270" t="s">
        <v>7714</v>
      </c>
      <c r="D2361" s="270" t="s">
        <v>3296</v>
      </c>
      <c r="E2361" s="270" t="s">
        <v>1713</v>
      </c>
      <c r="F2361" s="270" t="s">
        <v>1781</v>
      </c>
      <c r="G2361" s="270" t="s">
        <v>7713</v>
      </c>
      <c r="H2361" s="270" t="s">
        <v>7712</v>
      </c>
      <c r="I2361" s="270" t="s">
        <v>7711</v>
      </c>
      <c r="J2361" s="270">
        <v>18999</v>
      </c>
      <c r="K2361" s="270" t="s">
        <v>3271</v>
      </c>
      <c r="L2361" s="270" t="s">
        <v>7710</v>
      </c>
      <c r="M2361" s="270" t="s">
        <v>3296</v>
      </c>
      <c r="N2361" s="270" t="s">
        <v>3314</v>
      </c>
      <c r="O2361" s="270" t="s">
        <v>3313</v>
      </c>
      <c r="P2361" s="269">
        <v>2713809.64</v>
      </c>
      <c r="Q2361" s="269">
        <v>0</v>
      </c>
      <c r="R2361" s="269">
        <v>0</v>
      </c>
      <c r="S2361" s="269">
        <v>2713809.64</v>
      </c>
      <c r="U2361" s="305" t="str">
        <f t="shared" si="36"/>
        <v>RU8060</v>
      </c>
      <c r="V2361" s="305" t="s">
        <v>3112</v>
      </c>
    </row>
    <row r="2362" spans="1:22" ht="18" customHeight="1" x14ac:dyDescent="0.35">
      <c r="A2362" s="270">
        <v>15188</v>
      </c>
      <c r="B2362" s="270" t="s">
        <v>3269</v>
      </c>
      <c r="C2362" s="270" t="s">
        <v>7709</v>
      </c>
      <c r="D2362" s="270" t="s">
        <v>3296</v>
      </c>
      <c r="E2362" s="270" t="s">
        <v>1713</v>
      </c>
      <c r="F2362" s="270" t="s">
        <v>1781</v>
      </c>
      <c r="G2362" s="270" t="s">
        <v>7708</v>
      </c>
      <c r="H2362" s="270" t="s">
        <v>7707</v>
      </c>
      <c r="I2362" s="270" t="s">
        <v>7706</v>
      </c>
      <c r="J2362" s="270">
        <v>18877</v>
      </c>
      <c r="K2362" s="270" t="s">
        <v>3271</v>
      </c>
      <c r="L2362" s="270" t="s">
        <v>7705</v>
      </c>
      <c r="M2362" s="270" t="s">
        <v>3296</v>
      </c>
      <c r="N2362" s="270" t="s">
        <v>3314</v>
      </c>
      <c r="O2362" s="270" t="s">
        <v>3313</v>
      </c>
      <c r="P2362" s="269">
        <v>470664.57</v>
      </c>
      <c r="Q2362" s="269">
        <v>0</v>
      </c>
      <c r="R2362" s="269">
        <v>23533.22</v>
      </c>
      <c r="S2362" s="269">
        <v>447131.35</v>
      </c>
      <c r="U2362" s="305" t="str">
        <f t="shared" si="36"/>
        <v>RU8060</v>
      </c>
      <c r="V2362" s="305" t="s">
        <v>3112</v>
      </c>
    </row>
    <row r="2363" spans="1:22" ht="18" customHeight="1" x14ac:dyDescent="0.35">
      <c r="A2363" s="270">
        <v>15189</v>
      </c>
      <c r="B2363" s="270" t="s">
        <v>3269</v>
      </c>
      <c r="C2363" s="270" t="s">
        <v>7696</v>
      </c>
      <c r="D2363" s="270" t="s">
        <v>3296</v>
      </c>
      <c r="E2363" s="270" t="s">
        <v>1713</v>
      </c>
      <c r="F2363" s="270" t="s">
        <v>1809</v>
      </c>
      <c r="G2363" s="270" t="s">
        <v>7695</v>
      </c>
      <c r="H2363" s="270" t="s">
        <v>7694</v>
      </c>
      <c r="I2363" s="270" t="s">
        <v>7693</v>
      </c>
      <c r="J2363" s="270">
        <v>15906</v>
      </c>
      <c r="K2363" s="270" t="s">
        <v>3271</v>
      </c>
      <c r="L2363" s="270" t="s">
        <v>7704</v>
      </c>
      <c r="M2363" s="270" t="s">
        <v>3296</v>
      </c>
      <c r="N2363" s="270" t="s">
        <v>3286</v>
      </c>
      <c r="O2363" s="270" t="s">
        <v>3285</v>
      </c>
      <c r="P2363" s="269">
        <v>119449.7</v>
      </c>
      <c r="Q2363" s="269">
        <v>0</v>
      </c>
      <c r="R2363" s="269">
        <v>0</v>
      </c>
      <c r="S2363" s="269">
        <v>119449.7</v>
      </c>
      <c r="U2363" s="305" t="str">
        <f t="shared" si="36"/>
        <v>RU8330</v>
      </c>
      <c r="V2363" s="305" t="s">
        <v>3112</v>
      </c>
    </row>
    <row r="2364" spans="1:22" ht="18" customHeight="1" x14ac:dyDescent="0.35">
      <c r="A2364" s="270">
        <v>15189</v>
      </c>
      <c r="B2364" s="270" t="s">
        <v>3269</v>
      </c>
      <c r="C2364" s="270" t="s">
        <v>7696</v>
      </c>
      <c r="D2364" s="270" t="s">
        <v>3296</v>
      </c>
      <c r="E2364" s="270" t="s">
        <v>1713</v>
      </c>
      <c r="F2364" s="270" t="s">
        <v>1809</v>
      </c>
      <c r="G2364" s="270" t="s">
        <v>7695</v>
      </c>
      <c r="H2364" s="270" t="s">
        <v>7694</v>
      </c>
      <c r="I2364" s="270" t="s">
        <v>7693</v>
      </c>
      <c r="J2364" s="270">
        <v>15907</v>
      </c>
      <c r="K2364" s="270" t="s">
        <v>3271</v>
      </c>
      <c r="L2364" s="270" t="s">
        <v>7703</v>
      </c>
      <c r="M2364" s="270" t="s">
        <v>3296</v>
      </c>
      <c r="N2364" s="270" t="s">
        <v>3286</v>
      </c>
      <c r="O2364" s="270" t="s">
        <v>3285</v>
      </c>
      <c r="P2364" s="269">
        <v>114906.22</v>
      </c>
      <c r="Q2364" s="269">
        <v>0</v>
      </c>
      <c r="R2364" s="269">
        <v>0</v>
      </c>
      <c r="S2364" s="269">
        <v>114906.22</v>
      </c>
      <c r="U2364" s="305" t="str">
        <f t="shared" si="36"/>
        <v>RU8330</v>
      </c>
      <c r="V2364" s="305" t="s">
        <v>3112</v>
      </c>
    </row>
    <row r="2365" spans="1:22" ht="18" customHeight="1" x14ac:dyDescent="0.35">
      <c r="A2365" s="270">
        <v>15189</v>
      </c>
      <c r="B2365" s="270" t="s">
        <v>3269</v>
      </c>
      <c r="C2365" s="270" t="s">
        <v>7696</v>
      </c>
      <c r="D2365" s="270" t="s">
        <v>3296</v>
      </c>
      <c r="E2365" s="270" t="s">
        <v>1713</v>
      </c>
      <c r="F2365" s="270" t="s">
        <v>1809</v>
      </c>
      <c r="G2365" s="270" t="s">
        <v>7695</v>
      </c>
      <c r="H2365" s="270" t="s">
        <v>7694</v>
      </c>
      <c r="I2365" s="270" t="s">
        <v>7693</v>
      </c>
      <c r="J2365" s="270">
        <v>15908</v>
      </c>
      <c r="K2365" s="270" t="s">
        <v>3271</v>
      </c>
      <c r="L2365" s="270" t="s">
        <v>7702</v>
      </c>
      <c r="M2365" s="270" t="s">
        <v>3296</v>
      </c>
      <c r="N2365" s="270" t="s">
        <v>3286</v>
      </c>
      <c r="O2365" s="270" t="s">
        <v>3285</v>
      </c>
      <c r="P2365" s="269">
        <v>105126.68</v>
      </c>
      <c r="Q2365" s="269">
        <v>0</v>
      </c>
      <c r="R2365" s="269">
        <v>0</v>
      </c>
      <c r="S2365" s="269">
        <v>105126.68</v>
      </c>
      <c r="U2365" s="305" t="str">
        <f t="shared" si="36"/>
        <v>RU8330</v>
      </c>
      <c r="V2365" s="305" t="s">
        <v>3112</v>
      </c>
    </row>
    <row r="2366" spans="1:22" ht="18" customHeight="1" x14ac:dyDescent="0.35">
      <c r="A2366" s="270">
        <v>15189</v>
      </c>
      <c r="B2366" s="270" t="s">
        <v>3269</v>
      </c>
      <c r="C2366" s="270" t="s">
        <v>7696</v>
      </c>
      <c r="D2366" s="270" t="s">
        <v>3296</v>
      </c>
      <c r="E2366" s="270" t="s">
        <v>1713</v>
      </c>
      <c r="F2366" s="270" t="s">
        <v>1809</v>
      </c>
      <c r="G2366" s="270" t="s">
        <v>7695</v>
      </c>
      <c r="H2366" s="270" t="s">
        <v>7694</v>
      </c>
      <c r="I2366" s="270" t="s">
        <v>7693</v>
      </c>
      <c r="J2366" s="270">
        <v>15909</v>
      </c>
      <c r="K2366" s="270" t="s">
        <v>3271</v>
      </c>
      <c r="L2366" s="270" t="s">
        <v>7701</v>
      </c>
      <c r="M2366" s="270" t="s">
        <v>3296</v>
      </c>
      <c r="N2366" s="270" t="s">
        <v>3286</v>
      </c>
      <c r="O2366" s="270" t="s">
        <v>3285</v>
      </c>
      <c r="P2366" s="269">
        <v>84972.02</v>
      </c>
      <c r="Q2366" s="269">
        <v>0</v>
      </c>
      <c r="R2366" s="269">
        <v>0</v>
      </c>
      <c r="S2366" s="269">
        <v>84972.02</v>
      </c>
      <c r="U2366" s="305" t="str">
        <f t="shared" si="36"/>
        <v>RU8330</v>
      </c>
      <c r="V2366" s="305" t="s">
        <v>3112</v>
      </c>
    </row>
    <row r="2367" spans="1:22" ht="18" customHeight="1" x14ac:dyDescent="0.35">
      <c r="A2367" s="270">
        <v>15189</v>
      </c>
      <c r="B2367" s="270" t="s">
        <v>3269</v>
      </c>
      <c r="C2367" s="270" t="s">
        <v>7696</v>
      </c>
      <c r="D2367" s="270" t="s">
        <v>3296</v>
      </c>
      <c r="E2367" s="270" t="s">
        <v>1713</v>
      </c>
      <c r="F2367" s="270" t="s">
        <v>1809</v>
      </c>
      <c r="G2367" s="270" t="s">
        <v>7695</v>
      </c>
      <c r="H2367" s="270" t="s">
        <v>7694</v>
      </c>
      <c r="I2367" s="270" t="s">
        <v>7693</v>
      </c>
      <c r="J2367" s="270">
        <v>15910</v>
      </c>
      <c r="K2367" s="270" t="s">
        <v>3271</v>
      </c>
      <c r="L2367" s="270" t="s">
        <v>7700</v>
      </c>
      <c r="M2367" s="270" t="s">
        <v>3296</v>
      </c>
      <c r="N2367" s="270" t="s">
        <v>3286</v>
      </c>
      <c r="O2367" s="270" t="s">
        <v>3285</v>
      </c>
      <c r="P2367" s="269">
        <v>63567.99</v>
      </c>
      <c r="Q2367" s="269">
        <v>0</v>
      </c>
      <c r="R2367" s="269">
        <v>0</v>
      </c>
      <c r="S2367" s="269">
        <v>63567.99</v>
      </c>
      <c r="U2367" s="305" t="str">
        <f t="shared" si="36"/>
        <v>RU8330</v>
      </c>
      <c r="V2367" s="305" t="s">
        <v>3112</v>
      </c>
    </row>
    <row r="2368" spans="1:22" ht="18" customHeight="1" x14ac:dyDescent="0.35">
      <c r="A2368" s="270">
        <v>15189</v>
      </c>
      <c r="B2368" s="270" t="s">
        <v>3269</v>
      </c>
      <c r="C2368" s="270" t="s">
        <v>7696</v>
      </c>
      <c r="D2368" s="270" t="s">
        <v>3296</v>
      </c>
      <c r="E2368" s="270" t="s">
        <v>1713</v>
      </c>
      <c r="F2368" s="270" t="s">
        <v>1809</v>
      </c>
      <c r="G2368" s="270" t="s">
        <v>7695</v>
      </c>
      <c r="H2368" s="270" t="s">
        <v>7694</v>
      </c>
      <c r="I2368" s="270" t="s">
        <v>7693</v>
      </c>
      <c r="J2368" s="270">
        <v>15911</v>
      </c>
      <c r="K2368" s="270" t="s">
        <v>3271</v>
      </c>
      <c r="L2368" s="270" t="s">
        <v>7699</v>
      </c>
      <c r="M2368" s="270" t="s">
        <v>3296</v>
      </c>
      <c r="N2368" s="270" t="s">
        <v>3286</v>
      </c>
      <c r="O2368" s="270" t="s">
        <v>3285</v>
      </c>
      <c r="P2368" s="269">
        <v>114667.6</v>
      </c>
      <c r="Q2368" s="269">
        <v>0</v>
      </c>
      <c r="R2368" s="269">
        <v>0</v>
      </c>
      <c r="S2368" s="269">
        <v>114667.6</v>
      </c>
      <c r="U2368" s="305" t="str">
        <f t="shared" si="36"/>
        <v>RU8330</v>
      </c>
      <c r="V2368" s="305" t="s">
        <v>3112</v>
      </c>
    </row>
    <row r="2369" spans="1:22" ht="18" customHeight="1" x14ac:dyDescent="0.35">
      <c r="A2369" s="270">
        <v>15189</v>
      </c>
      <c r="B2369" s="270" t="s">
        <v>3269</v>
      </c>
      <c r="C2369" s="270" t="s">
        <v>7696</v>
      </c>
      <c r="D2369" s="270" t="s">
        <v>3296</v>
      </c>
      <c r="E2369" s="270" t="s">
        <v>1713</v>
      </c>
      <c r="F2369" s="270" t="s">
        <v>1809</v>
      </c>
      <c r="G2369" s="270" t="s">
        <v>7695</v>
      </c>
      <c r="H2369" s="270" t="s">
        <v>7694</v>
      </c>
      <c r="I2369" s="270" t="s">
        <v>7693</v>
      </c>
      <c r="J2369" s="270">
        <v>15912</v>
      </c>
      <c r="K2369" s="270" t="s">
        <v>3271</v>
      </c>
      <c r="L2369" s="270" t="s">
        <v>7698</v>
      </c>
      <c r="M2369" s="270" t="s">
        <v>3296</v>
      </c>
      <c r="N2369" s="270" t="s">
        <v>3286</v>
      </c>
      <c r="O2369" s="270" t="s">
        <v>3285</v>
      </c>
      <c r="P2369" s="269">
        <v>32334.959999999999</v>
      </c>
      <c r="Q2369" s="269">
        <v>0</v>
      </c>
      <c r="R2369" s="269">
        <v>0</v>
      </c>
      <c r="S2369" s="269">
        <v>32334.959999999999</v>
      </c>
      <c r="U2369" s="305" t="str">
        <f t="shared" si="36"/>
        <v>RU8330</v>
      </c>
      <c r="V2369" s="305" t="s">
        <v>3112</v>
      </c>
    </row>
    <row r="2370" spans="1:22" ht="18" customHeight="1" x14ac:dyDescent="0.35">
      <c r="A2370" s="270">
        <v>15189</v>
      </c>
      <c r="B2370" s="270" t="s">
        <v>3269</v>
      </c>
      <c r="C2370" s="270" t="s">
        <v>7696</v>
      </c>
      <c r="D2370" s="270" t="s">
        <v>3296</v>
      </c>
      <c r="E2370" s="270" t="s">
        <v>1713</v>
      </c>
      <c r="F2370" s="270" t="s">
        <v>1809</v>
      </c>
      <c r="G2370" s="270" t="s">
        <v>7695</v>
      </c>
      <c r="H2370" s="270" t="s">
        <v>7694</v>
      </c>
      <c r="I2370" s="270" t="s">
        <v>7693</v>
      </c>
      <c r="J2370" s="270">
        <v>15913</v>
      </c>
      <c r="K2370" s="270" t="s">
        <v>3271</v>
      </c>
      <c r="L2370" s="270" t="s">
        <v>7697</v>
      </c>
      <c r="M2370" s="270" t="s">
        <v>3296</v>
      </c>
      <c r="N2370" s="270" t="s">
        <v>3286</v>
      </c>
      <c r="O2370" s="270" t="s">
        <v>3285</v>
      </c>
      <c r="P2370" s="269">
        <v>230672.83</v>
      </c>
      <c r="Q2370" s="269">
        <v>0</v>
      </c>
      <c r="R2370" s="269">
        <v>0</v>
      </c>
      <c r="S2370" s="269">
        <v>230672.83</v>
      </c>
      <c r="U2370" s="305" t="str">
        <f t="shared" si="36"/>
        <v>RU8330</v>
      </c>
      <c r="V2370" s="305" t="s">
        <v>3112</v>
      </c>
    </row>
    <row r="2371" spans="1:22" ht="18" customHeight="1" x14ac:dyDescent="0.35">
      <c r="A2371" s="270">
        <v>15189</v>
      </c>
      <c r="B2371" s="270" t="s">
        <v>3269</v>
      </c>
      <c r="C2371" s="270" t="s">
        <v>7696</v>
      </c>
      <c r="D2371" s="270" t="s">
        <v>3296</v>
      </c>
      <c r="E2371" s="270" t="s">
        <v>1713</v>
      </c>
      <c r="F2371" s="270" t="s">
        <v>1809</v>
      </c>
      <c r="G2371" s="270" t="s">
        <v>7695</v>
      </c>
      <c r="H2371" s="270" t="s">
        <v>7694</v>
      </c>
      <c r="I2371" s="270" t="s">
        <v>7693</v>
      </c>
      <c r="J2371" s="270">
        <v>15914</v>
      </c>
      <c r="K2371" s="270" t="s">
        <v>3271</v>
      </c>
      <c r="L2371" s="270" t="s">
        <v>7692</v>
      </c>
      <c r="M2371" s="270" t="s">
        <v>3296</v>
      </c>
      <c r="N2371" s="270" t="s">
        <v>3286</v>
      </c>
      <c r="O2371" s="270" t="s">
        <v>3285</v>
      </c>
      <c r="P2371" s="269">
        <v>85309.56</v>
      </c>
      <c r="Q2371" s="269">
        <v>0</v>
      </c>
      <c r="R2371" s="269">
        <v>0</v>
      </c>
      <c r="S2371" s="269">
        <v>85309.56</v>
      </c>
      <c r="U2371" s="305" t="str">
        <f t="shared" si="36"/>
        <v>RU8330</v>
      </c>
      <c r="V2371" s="305" t="s">
        <v>3112</v>
      </c>
    </row>
    <row r="2372" spans="1:22" ht="18" customHeight="1" x14ac:dyDescent="0.35">
      <c r="A2372" s="270">
        <v>15217</v>
      </c>
      <c r="B2372" s="270" t="s">
        <v>3269</v>
      </c>
      <c r="C2372" s="270" t="s">
        <v>7691</v>
      </c>
      <c r="D2372" s="270" t="s">
        <v>3296</v>
      </c>
      <c r="E2372" s="270" t="s">
        <v>1713</v>
      </c>
      <c r="F2372" s="270" t="s">
        <v>1809</v>
      </c>
      <c r="G2372" s="270" t="s">
        <v>7690</v>
      </c>
      <c r="H2372" s="270" t="s">
        <v>7689</v>
      </c>
      <c r="I2372" s="270" t="s">
        <v>7688</v>
      </c>
      <c r="J2372" s="270">
        <v>16825</v>
      </c>
      <c r="K2372" s="270" t="s">
        <v>3271</v>
      </c>
      <c r="L2372" s="270" t="s">
        <v>7687</v>
      </c>
      <c r="M2372" s="270" t="s">
        <v>3296</v>
      </c>
      <c r="N2372" s="270" t="s">
        <v>3286</v>
      </c>
      <c r="O2372" s="270" t="s">
        <v>3285</v>
      </c>
      <c r="P2372" s="269">
        <v>590000</v>
      </c>
      <c r="Q2372" s="269">
        <v>0</v>
      </c>
      <c r="R2372" s="269">
        <v>0</v>
      </c>
      <c r="S2372" s="269">
        <v>590000</v>
      </c>
      <c r="U2372" s="305" t="str">
        <f t="shared" ref="U2372:U2435" si="37">LEFT(F2372,6)</f>
        <v>RU8330</v>
      </c>
      <c r="V2372" s="305" t="s">
        <v>3112</v>
      </c>
    </row>
    <row r="2373" spans="1:22" ht="18" customHeight="1" x14ac:dyDescent="0.35">
      <c r="A2373" s="270">
        <v>15302</v>
      </c>
      <c r="B2373" s="270" t="s">
        <v>3269</v>
      </c>
      <c r="C2373" s="270" t="s">
        <v>7686</v>
      </c>
      <c r="D2373" s="270" t="s">
        <v>3296</v>
      </c>
      <c r="E2373" s="270" t="s">
        <v>1713</v>
      </c>
      <c r="F2373" s="270" t="s">
        <v>1809</v>
      </c>
      <c r="G2373" s="270" t="s">
        <v>6993</v>
      </c>
      <c r="H2373" s="270" t="s">
        <v>7685</v>
      </c>
      <c r="I2373" s="270" t="s">
        <v>7684</v>
      </c>
      <c r="J2373" s="270">
        <v>17023</v>
      </c>
      <c r="K2373" s="270" t="s">
        <v>3271</v>
      </c>
      <c r="L2373" s="270" t="s">
        <v>7683</v>
      </c>
      <c r="M2373" s="270" t="s">
        <v>3296</v>
      </c>
      <c r="N2373" s="270" t="s">
        <v>3286</v>
      </c>
      <c r="O2373" s="270" t="s">
        <v>3285</v>
      </c>
      <c r="P2373" s="269">
        <v>876410</v>
      </c>
      <c r="Q2373" s="269">
        <v>0</v>
      </c>
      <c r="R2373" s="269">
        <v>0</v>
      </c>
      <c r="S2373" s="269">
        <v>876410.6</v>
      </c>
      <c r="U2373" s="305" t="str">
        <f t="shared" si="37"/>
        <v>RU8330</v>
      </c>
      <c r="V2373" s="305" t="s">
        <v>3112</v>
      </c>
    </row>
    <row r="2374" spans="1:22" ht="18" customHeight="1" x14ac:dyDescent="0.35">
      <c r="A2374" s="270">
        <v>15318</v>
      </c>
      <c r="B2374" s="270" t="s">
        <v>3269</v>
      </c>
      <c r="C2374" s="270" t="s">
        <v>7682</v>
      </c>
      <c r="D2374" s="270" t="s">
        <v>3296</v>
      </c>
      <c r="E2374" s="270" t="s">
        <v>1713</v>
      </c>
      <c r="F2374" s="270" t="s">
        <v>1809</v>
      </c>
      <c r="G2374" s="270" t="s">
        <v>7681</v>
      </c>
      <c r="H2374" s="270" t="s">
        <v>7680</v>
      </c>
      <c r="I2374" s="270" t="s">
        <v>7679</v>
      </c>
      <c r="J2374" s="270">
        <v>17030</v>
      </c>
      <c r="K2374" s="270" t="s">
        <v>3271</v>
      </c>
      <c r="L2374" s="270" t="s">
        <v>7678</v>
      </c>
      <c r="M2374" s="270" t="s">
        <v>3296</v>
      </c>
      <c r="N2374" s="270" t="s">
        <v>3314</v>
      </c>
      <c r="O2374" s="270" t="s">
        <v>3313</v>
      </c>
      <c r="P2374" s="269">
        <v>629000</v>
      </c>
      <c r="Q2374" s="269">
        <v>0</v>
      </c>
      <c r="R2374" s="269">
        <v>0</v>
      </c>
      <c r="S2374" s="269">
        <v>629000</v>
      </c>
      <c r="U2374" s="305" t="str">
        <f t="shared" si="37"/>
        <v>RU8330</v>
      </c>
      <c r="V2374" s="305" t="s">
        <v>3112</v>
      </c>
    </row>
    <row r="2375" spans="1:22" ht="18" customHeight="1" x14ac:dyDescent="0.35">
      <c r="A2375" s="270">
        <v>15377</v>
      </c>
      <c r="B2375" s="270" t="s">
        <v>3269</v>
      </c>
      <c r="C2375" s="270" t="s">
        <v>7677</v>
      </c>
      <c r="D2375" s="270" t="s">
        <v>3296</v>
      </c>
      <c r="E2375" s="270" t="s">
        <v>1791</v>
      </c>
      <c r="F2375" s="270" t="s">
        <v>1816</v>
      </c>
      <c r="G2375" s="270" t="s">
        <v>5070</v>
      </c>
      <c r="H2375" s="270" t="s">
        <v>7676</v>
      </c>
      <c r="I2375" s="270" t="s">
        <v>7675</v>
      </c>
      <c r="J2375" s="270">
        <v>15752</v>
      </c>
      <c r="K2375" s="270" t="s">
        <v>3271</v>
      </c>
      <c r="L2375" s="270" t="s">
        <v>7674</v>
      </c>
      <c r="M2375" s="270" t="s">
        <v>3296</v>
      </c>
      <c r="N2375" s="270" t="s">
        <v>3286</v>
      </c>
      <c r="O2375" s="270" t="s">
        <v>3285</v>
      </c>
      <c r="P2375" s="269">
        <v>330559</v>
      </c>
      <c r="Q2375" s="269">
        <v>0</v>
      </c>
      <c r="R2375" s="269">
        <v>0</v>
      </c>
      <c r="S2375" s="269">
        <v>330559</v>
      </c>
      <c r="U2375" s="305" t="str">
        <f t="shared" si="37"/>
        <v>RU1015</v>
      </c>
      <c r="V2375" s="305" t="s">
        <v>3112</v>
      </c>
    </row>
    <row r="2376" spans="1:22" ht="18" customHeight="1" x14ac:dyDescent="0.35">
      <c r="A2376" s="270">
        <v>15388</v>
      </c>
      <c r="B2376" s="270" t="s">
        <v>3269</v>
      </c>
      <c r="C2376" s="270" t="s">
        <v>7673</v>
      </c>
      <c r="D2376" s="270" t="s">
        <v>3296</v>
      </c>
      <c r="E2376" s="270" t="s">
        <v>1733</v>
      </c>
      <c r="F2376" s="270" t="s">
        <v>1894</v>
      </c>
      <c r="G2376" s="270" t="s">
        <v>7672</v>
      </c>
      <c r="H2376" s="270" t="s">
        <v>7671</v>
      </c>
      <c r="I2376" s="270" t="s">
        <v>7670</v>
      </c>
      <c r="J2376" s="270">
        <v>15511</v>
      </c>
      <c r="K2376" s="270" t="s">
        <v>3271</v>
      </c>
      <c r="L2376" s="270" t="s">
        <v>7669</v>
      </c>
      <c r="M2376" s="270" t="s">
        <v>3296</v>
      </c>
      <c r="N2376" s="270" t="s">
        <v>3286</v>
      </c>
      <c r="O2376" s="270" t="s">
        <v>3285</v>
      </c>
      <c r="P2376" s="269">
        <v>420746.31</v>
      </c>
      <c r="Q2376" s="269">
        <v>0</v>
      </c>
      <c r="R2376" s="269">
        <v>0</v>
      </c>
      <c r="S2376" s="269">
        <v>420746.31</v>
      </c>
      <c r="U2376" s="305" t="str">
        <f t="shared" si="37"/>
        <v>RU5050</v>
      </c>
      <c r="V2376" s="305" t="s">
        <v>3112</v>
      </c>
    </row>
    <row r="2377" spans="1:22" ht="18" customHeight="1" x14ac:dyDescent="0.35">
      <c r="A2377" s="270">
        <v>15391</v>
      </c>
      <c r="B2377" s="270" t="s">
        <v>3269</v>
      </c>
      <c r="C2377" s="270" t="s">
        <v>7668</v>
      </c>
      <c r="D2377" s="270" t="s">
        <v>3296</v>
      </c>
      <c r="E2377" s="270" t="s">
        <v>1733</v>
      </c>
      <c r="F2377" s="270" t="s">
        <v>1899</v>
      </c>
      <c r="G2377" s="270" t="s">
        <v>7667</v>
      </c>
      <c r="H2377" s="270" t="s">
        <v>7666</v>
      </c>
      <c r="I2377" s="270" t="s">
        <v>7665</v>
      </c>
      <c r="J2377" s="270">
        <v>15970</v>
      </c>
      <c r="K2377" s="270" t="s">
        <v>3271</v>
      </c>
      <c r="L2377" s="270" t="s">
        <v>7664</v>
      </c>
      <c r="M2377" s="270" t="s">
        <v>3296</v>
      </c>
      <c r="N2377" s="270" t="s">
        <v>3314</v>
      </c>
      <c r="O2377" s="270" t="s">
        <v>3313</v>
      </c>
      <c r="P2377" s="269">
        <v>270395</v>
      </c>
      <c r="Q2377" s="269">
        <v>0</v>
      </c>
      <c r="R2377" s="269">
        <v>0</v>
      </c>
      <c r="S2377" s="269">
        <v>270395</v>
      </c>
      <c r="U2377" s="305" t="str">
        <f t="shared" si="37"/>
        <v>RU5052</v>
      </c>
      <c r="V2377" s="305" t="s">
        <v>3112</v>
      </c>
    </row>
    <row r="2378" spans="1:22" ht="18" customHeight="1" x14ac:dyDescent="0.35">
      <c r="A2378" s="270">
        <v>15395</v>
      </c>
      <c r="B2378" s="270" t="s">
        <v>3269</v>
      </c>
      <c r="C2378" s="270" t="s">
        <v>7663</v>
      </c>
      <c r="D2378" s="270" t="s">
        <v>3296</v>
      </c>
      <c r="E2378" s="270" t="s">
        <v>1713</v>
      </c>
      <c r="F2378" s="270" t="s">
        <v>1741</v>
      </c>
      <c r="G2378" s="270" t="s">
        <v>7662</v>
      </c>
      <c r="H2378" s="270" t="s">
        <v>7661</v>
      </c>
      <c r="I2378" s="270" t="s">
        <v>7660</v>
      </c>
      <c r="J2378" s="270">
        <v>15417</v>
      </c>
      <c r="K2378" s="270" t="s">
        <v>3271</v>
      </c>
      <c r="L2378" s="270" t="s">
        <v>7659</v>
      </c>
      <c r="M2378" s="270" t="s">
        <v>3296</v>
      </c>
      <c r="N2378" s="270" t="s">
        <v>3286</v>
      </c>
      <c r="O2378" s="270" t="s">
        <v>3285</v>
      </c>
      <c r="P2378" s="269">
        <v>819690.74</v>
      </c>
      <c r="Q2378" s="269">
        <v>0</v>
      </c>
      <c r="R2378" s="269">
        <v>0</v>
      </c>
      <c r="S2378" s="269">
        <v>0</v>
      </c>
      <c r="U2378" s="305" t="str">
        <f t="shared" si="37"/>
        <v>RU8225</v>
      </c>
      <c r="V2378" s="305" t="s">
        <v>3112</v>
      </c>
    </row>
    <row r="2379" spans="1:22" ht="18" customHeight="1" x14ac:dyDescent="0.35">
      <c r="A2379" s="270">
        <v>15403</v>
      </c>
      <c r="B2379" s="270" t="s">
        <v>3269</v>
      </c>
      <c r="C2379" s="270" t="s">
        <v>7652</v>
      </c>
      <c r="D2379" s="270" t="s">
        <v>3296</v>
      </c>
      <c r="E2379" s="270" t="s">
        <v>1713</v>
      </c>
      <c r="F2379" s="270" t="s">
        <v>1741</v>
      </c>
      <c r="G2379" s="270" t="s">
        <v>7651</v>
      </c>
      <c r="H2379" s="270" t="s">
        <v>7650</v>
      </c>
      <c r="I2379" s="270" t="s">
        <v>7649</v>
      </c>
      <c r="J2379" s="270">
        <v>15869</v>
      </c>
      <c r="K2379" s="270" t="s">
        <v>3271</v>
      </c>
      <c r="L2379" s="270" t="s">
        <v>7658</v>
      </c>
      <c r="M2379" s="270" t="s">
        <v>3296</v>
      </c>
      <c r="N2379" s="270" t="s">
        <v>3286</v>
      </c>
      <c r="O2379" s="270" t="s">
        <v>3285</v>
      </c>
      <c r="P2379" s="269">
        <v>61753.52</v>
      </c>
      <c r="Q2379" s="269">
        <v>0</v>
      </c>
      <c r="R2379" s="269">
        <v>0</v>
      </c>
      <c r="S2379" s="269">
        <v>61753.52</v>
      </c>
      <c r="U2379" s="305" t="str">
        <f t="shared" si="37"/>
        <v>RU8225</v>
      </c>
      <c r="V2379" s="305" t="s">
        <v>3112</v>
      </c>
    </row>
    <row r="2380" spans="1:22" ht="18" customHeight="1" x14ac:dyDescent="0.35">
      <c r="A2380" s="270">
        <v>15403</v>
      </c>
      <c r="B2380" s="270" t="s">
        <v>3269</v>
      </c>
      <c r="C2380" s="270" t="s">
        <v>7652</v>
      </c>
      <c r="D2380" s="270" t="s">
        <v>3296</v>
      </c>
      <c r="E2380" s="270" t="s">
        <v>1713</v>
      </c>
      <c r="F2380" s="270" t="s">
        <v>1741</v>
      </c>
      <c r="G2380" s="270" t="s">
        <v>7651</v>
      </c>
      <c r="H2380" s="270" t="s">
        <v>7650</v>
      </c>
      <c r="I2380" s="270" t="s">
        <v>7649</v>
      </c>
      <c r="J2380" s="270">
        <v>15870</v>
      </c>
      <c r="K2380" s="270" t="s">
        <v>3271</v>
      </c>
      <c r="L2380" s="270" t="s">
        <v>7657</v>
      </c>
      <c r="M2380" s="270" t="s">
        <v>3296</v>
      </c>
      <c r="N2380" s="270" t="s">
        <v>3286</v>
      </c>
      <c r="O2380" s="270" t="s">
        <v>3285</v>
      </c>
      <c r="P2380" s="269">
        <v>48403.06</v>
      </c>
      <c r="Q2380" s="269">
        <v>0</v>
      </c>
      <c r="R2380" s="269">
        <v>0</v>
      </c>
      <c r="S2380" s="269">
        <v>48403.06</v>
      </c>
      <c r="U2380" s="305" t="str">
        <f t="shared" si="37"/>
        <v>RU8225</v>
      </c>
      <c r="V2380" s="305" t="s">
        <v>3112</v>
      </c>
    </row>
    <row r="2381" spans="1:22" ht="18" customHeight="1" x14ac:dyDescent="0.35">
      <c r="A2381" s="270">
        <v>15403</v>
      </c>
      <c r="B2381" s="270" t="s">
        <v>3269</v>
      </c>
      <c r="C2381" s="270" t="s">
        <v>7652</v>
      </c>
      <c r="D2381" s="270" t="s">
        <v>3296</v>
      </c>
      <c r="E2381" s="270" t="s">
        <v>1713</v>
      </c>
      <c r="F2381" s="270" t="s">
        <v>1741</v>
      </c>
      <c r="G2381" s="270" t="s">
        <v>7651</v>
      </c>
      <c r="H2381" s="270" t="s">
        <v>7650</v>
      </c>
      <c r="I2381" s="270" t="s">
        <v>7649</v>
      </c>
      <c r="J2381" s="270">
        <v>15871</v>
      </c>
      <c r="K2381" s="270" t="s">
        <v>3271</v>
      </c>
      <c r="L2381" s="270" t="s">
        <v>7656</v>
      </c>
      <c r="M2381" s="270" t="s">
        <v>3296</v>
      </c>
      <c r="N2381" s="270" t="s">
        <v>3286</v>
      </c>
      <c r="O2381" s="270" t="s">
        <v>3285</v>
      </c>
      <c r="P2381" s="269">
        <v>41692.71</v>
      </c>
      <c r="Q2381" s="269">
        <v>0</v>
      </c>
      <c r="R2381" s="269">
        <v>0</v>
      </c>
      <c r="S2381" s="269">
        <v>41692.71</v>
      </c>
      <c r="U2381" s="305" t="str">
        <f t="shared" si="37"/>
        <v>RU8225</v>
      </c>
      <c r="V2381" s="305" t="s">
        <v>3112</v>
      </c>
    </row>
    <row r="2382" spans="1:22" ht="18" customHeight="1" x14ac:dyDescent="0.35">
      <c r="A2382" s="270">
        <v>15403</v>
      </c>
      <c r="B2382" s="270" t="s">
        <v>3269</v>
      </c>
      <c r="C2382" s="270" t="s">
        <v>7652</v>
      </c>
      <c r="D2382" s="270" t="s">
        <v>3296</v>
      </c>
      <c r="E2382" s="270" t="s">
        <v>1713</v>
      </c>
      <c r="F2382" s="270" t="s">
        <v>1741</v>
      </c>
      <c r="G2382" s="270" t="s">
        <v>7651</v>
      </c>
      <c r="H2382" s="270" t="s">
        <v>7650</v>
      </c>
      <c r="I2382" s="270" t="s">
        <v>7649</v>
      </c>
      <c r="J2382" s="270">
        <v>15872</v>
      </c>
      <c r="K2382" s="270" t="s">
        <v>3271</v>
      </c>
      <c r="L2382" s="270" t="s">
        <v>7655</v>
      </c>
      <c r="M2382" s="270" t="s">
        <v>3296</v>
      </c>
      <c r="N2382" s="270" t="s">
        <v>3286</v>
      </c>
      <c r="O2382" s="270" t="s">
        <v>3285</v>
      </c>
      <c r="P2382" s="269">
        <v>54342.15</v>
      </c>
      <c r="Q2382" s="269">
        <v>0</v>
      </c>
      <c r="R2382" s="269">
        <v>0</v>
      </c>
      <c r="S2382" s="269">
        <v>54342.15</v>
      </c>
      <c r="U2382" s="305" t="str">
        <f t="shared" si="37"/>
        <v>RU8225</v>
      </c>
      <c r="V2382" s="305" t="s">
        <v>3112</v>
      </c>
    </row>
    <row r="2383" spans="1:22" ht="18" customHeight="1" x14ac:dyDescent="0.35">
      <c r="A2383" s="270">
        <v>15403</v>
      </c>
      <c r="B2383" s="270" t="s">
        <v>3269</v>
      </c>
      <c r="C2383" s="270" t="s">
        <v>7652</v>
      </c>
      <c r="D2383" s="270" t="s">
        <v>3296</v>
      </c>
      <c r="E2383" s="270" t="s">
        <v>1713</v>
      </c>
      <c r="F2383" s="270" t="s">
        <v>1741</v>
      </c>
      <c r="G2383" s="270" t="s">
        <v>7651</v>
      </c>
      <c r="H2383" s="270" t="s">
        <v>7650</v>
      </c>
      <c r="I2383" s="270" t="s">
        <v>7649</v>
      </c>
      <c r="J2383" s="270">
        <v>15873</v>
      </c>
      <c r="K2383" s="270" t="s">
        <v>3271</v>
      </c>
      <c r="L2383" s="270" t="s">
        <v>7654</v>
      </c>
      <c r="M2383" s="270" t="s">
        <v>3296</v>
      </c>
      <c r="N2383" s="270" t="s">
        <v>3286</v>
      </c>
      <c r="O2383" s="270" t="s">
        <v>3285</v>
      </c>
      <c r="P2383" s="269">
        <v>64005.37</v>
      </c>
      <c r="Q2383" s="269">
        <v>0</v>
      </c>
      <c r="R2383" s="269">
        <v>0</v>
      </c>
      <c r="S2383" s="269">
        <v>64005.37</v>
      </c>
      <c r="U2383" s="305" t="str">
        <f t="shared" si="37"/>
        <v>RU8225</v>
      </c>
      <c r="V2383" s="305" t="s">
        <v>3112</v>
      </c>
    </row>
    <row r="2384" spans="1:22" ht="18" customHeight="1" x14ac:dyDescent="0.35">
      <c r="A2384" s="270">
        <v>15403</v>
      </c>
      <c r="B2384" s="270" t="s">
        <v>3269</v>
      </c>
      <c r="C2384" s="270" t="s">
        <v>7652</v>
      </c>
      <c r="D2384" s="270" t="s">
        <v>3296</v>
      </c>
      <c r="E2384" s="270" t="s">
        <v>1713</v>
      </c>
      <c r="F2384" s="270" t="s">
        <v>1741</v>
      </c>
      <c r="G2384" s="270" t="s">
        <v>7651</v>
      </c>
      <c r="H2384" s="270" t="s">
        <v>7650</v>
      </c>
      <c r="I2384" s="270" t="s">
        <v>7649</v>
      </c>
      <c r="J2384" s="270">
        <v>15874</v>
      </c>
      <c r="K2384" s="270" t="s">
        <v>3271</v>
      </c>
      <c r="L2384" s="270" t="s">
        <v>7653</v>
      </c>
      <c r="M2384" s="270" t="s">
        <v>3296</v>
      </c>
      <c r="N2384" s="270" t="s">
        <v>3286</v>
      </c>
      <c r="O2384" s="270" t="s">
        <v>3285</v>
      </c>
      <c r="P2384" s="269">
        <v>50556.13</v>
      </c>
      <c r="Q2384" s="269">
        <v>0</v>
      </c>
      <c r="R2384" s="269">
        <v>0</v>
      </c>
      <c r="S2384" s="269">
        <v>50556.13</v>
      </c>
      <c r="U2384" s="305" t="str">
        <f t="shared" si="37"/>
        <v>RU8225</v>
      </c>
      <c r="V2384" s="305" t="s">
        <v>3112</v>
      </c>
    </row>
    <row r="2385" spans="1:22" ht="18" customHeight="1" x14ac:dyDescent="0.35">
      <c r="A2385" s="270">
        <v>15403</v>
      </c>
      <c r="B2385" s="270" t="s">
        <v>3269</v>
      </c>
      <c r="C2385" s="270" t="s">
        <v>7652</v>
      </c>
      <c r="D2385" s="270" t="s">
        <v>3296</v>
      </c>
      <c r="E2385" s="270" t="s">
        <v>1713</v>
      </c>
      <c r="F2385" s="270" t="s">
        <v>1741</v>
      </c>
      <c r="G2385" s="270" t="s">
        <v>7651</v>
      </c>
      <c r="H2385" s="270" t="s">
        <v>7650</v>
      </c>
      <c r="I2385" s="270" t="s">
        <v>7649</v>
      </c>
      <c r="J2385" s="270">
        <v>15875</v>
      </c>
      <c r="K2385" s="270" t="s">
        <v>3271</v>
      </c>
      <c r="L2385" s="270" t="s">
        <v>7648</v>
      </c>
      <c r="M2385" s="270" t="s">
        <v>3296</v>
      </c>
      <c r="N2385" s="270" t="s">
        <v>3286</v>
      </c>
      <c r="O2385" s="270" t="s">
        <v>3285</v>
      </c>
      <c r="P2385" s="269">
        <v>50556.13</v>
      </c>
      <c r="Q2385" s="269">
        <v>0</v>
      </c>
      <c r="R2385" s="269">
        <v>0</v>
      </c>
      <c r="S2385" s="269">
        <v>50556.13</v>
      </c>
      <c r="U2385" s="305" t="str">
        <f t="shared" si="37"/>
        <v>RU8225</v>
      </c>
      <c r="V2385" s="305" t="s">
        <v>3112</v>
      </c>
    </row>
    <row r="2386" spans="1:22" ht="18" customHeight="1" x14ac:dyDescent="0.35">
      <c r="A2386" s="270">
        <v>15424</v>
      </c>
      <c r="B2386" s="270" t="s">
        <v>3269</v>
      </c>
      <c r="C2386" s="270" t="s">
        <v>7647</v>
      </c>
      <c r="D2386" s="270" t="s">
        <v>3296</v>
      </c>
      <c r="E2386" s="270" t="s">
        <v>1713</v>
      </c>
      <c r="F2386" s="270" t="s">
        <v>1741</v>
      </c>
      <c r="G2386" s="270" t="s">
        <v>7646</v>
      </c>
      <c r="H2386" s="270" t="s">
        <v>7645</v>
      </c>
      <c r="I2386" s="270" t="s">
        <v>7644</v>
      </c>
      <c r="J2386" s="270">
        <v>15548</v>
      </c>
      <c r="K2386" s="270" t="s">
        <v>3271</v>
      </c>
      <c r="L2386" s="270" t="s">
        <v>7643</v>
      </c>
      <c r="M2386" s="270" t="s">
        <v>3296</v>
      </c>
      <c r="N2386" s="270" t="s">
        <v>3286</v>
      </c>
      <c r="O2386" s="270" t="s">
        <v>3285</v>
      </c>
      <c r="P2386" s="269">
        <v>545015.53</v>
      </c>
      <c r="Q2386" s="269">
        <v>0</v>
      </c>
      <c r="R2386" s="269">
        <v>0</v>
      </c>
      <c r="S2386" s="269">
        <v>545015.53</v>
      </c>
      <c r="U2386" s="305" t="str">
        <f t="shared" si="37"/>
        <v>RU8225</v>
      </c>
      <c r="V2386" s="305" t="s">
        <v>3112</v>
      </c>
    </row>
    <row r="2387" spans="1:22" ht="18" customHeight="1" x14ac:dyDescent="0.35">
      <c r="A2387" s="270">
        <v>15512</v>
      </c>
      <c r="B2387" s="270" t="s">
        <v>3269</v>
      </c>
      <c r="C2387" s="270" t="s">
        <v>7640</v>
      </c>
      <c r="D2387" s="270" t="s">
        <v>3296</v>
      </c>
      <c r="E2387" s="270" t="s">
        <v>1791</v>
      </c>
      <c r="F2387" s="270" t="s">
        <v>2052</v>
      </c>
      <c r="G2387" s="270" t="s">
        <v>4654</v>
      </c>
      <c r="H2387" s="270" t="s">
        <v>7639</v>
      </c>
      <c r="I2387" s="270" t="s">
        <v>7638</v>
      </c>
      <c r="J2387" s="270">
        <v>19133</v>
      </c>
      <c r="K2387" s="270" t="s">
        <v>3271</v>
      </c>
      <c r="L2387" s="270" t="s">
        <v>7642</v>
      </c>
      <c r="M2387" s="270" t="s">
        <v>3296</v>
      </c>
      <c r="N2387" s="270" t="s">
        <v>3314</v>
      </c>
      <c r="O2387" s="270" t="s">
        <v>3313</v>
      </c>
      <c r="P2387" s="269">
        <v>86349.49</v>
      </c>
      <c r="Q2387" s="269">
        <v>0</v>
      </c>
      <c r="R2387" s="269">
        <v>0</v>
      </c>
      <c r="S2387" s="269">
        <v>86349.49</v>
      </c>
      <c r="U2387" s="305" t="str">
        <f t="shared" si="37"/>
        <v>RU8130</v>
      </c>
      <c r="V2387" s="305" t="s">
        <v>3112</v>
      </c>
    </row>
    <row r="2388" spans="1:22" ht="18" customHeight="1" x14ac:dyDescent="0.35">
      <c r="A2388" s="270">
        <v>15512</v>
      </c>
      <c r="B2388" s="270" t="s">
        <v>3269</v>
      </c>
      <c r="C2388" s="270" t="s">
        <v>7640</v>
      </c>
      <c r="D2388" s="270" t="s">
        <v>3296</v>
      </c>
      <c r="E2388" s="270" t="s">
        <v>1791</v>
      </c>
      <c r="F2388" s="270" t="s">
        <v>2052</v>
      </c>
      <c r="G2388" s="270" t="s">
        <v>4654</v>
      </c>
      <c r="H2388" s="270" t="s">
        <v>7639</v>
      </c>
      <c r="I2388" s="270" t="s">
        <v>7638</v>
      </c>
      <c r="J2388" s="270">
        <v>19134</v>
      </c>
      <c r="K2388" s="270" t="s">
        <v>3271</v>
      </c>
      <c r="L2388" s="270" t="s">
        <v>7641</v>
      </c>
      <c r="M2388" s="270" t="s">
        <v>3296</v>
      </c>
      <c r="N2388" s="270" t="s">
        <v>3314</v>
      </c>
      <c r="O2388" s="270" t="s">
        <v>3313</v>
      </c>
      <c r="P2388" s="269">
        <v>1924.92</v>
      </c>
      <c r="Q2388" s="269">
        <v>0</v>
      </c>
      <c r="R2388" s="269">
        <v>0</v>
      </c>
      <c r="S2388" s="269">
        <v>1924.92</v>
      </c>
      <c r="U2388" s="305" t="str">
        <f t="shared" si="37"/>
        <v>RU8130</v>
      </c>
      <c r="V2388" s="305" t="s">
        <v>3112</v>
      </c>
    </row>
    <row r="2389" spans="1:22" ht="18" customHeight="1" x14ac:dyDescent="0.35">
      <c r="A2389" s="270">
        <v>15512</v>
      </c>
      <c r="B2389" s="270" t="s">
        <v>3269</v>
      </c>
      <c r="C2389" s="270" t="s">
        <v>7640</v>
      </c>
      <c r="D2389" s="270" t="s">
        <v>3296</v>
      </c>
      <c r="E2389" s="270" t="s">
        <v>1791</v>
      </c>
      <c r="F2389" s="270" t="s">
        <v>2052</v>
      </c>
      <c r="G2389" s="270" t="s">
        <v>4654</v>
      </c>
      <c r="H2389" s="270" t="s">
        <v>7639</v>
      </c>
      <c r="I2389" s="270" t="s">
        <v>7638</v>
      </c>
      <c r="J2389" s="270">
        <v>19135</v>
      </c>
      <c r="K2389" s="270" t="s">
        <v>3271</v>
      </c>
      <c r="L2389" s="270" t="s">
        <v>7637</v>
      </c>
      <c r="M2389" s="270" t="s">
        <v>3296</v>
      </c>
      <c r="N2389" s="270" t="s">
        <v>3314</v>
      </c>
      <c r="O2389" s="270" t="s">
        <v>3313</v>
      </c>
      <c r="P2389" s="269">
        <v>232246.2</v>
      </c>
      <c r="Q2389" s="269">
        <v>0</v>
      </c>
      <c r="R2389" s="269">
        <v>0</v>
      </c>
      <c r="S2389" s="269">
        <v>232246.2</v>
      </c>
      <c r="U2389" s="305" t="str">
        <f t="shared" si="37"/>
        <v>RU8130</v>
      </c>
      <c r="V2389" s="305" t="s">
        <v>3112</v>
      </c>
    </row>
    <row r="2390" spans="1:22" ht="18" customHeight="1" x14ac:dyDescent="0.35">
      <c r="A2390" s="270">
        <v>15513</v>
      </c>
      <c r="B2390" s="270" t="s">
        <v>3269</v>
      </c>
      <c r="C2390" s="270" t="s">
        <v>7630</v>
      </c>
      <c r="D2390" s="270" t="s">
        <v>3296</v>
      </c>
      <c r="E2390" s="270" t="s">
        <v>1739</v>
      </c>
      <c r="F2390" s="270" t="s">
        <v>2342</v>
      </c>
      <c r="G2390" s="270" t="s">
        <v>7629</v>
      </c>
      <c r="H2390" s="270" t="s">
        <v>7628</v>
      </c>
      <c r="I2390" s="270" t="s">
        <v>7627</v>
      </c>
      <c r="J2390" s="270">
        <v>15518</v>
      </c>
      <c r="K2390" s="270" t="s">
        <v>3271</v>
      </c>
      <c r="L2390" s="270" t="s">
        <v>7636</v>
      </c>
      <c r="M2390" s="270" t="s">
        <v>3296</v>
      </c>
      <c r="N2390" s="270" t="s">
        <v>3286</v>
      </c>
      <c r="O2390" s="270" t="s">
        <v>3285</v>
      </c>
      <c r="P2390" s="269">
        <v>91175.13</v>
      </c>
      <c r="Q2390" s="269">
        <v>0</v>
      </c>
      <c r="R2390" s="269">
        <v>0</v>
      </c>
      <c r="S2390" s="269">
        <v>91175.13</v>
      </c>
      <c r="U2390" s="305" t="str">
        <f t="shared" si="37"/>
        <v>RU8715</v>
      </c>
      <c r="V2390" s="305" t="s">
        <v>3112</v>
      </c>
    </row>
    <row r="2391" spans="1:22" ht="18" customHeight="1" x14ac:dyDescent="0.35">
      <c r="A2391" s="270">
        <v>15513</v>
      </c>
      <c r="B2391" s="270" t="s">
        <v>3269</v>
      </c>
      <c r="C2391" s="270" t="s">
        <v>7630</v>
      </c>
      <c r="D2391" s="270" t="s">
        <v>3296</v>
      </c>
      <c r="E2391" s="270" t="s">
        <v>1739</v>
      </c>
      <c r="F2391" s="270" t="s">
        <v>2342</v>
      </c>
      <c r="G2391" s="270" t="s">
        <v>7629</v>
      </c>
      <c r="H2391" s="270" t="s">
        <v>7628</v>
      </c>
      <c r="I2391" s="270" t="s">
        <v>7627</v>
      </c>
      <c r="J2391" s="270">
        <v>15773</v>
      </c>
      <c r="K2391" s="270" t="s">
        <v>3271</v>
      </c>
      <c r="L2391" s="270" t="s">
        <v>7635</v>
      </c>
      <c r="M2391" s="270" t="s">
        <v>3296</v>
      </c>
      <c r="N2391" s="270" t="s">
        <v>3314</v>
      </c>
      <c r="O2391" s="270" t="s">
        <v>3313</v>
      </c>
      <c r="P2391" s="269">
        <v>230292.41</v>
      </c>
      <c r="Q2391" s="269">
        <v>0</v>
      </c>
      <c r="R2391" s="269">
        <v>0</v>
      </c>
      <c r="S2391" s="269">
        <v>230292.41</v>
      </c>
      <c r="U2391" s="305" t="str">
        <f t="shared" si="37"/>
        <v>RU8715</v>
      </c>
      <c r="V2391" s="305" t="s">
        <v>3112</v>
      </c>
    </row>
    <row r="2392" spans="1:22" ht="18" customHeight="1" x14ac:dyDescent="0.35">
      <c r="A2392" s="270">
        <v>15513</v>
      </c>
      <c r="B2392" s="270" t="s">
        <v>3269</v>
      </c>
      <c r="C2392" s="270" t="s">
        <v>7630</v>
      </c>
      <c r="D2392" s="270" t="s">
        <v>3296</v>
      </c>
      <c r="E2392" s="270" t="s">
        <v>1739</v>
      </c>
      <c r="F2392" s="270" t="s">
        <v>2342</v>
      </c>
      <c r="G2392" s="270" t="s">
        <v>7629</v>
      </c>
      <c r="H2392" s="270" t="s">
        <v>7628</v>
      </c>
      <c r="I2392" s="270" t="s">
        <v>7627</v>
      </c>
      <c r="J2392" s="270">
        <v>15774</v>
      </c>
      <c r="K2392" s="270" t="s">
        <v>3271</v>
      </c>
      <c r="L2392" s="270" t="s">
        <v>7634</v>
      </c>
      <c r="M2392" s="270" t="s">
        <v>3296</v>
      </c>
      <c r="N2392" s="270" t="s">
        <v>3314</v>
      </c>
      <c r="O2392" s="270" t="s">
        <v>3313</v>
      </c>
      <c r="P2392" s="269">
        <v>110032.1</v>
      </c>
      <c r="Q2392" s="269">
        <v>0</v>
      </c>
      <c r="R2392" s="269">
        <v>0</v>
      </c>
      <c r="S2392" s="269">
        <v>110032.1</v>
      </c>
      <c r="U2392" s="305" t="str">
        <f t="shared" si="37"/>
        <v>RU8715</v>
      </c>
      <c r="V2392" s="305" t="s">
        <v>3112</v>
      </c>
    </row>
    <row r="2393" spans="1:22" ht="18" customHeight="1" x14ac:dyDescent="0.35">
      <c r="A2393" s="270">
        <v>15513</v>
      </c>
      <c r="B2393" s="270" t="s">
        <v>3269</v>
      </c>
      <c r="C2393" s="270" t="s">
        <v>7630</v>
      </c>
      <c r="D2393" s="270" t="s">
        <v>3296</v>
      </c>
      <c r="E2393" s="270" t="s">
        <v>1739</v>
      </c>
      <c r="F2393" s="270" t="s">
        <v>2342</v>
      </c>
      <c r="G2393" s="270" t="s">
        <v>7629</v>
      </c>
      <c r="H2393" s="270" t="s">
        <v>7628</v>
      </c>
      <c r="I2393" s="270" t="s">
        <v>7627</v>
      </c>
      <c r="J2393" s="270">
        <v>17391</v>
      </c>
      <c r="K2393" s="270" t="s">
        <v>3271</v>
      </c>
      <c r="L2393" s="270" t="s">
        <v>7633</v>
      </c>
      <c r="M2393" s="270" t="s">
        <v>3296</v>
      </c>
      <c r="N2393" s="270" t="s">
        <v>3286</v>
      </c>
      <c r="O2393" s="270" t="s">
        <v>3285</v>
      </c>
      <c r="P2393" s="269">
        <v>13281.82</v>
      </c>
      <c r="Q2393" s="269">
        <v>0</v>
      </c>
      <c r="R2393" s="269">
        <v>0</v>
      </c>
      <c r="S2393" s="269">
        <v>13281.82</v>
      </c>
      <c r="U2393" s="305" t="str">
        <f t="shared" si="37"/>
        <v>RU8715</v>
      </c>
      <c r="V2393" s="305" t="s">
        <v>3112</v>
      </c>
    </row>
    <row r="2394" spans="1:22" ht="18" customHeight="1" x14ac:dyDescent="0.35">
      <c r="A2394" s="270">
        <v>15513</v>
      </c>
      <c r="B2394" s="270" t="s">
        <v>3269</v>
      </c>
      <c r="C2394" s="270" t="s">
        <v>7630</v>
      </c>
      <c r="D2394" s="270" t="s">
        <v>3296</v>
      </c>
      <c r="E2394" s="270" t="s">
        <v>1739</v>
      </c>
      <c r="F2394" s="270" t="s">
        <v>2342</v>
      </c>
      <c r="G2394" s="270" t="s">
        <v>7629</v>
      </c>
      <c r="H2394" s="270" t="s">
        <v>7628</v>
      </c>
      <c r="I2394" s="270" t="s">
        <v>7627</v>
      </c>
      <c r="J2394" s="270">
        <v>17392</v>
      </c>
      <c r="K2394" s="270" t="s">
        <v>3271</v>
      </c>
      <c r="L2394" s="270" t="s">
        <v>7632</v>
      </c>
      <c r="M2394" s="270" t="s">
        <v>3296</v>
      </c>
      <c r="N2394" s="270" t="s">
        <v>3314</v>
      </c>
      <c r="O2394" s="270" t="s">
        <v>3313</v>
      </c>
      <c r="P2394" s="269">
        <v>28802.44</v>
      </c>
      <c r="Q2394" s="269">
        <v>0</v>
      </c>
      <c r="R2394" s="269">
        <v>0</v>
      </c>
      <c r="S2394" s="269">
        <v>28802.44</v>
      </c>
      <c r="U2394" s="305" t="str">
        <f t="shared" si="37"/>
        <v>RU8715</v>
      </c>
      <c r="V2394" s="305" t="s">
        <v>3112</v>
      </c>
    </row>
    <row r="2395" spans="1:22" ht="18" customHeight="1" x14ac:dyDescent="0.35">
      <c r="A2395" s="270">
        <v>15513</v>
      </c>
      <c r="B2395" s="270" t="s">
        <v>3269</v>
      </c>
      <c r="C2395" s="270" t="s">
        <v>7630</v>
      </c>
      <c r="D2395" s="270" t="s">
        <v>3296</v>
      </c>
      <c r="E2395" s="270" t="s">
        <v>1739</v>
      </c>
      <c r="F2395" s="270" t="s">
        <v>2342</v>
      </c>
      <c r="G2395" s="270" t="s">
        <v>7629</v>
      </c>
      <c r="H2395" s="270" t="s">
        <v>7628</v>
      </c>
      <c r="I2395" s="270" t="s">
        <v>7627</v>
      </c>
      <c r="J2395" s="270">
        <v>17393</v>
      </c>
      <c r="K2395" s="270" t="s">
        <v>3271</v>
      </c>
      <c r="L2395" s="270" t="s">
        <v>7631</v>
      </c>
      <c r="M2395" s="270" t="s">
        <v>3296</v>
      </c>
      <c r="N2395" s="270" t="s">
        <v>3314</v>
      </c>
      <c r="O2395" s="270" t="s">
        <v>3313</v>
      </c>
      <c r="P2395" s="269">
        <v>20242.490000000002</v>
      </c>
      <c r="Q2395" s="269">
        <v>0</v>
      </c>
      <c r="R2395" s="269">
        <v>0</v>
      </c>
      <c r="S2395" s="269">
        <v>20242.490000000002</v>
      </c>
      <c r="U2395" s="305" t="str">
        <f t="shared" si="37"/>
        <v>RU8715</v>
      </c>
      <c r="V2395" s="305" t="s">
        <v>3112</v>
      </c>
    </row>
    <row r="2396" spans="1:22" ht="18" customHeight="1" x14ac:dyDescent="0.35">
      <c r="A2396" s="270">
        <v>15513</v>
      </c>
      <c r="B2396" s="270" t="s">
        <v>3269</v>
      </c>
      <c r="C2396" s="270" t="s">
        <v>7630</v>
      </c>
      <c r="D2396" s="270" t="s">
        <v>3296</v>
      </c>
      <c r="E2396" s="270" t="s">
        <v>1739</v>
      </c>
      <c r="F2396" s="270" t="s">
        <v>2342</v>
      </c>
      <c r="G2396" s="270" t="s">
        <v>7629</v>
      </c>
      <c r="H2396" s="270" t="s">
        <v>7628</v>
      </c>
      <c r="I2396" s="270" t="s">
        <v>7627</v>
      </c>
      <c r="J2396" s="270">
        <v>17441</v>
      </c>
      <c r="K2396" s="270" t="s">
        <v>3271</v>
      </c>
      <c r="L2396" s="270" t="s">
        <v>7626</v>
      </c>
      <c r="M2396" s="270" t="s">
        <v>3296</v>
      </c>
      <c r="N2396" s="270" t="s">
        <v>3286</v>
      </c>
      <c r="O2396" s="270" t="s">
        <v>3285</v>
      </c>
      <c r="P2396" s="269">
        <v>1849.19</v>
      </c>
      <c r="Q2396" s="269">
        <v>0</v>
      </c>
      <c r="R2396" s="269">
        <v>0</v>
      </c>
      <c r="S2396" s="269">
        <v>1849.19</v>
      </c>
      <c r="U2396" s="305" t="str">
        <f t="shared" si="37"/>
        <v>RU8715</v>
      </c>
      <c r="V2396" s="305" t="s">
        <v>3112</v>
      </c>
    </row>
    <row r="2397" spans="1:22" ht="18" customHeight="1" x14ac:dyDescent="0.35">
      <c r="A2397" s="270">
        <v>15520</v>
      </c>
      <c r="B2397" s="270" t="s">
        <v>3269</v>
      </c>
      <c r="C2397" s="270" t="s">
        <v>7625</v>
      </c>
      <c r="D2397" s="270" t="s">
        <v>3296</v>
      </c>
      <c r="E2397" s="270" t="s">
        <v>1733</v>
      </c>
      <c r="F2397" s="270" t="s">
        <v>2208</v>
      </c>
      <c r="G2397" s="270" t="s">
        <v>7624</v>
      </c>
      <c r="H2397" s="270" t="s">
        <v>7623</v>
      </c>
      <c r="I2397" s="270" t="s">
        <v>7622</v>
      </c>
      <c r="J2397" s="270">
        <v>18306</v>
      </c>
      <c r="K2397" s="270" t="s">
        <v>3271</v>
      </c>
      <c r="L2397" s="270" t="s">
        <v>7621</v>
      </c>
      <c r="M2397" s="270" t="s">
        <v>3296</v>
      </c>
      <c r="N2397" s="270" t="s">
        <v>3286</v>
      </c>
      <c r="O2397" s="270" t="s">
        <v>3285</v>
      </c>
      <c r="P2397" s="269">
        <v>903465</v>
      </c>
      <c r="Q2397" s="269">
        <v>0</v>
      </c>
      <c r="R2397" s="269">
        <v>903465</v>
      </c>
      <c r="S2397" s="269">
        <v>903465</v>
      </c>
      <c r="U2397" s="305" t="str">
        <f t="shared" si="37"/>
        <v>RU8356</v>
      </c>
      <c r="V2397" s="305" t="s">
        <v>3112</v>
      </c>
    </row>
    <row r="2398" spans="1:22" ht="18" customHeight="1" x14ac:dyDescent="0.35">
      <c r="A2398" s="270">
        <v>15521</v>
      </c>
      <c r="B2398" s="270" t="s">
        <v>3269</v>
      </c>
      <c r="C2398" s="270" t="s">
        <v>7619</v>
      </c>
      <c r="D2398" s="270" t="s">
        <v>3296</v>
      </c>
      <c r="E2398" s="270" t="s">
        <v>1733</v>
      </c>
      <c r="F2398" s="270" t="s">
        <v>1899</v>
      </c>
      <c r="G2398" s="270" t="s">
        <v>7590</v>
      </c>
      <c r="H2398" s="270" t="s">
        <v>7618</v>
      </c>
      <c r="I2398" s="270" t="s">
        <v>7617</v>
      </c>
      <c r="J2398" s="270">
        <v>18342</v>
      </c>
      <c r="K2398" s="270" t="s">
        <v>3271</v>
      </c>
      <c r="L2398" s="270" t="s">
        <v>7620</v>
      </c>
      <c r="M2398" s="270" t="s">
        <v>3296</v>
      </c>
      <c r="N2398" s="270" t="s">
        <v>3314</v>
      </c>
      <c r="O2398" s="270" t="s">
        <v>3313</v>
      </c>
      <c r="P2398" s="269">
        <v>403824.89</v>
      </c>
      <c r="Q2398" s="269">
        <v>0</v>
      </c>
      <c r="R2398" s="269">
        <v>403824.89</v>
      </c>
      <c r="S2398" s="269">
        <v>403824.89</v>
      </c>
      <c r="U2398" s="305" t="str">
        <f t="shared" si="37"/>
        <v>RU5052</v>
      </c>
      <c r="V2398" s="305" t="s">
        <v>3112</v>
      </c>
    </row>
    <row r="2399" spans="1:22" ht="18" customHeight="1" x14ac:dyDescent="0.35">
      <c r="A2399" s="270">
        <v>15521</v>
      </c>
      <c r="B2399" s="270" t="s">
        <v>3269</v>
      </c>
      <c r="C2399" s="270" t="s">
        <v>7619</v>
      </c>
      <c r="D2399" s="270" t="s">
        <v>3296</v>
      </c>
      <c r="E2399" s="270" t="s">
        <v>1733</v>
      </c>
      <c r="F2399" s="270" t="s">
        <v>1899</v>
      </c>
      <c r="G2399" s="270" t="s">
        <v>7590</v>
      </c>
      <c r="H2399" s="270" t="s">
        <v>7618</v>
      </c>
      <c r="I2399" s="270" t="s">
        <v>7617</v>
      </c>
      <c r="J2399" s="270">
        <v>18343</v>
      </c>
      <c r="K2399" s="270" t="s">
        <v>3271</v>
      </c>
      <c r="L2399" s="270" t="s">
        <v>7616</v>
      </c>
      <c r="M2399" s="270" t="s">
        <v>3296</v>
      </c>
      <c r="N2399" s="270" t="s">
        <v>3314</v>
      </c>
      <c r="O2399" s="270" t="s">
        <v>3313</v>
      </c>
      <c r="P2399" s="269">
        <v>404669.68</v>
      </c>
      <c r="Q2399" s="269">
        <v>0</v>
      </c>
      <c r="R2399" s="269">
        <v>404669.68</v>
      </c>
      <c r="S2399" s="269">
        <v>404669.68</v>
      </c>
      <c r="U2399" s="305" t="str">
        <f t="shared" si="37"/>
        <v>RU5052</v>
      </c>
      <c r="V2399" s="305" t="s">
        <v>3112</v>
      </c>
    </row>
    <row r="2400" spans="1:22" ht="18" customHeight="1" x14ac:dyDescent="0.35">
      <c r="A2400" s="270">
        <v>15522</v>
      </c>
      <c r="B2400" s="270" t="s">
        <v>3269</v>
      </c>
      <c r="C2400" s="270" t="s">
        <v>7615</v>
      </c>
      <c r="D2400" s="270" t="s">
        <v>3296</v>
      </c>
      <c r="E2400" s="270" t="s">
        <v>1733</v>
      </c>
      <c r="F2400" s="270" t="s">
        <v>2208</v>
      </c>
      <c r="G2400" s="270" t="s">
        <v>7614</v>
      </c>
      <c r="H2400" s="270" t="s">
        <v>7613</v>
      </c>
      <c r="I2400" s="270" t="s">
        <v>7612</v>
      </c>
      <c r="J2400" s="270">
        <v>17908</v>
      </c>
      <c r="K2400" s="270" t="s">
        <v>3271</v>
      </c>
      <c r="L2400" s="270" t="s">
        <v>7611</v>
      </c>
      <c r="M2400" s="270" t="s">
        <v>3296</v>
      </c>
      <c r="N2400" s="270" t="s">
        <v>3286</v>
      </c>
      <c r="O2400" s="270" t="s">
        <v>3285</v>
      </c>
      <c r="P2400" s="269">
        <v>270882</v>
      </c>
      <c r="Q2400" s="269">
        <v>0</v>
      </c>
      <c r="R2400" s="269">
        <v>0</v>
      </c>
      <c r="S2400" s="269">
        <v>270882</v>
      </c>
      <c r="U2400" s="305" t="str">
        <f t="shared" si="37"/>
        <v>RU8356</v>
      </c>
      <c r="V2400" s="305" t="s">
        <v>3112</v>
      </c>
    </row>
    <row r="2401" spans="1:22" ht="18" customHeight="1" x14ac:dyDescent="0.35">
      <c r="A2401" s="270">
        <v>15528</v>
      </c>
      <c r="B2401" s="270" t="s">
        <v>3269</v>
      </c>
      <c r="C2401" s="270" t="s">
        <v>7610</v>
      </c>
      <c r="D2401" s="270" t="s">
        <v>3296</v>
      </c>
      <c r="E2401" s="270" t="s">
        <v>1739</v>
      </c>
      <c r="F2401" s="270" t="s">
        <v>1955</v>
      </c>
      <c r="G2401" s="270" t="s">
        <v>7609</v>
      </c>
      <c r="H2401" s="270" t="s">
        <v>7608</v>
      </c>
      <c r="I2401" s="270" t="s">
        <v>7607</v>
      </c>
      <c r="J2401" s="270">
        <v>16949</v>
      </c>
      <c r="K2401" s="270" t="s">
        <v>3271</v>
      </c>
      <c r="L2401" s="270" t="s">
        <v>7606</v>
      </c>
      <c r="M2401" s="270" t="s">
        <v>3296</v>
      </c>
      <c r="N2401" s="270" t="s">
        <v>3286</v>
      </c>
      <c r="O2401" s="270" t="s">
        <v>3285</v>
      </c>
      <c r="P2401" s="269">
        <v>277916</v>
      </c>
      <c r="Q2401" s="269">
        <v>0</v>
      </c>
      <c r="R2401" s="269">
        <v>0</v>
      </c>
      <c r="S2401" s="269">
        <v>277916</v>
      </c>
      <c r="U2401" s="305" t="str">
        <f t="shared" si="37"/>
        <v>RU7866</v>
      </c>
      <c r="V2401" s="305" t="s">
        <v>3112</v>
      </c>
    </row>
    <row r="2402" spans="1:22" ht="18" customHeight="1" x14ac:dyDescent="0.35">
      <c r="A2402" s="270">
        <v>15530</v>
      </c>
      <c r="B2402" s="270" t="s">
        <v>3269</v>
      </c>
      <c r="C2402" s="270" t="s">
        <v>7605</v>
      </c>
      <c r="D2402" s="270" t="s">
        <v>3296</v>
      </c>
      <c r="E2402" s="270" t="s">
        <v>1733</v>
      </c>
      <c r="F2402" s="270" t="s">
        <v>2208</v>
      </c>
      <c r="G2402" s="270" t="s">
        <v>7186</v>
      </c>
      <c r="H2402" s="270" t="s">
        <v>7604</v>
      </c>
      <c r="I2402" s="270" t="s">
        <v>7603</v>
      </c>
      <c r="J2402" s="270">
        <v>17834</v>
      </c>
      <c r="K2402" s="270" t="s">
        <v>3271</v>
      </c>
      <c r="L2402" s="270" t="s">
        <v>7602</v>
      </c>
      <c r="M2402" s="270" t="s">
        <v>3296</v>
      </c>
      <c r="N2402" s="270" t="s">
        <v>3286</v>
      </c>
      <c r="O2402" s="270" t="s">
        <v>3285</v>
      </c>
      <c r="P2402" s="269">
        <v>277470</v>
      </c>
      <c r="Q2402" s="269">
        <v>0</v>
      </c>
      <c r="R2402" s="269">
        <v>0</v>
      </c>
      <c r="S2402" s="269">
        <v>277470</v>
      </c>
      <c r="U2402" s="305" t="str">
        <f t="shared" si="37"/>
        <v>RU8356</v>
      </c>
      <c r="V2402" s="305" t="s">
        <v>3112</v>
      </c>
    </row>
    <row r="2403" spans="1:22" ht="18" customHeight="1" x14ac:dyDescent="0.35">
      <c r="A2403" s="270">
        <v>15535</v>
      </c>
      <c r="B2403" s="270" t="s">
        <v>3269</v>
      </c>
      <c r="C2403" s="270" t="s">
        <v>7601</v>
      </c>
      <c r="D2403" s="270" t="s">
        <v>3296</v>
      </c>
      <c r="E2403" s="270" t="s">
        <v>1713</v>
      </c>
      <c r="F2403" s="270" t="s">
        <v>1741</v>
      </c>
      <c r="G2403" s="270" t="s">
        <v>7600</v>
      </c>
      <c r="H2403" s="270" t="s">
        <v>7599</v>
      </c>
      <c r="I2403" s="270" t="s">
        <v>7598</v>
      </c>
      <c r="J2403" s="270">
        <v>15557</v>
      </c>
      <c r="K2403" s="270" t="s">
        <v>3271</v>
      </c>
      <c r="L2403" s="270" t="s">
        <v>7597</v>
      </c>
      <c r="M2403" s="270" t="s">
        <v>3296</v>
      </c>
      <c r="N2403" s="270" t="s">
        <v>3286</v>
      </c>
      <c r="O2403" s="270" t="s">
        <v>3285</v>
      </c>
      <c r="P2403" s="269">
        <v>876606.1</v>
      </c>
      <c r="Q2403" s="269">
        <v>0</v>
      </c>
      <c r="R2403" s="269">
        <v>0</v>
      </c>
      <c r="S2403" s="269">
        <v>876606.1</v>
      </c>
      <c r="U2403" s="305" t="str">
        <f t="shared" si="37"/>
        <v>RU8225</v>
      </c>
      <c r="V2403" s="305" t="s">
        <v>3112</v>
      </c>
    </row>
    <row r="2404" spans="1:22" ht="18" customHeight="1" x14ac:dyDescent="0.35">
      <c r="A2404" s="270">
        <v>15540</v>
      </c>
      <c r="B2404" s="270" t="s">
        <v>3269</v>
      </c>
      <c r="C2404" s="270" t="s">
        <v>7596</v>
      </c>
      <c r="D2404" s="270" t="s">
        <v>3296</v>
      </c>
      <c r="E2404" s="270" t="s">
        <v>1733</v>
      </c>
      <c r="F2404" s="270" t="s">
        <v>1996</v>
      </c>
      <c r="G2404" s="270" t="s">
        <v>7595</v>
      </c>
      <c r="H2404" s="270" t="s">
        <v>7594</v>
      </c>
      <c r="I2404" s="270" t="s">
        <v>7593</v>
      </c>
      <c r="J2404" s="270">
        <v>15552</v>
      </c>
      <c r="K2404" s="270" t="s">
        <v>3271</v>
      </c>
      <c r="L2404" s="270" t="s">
        <v>7592</v>
      </c>
      <c r="M2404" s="270" t="s">
        <v>3296</v>
      </c>
      <c r="N2404" s="270" t="s">
        <v>3314</v>
      </c>
      <c r="O2404" s="270" t="s">
        <v>3313</v>
      </c>
      <c r="P2404" s="269">
        <v>425372.71</v>
      </c>
      <c r="Q2404" s="269">
        <v>0</v>
      </c>
      <c r="R2404" s="269">
        <v>0</v>
      </c>
      <c r="S2404" s="269">
        <v>425372.71</v>
      </c>
      <c r="U2404" s="305" t="str">
        <f t="shared" si="37"/>
        <v>RU8031</v>
      </c>
      <c r="V2404" s="305" t="s">
        <v>3112</v>
      </c>
    </row>
    <row r="2405" spans="1:22" ht="18" customHeight="1" x14ac:dyDescent="0.35">
      <c r="A2405" s="270">
        <v>15549</v>
      </c>
      <c r="B2405" s="270" t="s">
        <v>3269</v>
      </c>
      <c r="C2405" s="270" t="s">
        <v>7591</v>
      </c>
      <c r="D2405" s="270" t="s">
        <v>3296</v>
      </c>
      <c r="E2405" s="270" t="s">
        <v>1733</v>
      </c>
      <c r="F2405" s="270" t="s">
        <v>1899</v>
      </c>
      <c r="G2405" s="270" t="s">
        <v>7590</v>
      </c>
      <c r="H2405" s="270" t="s">
        <v>7589</v>
      </c>
      <c r="I2405" s="270" t="s">
        <v>7588</v>
      </c>
      <c r="J2405" s="270">
        <v>15985</v>
      </c>
      <c r="K2405" s="270" t="s">
        <v>3271</v>
      </c>
      <c r="L2405" s="270" t="s">
        <v>7587</v>
      </c>
      <c r="M2405" s="270" t="s">
        <v>3296</v>
      </c>
      <c r="N2405" s="270" t="s">
        <v>3314</v>
      </c>
      <c r="O2405" s="270" t="s">
        <v>3313</v>
      </c>
      <c r="P2405" s="269">
        <v>790159.15</v>
      </c>
      <c r="Q2405" s="269">
        <v>0</v>
      </c>
      <c r="R2405" s="269">
        <v>0</v>
      </c>
      <c r="S2405" s="269">
        <v>790159.15</v>
      </c>
      <c r="U2405" s="305" t="str">
        <f t="shared" si="37"/>
        <v>RU5052</v>
      </c>
      <c r="V2405" s="305" t="s">
        <v>3112</v>
      </c>
    </row>
    <row r="2406" spans="1:22" ht="18" customHeight="1" x14ac:dyDescent="0.35">
      <c r="A2406" s="270">
        <v>15572</v>
      </c>
      <c r="B2406" s="270" t="s">
        <v>3269</v>
      </c>
      <c r="C2406" s="270" t="s">
        <v>7586</v>
      </c>
      <c r="D2406" s="270" t="s">
        <v>3296</v>
      </c>
      <c r="E2406" s="270" t="s">
        <v>1713</v>
      </c>
      <c r="F2406" s="270" t="s">
        <v>1719</v>
      </c>
      <c r="G2406" s="270" t="s">
        <v>7585</v>
      </c>
      <c r="H2406" s="270" t="s">
        <v>7584</v>
      </c>
      <c r="I2406" s="270" t="s">
        <v>7583</v>
      </c>
      <c r="J2406" s="270">
        <v>15578</v>
      </c>
      <c r="K2406" s="270" t="s">
        <v>3271</v>
      </c>
      <c r="L2406" s="270" t="s">
        <v>7582</v>
      </c>
      <c r="M2406" s="270" t="s">
        <v>3296</v>
      </c>
      <c r="N2406" s="270" t="s">
        <v>3314</v>
      </c>
      <c r="O2406" s="270" t="s">
        <v>3313</v>
      </c>
      <c r="P2406" s="269">
        <v>348828</v>
      </c>
      <c r="Q2406" s="269">
        <v>0</v>
      </c>
      <c r="R2406" s="269">
        <v>0</v>
      </c>
      <c r="S2406" s="269">
        <v>348828</v>
      </c>
      <c r="U2406" s="305" t="str">
        <f t="shared" si="37"/>
        <v>RU1205</v>
      </c>
      <c r="V2406" s="305" t="s">
        <v>3112</v>
      </c>
    </row>
    <row r="2407" spans="1:22" ht="18" customHeight="1" x14ac:dyDescent="0.35">
      <c r="A2407" s="270">
        <v>15581</v>
      </c>
      <c r="B2407" s="270" t="s">
        <v>3269</v>
      </c>
      <c r="C2407" s="270" t="s">
        <v>7580</v>
      </c>
      <c r="D2407" s="270" t="s">
        <v>3296</v>
      </c>
      <c r="E2407" s="270" t="s">
        <v>1713</v>
      </c>
      <c r="F2407" s="270" t="s">
        <v>1719</v>
      </c>
      <c r="G2407" s="270" t="s">
        <v>7579</v>
      </c>
      <c r="H2407" s="270" t="s">
        <v>7578</v>
      </c>
      <c r="I2407" s="270" t="s">
        <v>7577</v>
      </c>
      <c r="J2407" s="270">
        <v>18453</v>
      </c>
      <c r="K2407" s="270" t="s">
        <v>3271</v>
      </c>
      <c r="L2407" s="270" t="s">
        <v>7581</v>
      </c>
      <c r="M2407" s="270" t="s">
        <v>3296</v>
      </c>
      <c r="N2407" s="270" t="s">
        <v>3286</v>
      </c>
      <c r="O2407" s="270" t="s">
        <v>3285</v>
      </c>
      <c r="P2407" s="269">
        <v>983370</v>
      </c>
      <c r="Q2407" s="269">
        <v>0</v>
      </c>
      <c r="R2407" s="269">
        <v>0</v>
      </c>
      <c r="S2407" s="269">
        <v>983370</v>
      </c>
      <c r="U2407" s="305" t="str">
        <f t="shared" si="37"/>
        <v>RU1205</v>
      </c>
      <c r="V2407" s="305" t="s">
        <v>3112</v>
      </c>
    </row>
    <row r="2408" spans="1:22" ht="18" customHeight="1" x14ac:dyDescent="0.35">
      <c r="A2408" s="270">
        <v>15581</v>
      </c>
      <c r="B2408" s="270" t="s">
        <v>3269</v>
      </c>
      <c r="C2408" s="270" t="s">
        <v>7580</v>
      </c>
      <c r="D2408" s="270" t="s">
        <v>3296</v>
      </c>
      <c r="E2408" s="270" t="s">
        <v>1713</v>
      </c>
      <c r="F2408" s="270" t="s">
        <v>1719</v>
      </c>
      <c r="G2408" s="270" t="s">
        <v>7579</v>
      </c>
      <c r="H2408" s="270" t="s">
        <v>7578</v>
      </c>
      <c r="I2408" s="270" t="s">
        <v>7577</v>
      </c>
      <c r="J2408" s="270">
        <v>18454</v>
      </c>
      <c r="K2408" s="270" t="s">
        <v>3271</v>
      </c>
      <c r="L2408" s="270" t="s">
        <v>7576</v>
      </c>
      <c r="M2408" s="270" t="s">
        <v>3296</v>
      </c>
      <c r="N2408" s="270" t="s">
        <v>3286</v>
      </c>
      <c r="O2408" s="270" t="s">
        <v>3285</v>
      </c>
      <c r="P2408" s="269">
        <v>833364</v>
      </c>
      <c r="Q2408" s="269">
        <v>0</v>
      </c>
      <c r="R2408" s="269">
        <v>0</v>
      </c>
      <c r="S2408" s="269">
        <v>833364</v>
      </c>
      <c r="U2408" s="305" t="str">
        <f t="shared" si="37"/>
        <v>RU1205</v>
      </c>
      <c r="V2408" s="305" t="s">
        <v>3112</v>
      </c>
    </row>
    <row r="2409" spans="1:22" ht="18" customHeight="1" x14ac:dyDescent="0.35">
      <c r="A2409" s="270">
        <v>15589</v>
      </c>
      <c r="B2409" s="270" t="s">
        <v>3269</v>
      </c>
      <c r="C2409" s="270" t="s">
        <v>7575</v>
      </c>
      <c r="D2409" s="270" t="s">
        <v>3296</v>
      </c>
      <c r="E2409" s="270" t="s">
        <v>1713</v>
      </c>
      <c r="F2409" s="270" t="s">
        <v>1723</v>
      </c>
      <c r="G2409" s="270" t="s">
        <v>7574</v>
      </c>
      <c r="H2409" s="270" t="s">
        <v>7573</v>
      </c>
      <c r="I2409" s="270" t="s">
        <v>7572</v>
      </c>
      <c r="J2409" s="270">
        <v>15592</v>
      </c>
      <c r="K2409" s="270" t="s">
        <v>3271</v>
      </c>
      <c r="L2409" s="270" t="s">
        <v>7571</v>
      </c>
      <c r="M2409" s="270" t="s">
        <v>3296</v>
      </c>
      <c r="N2409" s="270" t="s">
        <v>3286</v>
      </c>
      <c r="O2409" s="270" t="s">
        <v>3285</v>
      </c>
      <c r="P2409" s="269">
        <v>299567</v>
      </c>
      <c r="Q2409" s="269">
        <v>0</v>
      </c>
      <c r="R2409" s="269">
        <v>0</v>
      </c>
      <c r="S2409" s="269">
        <v>299567</v>
      </c>
      <c r="U2409" s="305" t="str">
        <f t="shared" si="37"/>
        <v>RU1225</v>
      </c>
      <c r="V2409" s="305" t="s">
        <v>3112</v>
      </c>
    </row>
    <row r="2410" spans="1:22" ht="18" customHeight="1" x14ac:dyDescent="0.35">
      <c r="A2410" s="270">
        <v>15596</v>
      </c>
      <c r="B2410" s="270" t="s">
        <v>3269</v>
      </c>
      <c r="C2410" s="270" t="s">
        <v>7570</v>
      </c>
      <c r="D2410" s="270" t="s">
        <v>3296</v>
      </c>
      <c r="E2410" s="270" t="s">
        <v>1713</v>
      </c>
      <c r="F2410" s="270" t="s">
        <v>1723</v>
      </c>
      <c r="G2410" s="270" t="s">
        <v>7569</v>
      </c>
      <c r="H2410" s="270" t="s">
        <v>7568</v>
      </c>
      <c r="I2410" s="270" t="s">
        <v>7567</v>
      </c>
      <c r="J2410" s="270">
        <v>15599</v>
      </c>
      <c r="K2410" s="270" t="s">
        <v>3271</v>
      </c>
      <c r="L2410" s="270" t="s">
        <v>7566</v>
      </c>
      <c r="M2410" s="270" t="s">
        <v>3296</v>
      </c>
      <c r="N2410" s="270" t="s">
        <v>3286</v>
      </c>
      <c r="O2410" s="270" t="s">
        <v>3285</v>
      </c>
      <c r="P2410" s="269">
        <v>277209</v>
      </c>
      <c r="Q2410" s="269">
        <v>0</v>
      </c>
      <c r="R2410" s="269">
        <v>0</v>
      </c>
      <c r="S2410" s="269">
        <v>277209</v>
      </c>
      <c r="U2410" s="305" t="str">
        <f t="shared" si="37"/>
        <v>RU1225</v>
      </c>
      <c r="V2410" s="305" t="s">
        <v>3112</v>
      </c>
    </row>
    <row r="2411" spans="1:22" ht="18" customHeight="1" x14ac:dyDescent="0.35">
      <c r="A2411" s="270">
        <v>15604</v>
      </c>
      <c r="B2411" s="270" t="s">
        <v>3269</v>
      </c>
      <c r="C2411" s="270" t="s">
        <v>7565</v>
      </c>
      <c r="D2411" s="270" t="s">
        <v>3296</v>
      </c>
      <c r="E2411" s="270" t="s">
        <v>1713</v>
      </c>
      <c r="F2411" s="270" t="s">
        <v>1719</v>
      </c>
      <c r="G2411" s="270" t="s">
        <v>2630</v>
      </c>
      <c r="H2411" s="270" t="s">
        <v>7564</v>
      </c>
      <c r="I2411" s="270" t="s">
        <v>7563</v>
      </c>
      <c r="J2411" s="270">
        <v>15608</v>
      </c>
      <c r="K2411" s="270" t="s">
        <v>3271</v>
      </c>
      <c r="L2411" s="270" t="s">
        <v>7562</v>
      </c>
      <c r="M2411" s="270" t="s">
        <v>3296</v>
      </c>
      <c r="N2411" s="270" t="s">
        <v>3314</v>
      </c>
      <c r="O2411" s="270" t="s">
        <v>3313</v>
      </c>
      <c r="P2411" s="269">
        <v>313321.74</v>
      </c>
      <c r="Q2411" s="269">
        <v>0</v>
      </c>
      <c r="R2411" s="269">
        <v>0</v>
      </c>
      <c r="S2411" s="269">
        <v>313321.74</v>
      </c>
      <c r="U2411" s="305" t="str">
        <f t="shared" si="37"/>
        <v>RU1205</v>
      </c>
      <c r="V2411" s="305" t="s">
        <v>3112</v>
      </c>
    </row>
    <row r="2412" spans="1:22" ht="18" customHeight="1" x14ac:dyDescent="0.35">
      <c r="A2412" s="270">
        <v>15611</v>
      </c>
      <c r="B2412" s="270" t="s">
        <v>3269</v>
      </c>
      <c r="C2412" s="270" t="s">
        <v>7560</v>
      </c>
      <c r="D2412" s="270" t="s">
        <v>3296</v>
      </c>
      <c r="E2412" s="270" t="s">
        <v>1713</v>
      </c>
      <c r="F2412" s="270" t="s">
        <v>1723</v>
      </c>
      <c r="G2412" s="270" t="s">
        <v>7559</v>
      </c>
      <c r="H2412" s="270" t="s">
        <v>7558</v>
      </c>
      <c r="I2412" s="270" t="s">
        <v>7557</v>
      </c>
      <c r="J2412" s="270">
        <v>15710</v>
      </c>
      <c r="K2412" s="270" t="s">
        <v>3271</v>
      </c>
      <c r="L2412" s="270" t="s">
        <v>7561</v>
      </c>
      <c r="M2412" s="270" t="s">
        <v>3296</v>
      </c>
      <c r="N2412" s="270" t="s">
        <v>3286</v>
      </c>
      <c r="O2412" s="270" t="s">
        <v>3285</v>
      </c>
      <c r="P2412" s="269">
        <v>716551</v>
      </c>
      <c r="Q2412" s="269">
        <v>0</v>
      </c>
      <c r="R2412" s="269">
        <v>0</v>
      </c>
      <c r="S2412" s="269">
        <v>716551</v>
      </c>
      <c r="U2412" s="305" t="str">
        <f t="shared" si="37"/>
        <v>RU1225</v>
      </c>
      <c r="V2412" s="305" t="s">
        <v>3112</v>
      </c>
    </row>
    <row r="2413" spans="1:22" ht="18" customHeight="1" x14ac:dyDescent="0.35">
      <c r="A2413" s="270">
        <v>15611</v>
      </c>
      <c r="B2413" s="270" t="s">
        <v>3269</v>
      </c>
      <c r="C2413" s="270" t="s">
        <v>7560</v>
      </c>
      <c r="D2413" s="270" t="s">
        <v>3296</v>
      </c>
      <c r="E2413" s="270" t="s">
        <v>1713</v>
      </c>
      <c r="F2413" s="270" t="s">
        <v>1723</v>
      </c>
      <c r="G2413" s="270" t="s">
        <v>7559</v>
      </c>
      <c r="H2413" s="270" t="s">
        <v>7558</v>
      </c>
      <c r="I2413" s="270" t="s">
        <v>7557</v>
      </c>
      <c r="J2413" s="270">
        <v>22214</v>
      </c>
      <c r="K2413" s="270" t="s">
        <v>3271</v>
      </c>
      <c r="L2413" s="270" t="s">
        <v>7556</v>
      </c>
      <c r="M2413" s="270" t="s">
        <v>3296</v>
      </c>
      <c r="N2413" s="270" t="s">
        <v>3286</v>
      </c>
      <c r="O2413" s="270" t="s">
        <v>3285</v>
      </c>
      <c r="P2413" s="269">
        <v>721835.56</v>
      </c>
      <c r="Q2413" s="269">
        <v>0</v>
      </c>
      <c r="R2413" s="269">
        <v>0</v>
      </c>
      <c r="S2413" s="269">
        <v>721835.56</v>
      </c>
      <c r="U2413" s="305" t="str">
        <f t="shared" si="37"/>
        <v>RU1225</v>
      </c>
      <c r="V2413" s="305" t="s">
        <v>3112</v>
      </c>
    </row>
    <row r="2414" spans="1:22" ht="18" customHeight="1" x14ac:dyDescent="0.35">
      <c r="A2414" s="270">
        <v>15622</v>
      </c>
      <c r="B2414" s="270" t="s">
        <v>3269</v>
      </c>
      <c r="C2414" s="270" t="s">
        <v>7555</v>
      </c>
      <c r="D2414" s="270" t="s">
        <v>3296</v>
      </c>
      <c r="E2414" s="270" t="s">
        <v>1739</v>
      </c>
      <c r="F2414" s="270" t="s">
        <v>1984</v>
      </c>
      <c r="G2414" s="270" t="s">
        <v>7554</v>
      </c>
      <c r="H2414" s="270" t="s">
        <v>7553</v>
      </c>
      <c r="I2414" s="270" t="s">
        <v>7552</v>
      </c>
      <c r="J2414" s="270">
        <v>15628</v>
      </c>
      <c r="K2414" s="270" t="s">
        <v>3271</v>
      </c>
      <c r="L2414" s="270" t="s">
        <v>7551</v>
      </c>
      <c r="M2414" s="270" t="s">
        <v>3296</v>
      </c>
      <c r="N2414" s="270" t="s">
        <v>3314</v>
      </c>
      <c r="O2414" s="270" t="s">
        <v>3313</v>
      </c>
      <c r="P2414" s="269">
        <v>409610</v>
      </c>
      <c r="Q2414" s="269">
        <v>0</v>
      </c>
      <c r="R2414" s="269">
        <v>0</v>
      </c>
      <c r="S2414" s="269">
        <v>409610</v>
      </c>
      <c r="U2414" s="305" t="str">
        <f t="shared" si="37"/>
        <v>RU8910</v>
      </c>
      <c r="V2414" s="305" t="s">
        <v>3112</v>
      </c>
    </row>
    <row r="2415" spans="1:22" ht="18" customHeight="1" x14ac:dyDescent="0.35">
      <c r="A2415" s="270">
        <v>15636</v>
      </c>
      <c r="B2415" s="270" t="s">
        <v>3269</v>
      </c>
      <c r="C2415" s="270" t="s">
        <v>7550</v>
      </c>
      <c r="D2415" s="270" t="s">
        <v>3296</v>
      </c>
      <c r="E2415" s="270" t="s">
        <v>1791</v>
      </c>
      <c r="F2415" s="270" t="s">
        <v>2237</v>
      </c>
      <c r="G2415" s="270" t="s">
        <v>3283</v>
      </c>
      <c r="H2415" s="270" t="s">
        <v>7549</v>
      </c>
      <c r="I2415" s="270" t="s">
        <v>7548</v>
      </c>
      <c r="J2415" s="270">
        <v>15679</v>
      </c>
      <c r="K2415" s="270" t="s">
        <v>3271</v>
      </c>
      <c r="L2415" s="270" t="s">
        <v>7547</v>
      </c>
      <c r="M2415" s="270" t="s">
        <v>3296</v>
      </c>
      <c r="N2415" s="270" t="s">
        <v>3286</v>
      </c>
      <c r="O2415" s="270" t="s">
        <v>3285</v>
      </c>
      <c r="P2415" s="269">
        <v>1594301.8</v>
      </c>
      <c r="Q2415" s="269">
        <v>0</v>
      </c>
      <c r="R2415" s="269">
        <v>0</v>
      </c>
      <c r="S2415" s="269">
        <v>1594301.8</v>
      </c>
      <c r="U2415" s="305" t="str">
        <f t="shared" si="37"/>
        <v>RU8377</v>
      </c>
      <c r="V2415" s="305" t="s">
        <v>3112</v>
      </c>
    </row>
    <row r="2416" spans="1:22" ht="18" customHeight="1" x14ac:dyDescent="0.35">
      <c r="A2416" s="270">
        <v>15652</v>
      </c>
      <c r="B2416" s="270" t="s">
        <v>3269</v>
      </c>
      <c r="C2416" s="270" t="s">
        <v>7546</v>
      </c>
      <c r="D2416" s="270" t="s">
        <v>3296</v>
      </c>
      <c r="E2416" s="270" t="s">
        <v>1713</v>
      </c>
      <c r="F2416" s="270" t="s">
        <v>1964</v>
      </c>
      <c r="G2416" s="270" t="s">
        <v>7545</v>
      </c>
      <c r="H2416" s="270" t="s">
        <v>7544</v>
      </c>
      <c r="I2416" s="270" t="s">
        <v>7543</v>
      </c>
      <c r="J2416" s="270">
        <v>18399</v>
      </c>
      <c r="K2416" s="270" t="s">
        <v>3271</v>
      </c>
      <c r="L2416" s="270" t="s">
        <v>7542</v>
      </c>
      <c r="M2416" s="270" t="s">
        <v>3296</v>
      </c>
      <c r="N2416" s="270" t="s">
        <v>3286</v>
      </c>
      <c r="O2416" s="270" t="s">
        <v>3285</v>
      </c>
      <c r="P2416" s="269">
        <v>1120194</v>
      </c>
      <c r="Q2416" s="269">
        <v>0</v>
      </c>
      <c r="R2416" s="269">
        <v>0</v>
      </c>
      <c r="S2416" s="269">
        <v>1120194</v>
      </c>
      <c r="U2416" s="305" t="str">
        <f t="shared" si="37"/>
        <v>RU8405</v>
      </c>
      <c r="V2416" s="305" t="s">
        <v>3112</v>
      </c>
    </row>
    <row r="2417" spans="1:22" ht="18" customHeight="1" x14ac:dyDescent="0.35">
      <c r="A2417" s="270">
        <v>15653</v>
      </c>
      <c r="B2417" s="270" t="s">
        <v>3269</v>
      </c>
      <c r="C2417" s="270" t="s">
        <v>7540</v>
      </c>
      <c r="D2417" s="270" t="s">
        <v>3296</v>
      </c>
      <c r="E2417" s="270" t="s">
        <v>1733</v>
      </c>
      <c r="F2417" s="270" t="s">
        <v>2211</v>
      </c>
      <c r="G2417" s="270" t="s">
        <v>7111</v>
      </c>
      <c r="H2417" s="270" t="s">
        <v>7539</v>
      </c>
      <c r="I2417" s="270" t="s">
        <v>7538</v>
      </c>
      <c r="J2417" s="270">
        <v>16087</v>
      </c>
      <c r="K2417" s="270" t="s">
        <v>3271</v>
      </c>
      <c r="L2417" s="270" t="s">
        <v>7541</v>
      </c>
      <c r="M2417" s="270" t="s">
        <v>3296</v>
      </c>
      <c r="N2417" s="270" t="s">
        <v>3286</v>
      </c>
      <c r="O2417" s="270" t="s">
        <v>3285</v>
      </c>
      <c r="P2417" s="269">
        <v>740154</v>
      </c>
      <c r="Q2417" s="269">
        <v>0</v>
      </c>
      <c r="R2417" s="269">
        <v>0</v>
      </c>
      <c r="S2417" s="269">
        <v>740154</v>
      </c>
      <c r="U2417" s="305" t="str">
        <f t="shared" si="37"/>
        <v>RU8357</v>
      </c>
      <c r="V2417" s="305" t="s">
        <v>3112</v>
      </c>
    </row>
    <row r="2418" spans="1:22" ht="18" customHeight="1" x14ac:dyDescent="0.35">
      <c r="A2418" s="270">
        <v>15653</v>
      </c>
      <c r="B2418" s="270" t="s">
        <v>3269</v>
      </c>
      <c r="C2418" s="270" t="s">
        <v>7540</v>
      </c>
      <c r="D2418" s="270" t="s">
        <v>3296</v>
      </c>
      <c r="E2418" s="270" t="s">
        <v>1733</v>
      </c>
      <c r="F2418" s="270" t="s">
        <v>2211</v>
      </c>
      <c r="G2418" s="270" t="s">
        <v>7111</v>
      </c>
      <c r="H2418" s="270" t="s">
        <v>7539</v>
      </c>
      <c r="I2418" s="270" t="s">
        <v>7538</v>
      </c>
      <c r="J2418" s="270">
        <v>20367</v>
      </c>
      <c r="K2418" s="270" t="s">
        <v>3271</v>
      </c>
      <c r="L2418" s="270" t="s">
        <v>7537</v>
      </c>
      <c r="M2418" s="270" t="s">
        <v>3296</v>
      </c>
      <c r="N2418" s="270" t="s">
        <v>3286</v>
      </c>
      <c r="O2418" s="270" t="s">
        <v>3285</v>
      </c>
      <c r="P2418" s="269">
        <v>356584</v>
      </c>
      <c r="Q2418" s="269">
        <v>0</v>
      </c>
      <c r="R2418" s="269">
        <v>0</v>
      </c>
      <c r="S2418" s="269">
        <v>356584</v>
      </c>
      <c r="U2418" s="305" t="str">
        <f t="shared" si="37"/>
        <v>RU8357</v>
      </c>
      <c r="V2418" s="305" t="s">
        <v>3112</v>
      </c>
    </row>
    <row r="2419" spans="1:22" ht="18" customHeight="1" x14ac:dyDescent="0.35">
      <c r="A2419" s="270">
        <v>15661</v>
      </c>
      <c r="B2419" s="270" t="s">
        <v>3269</v>
      </c>
      <c r="C2419" s="270" t="s">
        <v>7536</v>
      </c>
      <c r="D2419" s="270" t="s">
        <v>3296</v>
      </c>
      <c r="E2419" s="270" t="s">
        <v>1713</v>
      </c>
      <c r="F2419" s="270" t="s">
        <v>1964</v>
      </c>
      <c r="G2419" s="270" t="s">
        <v>7535</v>
      </c>
      <c r="H2419" s="270" t="s">
        <v>7534</v>
      </c>
      <c r="I2419" s="270" t="s">
        <v>7533</v>
      </c>
      <c r="J2419" s="270">
        <v>18309</v>
      </c>
      <c r="K2419" s="270" t="s">
        <v>3271</v>
      </c>
      <c r="L2419" s="270" t="s">
        <v>7532</v>
      </c>
      <c r="M2419" s="270" t="s">
        <v>3296</v>
      </c>
      <c r="N2419" s="270" t="s">
        <v>3286</v>
      </c>
      <c r="O2419" s="270" t="s">
        <v>3285</v>
      </c>
      <c r="P2419" s="269">
        <v>3577030</v>
      </c>
      <c r="Q2419" s="269">
        <v>0</v>
      </c>
      <c r="R2419" s="269">
        <v>0</v>
      </c>
      <c r="S2419" s="269">
        <v>3577030</v>
      </c>
      <c r="U2419" s="305" t="str">
        <f t="shared" si="37"/>
        <v>RU8405</v>
      </c>
      <c r="V2419" s="305" t="s">
        <v>3112</v>
      </c>
    </row>
    <row r="2420" spans="1:22" ht="18" customHeight="1" x14ac:dyDescent="0.35">
      <c r="A2420" s="270">
        <v>15662</v>
      </c>
      <c r="B2420" s="270" t="s">
        <v>3269</v>
      </c>
      <c r="C2420" s="270" t="s">
        <v>7530</v>
      </c>
      <c r="D2420" s="270" t="s">
        <v>3296</v>
      </c>
      <c r="E2420" s="270" t="s">
        <v>1713</v>
      </c>
      <c r="F2420" s="270" t="s">
        <v>1964</v>
      </c>
      <c r="G2420" s="270" t="s">
        <v>7529</v>
      </c>
      <c r="H2420" s="270" t="s">
        <v>7528</v>
      </c>
      <c r="I2420" s="270" t="s">
        <v>7527</v>
      </c>
      <c r="J2420" s="270">
        <v>18787</v>
      </c>
      <c r="K2420" s="270" t="s">
        <v>3271</v>
      </c>
      <c r="L2420" s="270" t="s">
        <v>7531</v>
      </c>
      <c r="M2420" s="270" t="s">
        <v>3296</v>
      </c>
      <c r="N2420" s="270" t="s">
        <v>3286</v>
      </c>
      <c r="O2420" s="270" t="s">
        <v>3285</v>
      </c>
      <c r="P2420" s="269">
        <v>901100</v>
      </c>
      <c r="Q2420" s="269">
        <v>0</v>
      </c>
      <c r="R2420" s="269">
        <v>0</v>
      </c>
      <c r="S2420" s="269">
        <v>901100</v>
      </c>
      <c r="U2420" s="305" t="str">
        <f t="shared" si="37"/>
        <v>RU8405</v>
      </c>
      <c r="V2420" s="305" t="s">
        <v>3112</v>
      </c>
    </row>
    <row r="2421" spans="1:22" ht="18" customHeight="1" x14ac:dyDescent="0.35">
      <c r="A2421" s="270">
        <v>15662</v>
      </c>
      <c r="B2421" s="270" t="s">
        <v>3269</v>
      </c>
      <c r="C2421" s="270" t="s">
        <v>7530</v>
      </c>
      <c r="D2421" s="270" t="s">
        <v>3296</v>
      </c>
      <c r="E2421" s="270" t="s">
        <v>1713</v>
      </c>
      <c r="F2421" s="270" t="s">
        <v>1964</v>
      </c>
      <c r="G2421" s="270" t="s">
        <v>7529</v>
      </c>
      <c r="H2421" s="270" t="s">
        <v>7528</v>
      </c>
      <c r="I2421" s="270" t="s">
        <v>7527</v>
      </c>
      <c r="J2421" s="270">
        <v>18791</v>
      </c>
      <c r="K2421" s="270" t="s">
        <v>3271</v>
      </c>
      <c r="L2421" s="270" t="s">
        <v>7526</v>
      </c>
      <c r="M2421" s="270" t="s">
        <v>3296</v>
      </c>
      <c r="N2421" s="270" t="s">
        <v>3314</v>
      </c>
      <c r="O2421" s="270" t="s">
        <v>3313</v>
      </c>
      <c r="P2421" s="269">
        <v>43000</v>
      </c>
      <c r="Q2421" s="269">
        <v>0</v>
      </c>
      <c r="R2421" s="269">
        <v>0</v>
      </c>
      <c r="S2421" s="269">
        <v>43000</v>
      </c>
      <c r="U2421" s="305" t="str">
        <f t="shared" si="37"/>
        <v>RU8405</v>
      </c>
      <c r="V2421" s="305" t="s">
        <v>3112</v>
      </c>
    </row>
    <row r="2422" spans="1:22" ht="18" customHeight="1" x14ac:dyDescent="0.35">
      <c r="A2422" s="270">
        <v>15672</v>
      </c>
      <c r="B2422" s="270" t="s">
        <v>3269</v>
      </c>
      <c r="C2422" s="270" t="s">
        <v>7525</v>
      </c>
      <c r="D2422" s="270" t="s">
        <v>3296</v>
      </c>
      <c r="E2422" s="270" t="s">
        <v>1713</v>
      </c>
      <c r="F2422" s="270" t="s">
        <v>1741</v>
      </c>
      <c r="G2422" s="270" t="s">
        <v>7524</v>
      </c>
      <c r="H2422" s="270" t="s">
        <v>7523</v>
      </c>
      <c r="I2422" s="270" t="s">
        <v>7522</v>
      </c>
      <c r="J2422" s="270">
        <v>15677</v>
      </c>
      <c r="K2422" s="270" t="s">
        <v>3271</v>
      </c>
      <c r="L2422" s="270" t="s">
        <v>7521</v>
      </c>
      <c r="M2422" s="270" t="s">
        <v>3296</v>
      </c>
      <c r="N2422" s="270" t="s">
        <v>3314</v>
      </c>
      <c r="O2422" s="270" t="s">
        <v>3313</v>
      </c>
      <c r="P2422" s="269">
        <v>375435.04</v>
      </c>
      <c r="Q2422" s="269">
        <v>0</v>
      </c>
      <c r="R2422" s="269">
        <v>0</v>
      </c>
      <c r="S2422" s="269">
        <v>375435.04</v>
      </c>
      <c r="U2422" s="305" t="str">
        <f t="shared" si="37"/>
        <v>RU8225</v>
      </c>
      <c r="V2422" s="305" t="s">
        <v>3112</v>
      </c>
    </row>
    <row r="2423" spans="1:22" ht="18" customHeight="1" x14ac:dyDescent="0.35">
      <c r="A2423" s="270">
        <v>15678</v>
      </c>
      <c r="B2423" s="270" t="s">
        <v>3269</v>
      </c>
      <c r="C2423" s="270" t="s">
        <v>7520</v>
      </c>
      <c r="D2423" s="270" t="s">
        <v>3296</v>
      </c>
      <c r="E2423" s="270" t="s">
        <v>1713</v>
      </c>
      <c r="F2423" s="270" t="s">
        <v>1964</v>
      </c>
      <c r="G2423" s="270" t="s">
        <v>3567</v>
      </c>
      <c r="H2423" s="270" t="s">
        <v>7519</v>
      </c>
      <c r="I2423" s="270" t="s">
        <v>7518</v>
      </c>
      <c r="J2423" s="270">
        <v>18977</v>
      </c>
      <c r="K2423" s="270" t="s">
        <v>3271</v>
      </c>
      <c r="L2423" s="270" t="s">
        <v>7517</v>
      </c>
      <c r="M2423" s="270" t="s">
        <v>3296</v>
      </c>
      <c r="N2423" s="270" t="s">
        <v>3286</v>
      </c>
      <c r="O2423" s="270" t="s">
        <v>3285</v>
      </c>
      <c r="P2423" s="269">
        <v>392203</v>
      </c>
      <c r="Q2423" s="269">
        <v>0</v>
      </c>
      <c r="R2423" s="269">
        <v>0</v>
      </c>
      <c r="S2423" s="269">
        <v>392203</v>
      </c>
      <c r="U2423" s="305" t="str">
        <f t="shared" si="37"/>
        <v>RU8405</v>
      </c>
      <c r="V2423" s="305" t="s">
        <v>3112</v>
      </c>
    </row>
    <row r="2424" spans="1:22" ht="18" customHeight="1" x14ac:dyDescent="0.35">
      <c r="A2424" s="270">
        <v>15707</v>
      </c>
      <c r="B2424" s="270" t="s">
        <v>3269</v>
      </c>
      <c r="C2424" s="270" t="s">
        <v>7515</v>
      </c>
      <c r="D2424" s="270" t="s">
        <v>3296</v>
      </c>
      <c r="E2424" s="270" t="s">
        <v>1713</v>
      </c>
      <c r="F2424" s="270" t="s">
        <v>1964</v>
      </c>
      <c r="G2424" s="270" t="s">
        <v>7514</v>
      </c>
      <c r="H2424" s="270" t="s">
        <v>7513</v>
      </c>
      <c r="I2424" s="270" t="s">
        <v>7512</v>
      </c>
      <c r="J2424" s="270">
        <v>18573</v>
      </c>
      <c r="K2424" s="270" t="s">
        <v>3271</v>
      </c>
      <c r="L2424" s="270" t="s">
        <v>7516</v>
      </c>
      <c r="M2424" s="270" t="s">
        <v>3296</v>
      </c>
      <c r="N2424" s="270" t="s">
        <v>3314</v>
      </c>
      <c r="O2424" s="270" t="s">
        <v>3313</v>
      </c>
      <c r="P2424" s="269">
        <v>139930.5</v>
      </c>
      <c r="Q2424" s="269">
        <v>0</v>
      </c>
      <c r="R2424" s="269">
        <v>0</v>
      </c>
      <c r="S2424" s="269">
        <v>139930.5</v>
      </c>
      <c r="U2424" s="305" t="str">
        <f t="shared" si="37"/>
        <v>RU8405</v>
      </c>
      <c r="V2424" s="305" t="s">
        <v>3112</v>
      </c>
    </row>
    <row r="2425" spans="1:22" ht="18" customHeight="1" x14ac:dyDescent="0.35">
      <c r="A2425" s="270">
        <v>15707</v>
      </c>
      <c r="B2425" s="270" t="s">
        <v>3269</v>
      </c>
      <c r="C2425" s="270" t="s">
        <v>7515</v>
      </c>
      <c r="D2425" s="270" t="s">
        <v>3296</v>
      </c>
      <c r="E2425" s="270" t="s">
        <v>1713</v>
      </c>
      <c r="F2425" s="270" t="s">
        <v>1964</v>
      </c>
      <c r="G2425" s="270" t="s">
        <v>7514</v>
      </c>
      <c r="H2425" s="270" t="s">
        <v>7513</v>
      </c>
      <c r="I2425" s="270" t="s">
        <v>7512</v>
      </c>
      <c r="J2425" s="270">
        <v>18584</v>
      </c>
      <c r="K2425" s="270" t="s">
        <v>3271</v>
      </c>
      <c r="L2425" s="270" t="s">
        <v>7511</v>
      </c>
      <c r="M2425" s="270" t="s">
        <v>3296</v>
      </c>
      <c r="N2425" s="270" t="s">
        <v>3314</v>
      </c>
      <c r="O2425" s="270" t="s">
        <v>3313</v>
      </c>
      <c r="P2425" s="269">
        <v>139930.5</v>
      </c>
      <c r="Q2425" s="269">
        <v>0</v>
      </c>
      <c r="R2425" s="269">
        <v>0</v>
      </c>
      <c r="S2425" s="269">
        <v>139930.5</v>
      </c>
      <c r="U2425" s="305" t="str">
        <f t="shared" si="37"/>
        <v>RU8405</v>
      </c>
      <c r="V2425" s="305" t="s">
        <v>3112</v>
      </c>
    </row>
    <row r="2426" spans="1:22" ht="18" customHeight="1" x14ac:dyDescent="0.35">
      <c r="A2426" s="270">
        <v>15708</v>
      </c>
      <c r="B2426" s="270" t="s">
        <v>3269</v>
      </c>
      <c r="C2426" s="270" t="s">
        <v>7508</v>
      </c>
      <c r="D2426" s="270" t="s">
        <v>3296</v>
      </c>
      <c r="E2426" s="270" t="s">
        <v>1713</v>
      </c>
      <c r="F2426" s="270" t="s">
        <v>1964</v>
      </c>
      <c r="G2426" s="270" t="s">
        <v>5994</v>
      </c>
      <c r="H2426" s="270" t="s">
        <v>7507</v>
      </c>
      <c r="I2426" s="270" t="s">
        <v>7506</v>
      </c>
      <c r="J2426" s="270">
        <v>18935</v>
      </c>
      <c r="K2426" s="270" t="s">
        <v>3271</v>
      </c>
      <c r="L2426" s="270" t="s">
        <v>7510</v>
      </c>
      <c r="M2426" s="270" t="s">
        <v>3296</v>
      </c>
      <c r="N2426" s="270" t="s">
        <v>3314</v>
      </c>
      <c r="O2426" s="270" t="s">
        <v>3313</v>
      </c>
      <c r="P2426" s="269">
        <v>366277.95</v>
      </c>
      <c r="Q2426" s="269">
        <v>0</v>
      </c>
      <c r="R2426" s="269">
        <v>0</v>
      </c>
      <c r="S2426" s="269">
        <v>366277.95</v>
      </c>
      <c r="U2426" s="305" t="str">
        <f t="shared" si="37"/>
        <v>RU8405</v>
      </c>
      <c r="V2426" s="305" t="s">
        <v>3112</v>
      </c>
    </row>
    <row r="2427" spans="1:22" ht="18" customHeight="1" x14ac:dyDescent="0.35">
      <c r="A2427" s="270">
        <v>15708</v>
      </c>
      <c r="B2427" s="270" t="s">
        <v>3269</v>
      </c>
      <c r="C2427" s="270" t="s">
        <v>7508</v>
      </c>
      <c r="D2427" s="270" t="s">
        <v>3296</v>
      </c>
      <c r="E2427" s="270" t="s">
        <v>1713</v>
      </c>
      <c r="F2427" s="270" t="s">
        <v>1964</v>
      </c>
      <c r="G2427" s="270" t="s">
        <v>5994</v>
      </c>
      <c r="H2427" s="270" t="s">
        <v>7507</v>
      </c>
      <c r="I2427" s="270" t="s">
        <v>7506</v>
      </c>
      <c r="J2427" s="270">
        <v>18936</v>
      </c>
      <c r="K2427" s="270" t="s">
        <v>3271</v>
      </c>
      <c r="L2427" s="270" t="s">
        <v>7509</v>
      </c>
      <c r="M2427" s="270" t="s">
        <v>3296</v>
      </c>
      <c r="N2427" s="270" t="s">
        <v>3314</v>
      </c>
      <c r="O2427" s="270" t="s">
        <v>3313</v>
      </c>
      <c r="P2427" s="269">
        <v>32075.06</v>
      </c>
      <c r="Q2427" s="269">
        <v>0</v>
      </c>
      <c r="R2427" s="269">
        <v>0</v>
      </c>
      <c r="S2427" s="269">
        <v>32075.06</v>
      </c>
      <c r="U2427" s="305" t="str">
        <f t="shared" si="37"/>
        <v>RU8405</v>
      </c>
      <c r="V2427" s="305" t="s">
        <v>3112</v>
      </c>
    </row>
    <row r="2428" spans="1:22" ht="18" customHeight="1" x14ac:dyDescent="0.35">
      <c r="A2428" s="270">
        <v>15708</v>
      </c>
      <c r="B2428" s="270" t="s">
        <v>3269</v>
      </c>
      <c r="C2428" s="270" t="s">
        <v>7508</v>
      </c>
      <c r="D2428" s="270" t="s">
        <v>3296</v>
      </c>
      <c r="E2428" s="270" t="s">
        <v>1713</v>
      </c>
      <c r="F2428" s="270" t="s">
        <v>1964</v>
      </c>
      <c r="G2428" s="270" t="s">
        <v>5994</v>
      </c>
      <c r="H2428" s="270" t="s">
        <v>7507</v>
      </c>
      <c r="I2428" s="270" t="s">
        <v>7506</v>
      </c>
      <c r="J2428" s="270">
        <v>18937</v>
      </c>
      <c r="K2428" s="270" t="s">
        <v>3271</v>
      </c>
      <c r="L2428" s="270" t="s">
        <v>7505</v>
      </c>
      <c r="M2428" s="270" t="s">
        <v>3296</v>
      </c>
      <c r="N2428" s="270" t="s">
        <v>3314</v>
      </c>
      <c r="O2428" s="270" t="s">
        <v>3313</v>
      </c>
      <c r="P2428" s="269">
        <v>16602</v>
      </c>
      <c r="Q2428" s="269">
        <v>0</v>
      </c>
      <c r="R2428" s="269">
        <v>0</v>
      </c>
      <c r="S2428" s="269">
        <v>16602</v>
      </c>
      <c r="U2428" s="305" t="str">
        <f t="shared" si="37"/>
        <v>RU8405</v>
      </c>
      <c r="V2428" s="305" t="s">
        <v>3112</v>
      </c>
    </row>
    <row r="2429" spans="1:22" ht="18" customHeight="1" x14ac:dyDescent="0.35">
      <c r="A2429" s="270">
        <v>15720</v>
      </c>
      <c r="B2429" s="270" t="s">
        <v>3269</v>
      </c>
      <c r="C2429" s="270" t="s">
        <v>7504</v>
      </c>
      <c r="D2429" s="270" t="s">
        <v>3296</v>
      </c>
      <c r="E2429" s="270" t="s">
        <v>1791</v>
      </c>
      <c r="F2429" s="270" t="s">
        <v>2039</v>
      </c>
      <c r="G2429" s="270" t="s">
        <v>7481</v>
      </c>
      <c r="H2429" s="270" t="s">
        <v>7503</v>
      </c>
      <c r="I2429" s="270" t="s">
        <v>7502</v>
      </c>
      <c r="J2429" s="270">
        <v>17503</v>
      </c>
      <c r="K2429" s="270" t="s">
        <v>3271</v>
      </c>
      <c r="L2429" s="270" t="s">
        <v>7501</v>
      </c>
      <c r="M2429" s="270" t="s">
        <v>3296</v>
      </c>
      <c r="N2429" s="270" t="s">
        <v>3286</v>
      </c>
      <c r="O2429" s="270" t="s">
        <v>3285</v>
      </c>
      <c r="P2429" s="269">
        <v>1474236.43</v>
      </c>
      <c r="Q2429" s="269">
        <v>0</v>
      </c>
      <c r="R2429" s="269">
        <v>0</v>
      </c>
      <c r="S2429" s="269">
        <v>1474236.43</v>
      </c>
      <c r="U2429" s="305" t="str">
        <f t="shared" si="37"/>
        <v>RU8115</v>
      </c>
      <c r="V2429" s="305" t="s">
        <v>3112</v>
      </c>
    </row>
    <row r="2430" spans="1:22" ht="18" customHeight="1" x14ac:dyDescent="0.35">
      <c r="A2430" s="270">
        <v>15722</v>
      </c>
      <c r="B2430" s="270" t="s">
        <v>3269</v>
      </c>
      <c r="C2430" s="270" t="s">
        <v>7499</v>
      </c>
      <c r="D2430" s="270" t="s">
        <v>3296</v>
      </c>
      <c r="E2430" s="270" t="s">
        <v>1791</v>
      </c>
      <c r="F2430" s="270" t="s">
        <v>2070</v>
      </c>
      <c r="G2430" s="270" t="s">
        <v>7498</v>
      </c>
      <c r="H2430" s="270" t="s">
        <v>7497</v>
      </c>
      <c r="I2430" s="270" t="s">
        <v>7496</v>
      </c>
      <c r="J2430" s="270">
        <v>16056</v>
      </c>
      <c r="K2430" s="270" t="s">
        <v>3271</v>
      </c>
      <c r="L2430" s="270" t="s">
        <v>7500</v>
      </c>
      <c r="M2430" s="270" t="s">
        <v>3296</v>
      </c>
      <c r="N2430" s="270" t="s">
        <v>3314</v>
      </c>
      <c r="O2430" s="270" t="s">
        <v>3313</v>
      </c>
      <c r="P2430" s="269">
        <v>746867.11</v>
      </c>
      <c r="Q2430" s="269">
        <v>0</v>
      </c>
      <c r="R2430" s="269">
        <v>0</v>
      </c>
      <c r="S2430" s="269">
        <v>746867.11</v>
      </c>
      <c r="U2430" s="305" t="str">
        <f t="shared" si="37"/>
        <v>RU8190</v>
      </c>
      <c r="V2430" s="305" t="s">
        <v>3112</v>
      </c>
    </row>
    <row r="2431" spans="1:22" ht="18" customHeight="1" x14ac:dyDescent="0.35">
      <c r="A2431" s="270">
        <v>15722</v>
      </c>
      <c r="B2431" s="270" t="s">
        <v>3269</v>
      </c>
      <c r="C2431" s="270" t="s">
        <v>7499</v>
      </c>
      <c r="D2431" s="270" t="s">
        <v>3296</v>
      </c>
      <c r="E2431" s="270" t="s">
        <v>1791</v>
      </c>
      <c r="F2431" s="270" t="s">
        <v>2070</v>
      </c>
      <c r="G2431" s="270" t="s">
        <v>7498</v>
      </c>
      <c r="H2431" s="270" t="s">
        <v>7497</v>
      </c>
      <c r="I2431" s="270" t="s">
        <v>7496</v>
      </c>
      <c r="J2431" s="270">
        <v>18422</v>
      </c>
      <c r="K2431" s="270" t="s">
        <v>3271</v>
      </c>
      <c r="L2431" s="270" t="s">
        <v>7495</v>
      </c>
      <c r="M2431" s="270" t="s">
        <v>3296</v>
      </c>
      <c r="N2431" s="270" t="s">
        <v>3314</v>
      </c>
      <c r="O2431" s="270" t="s">
        <v>3313</v>
      </c>
      <c r="P2431" s="269">
        <v>159040.39000000001</v>
      </c>
      <c r="Q2431" s="269">
        <v>0</v>
      </c>
      <c r="R2431" s="269">
        <v>0</v>
      </c>
      <c r="S2431" s="269">
        <v>159040.39000000001</v>
      </c>
      <c r="U2431" s="305" t="str">
        <f t="shared" si="37"/>
        <v>RU8190</v>
      </c>
      <c r="V2431" s="305" t="s">
        <v>3112</v>
      </c>
    </row>
    <row r="2432" spans="1:22" ht="18" customHeight="1" x14ac:dyDescent="0.35">
      <c r="A2432" s="270">
        <v>15723</v>
      </c>
      <c r="B2432" s="270" t="s">
        <v>3269</v>
      </c>
      <c r="C2432" s="270" t="s">
        <v>7494</v>
      </c>
      <c r="D2432" s="270" t="s">
        <v>3296</v>
      </c>
      <c r="E2432" s="270" t="s">
        <v>1791</v>
      </c>
      <c r="F2432" s="270" t="s">
        <v>2039</v>
      </c>
      <c r="G2432" s="270" t="s">
        <v>7481</v>
      </c>
      <c r="H2432" s="270" t="s">
        <v>7493</v>
      </c>
      <c r="I2432" s="270" t="s">
        <v>7492</v>
      </c>
      <c r="J2432" s="270">
        <v>17297</v>
      </c>
      <c r="K2432" s="270" t="s">
        <v>3271</v>
      </c>
      <c r="L2432" s="270" t="s">
        <v>7491</v>
      </c>
      <c r="M2432" s="270" t="s">
        <v>3296</v>
      </c>
      <c r="N2432" s="270" t="s">
        <v>3286</v>
      </c>
      <c r="O2432" s="270" t="s">
        <v>3285</v>
      </c>
      <c r="P2432" s="269">
        <v>751130.88</v>
      </c>
      <c r="Q2432" s="269">
        <v>0</v>
      </c>
      <c r="R2432" s="269">
        <v>0</v>
      </c>
      <c r="S2432" s="269">
        <v>751130.88</v>
      </c>
      <c r="U2432" s="305" t="str">
        <f t="shared" si="37"/>
        <v>RU8115</v>
      </c>
      <c r="V2432" s="305" t="s">
        <v>3112</v>
      </c>
    </row>
    <row r="2433" spans="1:22" ht="18" customHeight="1" x14ac:dyDescent="0.35">
      <c r="A2433" s="270">
        <v>15735</v>
      </c>
      <c r="B2433" s="270" t="s">
        <v>3269</v>
      </c>
      <c r="C2433" s="270" t="s">
        <v>7490</v>
      </c>
      <c r="D2433" s="270" t="s">
        <v>3296</v>
      </c>
      <c r="E2433" s="270" t="s">
        <v>1791</v>
      </c>
      <c r="F2433" s="270" t="s">
        <v>2039</v>
      </c>
      <c r="G2433" s="270" t="s">
        <v>7481</v>
      </c>
      <c r="H2433" s="270" t="s">
        <v>7489</v>
      </c>
      <c r="I2433" s="270" t="s">
        <v>7488</v>
      </c>
      <c r="J2433" s="270">
        <v>17555</v>
      </c>
      <c r="K2433" s="270" t="s">
        <v>3271</v>
      </c>
      <c r="L2433" s="270" t="s">
        <v>7487</v>
      </c>
      <c r="M2433" s="270" t="s">
        <v>3296</v>
      </c>
      <c r="N2433" s="270" t="s">
        <v>3286</v>
      </c>
      <c r="O2433" s="270" t="s">
        <v>3285</v>
      </c>
      <c r="P2433" s="269">
        <v>1505053.52</v>
      </c>
      <c r="Q2433" s="269">
        <v>0</v>
      </c>
      <c r="R2433" s="269">
        <v>0</v>
      </c>
      <c r="S2433" s="269">
        <v>1505053.52</v>
      </c>
      <c r="U2433" s="305" t="str">
        <f t="shared" si="37"/>
        <v>RU8115</v>
      </c>
      <c r="V2433" s="305" t="s">
        <v>3112</v>
      </c>
    </row>
    <row r="2434" spans="1:22" ht="18" customHeight="1" x14ac:dyDescent="0.35">
      <c r="A2434" s="270">
        <v>15739</v>
      </c>
      <c r="B2434" s="270" t="s">
        <v>3269</v>
      </c>
      <c r="C2434" s="270" t="s">
        <v>7486</v>
      </c>
      <c r="D2434" s="270" t="s">
        <v>3296</v>
      </c>
      <c r="E2434" s="270" t="s">
        <v>1791</v>
      </c>
      <c r="F2434" s="270" t="s">
        <v>2039</v>
      </c>
      <c r="G2434" s="270" t="s">
        <v>7481</v>
      </c>
      <c r="H2434" s="270" t="s">
        <v>7485</v>
      </c>
      <c r="I2434" s="270" t="s">
        <v>7484</v>
      </c>
      <c r="J2434" s="270">
        <v>17547</v>
      </c>
      <c r="K2434" s="270" t="s">
        <v>3271</v>
      </c>
      <c r="L2434" s="270" t="s">
        <v>7483</v>
      </c>
      <c r="M2434" s="270" t="s">
        <v>3296</v>
      </c>
      <c r="N2434" s="270" t="s">
        <v>3286</v>
      </c>
      <c r="O2434" s="270" t="s">
        <v>3285</v>
      </c>
      <c r="P2434" s="269">
        <v>2039891.27</v>
      </c>
      <c r="Q2434" s="269">
        <v>0</v>
      </c>
      <c r="R2434" s="269">
        <v>0</v>
      </c>
      <c r="S2434" s="269">
        <v>2039891.27</v>
      </c>
      <c r="U2434" s="305" t="str">
        <f t="shared" si="37"/>
        <v>RU8115</v>
      </c>
      <c r="V2434" s="305" t="s">
        <v>3112</v>
      </c>
    </row>
    <row r="2435" spans="1:22" ht="18" customHeight="1" x14ac:dyDescent="0.35">
      <c r="A2435" s="270">
        <v>15747</v>
      </c>
      <c r="B2435" s="270" t="s">
        <v>3269</v>
      </c>
      <c r="C2435" s="270" t="s">
        <v>7482</v>
      </c>
      <c r="D2435" s="270" t="s">
        <v>3296</v>
      </c>
      <c r="E2435" s="270" t="s">
        <v>1791</v>
      </c>
      <c r="F2435" s="270" t="s">
        <v>2039</v>
      </c>
      <c r="G2435" s="270" t="s">
        <v>7481</v>
      </c>
      <c r="H2435" s="270" t="s">
        <v>7480</v>
      </c>
      <c r="I2435" s="270" t="s">
        <v>7479</v>
      </c>
      <c r="J2435" s="270">
        <v>17433</v>
      </c>
      <c r="K2435" s="270" t="s">
        <v>3271</v>
      </c>
      <c r="L2435" s="270" t="s">
        <v>7478</v>
      </c>
      <c r="M2435" s="270" t="s">
        <v>3296</v>
      </c>
      <c r="N2435" s="270" t="s">
        <v>3286</v>
      </c>
      <c r="O2435" s="270" t="s">
        <v>3285</v>
      </c>
      <c r="P2435" s="269">
        <v>301896.36</v>
      </c>
      <c r="Q2435" s="269">
        <v>0</v>
      </c>
      <c r="R2435" s="269">
        <v>0</v>
      </c>
      <c r="S2435" s="269">
        <v>301896.36</v>
      </c>
      <c r="U2435" s="305" t="str">
        <f t="shared" si="37"/>
        <v>RU8115</v>
      </c>
      <c r="V2435" s="305" t="s">
        <v>3112</v>
      </c>
    </row>
    <row r="2436" spans="1:22" ht="18" customHeight="1" x14ac:dyDescent="0.35">
      <c r="A2436" s="270">
        <v>15748</v>
      </c>
      <c r="B2436" s="270" t="s">
        <v>3269</v>
      </c>
      <c r="C2436" s="270" t="s">
        <v>7477</v>
      </c>
      <c r="D2436" s="270" t="s">
        <v>3296</v>
      </c>
      <c r="E2436" s="270" t="s">
        <v>1791</v>
      </c>
      <c r="F2436" s="270" t="s">
        <v>1874</v>
      </c>
      <c r="G2436" s="270" t="s">
        <v>7476</v>
      </c>
      <c r="H2436" s="270" t="s">
        <v>7475</v>
      </c>
      <c r="I2436" s="270" t="s">
        <v>7474</v>
      </c>
      <c r="J2436" s="270">
        <v>17461</v>
      </c>
      <c r="K2436" s="270" t="s">
        <v>3271</v>
      </c>
      <c r="L2436" s="270" t="s">
        <v>7473</v>
      </c>
      <c r="M2436" s="270" t="s">
        <v>3296</v>
      </c>
      <c r="N2436" s="270" t="s">
        <v>3314</v>
      </c>
      <c r="O2436" s="270" t="s">
        <v>3313</v>
      </c>
      <c r="P2436" s="269">
        <v>724148</v>
      </c>
      <c r="Q2436" s="269">
        <v>0</v>
      </c>
      <c r="R2436" s="269">
        <v>0</v>
      </c>
      <c r="S2436" s="269">
        <v>724148</v>
      </c>
      <c r="U2436" s="305" t="str">
        <f t="shared" ref="U2436:U2499" si="38">LEFT(F2436,6)</f>
        <v>RU3041</v>
      </c>
      <c r="V2436" s="305" t="s">
        <v>3112</v>
      </c>
    </row>
    <row r="2437" spans="1:22" ht="18" customHeight="1" x14ac:dyDescent="0.35">
      <c r="A2437" s="270">
        <v>15756</v>
      </c>
      <c r="B2437" s="270" t="s">
        <v>3269</v>
      </c>
      <c r="C2437" s="270" t="s">
        <v>7472</v>
      </c>
      <c r="D2437" s="270" t="s">
        <v>3296</v>
      </c>
      <c r="E2437" s="270" t="s">
        <v>1739</v>
      </c>
      <c r="F2437" s="270" t="s">
        <v>2075</v>
      </c>
      <c r="G2437" s="270" t="s">
        <v>7471</v>
      </c>
      <c r="H2437" s="270" t="s">
        <v>7470</v>
      </c>
      <c r="I2437" s="270" t="s">
        <v>7469</v>
      </c>
      <c r="J2437" s="270">
        <v>15900</v>
      </c>
      <c r="K2437" s="270" t="s">
        <v>3271</v>
      </c>
      <c r="L2437" s="270" t="s">
        <v>7468</v>
      </c>
      <c r="M2437" s="270" t="s">
        <v>3296</v>
      </c>
      <c r="N2437" s="270" t="s">
        <v>3286</v>
      </c>
      <c r="O2437" s="270" t="s">
        <v>3285</v>
      </c>
      <c r="P2437" s="269">
        <v>1307116</v>
      </c>
      <c r="Q2437" s="269">
        <v>0</v>
      </c>
      <c r="R2437" s="269">
        <v>0</v>
      </c>
      <c r="S2437" s="269">
        <v>1307116</v>
      </c>
      <c r="U2437" s="305" t="str">
        <f t="shared" si="38"/>
        <v>RU8195</v>
      </c>
      <c r="V2437" s="305" t="s">
        <v>3112</v>
      </c>
    </row>
    <row r="2438" spans="1:22" ht="18" customHeight="1" x14ac:dyDescent="0.35">
      <c r="A2438" s="270">
        <v>15757</v>
      </c>
      <c r="B2438" s="270" t="s">
        <v>3269</v>
      </c>
      <c r="C2438" s="270" t="s">
        <v>7466</v>
      </c>
      <c r="D2438" s="270" t="s">
        <v>3296</v>
      </c>
      <c r="E2438" s="270" t="s">
        <v>1739</v>
      </c>
      <c r="F2438" s="270" t="s">
        <v>2075</v>
      </c>
      <c r="G2438" s="270" t="s">
        <v>4258</v>
      </c>
      <c r="H2438" s="270" t="s">
        <v>7465</v>
      </c>
      <c r="I2438" s="270" t="s">
        <v>7464</v>
      </c>
      <c r="J2438" s="270">
        <v>15926</v>
      </c>
      <c r="K2438" s="270" t="s">
        <v>3271</v>
      </c>
      <c r="L2438" s="270" t="s">
        <v>7467</v>
      </c>
      <c r="M2438" s="270" t="s">
        <v>3296</v>
      </c>
      <c r="N2438" s="270" t="s">
        <v>3314</v>
      </c>
      <c r="O2438" s="270" t="s">
        <v>3313</v>
      </c>
      <c r="P2438" s="269">
        <v>1489929.11</v>
      </c>
      <c r="Q2438" s="269">
        <v>0</v>
      </c>
      <c r="R2438" s="269">
        <v>0</v>
      </c>
      <c r="S2438" s="269">
        <v>1489929.11</v>
      </c>
      <c r="U2438" s="305" t="str">
        <f t="shared" si="38"/>
        <v>RU8195</v>
      </c>
      <c r="V2438" s="305" t="s">
        <v>3112</v>
      </c>
    </row>
    <row r="2439" spans="1:22" ht="18" customHeight="1" x14ac:dyDescent="0.35">
      <c r="A2439" s="270">
        <v>15757</v>
      </c>
      <c r="B2439" s="270" t="s">
        <v>3269</v>
      </c>
      <c r="C2439" s="270" t="s">
        <v>7466</v>
      </c>
      <c r="D2439" s="270" t="s">
        <v>3296</v>
      </c>
      <c r="E2439" s="270" t="s">
        <v>1739</v>
      </c>
      <c r="F2439" s="270" t="s">
        <v>2075</v>
      </c>
      <c r="G2439" s="270" t="s">
        <v>4258</v>
      </c>
      <c r="H2439" s="270" t="s">
        <v>7465</v>
      </c>
      <c r="I2439" s="270" t="s">
        <v>7464</v>
      </c>
      <c r="J2439" s="270">
        <v>16511</v>
      </c>
      <c r="K2439" s="270" t="s">
        <v>3271</v>
      </c>
      <c r="L2439" s="270" t="s">
        <v>7463</v>
      </c>
      <c r="M2439" s="270" t="s">
        <v>3296</v>
      </c>
      <c r="N2439" s="270" t="s">
        <v>3314</v>
      </c>
      <c r="O2439" s="270" t="s">
        <v>3313</v>
      </c>
      <c r="P2439" s="269">
        <v>1270937.7</v>
      </c>
      <c r="Q2439" s="269">
        <v>0</v>
      </c>
      <c r="R2439" s="269">
        <v>0</v>
      </c>
      <c r="S2439" s="269">
        <v>1270937.7</v>
      </c>
      <c r="U2439" s="305" t="str">
        <f t="shared" si="38"/>
        <v>RU8195</v>
      </c>
      <c r="V2439" s="305" t="s">
        <v>3112</v>
      </c>
    </row>
    <row r="2440" spans="1:22" ht="18" customHeight="1" x14ac:dyDescent="0.35">
      <c r="A2440" s="270">
        <v>15758</v>
      </c>
      <c r="B2440" s="270" t="s">
        <v>3269</v>
      </c>
      <c r="C2440" s="270" t="s">
        <v>7462</v>
      </c>
      <c r="D2440" s="270" t="s">
        <v>3296</v>
      </c>
      <c r="E2440" s="270" t="s">
        <v>1733</v>
      </c>
      <c r="F2440" s="270" t="s">
        <v>2326</v>
      </c>
      <c r="G2440" s="270" t="s">
        <v>4873</v>
      </c>
      <c r="H2440" s="270" t="s">
        <v>7461</v>
      </c>
      <c r="I2440" s="270" t="s">
        <v>7460</v>
      </c>
      <c r="J2440" s="270">
        <v>15760</v>
      </c>
      <c r="K2440" s="270" t="s">
        <v>3271</v>
      </c>
      <c r="L2440" s="270" t="s">
        <v>7459</v>
      </c>
      <c r="M2440" s="270" t="s">
        <v>3296</v>
      </c>
      <c r="N2440" s="270" t="s">
        <v>3314</v>
      </c>
      <c r="O2440" s="270" t="s">
        <v>3313</v>
      </c>
      <c r="P2440" s="269">
        <v>460392.65</v>
      </c>
      <c r="Q2440" s="269">
        <v>0</v>
      </c>
      <c r="R2440" s="269">
        <v>0</v>
      </c>
      <c r="S2440" s="269">
        <v>460392.65</v>
      </c>
      <c r="U2440" s="305" t="str">
        <f t="shared" si="38"/>
        <v>RU8701</v>
      </c>
      <c r="V2440" s="305" t="s">
        <v>3112</v>
      </c>
    </row>
    <row r="2441" spans="1:22" ht="18" customHeight="1" x14ac:dyDescent="0.35">
      <c r="A2441" s="270">
        <v>15764</v>
      </c>
      <c r="B2441" s="270" t="s">
        <v>3269</v>
      </c>
      <c r="C2441" s="270" t="s">
        <v>7458</v>
      </c>
      <c r="D2441" s="270" t="s">
        <v>3296</v>
      </c>
      <c r="E2441" s="270" t="s">
        <v>1733</v>
      </c>
      <c r="F2441" s="270" t="s">
        <v>2065</v>
      </c>
      <c r="G2441" s="270" t="s">
        <v>7457</v>
      </c>
      <c r="H2441" s="270" t="s">
        <v>7456</v>
      </c>
      <c r="I2441" s="270" t="s">
        <v>7455</v>
      </c>
      <c r="J2441" s="270">
        <v>15765</v>
      </c>
      <c r="K2441" s="270" t="s">
        <v>3271</v>
      </c>
      <c r="L2441" s="270" t="s">
        <v>7454</v>
      </c>
      <c r="M2441" s="270" t="s">
        <v>3296</v>
      </c>
      <c r="N2441" s="270" t="s">
        <v>3314</v>
      </c>
      <c r="O2441" s="270" t="s">
        <v>3313</v>
      </c>
      <c r="P2441" s="269">
        <v>544083.27</v>
      </c>
      <c r="Q2441" s="269">
        <v>0</v>
      </c>
      <c r="R2441" s="269">
        <v>0</v>
      </c>
      <c r="S2441" s="269">
        <v>544083.27</v>
      </c>
      <c r="U2441" s="305" t="str">
        <f t="shared" si="38"/>
        <v>RU8179</v>
      </c>
      <c r="V2441" s="305" t="s">
        <v>3112</v>
      </c>
    </row>
    <row r="2442" spans="1:22" ht="18" customHeight="1" x14ac:dyDescent="0.35">
      <c r="A2442" s="270">
        <v>15770</v>
      </c>
      <c r="B2442" s="270" t="s">
        <v>3269</v>
      </c>
      <c r="C2442" s="270" t="s">
        <v>7453</v>
      </c>
      <c r="D2442" s="270" t="s">
        <v>3296</v>
      </c>
      <c r="E2442" s="270" t="s">
        <v>1791</v>
      </c>
      <c r="F2442" s="270" t="s">
        <v>2163</v>
      </c>
      <c r="G2442" s="270" t="s">
        <v>4688</v>
      </c>
      <c r="H2442" s="270" t="s">
        <v>7452</v>
      </c>
      <c r="I2442" s="270" t="s">
        <v>7451</v>
      </c>
      <c r="J2442" s="270">
        <v>18169</v>
      </c>
      <c r="K2442" s="270" t="s">
        <v>3271</v>
      </c>
      <c r="L2442" s="270" t="s">
        <v>7450</v>
      </c>
      <c r="M2442" s="270" t="s">
        <v>3296</v>
      </c>
      <c r="N2442" s="270" t="s">
        <v>3314</v>
      </c>
      <c r="O2442" s="270" t="s">
        <v>3313</v>
      </c>
      <c r="P2442" s="269">
        <v>476128.3</v>
      </c>
      <c r="Q2442" s="269">
        <v>0</v>
      </c>
      <c r="R2442" s="269">
        <v>0</v>
      </c>
      <c r="S2442" s="269">
        <v>476128.3</v>
      </c>
      <c r="U2442" s="305" t="str">
        <f t="shared" si="38"/>
        <v>RU8328</v>
      </c>
      <c r="V2442" s="305" t="s">
        <v>3112</v>
      </c>
    </row>
    <row r="2443" spans="1:22" ht="18" customHeight="1" x14ac:dyDescent="0.35">
      <c r="A2443" s="270">
        <v>15778</v>
      </c>
      <c r="B2443" s="270" t="s">
        <v>3269</v>
      </c>
      <c r="C2443" s="270" t="s">
        <v>7444</v>
      </c>
      <c r="D2443" s="270" t="s">
        <v>3296</v>
      </c>
      <c r="E2443" s="270" t="s">
        <v>1739</v>
      </c>
      <c r="F2443" s="270" t="s">
        <v>1798</v>
      </c>
      <c r="G2443" s="270" t="s">
        <v>7443</v>
      </c>
      <c r="H2443" s="270" t="s">
        <v>7442</v>
      </c>
      <c r="I2443" s="270" t="s">
        <v>7441</v>
      </c>
      <c r="J2443" s="270">
        <v>19624</v>
      </c>
      <c r="K2443" s="270" t="s">
        <v>3271</v>
      </c>
      <c r="L2443" s="270" t="s">
        <v>7449</v>
      </c>
      <c r="M2443" s="270" t="s">
        <v>3296</v>
      </c>
      <c r="N2443" s="270" t="s">
        <v>3286</v>
      </c>
      <c r="O2443" s="270" t="s">
        <v>3285</v>
      </c>
      <c r="P2443" s="269">
        <v>875892.8</v>
      </c>
      <c r="Q2443" s="269">
        <v>0</v>
      </c>
      <c r="R2443" s="269">
        <v>0</v>
      </c>
      <c r="S2443" s="269">
        <v>875892.8</v>
      </c>
      <c r="U2443" s="305" t="str">
        <f t="shared" si="38"/>
        <v>RU8135</v>
      </c>
      <c r="V2443" s="305" t="s">
        <v>3112</v>
      </c>
    </row>
    <row r="2444" spans="1:22" ht="18" customHeight="1" x14ac:dyDescent="0.35">
      <c r="A2444" s="270">
        <v>15778</v>
      </c>
      <c r="B2444" s="270" t="s">
        <v>3269</v>
      </c>
      <c r="C2444" s="270" t="s">
        <v>7444</v>
      </c>
      <c r="D2444" s="270" t="s">
        <v>3296</v>
      </c>
      <c r="E2444" s="270" t="s">
        <v>1739</v>
      </c>
      <c r="F2444" s="270" t="s">
        <v>1798</v>
      </c>
      <c r="G2444" s="270" t="s">
        <v>7443</v>
      </c>
      <c r="H2444" s="270" t="s">
        <v>7442</v>
      </c>
      <c r="I2444" s="270" t="s">
        <v>7441</v>
      </c>
      <c r="J2444" s="270">
        <v>19626</v>
      </c>
      <c r="K2444" s="270" t="s">
        <v>3271</v>
      </c>
      <c r="L2444" s="270" t="s">
        <v>7448</v>
      </c>
      <c r="M2444" s="270" t="s">
        <v>3296</v>
      </c>
      <c r="N2444" s="270" t="s">
        <v>3286</v>
      </c>
      <c r="O2444" s="270" t="s">
        <v>3285</v>
      </c>
      <c r="P2444" s="269">
        <v>167164.18</v>
      </c>
      <c r="Q2444" s="269">
        <v>0</v>
      </c>
      <c r="R2444" s="269">
        <v>0</v>
      </c>
      <c r="S2444" s="269">
        <v>167164.18</v>
      </c>
      <c r="U2444" s="305" t="str">
        <f t="shared" si="38"/>
        <v>RU8135</v>
      </c>
      <c r="V2444" s="305" t="s">
        <v>3112</v>
      </c>
    </row>
    <row r="2445" spans="1:22" ht="18" customHeight="1" x14ac:dyDescent="0.35">
      <c r="A2445" s="270">
        <v>15778</v>
      </c>
      <c r="B2445" s="270" t="s">
        <v>3269</v>
      </c>
      <c r="C2445" s="270" t="s">
        <v>7444</v>
      </c>
      <c r="D2445" s="270" t="s">
        <v>3296</v>
      </c>
      <c r="E2445" s="270" t="s">
        <v>1739</v>
      </c>
      <c r="F2445" s="270" t="s">
        <v>1798</v>
      </c>
      <c r="G2445" s="270" t="s">
        <v>7443</v>
      </c>
      <c r="H2445" s="270" t="s">
        <v>7442</v>
      </c>
      <c r="I2445" s="270" t="s">
        <v>7441</v>
      </c>
      <c r="J2445" s="270">
        <v>19633</v>
      </c>
      <c r="K2445" s="270" t="s">
        <v>3271</v>
      </c>
      <c r="L2445" s="270" t="s">
        <v>7447</v>
      </c>
      <c r="M2445" s="270" t="s">
        <v>3296</v>
      </c>
      <c r="N2445" s="270" t="s">
        <v>3286</v>
      </c>
      <c r="O2445" s="270" t="s">
        <v>3285</v>
      </c>
      <c r="P2445" s="269">
        <v>373769.7</v>
      </c>
      <c r="Q2445" s="269">
        <v>0</v>
      </c>
      <c r="R2445" s="269">
        <v>0</v>
      </c>
      <c r="S2445" s="269">
        <v>373769.7</v>
      </c>
      <c r="U2445" s="305" t="str">
        <f t="shared" si="38"/>
        <v>RU8135</v>
      </c>
      <c r="V2445" s="305" t="s">
        <v>3112</v>
      </c>
    </row>
    <row r="2446" spans="1:22" ht="18" customHeight="1" x14ac:dyDescent="0.35">
      <c r="A2446" s="270">
        <v>15778</v>
      </c>
      <c r="B2446" s="270" t="s">
        <v>3269</v>
      </c>
      <c r="C2446" s="270" t="s">
        <v>7444</v>
      </c>
      <c r="D2446" s="270" t="s">
        <v>3296</v>
      </c>
      <c r="E2446" s="270" t="s">
        <v>1739</v>
      </c>
      <c r="F2446" s="270" t="s">
        <v>1798</v>
      </c>
      <c r="G2446" s="270" t="s">
        <v>7443</v>
      </c>
      <c r="H2446" s="270" t="s">
        <v>7442</v>
      </c>
      <c r="I2446" s="270" t="s">
        <v>7441</v>
      </c>
      <c r="J2446" s="270">
        <v>19640</v>
      </c>
      <c r="K2446" s="270" t="s">
        <v>3271</v>
      </c>
      <c r="L2446" s="270" t="s">
        <v>7446</v>
      </c>
      <c r="M2446" s="270" t="s">
        <v>3296</v>
      </c>
      <c r="N2446" s="270" t="s">
        <v>3286</v>
      </c>
      <c r="O2446" s="270" t="s">
        <v>3285</v>
      </c>
      <c r="P2446" s="269">
        <v>241459.37</v>
      </c>
      <c r="Q2446" s="269">
        <v>0</v>
      </c>
      <c r="R2446" s="269">
        <v>0</v>
      </c>
      <c r="S2446" s="269">
        <v>241459.37</v>
      </c>
      <c r="U2446" s="305" t="str">
        <f t="shared" si="38"/>
        <v>RU8135</v>
      </c>
      <c r="V2446" s="305" t="s">
        <v>3112</v>
      </c>
    </row>
    <row r="2447" spans="1:22" ht="18" customHeight="1" x14ac:dyDescent="0.35">
      <c r="A2447" s="270">
        <v>15778</v>
      </c>
      <c r="B2447" s="270" t="s">
        <v>3269</v>
      </c>
      <c r="C2447" s="270" t="s">
        <v>7444</v>
      </c>
      <c r="D2447" s="270" t="s">
        <v>3296</v>
      </c>
      <c r="E2447" s="270" t="s">
        <v>1739</v>
      </c>
      <c r="F2447" s="270" t="s">
        <v>1798</v>
      </c>
      <c r="G2447" s="270" t="s">
        <v>7443</v>
      </c>
      <c r="H2447" s="270" t="s">
        <v>7442</v>
      </c>
      <c r="I2447" s="270" t="s">
        <v>7441</v>
      </c>
      <c r="J2447" s="270">
        <v>19644</v>
      </c>
      <c r="K2447" s="270" t="s">
        <v>3271</v>
      </c>
      <c r="L2447" s="270" t="s">
        <v>7445</v>
      </c>
      <c r="M2447" s="270" t="s">
        <v>3296</v>
      </c>
      <c r="N2447" s="270" t="s">
        <v>3286</v>
      </c>
      <c r="O2447" s="270" t="s">
        <v>3285</v>
      </c>
      <c r="P2447" s="269">
        <v>43178.94</v>
      </c>
      <c r="Q2447" s="269">
        <v>0</v>
      </c>
      <c r="R2447" s="269">
        <v>0</v>
      </c>
      <c r="S2447" s="269">
        <v>43178.94</v>
      </c>
      <c r="U2447" s="305" t="str">
        <f t="shared" si="38"/>
        <v>RU8135</v>
      </c>
      <c r="V2447" s="305" t="s">
        <v>3112</v>
      </c>
    </row>
    <row r="2448" spans="1:22" ht="18" customHeight="1" x14ac:dyDescent="0.35">
      <c r="A2448" s="270">
        <v>15778</v>
      </c>
      <c r="B2448" s="270" t="s">
        <v>3269</v>
      </c>
      <c r="C2448" s="270" t="s">
        <v>7444</v>
      </c>
      <c r="D2448" s="270" t="s">
        <v>3296</v>
      </c>
      <c r="E2448" s="270" t="s">
        <v>1739</v>
      </c>
      <c r="F2448" s="270" t="s">
        <v>1798</v>
      </c>
      <c r="G2448" s="270" t="s">
        <v>7443</v>
      </c>
      <c r="H2448" s="270" t="s">
        <v>7442</v>
      </c>
      <c r="I2448" s="270" t="s">
        <v>7441</v>
      </c>
      <c r="J2448" s="270">
        <v>19648</v>
      </c>
      <c r="K2448" s="270" t="s">
        <v>3271</v>
      </c>
      <c r="L2448" s="270" t="s">
        <v>7440</v>
      </c>
      <c r="M2448" s="270" t="s">
        <v>3296</v>
      </c>
      <c r="N2448" s="270" t="s">
        <v>3286</v>
      </c>
      <c r="O2448" s="270" t="s">
        <v>3285</v>
      </c>
      <c r="P2448" s="269">
        <v>46669.81</v>
      </c>
      <c r="Q2448" s="269">
        <v>0</v>
      </c>
      <c r="R2448" s="269">
        <v>0</v>
      </c>
      <c r="S2448" s="269">
        <v>46669.81</v>
      </c>
      <c r="U2448" s="305" t="str">
        <f t="shared" si="38"/>
        <v>RU8135</v>
      </c>
      <c r="V2448" s="305" t="s">
        <v>3112</v>
      </c>
    </row>
    <row r="2449" spans="1:22" ht="18" customHeight="1" x14ac:dyDescent="0.35">
      <c r="A2449" s="270">
        <v>15788</v>
      </c>
      <c r="B2449" s="270" t="s">
        <v>3269</v>
      </c>
      <c r="C2449" s="270" t="s">
        <v>7439</v>
      </c>
      <c r="D2449" s="270" t="s">
        <v>3296</v>
      </c>
      <c r="E2449" s="270" t="s">
        <v>1739</v>
      </c>
      <c r="F2449" s="270" t="s">
        <v>1798</v>
      </c>
      <c r="G2449" s="270" t="s">
        <v>7438</v>
      </c>
      <c r="H2449" s="270" t="s">
        <v>7437</v>
      </c>
      <c r="I2449" s="270" t="s">
        <v>7436</v>
      </c>
      <c r="J2449" s="270">
        <v>19438</v>
      </c>
      <c r="K2449" s="270" t="s">
        <v>3271</v>
      </c>
      <c r="L2449" s="270" t="s">
        <v>7435</v>
      </c>
      <c r="M2449" s="270" t="s">
        <v>3296</v>
      </c>
      <c r="N2449" s="270" t="s">
        <v>3286</v>
      </c>
      <c r="O2449" s="270" t="s">
        <v>3285</v>
      </c>
      <c r="P2449" s="269">
        <v>621853.32999999996</v>
      </c>
      <c r="Q2449" s="269">
        <v>0</v>
      </c>
      <c r="R2449" s="269">
        <v>0</v>
      </c>
      <c r="S2449" s="269">
        <v>621853.32999999996</v>
      </c>
      <c r="U2449" s="305" t="str">
        <f t="shared" si="38"/>
        <v>RU8135</v>
      </c>
      <c r="V2449" s="305" t="s">
        <v>3112</v>
      </c>
    </row>
    <row r="2450" spans="1:22" ht="18" customHeight="1" x14ac:dyDescent="0.35">
      <c r="A2450" s="270">
        <v>15793</v>
      </c>
      <c r="B2450" s="270" t="s">
        <v>3269</v>
      </c>
      <c r="C2450" s="270" t="s">
        <v>7433</v>
      </c>
      <c r="D2450" s="270" t="s">
        <v>3296</v>
      </c>
      <c r="E2450" s="270" t="s">
        <v>1739</v>
      </c>
      <c r="F2450" s="270" t="s">
        <v>1798</v>
      </c>
      <c r="G2450" s="270" t="s">
        <v>7432</v>
      </c>
      <c r="H2450" s="270" t="s">
        <v>7431</v>
      </c>
      <c r="I2450" s="270" t="s">
        <v>7430</v>
      </c>
      <c r="J2450" s="270">
        <v>19136</v>
      </c>
      <c r="K2450" s="270" t="s">
        <v>3271</v>
      </c>
      <c r="L2450" s="270" t="s">
        <v>7434</v>
      </c>
      <c r="M2450" s="270" t="s">
        <v>3296</v>
      </c>
      <c r="N2450" s="270" t="s">
        <v>3286</v>
      </c>
      <c r="O2450" s="270" t="s">
        <v>3285</v>
      </c>
      <c r="P2450" s="269">
        <v>255053.79</v>
      </c>
      <c r="Q2450" s="269">
        <v>0</v>
      </c>
      <c r="R2450" s="269">
        <v>0</v>
      </c>
      <c r="S2450" s="269">
        <v>255053.79</v>
      </c>
      <c r="U2450" s="305" t="str">
        <f t="shared" si="38"/>
        <v>RU8135</v>
      </c>
      <c r="V2450" s="305" t="s">
        <v>3112</v>
      </c>
    </row>
    <row r="2451" spans="1:22" ht="18" customHeight="1" x14ac:dyDescent="0.35">
      <c r="A2451" s="270">
        <v>15793</v>
      </c>
      <c r="B2451" s="270" t="s">
        <v>3269</v>
      </c>
      <c r="C2451" s="270" t="s">
        <v>7433</v>
      </c>
      <c r="D2451" s="270" t="s">
        <v>3296</v>
      </c>
      <c r="E2451" s="270" t="s">
        <v>1739</v>
      </c>
      <c r="F2451" s="270" t="s">
        <v>1798</v>
      </c>
      <c r="G2451" s="270" t="s">
        <v>7432</v>
      </c>
      <c r="H2451" s="270" t="s">
        <v>7431</v>
      </c>
      <c r="I2451" s="270" t="s">
        <v>7430</v>
      </c>
      <c r="J2451" s="270">
        <v>19169</v>
      </c>
      <c r="K2451" s="270" t="s">
        <v>3271</v>
      </c>
      <c r="L2451" s="270" t="s">
        <v>7429</v>
      </c>
      <c r="M2451" s="270" t="s">
        <v>3296</v>
      </c>
      <c r="N2451" s="270" t="s">
        <v>3286</v>
      </c>
      <c r="O2451" s="270" t="s">
        <v>3285</v>
      </c>
      <c r="P2451" s="269">
        <v>319827.13</v>
      </c>
      <c r="Q2451" s="269">
        <v>0</v>
      </c>
      <c r="R2451" s="269">
        <v>0</v>
      </c>
      <c r="S2451" s="269">
        <v>319827.13</v>
      </c>
      <c r="U2451" s="305" t="str">
        <f t="shared" si="38"/>
        <v>RU8135</v>
      </c>
      <c r="V2451" s="305" t="s">
        <v>3112</v>
      </c>
    </row>
    <row r="2452" spans="1:22" ht="18" customHeight="1" x14ac:dyDescent="0.35">
      <c r="A2452" s="270">
        <v>15798</v>
      </c>
      <c r="B2452" s="270" t="s">
        <v>3269</v>
      </c>
      <c r="C2452" s="270" t="s">
        <v>7428</v>
      </c>
      <c r="D2452" s="270" t="s">
        <v>3296</v>
      </c>
      <c r="E2452" s="270" t="s">
        <v>1739</v>
      </c>
      <c r="F2452" s="270" t="s">
        <v>1798</v>
      </c>
      <c r="G2452" s="270" t="s">
        <v>7427</v>
      </c>
      <c r="H2452" s="270" t="s">
        <v>7426</v>
      </c>
      <c r="I2452" s="270" t="s">
        <v>7425</v>
      </c>
      <c r="J2452" s="270">
        <v>18528</v>
      </c>
      <c r="K2452" s="270" t="s">
        <v>3271</v>
      </c>
      <c r="L2452" s="270" t="s">
        <v>7424</v>
      </c>
      <c r="M2452" s="270" t="s">
        <v>3296</v>
      </c>
      <c r="N2452" s="270" t="s">
        <v>3286</v>
      </c>
      <c r="O2452" s="270" t="s">
        <v>3285</v>
      </c>
      <c r="P2452" s="269">
        <v>474348.84</v>
      </c>
      <c r="Q2452" s="269">
        <v>0</v>
      </c>
      <c r="R2452" s="269">
        <v>0</v>
      </c>
      <c r="S2452" s="269">
        <v>474348.84</v>
      </c>
      <c r="U2452" s="305" t="str">
        <f t="shared" si="38"/>
        <v>RU8135</v>
      </c>
      <c r="V2452" s="305" t="s">
        <v>3112</v>
      </c>
    </row>
    <row r="2453" spans="1:22" ht="18" customHeight="1" x14ac:dyDescent="0.35">
      <c r="A2453" s="270">
        <v>15803</v>
      </c>
      <c r="B2453" s="270" t="s">
        <v>3269</v>
      </c>
      <c r="C2453" s="270" t="s">
        <v>7423</v>
      </c>
      <c r="D2453" s="270" t="s">
        <v>3296</v>
      </c>
      <c r="E2453" s="270" t="s">
        <v>1739</v>
      </c>
      <c r="F2453" s="270" t="s">
        <v>1798</v>
      </c>
      <c r="G2453" s="270" t="s">
        <v>7422</v>
      </c>
      <c r="H2453" s="270" t="s">
        <v>7421</v>
      </c>
      <c r="I2453" s="270" t="s">
        <v>7420</v>
      </c>
      <c r="J2453" s="270">
        <v>20128</v>
      </c>
      <c r="K2453" s="270" t="s">
        <v>3271</v>
      </c>
      <c r="L2453" s="270" t="s">
        <v>7419</v>
      </c>
      <c r="M2453" s="270" t="s">
        <v>3296</v>
      </c>
      <c r="N2453" s="270" t="s">
        <v>3314</v>
      </c>
      <c r="O2453" s="270" t="s">
        <v>5072</v>
      </c>
      <c r="P2453" s="269">
        <v>493622</v>
      </c>
      <c r="Q2453" s="269">
        <v>0</v>
      </c>
      <c r="R2453" s="269">
        <v>493622</v>
      </c>
      <c r="S2453" s="269">
        <v>493622</v>
      </c>
      <c r="U2453" s="305" t="str">
        <f t="shared" si="38"/>
        <v>RU8135</v>
      </c>
      <c r="V2453" s="305" t="s">
        <v>3112</v>
      </c>
    </row>
    <row r="2454" spans="1:22" ht="18" customHeight="1" x14ac:dyDescent="0.35">
      <c r="A2454" s="270">
        <v>15810</v>
      </c>
      <c r="B2454" s="270" t="s">
        <v>3269</v>
      </c>
      <c r="C2454" s="270" t="s">
        <v>7417</v>
      </c>
      <c r="D2454" s="270" t="s">
        <v>3296</v>
      </c>
      <c r="E2454" s="270" t="s">
        <v>1739</v>
      </c>
      <c r="F2454" s="270" t="s">
        <v>1798</v>
      </c>
      <c r="G2454" s="270" t="s">
        <v>7416</v>
      </c>
      <c r="H2454" s="270" t="s">
        <v>7415</v>
      </c>
      <c r="I2454" s="270" t="s">
        <v>7414</v>
      </c>
      <c r="J2454" s="270">
        <v>18866</v>
      </c>
      <c r="K2454" s="270" t="s">
        <v>3271</v>
      </c>
      <c r="L2454" s="270" t="s">
        <v>7418</v>
      </c>
      <c r="M2454" s="270" t="s">
        <v>3296</v>
      </c>
      <c r="N2454" s="270" t="s">
        <v>3314</v>
      </c>
      <c r="O2454" s="270" t="s">
        <v>3313</v>
      </c>
      <c r="P2454" s="269">
        <v>269462.7</v>
      </c>
      <c r="Q2454" s="269">
        <v>0</v>
      </c>
      <c r="R2454" s="269">
        <v>0</v>
      </c>
      <c r="S2454" s="269">
        <v>269462.7</v>
      </c>
      <c r="U2454" s="305" t="str">
        <f t="shared" si="38"/>
        <v>RU8135</v>
      </c>
      <c r="V2454" s="305" t="s">
        <v>3112</v>
      </c>
    </row>
    <row r="2455" spans="1:22" ht="18" customHeight="1" x14ac:dyDescent="0.35">
      <c r="A2455" s="270">
        <v>15810</v>
      </c>
      <c r="B2455" s="270" t="s">
        <v>3269</v>
      </c>
      <c r="C2455" s="270" t="s">
        <v>7417</v>
      </c>
      <c r="D2455" s="270" t="s">
        <v>3296</v>
      </c>
      <c r="E2455" s="270" t="s">
        <v>1739</v>
      </c>
      <c r="F2455" s="270" t="s">
        <v>1798</v>
      </c>
      <c r="G2455" s="270" t="s">
        <v>7416</v>
      </c>
      <c r="H2455" s="270" t="s">
        <v>7415</v>
      </c>
      <c r="I2455" s="270" t="s">
        <v>7414</v>
      </c>
      <c r="J2455" s="270">
        <v>18867</v>
      </c>
      <c r="K2455" s="270" t="s">
        <v>3271</v>
      </c>
      <c r="L2455" s="270" t="s">
        <v>7413</v>
      </c>
      <c r="M2455" s="270" t="s">
        <v>3296</v>
      </c>
      <c r="N2455" s="270" t="s">
        <v>3314</v>
      </c>
      <c r="O2455" s="270" t="s">
        <v>3313</v>
      </c>
      <c r="P2455" s="269">
        <v>131484.6</v>
      </c>
      <c r="Q2455" s="269">
        <v>0</v>
      </c>
      <c r="R2455" s="269">
        <v>0</v>
      </c>
      <c r="S2455" s="269">
        <v>131484.6</v>
      </c>
      <c r="U2455" s="305" t="str">
        <f t="shared" si="38"/>
        <v>RU8135</v>
      </c>
      <c r="V2455" s="305" t="s">
        <v>3112</v>
      </c>
    </row>
    <row r="2456" spans="1:22" ht="18" customHeight="1" x14ac:dyDescent="0.35">
      <c r="A2456" s="270">
        <v>15815</v>
      </c>
      <c r="B2456" s="270" t="s">
        <v>3269</v>
      </c>
      <c r="C2456" s="270" t="s">
        <v>7412</v>
      </c>
      <c r="D2456" s="270" t="s">
        <v>3296</v>
      </c>
      <c r="E2456" s="270" t="s">
        <v>1739</v>
      </c>
      <c r="F2456" s="270" t="s">
        <v>1798</v>
      </c>
      <c r="G2456" s="270" t="s">
        <v>7411</v>
      </c>
      <c r="H2456" s="270" t="s">
        <v>7410</v>
      </c>
      <c r="I2456" s="270" t="s">
        <v>7409</v>
      </c>
      <c r="J2456" s="270">
        <v>18643</v>
      </c>
      <c r="K2456" s="270" t="s">
        <v>3271</v>
      </c>
      <c r="L2456" s="270" t="s">
        <v>7408</v>
      </c>
      <c r="M2456" s="270" t="s">
        <v>3296</v>
      </c>
      <c r="N2456" s="270" t="s">
        <v>3314</v>
      </c>
      <c r="O2456" s="270" t="s">
        <v>3313</v>
      </c>
      <c r="P2456" s="269">
        <v>369189</v>
      </c>
      <c r="Q2456" s="269">
        <v>0</v>
      </c>
      <c r="R2456" s="269">
        <v>0</v>
      </c>
      <c r="S2456" s="269">
        <v>369189</v>
      </c>
      <c r="U2456" s="305" t="str">
        <f t="shared" si="38"/>
        <v>RU8135</v>
      </c>
      <c r="V2456" s="305" t="s">
        <v>3112</v>
      </c>
    </row>
    <row r="2457" spans="1:22" ht="18" customHeight="1" x14ac:dyDescent="0.35">
      <c r="A2457" s="270">
        <v>15820</v>
      </c>
      <c r="B2457" s="270" t="s">
        <v>3269</v>
      </c>
      <c r="C2457" s="270" t="s">
        <v>7406</v>
      </c>
      <c r="D2457" s="270" t="s">
        <v>3296</v>
      </c>
      <c r="E2457" s="270" t="s">
        <v>1739</v>
      </c>
      <c r="F2457" s="270" t="s">
        <v>1798</v>
      </c>
      <c r="G2457" s="270" t="s">
        <v>7405</v>
      </c>
      <c r="H2457" s="270" t="s">
        <v>7404</v>
      </c>
      <c r="I2457" s="270" t="s">
        <v>7403</v>
      </c>
      <c r="J2457" s="270">
        <v>19213</v>
      </c>
      <c r="K2457" s="270" t="s">
        <v>3271</v>
      </c>
      <c r="L2457" s="270" t="s">
        <v>7407</v>
      </c>
      <c r="M2457" s="270" t="s">
        <v>3296</v>
      </c>
      <c r="N2457" s="270" t="s">
        <v>3286</v>
      </c>
      <c r="O2457" s="270" t="s">
        <v>3285</v>
      </c>
      <c r="P2457" s="269">
        <v>339227.01</v>
      </c>
      <c r="Q2457" s="269">
        <v>0</v>
      </c>
      <c r="R2457" s="269">
        <v>0</v>
      </c>
      <c r="S2457" s="269">
        <v>339227.01</v>
      </c>
      <c r="U2457" s="305" t="str">
        <f t="shared" si="38"/>
        <v>RU8135</v>
      </c>
      <c r="V2457" s="305" t="s">
        <v>3112</v>
      </c>
    </row>
    <row r="2458" spans="1:22" ht="18" customHeight="1" x14ac:dyDescent="0.35">
      <c r="A2458" s="270">
        <v>15820</v>
      </c>
      <c r="B2458" s="270" t="s">
        <v>3269</v>
      </c>
      <c r="C2458" s="270" t="s">
        <v>7406</v>
      </c>
      <c r="D2458" s="270" t="s">
        <v>3296</v>
      </c>
      <c r="E2458" s="270" t="s">
        <v>1739</v>
      </c>
      <c r="F2458" s="270" t="s">
        <v>1798</v>
      </c>
      <c r="G2458" s="270" t="s">
        <v>7405</v>
      </c>
      <c r="H2458" s="270" t="s">
        <v>7404</v>
      </c>
      <c r="I2458" s="270" t="s">
        <v>7403</v>
      </c>
      <c r="J2458" s="270">
        <v>19218</v>
      </c>
      <c r="K2458" s="270" t="s">
        <v>3271</v>
      </c>
      <c r="L2458" s="270" t="s">
        <v>7402</v>
      </c>
      <c r="M2458" s="270" t="s">
        <v>3296</v>
      </c>
      <c r="N2458" s="270" t="s">
        <v>3286</v>
      </c>
      <c r="O2458" s="270" t="s">
        <v>3285</v>
      </c>
      <c r="P2458" s="269">
        <v>12590</v>
      </c>
      <c r="Q2458" s="269">
        <v>0</v>
      </c>
      <c r="R2458" s="269">
        <v>0</v>
      </c>
      <c r="S2458" s="269">
        <v>12590</v>
      </c>
      <c r="U2458" s="305" t="str">
        <f t="shared" si="38"/>
        <v>RU8135</v>
      </c>
      <c r="V2458" s="305" t="s">
        <v>3112</v>
      </c>
    </row>
    <row r="2459" spans="1:22" ht="18" customHeight="1" x14ac:dyDescent="0.35">
      <c r="A2459" s="270">
        <v>15826</v>
      </c>
      <c r="B2459" s="270" t="s">
        <v>3269</v>
      </c>
      <c r="C2459" s="270" t="s">
        <v>7401</v>
      </c>
      <c r="D2459" s="270" t="s">
        <v>3296</v>
      </c>
      <c r="E2459" s="270" t="s">
        <v>1739</v>
      </c>
      <c r="F2459" s="270" t="s">
        <v>1798</v>
      </c>
      <c r="G2459" s="270" t="s">
        <v>7400</v>
      </c>
      <c r="H2459" s="270" t="s">
        <v>7399</v>
      </c>
      <c r="I2459" s="270" t="s">
        <v>7398</v>
      </c>
      <c r="J2459" s="270">
        <v>18859</v>
      </c>
      <c r="K2459" s="270" t="s">
        <v>3271</v>
      </c>
      <c r="L2459" s="270" t="s">
        <v>7397</v>
      </c>
      <c r="M2459" s="270" t="s">
        <v>3296</v>
      </c>
      <c r="N2459" s="270" t="s">
        <v>3286</v>
      </c>
      <c r="O2459" s="270" t="s">
        <v>3285</v>
      </c>
      <c r="P2459" s="269">
        <v>334077</v>
      </c>
      <c r="Q2459" s="269">
        <v>0</v>
      </c>
      <c r="R2459" s="269">
        <v>0</v>
      </c>
      <c r="S2459" s="269">
        <v>334077</v>
      </c>
      <c r="U2459" s="305" t="str">
        <f t="shared" si="38"/>
        <v>RU8135</v>
      </c>
      <c r="V2459" s="305" t="s">
        <v>3112</v>
      </c>
    </row>
    <row r="2460" spans="1:22" ht="18" customHeight="1" x14ac:dyDescent="0.35">
      <c r="A2460" s="270">
        <v>15831</v>
      </c>
      <c r="B2460" s="270" t="s">
        <v>3269</v>
      </c>
      <c r="C2460" s="270" t="s">
        <v>7395</v>
      </c>
      <c r="D2460" s="270" t="s">
        <v>3296</v>
      </c>
      <c r="E2460" s="270" t="s">
        <v>1739</v>
      </c>
      <c r="F2460" s="270" t="s">
        <v>1798</v>
      </c>
      <c r="G2460" s="270" t="s">
        <v>7394</v>
      </c>
      <c r="H2460" s="270" t="s">
        <v>7393</v>
      </c>
      <c r="I2460" s="270" t="s">
        <v>7392</v>
      </c>
      <c r="J2460" s="270">
        <v>19363</v>
      </c>
      <c r="K2460" s="270" t="s">
        <v>3271</v>
      </c>
      <c r="L2460" s="270" t="s">
        <v>7396</v>
      </c>
      <c r="M2460" s="270" t="s">
        <v>3296</v>
      </c>
      <c r="N2460" s="270" t="s">
        <v>3314</v>
      </c>
      <c r="O2460" s="270" t="s">
        <v>5072</v>
      </c>
      <c r="P2460" s="269">
        <v>128406.7</v>
      </c>
      <c r="Q2460" s="269">
        <v>0</v>
      </c>
      <c r="R2460" s="269">
        <v>0</v>
      </c>
      <c r="S2460" s="269">
        <v>128406.7</v>
      </c>
      <c r="U2460" s="305" t="str">
        <f t="shared" si="38"/>
        <v>RU8135</v>
      </c>
      <c r="V2460" s="305" t="s">
        <v>3112</v>
      </c>
    </row>
    <row r="2461" spans="1:22" ht="18" customHeight="1" x14ac:dyDescent="0.35">
      <c r="A2461" s="270">
        <v>15831</v>
      </c>
      <c r="B2461" s="270" t="s">
        <v>3269</v>
      </c>
      <c r="C2461" s="270" t="s">
        <v>7395</v>
      </c>
      <c r="D2461" s="270" t="s">
        <v>3296</v>
      </c>
      <c r="E2461" s="270" t="s">
        <v>1739</v>
      </c>
      <c r="F2461" s="270" t="s">
        <v>1798</v>
      </c>
      <c r="G2461" s="270" t="s">
        <v>7394</v>
      </c>
      <c r="H2461" s="270" t="s">
        <v>7393</v>
      </c>
      <c r="I2461" s="270" t="s">
        <v>7392</v>
      </c>
      <c r="J2461" s="270">
        <v>19364</v>
      </c>
      <c r="K2461" s="270" t="s">
        <v>3271</v>
      </c>
      <c r="L2461" s="270" t="s">
        <v>7391</v>
      </c>
      <c r="M2461" s="270" t="s">
        <v>3296</v>
      </c>
      <c r="N2461" s="270" t="s">
        <v>3314</v>
      </c>
      <c r="O2461" s="270" t="s">
        <v>5072</v>
      </c>
      <c r="P2461" s="269">
        <v>145157.48000000001</v>
      </c>
      <c r="Q2461" s="269">
        <v>0</v>
      </c>
      <c r="R2461" s="269">
        <v>0</v>
      </c>
      <c r="S2461" s="269">
        <v>145157.48000000001</v>
      </c>
      <c r="U2461" s="305" t="str">
        <f t="shared" si="38"/>
        <v>RU8135</v>
      </c>
      <c r="V2461" s="305" t="s">
        <v>3112</v>
      </c>
    </row>
    <row r="2462" spans="1:22" ht="18" customHeight="1" x14ac:dyDescent="0.35">
      <c r="A2462" s="270">
        <v>15836</v>
      </c>
      <c r="B2462" s="270" t="s">
        <v>3269</v>
      </c>
      <c r="C2462" s="270" t="s">
        <v>7390</v>
      </c>
      <c r="D2462" s="270" t="s">
        <v>3296</v>
      </c>
      <c r="E2462" s="270" t="s">
        <v>1739</v>
      </c>
      <c r="F2462" s="270" t="s">
        <v>1798</v>
      </c>
      <c r="G2462" s="270" t="s">
        <v>7389</v>
      </c>
      <c r="H2462" s="270" t="s">
        <v>7388</v>
      </c>
      <c r="I2462" s="270" t="s">
        <v>7387</v>
      </c>
      <c r="J2462" s="270">
        <v>19108</v>
      </c>
      <c r="K2462" s="270" t="s">
        <v>3271</v>
      </c>
      <c r="L2462" s="270" t="s">
        <v>7386</v>
      </c>
      <c r="M2462" s="270" t="s">
        <v>3296</v>
      </c>
      <c r="N2462" s="270" t="s">
        <v>3314</v>
      </c>
      <c r="O2462" s="270" t="s">
        <v>3313</v>
      </c>
      <c r="P2462" s="269">
        <v>280880.32</v>
      </c>
      <c r="Q2462" s="269">
        <v>0</v>
      </c>
      <c r="R2462" s="269">
        <v>0</v>
      </c>
      <c r="S2462" s="269">
        <v>280880.32</v>
      </c>
      <c r="U2462" s="305" t="str">
        <f t="shared" si="38"/>
        <v>RU8135</v>
      </c>
      <c r="V2462" s="305" t="s">
        <v>3112</v>
      </c>
    </row>
    <row r="2463" spans="1:22" ht="18" customHeight="1" x14ac:dyDescent="0.35">
      <c r="A2463" s="270">
        <v>15842</v>
      </c>
      <c r="B2463" s="270" t="s">
        <v>3269</v>
      </c>
      <c r="C2463" s="270" t="s">
        <v>7385</v>
      </c>
      <c r="D2463" s="270" t="s">
        <v>3296</v>
      </c>
      <c r="E2463" s="270" t="s">
        <v>1713</v>
      </c>
      <c r="F2463" s="270" t="s">
        <v>1964</v>
      </c>
      <c r="G2463" s="270" t="s">
        <v>7384</v>
      </c>
      <c r="H2463" s="270" t="s">
        <v>7383</v>
      </c>
      <c r="I2463" s="270" t="s">
        <v>7382</v>
      </c>
      <c r="J2463" s="270">
        <v>18782</v>
      </c>
      <c r="K2463" s="270" t="s">
        <v>3271</v>
      </c>
      <c r="L2463" s="270" t="s">
        <v>7381</v>
      </c>
      <c r="M2463" s="270" t="s">
        <v>3296</v>
      </c>
      <c r="N2463" s="270" t="s">
        <v>3314</v>
      </c>
      <c r="O2463" s="270" t="s">
        <v>3313</v>
      </c>
      <c r="P2463" s="269">
        <v>292998.15000000002</v>
      </c>
      <c r="Q2463" s="269">
        <v>0</v>
      </c>
      <c r="R2463" s="269">
        <v>0</v>
      </c>
      <c r="S2463" s="269">
        <v>292998.15000000002</v>
      </c>
      <c r="U2463" s="305" t="str">
        <f t="shared" si="38"/>
        <v>RU8405</v>
      </c>
      <c r="V2463" s="305" t="s">
        <v>3112</v>
      </c>
    </row>
    <row r="2464" spans="1:22" ht="18" customHeight="1" x14ac:dyDescent="0.35">
      <c r="A2464" s="270">
        <v>15844</v>
      </c>
      <c r="B2464" s="270" t="s">
        <v>3269</v>
      </c>
      <c r="C2464" s="270" t="s">
        <v>7380</v>
      </c>
      <c r="D2464" s="270" t="s">
        <v>3296</v>
      </c>
      <c r="E2464" s="270" t="s">
        <v>1713</v>
      </c>
      <c r="F2464" s="270" t="s">
        <v>1741</v>
      </c>
      <c r="G2464" s="270" t="s">
        <v>3493</v>
      </c>
      <c r="H2464" s="270" t="s">
        <v>7379</v>
      </c>
      <c r="I2464" s="270" t="s">
        <v>7378</v>
      </c>
      <c r="J2464" s="270">
        <v>15922</v>
      </c>
      <c r="K2464" s="270" t="s">
        <v>3271</v>
      </c>
      <c r="L2464" s="270" t="s">
        <v>7377</v>
      </c>
      <c r="M2464" s="270" t="s">
        <v>3296</v>
      </c>
      <c r="N2464" s="270" t="s">
        <v>3286</v>
      </c>
      <c r="O2464" s="270" t="s">
        <v>3285</v>
      </c>
      <c r="P2464" s="269">
        <v>348677.25</v>
      </c>
      <c r="Q2464" s="269">
        <v>0</v>
      </c>
      <c r="R2464" s="269">
        <v>0</v>
      </c>
      <c r="S2464" s="269">
        <v>348677.25</v>
      </c>
      <c r="U2464" s="305" t="str">
        <f t="shared" si="38"/>
        <v>RU8225</v>
      </c>
      <c r="V2464" s="305" t="s">
        <v>3112</v>
      </c>
    </row>
    <row r="2465" spans="1:22" ht="18" customHeight="1" x14ac:dyDescent="0.35">
      <c r="A2465" s="270">
        <v>15845</v>
      </c>
      <c r="B2465" s="270" t="s">
        <v>3269</v>
      </c>
      <c r="C2465" s="270" t="s">
        <v>7370</v>
      </c>
      <c r="D2465" s="270" t="s">
        <v>3296</v>
      </c>
      <c r="E2465" s="270" t="s">
        <v>1713</v>
      </c>
      <c r="F2465" s="270" t="s">
        <v>1964</v>
      </c>
      <c r="G2465" s="270" t="s">
        <v>4245</v>
      </c>
      <c r="H2465" s="270" t="s">
        <v>7369</v>
      </c>
      <c r="I2465" s="270" t="s">
        <v>7368</v>
      </c>
      <c r="J2465" s="270">
        <v>18763</v>
      </c>
      <c r="K2465" s="270" t="s">
        <v>3271</v>
      </c>
      <c r="L2465" s="270" t="s">
        <v>7376</v>
      </c>
      <c r="M2465" s="270" t="s">
        <v>3296</v>
      </c>
      <c r="N2465" s="270" t="s">
        <v>3314</v>
      </c>
      <c r="O2465" s="270" t="s">
        <v>3313</v>
      </c>
      <c r="P2465" s="269">
        <v>171809.7</v>
      </c>
      <c r="Q2465" s="269">
        <v>0</v>
      </c>
      <c r="R2465" s="269">
        <v>0</v>
      </c>
      <c r="S2465" s="269">
        <v>171809.7</v>
      </c>
      <c r="U2465" s="305" t="str">
        <f t="shared" si="38"/>
        <v>RU8405</v>
      </c>
      <c r="V2465" s="305" t="s">
        <v>3112</v>
      </c>
    </row>
    <row r="2466" spans="1:22" ht="18" customHeight="1" x14ac:dyDescent="0.35">
      <c r="A2466" s="270">
        <v>15845</v>
      </c>
      <c r="B2466" s="270" t="s">
        <v>3269</v>
      </c>
      <c r="C2466" s="270" t="s">
        <v>7370</v>
      </c>
      <c r="D2466" s="270" t="s">
        <v>3296</v>
      </c>
      <c r="E2466" s="270" t="s">
        <v>1713</v>
      </c>
      <c r="F2466" s="270" t="s">
        <v>1964</v>
      </c>
      <c r="G2466" s="270" t="s">
        <v>4245</v>
      </c>
      <c r="H2466" s="270" t="s">
        <v>7369</v>
      </c>
      <c r="I2466" s="270" t="s">
        <v>7368</v>
      </c>
      <c r="J2466" s="270">
        <v>18764</v>
      </c>
      <c r="K2466" s="270" t="s">
        <v>3271</v>
      </c>
      <c r="L2466" s="270" t="s">
        <v>7375</v>
      </c>
      <c r="M2466" s="270" t="s">
        <v>3296</v>
      </c>
      <c r="N2466" s="270" t="s">
        <v>3314</v>
      </c>
      <c r="O2466" s="270" t="s">
        <v>3313</v>
      </c>
      <c r="P2466" s="269">
        <v>309222.42</v>
      </c>
      <c r="Q2466" s="269">
        <v>0</v>
      </c>
      <c r="R2466" s="269">
        <v>0</v>
      </c>
      <c r="S2466" s="269">
        <v>309222.42</v>
      </c>
      <c r="U2466" s="305" t="str">
        <f t="shared" si="38"/>
        <v>RU8405</v>
      </c>
      <c r="V2466" s="305" t="s">
        <v>3112</v>
      </c>
    </row>
    <row r="2467" spans="1:22" ht="18" customHeight="1" x14ac:dyDescent="0.35">
      <c r="A2467" s="270">
        <v>15845</v>
      </c>
      <c r="B2467" s="270" t="s">
        <v>3269</v>
      </c>
      <c r="C2467" s="270" t="s">
        <v>7370</v>
      </c>
      <c r="D2467" s="270" t="s">
        <v>3296</v>
      </c>
      <c r="E2467" s="270" t="s">
        <v>1713</v>
      </c>
      <c r="F2467" s="270" t="s">
        <v>1964</v>
      </c>
      <c r="G2467" s="270" t="s">
        <v>4245</v>
      </c>
      <c r="H2467" s="270" t="s">
        <v>7369</v>
      </c>
      <c r="I2467" s="270" t="s">
        <v>7368</v>
      </c>
      <c r="J2467" s="270">
        <v>18765</v>
      </c>
      <c r="K2467" s="270" t="s">
        <v>3271</v>
      </c>
      <c r="L2467" s="270" t="s">
        <v>7374</v>
      </c>
      <c r="M2467" s="270" t="s">
        <v>3296</v>
      </c>
      <c r="N2467" s="270" t="s">
        <v>3314</v>
      </c>
      <c r="O2467" s="270" t="s">
        <v>3313</v>
      </c>
      <c r="P2467" s="269">
        <v>24244.7</v>
      </c>
      <c r="Q2467" s="269">
        <v>0</v>
      </c>
      <c r="R2467" s="269">
        <v>0</v>
      </c>
      <c r="S2467" s="269">
        <v>24244.7</v>
      </c>
      <c r="U2467" s="305" t="str">
        <f t="shared" si="38"/>
        <v>RU8405</v>
      </c>
      <c r="V2467" s="305" t="s">
        <v>3112</v>
      </c>
    </row>
    <row r="2468" spans="1:22" ht="18" customHeight="1" x14ac:dyDescent="0.35">
      <c r="A2468" s="270">
        <v>15845</v>
      </c>
      <c r="B2468" s="270" t="s">
        <v>3269</v>
      </c>
      <c r="C2468" s="270" t="s">
        <v>7370</v>
      </c>
      <c r="D2468" s="270" t="s">
        <v>3296</v>
      </c>
      <c r="E2468" s="270" t="s">
        <v>1713</v>
      </c>
      <c r="F2468" s="270" t="s">
        <v>1964</v>
      </c>
      <c r="G2468" s="270" t="s">
        <v>4245</v>
      </c>
      <c r="H2468" s="270" t="s">
        <v>7369</v>
      </c>
      <c r="I2468" s="270" t="s">
        <v>7368</v>
      </c>
      <c r="J2468" s="270">
        <v>18766</v>
      </c>
      <c r="K2468" s="270" t="s">
        <v>3271</v>
      </c>
      <c r="L2468" s="270" t="s">
        <v>7373</v>
      </c>
      <c r="M2468" s="270" t="s">
        <v>3296</v>
      </c>
      <c r="N2468" s="270" t="s">
        <v>3314</v>
      </c>
      <c r="O2468" s="270" t="s">
        <v>3313</v>
      </c>
      <c r="P2468" s="269">
        <v>31512.06</v>
      </c>
      <c r="Q2468" s="269">
        <v>0</v>
      </c>
      <c r="R2468" s="269">
        <v>0</v>
      </c>
      <c r="S2468" s="269">
        <v>31512.06</v>
      </c>
      <c r="U2468" s="305" t="str">
        <f t="shared" si="38"/>
        <v>RU8405</v>
      </c>
      <c r="V2468" s="305" t="s">
        <v>3112</v>
      </c>
    </row>
    <row r="2469" spans="1:22" ht="18" customHeight="1" x14ac:dyDescent="0.35">
      <c r="A2469" s="270">
        <v>15845</v>
      </c>
      <c r="B2469" s="270" t="s">
        <v>3269</v>
      </c>
      <c r="C2469" s="270" t="s">
        <v>7370</v>
      </c>
      <c r="D2469" s="270" t="s">
        <v>3296</v>
      </c>
      <c r="E2469" s="270" t="s">
        <v>1713</v>
      </c>
      <c r="F2469" s="270" t="s">
        <v>1964</v>
      </c>
      <c r="G2469" s="270" t="s">
        <v>4245</v>
      </c>
      <c r="H2469" s="270" t="s">
        <v>7369</v>
      </c>
      <c r="I2469" s="270" t="s">
        <v>7368</v>
      </c>
      <c r="J2469" s="270">
        <v>18767</v>
      </c>
      <c r="K2469" s="270" t="s">
        <v>3271</v>
      </c>
      <c r="L2469" s="270" t="s">
        <v>7372</v>
      </c>
      <c r="M2469" s="270" t="s">
        <v>3296</v>
      </c>
      <c r="N2469" s="270" t="s">
        <v>3314</v>
      </c>
      <c r="O2469" s="270" t="s">
        <v>3313</v>
      </c>
      <c r="P2469" s="269">
        <v>30939.79</v>
      </c>
      <c r="Q2469" s="269">
        <v>0</v>
      </c>
      <c r="R2469" s="269">
        <v>0</v>
      </c>
      <c r="S2469" s="269">
        <v>30939.79</v>
      </c>
      <c r="U2469" s="305" t="str">
        <f t="shared" si="38"/>
        <v>RU8405</v>
      </c>
      <c r="V2469" s="305" t="s">
        <v>3112</v>
      </c>
    </row>
    <row r="2470" spans="1:22" ht="18" customHeight="1" x14ac:dyDescent="0.35">
      <c r="A2470" s="270">
        <v>15845</v>
      </c>
      <c r="B2470" s="270" t="s">
        <v>3269</v>
      </c>
      <c r="C2470" s="270" t="s">
        <v>7370</v>
      </c>
      <c r="D2470" s="270" t="s">
        <v>3296</v>
      </c>
      <c r="E2470" s="270" t="s">
        <v>1713</v>
      </c>
      <c r="F2470" s="270" t="s">
        <v>1964</v>
      </c>
      <c r="G2470" s="270" t="s">
        <v>4245</v>
      </c>
      <c r="H2470" s="270" t="s">
        <v>7369</v>
      </c>
      <c r="I2470" s="270" t="s">
        <v>7368</v>
      </c>
      <c r="J2470" s="270">
        <v>18768</v>
      </c>
      <c r="K2470" s="270" t="s">
        <v>3271</v>
      </c>
      <c r="L2470" s="270" t="s">
        <v>7371</v>
      </c>
      <c r="M2470" s="270" t="s">
        <v>3296</v>
      </c>
      <c r="N2470" s="270" t="s">
        <v>3314</v>
      </c>
      <c r="O2470" s="270" t="s">
        <v>3313</v>
      </c>
      <c r="P2470" s="269">
        <v>7510.41</v>
      </c>
      <c r="Q2470" s="269">
        <v>0</v>
      </c>
      <c r="R2470" s="269">
        <v>0</v>
      </c>
      <c r="S2470" s="269">
        <v>7510.41</v>
      </c>
      <c r="U2470" s="305" t="str">
        <f t="shared" si="38"/>
        <v>RU8405</v>
      </c>
      <c r="V2470" s="305" t="s">
        <v>3112</v>
      </c>
    </row>
    <row r="2471" spans="1:22" ht="18" customHeight="1" x14ac:dyDescent="0.35">
      <c r="A2471" s="270">
        <v>15845</v>
      </c>
      <c r="B2471" s="270" t="s">
        <v>3269</v>
      </c>
      <c r="C2471" s="270" t="s">
        <v>7370</v>
      </c>
      <c r="D2471" s="270" t="s">
        <v>3296</v>
      </c>
      <c r="E2471" s="270" t="s">
        <v>1713</v>
      </c>
      <c r="F2471" s="270" t="s">
        <v>1964</v>
      </c>
      <c r="G2471" s="270" t="s">
        <v>4245</v>
      </c>
      <c r="H2471" s="270" t="s">
        <v>7369</v>
      </c>
      <c r="I2471" s="270" t="s">
        <v>7368</v>
      </c>
      <c r="J2471" s="270">
        <v>18769</v>
      </c>
      <c r="K2471" s="270" t="s">
        <v>3271</v>
      </c>
      <c r="L2471" s="270" t="s">
        <v>7367</v>
      </c>
      <c r="M2471" s="270" t="s">
        <v>3296</v>
      </c>
      <c r="N2471" s="270" t="s">
        <v>3314</v>
      </c>
      <c r="O2471" s="270" t="s">
        <v>3313</v>
      </c>
      <c r="P2471" s="269">
        <v>9119.1</v>
      </c>
      <c r="Q2471" s="269">
        <v>0</v>
      </c>
      <c r="R2471" s="269">
        <v>0</v>
      </c>
      <c r="S2471" s="269">
        <v>9119.1</v>
      </c>
      <c r="U2471" s="305" t="str">
        <f t="shared" si="38"/>
        <v>RU8405</v>
      </c>
      <c r="V2471" s="305" t="s">
        <v>3112</v>
      </c>
    </row>
    <row r="2472" spans="1:22" ht="18" customHeight="1" x14ac:dyDescent="0.35">
      <c r="A2472" s="270">
        <v>15846</v>
      </c>
      <c r="B2472" s="270" t="s">
        <v>3269</v>
      </c>
      <c r="C2472" s="270" t="s">
        <v>7366</v>
      </c>
      <c r="D2472" s="270" t="s">
        <v>3296</v>
      </c>
      <c r="E2472" s="270" t="s">
        <v>1713</v>
      </c>
      <c r="F2472" s="270" t="s">
        <v>2107</v>
      </c>
      <c r="G2472" s="270" t="s">
        <v>7365</v>
      </c>
      <c r="H2472" s="270" t="s">
        <v>7364</v>
      </c>
      <c r="I2472" s="270" t="s">
        <v>7363</v>
      </c>
      <c r="J2472" s="270">
        <v>16728</v>
      </c>
      <c r="K2472" s="270" t="s">
        <v>3271</v>
      </c>
      <c r="L2472" s="270" t="s">
        <v>7362</v>
      </c>
      <c r="M2472" s="270" t="s">
        <v>3296</v>
      </c>
      <c r="N2472" s="270" t="s">
        <v>3286</v>
      </c>
      <c r="O2472" s="270" t="s">
        <v>3285</v>
      </c>
      <c r="P2472" s="269">
        <v>584506</v>
      </c>
      <c r="Q2472" s="269">
        <v>0</v>
      </c>
      <c r="R2472" s="269">
        <v>0</v>
      </c>
      <c r="S2472" s="269">
        <v>584506</v>
      </c>
      <c r="U2472" s="305" t="str">
        <f t="shared" si="38"/>
        <v>RU8265</v>
      </c>
      <c r="V2472" s="305" t="s">
        <v>3112</v>
      </c>
    </row>
    <row r="2473" spans="1:22" ht="18" customHeight="1" x14ac:dyDescent="0.35">
      <c r="A2473" s="270">
        <v>15847</v>
      </c>
      <c r="B2473" s="270" t="s">
        <v>3269</v>
      </c>
      <c r="C2473" s="270" t="s">
        <v>7360</v>
      </c>
      <c r="D2473" s="270" t="s">
        <v>3296</v>
      </c>
      <c r="E2473" s="270" t="s">
        <v>1733</v>
      </c>
      <c r="F2473" s="270" t="s">
        <v>2211</v>
      </c>
      <c r="G2473" s="270" t="s">
        <v>7359</v>
      </c>
      <c r="H2473" s="270" t="s">
        <v>7358</v>
      </c>
      <c r="I2473" s="270" t="s">
        <v>7357</v>
      </c>
      <c r="J2473" s="270">
        <v>16122</v>
      </c>
      <c r="K2473" s="270" t="s">
        <v>3271</v>
      </c>
      <c r="L2473" s="270" t="s">
        <v>7361</v>
      </c>
      <c r="M2473" s="270" t="s">
        <v>3296</v>
      </c>
      <c r="N2473" s="270" t="s">
        <v>3314</v>
      </c>
      <c r="O2473" s="270" t="s">
        <v>3313</v>
      </c>
      <c r="P2473" s="269">
        <v>190932</v>
      </c>
      <c r="Q2473" s="269">
        <v>0</v>
      </c>
      <c r="R2473" s="269">
        <v>0</v>
      </c>
      <c r="S2473" s="269">
        <v>190932</v>
      </c>
      <c r="U2473" s="305" t="str">
        <f t="shared" si="38"/>
        <v>RU8357</v>
      </c>
      <c r="V2473" s="305" t="s">
        <v>3112</v>
      </c>
    </row>
    <row r="2474" spans="1:22" ht="18" customHeight="1" x14ac:dyDescent="0.35">
      <c r="A2474" s="270">
        <v>15847</v>
      </c>
      <c r="B2474" s="270" t="s">
        <v>3269</v>
      </c>
      <c r="C2474" s="270" t="s">
        <v>7360</v>
      </c>
      <c r="D2474" s="270" t="s">
        <v>3296</v>
      </c>
      <c r="E2474" s="270" t="s">
        <v>1733</v>
      </c>
      <c r="F2474" s="270" t="s">
        <v>2211</v>
      </c>
      <c r="G2474" s="270" t="s">
        <v>7359</v>
      </c>
      <c r="H2474" s="270" t="s">
        <v>7358</v>
      </c>
      <c r="I2474" s="270" t="s">
        <v>7357</v>
      </c>
      <c r="J2474" s="270">
        <v>20217</v>
      </c>
      <c r="K2474" s="270" t="s">
        <v>3271</v>
      </c>
      <c r="L2474" s="270" t="s">
        <v>7356</v>
      </c>
      <c r="M2474" s="270" t="s">
        <v>3296</v>
      </c>
      <c r="N2474" s="270" t="s">
        <v>3314</v>
      </c>
      <c r="O2474" s="270" t="s">
        <v>3313</v>
      </c>
      <c r="P2474" s="269">
        <v>443396</v>
      </c>
      <c r="Q2474" s="269">
        <v>0</v>
      </c>
      <c r="R2474" s="269">
        <v>0</v>
      </c>
      <c r="S2474" s="269">
        <v>443396</v>
      </c>
      <c r="U2474" s="305" t="str">
        <f t="shared" si="38"/>
        <v>RU8357</v>
      </c>
      <c r="V2474" s="305" t="s">
        <v>3112</v>
      </c>
    </row>
    <row r="2475" spans="1:22" ht="18" customHeight="1" x14ac:dyDescent="0.35">
      <c r="A2475" s="270">
        <v>15857</v>
      </c>
      <c r="B2475" s="270" t="s">
        <v>3269</v>
      </c>
      <c r="C2475" s="270" t="s">
        <v>7355</v>
      </c>
      <c r="D2475" s="270" t="s">
        <v>3296</v>
      </c>
      <c r="E2475" s="270" t="s">
        <v>1739</v>
      </c>
      <c r="F2475" s="270" t="s">
        <v>1798</v>
      </c>
      <c r="G2475" s="270" t="s">
        <v>7354</v>
      </c>
      <c r="H2475" s="270" t="s">
        <v>7353</v>
      </c>
      <c r="I2475" s="270" t="s">
        <v>7352</v>
      </c>
      <c r="J2475" s="270">
        <v>20100</v>
      </c>
      <c r="K2475" s="270" t="s">
        <v>3271</v>
      </c>
      <c r="L2475" s="270" t="s">
        <v>7351</v>
      </c>
      <c r="M2475" s="270" t="s">
        <v>3296</v>
      </c>
      <c r="N2475" s="270" t="s">
        <v>3314</v>
      </c>
      <c r="O2475" s="270" t="s">
        <v>3313</v>
      </c>
      <c r="P2475" s="269">
        <v>1721854.66</v>
      </c>
      <c r="Q2475" s="269">
        <v>0</v>
      </c>
      <c r="R2475" s="269">
        <v>0</v>
      </c>
      <c r="S2475" s="269">
        <v>1721854.66</v>
      </c>
      <c r="U2475" s="305" t="str">
        <f t="shared" si="38"/>
        <v>RU8135</v>
      </c>
      <c r="V2475" s="305" t="s">
        <v>3112</v>
      </c>
    </row>
    <row r="2476" spans="1:22" ht="18" customHeight="1" x14ac:dyDescent="0.35">
      <c r="A2476" s="270">
        <v>15880</v>
      </c>
      <c r="B2476" s="270" t="s">
        <v>3269</v>
      </c>
      <c r="C2476" s="270" t="s">
        <v>7350</v>
      </c>
      <c r="D2476" s="270" t="s">
        <v>3296</v>
      </c>
      <c r="E2476" s="270" t="s">
        <v>1713</v>
      </c>
      <c r="F2476" s="270" t="s">
        <v>1741</v>
      </c>
      <c r="G2476" s="270" t="s">
        <v>7349</v>
      </c>
      <c r="H2476" s="270" t="s">
        <v>7348</v>
      </c>
      <c r="I2476" s="270" t="s">
        <v>7347</v>
      </c>
      <c r="J2476" s="270">
        <v>16304</v>
      </c>
      <c r="K2476" s="270" t="s">
        <v>3271</v>
      </c>
      <c r="L2476" s="270" t="s">
        <v>7346</v>
      </c>
      <c r="M2476" s="270" t="s">
        <v>3296</v>
      </c>
      <c r="N2476" s="270" t="s">
        <v>3286</v>
      </c>
      <c r="O2476" s="270" t="s">
        <v>3285</v>
      </c>
      <c r="P2476" s="269">
        <v>699051</v>
      </c>
      <c r="Q2476" s="269">
        <v>0</v>
      </c>
      <c r="R2476" s="269">
        <v>0</v>
      </c>
      <c r="S2476" s="269">
        <v>699051</v>
      </c>
      <c r="U2476" s="305" t="str">
        <f t="shared" si="38"/>
        <v>RU8225</v>
      </c>
      <c r="V2476" s="305" t="s">
        <v>3112</v>
      </c>
    </row>
    <row r="2477" spans="1:22" ht="18" customHeight="1" x14ac:dyDescent="0.35">
      <c r="A2477" s="270">
        <v>15905</v>
      </c>
      <c r="B2477" s="270" t="s">
        <v>3269</v>
      </c>
      <c r="C2477" s="270" t="s">
        <v>7345</v>
      </c>
      <c r="D2477" s="270" t="s">
        <v>3296</v>
      </c>
      <c r="E2477" s="270" t="s">
        <v>1733</v>
      </c>
      <c r="F2477" s="270" t="s">
        <v>2286</v>
      </c>
      <c r="G2477" s="270" t="s">
        <v>5591</v>
      </c>
      <c r="H2477" s="270" t="s">
        <v>7344</v>
      </c>
      <c r="I2477" s="270" t="s">
        <v>7343</v>
      </c>
      <c r="J2477" s="270">
        <v>16018</v>
      </c>
      <c r="K2477" s="270" t="s">
        <v>3271</v>
      </c>
      <c r="L2477" s="270" t="s">
        <v>7342</v>
      </c>
      <c r="M2477" s="270" t="s">
        <v>3296</v>
      </c>
      <c r="N2477" s="270" t="s">
        <v>3314</v>
      </c>
      <c r="O2477" s="270" t="s">
        <v>3313</v>
      </c>
      <c r="P2477" s="269">
        <v>304767</v>
      </c>
      <c r="Q2477" s="269">
        <v>0</v>
      </c>
      <c r="R2477" s="269">
        <v>0</v>
      </c>
      <c r="S2477" s="269">
        <v>304767</v>
      </c>
      <c r="U2477" s="305" t="str">
        <f t="shared" si="38"/>
        <v>RU8458</v>
      </c>
      <c r="V2477" s="305" t="s">
        <v>3112</v>
      </c>
    </row>
    <row r="2478" spans="1:22" ht="18" customHeight="1" x14ac:dyDescent="0.35">
      <c r="A2478" s="270">
        <v>15915</v>
      </c>
      <c r="B2478" s="270" t="s">
        <v>3269</v>
      </c>
      <c r="C2478" s="270" t="s">
        <v>7340</v>
      </c>
      <c r="D2478" s="270" t="s">
        <v>3296</v>
      </c>
      <c r="E2478" s="270" t="s">
        <v>1713</v>
      </c>
      <c r="F2478" s="270" t="s">
        <v>1964</v>
      </c>
      <c r="G2478" s="270" t="s">
        <v>6035</v>
      </c>
      <c r="H2478" s="270" t="s">
        <v>7339</v>
      </c>
      <c r="I2478" s="270" t="s">
        <v>7338</v>
      </c>
      <c r="J2478" s="270">
        <v>18398</v>
      </c>
      <c r="K2478" s="270" t="s">
        <v>3271</v>
      </c>
      <c r="L2478" s="270" t="s">
        <v>7341</v>
      </c>
      <c r="M2478" s="270" t="s">
        <v>3296</v>
      </c>
      <c r="N2478" s="270" t="s">
        <v>3286</v>
      </c>
      <c r="O2478" s="270" t="s">
        <v>3285</v>
      </c>
      <c r="P2478" s="269">
        <v>1227751.2</v>
      </c>
      <c r="Q2478" s="269">
        <v>0</v>
      </c>
      <c r="R2478" s="269">
        <v>0</v>
      </c>
      <c r="S2478" s="269">
        <v>1227751.2</v>
      </c>
      <c r="U2478" s="305" t="str">
        <f t="shared" si="38"/>
        <v>RU8405</v>
      </c>
      <c r="V2478" s="305" t="s">
        <v>3112</v>
      </c>
    </row>
    <row r="2479" spans="1:22" ht="18" customHeight="1" x14ac:dyDescent="0.35">
      <c r="A2479" s="270">
        <v>15915</v>
      </c>
      <c r="B2479" s="270" t="s">
        <v>3269</v>
      </c>
      <c r="C2479" s="270" t="s">
        <v>7340</v>
      </c>
      <c r="D2479" s="270" t="s">
        <v>3296</v>
      </c>
      <c r="E2479" s="270" t="s">
        <v>1713</v>
      </c>
      <c r="F2479" s="270" t="s">
        <v>1964</v>
      </c>
      <c r="G2479" s="270" t="s">
        <v>6035</v>
      </c>
      <c r="H2479" s="270" t="s">
        <v>7339</v>
      </c>
      <c r="I2479" s="270" t="s">
        <v>7338</v>
      </c>
      <c r="J2479" s="270">
        <v>18425</v>
      </c>
      <c r="K2479" s="270" t="s">
        <v>3271</v>
      </c>
      <c r="L2479" s="270" t="s">
        <v>7337</v>
      </c>
      <c r="M2479" s="270" t="s">
        <v>3296</v>
      </c>
      <c r="N2479" s="270" t="s">
        <v>3314</v>
      </c>
      <c r="O2479" s="270" t="s">
        <v>3313</v>
      </c>
      <c r="P2479" s="269">
        <v>30120.799999999999</v>
      </c>
      <c r="Q2479" s="269">
        <v>0</v>
      </c>
      <c r="R2479" s="269">
        <v>0</v>
      </c>
      <c r="S2479" s="269">
        <v>30120.799999999999</v>
      </c>
      <c r="U2479" s="305" t="str">
        <f t="shared" si="38"/>
        <v>RU8405</v>
      </c>
      <c r="V2479" s="305" t="s">
        <v>3112</v>
      </c>
    </row>
    <row r="2480" spans="1:22" ht="18" customHeight="1" x14ac:dyDescent="0.35">
      <c r="A2480" s="270">
        <v>15916</v>
      </c>
      <c r="B2480" s="270" t="s">
        <v>3269</v>
      </c>
      <c r="C2480" s="270" t="s">
        <v>7335</v>
      </c>
      <c r="D2480" s="270" t="s">
        <v>3296</v>
      </c>
      <c r="E2480" s="270" t="s">
        <v>1713</v>
      </c>
      <c r="F2480" s="270" t="s">
        <v>1964</v>
      </c>
      <c r="G2480" s="270" t="s">
        <v>5396</v>
      </c>
      <c r="H2480" s="270" t="s">
        <v>7334</v>
      </c>
      <c r="I2480" s="270" t="s">
        <v>7333</v>
      </c>
      <c r="J2480" s="270">
        <v>18823</v>
      </c>
      <c r="K2480" s="270" t="s">
        <v>3271</v>
      </c>
      <c r="L2480" s="270" t="s">
        <v>7336</v>
      </c>
      <c r="M2480" s="270" t="s">
        <v>3296</v>
      </c>
      <c r="N2480" s="270" t="s">
        <v>3286</v>
      </c>
      <c r="O2480" s="270" t="s">
        <v>3285</v>
      </c>
      <c r="P2480" s="269">
        <v>583363.69999999995</v>
      </c>
      <c r="Q2480" s="269">
        <v>0</v>
      </c>
      <c r="R2480" s="269">
        <v>0</v>
      </c>
      <c r="S2480" s="269">
        <v>583363.69999999995</v>
      </c>
      <c r="U2480" s="305" t="str">
        <f t="shared" si="38"/>
        <v>RU8405</v>
      </c>
      <c r="V2480" s="305" t="s">
        <v>3112</v>
      </c>
    </row>
    <row r="2481" spans="1:22" ht="18" customHeight="1" x14ac:dyDescent="0.35">
      <c r="A2481" s="270">
        <v>15916</v>
      </c>
      <c r="B2481" s="270" t="s">
        <v>3269</v>
      </c>
      <c r="C2481" s="270" t="s">
        <v>7335</v>
      </c>
      <c r="D2481" s="270" t="s">
        <v>3296</v>
      </c>
      <c r="E2481" s="270" t="s">
        <v>1713</v>
      </c>
      <c r="F2481" s="270" t="s">
        <v>1964</v>
      </c>
      <c r="G2481" s="270" t="s">
        <v>5396</v>
      </c>
      <c r="H2481" s="270" t="s">
        <v>7334</v>
      </c>
      <c r="I2481" s="270" t="s">
        <v>7333</v>
      </c>
      <c r="J2481" s="270">
        <v>18825</v>
      </c>
      <c r="K2481" s="270" t="s">
        <v>3271</v>
      </c>
      <c r="L2481" s="270" t="s">
        <v>7332</v>
      </c>
      <c r="M2481" s="270" t="s">
        <v>3296</v>
      </c>
      <c r="N2481" s="270" t="s">
        <v>3314</v>
      </c>
      <c r="O2481" s="270" t="s">
        <v>3313</v>
      </c>
      <c r="P2481" s="269">
        <v>41428.9</v>
      </c>
      <c r="Q2481" s="269">
        <v>0</v>
      </c>
      <c r="R2481" s="269">
        <v>0</v>
      </c>
      <c r="S2481" s="269">
        <v>41428.9</v>
      </c>
      <c r="U2481" s="305" t="str">
        <f t="shared" si="38"/>
        <v>RU8405</v>
      </c>
      <c r="V2481" s="305" t="s">
        <v>3112</v>
      </c>
    </row>
    <row r="2482" spans="1:22" ht="18" customHeight="1" x14ac:dyDescent="0.35">
      <c r="A2482" s="270">
        <v>15930</v>
      </c>
      <c r="B2482" s="270" t="s">
        <v>3269</v>
      </c>
      <c r="C2482" s="270" t="s">
        <v>7329</v>
      </c>
      <c r="D2482" s="270" t="s">
        <v>3296</v>
      </c>
      <c r="E2482" s="270" t="s">
        <v>1739</v>
      </c>
      <c r="F2482" s="270" t="s">
        <v>2075</v>
      </c>
      <c r="G2482" s="270" t="s">
        <v>7328</v>
      </c>
      <c r="H2482" s="270" t="s">
        <v>7327</v>
      </c>
      <c r="I2482" s="270" t="s">
        <v>7326</v>
      </c>
      <c r="J2482" s="270">
        <v>18458</v>
      </c>
      <c r="K2482" s="270" t="s">
        <v>3271</v>
      </c>
      <c r="L2482" s="270" t="s">
        <v>7331</v>
      </c>
      <c r="M2482" s="270" t="s">
        <v>3296</v>
      </c>
      <c r="N2482" s="270" t="s">
        <v>3314</v>
      </c>
      <c r="O2482" s="270" t="s">
        <v>3313</v>
      </c>
      <c r="P2482" s="269">
        <v>202374.85</v>
      </c>
      <c r="Q2482" s="269">
        <v>0</v>
      </c>
      <c r="R2482" s="269">
        <v>0</v>
      </c>
      <c r="S2482" s="269">
        <v>202374.85</v>
      </c>
      <c r="U2482" s="305" t="str">
        <f t="shared" si="38"/>
        <v>RU8195</v>
      </c>
      <c r="V2482" s="305" t="s">
        <v>3112</v>
      </c>
    </row>
    <row r="2483" spans="1:22" ht="18" customHeight="1" x14ac:dyDescent="0.35">
      <c r="A2483" s="270">
        <v>15930</v>
      </c>
      <c r="B2483" s="270" t="s">
        <v>3269</v>
      </c>
      <c r="C2483" s="270" t="s">
        <v>7329</v>
      </c>
      <c r="D2483" s="270" t="s">
        <v>3296</v>
      </c>
      <c r="E2483" s="270" t="s">
        <v>1739</v>
      </c>
      <c r="F2483" s="270" t="s">
        <v>2075</v>
      </c>
      <c r="G2483" s="270" t="s">
        <v>7328</v>
      </c>
      <c r="H2483" s="270" t="s">
        <v>7327</v>
      </c>
      <c r="I2483" s="270" t="s">
        <v>7326</v>
      </c>
      <c r="J2483" s="270">
        <v>18469</v>
      </c>
      <c r="K2483" s="270" t="s">
        <v>3271</v>
      </c>
      <c r="L2483" s="270" t="s">
        <v>7330</v>
      </c>
      <c r="M2483" s="270" t="s">
        <v>3296</v>
      </c>
      <c r="N2483" s="270" t="s">
        <v>3314</v>
      </c>
      <c r="O2483" s="270" t="s">
        <v>3313</v>
      </c>
      <c r="P2483" s="269">
        <v>370942.57</v>
      </c>
      <c r="Q2483" s="269">
        <v>0</v>
      </c>
      <c r="R2483" s="269">
        <v>0</v>
      </c>
      <c r="S2483" s="269">
        <v>370942.57</v>
      </c>
      <c r="U2483" s="305" t="str">
        <f t="shared" si="38"/>
        <v>RU8195</v>
      </c>
      <c r="V2483" s="305" t="s">
        <v>3112</v>
      </c>
    </row>
    <row r="2484" spans="1:22" ht="18" customHeight="1" x14ac:dyDescent="0.35">
      <c r="A2484" s="270">
        <v>15930</v>
      </c>
      <c r="B2484" s="270" t="s">
        <v>3269</v>
      </c>
      <c r="C2484" s="270" t="s">
        <v>7329</v>
      </c>
      <c r="D2484" s="270" t="s">
        <v>3296</v>
      </c>
      <c r="E2484" s="270" t="s">
        <v>1739</v>
      </c>
      <c r="F2484" s="270" t="s">
        <v>2075</v>
      </c>
      <c r="G2484" s="270" t="s">
        <v>7328</v>
      </c>
      <c r="H2484" s="270" t="s">
        <v>7327</v>
      </c>
      <c r="I2484" s="270" t="s">
        <v>7326</v>
      </c>
      <c r="J2484" s="270">
        <v>18470</v>
      </c>
      <c r="K2484" s="270" t="s">
        <v>3271</v>
      </c>
      <c r="L2484" s="270" t="s">
        <v>7325</v>
      </c>
      <c r="M2484" s="270" t="s">
        <v>3296</v>
      </c>
      <c r="N2484" s="270" t="s">
        <v>3314</v>
      </c>
      <c r="O2484" s="270" t="s">
        <v>3313</v>
      </c>
      <c r="P2484" s="269">
        <v>353193.41</v>
      </c>
      <c r="Q2484" s="269">
        <v>0</v>
      </c>
      <c r="R2484" s="269">
        <v>0</v>
      </c>
      <c r="S2484" s="269">
        <v>353193.41</v>
      </c>
      <c r="U2484" s="305" t="str">
        <f t="shared" si="38"/>
        <v>RU8195</v>
      </c>
      <c r="V2484" s="305" t="s">
        <v>3112</v>
      </c>
    </row>
    <row r="2485" spans="1:22" ht="18" customHeight="1" x14ac:dyDescent="0.35">
      <c r="A2485" s="270">
        <v>15946</v>
      </c>
      <c r="B2485" s="270" t="s">
        <v>3269</v>
      </c>
      <c r="C2485" s="270" t="s">
        <v>7323</v>
      </c>
      <c r="D2485" s="270" t="s">
        <v>3296</v>
      </c>
      <c r="E2485" s="270" t="s">
        <v>1739</v>
      </c>
      <c r="F2485" s="270" t="s">
        <v>2075</v>
      </c>
      <c r="G2485" s="270" t="s">
        <v>7322</v>
      </c>
      <c r="H2485" s="270" t="s">
        <v>7321</v>
      </c>
      <c r="I2485" s="270" t="s">
        <v>7320</v>
      </c>
      <c r="J2485" s="270">
        <v>16061</v>
      </c>
      <c r="K2485" s="270" t="s">
        <v>3271</v>
      </c>
      <c r="L2485" s="270" t="s">
        <v>7324</v>
      </c>
      <c r="M2485" s="270" t="s">
        <v>3296</v>
      </c>
      <c r="N2485" s="270" t="s">
        <v>3286</v>
      </c>
      <c r="O2485" s="270" t="s">
        <v>3285</v>
      </c>
      <c r="P2485" s="269">
        <v>547367.80000000005</v>
      </c>
      <c r="Q2485" s="269">
        <v>0</v>
      </c>
      <c r="R2485" s="269">
        <v>0</v>
      </c>
      <c r="S2485" s="269">
        <v>547367.80000000005</v>
      </c>
      <c r="U2485" s="305" t="str">
        <f t="shared" si="38"/>
        <v>RU8195</v>
      </c>
      <c r="V2485" s="305" t="s">
        <v>3112</v>
      </c>
    </row>
    <row r="2486" spans="1:22" ht="18" customHeight="1" x14ac:dyDescent="0.35">
      <c r="A2486" s="270">
        <v>15946</v>
      </c>
      <c r="B2486" s="270" t="s">
        <v>3269</v>
      </c>
      <c r="C2486" s="270" t="s">
        <v>7323</v>
      </c>
      <c r="D2486" s="270" t="s">
        <v>3296</v>
      </c>
      <c r="E2486" s="270" t="s">
        <v>1739</v>
      </c>
      <c r="F2486" s="270" t="s">
        <v>2075</v>
      </c>
      <c r="G2486" s="270" t="s">
        <v>7322</v>
      </c>
      <c r="H2486" s="270" t="s">
        <v>7321</v>
      </c>
      <c r="I2486" s="270" t="s">
        <v>7320</v>
      </c>
      <c r="J2486" s="270">
        <v>17552</v>
      </c>
      <c r="K2486" s="270" t="s">
        <v>3271</v>
      </c>
      <c r="L2486" s="270" t="s">
        <v>7319</v>
      </c>
      <c r="M2486" s="270" t="s">
        <v>3296</v>
      </c>
      <c r="N2486" s="270" t="s">
        <v>3286</v>
      </c>
      <c r="O2486" s="270" t="s">
        <v>3285</v>
      </c>
      <c r="P2486" s="269">
        <v>166727</v>
      </c>
      <c r="Q2486" s="269">
        <v>0</v>
      </c>
      <c r="R2486" s="269">
        <v>0</v>
      </c>
      <c r="S2486" s="269">
        <v>166727</v>
      </c>
      <c r="U2486" s="305" t="str">
        <f t="shared" si="38"/>
        <v>RU8195</v>
      </c>
      <c r="V2486" s="305" t="s">
        <v>3112</v>
      </c>
    </row>
    <row r="2487" spans="1:22" ht="18" customHeight="1" x14ac:dyDescent="0.35">
      <c r="A2487" s="270">
        <v>15987</v>
      </c>
      <c r="B2487" s="270" t="s">
        <v>3269</v>
      </c>
      <c r="C2487" s="270" t="s">
        <v>7318</v>
      </c>
      <c r="D2487" s="270" t="s">
        <v>3296</v>
      </c>
      <c r="E2487" s="270" t="s">
        <v>1713</v>
      </c>
      <c r="F2487" s="270" t="s">
        <v>2107</v>
      </c>
      <c r="G2487" s="270" t="s">
        <v>7317</v>
      </c>
      <c r="H2487" s="270" t="s">
        <v>7316</v>
      </c>
      <c r="I2487" s="270" t="s">
        <v>7315</v>
      </c>
      <c r="J2487" s="270">
        <v>20693</v>
      </c>
      <c r="K2487" s="270" t="s">
        <v>3271</v>
      </c>
      <c r="L2487" s="270" t="s">
        <v>7314</v>
      </c>
      <c r="M2487" s="270" t="s">
        <v>3296</v>
      </c>
      <c r="N2487" s="270" t="s">
        <v>3286</v>
      </c>
      <c r="O2487" s="270" t="s">
        <v>3285</v>
      </c>
      <c r="P2487" s="269">
        <v>5373103</v>
      </c>
      <c r="Q2487" s="269">
        <v>0</v>
      </c>
      <c r="R2487" s="269">
        <v>5373103</v>
      </c>
      <c r="S2487" s="269">
        <v>5373103</v>
      </c>
      <c r="U2487" s="305" t="str">
        <f t="shared" si="38"/>
        <v>RU8265</v>
      </c>
      <c r="V2487" s="305" t="s">
        <v>3112</v>
      </c>
    </row>
    <row r="2488" spans="1:22" ht="18" customHeight="1" x14ac:dyDescent="0.35">
      <c r="A2488" s="270">
        <v>15988</v>
      </c>
      <c r="B2488" s="270" t="s">
        <v>3269</v>
      </c>
      <c r="C2488" s="270" t="s">
        <v>7313</v>
      </c>
      <c r="D2488" s="270" t="s">
        <v>3296</v>
      </c>
      <c r="E2488" s="270" t="s">
        <v>1713</v>
      </c>
      <c r="F2488" s="270" t="s">
        <v>2150</v>
      </c>
      <c r="G2488" s="270" t="s">
        <v>7312</v>
      </c>
      <c r="H2488" s="270" t="s">
        <v>7311</v>
      </c>
      <c r="I2488" s="270" t="s">
        <v>7310</v>
      </c>
      <c r="J2488" s="270">
        <v>16006</v>
      </c>
      <c r="K2488" s="270" t="s">
        <v>3271</v>
      </c>
      <c r="L2488" s="270" t="s">
        <v>7309</v>
      </c>
      <c r="M2488" s="270" t="s">
        <v>3296</v>
      </c>
      <c r="N2488" s="270" t="s">
        <v>3314</v>
      </c>
      <c r="O2488" s="270" t="s">
        <v>3313</v>
      </c>
      <c r="P2488" s="269">
        <v>333542.95</v>
      </c>
      <c r="Q2488" s="269">
        <v>0</v>
      </c>
      <c r="R2488" s="269">
        <v>0</v>
      </c>
      <c r="S2488" s="269">
        <v>333542.95</v>
      </c>
      <c r="U2488" s="305" t="str">
        <f t="shared" si="38"/>
        <v>RU8321</v>
      </c>
      <c r="V2488" s="305" t="s">
        <v>3112</v>
      </c>
    </row>
    <row r="2489" spans="1:22" ht="18" customHeight="1" x14ac:dyDescent="0.35">
      <c r="A2489" s="270">
        <v>15990</v>
      </c>
      <c r="B2489" s="270" t="s">
        <v>3269</v>
      </c>
      <c r="C2489" s="270" t="s">
        <v>7308</v>
      </c>
      <c r="D2489" s="270" t="s">
        <v>3296</v>
      </c>
      <c r="E2489" s="270" t="s">
        <v>1713</v>
      </c>
      <c r="F2489" s="270" t="s">
        <v>2107</v>
      </c>
      <c r="G2489" s="270" t="s">
        <v>5644</v>
      </c>
      <c r="H2489" s="270" t="s">
        <v>7307</v>
      </c>
      <c r="I2489" s="270" t="s">
        <v>7306</v>
      </c>
      <c r="J2489" s="270">
        <v>16759</v>
      </c>
      <c r="K2489" s="270" t="s">
        <v>3271</v>
      </c>
      <c r="L2489" s="270" t="s">
        <v>7305</v>
      </c>
      <c r="M2489" s="270" t="s">
        <v>3296</v>
      </c>
      <c r="N2489" s="270" t="s">
        <v>3286</v>
      </c>
      <c r="O2489" s="270" t="s">
        <v>3285</v>
      </c>
      <c r="P2489" s="269">
        <v>330172.7</v>
      </c>
      <c r="Q2489" s="269">
        <v>0</v>
      </c>
      <c r="R2489" s="269">
        <v>0</v>
      </c>
      <c r="S2489" s="269">
        <v>330172.7</v>
      </c>
      <c r="U2489" s="305" t="str">
        <f t="shared" si="38"/>
        <v>RU8265</v>
      </c>
      <c r="V2489" s="305" t="s">
        <v>3112</v>
      </c>
    </row>
    <row r="2490" spans="1:22" ht="18" customHeight="1" x14ac:dyDescent="0.35">
      <c r="A2490" s="270">
        <v>15991</v>
      </c>
      <c r="B2490" s="270" t="s">
        <v>3269</v>
      </c>
      <c r="C2490" s="270" t="s">
        <v>7304</v>
      </c>
      <c r="D2490" s="270" t="s">
        <v>3296</v>
      </c>
      <c r="E2490" s="270" t="s">
        <v>1713</v>
      </c>
      <c r="F2490" s="270" t="s">
        <v>2107</v>
      </c>
      <c r="G2490" s="270" t="s">
        <v>4456</v>
      </c>
      <c r="H2490" s="270" t="s">
        <v>7303</v>
      </c>
      <c r="I2490" s="270" t="s">
        <v>7302</v>
      </c>
      <c r="J2490" s="270">
        <v>16777</v>
      </c>
      <c r="K2490" s="270" t="s">
        <v>3271</v>
      </c>
      <c r="L2490" s="270" t="s">
        <v>7301</v>
      </c>
      <c r="M2490" s="270" t="s">
        <v>3296</v>
      </c>
      <c r="N2490" s="270" t="s">
        <v>3286</v>
      </c>
      <c r="O2490" s="270" t="s">
        <v>3285</v>
      </c>
      <c r="P2490" s="269">
        <v>1077624.57</v>
      </c>
      <c r="Q2490" s="269">
        <v>0</v>
      </c>
      <c r="R2490" s="269">
        <v>0</v>
      </c>
      <c r="S2490" s="269">
        <v>1077624.57</v>
      </c>
      <c r="U2490" s="305" t="str">
        <f t="shared" si="38"/>
        <v>RU8265</v>
      </c>
      <c r="V2490" s="305" t="s">
        <v>3112</v>
      </c>
    </row>
    <row r="2491" spans="1:22" ht="18" customHeight="1" x14ac:dyDescent="0.35">
      <c r="A2491" s="270">
        <v>16000</v>
      </c>
      <c r="B2491" s="270" t="s">
        <v>3269</v>
      </c>
      <c r="C2491" s="270" t="s">
        <v>7300</v>
      </c>
      <c r="D2491" s="270" t="s">
        <v>3296</v>
      </c>
      <c r="E2491" s="270" t="s">
        <v>1739</v>
      </c>
      <c r="F2491" s="270" t="s">
        <v>2118</v>
      </c>
      <c r="G2491" s="270" t="s">
        <v>4456</v>
      </c>
      <c r="H2491" s="270" t="s">
        <v>7299</v>
      </c>
      <c r="I2491" s="270" t="s">
        <v>7298</v>
      </c>
      <c r="J2491" s="270">
        <v>17323</v>
      </c>
      <c r="K2491" s="270" t="s">
        <v>3271</v>
      </c>
      <c r="L2491" s="270" t="s">
        <v>7297</v>
      </c>
      <c r="M2491" s="270" t="s">
        <v>3296</v>
      </c>
      <c r="N2491" s="270" t="s">
        <v>3314</v>
      </c>
      <c r="O2491" s="270" t="s">
        <v>3313</v>
      </c>
      <c r="P2491" s="269">
        <v>571557.68000000005</v>
      </c>
      <c r="Q2491" s="269">
        <v>0</v>
      </c>
      <c r="R2491" s="269">
        <v>571557.68000000005</v>
      </c>
      <c r="S2491" s="269">
        <v>571557.68000000005</v>
      </c>
      <c r="U2491" s="305" t="str">
        <f t="shared" si="38"/>
        <v>RU8279</v>
      </c>
      <c r="V2491" s="305" t="s">
        <v>3112</v>
      </c>
    </row>
    <row r="2492" spans="1:22" ht="18" customHeight="1" x14ac:dyDescent="0.35">
      <c r="A2492" s="270">
        <v>16001</v>
      </c>
      <c r="B2492" s="270" t="s">
        <v>3269</v>
      </c>
      <c r="C2492" s="270" t="s">
        <v>7296</v>
      </c>
      <c r="D2492" s="270" t="s">
        <v>3296</v>
      </c>
      <c r="E2492" s="270" t="s">
        <v>1739</v>
      </c>
      <c r="F2492" s="270" t="s">
        <v>2118</v>
      </c>
      <c r="G2492" s="270" t="s">
        <v>7295</v>
      </c>
      <c r="H2492" s="270" t="s">
        <v>7294</v>
      </c>
      <c r="I2492" s="270" t="s">
        <v>7293</v>
      </c>
      <c r="J2492" s="270">
        <v>17017</v>
      </c>
      <c r="K2492" s="270" t="s">
        <v>3271</v>
      </c>
      <c r="L2492" s="270" t="s">
        <v>7292</v>
      </c>
      <c r="M2492" s="270" t="s">
        <v>3296</v>
      </c>
      <c r="N2492" s="270" t="s">
        <v>3286</v>
      </c>
      <c r="O2492" s="270" t="s">
        <v>3285</v>
      </c>
      <c r="P2492" s="269">
        <v>324173.13</v>
      </c>
      <c r="Q2492" s="269">
        <v>0</v>
      </c>
      <c r="R2492" s="269">
        <v>0</v>
      </c>
      <c r="S2492" s="269">
        <v>324173.13</v>
      </c>
      <c r="U2492" s="305" t="str">
        <f t="shared" si="38"/>
        <v>RU8279</v>
      </c>
      <c r="V2492" s="305" t="s">
        <v>3112</v>
      </c>
    </row>
    <row r="2493" spans="1:22" ht="18" customHeight="1" x14ac:dyDescent="0.35">
      <c r="A2493" s="270">
        <v>16007</v>
      </c>
      <c r="B2493" s="270" t="s">
        <v>3269</v>
      </c>
      <c r="C2493" s="270" t="s">
        <v>7291</v>
      </c>
      <c r="D2493" s="270" t="s">
        <v>3296</v>
      </c>
      <c r="E2493" s="270" t="s">
        <v>1713</v>
      </c>
      <c r="F2493" s="270" t="s">
        <v>1741</v>
      </c>
      <c r="G2493" s="270" t="s">
        <v>7290</v>
      </c>
      <c r="H2493" s="270" t="s">
        <v>7289</v>
      </c>
      <c r="I2493" s="270" t="s">
        <v>7288</v>
      </c>
      <c r="J2493" s="270">
        <v>16009</v>
      </c>
      <c r="K2493" s="270" t="s">
        <v>3271</v>
      </c>
      <c r="L2493" s="270" t="s">
        <v>7287</v>
      </c>
      <c r="M2493" s="270" t="s">
        <v>3296</v>
      </c>
      <c r="N2493" s="270" t="s">
        <v>3314</v>
      </c>
      <c r="O2493" s="270" t="s">
        <v>3313</v>
      </c>
      <c r="P2493" s="269">
        <v>340087.67</v>
      </c>
      <c r="Q2493" s="269">
        <v>0</v>
      </c>
      <c r="R2493" s="269">
        <v>0</v>
      </c>
      <c r="S2493" s="269">
        <v>0</v>
      </c>
      <c r="U2493" s="305" t="str">
        <f t="shared" si="38"/>
        <v>RU8225</v>
      </c>
      <c r="V2493" s="305" t="s">
        <v>3112</v>
      </c>
    </row>
    <row r="2494" spans="1:22" ht="18" customHeight="1" x14ac:dyDescent="0.35">
      <c r="A2494" s="270">
        <v>16022</v>
      </c>
      <c r="B2494" s="270" t="s">
        <v>3269</v>
      </c>
      <c r="C2494" s="270" t="s">
        <v>7286</v>
      </c>
      <c r="D2494" s="270" t="s">
        <v>3296</v>
      </c>
      <c r="E2494" s="270" t="s">
        <v>1791</v>
      </c>
      <c r="F2494" s="270" t="s">
        <v>2007</v>
      </c>
      <c r="G2494" s="270" t="s">
        <v>7285</v>
      </c>
      <c r="H2494" s="270" t="s">
        <v>7284</v>
      </c>
      <c r="I2494" s="270" t="s">
        <v>7283</v>
      </c>
      <c r="J2494" s="270">
        <v>16027</v>
      </c>
      <c r="K2494" s="270" t="s">
        <v>3271</v>
      </c>
      <c r="L2494" s="270" t="s">
        <v>7282</v>
      </c>
      <c r="M2494" s="270" t="s">
        <v>3296</v>
      </c>
      <c r="N2494" s="270" t="s">
        <v>3286</v>
      </c>
      <c r="O2494" s="270" t="s">
        <v>3285</v>
      </c>
      <c r="P2494" s="269">
        <v>369148.01</v>
      </c>
      <c r="Q2494" s="269">
        <v>0</v>
      </c>
      <c r="R2494" s="269">
        <v>0</v>
      </c>
      <c r="S2494" s="269">
        <v>369148.01</v>
      </c>
      <c r="U2494" s="305" t="str">
        <f t="shared" si="38"/>
        <v>RU8035</v>
      </c>
      <c r="V2494" s="305" t="s">
        <v>3112</v>
      </c>
    </row>
    <row r="2495" spans="1:22" ht="18" customHeight="1" x14ac:dyDescent="0.35">
      <c r="A2495" s="270">
        <v>16028</v>
      </c>
      <c r="B2495" s="270" t="s">
        <v>3269</v>
      </c>
      <c r="C2495" s="270" t="s">
        <v>7280</v>
      </c>
      <c r="D2495" s="270" t="s">
        <v>3296</v>
      </c>
      <c r="E2495" s="270" t="s">
        <v>1713</v>
      </c>
      <c r="F2495" s="270" t="s">
        <v>1964</v>
      </c>
      <c r="G2495" s="270" t="s">
        <v>6035</v>
      </c>
      <c r="H2495" s="270" t="s">
        <v>7279</v>
      </c>
      <c r="I2495" s="270" t="s">
        <v>7278</v>
      </c>
      <c r="J2495" s="270">
        <v>18607</v>
      </c>
      <c r="K2495" s="270" t="s">
        <v>3271</v>
      </c>
      <c r="L2495" s="270" t="s">
        <v>7281</v>
      </c>
      <c r="M2495" s="270" t="s">
        <v>3296</v>
      </c>
      <c r="N2495" s="270" t="s">
        <v>3286</v>
      </c>
      <c r="O2495" s="270" t="s">
        <v>3285</v>
      </c>
      <c r="P2495" s="269">
        <v>2395815.21</v>
      </c>
      <c r="Q2495" s="269">
        <v>0</v>
      </c>
      <c r="R2495" s="269">
        <v>0</v>
      </c>
      <c r="S2495" s="269">
        <v>2395815.21</v>
      </c>
      <c r="U2495" s="305" t="str">
        <f t="shared" si="38"/>
        <v>RU8405</v>
      </c>
      <c r="V2495" s="305" t="s">
        <v>3112</v>
      </c>
    </row>
    <row r="2496" spans="1:22" ht="18" customHeight="1" x14ac:dyDescent="0.35">
      <c r="A2496" s="270">
        <v>16028</v>
      </c>
      <c r="B2496" s="270" t="s">
        <v>3269</v>
      </c>
      <c r="C2496" s="270" t="s">
        <v>7280</v>
      </c>
      <c r="D2496" s="270" t="s">
        <v>3296</v>
      </c>
      <c r="E2496" s="270" t="s">
        <v>1713</v>
      </c>
      <c r="F2496" s="270" t="s">
        <v>1964</v>
      </c>
      <c r="G2496" s="270" t="s">
        <v>6035</v>
      </c>
      <c r="H2496" s="270" t="s">
        <v>7279</v>
      </c>
      <c r="I2496" s="270" t="s">
        <v>7278</v>
      </c>
      <c r="J2496" s="270">
        <v>18689</v>
      </c>
      <c r="K2496" s="270" t="s">
        <v>3271</v>
      </c>
      <c r="L2496" s="270" t="s">
        <v>7277</v>
      </c>
      <c r="M2496" s="270" t="s">
        <v>3296</v>
      </c>
      <c r="N2496" s="270" t="s">
        <v>3314</v>
      </c>
      <c r="O2496" s="270" t="s">
        <v>3313</v>
      </c>
      <c r="P2496" s="269">
        <v>60238.79</v>
      </c>
      <c r="Q2496" s="269">
        <v>0</v>
      </c>
      <c r="R2496" s="269">
        <v>0</v>
      </c>
      <c r="S2496" s="269">
        <v>60238.79</v>
      </c>
      <c r="U2496" s="305" t="str">
        <f t="shared" si="38"/>
        <v>RU8405</v>
      </c>
      <c r="V2496" s="305" t="s">
        <v>3112</v>
      </c>
    </row>
    <row r="2497" spans="1:22" ht="18" customHeight="1" x14ac:dyDescent="0.35">
      <c r="A2497" s="270">
        <v>16029</v>
      </c>
      <c r="B2497" s="270" t="s">
        <v>3269</v>
      </c>
      <c r="C2497" s="270" t="s">
        <v>7274</v>
      </c>
      <c r="D2497" s="270" t="s">
        <v>3296</v>
      </c>
      <c r="E2497" s="270" t="s">
        <v>1713</v>
      </c>
      <c r="F2497" s="270" t="s">
        <v>1741</v>
      </c>
      <c r="G2497" s="270" t="s">
        <v>7273</v>
      </c>
      <c r="H2497" s="270" t="s">
        <v>7272</v>
      </c>
      <c r="I2497" s="270" t="s">
        <v>7271</v>
      </c>
      <c r="J2497" s="270">
        <v>16634</v>
      </c>
      <c r="K2497" s="270" t="s">
        <v>3271</v>
      </c>
      <c r="L2497" s="270" t="s">
        <v>7276</v>
      </c>
      <c r="M2497" s="270" t="s">
        <v>3296</v>
      </c>
      <c r="N2497" s="270" t="s">
        <v>3286</v>
      </c>
      <c r="O2497" s="270" t="s">
        <v>3285</v>
      </c>
      <c r="P2497" s="269">
        <v>368326</v>
      </c>
      <c r="Q2497" s="269">
        <v>0</v>
      </c>
      <c r="R2497" s="269">
        <v>0</v>
      </c>
      <c r="S2497" s="269">
        <v>368326</v>
      </c>
      <c r="U2497" s="305" t="str">
        <f t="shared" si="38"/>
        <v>RU8225</v>
      </c>
      <c r="V2497" s="305" t="s">
        <v>3112</v>
      </c>
    </row>
    <row r="2498" spans="1:22" ht="18" customHeight="1" x14ac:dyDescent="0.35">
      <c r="A2498" s="270">
        <v>16029</v>
      </c>
      <c r="B2498" s="270" t="s">
        <v>3269</v>
      </c>
      <c r="C2498" s="270" t="s">
        <v>7274</v>
      </c>
      <c r="D2498" s="270" t="s">
        <v>3296</v>
      </c>
      <c r="E2498" s="270" t="s">
        <v>1713</v>
      </c>
      <c r="F2498" s="270" t="s">
        <v>1741</v>
      </c>
      <c r="G2498" s="270" t="s">
        <v>7273</v>
      </c>
      <c r="H2498" s="270" t="s">
        <v>7272</v>
      </c>
      <c r="I2498" s="270" t="s">
        <v>7271</v>
      </c>
      <c r="J2498" s="270">
        <v>16937</v>
      </c>
      <c r="K2498" s="270" t="s">
        <v>3271</v>
      </c>
      <c r="L2498" s="270" t="s">
        <v>7275</v>
      </c>
      <c r="M2498" s="270" t="s">
        <v>3296</v>
      </c>
      <c r="N2498" s="270" t="s">
        <v>3286</v>
      </c>
      <c r="O2498" s="270" t="s">
        <v>3285</v>
      </c>
      <c r="P2498" s="269">
        <v>338288</v>
      </c>
      <c r="Q2498" s="269">
        <v>0</v>
      </c>
      <c r="R2498" s="269">
        <v>0</v>
      </c>
      <c r="S2498" s="269">
        <v>338288</v>
      </c>
      <c r="U2498" s="305" t="str">
        <f t="shared" si="38"/>
        <v>RU8225</v>
      </c>
      <c r="V2498" s="305" t="s">
        <v>3112</v>
      </c>
    </row>
    <row r="2499" spans="1:22" ht="18" customHeight="1" x14ac:dyDescent="0.35">
      <c r="A2499" s="270">
        <v>16029</v>
      </c>
      <c r="B2499" s="270" t="s">
        <v>3269</v>
      </c>
      <c r="C2499" s="270" t="s">
        <v>7274</v>
      </c>
      <c r="D2499" s="270" t="s">
        <v>3296</v>
      </c>
      <c r="E2499" s="270" t="s">
        <v>1713</v>
      </c>
      <c r="F2499" s="270" t="s">
        <v>1741</v>
      </c>
      <c r="G2499" s="270" t="s">
        <v>7273</v>
      </c>
      <c r="H2499" s="270" t="s">
        <v>7272</v>
      </c>
      <c r="I2499" s="270" t="s">
        <v>7271</v>
      </c>
      <c r="J2499" s="270">
        <v>16945</v>
      </c>
      <c r="K2499" s="270" t="s">
        <v>3271</v>
      </c>
      <c r="L2499" s="270" t="s">
        <v>7270</v>
      </c>
      <c r="M2499" s="270" t="s">
        <v>3296</v>
      </c>
      <c r="N2499" s="270" t="s">
        <v>3286</v>
      </c>
      <c r="O2499" s="270" t="s">
        <v>3285</v>
      </c>
      <c r="P2499" s="269">
        <v>637002</v>
      </c>
      <c r="Q2499" s="269">
        <v>0</v>
      </c>
      <c r="R2499" s="269">
        <v>0</v>
      </c>
      <c r="S2499" s="269">
        <v>637002</v>
      </c>
      <c r="U2499" s="305" t="str">
        <f t="shared" si="38"/>
        <v>RU8225</v>
      </c>
      <c r="V2499" s="305" t="s">
        <v>3112</v>
      </c>
    </row>
    <row r="2500" spans="1:22" ht="18" customHeight="1" x14ac:dyDescent="0.35">
      <c r="A2500" s="270">
        <v>16030</v>
      </c>
      <c r="B2500" s="270" t="s">
        <v>3269</v>
      </c>
      <c r="C2500" s="270" t="s">
        <v>7268</v>
      </c>
      <c r="D2500" s="270" t="s">
        <v>3296</v>
      </c>
      <c r="E2500" s="270" t="s">
        <v>1713</v>
      </c>
      <c r="F2500" s="270" t="s">
        <v>1741</v>
      </c>
      <c r="G2500" s="270" t="s">
        <v>7267</v>
      </c>
      <c r="H2500" s="270" t="s">
        <v>7266</v>
      </c>
      <c r="I2500" s="270" t="s">
        <v>7265</v>
      </c>
      <c r="J2500" s="270">
        <v>16629</v>
      </c>
      <c r="K2500" s="270" t="s">
        <v>3271</v>
      </c>
      <c r="L2500" s="270" t="s">
        <v>7269</v>
      </c>
      <c r="M2500" s="270" t="s">
        <v>3296</v>
      </c>
      <c r="N2500" s="270" t="s">
        <v>3286</v>
      </c>
      <c r="O2500" s="270" t="s">
        <v>3285</v>
      </c>
      <c r="P2500" s="269">
        <v>488150.07</v>
      </c>
      <c r="Q2500" s="269">
        <v>0</v>
      </c>
      <c r="R2500" s="269">
        <v>0</v>
      </c>
      <c r="S2500" s="269">
        <v>488150.07</v>
      </c>
      <c r="U2500" s="305" t="str">
        <f t="shared" ref="U2500:U2563" si="39">LEFT(F2500,6)</f>
        <v>RU8225</v>
      </c>
      <c r="V2500" s="305" t="s">
        <v>3112</v>
      </c>
    </row>
    <row r="2501" spans="1:22" ht="18" customHeight="1" x14ac:dyDescent="0.35">
      <c r="A2501" s="270">
        <v>16030</v>
      </c>
      <c r="B2501" s="270" t="s">
        <v>3269</v>
      </c>
      <c r="C2501" s="270" t="s">
        <v>7268</v>
      </c>
      <c r="D2501" s="270" t="s">
        <v>3296</v>
      </c>
      <c r="E2501" s="270" t="s">
        <v>1713</v>
      </c>
      <c r="F2501" s="270" t="s">
        <v>1741</v>
      </c>
      <c r="G2501" s="270" t="s">
        <v>7267</v>
      </c>
      <c r="H2501" s="270" t="s">
        <v>7266</v>
      </c>
      <c r="I2501" s="270" t="s">
        <v>7265</v>
      </c>
      <c r="J2501" s="270">
        <v>16633</v>
      </c>
      <c r="K2501" s="270" t="s">
        <v>3271</v>
      </c>
      <c r="L2501" s="270" t="s">
        <v>7264</v>
      </c>
      <c r="M2501" s="270" t="s">
        <v>3296</v>
      </c>
      <c r="N2501" s="270" t="s">
        <v>3286</v>
      </c>
      <c r="O2501" s="270" t="s">
        <v>3285</v>
      </c>
      <c r="P2501" s="269">
        <v>244075.03</v>
      </c>
      <c r="Q2501" s="269">
        <v>0</v>
      </c>
      <c r="R2501" s="269">
        <v>0</v>
      </c>
      <c r="S2501" s="269">
        <v>244075.03</v>
      </c>
      <c r="U2501" s="305" t="str">
        <f t="shared" si="39"/>
        <v>RU8225</v>
      </c>
      <c r="V2501" s="305" t="s">
        <v>3112</v>
      </c>
    </row>
    <row r="2502" spans="1:22" ht="18" customHeight="1" x14ac:dyDescent="0.35">
      <c r="A2502" s="270">
        <v>16058</v>
      </c>
      <c r="B2502" s="270" t="s">
        <v>3269</v>
      </c>
      <c r="C2502" s="270" t="s">
        <v>7263</v>
      </c>
      <c r="D2502" s="270" t="s">
        <v>3296</v>
      </c>
      <c r="E2502" s="270" t="s">
        <v>1713</v>
      </c>
      <c r="F2502" s="270" t="s">
        <v>2143</v>
      </c>
      <c r="G2502" s="270" t="s">
        <v>7262</v>
      </c>
      <c r="H2502" s="270" t="s">
        <v>7261</v>
      </c>
      <c r="I2502" s="270" t="s">
        <v>7260</v>
      </c>
      <c r="J2502" s="270">
        <v>16069</v>
      </c>
      <c r="K2502" s="270" t="s">
        <v>3271</v>
      </c>
      <c r="L2502" s="270" t="s">
        <v>7259</v>
      </c>
      <c r="M2502" s="270" t="s">
        <v>3296</v>
      </c>
      <c r="N2502" s="270" t="s">
        <v>3286</v>
      </c>
      <c r="O2502" s="270" t="s">
        <v>3285</v>
      </c>
      <c r="P2502" s="269">
        <v>355142</v>
      </c>
      <c r="Q2502" s="269">
        <v>0</v>
      </c>
      <c r="R2502" s="269">
        <v>0</v>
      </c>
      <c r="S2502" s="269">
        <v>355142</v>
      </c>
      <c r="U2502" s="305" t="str">
        <f t="shared" si="39"/>
        <v>RU8310</v>
      </c>
      <c r="V2502" s="305" t="s">
        <v>3112</v>
      </c>
    </row>
    <row r="2503" spans="1:22" ht="18" customHeight="1" x14ac:dyDescent="0.35">
      <c r="A2503" s="270">
        <v>16059</v>
      </c>
      <c r="B2503" s="270" t="s">
        <v>3269</v>
      </c>
      <c r="C2503" s="270" t="s">
        <v>7258</v>
      </c>
      <c r="D2503" s="270" t="s">
        <v>3296</v>
      </c>
      <c r="E2503" s="270" t="s">
        <v>1713</v>
      </c>
      <c r="F2503" s="270" t="s">
        <v>1777</v>
      </c>
      <c r="G2503" s="270" t="s">
        <v>7257</v>
      </c>
      <c r="H2503" s="270" t="s">
        <v>7256</v>
      </c>
      <c r="I2503" s="270" t="s">
        <v>7255</v>
      </c>
      <c r="J2503" s="270">
        <v>16358</v>
      </c>
      <c r="K2503" s="270" t="s">
        <v>3271</v>
      </c>
      <c r="L2503" s="270" t="s">
        <v>7254</v>
      </c>
      <c r="M2503" s="270" t="s">
        <v>3296</v>
      </c>
      <c r="N2503" s="270" t="s">
        <v>3286</v>
      </c>
      <c r="O2503" s="270" t="s">
        <v>3285</v>
      </c>
      <c r="P2503" s="269">
        <v>464000</v>
      </c>
      <c r="Q2503" s="269">
        <v>0</v>
      </c>
      <c r="R2503" s="269">
        <v>0</v>
      </c>
      <c r="S2503" s="269">
        <v>464000</v>
      </c>
      <c r="U2503" s="305" t="str">
        <f t="shared" si="39"/>
        <v>RU8000</v>
      </c>
      <c r="V2503" s="305" t="s">
        <v>3112</v>
      </c>
    </row>
    <row r="2504" spans="1:22" ht="18" customHeight="1" x14ac:dyDescent="0.35">
      <c r="A2504" s="270">
        <v>16077</v>
      </c>
      <c r="B2504" s="270" t="s">
        <v>3269</v>
      </c>
      <c r="C2504" s="270" t="s">
        <v>7253</v>
      </c>
      <c r="D2504" s="270" t="s">
        <v>3296</v>
      </c>
      <c r="E2504" s="270" t="s">
        <v>1739</v>
      </c>
      <c r="F2504" s="270" t="s">
        <v>2075</v>
      </c>
      <c r="G2504" s="270" t="s">
        <v>7252</v>
      </c>
      <c r="H2504" s="270" t="s">
        <v>7251</v>
      </c>
      <c r="I2504" s="270" t="s">
        <v>7250</v>
      </c>
      <c r="J2504" s="270">
        <v>16081</v>
      </c>
      <c r="K2504" s="270" t="s">
        <v>3271</v>
      </c>
      <c r="L2504" s="270" t="s">
        <v>7249</v>
      </c>
      <c r="M2504" s="270" t="s">
        <v>3296</v>
      </c>
      <c r="N2504" s="270" t="s">
        <v>3314</v>
      </c>
      <c r="O2504" s="270" t="s">
        <v>3313</v>
      </c>
      <c r="P2504" s="269">
        <v>392205.45</v>
      </c>
      <c r="Q2504" s="269">
        <v>0</v>
      </c>
      <c r="R2504" s="269">
        <v>0</v>
      </c>
      <c r="S2504" s="269">
        <v>392205.45</v>
      </c>
      <c r="U2504" s="305" t="str">
        <f t="shared" si="39"/>
        <v>RU8195</v>
      </c>
      <c r="V2504" s="305" t="s">
        <v>3112</v>
      </c>
    </row>
    <row r="2505" spans="1:22" ht="18" customHeight="1" x14ac:dyDescent="0.35">
      <c r="A2505" s="270">
        <v>16113</v>
      </c>
      <c r="B2505" s="270" t="s">
        <v>3269</v>
      </c>
      <c r="C2505" s="270" t="s">
        <v>7248</v>
      </c>
      <c r="D2505" s="270" t="s">
        <v>3372</v>
      </c>
      <c r="E2505" s="270" t="s">
        <v>1739</v>
      </c>
      <c r="F2505" s="270" t="s">
        <v>1829</v>
      </c>
      <c r="G2505" s="270" t="s">
        <v>7247</v>
      </c>
      <c r="H2505" s="270" t="s">
        <v>7246</v>
      </c>
      <c r="I2505" s="270" t="s">
        <v>7245</v>
      </c>
      <c r="J2505" s="270">
        <v>18240</v>
      </c>
      <c r="K2505" s="270" t="s">
        <v>3271</v>
      </c>
      <c r="L2505" s="270" t="s">
        <v>7244</v>
      </c>
      <c r="M2505" s="270" t="s">
        <v>3296</v>
      </c>
      <c r="N2505" s="270" t="s">
        <v>3314</v>
      </c>
      <c r="O2505" s="270" t="s">
        <v>3313</v>
      </c>
      <c r="P2505" s="269">
        <v>300000</v>
      </c>
      <c r="Q2505" s="269">
        <v>0</v>
      </c>
      <c r="R2505" s="269">
        <v>0</v>
      </c>
      <c r="S2505" s="269">
        <v>300000</v>
      </c>
      <c r="U2505" s="305" t="str">
        <f t="shared" si="39"/>
        <v>RU1105</v>
      </c>
      <c r="V2505" s="305" t="s">
        <v>3112</v>
      </c>
    </row>
    <row r="2506" spans="1:22" ht="18" customHeight="1" x14ac:dyDescent="0.35">
      <c r="A2506" s="270">
        <v>16115</v>
      </c>
      <c r="B2506" s="270" t="s">
        <v>3269</v>
      </c>
      <c r="C2506" s="270" t="s">
        <v>7243</v>
      </c>
      <c r="D2506" s="270" t="s">
        <v>3296</v>
      </c>
      <c r="E2506" s="270" t="s">
        <v>1791</v>
      </c>
      <c r="F2506" s="270" t="s">
        <v>2037</v>
      </c>
      <c r="G2506" s="270" t="s">
        <v>7242</v>
      </c>
      <c r="H2506" s="270" t="s">
        <v>7241</v>
      </c>
      <c r="I2506" s="270" t="s">
        <v>7240</v>
      </c>
      <c r="J2506" s="270">
        <v>16120</v>
      </c>
      <c r="K2506" s="270" t="s">
        <v>3271</v>
      </c>
      <c r="L2506" s="270" t="s">
        <v>7239</v>
      </c>
      <c r="M2506" s="270" t="s">
        <v>3296</v>
      </c>
      <c r="N2506" s="270" t="s">
        <v>3286</v>
      </c>
      <c r="O2506" s="270" t="s">
        <v>3285</v>
      </c>
      <c r="P2506" s="269">
        <v>388384.49</v>
      </c>
      <c r="Q2506" s="269">
        <v>0</v>
      </c>
      <c r="R2506" s="269">
        <v>0</v>
      </c>
      <c r="S2506" s="269">
        <v>388384.49</v>
      </c>
      <c r="U2506" s="305" t="str">
        <f t="shared" si="39"/>
        <v>RU8095</v>
      </c>
      <c r="V2506" s="305" t="s">
        <v>3112</v>
      </c>
    </row>
    <row r="2507" spans="1:22" ht="18" customHeight="1" x14ac:dyDescent="0.35">
      <c r="A2507" s="270">
        <v>16121</v>
      </c>
      <c r="B2507" s="270" t="s">
        <v>3269</v>
      </c>
      <c r="C2507" s="270" t="s">
        <v>7238</v>
      </c>
      <c r="D2507" s="270" t="s">
        <v>3296</v>
      </c>
      <c r="E2507" s="270" t="s">
        <v>1791</v>
      </c>
      <c r="F2507" s="270" t="s">
        <v>1816</v>
      </c>
      <c r="G2507" s="270" t="s">
        <v>7237</v>
      </c>
      <c r="H2507" s="270" t="s">
        <v>7236</v>
      </c>
      <c r="I2507" s="270" t="s">
        <v>7235</v>
      </c>
      <c r="J2507" s="270">
        <v>17302</v>
      </c>
      <c r="K2507" s="270" t="s">
        <v>3271</v>
      </c>
      <c r="L2507" s="270" t="s">
        <v>7234</v>
      </c>
      <c r="M2507" s="270" t="s">
        <v>3296</v>
      </c>
      <c r="N2507" s="270" t="s">
        <v>3286</v>
      </c>
      <c r="O2507" s="270" t="s">
        <v>3285</v>
      </c>
      <c r="P2507" s="269">
        <v>332159</v>
      </c>
      <c r="Q2507" s="269">
        <v>0</v>
      </c>
      <c r="R2507" s="269">
        <v>0</v>
      </c>
      <c r="S2507" s="269">
        <v>332159</v>
      </c>
      <c r="U2507" s="305" t="str">
        <f t="shared" si="39"/>
        <v>RU1015</v>
      </c>
      <c r="V2507" s="305" t="s">
        <v>3112</v>
      </c>
    </row>
    <row r="2508" spans="1:22" ht="18" customHeight="1" x14ac:dyDescent="0.35">
      <c r="A2508" s="270">
        <v>16136</v>
      </c>
      <c r="B2508" s="270" t="s">
        <v>3269</v>
      </c>
      <c r="C2508" s="270" t="s">
        <v>7233</v>
      </c>
      <c r="D2508" s="270" t="s">
        <v>3296</v>
      </c>
      <c r="E2508" s="270" t="s">
        <v>1791</v>
      </c>
      <c r="F2508" s="270" t="s">
        <v>2163</v>
      </c>
      <c r="G2508" s="270" t="s">
        <v>4688</v>
      </c>
      <c r="H2508" s="270" t="s">
        <v>7232</v>
      </c>
      <c r="I2508" s="270" t="s">
        <v>7231</v>
      </c>
      <c r="J2508" s="270">
        <v>18258</v>
      </c>
      <c r="K2508" s="270" t="s">
        <v>3271</v>
      </c>
      <c r="L2508" s="270" t="s">
        <v>7230</v>
      </c>
      <c r="M2508" s="270" t="s">
        <v>3296</v>
      </c>
      <c r="N2508" s="270" t="s">
        <v>3314</v>
      </c>
      <c r="O2508" s="270" t="s">
        <v>3313</v>
      </c>
      <c r="P2508" s="269">
        <v>476128.3</v>
      </c>
      <c r="Q2508" s="269">
        <v>0</v>
      </c>
      <c r="R2508" s="269">
        <v>0</v>
      </c>
      <c r="S2508" s="269">
        <v>476128.3</v>
      </c>
      <c r="U2508" s="305" t="str">
        <f t="shared" si="39"/>
        <v>RU8328</v>
      </c>
      <c r="V2508" s="305" t="s">
        <v>3112</v>
      </c>
    </row>
    <row r="2509" spans="1:22" ht="18" customHeight="1" x14ac:dyDescent="0.35">
      <c r="A2509" s="270">
        <v>16152</v>
      </c>
      <c r="B2509" s="270" t="s">
        <v>3269</v>
      </c>
      <c r="C2509" s="270" t="s">
        <v>7229</v>
      </c>
      <c r="D2509" s="270" t="s">
        <v>3296</v>
      </c>
      <c r="E2509" s="270" t="s">
        <v>1791</v>
      </c>
      <c r="F2509" s="270" t="s">
        <v>2163</v>
      </c>
      <c r="G2509" s="270" t="s">
        <v>4688</v>
      </c>
      <c r="H2509" s="270" t="s">
        <v>7228</v>
      </c>
      <c r="I2509" s="270" t="s">
        <v>7227</v>
      </c>
      <c r="J2509" s="270">
        <v>18384</v>
      </c>
      <c r="K2509" s="270" t="s">
        <v>3271</v>
      </c>
      <c r="L2509" s="270" t="s">
        <v>7226</v>
      </c>
      <c r="M2509" s="270" t="s">
        <v>3296</v>
      </c>
      <c r="N2509" s="270" t="s">
        <v>3314</v>
      </c>
      <c r="O2509" s="270" t="s">
        <v>3313</v>
      </c>
      <c r="P2509" s="269">
        <v>313959.88</v>
      </c>
      <c r="Q2509" s="269">
        <v>0</v>
      </c>
      <c r="R2509" s="269">
        <v>0</v>
      </c>
      <c r="S2509" s="269">
        <v>313959.88</v>
      </c>
      <c r="U2509" s="305" t="str">
        <f t="shared" si="39"/>
        <v>RU8328</v>
      </c>
      <c r="V2509" s="305" t="s">
        <v>3112</v>
      </c>
    </row>
    <row r="2510" spans="1:22" ht="18" customHeight="1" x14ac:dyDescent="0.35">
      <c r="A2510" s="270">
        <v>16165</v>
      </c>
      <c r="B2510" s="270" t="s">
        <v>3269</v>
      </c>
      <c r="C2510" s="270" t="s">
        <v>7225</v>
      </c>
      <c r="D2510" s="270" t="s">
        <v>3296</v>
      </c>
      <c r="E2510" s="270" t="s">
        <v>1791</v>
      </c>
      <c r="F2510" s="270" t="s">
        <v>2163</v>
      </c>
      <c r="G2510" s="270" t="s">
        <v>4688</v>
      </c>
      <c r="H2510" s="270" t="s">
        <v>7224</v>
      </c>
      <c r="I2510" s="270" t="s">
        <v>7223</v>
      </c>
      <c r="J2510" s="270">
        <v>18389</v>
      </c>
      <c r="K2510" s="270" t="s">
        <v>3271</v>
      </c>
      <c r="L2510" s="270" t="s">
        <v>7222</v>
      </c>
      <c r="M2510" s="270" t="s">
        <v>3296</v>
      </c>
      <c r="N2510" s="270" t="s">
        <v>3314</v>
      </c>
      <c r="O2510" s="270" t="s">
        <v>3313</v>
      </c>
      <c r="P2510" s="269">
        <v>313959.88</v>
      </c>
      <c r="Q2510" s="269">
        <v>0</v>
      </c>
      <c r="R2510" s="269">
        <v>0</v>
      </c>
      <c r="S2510" s="269">
        <v>313959.88</v>
      </c>
      <c r="U2510" s="305" t="str">
        <f t="shared" si="39"/>
        <v>RU8328</v>
      </c>
      <c r="V2510" s="305" t="s">
        <v>3112</v>
      </c>
    </row>
    <row r="2511" spans="1:22" ht="18" customHeight="1" x14ac:dyDescent="0.35">
      <c r="A2511" s="270">
        <v>16167</v>
      </c>
      <c r="B2511" s="270" t="s">
        <v>3269</v>
      </c>
      <c r="C2511" s="270" t="s">
        <v>7221</v>
      </c>
      <c r="D2511" s="270" t="s">
        <v>3296</v>
      </c>
      <c r="E2511" s="270" t="s">
        <v>1791</v>
      </c>
      <c r="F2511" s="270" t="s">
        <v>2242</v>
      </c>
      <c r="G2511" s="270" t="s">
        <v>7220</v>
      </c>
      <c r="H2511" s="270" t="s">
        <v>7219</v>
      </c>
      <c r="I2511" s="270" t="s">
        <v>7218</v>
      </c>
      <c r="J2511" s="270">
        <v>16794</v>
      </c>
      <c r="K2511" s="270" t="s">
        <v>3271</v>
      </c>
      <c r="L2511" s="270" t="s">
        <v>7217</v>
      </c>
      <c r="M2511" s="270" t="s">
        <v>3296</v>
      </c>
      <c r="N2511" s="270" t="s">
        <v>3286</v>
      </c>
      <c r="O2511" s="270" t="s">
        <v>3285</v>
      </c>
      <c r="P2511" s="269">
        <v>307779.17</v>
      </c>
      <c r="Q2511" s="269">
        <v>0</v>
      </c>
      <c r="R2511" s="269">
        <v>0</v>
      </c>
      <c r="S2511" s="269">
        <v>307779.17</v>
      </c>
      <c r="U2511" s="305" t="str">
        <f t="shared" si="39"/>
        <v>RU8389</v>
      </c>
      <c r="V2511" s="305" t="s">
        <v>3112</v>
      </c>
    </row>
    <row r="2512" spans="1:22" ht="18" customHeight="1" x14ac:dyDescent="0.35">
      <c r="A2512" s="270">
        <v>16190</v>
      </c>
      <c r="B2512" s="270" t="s">
        <v>3269</v>
      </c>
      <c r="C2512" s="270" t="s">
        <v>7216</v>
      </c>
      <c r="D2512" s="270" t="s">
        <v>3296</v>
      </c>
      <c r="E2512" s="270" t="s">
        <v>1791</v>
      </c>
      <c r="F2512" s="270" t="s">
        <v>2215</v>
      </c>
      <c r="G2512" s="270" t="s">
        <v>7186</v>
      </c>
      <c r="H2512" s="270" t="s">
        <v>7215</v>
      </c>
      <c r="I2512" s="270" t="s">
        <v>7214</v>
      </c>
      <c r="J2512" s="270">
        <v>20553</v>
      </c>
      <c r="K2512" s="270" t="s">
        <v>3271</v>
      </c>
      <c r="L2512" s="270" t="s">
        <v>7213</v>
      </c>
      <c r="M2512" s="270" t="s">
        <v>3296</v>
      </c>
      <c r="N2512" s="270" t="s">
        <v>3286</v>
      </c>
      <c r="O2512" s="270" t="s">
        <v>3285</v>
      </c>
      <c r="P2512" s="269">
        <v>724636.63</v>
      </c>
      <c r="Q2512" s="269">
        <v>0</v>
      </c>
      <c r="R2512" s="269">
        <v>0</v>
      </c>
      <c r="S2512" s="269">
        <v>724636.63</v>
      </c>
      <c r="U2512" s="305" t="str">
        <f t="shared" si="39"/>
        <v>RU8358</v>
      </c>
      <c r="V2512" s="305" t="s">
        <v>3112</v>
      </c>
    </row>
    <row r="2513" spans="1:22" ht="18" customHeight="1" x14ac:dyDescent="0.35">
      <c r="A2513" s="270">
        <v>16190</v>
      </c>
      <c r="B2513" s="270" t="s">
        <v>3269</v>
      </c>
      <c r="C2513" s="270" t="s">
        <v>7216</v>
      </c>
      <c r="D2513" s="270" t="s">
        <v>3296</v>
      </c>
      <c r="E2513" s="270" t="s">
        <v>1791</v>
      </c>
      <c r="F2513" s="270" t="s">
        <v>2215</v>
      </c>
      <c r="G2513" s="270" t="s">
        <v>7186</v>
      </c>
      <c r="H2513" s="270" t="s">
        <v>7215</v>
      </c>
      <c r="I2513" s="270" t="s">
        <v>7214</v>
      </c>
      <c r="J2513" s="270">
        <v>20554</v>
      </c>
      <c r="K2513" s="270" t="s">
        <v>3271</v>
      </c>
      <c r="L2513" s="270" t="s">
        <v>7213</v>
      </c>
      <c r="M2513" s="270" t="s">
        <v>3296</v>
      </c>
      <c r="N2513" s="270" t="s">
        <v>3286</v>
      </c>
      <c r="O2513" s="270" t="s">
        <v>3285</v>
      </c>
      <c r="P2513" s="269">
        <v>217979.29</v>
      </c>
      <c r="Q2513" s="269">
        <v>0</v>
      </c>
      <c r="R2513" s="269">
        <v>0</v>
      </c>
      <c r="S2513" s="269">
        <v>217979.29</v>
      </c>
      <c r="U2513" s="305" t="str">
        <f t="shared" si="39"/>
        <v>RU8358</v>
      </c>
      <c r="V2513" s="305" t="s">
        <v>3112</v>
      </c>
    </row>
    <row r="2514" spans="1:22" ht="18" customHeight="1" x14ac:dyDescent="0.35">
      <c r="A2514" s="270">
        <v>16195</v>
      </c>
      <c r="B2514" s="270" t="s">
        <v>3269</v>
      </c>
      <c r="C2514" s="270" t="s">
        <v>7212</v>
      </c>
      <c r="D2514" s="270" t="s">
        <v>3296</v>
      </c>
      <c r="E2514" s="270" t="s">
        <v>1733</v>
      </c>
      <c r="F2514" s="270" t="s">
        <v>1894</v>
      </c>
      <c r="G2514" s="270" t="s">
        <v>7211</v>
      </c>
      <c r="H2514" s="270" t="s">
        <v>7210</v>
      </c>
      <c r="I2514" s="270" t="s">
        <v>7209</v>
      </c>
      <c r="J2514" s="270">
        <v>16994</v>
      </c>
      <c r="K2514" s="270" t="s">
        <v>3271</v>
      </c>
      <c r="L2514" s="270" t="s">
        <v>7208</v>
      </c>
      <c r="M2514" s="270" t="s">
        <v>3296</v>
      </c>
      <c r="N2514" s="270" t="s">
        <v>3286</v>
      </c>
      <c r="O2514" s="270" t="s">
        <v>3285</v>
      </c>
      <c r="P2514" s="269">
        <v>674309.8</v>
      </c>
      <c r="Q2514" s="269">
        <v>0</v>
      </c>
      <c r="R2514" s="269">
        <v>0</v>
      </c>
      <c r="S2514" s="269">
        <v>674309.8</v>
      </c>
      <c r="U2514" s="305" t="str">
        <f t="shared" si="39"/>
        <v>RU5050</v>
      </c>
      <c r="V2514" s="305" t="s">
        <v>3112</v>
      </c>
    </row>
    <row r="2515" spans="1:22" ht="18" customHeight="1" x14ac:dyDescent="0.35">
      <c r="A2515" s="270">
        <v>16196</v>
      </c>
      <c r="B2515" s="270" t="s">
        <v>3269</v>
      </c>
      <c r="C2515" s="270" t="s">
        <v>7207</v>
      </c>
      <c r="D2515" s="270" t="s">
        <v>3296</v>
      </c>
      <c r="E2515" s="270" t="s">
        <v>1733</v>
      </c>
      <c r="F2515" s="270" t="s">
        <v>2065</v>
      </c>
      <c r="G2515" s="270" t="s">
        <v>7206</v>
      </c>
      <c r="H2515" s="270" t="s">
        <v>7205</v>
      </c>
      <c r="I2515" s="270" t="s">
        <v>7204</v>
      </c>
      <c r="J2515" s="270">
        <v>16197</v>
      </c>
      <c r="K2515" s="270" t="s">
        <v>3271</v>
      </c>
      <c r="L2515" s="270" t="s">
        <v>7203</v>
      </c>
      <c r="M2515" s="270" t="s">
        <v>3296</v>
      </c>
      <c r="N2515" s="270" t="s">
        <v>3314</v>
      </c>
      <c r="O2515" s="270" t="s">
        <v>3313</v>
      </c>
      <c r="P2515" s="269">
        <v>475554.29</v>
      </c>
      <c r="Q2515" s="269">
        <v>0</v>
      </c>
      <c r="R2515" s="269">
        <v>0</v>
      </c>
      <c r="S2515" s="269">
        <v>475554.29</v>
      </c>
      <c r="U2515" s="305" t="str">
        <f t="shared" si="39"/>
        <v>RU8179</v>
      </c>
      <c r="V2515" s="305" t="s">
        <v>3112</v>
      </c>
    </row>
    <row r="2516" spans="1:22" ht="18" customHeight="1" x14ac:dyDescent="0.35">
      <c r="A2516" s="270">
        <v>16202</v>
      </c>
      <c r="B2516" s="270" t="s">
        <v>3269</v>
      </c>
      <c r="C2516" s="270" t="s">
        <v>7202</v>
      </c>
      <c r="D2516" s="270" t="s">
        <v>3296</v>
      </c>
      <c r="E2516" s="270" t="s">
        <v>1733</v>
      </c>
      <c r="F2516" s="270" t="s">
        <v>1899</v>
      </c>
      <c r="G2516" s="270" t="s">
        <v>7201</v>
      </c>
      <c r="H2516" s="270" t="s">
        <v>7200</v>
      </c>
      <c r="I2516" s="270" t="s">
        <v>7199</v>
      </c>
      <c r="J2516" s="270">
        <v>17054</v>
      </c>
      <c r="K2516" s="270" t="s">
        <v>3271</v>
      </c>
      <c r="L2516" s="270" t="s">
        <v>7198</v>
      </c>
      <c r="M2516" s="270" t="s">
        <v>3296</v>
      </c>
      <c r="N2516" s="270" t="s">
        <v>3314</v>
      </c>
      <c r="O2516" s="270" t="s">
        <v>3313</v>
      </c>
      <c r="P2516" s="269">
        <v>886634</v>
      </c>
      <c r="Q2516" s="269">
        <v>0</v>
      </c>
      <c r="R2516" s="269">
        <v>0</v>
      </c>
      <c r="S2516" s="269">
        <v>886634</v>
      </c>
      <c r="U2516" s="305" t="str">
        <f t="shared" si="39"/>
        <v>RU5052</v>
      </c>
      <c r="V2516" s="305" t="s">
        <v>3112</v>
      </c>
    </row>
    <row r="2517" spans="1:22" ht="18" customHeight="1" x14ac:dyDescent="0.35">
      <c r="A2517" s="270">
        <v>16337</v>
      </c>
      <c r="B2517" s="270" t="s">
        <v>3269</v>
      </c>
      <c r="C2517" s="270" t="s">
        <v>7197</v>
      </c>
      <c r="D2517" s="270" t="s">
        <v>3296</v>
      </c>
      <c r="E2517" s="270" t="s">
        <v>1739</v>
      </c>
      <c r="F2517" s="270" t="s">
        <v>1785</v>
      </c>
      <c r="G2517" s="270" t="s">
        <v>7196</v>
      </c>
      <c r="H2517" s="270" t="s">
        <v>7195</v>
      </c>
      <c r="I2517" s="270" t="s">
        <v>7194</v>
      </c>
      <c r="J2517" s="270">
        <v>20666</v>
      </c>
      <c r="K2517" s="270" t="s">
        <v>3271</v>
      </c>
      <c r="L2517" s="270" t="s">
        <v>7193</v>
      </c>
      <c r="M2517" s="270" t="s">
        <v>3296</v>
      </c>
      <c r="N2517" s="270" t="s">
        <v>3314</v>
      </c>
      <c r="O2517" s="270" t="s">
        <v>3313</v>
      </c>
      <c r="P2517" s="269">
        <v>70460.86</v>
      </c>
      <c r="Q2517" s="269">
        <v>0</v>
      </c>
      <c r="R2517" s="269">
        <v>0</v>
      </c>
      <c r="S2517" s="269">
        <v>70460.86</v>
      </c>
      <c r="U2517" s="305" t="str">
        <f t="shared" si="39"/>
        <v>RU8062</v>
      </c>
      <c r="V2517" s="305" t="s">
        <v>3112</v>
      </c>
    </row>
    <row r="2518" spans="1:22" ht="18" customHeight="1" x14ac:dyDescent="0.35">
      <c r="A2518" s="270">
        <v>16337</v>
      </c>
      <c r="B2518" s="270" t="s">
        <v>3269</v>
      </c>
      <c r="C2518" s="270" t="s">
        <v>7197</v>
      </c>
      <c r="D2518" s="270" t="s">
        <v>3296</v>
      </c>
      <c r="E2518" s="270" t="s">
        <v>1739</v>
      </c>
      <c r="F2518" s="270" t="s">
        <v>1785</v>
      </c>
      <c r="G2518" s="270" t="s">
        <v>7196</v>
      </c>
      <c r="H2518" s="270" t="s">
        <v>7195</v>
      </c>
      <c r="I2518" s="270" t="s">
        <v>7194</v>
      </c>
      <c r="J2518" s="270">
        <v>20676</v>
      </c>
      <c r="K2518" s="270" t="s">
        <v>3271</v>
      </c>
      <c r="L2518" s="270" t="s">
        <v>7193</v>
      </c>
      <c r="M2518" s="270" t="s">
        <v>3296</v>
      </c>
      <c r="N2518" s="270" t="s">
        <v>3314</v>
      </c>
      <c r="O2518" s="270" t="s">
        <v>3313</v>
      </c>
      <c r="P2518" s="269">
        <v>238153.2</v>
      </c>
      <c r="Q2518" s="269">
        <v>0</v>
      </c>
      <c r="R2518" s="269">
        <v>0</v>
      </c>
      <c r="S2518" s="269">
        <v>238153.2</v>
      </c>
      <c r="U2518" s="305" t="str">
        <f t="shared" si="39"/>
        <v>RU8062</v>
      </c>
      <c r="V2518" s="305" t="s">
        <v>3112</v>
      </c>
    </row>
    <row r="2519" spans="1:22" ht="18" customHeight="1" x14ac:dyDescent="0.35">
      <c r="A2519" s="270">
        <v>16337</v>
      </c>
      <c r="B2519" s="270" t="s">
        <v>3269</v>
      </c>
      <c r="C2519" s="270" t="s">
        <v>7197</v>
      </c>
      <c r="D2519" s="270" t="s">
        <v>3296</v>
      </c>
      <c r="E2519" s="270" t="s">
        <v>1739</v>
      </c>
      <c r="F2519" s="270" t="s">
        <v>1785</v>
      </c>
      <c r="G2519" s="270" t="s">
        <v>7196</v>
      </c>
      <c r="H2519" s="270" t="s">
        <v>7195</v>
      </c>
      <c r="I2519" s="270" t="s">
        <v>7194</v>
      </c>
      <c r="J2519" s="270">
        <v>20677</v>
      </c>
      <c r="K2519" s="270" t="s">
        <v>3271</v>
      </c>
      <c r="L2519" s="270" t="s">
        <v>7193</v>
      </c>
      <c r="M2519" s="270" t="s">
        <v>3296</v>
      </c>
      <c r="N2519" s="270" t="s">
        <v>3314</v>
      </c>
      <c r="O2519" s="270" t="s">
        <v>3313</v>
      </c>
      <c r="P2519" s="269">
        <v>40175.08</v>
      </c>
      <c r="Q2519" s="269">
        <v>0</v>
      </c>
      <c r="R2519" s="269">
        <v>0</v>
      </c>
      <c r="S2519" s="269">
        <v>40175.08</v>
      </c>
      <c r="U2519" s="305" t="str">
        <f t="shared" si="39"/>
        <v>RU8062</v>
      </c>
      <c r="V2519" s="305" t="s">
        <v>3112</v>
      </c>
    </row>
    <row r="2520" spans="1:22" ht="18" customHeight="1" x14ac:dyDescent="0.35">
      <c r="A2520" s="270">
        <v>16337</v>
      </c>
      <c r="B2520" s="270" t="s">
        <v>3269</v>
      </c>
      <c r="C2520" s="270" t="s">
        <v>7197</v>
      </c>
      <c r="D2520" s="270" t="s">
        <v>3296</v>
      </c>
      <c r="E2520" s="270" t="s">
        <v>1739</v>
      </c>
      <c r="F2520" s="270" t="s">
        <v>1785</v>
      </c>
      <c r="G2520" s="270" t="s">
        <v>7196</v>
      </c>
      <c r="H2520" s="270" t="s">
        <v>7195</v>
      </c>
      <c r="I2520" s="270" t="s">
        <v>7194</v>
      </c>
      <c r="J2520" s="270">
        <v>20678</v>
      </c>
      <c r="K2520" s="270" t="s">
        <v>3271</v>
      </c>
      <c r="L2520" s="270" t="s">
        <v>7193</v>
      </c>
      <c r="M2520" s="270" t="s">
        <v>3296</v>
      </c>
      <c r="N2520" s="270" t="s">
        <v>3314</v>
      </c>
      <c r="O2520" s="270" t="s">
        <v>3313</v>
      </c>
      <c r="P2520" s="269">
        <v>41968.06</v>
      </c>
      <c r="Q2520" s="269">
        <v>0</v>
      </c>
      <c r="R2520" s="269">
        <v>0</v>
      </c>
      <c r="S2520" s="269">
        <v>41968.06</v>
      </c>
      <c r="U2520" s="305" t="str">
        <f t="shared" si="39"/>
        <v>RU8062</v>
      </c>
      <c r="V2520" s="305" t="s">
        <v>3112</v>
      </c>
    </row>
    <row r="2521" spans="1:22" ht="18" customHeight="1" x14ac:dyDescent="0.35">
      <c r="A2521" s="270">
        <v>16337</v>
      </c>
      <c r="B2521" s="270" t="s">
        <v>3269</v>
      </c>
      <c r="C2521" s="270" t="s">
        <v>7197</v>
      </c>
      <c r="D2521" s="270" t="s">
        <v>3296</v>
      </c>
      <c r="E2521" s="270" t="s">
        <v>1739</v>
      </c>
      <c r="F2521" s="270" t="s">
        <v>1785</v>
      </c>
      <c r="G2521" s="270" t="s">
        <v>7196</v>
      </c>
      <c r="H2521" s="270" t="s">
        <v>7195</v>
      </c>
      <c r="I2521" s="270" t="s">
        <v>7194</v>
      </c>
      <c r="J2521" s="270">
        <v>20679</v>
      </c>
      <c r="K2521" s="270" t="s">
        <v>3271</v>
      </c>
      <c r="L2521" s="270" t="s">
        <v>7193</v>
      </c>
      <c r="M2521" s="270" t="s">
        <v>3296</v>
      </c>
      <c r="N2521" s="270" t="s">
        <v>3314</v>
      </c>
      <c r="O2521" s="270" t="s">
        <v>3313</v>
      </c>
      <c r="P2521" s="269">
        <v>75011.83</v>
      </c>
      <c r="Q2521" s="269">
        <v>0</v>
      </c>
      <c r="R2521" s="269">
        <v>0</v>
      </c>
      <c r="S2521" s="269">
        <v>75011.83</v>
      </c>
      <c r="U2521" s="305" t="str">
        <f t="shared" si="39"/>
        <v>RU8062</v>
      </c>
      <c r="V2521" s="305" t="s">
        <v>3112</v>
      </c>
    </row>
    <row r="2522" spans="1:22" ht="18" customHeight="1" x14ac:dyDescent="0.35">
      <c r="A2522" s="270">
        <v>16337</v>
      </c>
      <c r="B2522" s="270" t="s">
        <v>3269</v>
      </c>
      <c r="C2522" s="270" t="s">
        <v>7197</v>
      </c>
      <c r="D2522" s="270" t="s">
        <v>3296</v>
      </c>
      <c r="E2522" s="270" t="s">
        <v>1739</v>
      </c>
      <c r="F2522" s="270" t="s">
        <v>1785</v>
      </c>
      <c r="G2522" s="270" t="s">
        <v>7196</v>
      </c>
      <c r="H2522" s="270" t="s">
        <v>7195</v>
      </c>
      <c r="I2522" s="270" t="s">
        <v>7194</v>
      </c>
      <c r="J2522" s="270">
        <v>20680</v>
      </c>
      <c r="K2522" s="270" t="s">
        <v>3271</v>
      </c>
      <c r="L2522" s="270" t="s">
        <v>7193</v>
      </c>
      <c r="M2522" s="270" t="s">
        <v>3296</v>
      </c>
      <c r="N2522" s="270" t="s">
        <v>3314</v>
      </c>
      <c r="O2522" s="270" t="s">
        <v>3313</v>
      </c>
      <c r="P2522" s="269">
        <v>220870.79</v>
      </c>
      <c r="Q2522" s="269">
        <v>0</v>
      </c>
      <c r="R2522" s="269">
        <v>0</v>
      </c>
      <c r="S2522" s="269">
        <v>220870.79</v>
      </c>
      <c r="U2522" s="305" t="str">
        <f t="shared" si="39"/>
        <v>RU8062</v>
      </c>
      <c r="V2522" s="305" t="s">
        <v>3112</v>
      </c>
    </row>
    <row r="2523" spans="1:22" ht="18" customHeight="1" x14ac:dyDescent="0.35">
      <c r="A2523" s="270">
        <v>16337</v>
      </c>
      <c r="B2523" s="270" t="s">
        <v>3269</v>
      </c>
      <c r="C2523" s="270" t="s">
        <v>7197</v>
      </c>
      <c r="D2523" s="270" t="s">
        <v>3296</v>
      </c>
      <c r="E2523" s="270" t="s">
        <v>1739</v>
      </c>
      <c r="F2523" s="270" t="s">
        <v>1785</v>
      </c>
      <c r="G2523" s="270" t="s">
        <v>7196</v>
      </c>
      <c r="H2523" s="270" t="s">
        <v>7195</v>
      </c>
      <c r="I2523" s="270" t="s">
        <v>7194</v>
      </c>
      <c r="J2523" s="270">
        <v>20682</v>
      </c>
      <c r="K2523" s="270" t="s">
        <v>3271</v>
      </c>
      <c r="L2523" s="270" t="s">
        <v>7193</v>
      </c>
      <c r="M2523" s="270" t="s">
        <v>3296</v>
      </c>
      <c r="N2523" s="270" t="s">
        <v>3314</v>
      </c>
      <c r="O2523" s="270" t="s">
        <v>3313</v>
      </c>
      <c r="P2523" s="269">
        <v>355051.49</v>
      </c>
      <c r="Q2523" s="269">
        <v>0</v>
      </c>
      <c r="R2523" s="269">
        <v>0</v>
      </c>
      <c r="S2523" s="269">
        <v>355051.49</v>
      </c>
      <c r="U2523" s="305" t="str">
        <f t="shared" si="39"/>
        <v>RU8062</v>
      </c>
      <c r="V2523" s="305" t="s">
        <v>3112</v>
      </c>
    </row>
    <row r="2524" spans="1:22" ht="18" customHeight="1" x14ac:dyDescent="0.35">
      <c r="A2524" s="270">
        <v>16347</v>
      </c>
      <c r="B2524" s="270" t="s">
        <v>3269</v>
      </c>
      <c r="C2524" s="270" t="s">
        <v>7191</v>
      </c>
      <c r="D2524" s="270" t="s">
        <v>3296</v>
      </c>
      <c r="E2524" s="270" t="s">
        <v>1713</v>
      </c>
      <c r="F2524" s="270" t="s">
        <v>1777</v>
      </c>
      <c r="G2524" s="270" t="s">
        <v>7180</v>
      </c>
      <c r="H2524" s="270" t="s">
        <v>7190</v>
      </c>
      <c r="I2524" s="270" t="s">
        <v>7189</v>
      </c>
      <c r="J2524" s="270">
        <v>16367</v>
      </c>
      <c r="K2524" s="270" t="s">
        <v>3271</v>
      </c>
      <c r="L2524" s="270" t="s">
        <v>7192</v>
      </c>
      <c r="M2524" s="270" t="s">
        <v>3296</v>
      </c>
      <c r="N2524" s="270" t="s">
        <v>3286</v>
      </c>
      <c r="O2524" s="270" t="s">
        <v>3285</v>
      </c>
      <c r="P2524" s="269">
        <v>1491651.34</v>
      </c>
      <c r="Q2524" s="269">
        <v>0</v>
      </c>
      <c r="R2524" s="269">
        <v>0</v>
      </c>
      <c r="S2524" s="269">
        <v>1491651.34</v>
      </c>
      <c r="U2524" s="305" t="str">
        <f t="shared" si="39"/>
        <v>RU8000</v>
      </c>
      <c r="V2524" s="305" t="s">
        <v>3112</v>
      </c>
    </row>
    <row r="2525" spans="1:22" ht="18" customHeight="1" x14ac:dyDescent="0.35">
      <c r="A2525" s="270">
        <v>16347</v>
      </c>
      <c r="B2525" s="270" t="s">
        <v>3269</v>
      </c>
      <c r="C2525" s="270" t="s">
        <v>7191</v>
      </c>
      <c r="D2525" s="270" t="s">
        <v>3296</v>
      </c>
      <c r="E2525" s="270" t="s">
        <v>1713</v>
      </c>
      <c r="F2525" s="270" t="s">
        <v>1777</v>
      </c>
      <c r="G2525" s="270" t="s">
        <v>7180</v>
      </c>
      <c r="H2525" s="270" t="s">
        <v>7190</v>
      </c>
      <c r="I2525" s="270" t="s">
        <v>7189</v>
      </c>
      <c r="J2525" s="270">
        <v>16494</v>
      </c>
      <c r="K2525" s="270" t="s">
        <v>3271</v>
      </c>
      <c r="L2525" s="270" t="s">
        <v>7188</v>
      </c>
      <c r="M2525" s="270" t="s">
        <v>3296</v>
      </c>
      <c r="N2525" s="270" t="s">
        <v>3286</v>
      </c>
      <c r="O2525" s="270" t="s">
        <v>3285</v>
      </c>
      <c r="P2525" s="269">
        <v>493234.41</v>
      </c>
      <c r="Q2525" s="269">
        <v>0</v>
      </c>
      <c r="R2525" s="269">
        <v>0</v>
      </c>
      <c r="S2525" s="269">
        <v>493234.41</v>
      </c>
      <c r="U2525" s="305" t="str">
        <f t="shared" si="39"/>
        <v>RU8000</v>
      </c>
      <c r="V2525" s="305" t="s">
        <v>3112</v>
      </c>
    </row>
    <row r="2526" spans="1:22" ht="18" customHeight="1" x14ac:dyDescent="0.35">
      <c r="A2526" s="270">
        <v>16348</v>
      </c>
      <c r="B2526" s="270" t="s">
        <v>3269</v>
      </c>
      <c r="C2526" s="270" t="s">
        <v>7187</v>
      </c>
      <c r="D2526" s="270" t="s">
        <v>3296</v>
      </c>
      <c r="E2526" s="270" t="s">
        <v>1791</v>
      </c>
      <c r="F2526" s="270" t="s">
        <v>2215</v>
      </c>
      <c r="G2526" s="270" t="s">
        <v>7186</v>
      </c>
      <c r="H2526" s="270" t="s">
        <v>7185</v>
      </c>
      <c r="I2526" s="270" t="s">
        <v>7184</v>
      </c>
      <c r="J2526" s="270">
        <v>20249</v>
      </c>
      <c r="K2526" s="270" t="s">
        <v>3271</v>
      </c>
      <c r="L2526" s="270" t="s">
        <v>7183</v>
      </c>
      <c r="M2526" s="270" t="s">
        <v>3296</v>
      </c>
      <c r="N2526" s="270" t="s">
        <v>3286</v>
      </c>
      <c r="O2526" s="270" t="s">
        <v>3285</v>
      </c>
      <c r="P2526" s="269">
        <v>599457</v>
      </c>
      <c r="Q2526" s="269">
        <v>0</v>
      </c>
      <c r="R2526" s="269">
        <v>0</v>
      </c>
      <c r="S2526" s="269">
        <v>599457</v>
      </c>
      <c r="U2526" s="305" t="str">
        <f t="shared" si="39"/>
        <v>RU8358</v>
      </c>
      <c r="V2526" s="305" t="s">
        <v>3112</v>
      </c>
    </row>
    <row r="2527" spans="1:22" ht="18" customHeight="1" x14ac:dyDescent="0.35">
      <c r="A2527" s="270">
        <v>16350</v>
      </c>
      <c r="B2527" s="270" t="s">
        <v>3269</v>
      </c>
      <c r="C2527" s="270" t="s">
        <v>7181</v>
      </c>
      <c r="D2527" s="270" t="s">
        <v>3296</v>
      </c>
      <c r="E2527" s="270" t="s">
        <v>1713</v>
      </c>
      <c r="F2527" s="270" t="s">
        <v>1777</v>
      </c>
      <c r="G2527" s="270" t="s">
        <v>7180</v>
      </c>
      <c r="H2527" s="270" t="s">
        <v>7179</v>
      </c>
      <c r="I2527" s="270" t="s">
        <v>7178</v>
      </c>
      <c r="J2527" s="270">
        <v>16368</v>
      </c>
      <c r="K2527" s="270" t="s">
        <v>3271</v>
      </c>
      <c r="L2527" s="270" t="s">
        <v>7182</v>
      </c>
      <c r="M2527" s="270" t="s">
        <v>3296</v>
      </c>
      <c r="N2527" s="270" t="s">
        <v>3286</v>
      </c>
      <c r="O2527" s="270" t="s">
        <v>3285</v>
      </c>
      <c r="P2527" s="269">
        <v>1566948.55</v>
      </c>
      <c r="Q2527" s="269">
        <v>0</v>
      </c>
      <c r="R2527" s="269">
        <v>0</v>
      </c>
      <c r="S2527" s="269">
        <v>1566948.55</v>
      </c>
      <c r="U2527" s="305" t="str">
        <f t="shared" si="39"/>
        <v>RU8000</v>
      </c>
      <c r="V2527" s="305" t="s">
        <v>3112</v>
      </c>
    </row>
    <row r="2528" spans="1:22" ht="18" customHeight="1" x14ac:dyDescent="0.35">
      <c r="A2528" s="270">
        <v>16350</v>
      </c>
      <c r="B2528" s="270" t="s">
        <v>3269</v>
      </c>
      <c r="C2528" s="270" t="s">
        <v>7181</v>
      </c>
      <c r="D2528" s="270" t="s">
        <v>3296</v>
      </c>
      <c r="E2528" s="270" t="s">
        <v>1713</v>
      </c>
      <c r="F2528" s="270" t="s">
        <v>1777</v>
      </c>
      <c r="G2528" s="270" t="s">
        <v>7180</v>
      </c>
      <c r="H2528" s="270" t="s">
        <v>7179</v>
      </c>
      <c r="I2528" s="270" t="s">
        <v>7178</v>
      </c>
      <c r="J2528" s="270">
        <v>16499</v>
      </c>
      <c r="K2528" s="270" t="s">
        <v>3271</v>
      </c>
      <c r="L2528" s="270" t="s">
        <v>7177</v>
      </c>
      <c r="M2528" s="270" t="s">
        <v>3296</v>
      </c>
      <c r="N2528" s="270" t="s">
        <v>3286</v>
      </c>
      <c r="O2528" s="270" t="s">
        <v>3285</v>
      </c>
      <c r="P2528" s="269">
        <v>520171.87</v>
      </c>
      <c r="Q2528" s="269">
        <v>0</v>
      </c>
      <c r="R2528" s="269">
        <v>0</v>
      </c>
      <c r="S2528" s="269">
        <v>520171.87</v>
      </c>
      <c r="U2528" s="305" t="str">
        <f t="shared" si="39"/>
        <v>RU8000</v>
      </c>
      <c r="V2528" s="305" t="s">
        <v>3112</v>
      </c>
    </row>
    <row r="2529" spans="1:22" ht="18" customHeight="1" x14ac:dyDescent="0.35">
      <c r="A2529" s="270">
        <v>16363</v>
      </c>
      <c r="B2529" s="270" t="s">
        <v>3269</v>
      </c>
      <c r="C2529" s="270" t="s">
        <v>7176</v>
      </c>
      <c r="D2529" s="270" t="s">
        <v>3296</v>
      </c>
      <c r="E2529" s="270" t="s">
        <v>1733</v>
      </c>
      <c r="F2529" s="270" t="s">
        <v>2346</v>
      </c>
      <c r="G2529" s="270" t="s">
        <v>7175</v>
      </c>
      <c r="H2529" s="270" t="s">
        <v>7174</v>
      </c>
      <c r="I2529" s="270" t="s">
        <v>7173</v>
      </c>
      <c r="J2529" s="270">
        <v>17440</v>
      </c>
      <c r="K2529" s="270" t="s">
        <v>3271</v>
      </c>
      <c r="L2529" s="270" t="s">
        <v>7172</v>
      </c>
      <c r="M2529" s="270" t="s">
        <v>3296</v>
      </c>
      <c r="N2529" s="270" t="s">
        <v>3314</v>
      </c>
      <c r="O2529" s="270" t="s">
        <v>3313</v>
      </c>
      <c r="P2529" s="269">
        <v>369544</v>
      </c>
      <c r="Q2529" s="269">
        <v>0</v>
      </c>
      <c r="R2529" s="269">
        <v>0</v>
      </c>
      <c r="S2529" s="269">
        <v>369544</v>
      </c>
      <c r="U2529" s="305" t="str">
        <f t="shared" si="39"/>
        <v>RU8830</v>
      </c>
      <c r="V2529" s="305" t="s">
        <v>3112</v>
      </c>
    </row>
    <row r="2530" spans="1:22" ht="18" customHeight="1" x14ac:dyDescent="0.35">
      <c r="A2530" s="270">
        <v>16363</v>
      </c>
      <c r="B2530" s="270" t="s">
        <v>3269</v>
      </c>
      <c r="C2530" s="270" t="s">
        <v>7176</v>
      </c>
      <c r="D2530" s="270" t="s">
        <v>3296</v>
      </c>
      <c r="E2530" s="270" t="s">
        <v>1733</v>
      </c>
      <c r="F2530" s="270" t="s">
        <v>2346</v>
      </c>
      <c r="G2530" s="270" t="s">
        <v>7175</v>
      </c>
      <c r="H2530" s="270" t="s">
        <v>7174</v>
      </c>
      <c r="I2530" s="270" t="s">
        <v>7173</v>
      </c>
      <c r="J2530" s="270">
        <v>19825</v>
      </c>
      <c r="K2530" s="270" t="s">
        <v>3271</v>
      </c>
      <c r="L2530" s="270" t="s">
        <v>7172</v>
      </c>
      <c r="M2530" s="270" t="s">
        <v>3296</v>
      </c>
      <c r="N2530" s="270" t="s">
        <v>3314</v>
      </c>
      <c r="O2530" s="270" t="s">
        <v>3313</v>
      </c>
      <c r="P2530" s="269">
        <v>27448</v>
      </c>
      <c r="Q2530" s="269">
        <v>0</v>
      </c>
      <c r="R2530" s="269">
        <v>0</v>
      </c>
      <c r="S2530" s="269">
        <v>27448</v>
      </c>
      <c r="U2530" s="305" t="str">
        <f t="shared" si="39"/>
        <v>RU8830</v>
      </c>
      <c r="V2530" s="305" t="s">
        <v>3112</v>
      </c>
    </row>
    <row r="2531" spans="1:22" ht="18" customHeight="1" x14ac:dyDescent="0.35">
      <c r="A2531" s="270">
        <v>16415</v>
      </c>
      <c r="B2531" s="270" t="s">
        <v>3269</v>
      </c>
      <c r="C2531" s="270" t="s">
        <v>7170</v>
      </c>
      <c r="D2531" s="270" t="s">
        <v>3296</v>
      </c>
      <c r="E2531" s="270" t="s">
        <v>1733</v>
      </c>
      <c r="F2531" s="270" t="s">
        <v>1917</v>
      </c>
      <c r="G2531" s="270" t="s">
        <v>7169</v>
      </c>
      <c r="H2531" s="270" t="s">
        <v>7168</v>
      </c>
      <c r="I2531" s="270" t="s">
        <v>7167</v>
      </c>
      <c r="J2531" s="270">
        <v>16465</v>
      </c>
      <c r="K2531" s="270" t="s">
        <v>3271</v>
      </c>
      <c r="L2531" s="270" t="s">
        <v>7171</v>
      </c>
      <c r="M2531" s="270" t="s">
        <v>3296</v>
      </c>
      <c r="N2531" s="270" t="s">
        <v>3286</v>
      </c>
      <c r="O2531" s="270" t="s">
        <v>3285</v>
      </c>
      <c r="P2531" s="269">
        <v>3924711</v>
      </c>
      <c r="Q2531" s="269">
        <v>0</v>
      </c>
      <c r="R2531" s="269">
        <v>0</v>
      </c>
      <c r="S2531" s="269">
        <v>3924711</v>
      </c>
      <c r="U2531" s="305" t="str">
        <f t="shared" si="39"/>
        <v>RU5200</v>
      </c>
      <c r="V2531" s="305" t="s">
        <v>3112</v>
      </c>
    </row>
    <row r="2532" spans="1:22" ht="18" customHeight="1" x14ac:dyDescent="0.35">
      <c r="A2532" s="270">
        <v>16415</v>
      </c>
      <c r="B2532" s="270" t="s">
        <v>3269</v>
      </c>
      <c r="C2532" s="270" t="s">
        <v>7170</v>
      </c>
      <c r="D2532" s="270" t="s">
        <v>3296</v>
      </c>
      <c r="E2532" s="270" t="s">
        <v>1733</v>
      </c>
      <c r="F2532" s="270" t="s">
        <v>1917</v>
      </c>
      <c r="G2532" s="270" t="s">
        <v>7169</v>
      </c>
      <c r="H2532" s="270" t="s">
        <v>7168</v>
      </c>
      <c r="I2532" s="270" t="s">
        <v>7167</v>
      </c>
      <c r="J2532" s="270">
        <v>16469</v>
      </c>
      <c r="K2532" s="270" t="s">
        <v>3271</v>
      </c>
      <c r="L2532" s="270" t="s">
        <v>7166</v>
      </c>
      <c r="M2532" s="270" t="s">
        <v>3296</v>
      </c>
      <c r="N2532" s="270" t="s">
        <v>3286</v>
      </c>
      <c r="O2532" s="270" t="s">
        <v>3285</v>
      </c>
      <c r="P2532" s="269">
        <v>3378304</v>
      </c>
      <c r="Q2532" s="269">
        <v>0</v>
      </c>
      <c r="R2532" s="269">
        <v>0</v>
      </c>
      <c r="S2532" s="269">
        <v>3378304</v>
      </c>
      <c r="U2532" s="305" t="str">
        <f t="shared" si="39"/>
        <v>RU5200</v>
      </c>
      <c r="V2532" s="305" t="s">
        <v>3112</v>
      </c>
    </row>
    <row r="2533" spans="1:22" ht="18" customHeight="1" x14ac:dyDescent="0.35">
      <c r="A2533" s="270">
        <v>16482</v>
      </c>
      <c r="B2533" s="270" t="s">
        <v>3269</v>
      </c>
      <c r="C2533" s="270" t="s">
        <v>7165</v>
      </c>
      <c r="D2533" s="270" t="s">
        <v>3296</v>
      </c>
      <c r="E2533" s="270" t="s">
        <v>1791</v>
      </c>
      <c r="F2533" s="270" t="s">
        <v>1857</v>
      </c>
      <c r="G2533" s="270" t="s">
        <v>7164</v>
      </c>
      <c r="H2533" s="270" t="s">
        <v>7163</v>
      </c>
      <c r="I2533" s="270" t="s">
        <v>7162</v>
      </c>
      <c r="J2533" s="270">
        <v>16675</v>
      </c>
      <c r="K2533" s="270" t="s">
        <v>3271</v>
      </c>
      <c r="L2533" s="270" t="s">
        <v>7161</v>
      </c>
      <c r="M2533" s="270" t="s">
        <v>3296</v>
      </c>
      <c r="N2533" s="270" t="s">
        <v>3286</v>
      </c>
      <c r="O2533" s="270" t="s">
        <v>3285</v>
      </c>
      <c r="P2533" s="269">
        <v>256120.98</v>
      </c>
      <c r="Q2533" s="269">
        <v>0</v>
      </c>
      <c r="R2533" s="269">
        <v>0</v>
      </c>
      <c r="S2533" s="269">
        <v>256120.98</v>
      </c>
      <c r="U2533" s="305" t="str">
        <f t="shared" si="39"/>
        <v>RU1710</v>
      </c>
      <c r="V2533" s="305" t="s">
        <v>3112</v>
      </c>
    </row>
    <row r="2534" spans="1:22" ht="18" customHeight="1" x14ac:dyDescent="0.35">
      <c r="A2534" s="270">
        <v>16493</v>
      </c>
      <c r="B2534" s="270" t="s">
        <v>3269</v>
      </c>
      <c r="C2534" s="270" t="s">
        <v>7160</v>
      </c>
      <c r="D2534" s="270" t="s">
        <v>3296</v>
      </c>
      <c r="E2534" s="270" t="s">
        <v>1713</v>
      </c>
      <c r="F2534" s="270" t="s">
        <v>1777</v>
      </c>
      <c r="G2534" s="270" t="s">
        <v>7159</v>
      </c>
      <c r="H2534" s="270" t="s">
        <v>7158</v>
      </c>
      <c r="I2534" s="270" t="s">
        <v>7157</v>
      </c>
      <c r="J2534" s="270">
        <v>19475</v>
      </c>
      <c r="K2534" s="270" t="s">
        <v>3271</v>
      </c>
      <c r="L2534" s="270" t="s">
        <v>7156</v>
      </c>
      <c r="M2534" s="270" t="s">
        <v>3296</v>
      </c>
      <c r="N2534" s="270" t="s">
        <v>3286</v>
      </c>
      <c r="O2534" s="270" t="s">
        <v>3285</v>
      </c>
      <c r="P2534" s="269">
        <v>1352358</v>
      </c>
      <c r="Q2534" s="269">
        <v>0</v>
      </c>
      <c r="R2534" s="269">
        <v>0</v>
      </c>
      <c r="S2534" s="269">
        <v>1352358</v>
      </c>
      <c r="U2534" s="305" t="str">
        <f t="shared" si="39"/>
        <v>RU8000</v>
      </c>
      <c r="V2534" s="305" t="s">
        <v>3112</v>
      </c>
    </row>
    <row r="2535" spans="1:22" ht="18" customHeight="1" x14ac:dyDescent="0.35">
      <c r="A2535" s="270">
        <v>16495</v>
      </c>
      <c r="B2535" s="270" t="s">
        <v>3269</v>
      </c>
      <c r="C2535" s="270" t="s">
        <v>7154</v>
      </c>
      <c r="D2535" s="270" t="s">
        <v>3296</v>
      </c>
      <c r="E2535" s="270" t="s">
        <v>1713</v>
      </c>
      <c r="F2535" s="270" t="s">
        <v>1777</v>
      </c>
      <c r="G2535" s="270" t="s">
        <v>7153</v>
      </c>
      <c r="H2535" s="270" t="s">
        <v>7152</v>
      </c>
      <c r="I2535" s="270" t="s">
        <v>7151</v>
      </c>
      <c r="J2535" s="270">
        <v>19573</v>
      </c>
      <c r="K2535" s="270" t="s">
        <v>3271</v>
      </c>
      <c r="L2535" s="270" t="s">
        <v>7155</v>
      </c>
      <c r="M2535" s="270" t="s">
        <v>3296</v>
      </c>
      <c r="N2535" s="270" t="s">
        <v>3286</v>
      </c>
      <c r="O2535" s="270" t="s">
        <v>3285</v>
      </c>
      <c r="P2535" s="269">
        <v>350443</v>
      </c>
      <c r="Q2535" s="269">
        <v>0</v>
      </c>
      <c r="R2535" s="269">
        <v>0</v>
      </c>
      <c r="S2535" s="269">
        <v>350443</v>
      </c>
      <c r="U2535" s="305" t="str">
        <f t="shared" si="39"/>
        <v>RU8000</v>
      </c>
      <c r="V2535" s="305" t="s">
        <v>3112</v>
      </c>
    </row>
    <row r="2536" spans="1:22" ht="18" customHeight="1" x14ac:dyDescent="0.35">
      <c r="A2536" s="270">
        <v>16495</v>
      </c>
      <c r="B2536" s="270" t="s">
        <v>3269</v>
      </c>
      <c r="C2536" s="270" t="s">
        <v>7154</v>
      </c>
      <c r="D2536" s="270" t="s">
        <v>3296</v>
      </c>
      <c r="E2536" s="270" t="s">
        <v>1713</v>
      </c>
      <c r="F2536" s="270" t="s">
        <v>1777</v>
      </c>
      <c r="G2536" s="270" t="s">
        <v>7153</v>
      </c>
      <c r="H2536" s="270" t="s">
        <v>7152</v>
      </c>
      <c r="I2536" s="270" t="s">
        <v>7151</v>
      </c>
      <c r="J2536" s="270">
        <v>20750</v>
      </c>
      <c r="K2536" s="270" t="s">
        <v>3271</v>
      </c>
      <c r="L2536" s="270" t="s">
        <v>7150</v>
      </c>
      <c r="M2536" s="270" t="s">
        <v>3296</v>
      </c>
      <c r="N2536" s="270" t="s">
        <v>3286</v>
      </c>
      <c r="O2536" s="270" t="s">
        <v>3285</v>
      </c>
      <c r="P2536" s="269">
        <v>331275</v>
      </c>
      <c r="Q2536" s="269">
        <v>0</v>
      </c>
      <c r="R2536" s="269">
        <v>0</v>
      </c>
      <c r="S2536" s="269">
        <v>331275</v>
      </c>
      <c r="U2536" s="305" t="str">
        <f t="shared" si="39"/>
        <v>RU8000</v>
      </c>
      <c r="V2536" s="305" t="s">
        <v>3112</v>
      </c>
    </row>
    <row r="2537" spans="1:22" ht="18" customHeight="1" x14ac:dyDescent="0.35">
      <c r="A2537" s="270">
        <v>16496</v>
      </c>
      <c r="B2537" s="270" t="s">
        <v>3269</v>
      </c>
      <c r="C2537" s="270" t="s">
        <v>7149</v>
      </c>
      <c r="D2537" s="270" t="s">
        <v>3296</v>
      </c>
      <c r="E2537" s="270" t="s">
        <v>1713</v>
      </c>
      <c r="F2537" s="270" t="s">
        <v>1777</v>
      </c>
      <c r="G2537" s="270" t="s">
        <v>7148</v>
      </c>
      <c r="H2537" s="270" t="s">
        <v>7147</v>
      </c>
      <c r="I2537" s="270" t="s">
        <v>7146</v>
      </c>
      <c r="J2537" s="270">
        <v>16670</v>
      </c>
      <c r="K2537" s="270" t="s">
        <v>3271</v>
      </c>
      <c r="L2537" s="270" t="s">
        <v>7145</v>
      </c>
      <c r="M2537" s="270" t="s">
        <v>3296</v>
      </c>
      <c r="N2537" s="270" t="s">
        <v>3314</v>
      </c>
      <c r="O2537" s="270" t="s">
        <v>3313</v>
      </c>
      <c r="P2537" s="269">
        <v>609210.02</v>
      </c>
      <c r="Q2537" s="269">
        <v>0</v>
      </c>
      <c r="R2537" s="269">
        <v>0</v>
      </c>
      <c r="S2537" s="269">
        <v>609210.02</v>
      </c>
      <c r="U2537" s="305" t="str">
        <f t="shared" si="39"/>
        <v>RU8000</v>
      </c>
      <c r="V2537" s="305" t="s">
        <v>3112</v>
      </c>
    </row>
    <row r="2538" spans="1:22" ht="18" customHeight="1" x14ac:dyDescent="0.35">
      <c r="A2538" s="270">
        <v>16496</v>
      </c>
      <c r="B2538" s="270" t="s">
        <v>3269</v>
      </c>
      <c r="C2538" s="270" t="s">
        <v>7149</v>
      </c>
      <c r="D2538" s="270" t="s">
        <v>3296</v>
      </c>
      <c r="E2538" s="270" t="s">
        <v>1713</v>
      </c>
      <c r="F2538" s="270" t="s">
        <v>1777</v>
      </c>
      <c r="G2538" s="270" t="s">
        <v>7148</v>
      </c>
      <c r="H2538" s="270" t="s">
        <v>7147</v>
      </c>
      <c r="I2538" s="270" t="s">
        <v>7146</v>
      </c>
      <c r="J2538" s="270">
        <v>22987</v>
      </c>
      <c r="K2538" s="270" t="s">
        <v>3271</v>
      </c>
      <c r="L2538" s="270" t="s">
        <v>7145</v>
      </c>
      <c r="M2538" s="270" t="s">
        <v>3296</v>
      </c>
      <c r="N2538" s="270" t="s">
        <v>3314</v>
      </c>
      <c r="O2538" s="270" t="s">
        <v>3313</v>
      </c>
      <c r="P2538" s="269">
        <v>203070.01</v>
      </c>
      <c r="Q2538" s="269">
        <v>0</v>
      </c>
      <c r="R2538" s="269">
        <v>0</v>
      </c>
      <c r="S2538" s="269">
        <v>203070.01</v>
      </c>
      <c r="U2538" s="305" t="str">
        <f t="shared" si="39"/>
        <v>RU8000</v>
      </c>
      <c r="V2538" s="305" t="s">
        <v>3112</v>
      </c>
    </row>
    <row r="2539" spans="1:22" ht="18" customHeight="1" x14ac:dyDescent="0.35">
      <c r="A2539" s="270">
        <v>16497</v>
      </c>
      <c r="B2539" s="270" t="s">
        <v>3269</v>
      </c>
      <c r="C2539" s="270" t="s">
        <v>7140</v>
      </c>
      <c r="D2539" s="270" t="s">
        <v>3296</v>
      </c>
      <c r="E2539" s="270" t="s">
        <v>1791</v>
      </c>
      <c r="F2539" s="270" t="s">
        <v>2176</v>
      </c>
      <c r="G2539" s="270" t="s">
        <v>7139</v>
      </c>
      <c r="H2539" s="270" t="s">
        <v>7138</v>
      </c>
      <c r="I2539" s="270" t="s">
        <v>7137</v>
      </c>
      <c r="J2539" s="270">
        <v>17399</v>
      </c>
      <c r="K2539" s="270" t="s">
        <v>3271</v>
      </c>
      <c r="L2539" s="270" t="s">
        <v>7144</v>
      </c>
      <c r="M2539" s="270" t="s">
        <v>3296</v>
      </c>
      <c r="N2539" s="270" t="s">
        <v>3314</v>
      </c>
      <c r="O2539" s="270" t="s">
        <v>3313</v>
      </c>
      <c r="P2539" s="269">
        <v>404519.64</v>
      </c>
      <c r="Q2539" s="269">
        <v>0</v>
      </c>
      <c r="R2539" s="269">
        <v>0</v>
      </c>
      <c r="S2539" s="269">
        <v>404519.64</v>
      </c>
      <c r="U2539" s="305" t="str">
        <f t="shared" si="39"/>
        <v>RU8335</v>
      </c>
      <c r="V2539" s="305" t="s">
        <v>3112</v>
      </c>
    </row>
    <row r="2540" spans="1:22" ht="18" customHeight="1" x14ac:dyDescent="0.35">
      <c r="A2540" s="270">
        <v>16497</v>
      </c>
      <c r="B2540" s="270" t="s">
        <v>3269</v>
      </c>
      <c r="C2540" s="270" t="s">
        <v>7140</v>
      </c>
      <c r="D2540" s="270" t="s">
        <v>3296</v>
      </c>
      <c r="E2540" s="270" t="s">
        <v>1791</v>
      </c>
      <c r="F2540" s="270" t="s">
        <v>2176</v>
      </c>
      <c r="G2540" s="270" t="s">
        <v>7139</v>
      </c>
      <c r="H2540" s="270" t="s">
        <v>7138</v>
      </c>
      <c r="I2540" s="270" t="s">
        <v>7137</v>
      </c>
      <c r="J2540" s="270">
        <v>17400</v>
      </c>
      <c r="K2540" s="270" t="s">
        <v>3271</v>
      </c>
      <c r="L2540" s="270" t="s">
        <v>7143</v>
      </c>
      <c r="M2540" s="270" t="s">
        <v>3296</v>
      </c>
      <c r="N2540" s="270" t="s">
        <v>3314</v>
      </c>
      <c r="O2540" s="270" t="s">
        <v>3313</v>
      </c>
      <c r="P2540" s="269">
        <v>653689.36</v>
      </c>
      <c r="Q2540" s="269">
        <v>0</v>
      </c>
      <c r="R2540" s="269">
        <v>0</v>
      </c>
      <c r="S2540" s="269">
        <v>653689.36</v>
      </c>
      <c r="U2540" s="305" t="str">
        <f t="shared" si="39"/>
        <v>RU8335</v>
      </c>
      <c r="V2540" s="305" t="s">
        <v>3112</v>
      </c>
    </row>
    <row r="2541" spans="1:22" ht="18" customHeight="1" x14ac:dyDescent="0.35">
      <c r="A2541" s="270">
        <v>16497</v>
      </c>
      <c r="B2541" s="270" t="s">
        <v>3269</v>
      </c>
      <c r="C2541" s="270" t="s">
        <v>7140</v>
      </c>
      <c r="D2541" s="270" t="s">
        <v>3296</v>
      </c>
      <c r="E2541" s="270" t="s">
        <v>1791</v>
      </c>
      <c r="F2541" s="270" t="s">
        <v>2176</v>
      </c>
      <c r="G2541" s="270" t="s">
        <v>7139</v>
      </c>
      <c r="H2541" s="270" t="s">
        <v>7138</v>
      </c>
      <c r="I2541" s="270" t="s">
        <v>7137</v>
      </c>
      <c r="J2541" s="270">
        <v>17401</v>
      </c>
      <c r="K2541" s="270" t="s">
        <v>3271</v>
      </c>
      <c r="L2541" s="270" t="s">
        <v>7142</v>
      </c>
      <c r="M2541" s="270" t="s">
        <v>3296</v>
      </c>
      <c r="N2541" s="270" t="s">
        <v>3314</v>
      </c>
      <c r="O2541" s="270" t="s">
        <v>3313</v>
      </c>
      <c r="P2541" s="269">
        <v>240462.41</v>
      </c>
      <c r="Q2541" s="269">
        <v>0</v>
      </c>
      <c r="R2541" s="269">
        <v>0</v>
      </c>
      <c r="S2541" s="269">
        <v>240462.41</v>
      </c>
      <c r="U2541" s="305" t="str">
        <f t="shared" si="39"/>
        <v>RU8335</v>
      </c>
      <c r="V2541" s="305" t="s">
        <v>3112</v>
      </c>
    </row>
    <row r="2542" spans="1:22" ht="18" customHeight="1" x14ac:dyDescent="0.35">
      <c r="A2542" s="270">
        <v>16497</v>
      </c>
      <c r="B2542" s="270" t="s">
        <v>3269</v>
      </c>
      <c r="C2542" s="270" t="s">
        <v>7140</v>
      </c>
      <c r="D2542" s="270" t="s">
        <v>3296</v>
      </c>
      <c r="E2542" s="270" t="s">
        <v>1791</v>
      </c>
      <c r="F2542" s="270" t="s">
        <v>2176</v>
      </c>
      <c r="G2542" s="270" t="s">
        <v>7139</v>
      </c>
      <c r="H2542" s="270" t="s">
        <v>7138</v>
      </c>
      <c r="I2542" s="270" t="s">
        <v>7137</v>
      </c>
      <c r="J2542" s="270">
        <v>17402</v>
      </c>
      <c r="K2542" s="270" t="s">
        <v>3271</v>
      </c>
      <c r="L2542" s="270" t="s">
        <v>7141</v>
      </c>
      <c r="M2542" s="270" t="s">
        <v>3296</v>
      </c>
      <c r="N2542" s="270" t="s">
        <v>3314</v>
      </c>
      <c r="O2542" s="270" t="s">
        <v>3313</v>
      </c>
      <c r="P2542" s="269">
        <v>610272.43000000005</v>
      </c>
      <c r="Q2542" s="269">
        <v>0</v>
      </c>
      <c r="R2542" s="269">
        <v>0</v>
      </c>
      <c r="S2542" s="269">
        <v>610272.43000000005</v>
      </c>
      <c r="U2542" s="305" t="str">
        <f t="shared" si="39"/>
        <v>RU8335</v>
      </c>
      <c r="V2542" s="305" t="s">
        <v>3112</v>
      </c>
    </row>
    <row r="2543" spans="1:22" ht="18" customHeight="1" x14ac:dyDescent="0.35">
      <c r="A2543" s="270">
        <v>16497</v>
      </c>
      <c r="B2543" s="270" t="s">
        <v>3269</v>
      </c>
      <c r="C2543" s="270" t="s">
        <v>7140</v>
      </c>
      <c r="D2543" s="270" t="s">
        <v>3296</v>
      </c>
      <c r="E2543" s="270" t="s">
        <v>1791</v>
      </c>
      <c r="F2543" s="270" t="s">
        <v>2176</v>
      </c>
      <c r="G2543" s="270" t="s">
        <v>7139</v>
      </c>
      <c r="H2543" s="270" t="s">
        <v>7138</v>
      </c>
      <c r="I2543" s="270" t="s">
        <v>7137</v>
      </c>
      <c r="J2543" s="270">
        <v>17403</v>
      </c>
      <c r="K2543" s="270" t="s">
        <v>3271</v>
      </c>
      <c r="L2543" s="270" t="s">
        <v>7136</v>
      </c>
      <c r="M2543" s="270" t="s">
        <v>3296</v>
      </c>
      <c r="N2543" s="270" t="s">
        <v>3314</v>
      </c>
      <c r="O2543" s="270" t="s">
        <v>3313</v>
      </c>
      <c r="P2543" s="269">
        <v>304732.90000000002</v>
      </c>
      <c r="Q2543" s="269">
        <v>0</v>
      </c>
      <c r="R2543" s="269">
        <v>0</v>
      </c>
      <c r="S2543" s="269">
        <v>304732.90000000002</v>
      </c>
      <c r="U2543" s="305" t="str">
        <f t="shared" si="39"/>
        <v>RU8335</v>
      </c>
      <c r="V2543" s="305" t="s">
        <v>3112</v>
      </c>
    </row>
    <row r="2544" spans="1:22" ht="18" customHeight="1" x14ac:dyDescent="0.35">
      <c r="A2544" s="270">
        <v>16555</v>
      </c>
      <c r="B2544" s="270" t="s">
        <v>3269</v>
      </c>
      <c r="C2544" s="270" t="s">
        <v>7130</v>
      </c>
      <c r="D2544" s="270" t="s">
        <v>3296</v>
      </c>
      <c r="E2544" s="270" t="s">
        <v>1791</v>
      </c>
      <c r="F2544" s="270" t="s">
        <v>2176</v>
      </c>
      <c r="G2544" s="270" t="s">
        <v>7123</v>
      </c>
      <c r="H2544" s="270" t="s">
        <v>7129</v>
      </c>
      <c r="I2544" s="270" t="s">
        <v>7128</v>
      </c>
      <c r="J2544" s="270">
        <v>19572</v>
      </c>
      <c r="K2544" s="270" t="s">
        <v>3271</v>
      </c>
      <c r="L2544" s="270" t="s">
        <v>7135</v>
      </c>
      <c r="M2544" s="270" t="s">
        <v>3296</v>
      </c>
      <c r="N2544" s="270" t="s">
        <v>3314</v>
      </c>
      <c r="O2544" s="270" t="s">
        <v>3313</v>
      </c>
      <c r="P2544" s="269">
        <v>207300.64</v>
      </c>
      <c r="Q2544" s="269">
        <v>0</v>
      </c>
      <c r="R2544" s="269">
        <v>0</v>
      </c>
      <c r="S2544" s="269">
        <v>207300.64</v>
      </c>
      <c r="U2544" s="305" t="str">
        <f t="shared" si="39"/>
        <v>RU8335</v>
      </c>
      <c r="V2544" s="305" t="s">
        <v>3112</v>
      </c>
    </row>
    <row r="2545" spans="1:22" ht="18" customHeight="1" x14ac:dyDescent="0.35">
      <c r="A2545" s="270">
        <v>16555</v>
      </c>
      <c r="B2545" s="270" t="s">
        <v>3269</v>
      </c>
      <c r="C2545" s="270" t="s">
        <v>7130</v>
      </c>
      <c r="D2545" s="270" t="s">
        <v>3296</v>
      </c>
      <c r="E2545" s="270" t="s">
        <v>1791</v>
      </c>
      <c r="F2545" s="270" t="s">
        <v>2176</v>
      </c>
      <c r="G2545" s="270" t="s">
        <v>7123</v>
      </c>
      <c r="H2545" s="270" t="s">
        <v>7129</v>
      </c>
      <c r="I2545" s="270" t="s">
        <v>7128</v>
      </c>
      <c r="J2545" s="270">
        <v>21672</v>
      </c>
      <c r="K2545" s="270" t="s">
        <v>3271</v>
      </c>
      <c r="L2545" s="270" t="s">
        <v>7134</v>
      </c>
      <c r="M2545" s="270" t="s">
        <v>3296</v>
      </c>
      <c r="N2545" s="270" t="s">
        <v>3314</v>
      </c>
      <c r="O2545" s="270" t="s">
        <v>3313</v>
      </c>
      <c r="P2545" s="269">
        <v>156294.16</v>
      </c>
      <c r="Q2545" s="269">
        <v>0</v>
      </c>
      <c r="R2545" s="269">
        <v>0</v>
      </c>
      <c r="S2545" s="269">
        <v>156294.16</v>
      </c>
      <c r="U2545" s="305" t="str">
        <f t="shared" si="39"/>
        <v>RU8335</v>
      </c>
      <c r="V2545" s="305" t="s">
        <v>3112</v>
      </c>
    </row>
    <row r="2546" spans="1:22" ht="18" customHeight="1" x14ac:dyDescent="0.35">
      <c r="A2546" s="270">
        <v>16555</v>
      </c>
      <c r="B2546" s="270" t="s">
        <v>3269</v>
      </c>
      <c r="C2546" s="270" t="s">
        <v>7130</v>
      </c>
      <c r="D2546" s="270" t="s">
        <v>3296</v>
      </c>
      <c r="E2546" s="270" t="s">
        <v>1791</v>
      </c>
      <c r="F2546" s="270" t="s">
        <v>2176</v>
      </c>
      <c r="G2546" s="270" t="s">
        <v>7123</v>
      </c>
      <c r="H2546" s="270" t="s">
        <v>7129</v>
      </c>
      <c r="I2546" s="270" t="s">
        <v>7128</v>
      </c>
      <c r="J2546" s="270">
        <v>21673</v>
      </c>
      <c r="K2546" s="270" t="s">
        <v>3271</v>
      </c>
      <c r="L2546" s="270" t="s">
        <v>7133</v>
      </c>
      <c r="M2546" s="270" t="s">
        <v>3296</v>
      </c>
      <c r="N2546" s="270" t="s">
        <v>3314</v>
      </c>
      <c r="O2546" s="270" t="s">
        <v>3313</v>
      </c>
      <c r="P2546" s="269">
        <v>888552.98</v>
      </c>
      <c r="Q2546" s="269">
        <v>0</v>
      </c>
      <c r="R2546" s="269">
        <v>0</v>
      </c>
      <c r="S2546" s="269">
        <v>888552.98</v>
      </c>
      <c r="U2546" s="305" t="str">
        <f t="shared" si="39"/>
        <v>RU8335</v>
      </c>
      <c r="V2546" s="305" t="s">
        <v>3112</v>
      </c>
    </row>
    <row r="2547" spans="1:22" ht="18" customHeight="1" x14ac:dyDescent="0.35">
      <c r="A2547" s="270">
        <v>16555</v>
      </c>
      <c r="B2547" s="270" t="s">
        <v>3269</v>
      </c>
      <c r="C2547" s="270" t="s">
        <v>7130</v>
      </c>
      <c r="D2547" s="270" t="s">
        <v>3296</v>
      </c>
      <c r="E2547" s="270" t="s">
        <v>1791</v>
      </c>
      <c r="F2547" s="270" t="s">
        <v>2176</v>
      </c>
      <c r="G2547" s="270" t="s">
        <v>7123</v>
      </c>
      <c r="H2547" s="270" t="s">
        <v>7129</v>
      </c>
      <c r="I2547" s="270" t="s">
        <v>7128</v>
      </c>
      <c r="J2547" s="270">
        <v>21674</v>
      </c>
      <c r="K2547" s="270" t="s">
        <v>3271</v>
      </c>
      <c r="L2547" s="270" t="s">
        <v>7132</v>
      </c>
      <c r="M2547" s="270" t="s">
        <v>3296</v>
      </c>
      <c r="N2547" s="270" t="s">
        <v>3314</v>
      </c>
      <c r="O2547" s="270" t="s">
        <v>3313</v>
      </c>
      <c r="P2547" s="269">
        <v>38730.160000000003</v>
      </c>
      <c r="Q2547" s="269">
        <v>0</v>
      </c>
      <c r="R2547" s="269">
        <v>0</v>
      </c>
      <c r="S2547" s="269">
        <v>38730.160000000003</v>
      </c>
      <c r="U2547" s="305" t="str">
        <f t="shared" si="39"/>
        <v>RU8335</v>
      </c>
      <c r="V2547" s="305" t="s">
        <v>3112</v>
      </c>
    </row>
    <row r="2548" spans="1:22" ht="18" customHeight="1" x14ac:dyDescent="0.35">
      <c r="A2548" s="270">
        <v>16555</v>
      </c>
      <c r="B2548" s="270" t="s">
        <v>3269</v>
      </c>
      <c r="C2548" s="270" t="s">
        <v>7130</v>
      </c>
      <c r="D2548" s="270" t="s">
        <v>3296</v>
      </c>
      <c r="E2548" s="270" t="s">
        <v>1791</v>
      </c>
      <c r="F2548" s="270" t="s">
        <v>2176</v>
      </c>
      <c r="G2548" s="270" t="s">
        <v>7123</v>
      </c>
      <c r="H2548" s="270" t="s">
        <v>7129</v>
      </c>
      <c r="I2548" s="270" t="s">
        <v>7128</v>
      </c>
      <c r="J2548" s="270">
        <v>21675</v>
      </c>
      <c r="K2548" s="270" t="s">
        <v>3271</v>
      </c>
      <c r="L2548" s="270" t="s">
        <v>7131</v>
      </c>
      <c r="M2548" s="270" t="s">
        <v>3296</v>
      </c>
      <c r="N2548" s="270" t="s">
        <v>3314</v>
      </c>
      <c r="O2548" s="270" t="s">
        <v>3313</v>
      </c>
      <c r="P2548" s="269">
        <v>8004.44</v>
      </c>
      <c r="Q2548" s="269">
        <v>0</v>
      </c>
      <c r="R2548" s="269">
        <v>0</v>
      </c>
      <c r="S2548" s="269">
        <v>8004.44</v>
      </c>
      <c r="U2548" s="305" t="str">
        <f t="shared" si="39"/>
        <v>RU8335</v>
      </c>
      <c r="V2548" s="305" t="s">
        <v>3112</v>
      </c>
    </row>
    <row r="2549" spans="1:22" ht="18" customHeight="1" x14ac:dyDescent="0.35">
      <c r="A2549" s="270">
        <v>16555</v>
      </c>
      <c r="B2549" s="270" t="s">
        <v>3269</v>
      </c>
      <c r="C2549" s="270" t="s">
        <v>7130</v>
      </c>
      <c r="D2549" s="270" t="s">
        <v>3296</v>
      </c>
      <c r="E2549" s="270" t="s">
        <v>1791</v>
      </c>
      <c r="F2549" s="270" t="s">
        <v>2176</v>
      </c>
      <c r="G2549" s="270" t="s">
        <v>7123</v>
      </c>
      <c r="H2549" s="270" t="s">
        <v>7129</v>
      </c>
      <c r="I2549" s="270" t="s">
        <v>7128</v>
      </c>
      <c r="J2549" s="270">
        <v>21676</v>
      </c>
      <c r="K2549" s="270" t="s">
        <v>3271</v>
      </c>
      <c r="L2549" s="270" t="s">
        <v>7127</v>
      </c>
      <c r="M2549" s="270" t="s">
        <v>3296</v>
      </c>
      <c r="N2549" s="270" t="s">
        <v>3314</v>
      </c>
      <c r="O2549" s="270" t="s">
        <v>3313</v>
      </c>
      <c r="P2549" s="269">
        <v>134135.48000000001</v>
      </c>
      <c r="Q2549" s="269">
        <v>0</v>
      </c>
      <c r="R2549" s="269">
        <v>0</v>
      </c>
      <c r="S2549" s="269">
        <v>134135.48000000001</v>
      </c>
      <c r="U2549" s="305" t="str">
        <f t="shared" si="39"/>
        <v>RU8335</v>
      </c>
      <c r="V2549" s="305" t="s">
        <v>3112</v>
      </c>
    </row>
    <row r="2550" spans="1:22" ht="18" customHeight="1" x14ac:dyDescent="0.35">
      <c r="A2550" s="270">
        <v>16574</v>
      </c>
      <c r="B2550" s="270" t="s">
        <v>3269</v>
      </c>
      <c r="C2550" s="270" t="s">
        <v>7124</v>
      </c>
      <c r="D2550" s="270" t="s">
        <v>3296</v>
      </c>
      <c r="E2550" s="270" t="s">
        <v>1791</v>
      </c>
      <c r="F2550" s="270" t="s">
        <v>2176</v>
      </c>
      <c r="G2550" s="270" t="s">
        <v>7123</v>
      </c>
      <c r="H2550" s="270" t="s">
        <v>7122</v>
      </c>
      <c r="I2550" s="270" t="s">
        <v>7121</v>
      </c>
      <c r="J2550" s="270">
        <v>19019</v>
      </c>
      <c r="K2550" s="270" t="s">
        <v>3271</v>
      </c>
      <c r="L2550" s="270" t="s">
        <v>7126</v>
      </c>
      <c r="M2550" s="270" t="s">
        <v>3296</v>
      </c>
      <c r="N2550" s="270" t="s">
        <v>3314</v>
      </c>
      <c r="O2550" s="270" t="s">
        <v>3313</v>
      </c>
      <c r="P2550" s="269">
        <v>540323</v>
      </c>
      <c r="Q2550" s="269">
        <v>0</v>
      </c>
      <c r="R2550" s="269">
        <v>0</v>
      </c>
      <c r="S2550" s="269">
        <v>540323</v>
      </c>
      <c r="U2550" s="305" t="str">
        <f t="shared" si="39"/>
        <v>RU8335</v>
      </c>
      <c r="V2550" s="305" t="s">
        <v>3112</v>
      </c>
    </row>
    <row r="2551" spans="1:22" ht="18" customHeight="1" x14ac:dyDescent="0.35">
      <c r="A2551" s="270">
        <v>16574</v>
      </c>
      <c r="B2551" s="270" t="s">
        <v>3269</v>
      </c>
      <c r="C2551" s="270" t="s">
        <v>7124</v>
      </c>
      <c r="D2551" s="270" t="s">
        <v>3296</v>
      </c>
      <c r="E2551" s="270" t="s">
        <v>1791</v>
      </c>
      <c r="F2551" s="270" t="s">
        <v>2176</v>
      </c>
      <c r="G2551" s="270" t="s">
        <v>7123</v>
      </c>
      <c r="H2551" s="270" t="s">
        <v>7122</v>
      </c>
      <c r="I2551" s="270" t="s">
        <v>7121</v>
      </c>
      <c r="J2551" s="270">
        <v>20941</v>
      </c>
      <c r="K2551" s="270" t="s">
        <v>3271</v>
      </c>
      <c r="L2551" s="270" t="s">
        <v>7125</v>
      </c>
      <c r="M2551" s="270" t="s">
        <v>3296</v>
      </c>
      <c r="N2551" s="270" t="s">
        <v>3314</v>
      </c>
      <c r="O2551" s="270" t="s">
        <v>3313</v>
      </c>
      <c r="P2551" s="269">
        <v>132112</v>
      </c>
      <c r="Q2551" s="269">
        <v>0</v>
      </c>
      <c r="R2551" s="269">
        <v>0</v>
      </c>
      <c r="S2551" s="269">
        <v>132112</v>
      </c>
      <c r="U2551" s="305" t="str">
        <f t="shared" si="39"/>
        <v>RU8335</v>
      </c>
      <c r="V2551" s="305" t="s">
        <v>3112</v>
      </c>
    </row>
    <row r="2552" spans="1:22" ht="18" customHeight="1" x14ac:dyDescent="0.35">
      <c r="A2552" s="270">
        <v>16574</v>
      </c>
      <c r="B2552" s="270" t="s">
        <v>3269</v>
      </c>
      <c r="C2552" s="270" t="s">
        <v>7124</v>
      </c>
      <c r="D2552" s="270" t="s">
        <v>3296</v>
      </c>
      <c r="E2552" s="270" t="s">
        <v>1791</v>
      </c>
      <c r="F2552" s="270" t="s">
        <v>2176</v>
      </c>
      <c r="G2552" s="270" t="s">
        <v>7123</v>
      </c>
      <c r="H2552" s="270" t="s">
        <v>7122</v>
      </c>
      <c r="I2552" s="270" t="s">
        <v>7121</v>
      </c>
      <c r="J2552" s="270">
        <v>20942</v>
      </c>
      <c r="K2552" s="270" t="s">
        <v>3271</v>
      </c>
      <c r="L2552" s="270" t="s">
        <v>7120</v>
      </c>
      <c r="M2552" s="270" t="s">
        <v>3296</v>
      </c>
      <c r="N2552" s="270" t="s">
        <v>3314</v>
      </c>
      <c r="O2552" s="270" t="s">
        <v>3313</v>
      </c>
      <c r="P2552" s="269">
        <v>16008</v>
      </c>
      <c r="Q2552" s="269">
        <v>0</v>
      </c>
      <c r="R2552" s="269">
        <v>0</v>
      </c>
      <c r="S2552" s="269">
        <v>16008</v>
      </c>
      <c r="U2552" s="305" t="str">
        <f t="shared" si="39"/>
        <v>RU8335</v>
      </c>
      <c r="V2552" s="305" t="s">
        <v>3112</v>
      </c>
    </row>
    <row r="2553" spans="1:22" ht="18" customHeight="1" x14ac:dyDescent="0.35">
      <c r="A2553" s="270">
        <v>16611</v>
      </c>
      <c r="B2553" s="270" t="s">
        <v>3269</v>
      </c>
      <c r="C2553" s="270" t="s">
        <v>7118</v>
      </c>
      <c r="D2553" s="270" t="s">
        <v>3296</v>
      </c>
      <c r="E2553" s="270" t="s">
        <v>1791</v>
      </c>
      <c r="F2553" s="270" t="s">
        <v>2240</v>
      </c>
      <c r="G2553" s="270" t="s">
        <v>7117</v>
      </c>
      <c r="H2553" s="270" t="s">
        <v>7116</v>
      </c>
      <c r="I2553" s="270" t="s">
        <v>7115</v>
      </c>
      <c r="J2553" s="270">
        <v>16704</v>
      </c>
      <c r="K2553" s="270" t="s">
        <v>3271</v>
      </c>
      <c r="L2553" s="270" t="s">
        <v>7119</v>
      </c>
      <c r="M2553" s="270" t="s">
        <v>3296</v>
      </c>
      <c r="N2553" s="270" t="s">
        <v>3314</v>
      </c>
      <c r="O2553" s="270" t="s">
        <v>3313</v>
      </c>
      <c r="P2553" s="269">
        <v>136603.20000000001</v>
      </c>
      <c r="Q2553" s="269">
        <v>0</v>
      </c>
      <c r="R2553" s="269">
        <v>0</v>
      </c>
      <c r="S2553" s="269">
        <v>136603.20000000001</v>
      </c>
      <c r="U2553" s="305" t="str">
        <f t="shared" si="39"/>
        <v>RU8380</v>
      </c>
      <c r="V2553" s="305" t="s">
        <v>3112</v>
      </c>
    </row>
    <row r="2554" spans="1:22" ht="18" customHeight="1" x14ac:dyDescent="0.35">
      <c r="A2554" s="270">
        <v>16611</v>
      </c>
      <c r="B2554" s="270" t="s">
        <v>3269</v>
      </c>
      <c r="C2554" s="270" t="s">
        <v>7118</v>
      </c>
      <c r="D2554" s="270" t="s">
        <v>3296</v>
      </c>
      <c r="E2554" s="270" t="s">
        <v>1791</v>
      </c>
      <c r="F2554" s="270" t="s">
        <v>2240</v>
      </c>
      <c r="G2554" s="270" t="s">
        <v>7117</v>
      </c>
      <c r="H2554" s="270" t="s">
        <v>7116</v>
      </c>
      <c r="I2554" s="270" t="s">
        <v>7115</v>
      </c>
      <c r="J2554" s="270">
        <v>16932</v>
      </c>
      <c r="K2554" s="270" t="s">
        <v>3271</v>
      </c>
      <c r="L2554" s="270" t="s">
        <v>7114</v>
      </c>
      <c r="M2554" s="270" t="s">
        <v>3296</v>
      </c>
      <c r="N2554" s="270" t="s">
        <v>3314</v>
      </c>
      <c r="O2554" s="270" t="s">
        <v>3313</v>
      </c>
      <c r="P2554" s="269">
        <v>220598.7</v>
      </c>
      <c r="Q2554" s="269">
        <v>0</v>
      </c>
      <c r="R2554" s="269">
        <v>0</v>
      </c>
      <c r="S2554" s="269">
        <v>220598.7</v>
      </c>
      <c r="U2554" s="305" t="str">
        <f t="shared" si="39"/>
        <v>RU8380</v>
      </c>
      <c r="V2554" s="305" t="s">
        <v>3112</v>
      </c>
    </row>
    <row r="2555" spans="1:22" ht="18" customHeight="1" x14ac:dyDescent="0.35">
      <c r="A2555" s="270">
        <v>16617</v>
      </c>
      <c r="B2555" s="270" t="s">
        <v>3269</v>
      </c>
      <c r="C2555" s="270" t="s">
        <v>7112</v>
      </c>
      <c r="D2555" s="270" t="s">
        <v>3296</v>
      </c>
      <c r="E2555" s="270" t="s">
        <v>1733</v>
      </c>
      <c r="F2555" s="270" t="s">
        <v>2211</v>
      </c>
      <c r="G2555" s="270" t="s">
        <v>7111</v>
      </c>
      <c r="H2555" s="270" t="s">
        <v>7110</v>
      </c>
      <c r="I2555" s="270" t="s">
        <v>7109</v>
      </c>
      <c r="J2555" s="270">
        <v>17928</v>
      </c>
      <c r="K2555" s="270" t="s">
        <v>3271</v>
      </c>
      <c r="L2555" s="270" t="s">
        <v>7113</v>
      </c>
      <c r="M2555" s="270" t="s">
        <v>3296</v>
      </c>
      <c r="N2555" s="270" t="s">
        <v>3286</v>
      </c>
      <c r="O2555" s="270" t="s">
        <v>3285</v>
      </c>
      <c r="P2555" s="269">
        <v>238541</v>
      </c>
      <c r="Q2555" s="269">
        <v>0</v>
      </c>
      <c r="R2555" s="269">
        <v>0</v>
      </c>
      <c r="S2555" s="269">
        <v>238541</v>
      </c>
      <c r="U2555" s="305" t="str">
        <f t="shared" si="39"/>
        <v>RU8357</v>
      </c>
      <c r="V2555" s="305" t="s">
        <v>3112</v>
      </c>
    </row>
    <row r="2556" spans="1:22" ht="18" customHeight="1" x14ac:dyDescent="0.35">
      <c r="A2556" s="270">
        <v>16617</v>
      </c>
      <c r="B2556" s="270" t="s">
        <v>3269</v>
      </c>
      <c r="C2556" s="270" t="s">
        <v>7112</v>
      </c>
      <c r="D2556" s="270" t="s">
        <v>3296</v>
      </c>
      <c r="E2556" s="270" t="s">
        <v>1733</v>
      </c>
      <c r="F2556" s="270" t="s">
        <v>2211</v>
      </c>
      <c r="G2556" s="270" t="s">
        <v>7111</v>
      </c>
      <c r="H2556" s="270" t="s">
        <v>7110</v>
      </c>
      <c r="I2556" s="270" t="s">
        <v>7109</v>
      </c>
      <c r="J2556" s="270">
        <v>20223</v>
      </c>
      <c r="K2556" s="270" t="s">
        <v>3271</v>
      </c>
      <c r="L2556" s="270" t="s">
        <v>7108</v>
      </c>
      <c r="M2556" s="270" t="s">
        <v>3296</v>
      </c>
      <c r="N2556" s="270" t="s">
        <v>3286</v>
      </c>
      <c r="O2556" s="270" t="s">
        <v>3285</v>
      </c>
      <c r="P2556" s="269">
        <v>138979</v>
      </c>
      <c r="Q2556" s="269">
        <v>0</v>
      </c>
      <c r="R2556" s="269">
        <v>0</v>
      </c>
      <c r="S2556" s="269">
        <v>138979</v>
      </c>
      <c r="U2556" s="305" t="str">
        <f t="shared" si="39"/>
        <v>RU8357</v>
      </c>
      <c r="V2556" s="305" t="s">
        <v>3112</v>
      </c>
    </row>
    <row r="2557" spans="1:22" ht="18" customHeight="1" x14ac:dyDescent="0.35">
      <c r="A2557" s="270">
        <v>16641</v>
      </c>
      <c r="B2557" s="270" t="s">
        <v>3269</v>
      </c>
      <c r="C2557" s="270" t="s">
        <v>7098</v>
      </c>
      <c r="D2557" s="270" t="s">
        <v>3296</v>
      </c>
      <c r="E2557" s="270" t="s">
        <v>1713</v>
      </c>
      <c r="F2557" s="270" t="s">
        <v>1777</v>
      </c>
      <c r="G2557" s="270" t="s">
        <v>7097</v>
      </c>
      <c r="H2557" s="270" t="s">
        <v>7096</v>
      </c>
      <c r="I2557" s="270" t="s">
        <v>7095</v>
      </c>
      <c r="J2557" s="270">
        <v>20865</v>
      </c>
      <c r="K2557" s="270" t="s">
        <v>3271</v>
      </c>
      <c r="L2557" s="270" t="s">
        <v>7107</v>
      </c>
      <c r="M2557" s="270" t="s">
        <v>3296</v>
      </c>
      <c r="N2557" s="270" t="s">
        <v>3286</v>
      </c>
      <c r="O2557" s="270" t="s">
        <v>3285</v>
      </c>
      <c r="P2557" s="269">
        <v>81329.539999999994</v>
      </c>
      <c r="Q2557" s="269">
        <v>0</v>
      </c>
      <c r="R2557" s="269">
        <v>0</v>
      </c>
      <c r="S2557" s="269">
        <v>81329.539999999994</v>
      </c>
      <c r="U2557" s="305" t="str">
        <f t="shared" si="39"/>
        <v>RU8000</v>
      </c>
      <c r="V2557" s="305" t="s">
        <v>3112</v>
      </c>
    </row>
    <row r="2558" spans="1:22" ht="18" customHeight="1" x14ac:dyDescent="0.35">
      <c r="A2558" s="270">
        <v>16641</v>
      </c>
      <c r="B2558" s="270" t="s">
        <v>3269</v>
      </c>
      <c r="C2558" s="270" t="s">
        <v>7098</v>
      </c>
      <c r="D2558" s="270" t="s">
        <v>3296</v>
      </c>
      <c r="E2558" s="270" t="s">
        <v>1713</v>
      </c>
      <c r="F2558" s="270" t="s">
        <v>1777</v>
      </c>
      <c r="G2558" s="270" t="s">
        <v>7097</v>
      </c>
      <c r="H2558" s="270" t="s">
        <v>7096</v>
      </c>
      <c r="I2558" s="270" t="s">
        <v>7095</v>
      </c>
      <c r="J2558" s="270">
        <v>20866</v>
      </c>
      <c r="K2558" s="270" t="s">
        <v>3271</v>
      </c>
      <c r="L2558" s="270" t="s">
        <v>7106</v>
      </c>
      <c r="M2558" s="270" t="s">
        <v>3296</v>
      </c>
      <c r="N2558" s="270" t="s">
        <v>3286</v>
      </c>
      <c r="O2558" s="270" t="s">
        <v>3285</v>
      </c>
      <c r="P2558" s="269">
        <v>336278.79</v>
      </c>
      <c r="Q2558" s="269">
        <v>0</v>
      </c>
      <c r="R2558" s="269">
        <v>0</v>
      </c>
      <c r="S2558" s="269">
        <v>336278.79</v>
      </c>
      <c r="U2558" s="305" t="str">
        <f t="shared" si="39"/>
        <v>RU8000</v>
      </c>
      <c r="V2558" s="305" t="s">
        <v>3112</v>
      </c>
    </row>
    <row r="2559" spans="1:22" ht="18" customHeight="1" x14ac:dyDescent="0.35">
      <c r="A2559" s="270">
        <v>16641</v>
      </c>
      <c r="B2559" s="270" t="s">
        <v>3269</v>
      </c>
      <c r="C2559" s="270" t="s">
        <v>7098</v>
      </c>
      <c r="D2559" s="270" t="s">
        <v>3296</v>
      </c>
      <c r="E2559" s="270" t="s">
        <v>1713</v>
      </c>
      <c r="F2559" s="270" t="s">
        <v>1777</v>
      </c>
      <c r="G2559" s="270" t="s">
        <v>7097</v>
      </c>
      <c r="H2559" s="270" t="s">
        <v>7096</v>
      </c>
      <c r="I2559" s="270" t="s">
        <v>7095</v>
      </c>
      <c r="J2559" s="270">
        <v>20867</v>
      </c>
      <c r="K2559" s="270" t="s">
        <v>3271</v>
      </c>
      <c r="L2559" s="270" t="s">
        <v>7105</v>
      </c>
      <c r="M2559" s="270" t="s">
        <v>3296</v>
      </c>
      <c r="N2559" s="270" t="s">
        <v>3286</v>
      </c>
      <c r="O2559" s="270" t="s">
        <v>3285</v>
      </c>
      <c r="P2559" s="269">
        <v>28292.9</v>
      </c>
      <c r="Q2559" s="269">
        <v>0</v>
      </c>
      <c r="R2559" s="269">
        <v>0</v>
      </c>
      <c r="S2559" s="269">
        <v>28292.9</v>
      </c>
      <c r="U2559" s="305" t="str">
        <f t="shared" si="39"/>
        <v>RU8000</v>
      </c>
      <c r="V2559" s="305" t="s">
        <v>3112</v>
      </c>
    </row>
    <row r="2560" spans="1:22" ht="18" customHeight="1" x14ac:dyDescent="0.35">
      <c r="A2560" s="270">
        <v>16641</v>
      </c>
      <c r="B2560" s="270" t="s">
        <v>3269</v>
      </c>
      <c r="C2560" s="270" t="s">
        <v>7098</v>
      </c>
      <c r="D2560" s="270" t="s">
        <v>3296</v>
      </c>
      <c r="E2560" s="270" t="s">
        <v>1713</v>
      </c>
      <c r="F2560" s="270" t="s">
        <v>1777</v>
      </c>
      <c r="G2560" s="270" t="s">
        <v>7097</v>
      </c>
      <c r="H2560" s="270" t="s">
        <v>7096</v>
      </c>
      <c r="I2560" s="270" t="s">
        <v>7095</v>
      </c>
      <c r="J2560" s="270">
        <v>20868</v>
      </c>
      <c r="K2560" s="270" t="s">
        <v>3271</v>
      </c>
      <c r="L2560" s="270" t="s">
        <v>7104</v>
      </c>
      <c r="M2560" s="270" t="s">
        <v>3296</v>
      </c>
      <c r="N2560" s="270" t="s">
        <v>3286</v>
      </c>
      <c r="O2560" s="270" t="s">
        <v>3285</v>
      </c>
      <c r="P2560" s="269">
        <v>25271.9</v>
      </c>
      <c r="Q2560" s="269">
        <v>0</v>
      </c>
      <c r="R2560" s="269">
        <v>0</v>
      </c>
      <c r="S2560" s="269">
        <v>25271.9</v>
      </c>
      <c r="U2560" s="305" t="str">
        <f t="shared" si="39"/>
        <v>RU8000</v>
      </c>
      <c r="V2560" s="305" t="s">
        <v>3112</v>
      </c>
    </row>
    <row r="2561" spans="1:22" ht="18" customHeight="1" x14ac:dyDescent="0.35">
      <c r="A2561" s="270">
        <v>16641</v>
      </c>
      <c r="B2561" s="270" t="s">
        <v>3269</v>
      </c>
      <c r="C2561" s="270" t="s">
        <v>7098</v>
      </c>
      <c r="D2561" s="270" t="s">
        <v>3296</v>
      </c>
      <c r="E2561" s="270" t="s">
        <v>1713</v>
      </c>
      <c r="F2561" s="270" t="s">
        <v>1777</v>
      </c>
      <c r="G2561" s="270" t="s">
        <v>7097</v>
      </c>
      <c r="H2561" s="270" t="s">
        <v>7096</v>
      </c>
      <c r="I2561" s="270" t="s">
        <v>7095</v>
      </c>
      <c r="J2561" s="270">
        <v>20869</v>
      </c>
      <c r="K2561" s="270" t="s">
        <v>3271</v>
      </c>
      <c r="L2561" s="270" t="s">
        <v>7103</v>
      </c>
      <c r="M2561" s="270" t="s">
        <v>3296</v>
      </c>
      <c r="N2561" s="270" t="s">
        <v>3286</v>
      </c>
      <c r="O2561" s="270" t="s">
        <v>3285</v>
      </c>
      <c r="P2561" s="269">
        <v>62515.8</v>
      </c>
      <c r="Q2561" s="269">
        <v>0</v>
      </c>
      <c r="R2561" s="269">
        <v>0</v>
      </c>
      <c r="S2561" s="269">
        <v>62515.8</v>
      </c>
      <c r="U2561" s="305" t="str">
        <f t="shared" si="39"/>
        <v>RU8000</v>
      </c>
      <c r="V2561" s="305" t="s">
        <v>3112</v>
      </c>
    </row>
    <row r="2562" spans="1:22" ht="18" customHeight="1" x14ac:dyDescent="0.35">
      <c r="A2562" s="270">
        <v>16641</v>
      </c>
      <c r="B2562" s="270" t="s">
        <v>3269</v>
      </c>
      <c r="C2562" s="270" t="s">
        <v>7098</v>
      </c>
      <c r="D2562" s="270" t="s">
        <v>3296</v>
      </c>
      <c r="E2562" s="270" t="s">
        <v>1713</v>
      </c>
      <c r="F2562" s="270" t="s">
        <v>1777</v>
      </c>
      <c r="G2562" s="270" t="s">
        <v>7097</v>
      </c>
      <c r="H2562" s="270" t="s">
        <v>7096</v>
      </c>
      <c r="I2562" s="270" t="s">
        <v>7095</v>
      </c>
      <c r="J2562" s="270">
        <v>20870</v>
      </c>
      <c r="K2562" s="270" t="s">
        <v>3271</v>
      </c>
      <c r="L2562" s="270" t="s">
        <v>7102</v>
      </c>
      <c r="M2562" s="270" t="s">
        <v>3296</v>
      </c>
      <c r="N2562" s="270" t="s">
        <v>3286</v>
      </c>
      <c r="O2562" s="270" t="s">
        <v>3285</v>
      </c>
      <c r="P2562" s="269">
        <v>16066.68</v>
      </c>
      <c r="Q2562" s="269">
        <v>0</v>
      </c>
      <c r="R2562" s="269">
        <v>0</v>
      </c>
      <c r="S2562" s="269">
        <v>16066.68</v>
      </c>
      <c r="U2562" s="305" t="str">
        <f t="shared" si="39"/>
        <v>RU8000</v>
      </c>
      <c r="V2562" s="305" t="s">
        <v>3112</v>
      </c>
    </row>
    <row r="2563" spans="1:22" ht="18" customHeight="1" x14ac:dyDescent="0.35">
      <c r="A2563" s="270">
        <v>16641</v>
      </c>
      <c r="B2563" s="270" t="s">
        <v>3269</v>
      </c>
      <c r="C2563" s="270" t="s">
        <v>7098</v>
      </c>
      <c r="D2563" s="270" t="s">
        <v>3296</v>
      </c>
      <c r="E2563" s="270" t="s">
        <v>1713</v>
      </c>
      <c r="F2563" s="270" t="s">
        <v>1777</v>
      </c>
      <c r="G2563" s="270" t="s">
        <v>7097</v>
      </c>
      <c r="H2563" s="270" t="s">
        <v>7096</v>
      </c>
      <c r="I2563" s="270" t="s">
        <v>7095</v>
      </c>
      <c r="J2563" s="270">
        <v>20871</v>
      </c>
      <c r="K2563" s="270" t="s">
        <v>3271</v>
      </c>
      <c r="L2563" s="270" t="s">
        <v>7101</v>
      </c>
      <c r="M2563" s="270" t="s">
        <v>3296</v>
      </c>
      <c r="N2563" s="270" t="s">
        <v>3286</v>
      </c>
      <c r="O2563" s="270" t="s">
        <v>3285</v>
      </c>
      <c r="P2563" s="269">
        <v>21204</v>
      </c>
      <c r="Q2563" s="269">
        <v>0</v>
      </c>
      <c r="R2563" s="269">
        <v>0</v>
      </c>
      <c r="S2563" s="269">
        <v>21204</v>
      </c>
      <c r="U2563" s="305" t="str">
        <f t="shared" si="39"/>
        <v>RU8000</v>
      </c>
      <c r="V2563" s="305" t="s">
        <v>3112</v>
      </c>
    </row>
    <row r="2564" spans="1:22" ht="18" customHeight="1" x14ac:dyDescent="0.35">
      <c r="A2564" s="270">
        <v>16641</v>
      </c>
      <c r="B2564" s="270" t="s">
        <v>3269</v>
      </c>
      <c r="C2564" s="270" t="s">
        <v>7098</v>
      </c>
      <c r="D2564" s="270" t="s">
        <v>3296</v>
      </c>
      <c r="E2564" s="270" t="s">
        <v>1713</v>
      </c>
      <c r="F2564" s="270" t="s">
        <v>1777</v>
      </c>
      <c r="G2564" s="270" t="s">
        <v>7097</v>
      </c>
      <c r="H2564" s="270" t="s">
        <v>7096</v>
      </c>
      <c r="I2564" s="270" t="s">
        <v>7095</v>
      </c>
      <c r="J2564" s="270">
        <v>20872</v>
      </c>
      <c r="K2564" s="270" t="s">
        <v>3271</v>
      </c>
      <c r="L2564" s="270" t="s">
        <v>7100</v>
      </c>
      <c r="M2564" s="270" t="s">
        <v>3296</v>
      </c>
      <c r="N2564" s="270" t="s">
        <v>3286</v>
      </c>
      <c r="O2564" s="270" t="s">
        <v>3285</v>
      </c>
      <c r="P2564" s="269">
        <v>983995.3</v>
      </c>
      <c r="Q2564" s="269">
        <v>0</v>
      </c>
      <c r="R2564" s="269">
        <v>0</v>
      </c>
      <c r="S2564" s="269">
        <v>983995.3</v>
      </c>
      <c r="U2564" s="305" t="str">
        <f t="shared" ref="U2564:U2627" si="40">LEFT(F2564,6)</f>
        <v>RU8000</v>
      </c>
      <c r="V2564" s="305" t="s">
        <v>3112</v>
      </c>
    </row>
    <row r="2565" spans="1:22" ht="18" customHeight="1" x14ac:dyDescent="0.35">
      <c r="A2565" s="270">
        <v>16641</v>
      </c>
      <c r="B2565" s="270" t="s">
        <v>3269</v>
      </c>
      <c r="C2565" s="270" t="s">
        <v>7098</v>
      </c>
      <c r="D2565" s="270" t="s">
        <v>3296</v>
      </c>
      <c r="E2565" s="270" t="s">
        <v>1713</v>
      </c>
      <c r="F2565" s="270" t="s">
        <v>1777</v>
      </c>
      <c r="G2565" s="270" t="s">
        <v>7097</v>
      </c>
      <c r="H2565" s="270" t="s">
        <v>7096</v>
      </c>
      <c r="I2565" s="270" t="s">
        <v>7095</v>
      </c>
      <c r="J2565" s="270">
        <v>20873</v>
      </c>
      <c r="K2565" s="270" t="s">
        <v>3271</v>
      </c>
      <c r="L2565" s="270" t="s">
        <v>7099</v>
      </c>
      <c r="M2565" s="270" t="s">
        <v>3296</v>
      </c>
      <c r="N2565" s="270" t="s">
        <v>3286</v>
      </c>
      <c r="O2565" s="270" t="s">
        <v>3285</v>
      </c>
      <c r="P2565" s="269">
        <v>235341</v>
      </c>
      <c r="Q2565" s="269">
        <v>0</v>
      </c>
      <c r="R2565" s="269">
        <v>0</v>
      </c>
      <c r="S2565" s="269">
        <v>235341</v>
      </c>
      <c r="U2565" s="305" t="str">
        <f t="shared" si="40"/>
        <v>RU8000</v>
      </c>
      <c r="V2565" s="305" t="s">
        <v>3112</v>
      </c>
    </row>
    <row r="2566" spans="1:22" ht="18" customHeight="1" x14ac:dyDescent="0.35">
      <c r="A2566" s="270">
        <v>16641</v>
      </c>
      <c r="B2566" s="270" t="s">
        <v>3269</v>
      </c>
      <c r="C2566" s="270" t="s">
        <v>7098</v>
      </c>
      <c r="D2566" s="270" t="s">
        <v>3296</v>
      </c>
      <c r="E2566" s="270" t="s">
        <v>1713</v>
      </c>
      <c r="F2566" s="270" t="s">
        <v>1777</v>
      </c>
      <c r="G2566" s="270" t="s">
        <v>7097</v>
      </c>
      <c r="H2566" s="270" t="s">
        <v>7096</v>
      </c>
      <c r="I2566" s="270" t="s">
        <v>7095</v>
      </c>
      <c r="J2566" s="270">
        <v>20874</v>
      </c>
      <c r="K2566" s="270" t="s">
        <v>3271</v>
      </c>
      <c r="L2566" s="270" t="s">
        <v>7094</v>
      </c>
      <c r="M2566" s="270" t="s">
        <v>3296</v>
      </c>
      <c r="N2566" s="270" t="s">
        <v>3286</v>
      </c>
      <c r="O2566" s="270" t="s">
        <v>3285</v>
      </c>
      <c r="P2566" s="269">
        <v>118044</v>
      </c>
      <c r="Q2566" s="269">
        <v>0</v>
      </c>
      <c r="R2566" s="269">
        <v>0</v>
      </c>
      <c r="S2566" s="269">
        <v>118044</v>
      </c>
      <c r="U2566" s="305" t="str">
        <f t="shared" si="40"/>
        <v>RU8000</v>
      </c>
      <c r="V2566" s="305" t="s">
        <v>3112</v>
      </c>
    </row>
    <row r="2567" spans="1:22" ht="18" customHeight="1" x14ac:dyDescent="0.35">
      <c r="A2567" s="270">
        <v>16648</v>
      </c>
      <c r="B2567" s="270" t="s">
        <v>3269</v>
      </c>
      <c r="C2567" s="270" t="s">
        <v>7093</v>
      </c>
      <c r="D2567" s="270" t="s">
        <v>3296</v>
      </c>
      <c r="E2567" s="270" t="s">
        <v>1713</v>
      </c>
      <c r="F2567" s="270" t="s">
        <v>1777</v>
      </c>
      <c r="G2567" s="270" t="s">
        <v>3327</v>
      </c>
      <c r="H2567" s="270" t="s">
        <v>7092</v>
      </c>
      <c r="I2567" s="270" t="s">
        <v>7091</v>
      </c>
      <c r="J2567" s="270">
        <v>16645</v>
      </c>
      <c r="K2567" s="270" t="s">
        <v>3271</v>
      </c>
      <c r="L2567" s="270" t="s">
        <v>7090</v>
      </c>
      <c r="M2567" s="270" t="s">
        <v>3296</v>
      </c>
      <c r="N2567" s="270" t="s">
        <v>3314</v>
      </c>
      <c r="O2567" s="270" t="s">
        <v>3313</v>
      </c>
      <c r="P2567" s="269">
        <v>277607.02</v>
      </c>
      <c r="Q2567" s="269">
        <v>0</v>
      </c>
      <c r="R2567" s="269">
        <v>0</v>
      </c>
      <c r="S2567" s="269">
        <v>277607.02</v>
      </c>
      <c r="U2567" s="305" t="str">
        <f t="shared" si="40"/>
        <v>RU8000</v>
      </c>
      <c r="V2567" s="305" t="s">
        <v>3112</v>
      </c>
    </row>
    <row r="2568" spans="1:22" ht="18" customHeight="1" x14ac:dyDescent="0.35">
      <c r="A2568" s="270">
        <v>16681</v>
      </c>
      <c r="B2568" s="270" t="s">
        <v>3269</v>
      </c>
      <c r="C2568" s="270" t="s">
        <v>7089</v>
      </c>
      <c r="D2568" s="270" t="s">
        <v>3296</v>
      </c>
      <c r="E2568" s="270" t="s">
        <v>1713</v>
      </c>
      <c r="F2568" s="270" t="s">
        <v>1777</v>
      </c>
      <c r="G2568" s="270" t="s">
        <v>3327</v>
      </c>
      <c r="H2568" s="270" t="s">
        <v>7088</v>
      </c>
      <c r="I2568" s="270" t="s">
        <v>7087</v>
      </c>
      <c r="J2568" s="270">
        <v>16730</v>
      </c>
      <c r="K2568" s="270" t="s">
        <v>3271</v>
      </c>
      <c r="L2568" s="270" t="s">
        <v>7086</v>
      </c>
      <c r="M2568" s="270" t="s">
        <v>3296</v>
      </c>
      <c r="N2568" s="270" t="s">
        <v>3314</v>
      </c>
      <c r="O2568" s="270" t="s">
        <v>3313</v>
      </c>
      <c r="P2568" s="269">
        <v>951789.61</v>
      </c>
      <c r="Q2568" s="269">
        <v>0</v>
      </c>
      <c r="R2568" s="269">
        <v>0</v>
      </c>
      <c r="S2568" s="269">
        <v>951789.61</v>
      </c>
      <c r="U2568" s="305" t="str">
        <f t="shared" si="40"/>
        <v>RU8000</v>
      </c>
      <c r="V2568" s="305" t="s">
        <v>3112</v>
      </c>
    </row>
    <row r="2569" spans="1:22" ht="18" customHeight="1" x14ac:dyDescent="0.35">
      <c r="A2569" s="270">
        <v>16687</v>
      </c>
      <c r="B2569" s="270" t="s">
        <v>3269</v>
      </c>
      <c r="C2569" s="270" t="s">
        <v>7085</v>
      </c>
      <c r="D2569" s="270" t="s">
        <v>3296</v>
      </c>
      <c r="E2569" s="270" t="s">
        <v>1739</v>
      </c>
      <c r="F2569" s="270" t="s">
        <v>1823</v>
      </c>
      <c r="G2569" s="270" t="s">
        <v>7084</v>
      </c>
      <c r="H2569" s="270" t="s">
        <v>7083</v>
      </c>
      <c r="I2569" s="270" t="s">
        <v>7082</v>
      </c>
      <c r="J2569" s="270">
        <v>16766</v>
      </c>
      <c r="K2569" s="270" t="s">
        <v>3271</v>
      </c>
      <c r="L2569" s="270" t="s">
        <v>7081</v>
      </c>
      <c r="M2569" s="270" t="s">
        <v>3296</v>
      </c>
      <c r="N2569" s="270" t="s">
        <v>3286</v>
      </c>
      <c r="O2569" s="270" t="s">
        <v>3285</v>
      </c>
      <c r="P2569" s="269">
        <v>292601</v>
      </c>
      <c r="Q2569" s="269">
        <v>0</v>
      </c>
      <c r="R2569" s="269">
        <v>0</v>
      </c>
      <c r="S2569" s="269">
        <v>292601</v>
      </c>
      <c r="U2569" s="305" t="str">
        <f t="shared" si="40"/>
        <v>RU1100</v>
      </c>
      <c r="V2569" s="305" t="s">
        <v>3112</v>
      </c>
    </row>
    <row r="2570" spans="1:22" ht="18" customHeight="1" x14ac:dyDescent="0.35">
      <c r="A2570" s="270">
        <v>16696</v>
      </c>
      <c r="B2570" s="270" t="s">
        <v>3269</v>
      </c>
      <c r="C2570" s="270" t="s">
        <v>7080</v>
      </c>
      <c r="D2570" s="270" t="s">
        <v>3296</v>
      </c>
      <c r="E2570" s="270" t="s">
        <v>1733</v>
      </c>
      <c r="F2570" s="270" t="s">
        <v>1917</v>
      </c>
      <c r="G2570" s="270" t="s">
        <v>4900</v>
      </c>
      <c r="H2570" s="270" t="s">
        <v>7079</v>
      </c>
      <c r="I2570" s="270" t="s">
        <v>7078</v>
      </c>
      <c r="J2570" s="270">
        <v>16697</v>
      </c>
      <c r="K2570" s="270" t="s">
        <v>3271</v>
      </c>
      <c r="L2570" s="270" t="s">
        <v>7077</v>
      </c>
      <c r="M2570" s="270" t="s">
        <v>3296</v>
      </c>
      <c r="N2570" s="270" t="s">
        <v>3314</v>
      </c>
      <c r="O2570" s="270" t="s">
        <v>3313</v>
      </c>
      <c r="P2570" s="269">
        <v>593379</v>
      </c>
      <c r="Q2570" s="269">
        <v>0</v>
      </c>
      <c r="R2570" s="269">
        <v>0</v>
      </c>
      <c r="S2570" s="269">
        <v>593379</v>
      </c>
      <c r="U2570" s="305" t="str">
        <f t="shared" si="40"/>
        <v>RU5200</v>
      </c>
      <c r="V2570" s="305" t="s">
        <v>3112</v>
      </c>
    </row>
    <row r="2571" spans="1:22" ht="18" customHeight="1" x14ac:dyDescent="0.35">
      <c r="A2571" s="270">
        <v>16705</v>
      </c>
      <c r="B2571" s="270" t="s">
        <v>3269</v>
      </c>
      <c r="C2571" s="270" t="s">
        <v>7076</v>
      </c>
      <c r="D2571" s="270" t="s">
        <v>3296</v>
      </c>
      <c r="E2571" s="270" t="s">
        <v>1791</v>
      </c>
      <c r="F2571" s="270" t="s">
        <v>1816</v>
      </c>
      <c r="G2571" s="270" t="s">
        <v>4373</v>
      </c>
      <c r="H2571" s="270" t="s">
        <v>7075</v>
      </c>
      <c r="I2571" s="270" t="s">
        <v>7074</v>
      </c>
      <c r="J2571" s="270">
        <v>16807</v>
      </c>
      <c r="K2571" s="270" t="s">
        <v>3271</v>
      </c>
      <c r="L2571" s="270" t="s">
        <v>7073</v>
      </c>
      <c r="M2571" s="270" t="s">
        <v>3296</v>
      </c>
      <c r="N2571" s="270" t="s">
        <v>3286</v>
      </c>
      <c r="O2571" s="270" t="s">
        <v>3285</v>
      </c>
      <c r="P2571" s="269">
        <v>470412.31</v>
      </c>
      <c r="Q2571" s="269">
        <v>0</v>
      </c>
      <c r="R2571" s="269">
        <v>0</v>
      </c>
      <c r="S2571" s="269">
        <v>470412.31</v>
      </c>
      <c r="U2571" s="305" t="str">
        <f t="shared" si="40"/>
        <v>RU1015</v>
      </c>
      <c r="V2571" s="305" t="s">
        <v>3112</v>
      </c>
    </row>
    <row r="2572" spans="1:22" ht="18" customHeight="1" x14ac:dyDescent="0.35">
      <c r="A2572" s="270">
        <v>16706</v>
      </c>
      <c r="B2572" s="270" t="s">
        <v>3269</v>
      </c>
      <c r="C2572" s="270" t="s">
        <v>7067</v>
      </c>
      <c r="D2572" s="270" t="s">
        <v>3296</v>
      </c>
      <c r="E2572" s="270" t="s">
        <v>1791</v>
      </c>
      <c r="F2572" s="270" t="s">
        <v>2052</v>
      </c>
      <c r="G2572" s="270" t="s">
        <v>4654</v>
      </c>
      <c r="H2572" s="270" t="s">
        <v>7066</v>
      </c>
      <c r="I2572" s="270" t="s">
        <v>7065</v>
      </c>
      <c r="J2572" s="270">
        <v>19494</v>
      </c>
      <c r="K2572" s="270" t="s">
        <v>3271</v>
      </c>
      <c r="L2572" s="270" t="s">
        <v>7072</v>
      </c>
      <c r="M2572" s="270" t="s">
        <v>3296</v>
      </c>
      <c r="N2572" s="270" t="s">
        <v>3314</v>
      </c>
      <c r="O2572" s="270" t="s">
        <v>3313</v>
      </c>
      <c r="P2572" s="269">
        <v>91053.18</v>
      </c>
      <c r="Q2572" s="269">
        <v>0</v>
      </c>
      <c r="R2572" s="269">
        <v>0</v>
      </c>
      <c r="S2572" s="269">
        <v>91053.18</v>
      </c>
      <c r="U2572" s="305" t="str">
        <f t="shared" si="40"/>
        <v>RU8130</v>
      </c>
      <c r="V2572" s="305" t="s">
        <v>3112</v>
      </c>
    </row>
    <row r="2573" spans="1:22" ht="18" customHeight="1" x14ac:dyDescent="0.35">
      <c r="A2573" s="270">
        <v>16706</v>
      </c>
      <c r="B2573" s="270" t="s">
        <v>3269</v>
      </c>
      <c r="C2573" s="270" t="s">
        <v>7067</v>
      </c>
      <c r="D2573" s="270" t="s">
        <v>3296</v>
      </c>
      <c r="E2573" s="270" t="s">
        <v>1791</v>
      </c>
      <c r="F2573" s="270" t="s">
        <v>2052</v>
      </c>
      <c r="G2573" s="270" t="s">
        <v>4654</v>
      </c>
      <c r="H2573" s="270" t="s">
        <v>7066</v>
      </c>
      <c r="I2573" s="270" t="s">
        <v>7065</v>
      </c>
      <c r="J2573" s="270">
        <v>19495</v>
      </c>
      <c r="K2573" s="270" t="s">
        <v>3271</v>
      </c>
      <c r="L2573" s="270" t="s">
        <v>7071</v>
      </c>
      <c r="M2573" s="270" t="s">
        <v>3296</v>
      </c>
      <c r="N2573" s="270" t="s">
        <v>3314</v>
      </c>
      <c r="O2573" s="270" t="s">
        <v>3313</v>
      </c>
      <c r="P2573" s="269">
        <v>15207.39</v>
      </c>
      <c r="Q2573" s="269">
        <v>0</v>
      </c>
      <c r="R2573" s="269">
        <v>0</v>
      </c>
      <c r="S2573" s="269">
        <v>15207.39</v>
      </c>
      <c r="U2573" s="305" t="str">
        <f t="shared" si="40"/>
        <v>RU8130</v>
      </c>
      <c r="V2573" s="305" t="s">
        <v>3112</v>
      </c>
    </row>
    <row r="2574" spans="1:22" ht="18" customHeight="1" x14ac:dyDescent="0.35">
      <c r="A2574" s="270">
        <v>16706</v>
      </c>
      <c r="B2574" s="270" t="s">
        <v>3269</v>
      </c>
      <c r="C2574" s="270" t="s">
        <v>7067</v>
      </c>
      <c r="D2574" s="270" t="s">
        <v>3296</v>
      </c>
      <c r="E2574" s="270" t="s">
        <v>1791</v>
      </c>
      <c r="F2574" s="270" t="s">
        <v>2052</v>
      </c>
      <c r="G2574" s="270" t="s">
        <v>4654</v>
      </c>
      <c r="H2574" s="270" t="s">
        <v>7066</v>
      </c>
      <c r="I2574" s="270" t="s">
        <v>7065</v>
      </c>
      <c r="J2574" s="270">
        <v>19496</v>
      </c>
      <c r="K2574" s="270" t="s">
        <v>3271</v>
      </c>
      <c r="L2574" s="270" t="s">
        <v>7070</v>
      </c>
      <c r="M2574" s="270" t="s">
        <v>3296</v>
      </c>
      <c r="N2574" s="270" t="s">
        <v>3314</v>
      </c>
      <c r="O2574" s="270" t="s">
        <v>3313</v>
      </c>
      <c r="P2574" s="269">
        <v>49806.45</v>
      </c>
      <c r="Q2574" s="269">
        <v>0</v>
      </c>
      <c r="R2574" s="269">
        <v>0</v>
      </c>
      <c r="S2574" s="269">
        <v>49806.45</v>
      </c>
      <c r="U2574" s="305" t="str">
        <f t="shared" si="40"/>
        <v>RU8130</v>
      </c>
      <c r="V2574" s="305" t="s">
        <v>3112</v>
      </c>
    </row>
    <row r="2575" spans="1:22" ht="18" customHeight="1" x14ac:dyDescent="0.35">
      <c r="A2575" s="270">
        <v>16706</v>
      </c>
      <c r="B2575" s="270" t="s">
        <v>3269</v>
      </c>
      <c r="C2575" s="270" t="s">
        <v>7067</v>
      </c>
      <c r="D2575" s="270" t="s">
        <v>3296</v>
      </c>
      <c r="E2575" s="270" t="s">
        <v>1791</v>
      </c>
      <c r="F2575" s="270" t="s">
        <v>2052</v>
      </c>
      <c r="G2575" s="270" t="s">
        <v>4654</v>
      </c>
      <c r="H2575" s="270" t="s">
        <v>7066</v>
      </c>
      <c r="I2575" s="270" t="s">
        <v>7065</v>
      </c>
      <c r="J2575" s="270">
        <v>19497</v>
      </c>
      <c r="K2575" s="270" t="s">
        <v>3271</v>
      </c>
      <c r="L2575" s="270" t="s">
        <v>7069</v>
      </c>
      <c r="M2575" s="270" t="s">
        <v>3296</v>
      </c>
      <c r="N2575" s="270" t="s">
        <v>3314</v>
      </c>
      <c r="O2575" s="270" t="s">
        <v>3313</v>
      </c>
      <c r="P2575" s="269">
        <v>78488.38</v>
      </c>
      <c r="Q2575" s="269">
        <v>0</v>
      </c>
      <c r="R2575" s="269">
        <v>0</v>
      </c>
      <c r="S2575" s="269">
        <v>78488.38</v>
      </c>
      <c r="U2575" s="305" t="str">
        <f t="shared" si="40"/>
        <v>RU8130</v>
      </c>
      <c r="V2575" s="305" t="s">
        <v>3112</v>
      </c>
    </row>
    <row r="2576" spans="1:22" ht="18" customHeight="1" x14ac:dyDescent="0.35">
      <c r="A2576" s="270">
        <v>16706</v>
      </c>
      <c r="B2576" s="270" t="s">
        <v>3269</v>
      </c>
      <c r="C2576" s="270" t="s">
        <v>7067</v>
      </c>
      <c r="D2576" s="270" t="s">
        <v>3296</v>
      </c>
      <c r="E2576" s="270" t="s">
        <v>1791</v>
      </c>
      <c r="F2576" s="270" t="s">
        <v>2052</v>
      </c>
      <c r="G2576" s="270" t="s">
        <v>4654</v>
      </c>
      <c r="H2576" s="270" t="s">
        <v>7066</v>
      </c>
      <c r="I2576" s="270" t="s">
        <v>7065</v>
      </c>
      <c r="J2576" s="270">
        <v>19498</v>
      </c>
      <c r="K2576" s="270" t="s">
        <v>3271</v>
      </c>
      <c r="L2576" s="270" t="s">
        <v>7068</v>
      </c>
      <c r="M2576" s="270" t="s">
        <v>3296</v>
      </c>
      <c r="N2576" s="270" t="s">
        <v>3314</v>
      </c>
      <c r="O2576" s="270" t="s">
        <v>3313</v>
      </c>
      <c r="P2576" s="269">
        <v>220155.54</v>
      </c>
      <c r="Q2576" s="269">
        <v>0</v>
      </c>
      <c r="R2576" s="269">
        <v>0</v>
      </c>
      <c r="S2576" s="269">
        <v>220155.54</v>
      </c>
      <c r="U2576" s="305" t="str">
        <f t="shared" si="40"/>
        <v>RU8130</v>
      </c>
      <c r="V2576" s="305" t="s">
        <v>3112</v>
      </c>
    </row>
    <row r="2577" spans="1:22" ht="18" customHeight="1" x14ac:dyDescent="0.35">
      <c r="A2577" s="270">
        <v>16706</v>
      </c>
      <c r="B2577" s="270" t="s">
        <v>3269</v>
      </c>
      <c r="C2577" s="270" t="s">
        <v>7067</v>
      </c>
      <c r="D2577" s="270" t="s">
        <v>3296</v>
      </c>
      <c r="E2577" s="270" t="s">
        <v>1791</v>
      </c>
      <c r="F2577" s="270" t="s">
        <v>2052</v>
      </c>
      <c r="G2577" s="270" t="s">
        <v>4654</v>
      </c>
      <c r="H2577" s="270" t="s">
        <v>7066</v>
      </c>
      <c r="I2577" s="270" t="s">
        <v>7065</v>
      </c>
      <c r="J2577" s="270">
        <v>19499</v>
      </c>
      <c r="K2577" s="270" t="s">
        <v>3271</v>
      </c>
      <c r="L2577" s="270" t="s">
        <v>7064</v>
      </c>
      <c r="M2577" s="270" t="s">
        <v>3296</v>
      </c>
      <c r="N2577" s="270" t="s">
        <v>3314</v>
      </c>
      <c r="O2577" s="270" t="s">
        <v>3313</v>
      </c>
      <c r="P2577" s="269">
        <v>72445.62</v>
      </c>
      <c r="Q2577" s="269">
        <v>0</v>
      </c>
      <c r="R2577" s="269">
        <v>0</v>
      </c>
      <c r="S2577" s="269">
        <v>72445.62</v>
      </c>
      <c r="U2577" s="305" t="str">
        <f t="shared" si="40"/>
        <v>RU8130</v>
      </c>
      <c r="V2577" s="305" t="s">
        <v>3112</v>
      </c>
    </row>
    <row r="2578" spans="1:22" ht="18" customHeight="1" x14ac:dyDescent="0.35">
      <c r="A2578" s="270">
        <v>16708</v>
      </c>
      <c r="B2578" s="270" t="s">
        <v>3269</v>
      </c>
      <c r="C2578" s="270" t="s">
        <v>7060</v>
      </c>
      <c r="D2578" s="270" t="s">
        <v>3296</v>
      </c>
      <c r="E2578" s="270" t="s">
        <v>1791</v>
      </c>
      <c r="F2578" s="270" t="s">
        <v>2052</v>
      </c>
      <c r="G2578" s="270" t="s">
        <v>7059</v>
      </c>
      <c r="H2578" s="270" t="s">
        <v>7058</v>
      </c>
      <c r="I2578" s="270" t="s">
        <v>7057</v>
      </c>
      <c r="J2578" s="270">
        <v>22166</v>
      </c>
      <c r="K2578" s="270" t="s">
        <v>3271</v>
      </c>
      <c r="L2578" s="270" t="s">
        <v>7063</v>
      </c>
      <c r="M2578" s="270" t="s">
        <v>3296</v>
      </c>
      <c r="N2578" s="270" t="s">
        <v>3314</v>
      </c>
      <c r="O2578" s="270" t="s">
        <v>3313</v>
      </c>
      <c r="P2578" s="269">
        <v>1645990</v>
      </c>
      <c r="Q2578" s="269">
        <v>0</v>
      </c>
      <c r="R2578" s="269">
        <v>0</v>
      </c>
      <c r="S2578" s="269">
        <v>1645990</v>
      </c>
      <c r="U2578" s="305" t="str">
        <f t="shared" si="40"/>
        <v>RU8130</v>
      </c>
      <c r="V2578" s="305" t="s">
        <v>3112</v>
      </c>
    </row>
    <row r="2579" spans="1:22" ht="18" customHeight="1" x14ac:dyDescent="0.35">
      <c r="A2579" s="270">
        <v>16708</v>
      </c>
      <c r="B2579" s="270" t="s">
        <v>3269</v>
      </c>
      <c r="C2579" s="270" t="s">
        <v>7060</v>
      </c>
      <c r="D2579" s="270" t="s">
        <v>3296</v>
      </c>
      <c r="E2579" s="270" t="s">
        <v>1791</v>
      </c>
      <c r="F2579" s="270" t="s">
        <v>2052</v>
      </c>
      <c r="G2579" s="270" t="s">
        <v>7059</v>
      </c>
      <c r="H2579" s="270" t="s">
        <v>7058</v>
      </c>
      <c r="I2579" s="270" t="s">
        <v>7057</v>
      </c>
      <c r="J2579" s="270">
        <v>22167</v>
      </c>
      <c r="K2579" s="270" t="s">
        <v>3271</v>
      </c>
      <c r="L2579" s="270" t="s">
        <v>7062</v>
      </c>
      <c r="M2579" s="270" t="s">
        <v>3296</v>
      </c>
      <c r="N2579" s="270" t="s">
        <v>3314</v>
      </c>
      <c r="O2579" s="270" t="s">
        <v>3313</v>
      </c>
      <c r="P2579" s="269">
        <v>171484</v>
      </c>
      <c r="Q2579" s="269">
        <v>0</v>
      </c>
      <c r="R2579" s="269">
        <v>0</v>
      </c>
      <c r="S2579" s="269">
        <v>171484</v>
      </c>
      <c r="U2579" s="305" t="str">
        <f t="shared" si="40"/>
        <v>RU8130</v>
      </c>
      <c r="V2579" s="305" t="s">
        <v>3112</v>
      </c>
    </row>
    <row r="2580" spans="1:22" ht="18" customHeight="1" x14ac:dyDescent="0.35">
      <c r="A2580" s="270">
        <v>16708</v>
      </c>
      <c r="B2580" s="270" t="s">
        <v>3269</v>
      </c>
      <c r="C2580" s="270" t="s">
        <v>7060</v>
      </c>
      <c r="D2580" s="270" t="s">
        <v>3296</v>
      </c>
      <c r="E2580" s="270" t="s">
        <v>1791</v>
      </c>
      <c r="F2580" s="270" t="s">
        <v>2052</v>
      </c>
      <c r="G2580" s="270" t="s">
        <v>7059</v>
      </c>
      <c r="H2580" s="270" t="s">
        <v>7058</v>
      </c>
      <c r="I2580" s="270" t="s">
        <v>7057</v>
      </c>
      <c r="J2580" s="270">
        <v>22168</v>
      </c>
      <c r="K2580" s="270" t="s">
        <v>3271</v>
      </c>
      <c r="L2580" s="270" t="s">
        <v>7061</v>
      </c>
      <c r="M2580" s="270" t="s">
        <v>3296</v>
      </c>
      <c r="N2580" s="270" t="s">
        <v>3314</v>
      </c>
      <c r="O2580" s="270" t="s">
        <v>3313</v>
      </c>
      <c r="P2580" s="269">
        <v>320048</v>
      </c>
      <c r="Q2580" s="269">
        <v>0</v>
      </c>
      <c r="R2580" s="269">
        <v>0</v>
      </c>
      <c r="S2580" s="269">
        <v>320048</v>
      </c>
      <c r="U2580" s="305" t="str">
        <f t="shared" si="40"/>
        <v>RU8130</v>
      </c>
      <c r="V2580" s="305" t="s">
        <v>3112</v>
      </c>
    </row>
    <row r="2581" spans="1:22" ht="18" customHeight="1" x14ac:dyDescent="0.35">
      <c r="A2581" s="270">
        <v>16708</v>
      </c>
      <c r="B2581" s="270" t="s">
        <v>3269</v>
      </c>
      <c r="C2581" s="270" t="s">
        <v>7060</v>
      </c>
      <c r="D2581" s="270" t="s">
        <v>3296</v>
      </c>
      <c r="E2581" s="270" t="s">
        <v>1791</v>
      </c>
      <c r="F2581" s="270" t="s">
        <v>2052</v>
      </c>
      <c r="G2581" s="270" t="s">
        <v>7059</v>
      </c>
      <c r="H2581" s="270" t="s">
        <v>7058</v>
      </c>
      <c r="I2581" s="270" t="s">
        <v>7057</v>
      </c>
      <c r="J2581" s="270">
        <v>22169</v>
      </c>
      <c r="K2581" s="270" t="s">
        <v>3271</v>
      </c>
      <c r="L2581" s="270" t="s">
        <v>7056</v>
      </c>
      <c r="M2581" s="270" t="s">
        <v>3296</v>
      </c>
      <c r="N2581" s="270" t="s">
        <v>3314</v>
      </c>
      <c r="O2581" s="270" t="s">
        <v>3313</v>
      </c>
      <c r="P2581" s="269">
        <v>477984</v>
      </c>
      <c r="Q2581" s="269">
        <v>0</v>
      </c>
      <c r="R2581" s="269">
        <v>0</v>
      </c>
      <c r="S2581" s="269">
        <v>477984</v>
      </c>
      <c r="U2581" s="305" t="str">
        <f t="shared" si="40"/>
        <v>RU8130</v>
      </c>
      <c r="V2581" s="305" t="s">
        <v>3112</v>
      </c>
    </row>
    <row r="2582" spans="1:22" ht="18" customHeight="1" x14ac:dyDescent="0.35">
      <c r="A2582" s="270">
        <v>16710</v>
      </c>
      <c r="B2582" s="270" t="s">
        <v>3269</v>
      </c>
      <c r="C2582" s="270" t="s">
        <v>7055</v>
      </c>
      <c r="D2582" s="270" t="s">
        <v>3296</v>
      </c>
      <c r="E2582" s="270" t="s">
        <v>1791</v>
      </c>
      <c r="F2582" s="270" t="s">
        <v>1816</v>
      </c>
      <c r="G2582" s="270" t="s">
        <v>7054</v>
      </c>
      <c r="H2582" s="270" t="s">
        <v>7053</v>
      </c>
      <c r="I2582" s="270" t="s">
        <v>7052</v>
      </c>
      <c r="J2582" s="270">
        <v>16819</v>
      </c>
      <c r="K2582" s="270" t="s">
        <v>3271</v>
      </c>
      <c r="L2582" s="270" t="s">
        <v>7051</v>
      </c>
      <c r="M2582" s="270" t="s">
        <v>3296</v>
      </c>
      <c r="N2582" s="270" t="s">
        <v>3286</v>
      </c>
      <c r="O2582" s="270" t="s">
        <v>3285</v>
      </c>
      <c r="P2582" s="269">
        <v>299000</v>
      </c>
      <c r="Q2582" s="269">
        <v>0</v>
      </c>
      <c r="R2582" s="269">
        <v>0</v>
      </c>
      <c r="S2582" s="269">
        <v>299000</v>
      </c>
      <c r="U2582" s="305" t="str">
        <f t="shared" si="40"/>
        <v>RU1015</v>
      </c>
      <c r="V2582" s="305" t="s">
        <v>3112</v>
      </c>
    </row>
    <row r="2583" spans="1:22" ht="18" customHeight="1" x14ac:dyDescent="0.35">
      <c r="A2583" s="270">
        <v>16714</v>
      </c>
      <c r="B2583" s="270" t="s">
        <v>3269</v>
      </c>
      <c r="C2583" s="270" t="s">
        <v>7050</v>
      </c>
      <c r="D2583" s="270" t="s">
        <v>3296</v>
      </c>
      <c r="E2583" s="270" t="s">
        <v>1791</v>
      </c>
      <c r="F2583" s="270" t="s">
        <v>1816</v>
      </c>
      <c r="G2583" s="270" t="s">
        <v>7049</v>
      </c>
      <c r="H2583" s="270" t="s">
        <v>7048</v>
      </c>
      <c r="I2583" s="270" t="s">
        <v>7047</v>
      </c>
      <c r="J2583" s="270">
        <v>16813</v>
      </c>
      <c r="K2583" s="270" t="s">
        <v>3271</v>
      </c>
      <c r="L2583" s="270" t="s">
        <v>7046</v>
      </c>
      <c r="M2583" s="270" t="s">
        <v>3296</v>
      </c>
      <c r="N2583" s="270" t="s">
        <v>3286</v>
      </c>
      <c r="O2583" s="270" t="s">
        <v>3285</v>
      </c>
      <c r="P2583" s="269">
        <v>304290</v>
      </c>
      <c r="Q2583" s="269">
        <v>0</v>
      </c>
      <c r="R2583" s="269">
        <v>0</v>
      </c>
      <c r="S2583" s="269">
        <v>304290</v>
      </c>
      <c r="U2583" s="305" t="str">
        <f t="shared" si="40"/>
        <v>RU1015</v>
      </c>
      <c r="V2583" s="305" t="s">
        <v>3112</v>
      </c>
    </row>
    <row r="2584" spans="1:22" ht="18" customHeight="1" x14ac:dyDescent="0.35">
      <c r="A2584" s="270">
        <v>16760</v>
      </c>
      <c r="B2584" s="270" t="s">
        <v>3269</v>
      </c>
      <c r="C2584" s="270" t="s">
        <v>7045</v>
      </c>
      <c r="D2584" s="270" t="s">
        <v>3296</v>
      </c>
      <c r="E2584" s="270" t="s">
        <v>1791</v>
      </c>
      <c r="F2584" s="270" t="s">
        <v>1855</v>
      </c>
      <c r="G2584" s="270" t="s">
        <v>6196</v>
      </c>
      <c r="H2584" s="270" t="s">
        <v>7044</v>
      </c>
      <c r="I2584" s="270" t="s">
        <v>7043</v>
      </c>
      <c r="J2584" s="270">
        <v>16763</v>
      </c>
      <c r="K2584" s="270" t="s">
        <v>3271</v>
      </c>
      <c r="L2584" s="270" t="s">
        <v>7042</v>
      </c>
      <c r="M2584" s="270" t="s">
        <v>3296</v>
      </c>
      <c r="N2584" s="270" t="s">
        <v>3286</v>
      </c>
      <c r="O2584" s="270" t="s">
        <v>3285</v>
      </c>
      <c r="P2584" s="269">
        <v>794681.8</v>
      </c>
      <c r="Q2584" s="269">
        <v>0</v>
      </c>
      <c r="R2584" s="269">
        <v>794681.8</v>
      </c>
      <c r="S2584" s="269">
        <v>794681.8</v>
      </c>
      <c r="U2584" s="305" t="str">
        <f t="shared" si="40"/>
        <v>RU1705</v>
      </c>
      <c r="V2584" s="305" t="s">
        <v>3112</v>
      </c>
    </row>
    <row r="2585" spans="1:22" ht="18" customHeight="1" x14ac:dyDescent="0.35">
      <c r="A2585" s="270">
        <v>16767</v>
      </c>
      <c r="B2585" s="270" t="s">
        <v>3269</v>
      </c>
      <c r="C2585" s="270" t="s">
        <v>7040</v>
      </c>
      <c r="D2585" s="270" t="s">
        <v>3296</v>
      </c>
      <c r="E2585" s="270" t="s">
        <v>1713</v>
      </c>
      <c r="F2585" s="270" t="s">
        <v>1741</v>
      </c>
      <c r="G2585" s="270" t="s">
        <v>7039</v>
      </c>
      <c r="H2585" s="270" t="s">
        <v>7038</v>
      </c>
      <c r="I2585" s="270" t="s">
        <v>7037</v>
      </c>
      <c r="J2585" s="270">
        <v>17479</v>
      </c>
      <c r="K2585" s="270" t="s">
        <v>3271</v>
      </c>
      <c r="L2585" s="270" t="s">
        <v>7041</v>
      </c>
      <c r="M2585" s="270" t="s">
        <v>3296</v>
      </c>
      <c r="N2585" s="270" t="s">
        <v>3314</v>
      </c>
      <c r="O2585" s="270" t="s">
        <v>3313</v>
      </c>
      <c r="P2585" s="269">
        <v>2054229.11</v>
      </c>
      <c r="Q2585" s="269">
        <v>0</v>
      </c>
      <c r="R2585" s="269">
        <v>0</v>
      </c>
      <c r="S2585" s="269">
        <v>2054229.11</v>
      </c>
      <c r="U2585" s="305" t="str">
        <f t="shared" si="40"/>
        <v>RU8225</v>
      </c>
      <c r="V2585" s="305" t="s">
        <v>3112</v>
      </c>
    </row>
    <row r="2586" spans="1:22" ht="18" customHeight="1" x14ac:dyDescent="0.35">
      <c r="A2586" s="270">
        <v>16767</v>
      </c>
      <c r="B2586" s="270" t="s">
        <v>3269</v>
      </c>
      <c r="C2586" s="270" t="s">
        <v>7040</v>
      </c>
      <c r="D2586" s="270" t="s">
        <v>3296</v>
      </c>
      <c r="E2586" s="270" t="s">
        <v>1713</v>
      </c>
      <c r="F2586" s="270" t="s">
        <v>1741</v>
      </c>
      <c r="G2586" s="270" t="s">
        <v>7039</v>
      </c>
      <c r="H2586" s="270" t="s">
        <v>7038</v>
      </c>
      <c r="I2586" s="270" t="s">
        <v>7037</v>
      </c>
      <c r="J2586" s="270">
        <v>17489</v>
      </c>
      <c r="K2586" s="270" t="s">
        <v>3271</v>
      </c>
      <c r="L2586" s="270" t="s">
        <v>7036</v>
      </c>
      <c r="M2586" s="270" t="s">
        <v>3296</v>
      </c>
      <c r="N2586" s="270" t="s">
        <v>3314</v>
      </c>
      <c r="O2586" s="270" t="s">
        <v>3313</v>
      </c>
      <c r="P2586" s="269">
        <v>805555.63</v>
      </c>
      <c r="Q2586" s="269">
        <v>0</v>
      </c>
      <c r="R2586" s="269">
        <v>0</v>
      </c>
      <c r="S2586" s="269">
        <v>0</v>
      </c>
      <c r="U2586" s="305" t="str">
        <f t="shared" si="40"/>
        <v>RU8225</v>
      </c>
      <c r="V2586" s="305" t="s">
        <v>3112</v>
      </c>
    </row>
    <row r="2587" spans="1:22" ht="18" customHeight="1" x14ac:dyDescent="0.35">
      <c r="A2587" s="270">
        <v>16930</v>
      </c>
      <c r="B2587" s="270" t="s">
        <v>3269</v>
      </c>
      <c r="C2587" s="270" t="s">
        <v>7035</v>
      </c>
      <c r="D2587" s="270" t="s">
        <v>3296</v>
      </c>
      <c r="E2587" s="270" t="s">
        <v>1791</v>
      </c>
      <c r="F2587" s="270" t="s">
        <v>2215</v>
      </c>
      <c r="G2587" s="270" t="s">
        <v>7034</v>
      </c>
      <c r="H2587" s="270" t="s">
        <v>7033</v>
      </c>
      <c r="I2587" s="270" t="s">
        <v>7032</v>
      </c>
      <c r="J2587" s="270">
        <v>20280</v>
      </c>
      <c r="K2587" s="270" t="s">
        <v>3271</v>
      </c>
      <c r="L2587" s="270" t="s">
        <v>7031</v>
      </c>
      <c r="M2587" s="270" t="s">
        <v>3296</v>
      </c>
      <c r="N2587" s="270" t="s">
        <v>3314</v>
      </c>
      <c r="O2587" s="270" t="s">
        <v>3313</v>
      </c>
      <c r="P2587" s="269">
        <v>261890</v>
      </c>
      <c r="Q2587" s="269">
        <v>0</v>
      </c>
      <c r="R2587" s="269">
        <v>0</v>
      </c>
      <c r="S2587" s="269">
        <v>261890</v>
      </c>
      <c r="U2587" s="305" t="str">
        <f t="shared" si="40"/>
        <v>RU8358</v>
      </c>
      <c r="V2587" s="305" t="s">
        <v>3112</v>
      </c>
    </row>
    <row r="2588" spans="1:22" ht="18" customHeight="1" x14ac:dyDescent="0.35">
      <c r="A2588" s="270">
        <v>16968</v>
      </c>
      <c r="B2588" s="270" t="s">
        <v>3269</v>
      </c>
      <c r="C2588" s="270" t="s">
        <v>7014</v>
      </c>
      <c r="D2588" s="270" t="s">
        <v>3296</v>
      </c>
      <c r="E2588" s="270" t="s">
        <v>1791</v>
      </c>
      <c r="F2588" s="270" t="s">
        <v>2176</v>
      </c>
      <c r="G2588" s="270" t="s">
        <v>7013</v>
      </c>
      <c r="H2588" s="270" t="s">
        <v>7012</v>
      </c>
      <c r="I2588" s="270" t="s">
        <v>7011</v>
      </c>
      <c r="J2588" s="270">
        <v>20993</v>
      </c>
      <c r="K2588" s="270" t="s">
        <v>3271</v>
      </c>
      <c r="L2588" s="270" t="s">
        <v>7030</v>
      </c>
      <c r="M2588" s="270" t="s">
        <v>3296</v>
      </c>
      <c r="N2588" s="270" t="s">
        <v>3314</v>
      </c>
      <c r="O2588" s="270" t="s">
        <v>5072</v>
      </c>
      <c r="P2588" s="269">
        <v>394459</v>
      </c>
      <c r="Q2588" s="269">
        <v>0</v>
      </c>
      <c r="R2588" s="269">
        <v>0</v>
      </c>
      <c r="S2588" s="269">
        <v>394459</v>
      </c>
      <c r="U2588" s="305" t="str">
        <f t="shared" si="40"/>
        <v>RU8335</v>
      </c>
      <c r="V2588" s="305" t="s">
        <v>3112</v>
      </c>
    </row>
    <row r="2589" spans="1:22" ht="18" customHeight="1" x14ac:dyDescent="0.35">
      <c r="A2589" s="270">
        <v>16968</v>
      </c>
      <c r="B2589" s="270" t="s">
        <v>3269</v>
      </c>
      <c r="C2589" s="270" t="s">
        <v>7014</v>
      </c>
      <c r="D2589" s="270" t="s">
        <v>3296</v>
      </c>
      <c r="E2589" s="270" t="s">
        <v>1791</v>
      </c>
      <c r="F2589" s="270" t="s">
        <v>2176</v>
      </c>
      <c r="G2589" s="270" t="s">
        <v>7013</v>
      </c>
      <c r="H2589" s="270" t="s">
        <v>7012</v>
      </c>
      <c r="I2589" s="270" t="s">
        <v>7011</v>
      </c>
      <c r="J2589" s="270">
        <v>21008</v>
      </c>
      <c r="K2589" s="270" t="s">
        <v>3271</v>
      </c>
      <c r="L2589" s="270" t="s">
        <v>7029</v>
      </c>
      <c r="M2589" s="270" t="s">
        <v>3296</v>
      </c>
      <c r="N2589" s="270" t="s">
        <v>3314</v>
      </c>
      <c r="O2589" s="270" t="s">
        <v>5072</v>
      </c>
      <c r="P2589" s="269">
        <v>373</v>
      </c>
      <c r="Q2589" s="269">
        <v>0</v>
      </c>
      <c r="R2589" s="269">
        <v>0</v>
      </c>
      <c r="S2589" s="269">
        <v>373</v>
      </c>
      <c r="U2589" s="305" t="str">
        <f t="shared" si="40"/>
        <v>RU8335</v>
      </c>
      <c r="V2589" s="305" t="s">
        <v>3112</v>
      </c>
    </row>
    <row r="2590" spans="1:22" ht="18" customHeight="1" x14ac:dyDescent="0.35">
      <c r="A2590" s="270">
        <v>16968</v>
      </c>
      <c r="B2590" s="270" t="s">
        <v>3269</v>
      </c>
      <c r="C2590" s="270" t="s">
        <v>7014</v>
      </c>
      <c r="D2590" s="270" t="s">
        <v>3296</v>
      </c>
      <c r="E2590" s="270" t="s">
        <v>1791</v>
      </c>
      <c r="F2590" s="270" t="s">
        <v>2176</v>
      </c>
      <c r="G2590" s="270" t="s">
        <v>7013</v>
      </c>
      <c r="H2590" s="270" t="s">
        <v>7012</v>
      </c>
      <c r="I2590" s="270" t="s">
        <v>7011</v>
      </c>
      <c r="J2590" s="270">
        <v>21009</v>
      </c>
      <c r="K2590" s="270" t="s">
        <v>3271</v>
      </c>
      <c r="L2590" s="270" t="s">
        <v>7028</v>
      </c>
      <c r="M2590" s="270" t="s">
        <v>3296</v>
      </c>
      <c r="N2590" s="270" t="s">
        <v>3314</v>
      </c>
      <c r="O2590" s="270" t="s">
        <v>5072</v>
      </c>
      <c r="P2590" s="269">
        <v>401</v>
      </c>
      <c r="Q2590" s="269">
        <v>0</v>
      </c>
      <c r="R2590" s="269">
        <v>0</v>
      </c>
      <c r="S2590" s="269">
        <v>401</v>
      </c>
      <c r="U2590" s="305" t="str">
        <f t="shared" si="40"/>
        <v>RU8335</v>
      </c>
      <c r="V2590" s="305" t="s">
        <v>3112</v>
      </c>
    </row>
    <row r="2591" spans="1:22" ht="18" customHeight="1" x14ac:dyDescent="0.35">
      <c r="A2591" s="270">
        <v>16968</v>
      </c>
      <c r="B2591" s="270" t="s">
        <v>3269</v>
      </c>
      <c r="C2591" s="270" t="s">
        <v>7014</v>
      </c>
      <c r="D2591" s="270" t="s">
        <v>3296</v>
      </c>
      <c r="E2591" s="270" t="s">
        <v>1791</v>
      </c>
      <c r="F2591" s="270" t="s">
        <v>2176</v>
      </c>
      <c r="G2591" s="270" t="s">
        <v>7013</v>
      </c>
      <c r="H2591" s="270" t="s">
        <v>7012</v>
      </c>
      <c r="I2591" s="270" t="s">
        <v>7011</v>
      </c>
      <c r="J2591" s="270">
        <v>21010</v>
      </c>
      <c r="K2591" s="270" t="s">
        <v>3271</v>
      </c>
      <c r="L2591" s="270" t="s">
        <v>7027</v>
      </c>
      <c r="M2591" s="270" t="s">
        <v>3296</v>
      </c>
      <c r="N2591" s="270" t="s">
        <v>3314</v>
      </c>
      <c r="O2591" s="270" t="s">
        <v>5072</v>
      </c>
      <c r="P2591" s="269">
        <v>45057</v>
      </c>
      <c r="Q2591" s="269">
        <v>0</v>
      </c>
      <c r="R2591" s="269">
        <v>0</v>
      </c>
      <c r="S2591" s="269">
        <v>45057</v>
      </c>
      <c r="U2591" s="305" t="str">
        <f t="shared" si="40"/>
        <v>RU8335</v>
      </c>
      <c r="V2591" s="305" t="s">
        <v>3112</v>
      </c>
    </row>
    <row r="2592" spans="1:22" ht="18" customHeight="1" x14ac:dyDescent="0.35">
      <c r="A2592" s="270">
        <v>16968</v>
      </c>
      <c r="B2592" s="270" t="s">
        <v>3269</v>
      </c>
      <c r="C2592" s="270" t="s">
        <v>7014</v>
      </c>
      <c r="D2592" s="270" t="s">
        <v>3296</v>
      </c>
      <c r="E2592" s="270" t="s">
        <v>1791</v>
      </c>
      <c r="F2592" s="270" t="s">
        <v>2176</v>
      </c>
      <c r="G2592" s="270" t="s">
        <v>7013</v>
      </c>
      <c r="H2592" s="270" t="s">
        <v>7012</v>
      </c>
      <c r="I2592" s="270" t="s">
        <v>7011</v>
      </c>
      <c r="J2592" s="270">
        <v>21011</v>
      </c>
      <c r="K2592" s="270" t="s">
        <v>3271</v>
      </c>
      <c r="L2592" s="270" t="s">
        <v>7026</v>
      </c>
      <c r="M2592" s="270" t="s">
        <v>3296</v>
      </c>
      <c r="N2592" s="270" t="s">
        <v>3314</v>
      </c>
      <c r="O2592" s="270" t="s">
        <v>5072</v>
      </c>
      <c r="P2592" s="269">
        <v>76359</v>
      </c>
      <c r="Q2592" s="269">
        <v>0</v>
      </c>
      <c r="R2592" s="269">
        <v>0</v>
      </c>
      <c r="S2592" s="269">
        <v>76359</v>
      </c>
      <c r="U2592" s="305" t="str">
        <f t="shared" si="40"/>
        <v>RU8335</v>
      </c>
      <c r="V2592" s="305" t="s">
        <v>3112</v>
      </c>
    </row>
    <row r="2593" spans="1:22" ht="18" customHeight="1" x14ac:dyDescent="0.35">
      <c r="A2593" s="270">
        <v>16968</v>
      </c>
      <c r="B2593" s="270" t="s">
        <v>3269</v>
      </c>
      <c r="C2593" s="270" t="s">
        <v>7014</v>
      </c>
      <c r="D2593" s="270" t="s">
        <v>3296</v>
      </c>
      <c r="E2593" s="270" t="s">
        <v>1791</v>
      </c>
      <c r="F2593" s="270" t="s">
        <v>2176</v>
      </c>
      <c r="G2593" s="270" t="s">
        <v>7013</v>
      </c>
      <c r="H2593" s="270" t="s">
        <v>7012</v>
      </c>
      <c r="I2593" s="270" t="s">
        <v>7011</v>
      </c>
      <c r="J2593" s="270">
        <v>21012</v>
      </c>
      <c r="K2593" s="270" t="s">
        <v>3271</v>
      </c>
      <c r="L2593" s="270" t="s">
        <v>7025</v>
      </c>
      <c r="M2593" s="270" t="s">
        <v>3296</v>
      </c>
      <c r="N2593" s="270" t="s">
        <v>3314</v>
      </c>
      <c r="O2593" s="270" t="s">
        <v>5072</v>
      </c>
      <c r="P2593" s="269">
        <v>101923</v>
      </c>
      <c r="Q2593" s="269">
        <v>0</v>
      </c>
      <c r="R2593" s="269">
        <v>0</v>
      </c>
      <c r="S2593" s="269">
        <v>101923</v>
      </c>
      <c r="U2593" s="305" t="str">
        <f t="shared" si="40"/>
        <v>RU8335</v>
      </c>
      <c r="V2593" s="305" t="s">
        <v>3112</v>
      </c>
    </row>
    <row r="2594" spans="1:22" ht="18" customHeight="1" x14ac:dyDescent="0.35">
      <c r="A2594" s="270">
        <v>16968</v>
      </c>
      <c r="B2594" s="270" t="s">
        <v>3269</v>
      </c>
      <c r="C2594" s="270" t="s">
        <v>7014</v>
      </c>
      <c r="D2594" s="270" t="s">
        <v>3296</v>
      </c>
      <c r="E2594" s="270" t="s">
        <v>1791</v>
      </c>
      <c r="F2594" s="270" t="s">
        <v>2176</v>
      </c>
      <c r="G2594" s="270" t="s">
        <v>7013</v>
      </c>
      <c r="H2594" s="270" t="s">
        <v>7012</v>
      </c>
      <c r="I2594" s="270" t="s">
        <v>7011</v>
      </c>
      <c r="J2594" s="270">
        <v>21013</v>
      </c>
      <c r="K2594" s="270" t="s">
        <v>3271</v>
      </c>
      <c r="L2594" s="270" t="s">
        <v>7024</v>
      </c>
      <c r="M2594" s="270" t="s">
        <v>3296</v>
      </c>
      <c r="N2594" s="270" t="s">
        <v>3314</v>
      </c>
      <c r="O2594" s="270" t="s">
        <v>5072</v>
      </c>
      <c r="P2594" s="269">
        <v>106531</v>
      </c>
      <c r="Q2594" s="269">
        <v>0</v>
      </c>
      <c r="R2594" s="269">
        <v>0</v>
      </c>
      <c r="S2594" s="269">
        <v>106531</v>
      </c>
      <c r="U2594" s="305" t="str">
        <f t="shared" si="40"/>
        <v>RU8335</v>
      </c>
      <c r="V2594" s="305" t="s">
        <v>3112</v>
      </c>
    </row>
    <row r="2595" spans="1:22" ht="18" customHeight="1" x14ac:dyDescent="0.35">
      <c r="A2595" s="270">
        <v>16968</v>
      </c>
      <c r="B2595" s="270" t="s">
        <v>3269</v>
      </c>
      <c r="C2595" s="270" t="s">
        <v>7014</v>
      </c>
      <c r="D2595" s="270" t="s">
        <v>3296</v>
      </c>
      <c r="E2595" s="270" t="s">
        <v>1791</v>
      </c>
      <c r="F2595" s="270" t="s">
        <v>2176</v>
      </c>
      <c r="G2595" s="270" t="s">
        <v>7013</v>
      </c>
      <c r="H2595" s="270" t="s">
        <v>7012</v>
      </c>
      <c r="I2595" s="270" t="s">
        <v>7011</v>
      </c>
      <c r="J2595" s="270">
        <v>21014</v>
      </c>
      <c r="K2595" s="270" t="s">
        <v>3271</v>
      </c>
      <c r="L2595" s="270" t="s">
        <v>7023</v>
      </c>
      <c r="M2595" s="270" t="s">
        <v>3296</v>
      </c>
      <c r="N2595" s="270" t="s">
        <v>3314</v>
      </c>
      <c r="O2595" s="270" t="s">
        <v>5072</v>
      </c>
      <c r="P2595" s="269">
        <v>7361</v>
      </c>
      <c r="Q2595" s="269">
        <v>0</v>
      </c>
      <c r="R2595" s="269">
        <v>0</v>
      </c>
      <c r="S2595" s="269">
        <v>7361</v>
      </c>
      <c r="U2595" s="305" t="str">
        <f t="shared" si="40"/>
        <v>RU8335</v>
      </c>
      <c r="V2595" s="305" t="s">
        <v>3112</v>
      </c>
    </row>
    <row r="2596" spans="1:22" ht="18" customHeight="1" x14ac:dyDescent="0.35">
      <c r="A2596" s="270">
        <v>16968</v>
      </c>
      <c r="B2596" s="270" t="s">
        <v>3269</v>
      </c>
      <c r="C2596" s="270" t="s">
        <v>7014</v>
      </c>
      <c r="D2596" s="270" t="s">
        <v>3296</v>
      </c>
      <c r="E2596" s="270" t="s">
        <v>1791</v>
      </c>
      <c r="F2596" s="270" t="s">
        <v>2176</v>
      </c>
      <c r="G2596" s="270" t="s">
        <v>7013</v>
      </c>
      <c r="H2596" s="270" t="s">
        <v>7012</v>
      </c>
      <c r="I2596" s="270" t="s">
        <v>7011</v>
      </c>
      <c r="J2596" s="270">
        <v>21015</v>
      </c>
      <c r="K2596" s="270" t="s">
        <v>3271</v>
      </c>
      <c r="L2596" s="270" t="s">
        <v>7022</v>
      </c>
      <c r="M2596" s="270" t="s">
        <v>3296</v>
      </c>
      <c r="N2596" s="270" t="s">
        <v>3314</v>
      </c>
      <c r="O2596" s="270" t="s">
        <v>5072</v>
      </c>
      <c r="P2596" s="269">
        <v>12774</v>
      </c>
      <c r="Q2596" s="269">
        <v>0</v>
      </c>
      <c r="R2596" s="269">
        <v>0</v>
      </c>
      <c r="S2596" s="269">
        <v>12774</v>
      </c>
      <c r="U2596" s="305" t="str">
        <f t="shared" si="40"/>
        <v>RU8335</v>
      </c>
      <c r="V2596" s="305" t="s">
        <v>3112</v>
      </c>
    </row>
    <row r="2597" spans="1:22" ht="18" customHeight="1" x14ac:dyDescent="0.35">
      <c r="A2597" s="270">
        <v>16968</v>
      </c>
      <c r="B2597" s="270" t="s">
        <v>3269</v>
      </c>
      <c r="C2597" s="270" t="s">
        <v>7014</v>
      </c>
      <c r="D2597" s="270" t="s">
        <v>3296</v>
      </c>
      <c r="E2597" s="270" t="s">
        <v>1791</v>
      </c>
      <c r="F2597" s="270" t="s">
        <v>2176</v>
      </c>
      <c r="G2597" s="270" t="s">
        <v>7013</v>
      </c>
      <c r="H2597" s="270" t="s">
        <v>7012</v>
      </c>
      <c r="I2597" s="270" t="s">
        <v>7011</v>
      </c>
      <c r="J2597" s="270">
        <v>21016</v>
      </c>
      <c r="K2597" s="270" t="s">
        <v>3271</v>
      </c>
      <c r="L2597" s="270" t="s">
        <v>7021</v>
      </c>
      <c r="M2597" s="270" t="s">
        <v>3296</v>
      </c>
      <c r="N2597" s="270" t="s">
        <v>3314</v>
      </c>
      <c r="O2597" s="270" t="s">
        <v>5072</v>
      </c>
      <c r="P2597" s="269">
        <v>25370</v>
      </c>
      <c r="Q2597" s="269">
        <v>0</v>
      </c>
      <c r="R2597" s="269">
        <v>0</v>
      </c>
      <c r="S2597" s="269">
        <v>25370</v>
      </c>
      <c r="U2597" s="305" t="str">
        <f t="shared" si="40"/>
        <v>RU8335</v>
      </c>
      <c r="V2597" s="305" t="s">
        <v>3112</v>
      </c>
    </row>
    <row r="2598" spans="1:22" ht="18" customHeight="1" x14ac:dyDescent="0.35">
      <c r="A2598" s="270">
        <v>16968</v>
      </c>
      <c r="B2598" s="270" t="s">
        <v>3269</v>
      </c>
      <c r="C2598" s="270" t="s">
        <v>7014</v>
      </c>
      <c r="D2598" s="270" t="s">
        <v>3296</v>
      </c>
      <c r="E2598" s="270" t="s">
        <v>1791</v>
      </c>
      <c r="F2598" s="270" t="s">
        <v>2176</v>
      </c>
      <c r="G2598" s="270" t="s">
        <v>7013</v>
      </c>
      <c r="H2598" s="270" t="s">
        <v>7012</v>
      </c>
      <c r="I2598" s="270" t="s">
        <v>7011</v>
      </c>
      <c r="J2598" s="270">
        <v>21017</v>
      </c>
      <c r="K2598" s="270" t="s">
        <v>3271</v>
      </c>
      <c r="L2598" s="270" t="s">
        <v>7020</v>
      </c>
      <c r="M2598" s="270" t="s">
        <v>3296</v>
      </c>
      <c r="N2598" s="270" t="s">
        <v>3314</v>
      </c>
      <c r="O2598" s="270" t="s">
        <v>5072</v>
      </c>
      <c r="P2598" s="269">
        <v>78806</v>
      </c>
      <c r="Q2598" s="269">
        <v>0</v>
      </c>
      <c r="R2598" s="269">
        <v>0</v>
      </c>
      <c r="S2598" s="269">
        <v>78806</v>
      </c>
      <c r="U2598" s="305" t="str">
        <f t="shared" si="40"/>
        <v>RU8335</v>
      </c>
      <c r="V2598" s="305" t="s">
        <v>3112</v>
      </c>
    </row>
    <row r="2599" spans="1:22" ht="18" customHeight="1" x14ac:dyDescent="0.35">
      <c r="A2599" s="270">
        <v>16968</v>
      </c>
      <c r="B2599" s="270" t="s">
        <v>3269</v>
      </c>
      <c r="C2599" s="270" t="s">
        <v>7014</v>
      </c>
      <c r="D2599" s="270" t="s">
        <v>3296</v>
      </c>
      <c r="E2599" s="270" t="s">
        <v>1791</v>
      </c>
      <c r="F2599" s="270" t="s">
        <v>2176</v>
      </c>
      <c r="G2599" s="270" t="s">
        <v>7013</v>
      </c>
      <c r="H2599" s="270" t="s">
        <v>7012</v>
      </c>
      <c r="I2599" s="270" t="s">
        <v>7011</v>
      </c>
      <c r="J2599" s="270">
        <v>21018</v>
      </c>
      <c r="K2599" s="270" t="s">
        <v>3271</v>
      </c>
      <c r="L2599" s="270" t="s">
        <v>7019</v>
      </c>
      <c r="M2599" s="270" t="s">
        <v>3296</v>
      </c>
      <c r="N2599" s="270" t="s">
        <v>3314</v>
      </c>
      <c r="O2599" s="270" t="s">
        <v>5072</v>
      </c>
      <c r="P2599" s="269">
        <v>339522</v>
      </c>
      <c r="Q2599" s="269">
        <v>0</v>
      </c>
      <c r="R2599" s="269">
        <v>0</v>
      </c>
      <c r="S2599" s="269">
        <v>339522</v>
      </c>
      <c r="U2599" s="305" t="str">
        <f t="shared" si="40"/>
        <v>RU8335</v>
      </c>
      <c r="V2599" s="305" t="s">
        <v>3112</v>
      </c>
    </row>
    <row r="2600" spans="1:22" ht="18" customHeight="1" x14ac:dyDescent="0.35">
      <c r="A2600" s="270">
        <v>16968</v>
      </c>
      <c r="B2600" s="270" t="s">
        <v>3269</v>
      </c>
      <c r="C2600" s="270" t="s">
        <v>7014</v>
      </c>
      <c r="D2600" s="270" t="s">
        <v>3296</v>
      </c>
      <c r="E2600" s="270" t="s">
        <v>1791</v>
      </c>
      <c r="F2600" s="270" t="s">
        <v>2176</v>
      </c>
      <c r="G2600" s="270" t="s">
        <v>7013</v>
      </c>
      <c r="H2600" s="270" t="s">
        <v>7012</v>
      </c>
      <c r="I2600" s="270" t="s">
        <v>7011</v>
      </c>
      <c r="J2600" s="270">
        <v>21019</v>
      </c>
      <c r="K2600" s="270" t="s">
        <v>3271</v>
      </c>
      <c r="L2600" s="270" t="s">
        <v>7018</v>
      </c>
      <c r="M2600" s="270" t="s">
        <v>3296</v>
      </c>
      <c r="N2600" s="270" t="s">
        <v>3314</v>
      </c>
      <c r="O2600" s="270" t="s">
        <v>5072</v>
      </c>
      <c r="P2600" s="269">
        <v>17645</v>
      </c>
      <c r="Q2600" s="269">
        <v>0</v>
      </c>
      <c r="R2600" s="269">
        <v>0</v>
      </c>
      <c r="S2600" s="269">
        <v>17645</v>
      </c>
      <c r="U2600" s="305" t="str">
        <f t="shared" si="40"/>
        <v>RU8335</v>
      </c>
      <c r="V2600" s="305" t="s">
        <v>3112</v>
      </c>
    </row>
    <row r="2601" spans="1:22" ht="18" customHeight="1" x14ac:dyDescent="0.35">
      <c r="A2601" s="270">
        <v>16968</v>
      </c>
      <c r="B2601" s="270" t="s">
        <v>3269</v>
      </c>
      <c r="C2601" s="270" t="s">
        <v>7014</v>
      </c>
      <c r="D2601" s="270" t="s">
        <v>3296</v>
      </c>
      <c r="E2601" s="270" t="s">
        <v>1791</v>
      </c>
      <c r="F2601" s="270" t="s">
        <v>2176</v>
      </c>
      <c r="G2601" s="270" t="s">
        <v>7013</v>
      </c>
      <c r="H2601" s="270" t="s">
        <v>7012</v>
      </c>
      <c r="I2601" s="270" t="s">
        <v>7011</v>
      </c>
      <c r="J2601" s="270">
        <v>21020</v>
      </c>
      <c r="K2601" s="270" t="s">
        <v>3271</v>
      </c>
      <c r="L2601" s="270" t="s">
        <v>7017</v>
      </c>
      <c r="M2601" s="270" t="s">
        <v>3296</v>
      </c>
      <c r="N2601" s="270" t="s">
        <v>3314</v>
      </c>
      <c r="O2601" s="270" t="s">
        <v>5072</v>
      </c>
      <c r="P2601" s="269">
        <v>46818</v>
      </c>
      <c r="Q2601" s="269">
        <v>0</v>
      </c>
      <c r="R2601" s="269">
        <v>0</v>
      </c>
      <c r="S2601" s="269">
        <v>46818</v>
      </c>
      <c r="U2601" s="305" t="str">
        <f t="shared" si="40"/>
        <v>RU8335</v>
      </c>
      <c r="V2601" s="305" t="s">
        <v>3112</v>
      </c>
    </row>
    <row r="2602" spans="1:22" ht="18" customHeight="1" x14ac:dyDescent="0.35">
      <c r="A2602" s="270">
        <v>16968</v>
      </c>
      <c r="B2602" s="270" t="s">
        <v>3269</v>
      </c>
      <c r="C2602" s="270" t="s">
        <v>7014</v>
      </c>
      <c r="D2602" s="270" t="s">
        <v>3296</v>
      </c>
      <c r="E2602" s="270" t="s">
        <v>1791</v>
      </c>
      <c r="F2602" s="270" t="s">
        <v>2176</v>
      </c>
      <c r="G2602" s="270" t="s">
        <v>7013</v>
      </c>
      <c r="H2602" s="270" t="s">
        <v>7012</v>
      </c>
      <c r="I2602" s="270" t="s">
        <v>7011</v>
      </c>
      <c r="J2602" s="270">
        <v>21447</v>
      </c>
      <c r="K2602" s="270" t="s">
        <v>3271</v>
      </c>
      <c r="L2602" s="270" t="s">
        <v>7016</v>
      </c>
      <c r="M2602" s="270" t="s">
        <v>3296</v>
      </c>
      <c r="N2602" s="270" t="s">
        <v>3314</v>
      </c>
      <c r="O2602" s="270" t="s">
        <v>5072</v>
      </c>
      <c r="P2602" s="269">
        <v>207601</v>
      </c>
      <c r="Q2602" s="269">
        <v>0</v>
      </c>
      <c r="R2602" s="269">
        <v>0</v>
      </c>
      <c r="S2602" s="269">
        <v>207601</v>
      </c>
      <c r="U2602" s="305" t="str">
        <f t="shared" si="40"/>
        <v>RU8335</v>
      </c>
      <c r="V2602" s="305" t="s">
        <v>3112</v>
      </c>
    </row>
    <row r="2603" spans="1:22" ht="18" customHeight="1" x14ac:dyDescent="0.35">
      <c r="A2603" s="270">
        <v>16968</v>
      </c>
      <c r="B2603" s="270" t="s">
        <v>3269</v>
      </c>
      <c r="C2603" s="270" t="s">
        <v>7014</v>
      </c>
      <c r="D2603" s="270" t="s">
        <v>3296</v>
      </c>
      <c r="E2603" s="270" t="s">
        <v>1791</v>
      </c>
      <c r="F2603" s="270" t="s">
        <v>2176</v>
      </c>
      <c r="G2603" s="270" t="s">
        <v>7013</v>
      </c>
      <c r="H2603" s="270" t="s">
        <v>7012</v>
      </c>
      <c r="I2603" s="270" t="s">
        <v>7011</v>
      </c>
      <c r="J2603" s="270">
        <v>21448</v>
      </c>
      <c r="K2603" s="270" t="s">
        <v>3271</v>
      </c>
      <c r="L2603" s="270" t="s">
        <v>7015</v>
      </c>
      <c r="M2603" s="270" t="s">
        <v>3296</v>
      </c>
      <c r="N2603" s="270" t="s">
        <v>3314</v>
      </c>
      <c r="O2603" s="270" t="s">
        <v>5072</v>
      </c>
      <c r="P2603" s="269">
        <v>492551</v>
      </c>
      <c r="Q2603" s="269">
        <v>0</v>
      </c>
      <c r="R2603" s="269">
        <v>0</v>
      </c>
      <c r="S2603" s="269">
        <v>492551</v>
      </c>
      <c r="U2603" s="305" t="str">
        <f t="shared" si="40"/>
        <v>RU8335</v>
      </c>
      <c r="V2603" s="305" t="s">
        <v>3112</v>
      </c>
    </row>
    <row r="2604" spans="1:22" ht="18" customHeight="1" x14ac:dyDescent="0.35">
      <c r="A2604" s="270">
        <v>16968</v>
      </c>
      <c r="B2604" s="270" t="s">
        <v>3269</v>
      </c>
      <c r="C2604" s="270" t="s">
        <v>7014</v>
      </c>
      <c r="D2604" s="270" t="s">
        <v>3296</v>
      </c>
      <c r="E2604" s="270" t="s">
        <v>1791</v>
      </c>
      <c r="F2604" s="270" t="s">
        <v>2176</v>
      </c>
      <c r="G2604" s="270" t="s">
        <v>7013</v>
      </c>
      <c r="H2604" s="270" t="s">
        <v>7012</v>
      </c>
      <c r="I2604" s="270" t="s">
        <v>7011</v>
      </c>
      <c r="J2604" s="270">
        <v>21449</v>
      </c>
      <c r="K2604" s="270" t="s">
        <v>3271</v>
      </c>
      <c r="L2604" s="270" t="s">
        <v>7010</v>
      </c>
      <c r="M2604" s="270" t="s">
        <v>3296</v>
      </c>
      <c r="N2604" s="270" t="s">
        <v>3314</v>
      </c>
      <c r="O2604" s="270" t="s">
        <v>5072</v>
      </c>
      <c r="P2604" s="269">
        <v>199068</v>
      </c>
      <c r="Q2604" s="269">
        <v>0</v>
      </c>
      <c r="R2604" s="269">
        <v>0</v>
      </c>
      <c r="S2604" s="269">
        <v>199068</v>
      </c>
      <c r="U2604" s="305" t="str">
        <f t="shared" si="40"/>
        <v>RU8335</v>
      </c>
      <c r="V2604" s="305" t="s">
        <v>3112</v>
      </c>
    </row>
    <row r="2605" spans="1:22" ht="18" customHeight="1" x14ac:dyDescent="0.35">
      <c r="A2605" s="270">
        <v>16998</v>
      </c>
      <c r="B2605" s="270" t="s">
        <v>3269</v>
      </c>
      <c r="C2605" s="270" t="s">
        <v>7009</v>
      </c>
      <c r="D2605" s="270" t="s">
        <v>3296</v>
      </c>
      <c r="E2605" s="270" t="s">
        <v>1791</v>
      </c>
      <c r="F2605" s="270" t="s">
        <v>2282</v>
      </c>
      <c r="G2605" s="270" t="s">
        <v>7008</v>
      </c>
      <c r="H2605" s="270" t="s">
        <v>7007</v>
      </c>
      <c r="I2605" s="270" t="s">
        <v>7006</v>
      </c>
      <c r="J2605" s="270">
        <v>18483</v>
      </c>
      <c r="K2605" s="270" t="s">
        <v>3271</v>
      </c>
      <c r="L2605" s="270" t="s">
        <v>7005</v>
      </c>
      <c r="M2605" s="270" t="s">
        <v>3296</v>
      </c>
      <c r="N2605" s="270" t="s">
        <v>3286</v>
      </c>
      <c r="O2605" s="270" t="s">
        <v>3285</v>
      </c>
      <c r="P2605" s="269">
        <v>557622.49</v>
      </c>
      <c r="Q2605" s="269">
        <v>0</v>
      </c>
      <c r="R2605" s="269">
        <v>0</v>
      </c>
      <c r="S2605" s="269">
        <v>557622.49</v>
      </c>
      <c r="U2605" s="305" t="str">
        <f t="shared" si="40"/>
        <v>RU8455</v>
      </c>
      <c r="V2605" s="305" t="s">
        <v>3112</v>
      </c>
    </row>
    <row r="2606" spans="1:22" ht="18" customHeight="1" x14ac:dyDescent="0.35">
      <c r="A2606" s="270">
        <v>17000</v>
      </c>
      <c r="B2606" s="270" t="s">
        <v>3269</v>
      </c>
      <c r="C2606" s="270" t="s">
        <v>7004</v>
      </c>
      <c r="D2606" s="270" t="s">
        <v>3296</v>
      </c>
      <c r="E2606" s="270" t="s">
        <v>1733</v>
      </c>
      <c r="F2606" s="270" t="s">
        <v>2065</v>
      </c>
      <c r="G2606" s="270" t="s">
        <v>7003</v>
      </c>
      <c r="H2606" s="270" t="s">
        <v>7002</v>
      </c>
      <c r="I2606" s="270" t="s">
        <v>7001</v>
      </c>
      <c r="J2606" s="270">
        <v>17001</v>
      </c>
      <c r="K2606" s="270" t="s">
        <v>3271</v>
      </c>
      <c r="L2606" s="270" t="s">
        <v>7000</v>
      </c>
      <c r="M2606" s="270" t="s">
        <v>3296</v>
      </c>
      <c r="N2606" s="270" t="s">
        <v>3314</v>
      </c>
      <c r="O2606" s="270" t="s">
        <v>3313</v>
      </c>
      <c r="P2606" s="269">
        <v>308916.84000000003</v>
      </c>
      <c r="Q2606" s="269">
        <v>0</v>
      </c>
      <c r="R2606" s="269">
        <v>0</v>
      </c>
      <c r="S2606" s="269">
        <v>308916.84000000003</v>
      </c>
      <c r="U2606" s="305" t="str">
        <f t="shared" si="40"/>
        <v>RU8179</v>
      </c>
      <c r="V2606" s="305" t="s">
        <v>3112</v>
      </c>
    </row>
    <row r="2607" spans="1:22" ht="18" customHeight="1" x14ac:dyDescent="0.35">
      <c r="A2607" s="270">
        <v>17011</v>
      </c>
      <c r="B2607" s="270" t="s">
        <v>3269</v>
      </c>
      <c r="C2607" s="270" t="s">
        <v>6999</v>
      </c>
      <c r="D2607" s="270" t="s">
        <v>3296</v>
      </c>
      <c r="E2607" s="270" t="s">
        <v>1791</v>
      </c>
      <c r="F2607" s="270" t="s">
        <v>2043</v>
      </c>
      <c r="G2607" s="270" t="s">
        <v>6998</v>
      </c>
      <c r="H2607" s="270" t="s">
        <v>6997</v>
      </c>
      <c r="I2607" s="270" t="s">
        <v>6996</v>
      </c>
      <c r="J2607" s="270">
        <v>17469</v>
      </c>
      <c r="K2607" s="270" t="s">
        <v>3271</v>
      </c>
      <c r="L2607" s="270" t="s">
        <v>6995</v>
      </c>
      <c r="M2607" s="270" t="s">
        <v>3296</v>
      </c>
      <c r="N2607" s="270" t="s">
        <v>3286</v>
      </c>
      <c r="O2607" s="270" t="s">
        <v>3285</v>
      </c>
      <c r="P2607" s="269">
        <v>94711</v>
      </c>
      <c r="Q2607" s="269">
        <v>0</v>
      </c>
      <c r="R2607" s="269">
        <v>0</v>
      </c>
      <c r="S2607" s="269">
        <v>94711</v>
      </c>
      <c r="U2607" s="305" t="str">
        <f t="shared" si="40"/>
        <v>RU8120</v>
      </c>
      <c r="V2607" s="305" t="s">
        <v>3112</v>
      </c>
    </row>
    <row r="2608" spans="1:22" ht="18" customHeight="1" x14ac:dyDescent="0.35">
      <c r="A2608" s="270">
        <v>17011</v>
      </c>
      <c r="B2608" s="270" t="s">
        <v>3269</v>
      </c>
      <c r="C2608" s="270" t="s">
        <v>6999</v>
      </c>
      <c r="D2608" s="270" t="s">
        <v>3296</v>
      </c>
      <c r="E2608" s="270" t="s">
        <v>1791</v>
      </c>
      <c r="F2608" s="270" t="s">
        <v>2043</v>
      </c>
      <c r="G2608" s="270" t="s">
        <v>6998</v>
      </c>
      <c r="H2608" s="270" t="s">
        <v>6997</v>
      </c>
      <c r="I2608" s="270" t="s">
        <v>6996</v>
      </c>
      <c r="J2608" s="270">
        <v>17483</v>
      </c>
      <c r="K2608" s="270" t="s">
        <v>3271</v>
      </c>
      <c r="L2608" s="270" t="s">
        <v>6995</v>
      </c>
      <c r="M2608" s="270" t="s">
        <v>3296</v>
      </c>
      <c r="N2608" s="270" t="s">
        <v>3286</v>
      </c>
      <c r="O2608" s="270" t="s">
        <v>3285</v>
      </c>
      <c r="P2608" s="269">
        <v>94711</v>
      </c>
      <c r="Q2608" s="269">
        <v>0</v>
      </c>
      <c r="R2608" s="269">
        <v>0</v>
      </c>
      <c r="S2608" s="269">
        <v>94711</v>
      </c>
      <c r="U2608" s="305" t="str">
        <f t="shared" si="40"/>
        <v>RU8120</v>
      </c>
      <c r="V2608" s="305" t="s">
        <v>3112</v>
      </c>
    </row>
    <row r="2609" spans="1:22" ht="18" customHeight="1" x14ac:dyDescent="0.35">
      <c r="A2609" s="270">
        <v>17011</v>
      </c>
      <c r="B2609" s="270" t="s">
        <v>3269</v>
      </c>
      <c r="C2609" s="270" t="s">
        <v>6999</v>
      </c>
      <c r="D2609" s="270" t="s">
        <v>3296</v>
      </c>
      <c r="E2609" s="270" t="s">
        <v>1791</v>
      </c>
      <c r="F2609" s="270" t="s">
        <v>2043</v>
      </c>
      <c r="G2609" s="270" t="s">
        <v>6998</v>
      </c>
      <c r="H2609" s="270" t="s">
        <v>6997</v>
      </c>
      <c r="I2609" s="270" t="s">
        <v>6996</v>
      </c>
      <c r="J2609" s="270">
        <v>17488</v>
      </c>
      <c r="K2609" s="270" t="s">
        <v>3271</v>
      </c>
      <c r="L2609" s="270" t="s">
        <v>6995</v>
      </c>
      <c r="M2609" s="270" t="s">
        <v>3296</v>
      </c>
      <c r="N2609" s="270" t="s">
        <v>3286</v>
      </c>
      <c r="O2609" s="270" t="s">
        <v>3285</v>
      </c>
      <c r="P2609" s="269">
        <v>94711</v>
      </c>
      <c r="Q2609" s="269">
        <v>0</v>
      </c>
      <c r="R2609" s="269">
        <v>0</v>
      </c>
      <c r="S2609" s="269">
        <v>94711</v>
      </c>
      <c r="U2609" s="305" t="str">
        <f t="shared" si="40"/>
        <v>RU8120</v>
      </c>
      <c r="V2609" s="305" t="s">
        <v>3112</v>
      </c>
    </row>
    <row r="2610" spans="1:22" ht="18" customHeight="1" x14ac:dyDescent="0.35">
      <c r="A2610" s="270">
        <v>17037</v>
      </c>
      <c r="B2610" s="270" t="s">
        <v>3269</v>
      </c>
      <c r="C2610" s="270" t="s">
        <v>6994</v>
      </c>
      <c r="D2610" s="270" t="s">
        <v>3296</v>
      </c>
      <c r="E2610" s="270" t="s">
        <v>1791</v>
      </c>
      <c r="F2610" s="270" t="s">
        <v>1816</v>
      </c>
      <c r="G2610" s="270" t="s">
        <v>6993</v>
      </c>
      <c r="H2610" s="270" t="s">
        <v>6992</v>
      </c>
      <c r="I2610" s="270" t="s">
        <v>6991</v>
      </c>
      <c r="J2610" s="270">
        <v>17253</v>
      </c>
      <c r="K2610" s="270" t="s">
        <v>3271</v>
      </c>
      <c r="L2610" s="270" t="s">
        <v>6990</v>
      </c>
      <c r="M2610" s="270" t="s">
        <v>3296</v>
      </c>
      <c r="N2610" s="270" t="s">
        <v>3286</v>
      </c>
      <c r="O2610" s="270" t="s">
        <v>3285</v>
      </c>
      <c r="P2610" s="269">
        <v>936770</v>
      </c>
      <c r="Q2610" s="269">
        <v>0</v>
      </c>
      <c r="R2610" s="269">
        <v>0</v>
      </c>
      <c r="S2610" s="269">
        <v>936770</v>
      </c>
      <c r="U2610" s="305" t="str">
        <f t="shared" si="40"/>
        <v>RU1015</v>
      </c>
      <c r="V2610" s="305" t="s">
        <v>3112</v>
      </c>
    </row>
    <row r="2611" spans="1:22" ht="18" customHeight="1" x14ac:dyDescent="0.35">
      <c r="A2611" s="270">
        <v>17059</v>
      </c>
      <c r="B2611" s="270" t="s">
        <v>3269</v>
      </c>
      <c r="C2611" s="270" t="s">
        <v>6986</v>
      </c>
      <c r="D2611" s="270" t="s">
        <v>3296</v>
      </c>
      <c r="E2611" s="270" t="s">
        <v>1713</v>
      </c>
      <c r="F2611" s="270" t="s">
        <v>2332</v>
      </c>
      <c r="G2611" s="270" t="s">
        <v>6985</v>
      </c>
      <c r="H2611" s="270" t="s">
        <v>6984</v>
      </c>
      <c r="I2611" s="270" t="s">
        <v>6983</v>
      </c>
      <c r="J2611" s="270">
        <v>17127</v>
      </c>
      <c r="K2611" s="270" t="s">
        <v>3271</v>
      </c>
      <c r="L2611" s="270" t="s">
        <v>6989</v>
      </c>
      <c r="M2611" s="270" t="s">
        <v>3296</v>
      </c>
      <c r="N2611" s="270" t="s">
        <v>3314</v>
      </c>
      <c r="O2611" s="270" t="s">
        <v>3313</v>
      </c>
      <c r="P2611" s="269">
        <v>185366.39999999999</v>
      </c>
      <c r="Q2611" s="269">
        <v>0</v>
      </c>
      <c r="R2611" s="269">
        <v>0</v>
      </c>
      <c r="S2611" s="269">
        <v>185366.39999999999</v>
      </c>
      <c r="U2611" s="305" t="str">
        <f t="shared" si="40"/>
        <v>RU8709</v>
      </c>
      <c r="V2611" s="305" t="s">
        <v>3112</v>
      </c>
    </row>
    <row r="2612" spans="1:22" ht="18" customHeight="1" x14ac:dyDescent="0.35">
      <c r="A2612" s="270">
        <v>17059</v>
      </c>
      <c r="B2612" s="270" t="s">
        <v>3269</v>
      </c>
      <c r="C2612" s="270" t="s">
        <v>6986</v>
      </c>
      <c r="D2612" s="270" t="s">
        <v>3296</v>
      </c>
      <c r="E2612" s="270" t="s">
        <v>1713</v>
      </c>
      <c r="F2612" s="270" t="s">
        <v>2332</v>
      </c>
      <c r="G2612" s="270" t="s">
        <v>6985</v>
      </c>
      <c r="H2612" s="270" t="s">
        <v>6984</v>
      </c>
      <c r="I2612" s="270" t="s">
        <v>6983</v>
      </c>
      <c r="J2612" s="270">
        <v>17128</v>
      </c>
      <c r="K2612" s="270" t="s">
        <v>3271</v>
      </c>
      <c r="L2612" s="270" t="s">
        <v>6988</v>
      </c>
      <c r="M2612" s="270" t="s">
        <v>3296</v>
      </c>
      <c r="N2612" s="270" t="s">
        <v>3314</v>
      </c>
      <c r="O2612" s="270" t="s">
        <v>3313</v>
      </c>
      <c r="P2612" s="269">
        <v>26858.29</v>
      </c>
      <c r="Q2612" s="269">
        <v>0</v>
      </c>
      <c r="R2612" s="269">
        <v>0</v>
      </c>
      <c r="S2612" s="269">
        <v>26858.29</v>
      </c>
      <c r="U2612" s="305" t="str">
        <f t="shared" si="40"/>
        <v>RU8709</v>
      </c>
      <c r="V2612" s="305" t="s">
        <v>3112</v>
      </c>
    </row>
    <row r="2613" spans="1:22" ht="18" customHeight="1" x14ac:dyDescent="0.35">
      <c r="A2613" s="270">
        <v>17059</v>
      </c>
      <c r="B2613" s="270" t="s">
        <v>3269</v>
      </c>
      <c r="C2613" s="270" t="s">
        <v>6986</v>
      </c>
      <c r="D2613" s="270" t="s">
        <v>3296</v>
      </c>
      <c r="E2613" s="270" t="s">
        <v>1713</v>
      </c>
      <c r="F2613" s="270" t="s">
        <v>2332</v>
      </c>
      <c r="G2613" s="270" t="s">
        <v>6985</v>
      </c>
      <c r="H2613" s="270" t="s">
        <v>6984</v>
      </c>
      <c r="I2613" s="270" t="s">
        <v>6983</v>
      </c>
      <c r="J2613" s="270">
        <v>17130</v>
      </c>
      <c r="K2613" s="270" t="s">
        <v>3271</v>
      </c>
      <c r="L2613" s="270" t="s">
        <v>6987</v>
      </c>
      <c r="M2613" s="270" t="s">
        <v>3296</v>
      </c>
      <c r="N2613" s="270" t="s">
        <v>3286</v>
      </c>
      <c r="O2613" s="270" t="s">
        <v>3285</v>
      </c>
      <c r="P2613" s="269">
        <v>845317.64</v>
      </c>
      <c r="Q2613" s="269">
        <v>0</v>
      </c>
      <c r="R2613" s="269">
        <v>0</v>
      </c>
      <c r="S2613" s="269">
        <v>845317.64</v>
      </c>
      <c r="U2613" s="305" t="str">
        <f t="shared" si="40"/>
        <v>RU8709</v>
      </c>
      <c r="V2613" s="305" t="s">
        <v>3112</v>
      </c>
    </row>
    <row r="2614" spans="1:22" ht="18" customHeight="1" x14ac:dyDescent="0.35">
      <c r="A2614" s="270">
        <v>17059</v>
      </c>
      <c r="B2614" s="270" t="s">
        <v>3269</v>
      </c>
      <c r="C2614" s="270" t="s">
        <v>6986</v>
      </c>
      <c r="D2614" s="270" t="s">
        <v>3296</v>
      </c>
      <c r="E2614" s="270" t="s">
        <v>1713</v>
      </c>
      <c r="F2614" s="270" t="s">
        <v>2332</v>
      </c>
      <c r="G2614" s="270" t="s">
        <v>6985</v>
      </c>
      <c r="H2614" s="270" t="s">
        <v>6984</v>
      </c>
      <c r="I2614" s="270" t="s">
        <v>6983</v>
      </c>
      <c r="J2614" s="270">
        <v>17131</v>
      </c>
      <c r="K2614" s="270" t="s">
        <v>3271</v>
      </c>
      <c r="L2614" s="270" t="s">
        <v>6982</v>
      </c>
      <c r="M2614" s="270" t="s">
        <v>3296</v>
      </c>
      <c r="N2614" s="270" t="s">
        <v>3286</v>
      </c>
      <c r="O2614" s="270" t="s">
        <v>3285</v>
      </c>
      <c r="P2614" s="269">
        <v>82707.67</v>
      </c>
      <c r="Q2614" s="269">
        <v>0</v>
      </c>
      <c r="R2614" s="269">
        <v>0</v>
      </c>
      <c r="S2614" s="269">
        <v>82707.67</v>
      </c>
      <c r="U2614" s="305" t="str">
        <f t="shared" si="40"/>
        <v>RU8709</v>
      </c>
      <c r="V2614" s="305" t="s">
        <v>3112</v>
      </c>
    </row>
    <row r="2615" spans="1:22" ht="18" customHeight="1" x14ac:dyDescent="0.35">
      <c r="A2615" s="270">
        <v>17065</v>
      </c>
      <c r="B2615" s="270" t="s">
        <v>3269</v>
      </c>
      <c r="C2615" s="270" t="s">
        <v>6980</v>
      </c>
      <c r="D2615" s="270" t="s">
        <v>3296</v>
      </c>
      <c r="E2615" s="270" t="s">
        <v>1713</v>
      </c>
      <c r="F2615" s="270" t="s">
        <v>2332</v>
      </c>
      <c r="G2615" s="270" t="s">
        <v>6979</v>
      </c>
      <c r="H2615" s="270" t="s">
        <v>6978</v>
      </c>
      <c r="I2615" s="270" t="s">
        <v>6977</v>
      </c>
      <c r="J2615" s="270">
        <v>17138</v>
      </c>
      <c r="K2615" s="270" t="s">
        <v>3271</v>
      </c>
      <c r="L2615" s="270" t="s">
        <v>6981</v>
      </c>
      <c r="M2615" s="270" t="s">
        <v>3296</v>
      </c>
      <c r="N2615" s="270" t="s">
        <v>3286</v>
      </c>
      <c r="O2615" s="270" t="s">
        <v>3285</v>
      </c>
      <c r="P2615" s="269">
        <v>372179.47</v>
      </c>
      <c r="Q2615" s="269">
        <v>0</v>
      </c>
      <c r="R2615" s="269">
        <v>0</v>
      </c>
      <c r="S2615" s="269">
        <v>372179.47</v>
      </c>
      <c r="U2615" s="305" t="str">
        <f t="shared" si="40"/>
        <v>RU8709</v>
      </c>
      <c r="V2615" s="305" t="s">
        <v>3112</v>
      </c>
    </row>
    <row r="2616" spans="1:22" ht="18" customHeight="1" x14ac:dyDescent="0.35">
      <c r="A2616" s="270">
        <v>17065</v>
      </c>
      <c r="B2616" s="270" t="s">
        <v>3269</v>
      </c>
      <c r="C2616" s="270" t="s">
        <v>6980</v>
      </c>
      <c r="D2616" s="270" t="s">
        <v>3296</v>
      </c>
      <c r="E2616" s="270" t="s">
        <v>1713</v>
      </c>
      <c r="F2616" s="270" t="s">
        <v>2332</v>
      </c>
      <c r="G2616" s="270" t="s">
        <v>6979</v>
      </c>
      <c r="H2616" s="270" t="s">
        <v>6978</v>
      </c>
      <c r="I2616" s="270" t="s">
        <v>6977</v>
      </c>
      <c r="J2616" s="270">
        <v>17363</v>
      </c>
      <c r="K2616" s="270" t="s">
        <v>3271</v>
      </c>
      <c r="L2616" s="270" t="s">
        <v>6976</v>
      </c>
      <c r="M2616" s="270" t="s">
        <v>3296</v>
      </c>
      <c r="N2616" s="270" t="s">
        <v>3286</v>
      </c>
      <c r="O2616" s="270" t="s">
        <v>3285</v>
      </c>
      <c r="P2616" s="269">
        <v>26264.49</v>
      </c>
      <c r="Q2616" s="269">
        <v>0</v>
      </c>
      <c r="R2616" s="269">
        <v>0</v>
      </c>
      <c r="S2616" s="269">
        <v>26264.49</v>
      </c>
      <c r="U2616" s="305" t="str">
        <f t="shared" si="40"/>
        <v>RU8709</v>
      </c>
      <c r="V2616" s="305" t="s">
        <v>3112</v>
      </c>
    </row>
    <row r="2617" spans="1:22" ht="18" customHeight="1" x14ac:dyDescent="0.35">
      <c r="A2617" s="270">
        <v>17066</v>
      </c>
      <c r="B2617" s="270" t="s">
        <v>3269</v>
      </c>
      <c r="C2617" s="270" t="s">
        <v>6975</v>
      </c>
      <c r="D2617" s="270" t="s">
        <v>3296</v>
      </c>
      <c r="E2617" s="270" t="s">
        <v>1791</v>
      </c>
      <c r="F2617" s="270" t="s">
        <v>1987</v>
      </c>
      <c r="G2617" s="270" t="s">
        <v>6974</v>
      </c>
      <c r="H2617" s="270" t="s">
        <v>6973</v>
      </c>
      <c r="I2617" s="270" t="s">
        <v>6972</v>
      </c>
      <c r="J2617" s="270">
        <v>17073</v>
      </c>
      <c r="K2617" s="270" t="s">
        <v>3271</v>
      </c>
      <c r="L2617" s="270" t="s">
        <v>6971</v>
      </c>
      <c r="M2617" s="270" t="s">
        <v>3296</v>
      </c>
      <c r="N2617" s="270" t="s">
        <v>3286</v>
      </c>
      <c r="O2617" s="270" t="s">
        <v>3285</v>
      </c>
      <c r="P2617" s="269">
        <v>556449</v>
      </c>
      <c r="Q2617" s="269">
        <v>0</v>
      </c>
      <c r="R2617" s="269">
        <v>0</v>
      </c>
      <c r="S2617" s="269">
        <v>556449</v>
      </c>
      <c r="U2617" s="305" t="str">
        <f t="shared" si="40"/>
        <v>RU8020</v>
      </c>
      <c r="V2617" s="305" t="s">
        <v>3112</v>
      </c>
    </row>
    <row r="2618" spans="1:22" ht="18" customHeight="1" x14ac:dyDescent="0.35">
      <c r="A2618" s="270">
        <v>17078</v>
      </c>
      <c r="B2618" s="270" t="s">
        <v>3269</v>
      </c>
      <c r="C2618" s="270" t="s">
        <v>6967</v>
      </c>
      <c r="D2618" s="270" t="s">
        <v>3296</v>
      </c>
      <c r="E2618" s="270" t="s">
        <v>1713</v>
      </c>
      <c r="F2618" s="270" t="s">
        <v>2332</v>
      </c>
      <c r="G2618" s="270" t="s">
        <v>6966</v>
      </c>
      <c r="H2618" s="270" t="s">
        <v>6965</v>
      </c>
      <c r="I2618" s="270" t="s">
        <v>6964</v>
      </c>
      <c r="J2618" s="270">
        <v>17141</v>
      </c>
      <c r="K2618" s="270" t="s">
        <v>3271</v>
      </c>
      <c r="L2618" s="270" t="s">
        <v>6970</v>
      </c>
      <c r="M2618" s="270" t="s">
        <v>3296</v>
      </c>
      <c r="N2618" s="270" t="s">
        <v>3286</v>
      </c>
      <c r="O2618" s="270" t="s">
        <v>3285</v>
      </c>
      <c r="P2618" s="269">
        <v>1249999.98</v>
      </c>
      <c r="Q2618" s="269">
        <v>0</v>
      </c>
      <c r="R2618" s="269">
        <v>0</v>
      </c>
      <c r="S2618" s="269">
        <v>1249999.98</v>
      </c>
      <c r="U2618" s="305" t="str">
        <f t="shared" si="40"/>
        <v>RU8709</v>
      </c>
      <c r="V2618" s="305" t="s">
        <v>3112</v>
      </c>
    </row>
    <row r="2619" spans="1:22" ht="18" customHeight="1" x14ac:dyDescent="0.35">
      <c r="A2619" s="270">
        <v>17078</v>
      </c>
      <c r="B2619" s="270" t="s">
        <v>3269</v>
      </c>
      <c r="C2619" s="270" t="s">
        <v>6967</v>
      </c>
      <c r="D2619" s="270" t="s">
        <v>3296</v>
      </c>
      <c r="E2619" s="270" t="s">
        <v>1713</v>
      </c>
      <c r="F2619" s="270" t="s">
        <v>2332</v>
      </c>
      <c r="G2619" s="270" t="s">
        <v>6966</v>
      </c>
      <c r="H2619" s="270" t="s">
        <v>6965</v>
      </c>
      <c r="I2619" s="270" t="s">
        <v>6964</v>
      </c>
      <c r="J2619" s="270">
        <v>17143</v>
      </c>
      <c r="K2619" s="270" t="s">
        <v>3271</v>
      </c>
      <c r="L2619" s="270" t="s">
        <v>6969</v>
      </c>
      <c r="M2619" s="270" t="s">
        <v>3296</v>
      </c>
      <c r="N2619" s="270" t="s">
        <v>3286</v>
      </c>
      <c r="O2619" s="270" t="s">
        <v>3285</v>
      </c>
      <c r="P2619" s="269">
        <v>115200</v>
      </c>
      <c r="Q2619" s="269">
        <v>0</v>
      </c>
      <c r="R2619" s="269">
        <v>0</v>
      </c>
      <c r="S2619" s="269">
        <v>115200</v>
      </c>
      <c r="U2619" s="305" t="str">
        <f t="shared" si="40"/>
        <v>RU8709</v>
      </c>
      <c r="V2619" s="305" t="s">
        <v>3112</v>
      </c>
    </row>
    <row r="2620" spans="1:22" ht="18" customHeight="1" x14ac:dyDescent="0.35">
      <c r="A2620" s="270">
        <v>17078</v>
      </c>
      <c r="B2620" s="270" t="s">
        <v>3269</v>
      </c>
      <c r="C2620" s="270" t="s">
        <v>6967</v>
      </c>
      <c r="D2620" s="270" t="s">
        <v>3296</v>
      </c>
      <c r="E2620" s="270" t="s">
        <v>1713</v>
      </c>
      <c r="F2620" s="270" t="s">
        <v>2332</v>
      </c>
      <c r="G2620" s="270" t="s">
        <v>6966</v>
      </c>
      <c r="H2620" s="270" t="s">
        <v>6965</v>
      </c>
      <c r="I2620" s="270" t="s">
        <v>6964</v>
      </c>
      <c r="J2620" s="270">
        <v>17144</v>
      </c>
      <c r="K2620" s="270" t="s">
        <v>3271</v>
      </c>
      <c r="L2620" s="270" t="s">
        <v>6968</v>
      </c>
      <c r="M2620" s="270" t="s">
        <v>3296</v>
      </c>
      <c r="N2620" s="270" t="s">
        <v>3286</v>
      </c>
      <c r="O2620" s="270" t="s">
        <v>3689</v>
      </c>
      <c r="P2620" s="269">
        <v>294000</v>
      </c>
      <c r="Q2620" s="269">
        <v>0</v>
      </c>
      <c r="R2620" s="269">
        <v>0</v>
      </c>
      <c r="S2620" s="269">
        <v>294000</v>
      </c>
      <c r="U2620" s="305" t="str">
        <f t="shared" si="40"/>
        <v>RU8709</v>
      </c>
      <c r="V2620" s="305" t="s">
        <v>3112</v>
      </c>
    </row>
    <row r="2621" spans="1:22" ht="18" customHeight="1" x14ac:dyDescent="0.35">
      <c r="A2621" s="270">
        <v>17078</v>
      </c>
      <c r="B2621" s="270" t="s">
        <v>3269</v>
      </c>
      <c r="C2621" s="270" t="s">
        <v>6967</v>
      </c>
      <c r="D2621" s="270" t="s">
        <v>3296</v>
      </c>
      <c r="E2621" s="270" t="s">
        <v>1713</v>
      </c>
      <c r="F2621" s="270" t="s">
        <v>2332</v>
      </c>
      <c r="G2621" s="270" t="s">
        <v>6966</v>
      </c>
      <c r="H2621" s="270" t="s">
        <v>6965</v>
      </c>
      <c r="I2621" s="270" t="s">
        <v>6964</v>
      </c>
      <c r="J2621" s="270">
        <v>17364</v>
      </c>
      <c r="K2621" s="270" t="s">
        <v>3271</v>
      </c>
      <c r="L2621" s="270" t="s">
        <v>6963</v>
      </c>
      <c r="M2621" s="270" t="s">
        <v>3296</v>
      </c>
      <c r="N2621" s="270" t="s">
        <v>3286</v>
      </c>
      <c r="O2621" s="270" t="s">
        <v>3285</v>
      </c>
      <c r="P2621" s="269">
        <v>34302.019999999997</v>
      </c>
      <c r="Q2621" s="269">
        <v>0</v>
      </c>
      <c r="R2621" s="269">
        <v>0</v>
      </c>
      <c r="S2621" s="269">
        <v>34302.019999999997</v>
      </c>
      <c r="U2621" s="305" t="str">
        <f t="shared" si="40"/>
        <v>RU8709</v>
      </c>
      <c r="V2621" s="305" t="s">
        <v>3112</v>
      </c>
    </row>
    <row r="2622" spans="1:22" ht="18" customHeight="1" x14ac:dyDescent="0.35">
      <c r="A2622" s="270">
        <v>17083</v>
      </c>
      <c r="B2622" s="270" t="s">
        <v>3269</v>
      </c>
      <c r="C2622" s="270" t="s">
        <v>6961</v>
      </c>
      <c r="D2622" s="270" t="s">
        <v>3296</v>
      </c>
      <c r="E2622" s="270" t="s">
        <v>1713</v>
      </c>
      <c r="F2622" s="270" t="s">
        <v>2332</v>
      </c>
      <c r="G2622" s="270" t="s">
        <v>6960</v>
      </c>
      <c r="H2622" s="270" t="s">
        <v>6959</v>
      </c>
      <c r="I2622" s="270" t="s">
        <v>6958</v>
      </c>
      <c r="J2622" s="270">
        <v>17145</v>
      </c>
      <c r="K2622" s="270" t="s">
        <v>3271</v>
      </c>
      <c r="L2622" s="270" t="s">
        <v>6962</v>
      </c>
      <c r="M2622" s="270" t="s">
        <v>3296</v>
      </c>
      <c r="N2622" s="270" t="s">
        <v>3286</v>
      </c>
      <c r="O2622" s="270" t="s">
        <v>3285</v>
      </c>
      <c r="P2622" s="269">
        <v>1117121.67</v>
      </c>
      <c r="Q2622" s="269">
        <v>0</v>
      </c>
      <c r="R2622" s="269">
        <v>0</v>
      </c>
      <c r="S2622" s="269">
        <v>1117121.67</v>
      </c>
      <c r="U2622" s="305" t="str">
        <f t="shared" si="40"/>
        <v>RU8709</v>
      </c>
      <c r="V2622" s="305" t="s">
        <v>3112</v>
      </c>
    </row>
    <row r="2623" spans="1:22" ht="18" customHeight="1" x14ac:dyDescent="0.35">
      <c r="A2623" s="270">
        <v>17083</v>
      </c>
      <c r="B2623" s="270" t="s">
        <v>3269</v>
      </c>
      <c r="C2623" s="270" t="s">
        <v>6961</v>
      </c>
      <c r="D2623" s="270" t="s">
        <v>3296</v>
      </c>
      <c r="E2623" s="270" t="s">
        <v>1713</v>
      </c>
      <c r="F2623" s="270" t="s">
        <v>2332</v>
      </c>
      <c r="G2623" s="270" t="s">
        <v>6960</v>
      </c>
      <c r="H2623" s="270" t="s">
        <v>6959</v>
      </c>
      <c r="I2623" s="270" t="s">
        <v>6958</v>
      </c>
      <c r="J2623" s="270">
        <v>17365</v>
      </c>
      <c r="K2623" s="270" t="s">
        <v>3271</v>
      </c>
      <c r="L2623" s="270" t="s">
        <v>6957</v>
      </c>
      <c r="M2623" s="270" t="s">
        <v>3296</v>
      </c>
      <c r="N2623" s="270" t="s">
        <v>3286</v>
      </c>
      <c r="O2623" s="270" t="s">
        <v>3285</v>
      </c>
      <c r="P2623" s="269">
        <v>71959.3</v>
      </c>
      <c r="Q2623" s="269">
        <v>0</v>
      </c>
      <c r="R2623" s="269">
        <v>0</v>
      </c>
      <c r="S2623" s="269">
        <v>71959.3</v>
      </c>
      <c r="U2623" s="305" t="str">
        <f t="shared" si="40"/>
        <v>RU8709</v>
      </c>
      <c r="V2623" s="305" t="s">
        <v>3112</v>
      </c>
    </row>
    <row r="2624" spans="1:22" ht="18" customHeight="1" x14ac:dyDescent="0.35">
      <c r="A2624" s="270">
        <v>17088</v>
      </c>
      <c r="B2624" s="270" t="s">
        <v>3269</v>
      </c>
      <c r="C2624" s="270" t="s">
        <v>6955</v>
      </c>
      <c r="D2624" s="270" t="s">
        <v>3296</v>
      </c>
      <c r="E2624" s="270" t="s">
        <v>1713</v>
      </c>
      <c r="F2624" s="270" t="s">
        <v>2332</v>
      </c>
      <c r="G2624" s="270" t="s">
        <v>6954</v>
      </c>
      <c r="H2624" s="270" t="s">
        <v>6953</v>
      </c>
      <c r="I2624" s="270" t="s">
        <v>6952</v>
      </c>
      <c r="J2624" s="270">
        <v>17146</v>
      </c>
      <c r="K2624" s="270" t="s">
        <v>3271</v>
      </c>
      <c r="L2624" s="270" t="s">
        <v>6956</v>
      </c>
      <c r="M2624" s="270" t="s">
        <v>3296</v>
      </c>
      <c r="N2624" s="270" t="s">
        <v>3286</v>
      </c>
      <c r="O2624" s="270" t="s">
        <v>3285</v>
      </c>
      <c r="P2624" s="269">
        <v>361615</v>
      </c>
      <c r="Q2624" s="269">
        <v>0</v>
      </c>
      <c r="R2624" s="269">
        <v>0</v>
      </c>
      <c r="S2624" s="269">
        <v>361615</v>
      </c>
      <c r="U2624" s="305" t="str">
        <f t="shared" si="40"/>
        <v>RU8709</v>
      </c>
      <c r="V2624" s="305" t="s">
        <v>3112</v>
      </c>
    </row>
    <row r="2625" spans="1:22" ht="18" customHeight="1" x14ac:dyDescent="0.35">
      <c r="A2625" s="270">
        <v>17088</v>
      </c>
      <c r="B2625" s="270" t="s">
        <v>3269</v>
      </c>
      <c r="C2625" s="270" t="s">
        <v>6955</v>
      </c>
      <c r="D2625" s="270" t="s">
        <v>3296</v>
      </c>
      <c r="E2625" s="270" t="s">
        <v>1713</v>
      </c>
      <c r="F2625" s="270" t="s">
        <v>2332</v>
      </c>
      <c r="G2625" s="270" t="s">
        <v>6954</v>
      </c>
      <c r="H2625" s="270" t="s">
        <v>6953</v>
      </c>
      <c r="I2625" s="270" t="s">
        <v>6952</v>
      </c>
      <c r="J2625" s="270">
        <v>17147</v>
      </c>
      <c r="K2625" s="270" t="s">
        <v>3271</v>
      </c>
      <c r="L2625" s="270" t="s">
        <v>6951</v>
      </c>
      <c r="M2625" s="270" t="s">
        <v>3296</v>
      </c>
      <c r="N2625" s="270" t="s">
        <v>3286</v>
      </c>
      <c r="O2625" s="270" t="s">
        <v>3285</v>
      </c>
      <c r="P2625" s="269">
        <v>83061</v>
      </c>
      <c r="Q2625" s="269">
        <v>0</v>
      </c>
      <c r="R2625" s="269">
        <v>0</v>
      </c>
      <c r="S2625" s="269">
        <v>83061</v>
      </c>
      <c r="U2625" s="305" t="str">
        <f t="shared" si="40"/>
        <v>RU8709</v>
      </c>
      <c r="V2625" s="305" t="s">
        <v>3112</v>
      </c>
    </row>
    <row r="2626" spans="1:22" ht="18" customHeight="1" x14ac:dyDescent="0.35">
      <c r="A2626" s="270">
        <v>17096</v>
      </c>
      <c r="B2626" s="270" t="s">
        <v>3269</v>
      </c>
      <c r="C2626" s="270" t="s">
        <v>6945</v>
      </c>
      <c r="D2626" s="270" t="s">
        <v>3296</v>
      </c>
      <c r="E2626" s="270" t="s">
        <v>1739</v>
      </c>
      <c r="F2626" s="270" t="s">
        <v>2342</v>
      </c>
      <c r="G2626" s="270" t="s">
        <v>6944</v>
      </c>
      <c r="H2626" s="270" t="s">
        <v>6943</v>
      </c>
      <c r="I2626" s="270" t="s">
        <v>6942</v>
      </c>
      <c r="J2626" s="270">
        <v>17261</v>
      </c>
      <c r="K2626" s="270" t="s">
        <v>3271</v>
      </c>
      <c r="L2626" s="270" t="s">
        <v>6950</v>
      </c>
      <c r="M2626" s="270" t="s">
        <v>3296</v>
      </c>
      <c r="N2626" s="270" t="s">
        <v>3286</v>
      </c>
      <c r="O2626" s="270" t="s">
        <v>3285</v>
      </c>
      <c r="P2626" s="269">
        <v>311151</v>
      </c>
      <c r="Q2626" s="269">
        <v>0</v>
      </c>
      <c r="R2626" s="269">
        <v>0</v>
      </c>
      <c r="S2626" s="269">
        <v>311151</v>
      </c>
      <c r="U2626" s="305" t="str">
        <f t="shared" si="40"/>
        <v>RU8715</v>
      </c>
      <c r="V2626" s="305" t="s">
        <v>3112</v>
      </c>
    </row>
    <row r="2627" spans="1:22" ht="18" customHeight="1" x14ac:dyDescent="0.35">
      <c r="A2627" s="270">
        <v>17096</v>
      </c>
      <c r="B2627" s="270" t="s">
        <v>3269</v>
      </c>
      <c r="C2627" s="270" t="s">
        <v>6945</v>
      </c>
      <c r="D2627" s="270" t="s">
        <v>3296</v>
      </c>
      <c r="E2627" s="270" t="s">
        <v>1739</v>
      </c>
      <c r="F2627" s="270" t="s">
        <v>2342</v>
      </c>
      <c r="G2627" s="270" t="s">
        <v>6944</v>
      </c>
      <c r="H2627" s="270" t="s">
        <v>6943</v>
      </c>
      <c r="I2627" s="270" t="s">
        <v>6942</v>
      </c>
      <c r="J2627" s="270">
        <v>17262</v>
      </c>
      <c r="K2627" s="270" t="s">
        <v>3271</v>
      </c>
      <c r="L2627" s="270" t="s">
        <v>6949</v>
      </c>
      <c r="M2627" s="270" t="s">
        <v>3296</v>
      </c>
      <c r="N2627" s="270" t="s">
        <v>3314</v>
      </c>
      <c r="O2627" s="270" t="s">
        <v>3313</v>
      </c>
      <c r="P2627" s="269">
        <v>73223</v>
      </c>
      <c r="Q2627" s="269">
        <v>0</v>
      </c>
      <c r="R2627" s="269">
        <v>0</v>
      </c>
      <c r="S2627" s="269">
        <v>73223</v>
      </c>
      <c r="U2627" s="305" t="str">
        <f t="shared" si="40"/>
        <v>RU8715</v>
      </c>
      <c r="V2627" s="305" t="s">
        <v>3112</v>
      </c>
    </row>
    <row r="2628" spans="1:22" ht="18" customHeight="1" x14ac:dyDescent="0.35">
      <c r="A2628" s="270">
        <v>17096</v>
      </c>
      <c r="B2628" s="270" t="s">
        <v>3269</v>
      </c>
      <c r="C2628" s="270" t="s">
        <v>6945</v>
      </c>
      <c r="D2628" s="270" t="s">
        <v>3296</v>
      </c>
      <c r="E2628" s="270" t="s">
        <v>1739</v>
      </c>
      <c r="F2628" s="270" t="s">
        <v>2342</v>
      </c>
      <c r="G2628" s="270" t="s">
        <v>6944</v>
      </c>
      <c r="H2628" s="270" t="s">
        <v>6943</v>
      </c>
      <c r="I2628" s="270" t="s">
        <v>6942</v>
      </c>
      <c r="J2628" s="270">
        <v>17263</v>
      </c>
      <c r="K2628" s="270" t="s">
        <v>3271</v>
      </c>
      <c r="L2628" s="270" t="s">
        <v>6948</v>
      </c>
      <c r="M2628" s="270" t="s">
        <v>3296</v>
      </c>
      <c r="N2628" s="270" t="s">
        <v>3286</v>
      </c>
      <c r="O2628" s="270" t="s">
        <v>3285</v>
      </c>
      <c r="P2628" s="269">
        <v>1004020.02</v>
      </c>
      <c r="Q2628" s="269">
        <v>0</v>
      </c>
      <c r="R2628" s="269">
        <v>0</v>
      </c>
      <c r="S2628" s="269">
        <v>1004020.02</v>
      </c>
      <c r="U2628" s="305" t="str">
        <f t="shared" ref="U2628:U2691" si="41">LEFT(F2628,6)</f>
        <v>RU8715</v>
      </c>
      <c r="V2628" s="305" t="s">
        <v>3112</v>
      </c>
    </row>
    <row r="2629" spans="1:22" ht="18" customHeight="1" x14ac:dyDescent="0.35">
      <c r="A2629" s="270">
        <v>17096</v>
      </c>
      <c r="B2629" s="270" t="s">
        <v>3269</v>
      </c>
      <c r="C2629" s="270" t="s">
        <v>6945</v>
      </c>
      <c r="D2629" s="270" t="s">
        <v>3296</v>
      </c>
      <c r="E2629" s="270" t="s">
        <v>1739</v>
      </c>
      <c r="F2629" s="270" t="s">
        <v>2342</v>
      </c>
      <c r="G2629" s="270" t="s">
        <v>6944</v>
      </c>
      <c r="H2629" s="270" t="s">
        <v>6943</v>
      </c>
      <c r="I2629" s="270" t="s">
        <v>6942</v>
      </c>
      <c r="J2629" s="270">
        <v>17381</v>
      </c>
      <c r="K2629" s="270" t="s">
        <v>3271</v>
      </c>
      <c r="L2629" s="270" t="s">
        <v>6947</v>
      </c>
      <c r="M2629" s="270" t="s">
        <v>3296</v>
      </c>
      <c r="N2629" s="270" t="s">
        <v>3286</v>
      </c>
      <c r="O2629" s="270" t="s">
        <v>3285</v>
      </c>
      <c r="P2629" s="269">
        <v>21849</v>
      </c>
      <c r="Q2629" s="269">
        <v>0</v>
      </c>
      <c r="R2629" s="269">
        <v>0</v>
      </c>
      <c r="S2629" s="269">
        <v>21849</v>
      </c>
      <c r="U2629" s="305" t="str">
        <f t="shared" si="41"/>
        <v>RU8715</v>
      </c>
      <c r="V2629" s="305" t="s">
        <v>3112</v>
      </c>
    </row>
    <row r="2630" spans="1:22" ht="18" customHeight="1" x14ac:dyDescent="0.35">
      <c r="A2630" s="270">
        <v>17096</v>
      </c>
      <c r="B2630" s="270" t="s">
        <v>3269</v>
      </c>
      <c r="C2630" s="270" t="s">
        <v>6945</v>
      </c>
      <c r="D2630" s="270" t="s">
        <v>3296</v>
      </c>
      <c r="E2630" s="270" t="s">
        <v>1739</v>
      </c>
      <c r="F2630" s="270" t="s">
        <v>2342</v>
      </c>
      <c r="G2630" s="270" t="s">
        <v>6944</v>
      </c>
      <c r="H2630" s="270" t="s">
        <v>6943</v>
      </c>
      <c r="I2630" s="270" t="s">
        <v>6942</v>
      </c>
      <c r="J2630" s="270">
        <v>17382</v>
      </c>
      <c r="K2630" s="270" t="s">
        <v>3271</v>
      </c>
      <c r="L2630" s="270" t="s">
        <v>6946</v>
      </c>
      <c r="M2630" s="270" t="s">
        <v>3296</v>
      </c>
      <c r="N2630" s="270" t="s">
        <v>3314</v>
      </c>
      <c r="O2630" s="270" t="s">
        <v>3313</v>
      </c>
      <c r="P2630" s="269">
        <v>12315</v>
      </c>
      <c r="Q2630" s="269">
        <v>0</v>
      </c>
      <c r="R2630" s="269">
        <v>0</v>
      </c>
      <c r="S2630" s="269">
        <v>12315</v>
      </c>
      <c r="U2630" s="305" t="str">
        <f t="shared" si="41"/>
        <v>RU8715</v>
      </c>
      <c r="V2630" s="305" t="s">
        <v>3112</v>
      </c>
    </row>
    <row r="2631" spans="1:22" ht="18" customHeight="1" x14ac:dyDescent="0.35">
      <c r="A2631" s="270">
        <v>17096</v>
      </c>
      <c r="B2631" s="270" t="s">
        <v>3269</v>
      </c>
      <c r="C2631" s="270" t="s">
        <v>6945</v>
      </c>
      <c r="D2631" s="270" t="s">
        <v>3296</v>
      </c>
      <c r="E2631" s="270" t="s">
        <v>1739</v>
      </c>
      <c r="F2631" s="270" t="s">
        <v>2342</v>
      </c>
      <c r="G2631" s="270" t="s">
        <v>6944</v>
      </c>
      <c r="H2631" s="270" t="s">
        <v>6943</v>
      </c>
      <c r="I2631" s="270" t="s">
        <v>6942</v>
      </c>
      <c r="J2631" s="270">
        <v>17383</v>
      </c>
      <c r="K2631" s="270" t="s">
        <v>3271</v>
      </c>
      <c r="L2631" s="270" t="s">
        <v>6941</v>
      </c>
      <c r="M2631" s="270" t="s">
        <v>3296</v>
      </c>
      <c r="N2631" s="270" t="s">
        <v>3286</v>
      </c>
      <c r="O2631" s="270" t="s">
        <v>3285</v>
      </c>
      <c r="P2631" s="269">
        <v>108672.98</v>
      </c>
      <c r="Q2631" s="269">
        <v>0</v>
      </c>
      <c r="R2631" s="269">
        <v>0</v>
      </c>
      <c r="S2631" s="269">
        <v>108672.98</v>
      </c>
      <c r="U2631" s="305" t="str">
        <f t="shared" si="41"/>
        <v>RU8715</v>
      </c>
      <c r="V2631" s="305" t="s">
        <v>3112</v>
      </c>
    </row>
    <row r="2632" spans="1:22" ht="18" customHeight="1" x14ac:dyDescent="0.35">
      <c r="A2632" s="270">
        <v>17101</v>
      </c>
      <c r="B2632" s="270" t="s">
        <v>3269</v>
      </c>
      <c r="C2632" s="270" t="s">
        <v>6940</v>
      </c>
      <c r="D2632" s="270" t="s">
        <v>3296</v>
      </c>
      <c r="E2632" s="270" t="s">
        <v>1739</v>
      </c>
      <c r="F2632" s="270" t="s">
        <v>1984</v>
      </c>
      <c r="G2632" s="270" t="s">
        <v>6939</v>
      </c>
      <c r="H2632" s="270" t="s">
        <v>6938</v>
      </c>
      <c r="I2632" s="270" t="s">
        <v>6937</v>
      </c>
      <c r="J2632" s="270">
        <v>17108</v>
      </c>
      <c r="K2632" s="270" t="s">
        <v>3271</v>
      </c>
      <c r="L2632" s="270" t="s">
        <v>6936</v>
      </c>
      <c r="M2632" s="270" t="s">
        <v>3296</v>
      </c>
      <c r="N2632" s="270" t="s">
        <v>3286</v>
      </c>
      <c r="O2632" s="270" t="s">
        <v>3285</v>
      </c>
      <c r="P2632" s="269">
        <v>375215</v>
      </c>
      <c r="Q2632" s="269">
        <v>0</v>
      </c>
      <c r="R2632" s="269">
        <v>0</v>
      </c>
      <c r="S2632" s="269">
        <v>375215</v>
      </c>
      <c r="U2632" s="305" t="str">
        <f t="shared" si="41"/>
        <v>RU8910</v>
      </c>
      <c r="V2632" s="305" t="s">
        <v>3112</v>
      </c>
    </row>
    <row r="2633" spans="1:22" ht="18" customHeight="1" x14ac:dyDescent="0.35">
      <c r="A2633" s="270">
        <v>17120</v>
      </c>
      <c r="B2633" s="270" t="s">
        <v>3269</v>
      </c>
      <c r="C2633" s="270" t="s">
        <v>6935</v>
      </c>
      <c r="D2633" s="270" t="s">
        <v>3296</v>
      </c>
      <c r="E2633" s="270" t="s">
        <v>1733</v>
      </c>
      <c r="F2633" s="270" t="s">
        <v>2065</v>
      </c>
      <c r="G2633" s="270" t="s">
        <v>6934</v>
      </c>
      <c r="H2633" s="270" t="s">
        <v>6933</v>
      </c>
      <c r="I2633" s="270" t="s">
        <v>6932</v>
      </c>
      <c r="J2633" s="270">
        <v>17121</v>
      </c>
      <c r="K2633" s="270" t="s">
        <v>3271</v>
      </c>
      <c r="L2633" s="270" t="s">
        <v>6931</v>
      </c>
      <c r="M2633" s="270" t="s">
        <v>3296</v>
      </c>
      <c r="N2633" s="270" t="s">
        <v>3286</v>
      </c>
      <c r="O2633" s="270" t="s">
        <v>3285</v>
      </c>
      <c r="P2633" s="269">
        <v>925436.06</v>
      </c>
      <c r="Q2633" s="269">
        <v>0</v>
      </c>
      <c r="R2633" s="269">
        <v>0</v>
      </c>
      <c r="S2633" s="269">
        <v>925436.06</v>
      </c>
      <c r="U2633" s="305" t="str">
        <f t="shared" si="41"/>
        <v>RU8179</v>
      </c>
      <c r="V2633" s="305" t="s">
        <v>3112</v>
      </c>
    </row>
    <row r="2634" spans="1:22" ht="18" customHeight="1" x14ac:dyDescent="0.35">
      <c r="A2634" s="270">
        <v>17126</v>
      </c>
      <c r="B2634" s="270" t="s">
        <v>3269</v>
      </c>
      <c r="C2634" s="270" t="s">
        <v>6927</v>
      </c>
      <c r="D2634" s="270" t="s">
        <v>3296</v>
      </c>
      <c r="E2634" s="270" t="s">
        <v>1733</v>
      </c>
      <c r="F2634" s="270" t="s">
        <v>2211</v>
      </c>
      <c r="G2634" s="270" t="s">
        <v>6926</v>
      </c>
      <c r="H2634" s="270" t="s">
        <v>6925</v>
      </c>
      <c r="I2634" s="270" t="s">
        <v>6924</v>
      </c>
      <c r="J2634" s="270">
        <v>21912</v>
      </c>
      <c r="K2634" s="270" t="s">
        <v>3271</v>
      </c>
      <c r="L2634" s="270" t="s">
        <v>6930</v>
      </c>
      <c r="M2634" s="270" t="s">
        <v>3296</v>
      </c>
      <c r="N2634" s="270" t="s">
        <v>3286</v>
      </c>
      <c r="O2634" s="270" t="s">
        <v>3285</v>
      </c>
      <c r="P2634" s="269">
        <v>1000999.5</v>
      </c>
      <c r="Q2634" s="269">
        <v>0</v>
      </c>
      <c r="R2634" s="269">
        <v>0</v>
      </c>
      <c r="S2634" s="269">
        <v>1000999.5</v>
      </c>
      <c r="U2634" s="305" t="str">
        <f t="shared" si="41"/>
        <v>RU8357</v>
      </c>
      <c r="V2634" s="305" t="s">
        <v>3112</v>
      </c>
    </row>
    <row r="2635" spans="1:22" ht="18" customHeight="1" x14ac:dyDescent="0.35">
      <c r="A2635" s="270">
        <v>17126</v>
      </c>
      <c r="B2635" s="270" t="s">
        <v>3269</v>
      </c>
      <c r="C2635" s="270" t="s">
        <v>6927</v>
      </c>
      <c r="D2635" s="270" t="s">
        <v>3296</v>
      </c>
      <c r="E2635" s="270" t="s">
        <v>1733</v>
      </c>
      <c r="F2635" s="270" t="s">
        <v>2211</v>
      </c>
      <c r="G2635" s="270" t="s">
        <v>6926</v>
      </c>
      <c r="H2635" s="270" t="s">
        <v>6925</v>
      </c>
      <c r="I2635" s="270" t="s">
        <v>6924</v>
      </c>
      <c r="J2635" s="270">
        <v>21913</v>
      </c>
      <c r="K2635" s="270" t="s">
        <v>3271</v>
      </c>
      <c r="L2635" s="270" t="s">
        <v>6929</v>
      </c>
      <c r="M2635" s="270" t="s">
        <v>3296</v>
      </c>
      <c r="N2635" s="270" t="s">
        <v>3286</v>
      </c>
      <c r="O2635" s="270" t="s">
        <v>3285</v>
      </c>
      <c r="P2635" s="269">
        <v>343627.5</v>
      </c>
      <c r="Q2635" s="269">
        <v>0</v>
      </c>
      <c r="R2635" s="269">
        <v>0</v>
      </c>
      <c r="S2635" s="269">
        <v>343627.5</v>
      </c>
      <c r="U2635" s="305" t="str">
        <f t="shared" si="41"/>
        <v>RU8357</v>
      </c>
      <c r="V2635" s="305" t="s">
        <v>3112</v>
      </c>
    </row>
    <row r="2636" spans="1:22" ht="18" customHeight="1" x14ac:dyDescent="0.35">
      <c r="A2636" s="270">
        <v>17126</v>
      </c>
      <c r="B2636" s="270" t="s">
        <v>3269</v>
      </c>
      <c r="C2636" s="270" t="s">
        <v>6927</v>
      </c>
      <c r="D2636" s="270" t="s">
        <v>3296</v>
      </c>
      <c r="E2636" s="270" t="s">
        <v>1733</v>
      </c>
      <c r="F2636" s="270" t="s">
        <v>2211</v>
      </c>
      <c r="G2636" s="270" t="s">
        <v>6926</v>
      </c>
      <c r="H2636" s="270" t="s">
        <v>6925</v>
      </c>
      <c r="I2636" s="270" t="s">
        <v>6924</v>
      </c>
      <c r="J2636" s="270">
        <v>21914</v>
      </c>
      <c r="K2636" s="270" t="s">
        <v>3271</v>
      </c>
      <c r="L2636" s="270" t="s">
        <v>6928</v>
      </c>
      <c r="M2636" s="270" t="s">
        <v>3296</v>
      </c>
      <c r="N2636" s="270" t="s">
        <v>3314</v>
      </c>
      <c r="O2636" s="270" t="s">
        <v>3313</v>
      </c>
      <c r="P2636" s="269">
        <v>90000</v>
      </c>
      <c r="Q2636" s="269">
        <v>0</v>
      </c>
      <c r="R2636" s="269">
        <v>0</v>
      </c>
      <c r="S2636" s="269">
        <v>90000</v>
      </c>
      <c r="U2636" s="305" t="str">
        <f t="shared" si="41"/>
        <v>RU8357</v>
      </c>
      <c r="V2636" s="305" t="s">
        <v>3112</v>
      </c>
    </row>
    <row r="2637" spans="1:22" ht="18" customHeight="1" x14ac:dyDescent="0.35">
      <c r="A2637" s="270">
        <v>17126</v>
      </c>
      <c r="B2637" s="270" t="s">
        <v>3269</v>
      </c>
      <c r="C2637" s="270" t="s">
        <v>6927</v>
      </c>
      <c r="D2637" s="270" t="s">
        <v>3296</v>
      </c>
      <c r="E2637" s="270" t="s">
        <v>1733</v>
      </c>
      <c r="F2637" s="270" t="s">
        <v>2211</v>
      </c>
      <c r="G2637" s="270" t="s">
        <v>6926</v>
      </c>
      <c r="H2637" s="270" t="s">
        <v>6925</v>
      </c>
      <c r="I2637" s="270" t="s">
        <v>6924</v>
      </c>
      <c r="J2637" s="270">
        <v>21915</v>
      </c>
      <c r="K2637" s="270" t="s">
        <v>3271</v>
      </c>
      <c r="L2637" s="270" t="s">
        <v>6923</v>
      </c>
      <c r="M2637" s="270" t="s">
        <v>3296</v>
      </c>
      <c r="N2637" s="270" t="s">
        <v>3314</v>
      </c>
      <c r="O2637" s="270" t="s">
        <v>3313</v>
      </c>
      <c r="P2637" s="269">
        <v>90000</v>
      </c>
      <c r="Q2637" s="269">
        <v>0</v>
      </c>
      <c r="R2637" s="269">
        <v>0</v>
      </c>
      <c r="S2637" s="269">
        <v>90000</v>
      </c>
      <c r="U2637" s="305" t="str">
        <f t="shared" si="41"/>
        <v>RU8357</v>
      </c>
      <c r="V2637" s="305" t="s">
        <v>3112</v>
      </c>
    </row>
    <row r="2638" spans="1:22" ht="18" customHeight="1" x14ac:dyDescent="0.35">
      <c r="A2638" s="270">
        <v>17161</v>
      </c>
      <c r="B2638" s="270" t="s">
        <v>3269</v>
      </c>
      <c r="C2638" s="270" t="s">
        <v>6921</v>
      </c>
      <c r="D2638" s="270" t="s">
        <v>3296</v>
      </c>
      <c r="E2638" s="270" t="s">
        <v>1739</v>
      </c>
      <c r="F2638" s="270" t="s">
        <v>1750</v>
      </c>
      <c r="G2638" s="270" t="s">
        <v>6920</v>
      </c>
      <c r="H2638" s="270" t="s">
        <v>6919</v>
      </c>
      <c r="I2638" s="270" t="s">
        <v>6918</v>
      </c>
      <c r="J2638" s="270">
        <v>18940</v>
      </c>
      <c r="K2638" s="270" t="s">
        <v>3271</v>
      </c>
      <c r="L2638" s="270" t="s">
        <v>6922</v>
      </c>
      <c r="M2638" s="270" t="s">
        <v>3296</v>
      </c>
      <c r="N2638" s="270" t="s">
        <v>3286</v>
      </c>
      <c r="O2638" s="270" t="s">
        <v>3285</v>
      </c>
      <c r="P2638" s="269">
        <v>172022.53</v>
      </c>
      <c r="Q2638" s="269">
        <v>0</v>
      </c>
      <c r="R2638" s="269">
        <v>0</v>
      </c>
      <c r="S2638" s="269">
        <v>172022.53</v>
      </c>
      <c r="U2638" s="305" t="str">
        <f t="shared" si="41"/>
        <v>RU7905</v>
      </c>
      <c r="V2638" s="305" t="s">
        <v>3112</v>
      </c>
    </row>
    <row r="2639" spans="1:22" ht="18" customHeight="1" x14ac:dyDescent="0.35">
      <c r="A2639" s="270">
        <v>17161</v>
      </c>
      <c r="B2639" s="270" t="s">
        <v>3269</v>
      </c>
      <c r="C2639" s="270" t="s">
        <v>6921</v>
      </c>
      <c r="D2639" s="270" t="s">
        <v>3296</v>
      </c>
      <c r="E2639" s="270" t="s">
        <v>1739</v>
      </c>
      <c r="F2639" s="270" t="s">
        <v>1750</v>
      </c>
      <c r="G2639" s="270" t="s">
        <v>6920</v>
      </c>
      <c r="H2639" s="270" t="s">
        <v>6919</v>
      </c>
      <c r="I2639" s="270" t="s">
        <v>6918</v>
      </c>
      <c r="J2639" s="270">
        <v>18941</v>
      </c>
      <c r="K2639" s="270" t="s">
        <v>3271</v>
      </c>
      <c r="L2639" s="270" t="s">
        <v>6917</v>
      </c>
      <c r="M2639" s="270" t="s">
        <v>3296</v>
      </c>
      <c r="N2639" s="270" t="s">
        <v>3286</v>
      </c>
      <c r="O2639" s="270" t="s">
        <v>3285</v>
      </c>
      <c r="P2639" s="269">
        <v>142272.47</v>
      </c>
      <c r="Q2639" s="269">
        <v>0</v>
      </c>
      <c r="R2639" s="269">
        <v>0</v>
      </c>
      <c r="S2639" s="269">
        <v>142272.47</v>
      </c>
      <c r="U2639" s="305" t="str">
        <f t="shared" si="41"/>
        <v>RU7905</v>
      </c>
      <c r="V2639" s="305" t="s">
        <v>3112</v>
      </c>
    </row>
    <row r="2640" spans="1:22" ht="18" customHeight="1" x14ac:dyDescent="0.35">
      <c r="A2640" s="270">
        <v>17169</v>
      </c>
      <c r="B2640" s="270" t="s">
        <v>3269</v>
      </c>
      <c r="C2640" s="270" t="s">
        <v>6916</v>
      </c>
      <c r="D2640" s="270" t="s">
        <v>3296</v>
      </c>
      <c r="E2640" s="270" t="s">
        <v>1739</v>
      </c>
      <c r="F2640" s="270" t="s">
        <v>2296</v>
      </c>
      <c r="G2640" s="270" t="s">
        <v>6915</v>
      </c>
      <c r="H2640" s="270" t="s">
        <v>6914</v>
      </c>
      <c r="I2640" s="270" t="s">
        <v>6913</v>
      </c>
      <c r="J2640" s="270">
        <v>17285</v>
      </c>
      <c r="K2640" s="270" t="s">
        <v>3271</v>
      </c>
      <c r="L2640" s="270" t="s">
        <v>6912</v>
      </c>
      <c r="M2640" s="270" t="s">
        <v>3296</v>
      </c>
      <c r="N2640" s="270" t="s">
        <v>3286</v>
      </c>
      <c r="O2640" s="270" t="s">
        <v>3285</v>
      </c>
      <c r="P2640" s="269">
        <v>329336.13</v>
      </c>
      <c r="Q2640" s="269">
        <v>0</v>
      </c>
      <c r="R2640" s="269">
        <v>0</v>
      </c>
      <c r="S2640" s="269">
        <v>329336.13</v>
      </c>
      <c r="U2640" s="305" t="str">
        <f t="shared" si="41"/>
        <v>RU8470</v>
      </c>
      <c r="V2640" s="305" t="s">
        <v>3112</v>
      </c>
    </row>
    <row r="2641" spans="1:22" ht="18" customHeight="1" x14ac:dyDescent="0.35">
      <c r="A2641" s="270">
        <v>17182</v>
      </c>
      <c r="B2641" s="270" t="s">
        <v>3269</v>
      </c>
      <c r="C2641" s="270" t="s">
        <v>6911</v>
      </c>
      <c r="D2641" s="270" t="s">
        <v>3296</v>
      </c>
      <c r="E2641" s="270" t="s">
        <v>1791</v>
      </c>
      <c r="F2641" s="270" t="s">
        <v>1816</v>
      </c>
      <c r="G2641" s="270" t="s">
        <v>6910</v>
      </c>
      <c r="H2641" s="270" t="s">
        <v>6909</v>
      </c>
      <c r="I2641" s="270" t="s">
        <v>6908</v>
      </c>
      <c r="J2641" s="270">
        <v>17187</v>
      </c>
      <c r="K2641" s="270" t="s">
        <v>3271</v>
      </c>
      <c r="L2641" s="270" t="s">
        <v>6907</v>
      </c>
      <c r="M2641" s="270" t="s">
        <v>3296</v>
      </c>
      <c r="N2641" s="270" t="s">
        <v>3286</v>
      </c>
      <c r="O2641" s="270" t="s">
        <v>3285</v>
      </c>
      <c r="P2641" s="269">
        <v>295115.07</v>
      </c>
      <c r="Q2641" s="269">
        <v>0</v>
      </c>
      <c r="R2641" s="269">
        <v>0</v>
      </c>
      <c r="S2641" s="269">
        <v>295115.07</v>
      </c>
      <c r="U2641" s="305" t="str">
        <f t="shared" si="41"/>
        <v>RU1015</v>
      </c>
      <c r="V2641" s="305" t="s">
        <v>3112</v>
      </c>
    </row>
    <row r="2642" spans="1:22" ht="18" customHeight="1" x14ac:dyDescent="0.35">
      <c r="A2642" s="270">
        <v>17199</v>
      </c>
      <c r="B2642" s="270" t="s">
        <v>3269</v>
      </c>
      <c r="C2642" s="270" t="s">
        <v>6905</v>
      </c>
      <c r="D2642" s="270" t="s">
        <v>3296</v>
      </c>
      <c r="E2642" s="270" t="s">
        <v>1733</v>
      </c>
      <c r="F2642" s="270" t="s">
        <v>1732</v>
      </c>
      <c r="G2642" s="270" t="s">
        <v>6904</v>
      </c>
      <c r="H2642" s="270" t="s">
        <v>6903</v>
      </c>
      <c r="I2642" s="270" t="s">
        <v>6902</v>
      </c>
      <c r="J2642" s="270">
        <v>17540</v>
      </c>
      <c r="K2642" s="270" t="s">
        <v>3271</v>
      </c>
      <c r="L2642" s="270" t="s">
        <v>6906</v>
      </c>
      <c r="M2642" s="270" t="s">
        <v>3296</v>
      </c>
      <c r="N2642" s="270" t="s">
        <v>3286</v>
      </c>
      <c r="O2642" s="270" t="s">
        <v>3285</v>
      </c>
      <c r="P2642" s="269">
        <v>121419</v>
      </c>
      <c r="Q2642" s="269">
        <v>0</v>
      </c>
      <c r="R2642" s="269">
        <v>0</v>
      </c>
      <c r="S2642" s="269">
        <v>121419</v>
      </c>
      <c r="U2642" s="305" t="str">
        <f t="shared" si="41"/>
        <v>RU5000</v>
      </c>
      <c r="V2642" s="305" t="s">
        <v>3112</v>
      </c>
    </row>
    <row r="2643" spans="1:22" ht="18" customHeight="1" x14ac:dyDescent="0.35">
      <c r="A2643" s="270">
        <v>17199</v>
      </c>
      <c r="B2643" s="270" t="s">
        <v>3269</v>
      </c>
      <c r="C2643" s="270" t="s">
        <v>6905</v>
      </c>
      <c r="D2643" s="270" t="s">
        <v>3296</v>
      </c>
      <c r="E2643" s="270" t="s">
        <v>1733</v>
      </c>
      <c r="F2643" s="270" t="s">
        <v>1732</v>
      </c>
      <c r="G2643" s="270" t="s">
        <v>6904</v>
      </c>
      <c r="H2643" s="270" t="s">
        <v>6903</v>
      </c>
      <c r="I2643" s="270" t="s">
        <v>6902</v>
      </c>
      <c r="J2643" s="270">
        <v>17541</v>
      </c>
      <c r="K2643" s="270" t="s">
        <v>3271</v>
      </c>
      <c r="L2643" s="270" t="s">
        <v>6901</v>
      </c>
      <c r="M2643" s="270" t="s">
        <v>3296</v>
      </c>
      <c r="N2643" s="270" t="s">
        <v>3286</v>
      </c>
      <c r="O2643" s="270" t="s">
        <v>3285</v>
      </c>
      <c r="P2643" s="269">
        <v>152347</v>
      </c>
      <c r="Q2643" s="269">
        <v>0</v>
      </c>
      <c r="R2643" s="269">
        <v>0</v>
      </c>
      <c r="S2643" s="269">
        <v>152347</v>
      </c>
      <c r="U2643" s="305" t="str">
        <f t="shared" si="41"/>
        <v>RU5000</v>
      </c>
      <c r="V2643" s="305" t="s">
        <v>3112</v>
      </c>
    </row>
    <row r="2644" spans="1:22" ht="18" customHeight="1" x14ac:dyDescent="0.35">
      <c r="A2644" s="270">
        <v>17203</v>
      </c>
      <c r="B2644" s="270" t="s">
        <v>3269</v>
      </c>
      <c r="C2644" s="270" t="s">
        <v>6900</v>
      </c>
      <c r="D2644" s="270" t="s">
        <v>3296</v>
      </c>
      <c r="E2644" s="270" t="s">
        <v>1791</v>
      </c>
      <c r="F2644" s="270" t="s">
        <v>2189</v>
      </c>
      <c r="G2644" s="270" t="s">
        <v>6899</v>
      </c>
      <c r="H2644" s="270" t="s">
        <v>6898</v>
      </c>
      <c r="I2644" s="270" t="s">
        <v>6897</v>
      </c>
      <c r="J2644" s="270">
        <v>17548</v>
      </c>
      <c r="K2644" s="270" t="s">
        <v>3271</v>
      </c>
      <c r="L2644" s="270" t="s">
        <v>6896</v>
      </c>
      <c r="M2644" s="270" t="s">
        <v>3296</v>
      </c>
      <c r="N2644" s="270" t="s">
        <v>3314</v>
      </c>
      <c r="O2644" s="270" t="s">
        <v>3313</v>
      </c>
      <c r="P2644" s="269">
        <v>1205082</v>
      </c>
      <c r="Q2644" s="269">
        <v>0</v>
      </c>
      <c r="R2644" s="269">
        <v>0</v>
      </c>
      <c r="S2644" s="269">
        <v>1205082</v>
      </c>
      <c r="U2644" s="305" t="str">
        <f t="shared" si="41"/>
        <v>RU8345</v>
      </c>
      <c r="V2644" s="305" t="s">
        <v>3112</v>
      </c>
    </row>
    <row r="2645" spans="1:22" ht="18" customHeight="1" x14ac:dyDescent="0.35">
      <c r="A2645" s="270">
        <v>17248</v>
      </c>
      <c r="B2645" s="270" t="s">
        <v>3269</v>
      </c>
      <c r="C2645" s="270" t="s">
        <v>6895</v>
      </c>
      <c r="D2645" s="270" t="s">
        <v>3296</v>
      </c>
      <c r="E2645" s="270" t="s">
        <v>1739</v>
      </c>
      <c r="F2645" s="270" t="s">
        <v>1807</v>
      </c>
      <c r="G2645" s="270" t="s">
        <v>6894</v>
      </c>
      <c r="H2645" s="270" t="s">
        <v>6893</v>
      </c>
      <c r="I2645" s="270" t="s">
        <v>6892</v>
      </c>
      <c r="J2645" s="270">
        <v>20185</v>
      </c>
      <c r="K2645" s="270" t="s">
        <v>3271</v>
      </c>
      <c r="L2645" s="270" t="s">
        <v>6891</v>
      </c>
      <c r="M2645" s="270" t="s">
        <v>3296</v>
      </c>
      <c r="N2645" s="270" t="s">
        <v>3286</v>
      </c>
      <c r="O2645" s="270" t="s">
        <v>3285</v>
      </c>
      <c r="P2645" s="269">
        <v>960522</v>
      </c>
      <c r="Q2645" s="269">
        <v>0</v>
      </c>
      <c r="R2645" s="269">
        <v>0</v>
      </c>
      <c r="S2645" s="269">
        <v>960522</v>
      </c>
      <c r="U2645" s="305" t="str">
        <f t="shared" si="41"/>
        <v>RU8333</v>
      </c>
      <c r="V2645" s="305" t="s">
        <v>3112</v>
      </c>
    </row>
    <row r="2646" spans="1:22" ht="18" customHeight="1" x14ac:dyDescent="0.35">
      <c r="A2646" s="270">
        <v>17258</v>
      </c>
      <c r="B2646" s="270" t="s">
        <v>3269</v>
      </c>
      <c r="C2646" s="270" t="s">
        <v>6890</v>
      </c>
      <c r="D2646" s="270" t="s">
        <v>3296</v>
      </c>
      <c r="E2646" s="270" t="s">
        <v>1739</v>
      </c>
      <c r="F2646" s="270" t="s">
        <v>1829</v>
      </c>
      <c r="G2646" s="270" t="s">
        <v>6889</v>
      </c>
      <c r="H2646" s="270" t="s">
        <v>6888</v>
      </c>
      <c r="I2646" s="270" t="s">
        <v>6887</v>
      </c>
      <c r="J2646" s="270">
        <v>20589</v>
      </c>
      <c r="K2646" s="270" t="s">
        <v>3271</v>
      </c>
      <c r="L2646" s="270" t="s">
        <v>6886</v>
      </c>
      <c r="M2646" s="270" t="s">
        <v>3296</v>
      </c>
      <c r="N2646" s="270" t="s">
        <v>3314</v>
      </c>
      <c r="O2646" s="270" t="s">
        <v>3313</v>
      </c>
      <c r="P2646" s="269">
        <v>383986</v>
      </c>
      <c r="Q2646" s="269">
        <v>0</v>
      </c>
      <c r="R2646" s="269">
        <v>383986</v>
      </c>
      <c r="S2646" s="269">
        <v>383986</v>
      </c>
      <c r="U2646" s="305" t="str">
        <f t="shared" si="41"/>
        <v>RU1105</v>
      </c>
      <c r="V2646" s="305" t="s">
        <v>3112</v>
      </c>
    </row>
    <row r="2647" spans="1:22" ht="18" customHeight="1" x14ac:dyDescent="0.35">
      <c r="A2647" s="270">
        <v>17276</v>
      </c>
      <c r="B2647" s="270" t="s">
        <v>3269</v>
      </c>
      <c r="C2647" s="270" t="s">
        <v>6885</v>
      </c>
      <c r="D2647" s="270" t="s">
        <v>3296</v>
      </c>
      <c r="E2647" s="270" t="s">
        <v>1791</v>
      </c>
      <c r="F2647" s="270" t="s">
        <v>2338</v>
      </c>
      <c r="G2647" s="270" t="s">
        <v>6884</v>
      </c>
      <c r="H2647" s="270" t="s">
        <v>6883</v>
      </c>
      <c r="I2647" s="270" t="s">
        <v>6882</v>
      </c>
      <c r="J2647" s="270">
        <v>17281</v>
      </c>
      <c r="K2647" s="270" t="s">
        <v>3271</v>
      </c>
      <c r="L2647" s="270" t="s">
        <v>6881</v>
      </c>
      <c r="M2647" s="270" t="s">
        <v>3296</v>
      </c>
      <c r="N2647" s="270" t="s">
        <v>3314</v>
      </c>
      <c r="O2647" s="270" t="s">
        <v>3313</v>
      </c>
      <c r="P2647" s="269">
        <v>280475.59999999998</v>
      </c>
      <c r="Q2647" s="269">
        <v>0</v>
      </c>
      <c r="R2647" s="269">
        <v>0</v>
      </c>
      <c r="S2647" s="269">
        <v>280475.59999999998</v>
      </c>
      <c r="U2647" s="305" t="str">
        <f t="shared" si="41"/>
        <v>RU8713</v>
      </c>
      <c r="V2647" s="305" t="s">
        <v>3112</v>
      </c>
    </row>
    <row r="2648" spans="1:22" ht="18" customHeight="1" x14ac:dyDescent="0.35">
      <c r="A2648" s="270">
        <v>17282</v>
      </c>
      <c r="B2648" s="270" t="s">
        <v>3269</v>
      </c>
      <c r="C2648" s="270" t="s">
        <v>6880</v>
      </c>
      <c r="D2648" s="270" t="s">
        <v>3296</v>
      </c>
      <c r="E2648" s="270" t="s">
        <v>1733</v>
      </c>
      <c r="F2648" s="270" t="s">
        <v>2004</v>
      </c>
      <c r="G2648" s="270" t="s">
        <v>5601</v>
      </c>
      <c r="H2648" s="270" t="s">
        <v>6879</v>
      </c>
      <c r="I2648" s="270" t="s">
        <v>6878</v>
      </c>
      <c r="J2648" s="270">
        <v>19519</v>
      </c>
      <c r="K2648" s="270" t="s">
        <v>3271</v>
      </c>
      <c r="L2648" s="270" t="s">
        <v>6877</v>
      </c>
      <c r="M2648" s="270" t="s">
        <v>3296</v>
      </c>
      <c r="N2648" s="270" t="s">
        <v>3286</v>
      </c>
      <c r="O2648" s="270" t="s">
        <v>3285</v>
      </c>
      <c r="P2648" s="269">
        <v>7098048.1100000003</v>
      </c>
      <c r="Q2648" s="269">
        <v>0</v>
      </c>
      <c r="R2648" s="269">
        <v>0</v>
      </c>
      <c r="S2648" s="269">
        <v>7098048.1100000003</v>
      </c>
      <c r="U2648" s="305" t="str">
        <f t="shared" si="41"/>
        <v>RU8034</v>
      </c>
      <c r="V2648" s="305" t="s">
        <v>3112</v>
      </c>
    </row>
    <row r="2649" spans="1:22" ht="18" customHeight="1" x14ac:dyDescent="0.35">
      <c r="A2649" s="270">
        <v>17289</v>
      </c>
      <c r="B2649" s="270" t="s">
        <v>3269</v>
      </c>
      <c r="C2649" s="270" t="s">
        <v>6876</v>
      </c>
      <c r="D2649" s="270" t="s">
        <v>3296</v>
      </c>
      <c r="E2649" s="270" t="s">
        <v>1713</v>
      </c>
      <c r="F2649" s="270" t="s">
        <v>1777</v>
      </c>
      <c r="G2649" s="270" t="s">
        <v>6875</v>
      </c>
      <c r="H2649" s="270" t="s">
        <v>6874</v>
      </c>
      <c r="I2649" s="270" t="s">
        <v>6873</v>
      </c>
      <c r="J2649" s="270">
        <v>17313</v>
      </c>
      <c r="K2649" s="270" t="s">
        <v>3271</v>
      </c>
      <c r="L2649" s="270" t="s">
        <v>6872</v>
      </c>
      <c r="M2649" s="270" t="s">
        <v>3296</v>
      </c>
      <c r="N2649" s="270" t="s">
        <v>3314</v>
      </c>
      <c r="O2649" s="270" t="s">
        <v>3313</v>
      </c>
      <c r="P2649" s="269">
        <v>335423</v>
      </c>
      <c r="Q2649" s="269">
        <v>0</v>
      </c>
      <c r="R2649" s="269">
        <v>0</v>
      </c>
      <c r="S2649" s="269">
        <v>335423</v>
      </c>
      <c r="U2649" s="305" t="str">
        <f t="shared" si="41"/>
        <v>RU8000</v>
      </c>
      <c r="V2649" s="305" t="s">
        <v>3112</v>
      </c>
    </row>
    <row r="2650" spans="1:22" ht="18" customHeight="1" x14ac:dyDescent="0.35">
      <c r="A2650" s="270">
        <v>17289</v>
      </c>
      <c r="B2650" s="270" t="s">
        <v>3269</v>
      </c>
      <c r="C2650" s="270" t="s">
        <v>6876</v>
      </c>
      <c r="D2650" s="270" t="s">
        <v>3296</v>
      </c>
      <c r="E2650" s="270" t="s">
        <v>1713</v>
      </c>
      <c r="F2650" s="270" t="s">
        <v>1777</v>
      </c>
      <c r="G2650" s="270" t="s">
        <v>6875</v>
      </c>
      <c r="H2650" s="270" t="s">
        <v>6874</v>
      </c>
      <c r="I2650" s="270" t="s">
        <v>6873</v>
      </c>
      <c r="J2650" s="270">
        <v>20292</v>
      </c>
      <c r="K2650" s="270" t="s">
        <v>3271</v>
      </c>
      <c r="L2650" s="270" t="s">
        <v>6872</v>
      </c>
      <c r="M2650" s="270" t="s">
        <v>3296</v>
      </c>
      <c r="N2650" s="270" t="s">
        <v>3314</v>
      </c>
      <c r="O2650" s="270" t="s">
        <v>3313</v>
      </c>
      <c r="P2650" s="269">
        <v>609140</v>
      </c>
      <c r="Q2650" s="269">
        <v>0</v>
      </c>
      <c r="R2650" s="269">
        <v>0</v>
      </c>
      <c r="S2650" s="269">
        <v>609140</v>
      </c>
      <c r="U2650" s="305" t="str">
        <f t="shared" si="41"/>
        <v>RU8000</v>
      </c>
      <c r="V2650" s="305" t="s">
        <v>3112</v>
      </c>
    </row>
    <row r="2651" spans="1:22" ht="18" customHeight="1" x14ac:dyDescent="0.35">
      <c r="A2651" s="270">
        <v>17294</v>
      </c>
      <c r="B2651" s="270" t="s">
        <v>3269</v>
      </c>
      <c r="C2651" s="270" t="s">
        <v>6871</v>
      </c>
      <c r="D2651" s="270" t="s">
        <v>3296</v>
      </c>
      <c r="E2651" s="270" t="s">
        <v>1791</v>
      </c>
      <c r="F2651" s="270" t="s">
        <v>1874</v>
      </c>
      <c r="G2651" s="270" t="s">
        <v>6870</v>
      </c>
      <c r="H2651" s="270" t="s">
        <v>6869</v>
      </c>
      <c r="I2651" s="270" t="s">
        <v>6868</v>
      </c>
      <c r="J2651" s="270">
        <v>18484</v>
      </c>
      <c r="K2651" s="270" t="s">
        <v>3271</v>
      </c>
      <c r="L2651" s="270" t="s">
        <v>6867</v>
      </c>
      <c r="M2651" s="270" t="s">
        <v>3296</v>
      </c>
      <c r="N2651" s="270" t="s">
        <v>3286</v>
      </c>
      <c r="O2651" s="270" t="s">
        <v>3285</v>
      </c>
      <c r="P2651" s="269">
        <v>1924581.05</v>
      </c>
      <c r="Q2651" s="269">
        <v>0</v>
      </c>
      <c r="R2651" s="269">
        <v>0</v>
      </c>
      <c r="S2651" s="269">
        <v>1924581.05</v>
      </c>
      <c r="U2651" s="305" t="str">
        <f t="shared" si="41"/>
        <v>RU3041</v>
      </c>
      <c r="V2651" s="305" t="s">
        <v>3112</v>
      </c>
    </row>
    <row r="2652" spans="1:22" ht="18" customHeight="1" x14ac:dyDescent="0.35">
      <c r="A2652" s="270">
        <v>17296</v>
      </c>
      <c r="B2652" s="270" t="s">
        <v>3269</v>
      </c>
      <c r="C2652" s="270" t="s">
        <v>6866</v>
      </c>
      <c r="D2652" s="270" t="s">
        <v>3296</v>
      </c>
      <c r="E2652" s="270" t="s">
        <v>1733</v>
      </c>
      <c r="F2652" s="270" t="s">
        <v>1732</v>
      </c>
      <c r="G2652" s="270" t="s">
        <v>6865</v>
      </c>
      <c r="H2652" s="270" t="s">
        <v>6864</v>
      </c>
      <c r="I2652" s="270" t="s">
        <v>3392</v>
      </c>
      <c r="J2652" s="270">
        <v>17504</v>
      </c>
      <c r="K2652" s="270" t="s">
        <v>3271</v>
      </c>
      <c r="L2652" s="270" t="s">
        <v>6863</v>
      </c>
      <c r="M2652" s="270" t="s">
        <v>3296</v>
      </c>
      <c r="N2652" s="270" t="s">
        <v>3286</v>
      </c>
      <c r="O2652" s="270" t="s">
        <v>3285</v>
      </c>
      <c r="P2652" s="269">
        <v>851835.34</v>
      </c>
      <c r="Q2652" s="269">
        <v>0</v>
      </c>
      <c r="R2652" s="269">
        <v>0</v>
      </c>
      <c r="S2652" s="269">
        <v>851835.34</v>
      </c>
      <c r="U2652" s="305" t="str">
        <f t="shared" si="41"/>
        <v>RU5000</v>
      </c>
      <c r="V2652" s="305" t="s">
        <v>3112</v>
      </c>
    </row>
    <row r="2653" spans="1:22" ht="18" customHeight="1" x14ac:dyDescent="0.35">
      <c r="A2653" s="270">
        <v>17308</v>
      </c>
      <c r="B2653" s="270" t="s">
        <v>3269</v>
      </c>
      <c r="C2653" s="270" t="s">
        <v>6862</v>
      </c>
      <c r="D2653" s="270" t="s">
        <v>3296</v>
      </c>
      <c r="E2653" s="270" t="s">
        <v>1791</v>
      </c>
      <c r="F2653" s="270" t="s">
        <v>1816</v>
      </c>
      <c r="G2653" s="270" t="s">
        <v>6861</v>
      </c>
      <c r="H2653" s="270" t="s">
        <v>6860</v>
      </c>
      <c r="I2653" s="270" t="s">
        <v>6859</v>
      </c>
      <c r="J2653" s="270">
        <v>15000</v>
      </c>
      <c r="K2653" s="270" t="s">
        <v>3271</v>
      </c>
      <c r="L2653" s="270" t="s">
        <v>6858</v>
      </c>
      <c r="M2653" s="270" t="s">
        <v>3296</v>
      </c>
      <c r="N2653" s="270" t="s">
        <v>3286</v>
      </c>
      <c r="O2653" s="270" t="s">
        <v>3285</v>
      </c>
      <c r="P2653" s="269">
        <v>457067.57</v>
      </c>
      <c r="Q2653" s="269">
        <v>0</v>
      </c>
      <c r="R2653" s="269">
        <v>0</v>
      </c>
      <c r="S2653" s="269">
        <v>457067.57</v>
      </c>
      <c r="U2653" s="305" t="str">
        <f t="shared" si="41"/>
        <v>RU1015</v>
      </c>
      <c r="V2653" s="305" t="s">
        <v>3112</v>
      </c>
    </row>
    <row r="2654" spans="1:22" ht="18" customHeight="1" x14ac:dyDescent="0.35">
      <c r="A2654" s="270">
        <v>17322</v>
      </c>
      <c r="B2654" s="270" t="s">
        <v>3269</v>
      </c>
      <c r="C2654" s="270" t="s">
        <v>6857</v>
      </c>
      <c r="D2654" s="270" t="s">
        <v>3296</v>
      </c>
      <c r="E2654" s="270" t="s">
        <v>1739</v>
      </c>
      <c r="F2654" s="270" t="s">
        <v>1838</v>
      </c>
      <c r="G2654" s="270" t="s">
        <v>6127</v>
      </c>
      <c r="H2654" s="270" t="s">
        <v>6856</v>
      </c>
      <c r="I2654" s="270" t="s">
        <v>6855</v>
      </c>
      <c r="J2654" s="270">
        <v>18504</v>
      </c>
      <c r="K2654" s="270" t="s">
        <v>3271</v>
      </c>
      <c r="L2654" s="270" t="s">
        <v>6854</v>
      </c>
      <c r="M2654" s="270" t="s">
        <v>3296</v>
      </c>
      <c r="N2654" s="270" t="s">
        <v>3286</v>
      </c>
      <c r="O2654" s="270" t="s">
        <v>3285</v>
      </c>
      <c r="P2654" s="269">
        <v>266382</v>
      </c>
      <c r="Q2654" s="269">
        <v>0</v>
      </c>
      <c r="R2654" s="269">
        <v>0</v>
      </c>
      <c r="S2654" s="269">
        <v>266382</v>
      </c>
      <c r="U2654" s="305" t="str">
        <f t="shared" si="41"/>
        <v>RU1405</v>
      </c>
      <c r="V2654" s="305" t="s">
        <v>3112</v>
      </c>
    </row>
    <row r="2655" spans="1:22" ht="18" customHeight="1" x14ac:dyDescent="0.35">
      <c r="A2655" s="270">
        <v>17339</v>
      </c>
      <c r="B2655" s="270" t="s">
        <v>3269</v>
      </c>
      <c r="C2655" s="270" t="s">
        <v>6853</v>
      </c>
      <c r="D2655" s="270" t="s">
        <v>3296</v>
      </c>
      <c r="E2655" s="270" t="s">
        <v>1713</v>
      </c>
      <c r="F2655" s="270" t="s">
        <v>2150</v>
      </c>
      <c r="G2655" s="270" t="s">
        <v>6852</v>
      </c>
      <c r="H2655" s="270" t="s">
        <v>6851</v>
      </c>
      <c r="I2655" s="270" t="s">
        <v>6850</v>
      </c>
      <c r="J2655" s="270">
        <v>17342</v>
      </c>
      <c r="K2655" s="270" t="s">
        <v>3271</v>
      </c>
      <c r="L2655" s="270" t="s">
        <v>6849</v>
      </c>
      <c r="M2655" s="270" t="s">
        <v>3296</v>
      </c>
      <c r="N2655" s="270" t="s">
        <v>3286</v>
      </c>
      <c r="O2655" s="270" t="s">
        <v>3689</v>
      </c>
      <c r="P2655" s="269">
        <v>297766</v>
      </c>
      <c r="Q2655" s="269">
        <v>0</v>
      </c>
      <c r="R2655" s="269">
        <v>0</v>
      </c>
      <c r="S2655" s="269">
        <v>297766</v>
      </c>
      <c r="U2655" s="305" t="str">
        <f t="shared" si="41"/>
        <v>RU8321</v>
      </c>
      <c r="V2655" s="305" t="s">
        <v>3112</v>
      </c>
    </row>
    <row r="2656" spans="1:22" ht="18" customHeight="1" x14ac:dyDescent="0.35">
      <c r="A2656" s="270">
        <v>17358</v>
      </c>
      <c r="B2656" s="270" t="s">
        <v>3269</v>
      </c>
      <c r="C2656" s="270" t="s">
        <v>6848</v>
      </c>
      <c r="D2656" s="270" t="s">
        <v>3296</v>
      </c>
      <c r="E2656" s="270" t="s">
        <v>1733</v>
      </c>
      <c r="F2656" s="270" t="s">
        <v>2111</v>
      </c>
      <c r="G2656" s="270" t="s">
        <v>6847</v>
      </c>
      <c r="H2656" s="270" t="s">
        <v>6846</v>
      </c>
      <c r="I2656" s="270" t="s">
        <v>6845</v>
      </c>
      <c r="J2656" s="270">
        <v>18542</v>
      </c>
      <c r="K2656" s="270" t="s">
        <v>3271</v>
      </c>
      <c r="L2656" s="270" t="s">
        <v>6844</v>
      </c>
      <c r="M2656" s="270" t="s">
        <v>3296</v>
      </c>
      <c r="N2656" s="270" t="s">
        <v>3314</v>
      </c>
      <c r="O2656" s="270" t="s">
        <v>3313</v>
      </c>
      <c r="P2656" s="269">
        <v>417802</v>
      </c>
      <c r="Q2656" s="269">
        <v>0</v>
      </c>
      <c r="R2656" s="269">
        <v>0</v>
      </c>
      <c r="S2656" s="269">
        <v>417802</v>
      </c>
      <c r="U2656" s="305" t="str">
        <f t="shared" si="41"/>
        <v>RU8271</v>
      </c>
      <c r="V2656" s="305" t="s">
        <v>3112</v>
      </c>
    </row>
    <row r="2657" spans="1:22" ht="18" customHeight="1" x14ac:dyDescent="0.35">
      <c r="A2657" s="270">
        <v>17376</v>
      </c>
      <c r="B2657" s="270" t="s">
        <v>3269</v>
      </c>
      <c r="C2657" s="270" t="s">
        <v>6842</v>
      </c>
      <c r="D2657" s="270" t="s">
        <v>3296</v>
      </c>
      <c r="E2657" s="270" t="s">
        <v>1713</v>
      </c>
      <c r="F2657" s="270" t="s">
        <v>1777</v>
      </c>
      <c r="G2657" s="270" t="s">
        <v>6841</v>
      </c>
      <c r="H2657" s="270" t="s">
        <v>6840</v>
      </c>
      <c r="I2657" s="270" t="s">
        <v>6839</v>
      </c>
      <c r="J2657" s="270">
        <v>17395</v>
      </c>
      <c r="K2657" s="270" t="s">
        <v>3271</v>
      </c>
      <c r="L2657" s="270" t="s">
        <v>6843</v>
      </c>
      <c r="M2657" s="270" t="s">
        <v>3296</v>
      </c>
      <c r="N2657" s="270" t="s">
        <v>3286</v>
      </c>
      <c r="O2657" s="270" t="s">
        <v>3285</v>
      </c>
      <c r="P2657" s="269">
        <v>1138366.57</v>
      </c>
      <c r="Q2657" s="269">
        <v>0</v>
      </c>
      <c r="R2657" s="269">
        <v>0</v>
      </c>
      <c r="S2657" s="269">
        <v>1138366.57</v>
      </c>
      <c r="U2657" s="305" t="str">
        <f t="shared" si="41"/>
        <v>RU8000</v>
      </c>
      <c r="V2657" s="305" t="s">
        <v>3112</v>
      </c>
    </row>
    <row r="2658" spans="1:22" ht="18" customHeight="1" x14ac:dyDescent="0.35">
      <c r="A2658" s="270">
        <v>17376</v>
      </c>
      <c r="B2658" s="270" t="s">
        <v>3269</v>
      </c>
      <c r="C2658" s="270" t="s">
        <v>6842</v>
      </c>
      <c r="D2658" s="270" t="s">
        <v>3296</v>
      </c>
      <c r="E2658" s="270" t="s">
        <v>1713</v>
      </c>
      <c r="F2658" s="270" t="s">
        <v>1777</v>
      </c>
      <c r="G2658" s="270" t="s">
        <v>6841</v>
      </c>
      <c r="H2658" s="270" t="s">
        <v>6840</v>
      </c>
      <c r="I2658" s="270" t="s">
        <v>6839</v>
      </c>
      <c r="J2658" s="270">
        <v>20142</v>
      </c>
      <c r="K2658" s="270" t="s">
        <v>3271</v>
      </c>
      <c r="L2658" s="270" t="s">
        <v>6838</v>
      </c>
      <c r="M2658" s="270" t="s">
        <v>3296</v>
      </c>
      <c r="N2658" s="270" t="s">
        <v>3286</v>
      </c>
      <c r="O2658" s="270" t="s">
        <v>3285</v>
      </c>
      <c r="P2658" s="269">
        <v>1138366.58</v>
      </c>
      <c r="Q2658" s="269">
        <v>0</v>
      </c>
      <c r="R2658" s="269">
        <v>0</v>
      </c>
      <c r="S2658" s="269">
        <v>1138366.58</v>
      </c>
      <c r="U2658" s="305" t="str">
        <f t="shared" si="41"/>
        <v>RU8000</v>
      </c>
      <c r="V2658" s="305" t="s">
        <v>3112</v>
      </c>
    </row>
    <row r="2659" spans="1:22" ht="18" customHeight="1" x14ac:dyDescent="0.35">
      <c r="A2659" s="270">
        <v>17438</v>
      </c>
      <c r="B2659" s="270" t="s">
        <v>3269</v>
      </c>
      <c r="C2659" s="270" t="s">
        <v>6837</v>
      </c>
      <c r="D2659" s="270" t="s">
        <v>3296</v>
      </c>
      <c r="E2659" s="270" t="s">
        <v>1713</v>
      </c>
      <c r="F2659" s="270" t="s">
        <v>1809</v>
      </c>
      <c r="G2659" s="270" t="s">
        <v>6836</v>
      </c>
      <c r="H2659" s="270" t="s">
        <v>6835</v>
      </c>
      <c r="I2659" s="270" t="s">
        <v>6834</v>
      </c>
      <c r="J2659" s="270">
        <v>19282</v>
      </c>
      <c r="K2659" s="270" t="s">
        <v>3271</v>
      </c>
      <c r="L2659" s="270" t="s">
        <v>6833</v>
      </c>
      <c r="M2659" s="270" t="s">
        <v>3296</v>
      </c>
      <c r="N2659" s="270" t="s">
        <v>3286</v>
      </c>
      <c r="O2659" s="270" t="s">
        <v>3285</v>
      </c>
      <c r="P2659" s="269">
        <v>760729</v>
      </c>
      <c r="Q2659" s="269">
        <v>0</v>
      </c>
      <c r="R2659" s="269">
        <v>0</v>
      </c>
      <c r="S2659" s="269">
        <v>760729</v>
      </c>
      <c r="U2659" s="305" t="str">
        <f t="shared" si="41"/>
        <v>RU8330</v>
      </c>
      <c r="V2659" s="305" t="s">
        <v>3112</v>
      </c>
    </row>
    <row r="2660" spans="1:22" ht="18" customHeight="1" x14ac:dyDescent="0.35">
      <c r="A2660" s="270">
        <v>17439</v>
      </c>
      <c r="B2660" s="270" t="s">
        <v>3269</v>
      </c>
      <c r="C2660" s="270" t="s">
        <v>6832</v>
      </c>
      <c r="D2660" s="270" t="s">
        <v>3296</v>
      </c>
      <c r="E2660" s="270" t="s">
        <v>1791</v>
      </c>
      <c r="F2660" s="270" t="s">
        <v>2315</v>
      </c>
      <c r="G2660" s="270" t="s">
        <v>6831</v>
      </c>
      <c r="H2660" s="270" t="s">
        <v>6830</v>
      </c>
      <c r="I2660" s="270" t="s">
        <v>6829</v>
      </c>
      <c r="J2660" s="270">
        <v>17451</v>
      </c>
      <c r="K2660" s="270" t="s">
        <v>3271</v>
      </c>
      <c r="L2660" s="270" t="s">
        <v>6828</v>
      </c>
      <c r="M2660" s="270" t="s">
        <v>3296</v>
      </c>
      <c r="N2660" s="270" t="s">
        <v>3286</v>
      </c>
      <c r="O2660" s="270" t="s">
        <v>3285</v>
      </c>
      <c r="P2660" s="269">
        <v>1136833.0900000001</v>
      </c>
      <c r="Q2660" s="269">
        <v>0</v>
      </c>
      <c r="R2660" s="269">
        <v>0</v>
      </c>
      <c r="S2660" s="269">
        <v>1136833.0900000001</v>
      </c>
      <c r="U2660" s="305" t="str">
        <f t="shared" si="41"/>
        <v>RU8503</v>
      </c>
      <c r="V2660" s="305" t="s">
        <v>3112</v>
      </c>
    </row>
    <row r="2661" spans="1:22" ht="18" customHeight="1" x14ac:dyDescent="0.35">
      <c r="A2661" s="270">
        <v>17499</v>
      </c>
      <c r="B2661" s="270" t="s">
        <v>3269</v>
      </c>
      <c r="C2661" s="270" t="s">
        <v>6826</v>
      </c>
      <c r="D2661" s="270" t="s">
        <v>3296</v>
      </c>
      <c r="E2661" s="270" t="s">
        <v>1713</v>
      </c>
      <c r="F2661" s="270" t="s">
        <v>1809</v>
      </c>
      <c r="G2661" s="270" t="s">
        <v>6825</v>
      </c>
      <c r="H2661" s="270" t="s">
        <v>6824</v>
      </c>
      <c r="I2661" s="270" t="s">
        <v>6823</v>
      </c>
      <c r="J2661" s="270">
        <v>19050</v>
      </c>
      <c r="K2661" s="270" t="s">
        <v>3271</v>
      </c>
      <c r="L2661" s="270" t="s">
        <v>6827</v>
      </c>
      <c r="M2661" s="270" t="s">
        <v>3296</v>
      </c>
      <c r="N2661" s="270" t="s">
        <v>3286</v>
      </c>
      <c r="O2661" s="270" t="s">
        <v>3285</v>
      </c>
      <c r="P2661" s="269">
        <v>503160.24</v>
      </c>
      <c r="Q2661" s="269">
        <v>0</v>
      </c>
      <c r="R2661" s="269">
        <v>0</v>
      </c>
      <c r="S2661" s="269">
        <v>503160.24</v>
      </c>
      <c r="U2661" s="305" t="str">
        <f t="shared" si="41"/>
        <v>RU8330</v>
      </c>
      <c r="V2661" s="305" t="s">
        <v>3112</v>
      </c>
    </row>
    <row r="2662" spans="1:22" ht="18" customHeight="1" x14ac:dyDescent="0.35">
      <c r="A2662" s="270">
        <v>17499</v>
      </c>
      <c r="B2662" s="270" t="s">
        <v>3269</v>
      </c>
      <c r="C2662" s="270" t="s">
        <v>6826</v>
      </c>
      <c r="D2662" s="270" t="s">
        <v>3296</v>
      </c>
      <c r="E2662" s="270" t="s">
        <v>1713</v>
      </c>
      <c r="F2662" s="270" t="s">
        <v>1809</v>
      </c>
      <c r="G2662" s="270" t="s">
        <v>6825</v>
      </c>
      <c r="H2662" s="270" t="s">
        <v>6824</v>
      </c>
      <c r="I2662" s="270" t="s">
        <v>6823</v>
      </c>
      <c r="J2662" s="270">
        <v>19051</v>
      </c>
      <c r="K2662" s="270" t="s">
        <v>3271</v>
      </c>
      <c r="L2662" s="270" t="s">
        <v>6822</v>
      </c>
      <c r="M2662" s="270" t="s">
        <v>3296</v>
      </c>
      <c r="N2662" s="270" t="s">
        <v>3286</v>
      </c>
      <c r="O2662" s="270" t="s">
        <v>3285</v>
      </c>
      <c r="P2662" s="269">
        <v>391188.4</v>
      </c>
      <c r="Q2662" s="269">
        <v>0</v>
      </c>
      <c r="R2662" s="269">
        <v>0</v>
      </c>
      <c r="S2662" s="269">
        <v>391188.4</v>
      </c>
      <c r="U2662" s="305" t="str">
        <f t="shared" si="41"/>
        <v>RU8330</v>
      </c>
      <c r="V2662" s="305" t="s">
        <v>3112</v>
      </c>
    </row>
    <row r="2663" spans="1:22" ht="18" customHeight="1" x14ac:dyDescent="0.35">
      <c r="A2663" s="270">
        <v>17506</v>
      </c>
      <c r="B2663" s="270" t="s">
        <v>3269</v>
      </c>
      <c r="C2663" s="270" t="s">
        <v>6821</v>
      </c>
      <c r="D2663" s="270" t="s">
        <v>3296</v>
      </c>
      <c r="E2663" s="270" t="s">
        <v>1733</v>
      </c>
      <c r="F2663" s="270" t="s">
        <v>1928</v>
      </c>
      <c r="G2663" s="270" t="s">
        <v>6820</v>
      </c>
      <c r="H2663" s="270" t="s">
        <v>6819</v>
      </c>
      <c r="I2663" s="270" t="s">
        <v>6818</v>
      </c>
      <c r="J2663" s="270">
        <v>17521</v>
      </c>
      <c r="K2663" s="270" t="s">
        <v>3271</v>
      </c>
      <c r="L2663" s="270" t="s">
        <v>6817</v>
      </c>
      <c r="M2663" s="270" t="s">
        <v>3296</v>
      </c>
      <c r="N2663" s="270" t="s">
        <v>3314</v>
      </c>
      <c r="O2663" s="270" t="s">
        <v>3313</v>
      </c>
      <c r="P2663" s="269">
        <v>1258068</v>
      </c>
      <c r="Q2663" s="269">
        <v>0</v>
      </c>
      <c r="R2663" s="269">
        <v>0</v>
      </c>
      <c r="S2663" s="269">
        <v>1258068</v>
      </c>
      <c r="U2663" s="305" t="str">
        <f t="shared" si="41"/>
        <v>RU5220</v>
      </c>
      <c r="V2663" s="305" t="s">
        <v>3112</v>
      </c>
    </row>
    <row r="2664" spans="1:22" ht="18" customHeight="1" x14ac:dyDescent="0.35">
      <c r="A2664" s="270">
        <v>17532</v>
      </c>
      <c r="B2664" s="270" t="s">
        <v>3269</v>
      </c>
      <c r="C2664" s="270" t="s">
        <v>6816</v>
      </c>
      <c r="D2664" s="270" t="s">
        <v>3296</v>
      </c>
      <c r="E2664" s="270" t="s">
        <v>1791</v>
      </c>
      <c r="F2664" s="270" t="s">
        <v>1816</v>
      </c>
      <c r="G2664" s="270" t="s">
        <v>6815</v>
      </c>
      <c r="H2664" s="270" t="s">
        <v>6814</v>
      </c>
      <c r="I2664" s="270" t="s">
        <v>6813</v>
      </c>
      <c r="J2664" s="270">
        <v>17538</v>
      </c>
      <c r="K2664" s="270" t="s">
        <v>3271</v>
      </c>
      <c r="L2664" s="270" t="s">
        <v>6812</v>
      </c>
      <c r="M2664" s="270" t="s">
        <v>3296</v>
      </c>
      <c r="N2664" s="270" t="s">
        <v>3286</v>
      </c>
      <c r="O2664" s="270" t="s">
        <v>3285</v>
      </c>
      <c r="P2664" s="269">
        <v>344750</v>
      </c>
      <c r="Q2664" s="269">
        <v>0</v>
      </c>
      <c r="R2664" s="269">
        <v>0</v>
      </c>
      <c r="S2664" s="269">
        <v>344750</v>
      </c>
      <c r="U2664" s="305" t="str">
        <f t="shared" si="41"/>
        <v>RU1015</v>
      </c>
      <c r="V2664" s="305" t="s">
        <v>3112</v>
      </c>
    </row>
    <row r="2665" spans="1:22" ht="18" customHeight="1" x14ac:dyDescent="0.35">
      <c r="A2665" s="270">
        <v>17539</v>
      </c>
      <c r="B2665" s="270" t="s">
        <v>3269</v>
      </c>
      <c r="C2665" s="270" t="s">
        <v>6811</v>
      </c>
      <c r="D2665" s="270" t="s">
        <v>3296</v>
      </c>
      <c r="E2665" s="270" t="s">
        <v>1713</v>
      </c>
      <c r="F2665" s="270" t="s">
        <v>1809</v>
      </c>
      <c r="G2665" s="270" t="s">
        <v>6810</v>
      </c>
      <c r="H2665" s="270" t="s">
        <v>6809</v>
      </c>
      <c r="I2665" s="270" t="s">
        <v>6808</v>
      </c>
      <c r="J2665" s="270">
        <v>20310</v>
      </c>
      <c r="K2665" s="270" t="s">
        <v>3271</v>
      </c>
      <c r="L2665" s="270" t="s">
        <v>6807</v>
      </c>
      <c r="M2665" s="270" t="s">
        <v>3296</v>
      </c>
      <c r="N2665" s="270" t="s">
        <v>3286</v>
      </c>
      <c r="O2665" s="270" t="s">
        <v>3285</v>
      </c>
      <c r="P2665" s="269">
        <v>803195.9</v>
      </c>
      <c r="Q2665" s="269">
        <v>0</v>
      </c>
      <c r="R2665" s="269">
        <v>0</v>
      </c>
      <c r="S2665" s="269">
        <v>803195.9</v>
      </c>
      <c r="U2665" s="305" t="str">
        <f t="shared" si="41"/>
        <v>RU8330</v>
      </c>
      <c r="V2665" s="305" t="s">
        <v>3112</v>
      </c>
    </row>
    <row r="2666" spans="1:22" ht="18" customHeight="1" x14ac:dyDescent="0.35">
      <c r="A2666" s="270">
        <v>17556</v>
      </c>
      <c r="B2666" s="270" t="s">
        <v>3269</v>
      </c>
      <c r="C2666" s="270" t="s">
        <v>6806</v>
      </c>
      <c r="D2666" s="270" t="s">
        <v>3296</v>
      </c>
      <c r="E2666" s="270" t="s">
        <v>1713</v>
      </c>
      <c r="F2666" s="270" t="s">
        <v>1809</v>
      </c>
      <c r="G2666" s="270" t="s">
        <v>6805</v>
      </c>
      <c r="H2666" s="270" t="s">
        <v>6804</v>
      </c>
      <c r="I2666" s="270" t="s">
        <v>6803</v>
      </c>
      <c r="J2666" s="270">
        <v>18642</v>
      </c>
      <c r="K2666" s="270" t="s">
        <v>3271</v>
      </c>
      <c r="L2666" s="270" t="s">
        <v>6802</v>
      </c>
      <c r="M2666" s="270" t="s">
        <v>3296</v>
      </c>
      <c r="N2666" s="270" t="s">
        <v>3286</v>
      </c>
      <c r="O2666" s="270" t="s">
        <v>3285</v>
      </c>
      <c r="P2666" s="269">
        <v>1491500</v>
      </c>
      <c r="Q2666" s="269">
        <v>0</v>
      </c>
      <c r="R2666" s="269">
        <v>0</v>
      </c>
      <c r="S2666" s="269">
        <v>1491500</v>
      </c>
      <c r="U2666" s="305" t="str">
        <f t="shared" si="41"/>
        <v>RU8330</v>
      </c>
      <c r="V2666" s="305" t="s">
        <v>3112</v>
      </c>
    </row>
    <row r="2667" spans="1:22" ht="18" customHeight="1" x14ac:dyDescent="0.35">
      <c r="A2667" s="270">
        <v>17590</v>
      </c>
      <c r="B2667" s="270" t="s">
        <v>3269</v>
      </c>
      <c r="C2667" s="270" t="s">
        <v>6801</v>
      </c>
      <c r="D2667" s="270" t="s">
        <v>3296</v>
      </c>
      <c r="E2667" s="270" t="s">
        <v>1733</v>
      </c>
      <c r="F2667" s="270" t="s">
        <v>2136</v>
      </c>
      <c r="G2667" s="270" t="s">
        <v>6800</v>
      </c>
      <c r="H2667" s="270" t="s">
        <v>6799</v>
      </c>
      <c r="I2667" s="270" t="s">
        <v>6798</v>
      </c>
      <c r="J2667" s="270">
        <v>17592</v>
      </c>
      <c r="K2667" s="270" t="s">
        <v>3271</v>
      </c>
      <c r="L2667" s="270" t="s">
        <v>6797</v>
      </c>
      <c r="M2667" s="270" t="s">
        <v>3296</v>
      </c>
      <c r="N2667" s="270" t="s">
        <v>3314</v>
      </c>
      <c r="O2667" s="270" t="s">
        <v>3313</v>
      </c>
      <c r="P2667" s="269">
        <v>385191</v>
      </c>
      <c r="Q2667" s="269">
        <v>0</v>
      </c>
      <c r="R2667" s="269">
        <v>0</v>
      </c>
      <c r="S2667" s="269">
        <v>385191</v>
      </c>
      <c r="U2667" s="305" t="str">
        <f t="shared" si="41"/>
        <v>RU8293</v>
      </c>
      <c r="V2667" s="305" t="s">
        <v>3112</v>
      </c>
    </row>
    <row r="2668" spans="1:22" ht="18" customHeight="1" x14ac:dyDescent="0.35">
      <c r="A2668" s="270">
        <v>17596</v>
      </c>
      <c r="B2668" s="270" t="s">
        <v>3269</v>
      </c>
      <c r="C2668" s="270" t="s">
        <v>6796</v>
      </c>
      <c r="D2668" s="270" t="s">
        <v>3296</v>
      </c>
      <c r="E2668" s="270" t="s">
        <v>1791</v>
      </c>
      <c r="F2668" s="270" t="s">
        <v>2311</v>
      </c>
      <c r="G2668" s="270" t="s">
        <v>6795</v>
      </c>
      <c r="H2668" s="270" t="s">
        <v>6794</v>
      </c>
      <c r="I2668" s="270" t="s">
        <v>6793</v>
      </c>
      <c r="J2668" s="270">
        <v>17601</v>
      </c>
      <c r="K2668" s="270" t="s">
        <v>3271</v>
      </c>
      <c r="L2668" s="270" t="s">
        <v>6792</v>
      </c>
      <c r="M2668" s="270" t="s">
        <v>3296</v>
      </c>
      <c r="N2668" s="270" t="s">
        <v>3314</v>
      </c>
      <c r="O2668" s="270" t="s">
        <v>3313</v>
      </c>
      <c r="P2668" s="269">
        <v>293270.76</v>
      </c>
      <c r="Q2668" s="269">
        <v>0</v>
      </c>
      <c r="R2668" s="269">
        <v>0</v>
      </c>
      <c r="S2668" s="269">
        <v>0</v>
      </c>
      <c r="U2668" s="305" t="str">
        <f t="shared" si="41"/>
        <v>RU8500</v>
      </c>
      <c r="V2668" s="305" t="s">
        <v>3112</v>
      </c>
    </row>
    <row r="2669" spans="1:22" ht="18" customHeight="1" x14ac:dyDescent="0.35">
      <c r="A2669" s="270">
        <v>17798</v>
      </c>
      <c r="B2669" s="270" t="s">
        <v>3269</v>
      </c>
      <c r="C2669" s="270" t="s">
        <v>6791</v>
      </c>
      <c r="D2669" s="270" t="s">
        <v>3296</v>
      </c>
      <c r="E2669" s="270" t="s">
        <v>1733</v>
      </c>
      <c r="F2669" s="270" t="s">
        <v>2136</v>
      </c>
      <c r="G2669" s="270" t="s">
        <v>6790</v>
      </c>
      <c r="H2669" s="270" t="s">
        <v>6789</v>
      </c>
      <c r="I2669" s="270" t="s">
        <v>6788</v>
      </c>
      <c r="J2669" s="270">
        <v>17800</v>
      </c>
      <c r="K2669" s="270" t="s">
        <v>3271</v>
      </c>
      <c r="L2669" s="270" t="s">
        <v>6787</v>
      </c>
      <c r="M2669" s="270" t="s">
        <v>3296</v>
      </c>
      <c r="N2669" s="270" t="s">
        <v>3314</v>
      </c>
      <c r="O2669" s="270" t="s">
        <v>3313</v>
      </c>
      <c r="P2669" s="269">
        <v>2037566.88</v>
      </c>
      <c r="Q2669" s="269">
        <v>0</v>
      </c>
      <c r="R2669" s="269">
        <v>0</v>
      </c>
      <c r="S2669" s="269">
        <v>2037566.88</v>
      </c>
      <c r="U2669" s="305" t="str">
        <f t="shared" si="41"/>
        <v>RU8293</v>
      </c>
      <c r="V2669" s="305" t="s">
        <v>3112</v>
      </c>
    </row>
    <row r="2670" spans="1:22" ht="18" customHeight="1" x14ac:dyDescent="0.35">
      <c r="A2670" s="270">
        <v>17804</v>
      </c>
      <c r="B2670" s="270" t="s">
        <v>3269</v>
      </c>
      <c r="C2670" s="270" t="s">
        <v>6786</v>
      </c>
      <c r="D2670" s="270" t="s">
        <v>3296</v>
      </c>
      <c r="E2670" s="270" t="s">
        <v>1791</v>
      </c>
      <c r="F2670" s="270" t="s">
        <v>2311</v>
      </c>
      <c r="G2670" s="270" t="s">
        <v>4363</v>
      </c>
      <c r="H2670" s="270" t="s">
        <v>6785</v>
      </c>
      <c r="I2670" s="270" t="s">
        <v>6784</v>
      </c>
      <c r="J2670" s="270">
        <v>17810</v>
      </c>
      <c r="K2670" s="270" t="s">
        <v>3271</v>
      </c>
      <c r="L2670" s="270" t="s">
        <v>6783</v>
      </c>
      <c r="M2670" s="270" t="s">
        <v>3296</v>
      </c>
      <c r="N2670" s="270" t="s">
        <v>3286</v>
      </c>
      <c r="O2670" s="270" t="s">
        <v>3285</v>
      </c>
      <c r="P2670" s="269">
        <v>350689.76</v>
      </c>
      <c r="Q2670" s="269">
        <v>0</v>
      </c>
      <c r="R2670" s="269">
        <v>0</v>
      </c>
      <c r="S2670" s="269">
        <v>0</v>
      </c>
      <c r="U2670" s="305" t="str">
        <f t="shared" si="41"/>
        <v>RU8500</v>
      </c>
      <c r="V2670" s="305" t="s">
        <v>3112</v>
      </c>
    </row>
    <row r="2671" spans="1:22" ht="18" customHeight="1" x14ac:dyDescent="0.35">
      <c r="A2671" s="270">
        <v>17813</v>
      </c>
      <c r="B2671" s="270" t="s">
        <v>3269</v>
      </c>
      <c r="C2671" s="270" t="s">
        <v>6782</v>
      </c>
      <c r="D2671" s="270" t="s">
        <v>3296</v>
      </c>
      <c r="E2671" s="270" t="s">
        <v>1713</v>
      </c>
      <c r="F2671" s="270" t="s">
        <v>1809</v>
      </c>
      <c r="G2671" s="270" t="s">
        <v>6781</v>
      </c>
      <c r="H2671" s="270" t="s">
        <v>6780</v>
      </c>
      <c r="I2671" s="270" t="s">
        <v>6779</v>
      </c>
      <c r="J2671" s="270">
        <v>20027</v>
      </c>
      <c r="K2671" s="270" t="s">
        <v>3271</v>
      </c>
      <c r="L2671" s="270" t="s">
        <v>6778</v>
      </c>
      <c r="M2671" s="270" t="s">
        <v>3296</v>
      </c>
      <c r="N2671" s="270" t="s">
        <v>3286</v>
      </c>
      <c r="O2671" s="270" t="s">
        <v>3285</v>
      </c>
      <c r="P2671" s="269">
        <v>336200</v>
      </c>
      <c r="Q2671" s="269">
        <v>0</v>
      </c>
      <c r="R2671" s="269">
        <v>0</v>
      </c>
      <c r="S2671" s="269">
        <v>336200</v>
      </c>
      <c r="U2671" s="305" t="str">
        <f t="shared" si="41"/>
        <v>RU8330</v>
      </c>
      <c r="V2671" s="305" t="s">
        <v>3112</v>
      </c>
    </row>
    <row r="2672" spans="1:22" ht="18" customHeight="1" x14ac:dyDescent="0.35">
      <c r="A2672" s="270">
        <v>17821</v>
      </c>
      <c r="B2672" s="270" t="s">
        <v>3269</v>
      </c>
      <c r="C2672" s="270" t="s">
        <v>6777</v>
      </c>
      <c r="D2672" s="270" t="s">
        <v>3296</v>
      </c>
      <c r="E2672" s="270" t="s">
        <v>1733</v>
      </c>
      <c r="F2672" s="270" t="s">
        <v>1926</v>
      </c>
      <c r="G2672" s="270" t="s">
        <v>5770</v>
      </c>
      <c r="H2672" s="270" t="s">
        <v>6776</v>
      </c>
      <c r="I2672" s="270" t="s">
        <v>6775</v>
      </c>
      <c r="J2672" s="270">
        <v>17913</v>
      </c>
      <c r="K2672" s="270" t="s">
        <v>3271</v>
      </c>
      <c r="L2672" s="270" t="s">
        <v>6774</v>
      </c>
      <c r="M2672" s="270" t="s">
        <v>3296</v>
      </c>
      <c r="N2672" s="270" t="s">
        <v>3314</v>
      </c>
      <c r="O2672" s="270" t="s">
        <v>3313</v>
      </c>
      <c r="P2672" s="269">
        <v>327754.08</v>
      </c>
      <c r="Q2672" s="269">
        <v>0</v>
      </c>
      <c r="R2672" s="269">
        <v>0</v>
      </c>
      <c r="S2672" s="269">
        <v>327754.08</v>
      </c>
      <c r="U2672" s="305" t="str">
        <f t="shared" si="41"/>
        <v>RU5215</v>
      </c>
      <c r="V2672" s="305" t="s">
        <v>3112</v>
      </c>
    </row>
    <row r="2673" spans="1:22" ht="18" customHeight="1" x14ac:dyDescent="0.35">
      <c r="A2673" s="270">
        <v>17822</v>
      </c>
      <c r="B2673" s="270" t="s">
        <v>3269</v>
      </c>
      <c r="C2673" s="270" t="s">
        <v>6773</v>
      </c>
      <c r="D2673" s="270" t="s">
        <v>3296</v>
      </c>
      <c r="E2673" s="270" t="s">
        <v>1733</v>
      </c>
      <c r="F2673" s="270" t="s">
        <v>1917</v>
      </c>
      <c r="G2673" s="270" t="s">
        <v>6772</v>
      </c>
      <c r="H2673" s="270" t="s">
        <v>6771</v>
      </c>
      <c r="I2673" s="270" t="s">
        <v>6770</v>
      </c>
      <c r="J2673" s="270">
        <v>17823</v>
      </c>
      <c r="K2673" s="270" t="s">
        <v>3271</v>
      </c>
      <c r="L2673" s="270" t="s">
        <v>6769</v>
      </c>
      <c r="M2673" s="270" t="s">
        <v>3296</v>
      </c>
      <c r="N2673" s="270" t="s">
        <v>3286</v>
      </c>
      <c r="O2673" s="270" t="s">
        <v>3285</v>
      </c>
      <c r="P2673" s="269">
        <v>593893</v>
      </c>
      <c r="Q2673" s="269">
        <v>0</v>
      </c>
      <c r="R2673" s="269">
        <v>0</v>
      </c>
      <c r="S2673" s="269">
        <v>593893</v>
      </c>
      <c r="U2673" s="305" t="str">
        <f t="shared" si="41"/>
        <v>RU5200</v>
      </c>
      <c r="V2673" s="305" t="s">
        <v>3112</v>
      </c>
    </row>
    <row r="2674" spans="1:22" ht="18" customHeight="1" x14ac:dyDescent="0.35">
      <c r="A2674" s="270">
        <v>17855</v>
      </c>
      <c r="B2674" s="270" t="s">
        <v>3269</v>
      </c>
      <c r="C2674" s="270" t="s">
        <v>6766</v>
      </c>
      <c r="D2674" s="270" t="s">
        <v>3296</v>
      </c>
      <c r="E2674" s="270" t="s">
        <v>1713</v>
      </c>
      <c r="F2674" s="270" t="s">
        <v>2332</v>
      </c>
      <c r="G2674" s="270" t="s">
        <v>6765</v>
      </c>
      <c r="H2674" s="270" t="s">
        <v>6764</v>
      </c>
      <c r="I2674" s="270" t="s">
        <v>6763</v>
      </c>
      <c r="J2674" s="270">
        <v>20624</v>
      </c>
      <c r="K2674" s="270" t="s">
        <v>3271</v>
      </c>
      <c r="L2674" s="270" t="s">
        <v>6768</v>
      </c>
      <c r="M2674" s="270" t="s">
        <v>3296</v>
      </c>
      <c r="N2674" s="270" t="s">
        <v>3286</v>
      </c>
      <c r="O2674" s="270" t="s">
        <v>3285</v>
      </c>
      <c r="P2674" s="269">
        <v>742604</v>
      </c>
      <c r="Q2674" s="269">
        <v>0</v>
      </c>
      <c r="R2674" s="269">
        <v>0</v>
      </c>
      <c r="S2674" s="269">
        <v>742604</v>
      </c>
      <c r="U2674" s="305" t="str">
        <f t="shared" si="41"/>
        <v>RU8709</v>
      </c>
      <c r="V2674" s="305" t="s">
        <v>3112</v>
      </c>
    </row>
    <row r="2675" spans="1:22" ht="18" customHeight="1" x14ac:dyDescent="0.35">
      <c r="A2675" s="270">
        <v>17855</v>
      </c>
      <c r="B2675" s="270" t="s">
        <v>3269</v>
      </c>
      <c r="C2675" s="270" t="s">
        <v>6766</v>
      </c>
      <c r="D2675" s="270" t="s">
        <v>3296</v>
      </c>
      <c r="E2675" s="270" t="s">
        <v>1713</v>
      </c>
      <c r="F2675" s="270" t="s">
        <v>2332</v>
      </c>
      <c r="G2675" s="270" t="s">
        <v>6765</v>
      </c>
      <c r="H2675" s="270" t="s">
        <v>6764</v>
      </c>
      <c r="I2675" s="270" t="s">
        <v>6763</v>
      </c>
      <c r="J2675" s="270">
        <v>20625</v>
      </c>
      <c r="K2675" s="270" t="s">
        <v>3271</v>
      </c>
      <c r="L2675" s="270" t="s">
        <v>6767</v>
      </c>
      <c r="M2675" s="270" t="s">
        <v>3296</v>
      </c>
      <c r="N2675" s="270" t="s">
        <v>3286</v>
      </c>
      <c r="O2675" s="270" t="s">
        <v>3285</v>
      </c>
      <c r="P2675" s="269">
        <v>12979</v>
      </c>
      <c r="Q2675" s="269">
        <v>0</v>
      </c>
      <c r="R2675" s="269">
        <v>0</v>
      </c>
      <c r="S2675" s="269">
        <v>12979</v>
      </c>
      <c r="U2675" s="305" t="str">
        <f t="shared" si="41"/>
        <v>RU8709</v>
      </c>
      <c r="V2675" s="305" t="s">
        <v>3112</v>
      </c>
    </row>
    <row r="2676" spans="1:22" ht="18" customHeight="1" x14ac:dyDescent="0.35">
      <c r="A2676" s="270">
        <v>17855</v>
      </c>
      <c r="B2676" s="270" t="s">
        <v>3269</v>
      </c>
      <c r="C2676" s="270" t="s">
        <v>6766</v>
      </c>
      <c r="D2676" s="270" t="s">
        <v>3296</v>
      </c>
      <c r="E2676" s="270" t="s">
        <v>1713</v>
      </c>
      <c r="F2676" s="270" t="s">
        <v>2332</v>
      </c>
      <c r="G2676" s="270" t="s">
        <v>6765</v>
      </c>
      <c r="H2676" s="270" t="s">
        <v>6764</v>
      </c>
      <c r="I2676" s="270" t="s">
        <v>6763</v>
      </c>
      <c r="J2676" s="270">
        <v>20626</v>
      </c>
      <c r="K2676" s="270" t="s">
        <v>3271</v>
      </c>
      <c r="L2676" s="270" t="s">
        <v>6762</v>
      </c>
      <c r="M2676" s="270" t="s">
        <v>3296</v>
      </c>
      <c r="N2676" s="270" t="s">
        <v>3286</v>
      </c>
      <c r="O2676" s="270" t="s">
        <v>3285</v>
      </c>
      <c r="P2676" s="269">
        <v>4928</v>
      </c>
      <c r="Q2676" s="269">
        <v>0</v>
      </c>
      <c r="R2676" s="269">
        <v>0</v>
      </c>
      <c r="S2676" s="269">
        <v>4928</v>
      </c>
      <c r="U2676" s="305" t="str">
        <f t="shared" si="41"/>
        <v>RU8709</v>
      </c>
      <c r="V2676" s="305" t="s">
        <v>3112</v>
      </c>
    </row>
    <row r="2677" spans="1:22" ht="18" customHeight="1" x14ac:dyDescent="0.35">
      <c r="A2677" s="270">
        <v>17863</v>
      </c>
      <c r="B2677" s="270" t="s">
        <v>3269</v>
      </c>
      <c r="C2677" s="270" t="s">
        <v>6761</v>
      </c>
      <c r="D2677" s="270" t="s">
        <v>3296</v>
      </c>
      <c r="E2677" s="270" t="s">
        <v>1791</v>
      </c>
      <c r="F2677" s="270" t="s">
        <v>2104</v>
      </c>
      <c r="G2677" s="270" t="s">
        <v>6760</v>
      </c>
      <c r="H2677" s="270" t="s">
        <v>6759</v>
      </c>
      <c r="I2677" s="270" t="s">
        <v>6758</v>
      </c>
      <c r="J2677" s="270">
        <v>17868</v>
      </c>
      <c r="K2677" s="270" t="s">
        <v>3271</v>
      </c>
      <c r="L2677" s="270" t="s">
        <v>6757</v>
      </c>
      <c r="M2677" s="270" t="s">
        <v>3296</v>
      </c>
      <c r="N2677" s="270" t="s">
        <v>3314</v>
      </c>
      <c r="O2677" s="270" t="s">
        <v>3313</v>
      </c>
      <c r="P2677" s="269">
        <v>1835761</v>
      </c>
      <c r="Q2677" s="269">
        <v>0</v>
      </c>
      <c r="R2677" s="269">
        <v>1835761</v>
      </c>
      <c r="S2677" s="269">
        <v>1835761</v>
      </c>
      <c r="U2677" s="305" t="str">
        <f t="shared" si="41"/>
        <v>RU8255</v>
      </c>
      <c r="V2677" s="305" t="s">
        <v>3112</v>
      </c>
    </row>
    <row r="2678" spans="1:22" ht="18" customHeight="1" x14ac:dyDescent="0.35">
      <c r="A2678" s="270">
        <v>17869</v>
      </c>
      <c r="B2678" s="270" t="s">
        <v>3269</v>
      </c>
      <c r="C2678" s="270" t="s">
        <v>6755</v>
      </c>
      <c r="D2678" s="270" t="s">
        <v>3296</v>
      </c>
      <c r="E2678" s="270" t="s">
        <v>1791</v>
      </c>
      <c r="F2678" s="270" t="s">
        <v>2094</v>
      </c>
      <c r="G2678" s="270" t="s">
        <v>4543</v>
      </c>
      <c r="H2678" s="270" t="s">
        <v>6754</v>
      </c>
      <c r="I2678" s="270" t="s">
        <v>6753</v>
      </c>
      <c r="J2678" s="270">
        <v>17874</v>
      </c>
      <c r="K2678" s="270" t="s">
        <v>3271</v>
      </c>
      <c r="L2678" s="270" t="s">
        <v>6756</v>
      </c>
      <c r="M2678" s="270" t="s">
        <v>3296</v>
      </c>
      <c r="N2678" s="270" t="s">
        <v>3314</v>
      </c>
      <c r="O2678" s="270" t="s">
        <v>3313</v>
      </c>
      <c r="P2678" s="269">
        <v>128051</v>
      </c>
      <c r="Q2678" s="269">
        <v>0</v>
      </c>
      <c r="R2678" s="269">
        <v>128051</v>
      </c>
      <c r="S2678" s="269">
        <v>128051</v>
      </c>
      <c r="U2678" s="305" t="str">
        <f t="shared" si="41"/>
        <v>RU8227</v>
      </c>
      <c r="V2678" s="305" t="s">
        <v>3112</v>
      </c>
    </row>
    <row r="2679" spans="1:22" ht="18" customHeight="1" x14ac:dyDescent="0.35">
      <c r="A2679" s="270">
        <v>17869</v>
      </c>
      <c r="B2679" s="270" t="s">
        <v>3269</v>
      </c>
      <c r="C2679" s="270" t="s">
        <v>6755</v>
      </c>
      <c r="D2679" s="270" t="s">
        <v>3296</v>
      </c>
      <c r="E2679" s="270" t="s">
        <v>1791</v>
      </c>
      <c r="F2679" s="270" t="s">
        <v>2094</v>
      </c>
      <c r="G2679" s="270" t="s">
        <v>4543</v>
      </c>
      <c r="H2679" s="270" t="s">
        <v>6754</v>
      </c>
      <c r="I2679" s="270" t="s">
        <v>6753</v>
      </c>
      <c r="J2679" s="270">
        <v>17875</v>
      </c>
      <c r="K2679" s="270" t="s">
        <v>3271</v>
      </c>
      <c r="L2679" s="270" t="s">
        <v>6752</v>
      </c>
      <c r="M2679" s="270" t="s">
        <v>3296</v>
      </c>
      <c r="N2679" s="270" t="s">
        <v>3314</v>
      </c>
      <c r="O2679" s="270" t="s">
        <v>3313</v>
      </c>
      <c r="P2679" s="269">
        <v>425467</v>
      </c>
      <c r="Q2679" s="269">
        <v>0</v>
      </c>
      <c r="R2679" s="269">
        <v>425467</v>
      </c>
      <c r="S2679" s="269">
        <v>425467</v>
      </c>
      <c r="U2679" s="305" t="str">
        <f t="shared" si="41"/>
        <v>RU8227</v>
      </c>
      <c r="V2679" s="305" t="s">
        <v>3112</v>
      </c>
    </row>
    <row r="2680" spans="1:22" ht="18" customHeight="1" x14ac:dyDescent="0.35">
      <c r="A2680" s="270">
        <v>17876</v>
      </c>
      <c r="B2680" s="270" t="s">
        <v>3269</v>
      </c>
      <c r="C2680" s="270" t="s">
        <v>6751</v>
      </c>
      <c r="D2680" s="270" t="s">
        <v>3296</v>
      </c>
      <c r="E2680" s="270" t="s">
        <v>1713</v>
      </c>
      <c r="F2680" s="270" t="s">
        <v>1809</v>
      </c>
      <c r="G2680" s="270" t="s">
        <v>6750</v>
      </c>
      <c r="H2680" s="270" t="s">
        <v>6749</v>
      </c>
      <c r="I2680" s="270" t="s">
        <v>6748</v>
      </c>
      <c r="J2680" s="270">
        <v>20019</v>
      </c>
      <c r="K2680" s="270" t="s">
        <v>3271</v>
      </c>
      <c r="L2680" s="270" t="s">
        <v>6747</v>
      </c>
      <c r="M2680" s="270" t="s">
        <v>3296</v>
      </c>
      <c r="N2680" s="270" t="s">
        <v>3286</v>
      </c>
      <c r="O2680" s="270" t="s">
        <v>3285</v>
      </c>
      <c r="P2680" s="269">
        <v>335158.07</v>
      </c>
      <c r="Q2680" s="269">
        <v>0</v>
      </c>
      <c r="R2680" s="269">
        <v>0</v>
      </c>
      <c r="S2680" s="269">
        <v>335158.07</v>
      </c>
      <c r="U2680" s="305" t="str">
        <f t="shared" si="41"/>
        <v>RU8330</v>
      </c>
      <c r="V2680" s="305" t="s">
        <v>3112</v>
      </c>
    </row>
    <row r="2681" spans="1:22" ht="18" customHeight="1" x14ac:dyDescent="0.35">
      <c r="A2681" s="270">
        <v>17877</v>
      </c>
      <c r="B2681" s="270" t="s">
        <v>3269</v>
      </c>
      <c r="C2681" s="270" t="s">
        <v>6739</v>
      </c>
      <c r="D2681" s="270" t="s">
        <v>3296</v>
      </c>
      <c r="E2681" s="270" t="s">
        <v>1713</v>
      </c>
      <c r="F2681" s="270" t="s">
        <v>1992</v>
      </c>
      <c r="G2681" s="270" t="s">
        <v>6738</v>
      </c>
      <c r="H2681" s="270" t="s">
        <v>6737</v>
      </c>
      <c r="I2681" s="270" t="s">
        <v>6736</v>
      </c>
      <c r="J2681" s="270">
        <v>18698</v>
      </c>
      <c r="K2681" s="270" t="s">
        <v>3271</v>
      </c>
      <c r="L2681" s="270" t="s">
        <v>6746</v>
      </c>
      <c r="M2681" s="270" t="s">
        <v>3296</v>
      </c>
      <c r="N2681" s="270" t="s">
        <v>3286</v>
      </c>
      <c r="O2681" s="270" t="s">
        <v>3285</v>
      </c>
      <c r="P2681" s="269">
        <v>192380</v>
      </c>
      <c r="Q2681" s="269">
        <v>0</v>
      </c>
      <c r="R2681" s="269">
        <v>0</v>
      </c>
      <c r="S2681" s="269">
        <v>192380</v>
      </c>
      <c r="U2681" s="305" t="str">
        <f t="shared" si="41"/>
        <v>RU8025</v>
      </c>
      <c r="V2681" s="305" t="s">
        <v>3112</v>
      </c>
    </row>
    <row r="2682" spans="1:22" ht="18" customHeight="1" x14ac:dyDescent="0.35">
      <c r="A2682" s="270">
        <v>17877</v>
      </c>
      <c r="B2682" s="270" t="s">
        <v>3269</v>
      </c>
      <c r="C2682" s="270" t="s">
        <v>6739</v>
      </c>
      <c r="D2682" s="270" t="s">
        <v>3296</v>
      </c>
      <c r="E2682" s="270" t="s">
        <v>1713</v>
      </c>
      <c r="F2682" s="270" t="s">
        <v>1992</v>
      </c>
      <c r="G2682" s="270" t="s">
        <v>6738</v>
      </c>
      <c r="H2682" s="270" t="s">
        <v>6737</v>
      </c>
      <c r="I2682" s="270" t="s">
        <v>6736</v>
      </c>
      <c r="J2682" s="270">
        <v>18701</v>
      </c>
      <c r="K2682" s="270" t="s">
        <v>3271</v>
      </c>
      <c r="L2682" s="270" t="s">
        <v>6745</v>
      </c>
      <c r="M2682" s="270" t="s">
        <v>3296</v>
      </c>
      <c r="N2682" s="270" t="s">
        <v>3286</v>
      </c>
      <c r="O2682" s="270" t="s">
        <v>3285</v>
      </c>
      <c r="P2682" s="269">
        <v>168808</v>
      </c>
      <c r="Q2682" s="269">
        <v>0</v>
      </c>
      <c r="R2682" s="269">
        <v>0</v>
      </c>
      <c r="S2682" s="269">
        <v>168808</v>
      </c>
      <c r="U2682" s="305" t="str">
        <f t="shared" si="41"/>
        <v>RU8025</v>
      </c>
      <c r="V2682" s="305" t="s">
        <v>3112</v>
      </c>
    </row>
    <row r="2683" spans="1:22" ht="18" customHeight="1" x14ac:dyDescent="0.35">
      <c r="A2683" s="270">
        <v>17877</v>
      </c>
      <c r="B2683" s="270" t="s">
        <v>3269</v>
      </c>
      <c r="C2683" s="270" t="s">
        <v>6739</v>
      </c>
      <c r="D2683" s="270" t="s">
        <v>3296</v>
      </c>
      <c r="E2683" s="270" t="s">
        <v>1713</v>
      </c>
      <c r="F2683" s="270" t="s">
        <v>1992</v>
      </c>
      <c r="G2683" s="270" t="s">
        <v>6738</v>
      </c>
      <c r="H2683" s="270" t="s">
        <v>6737</v>
      </c>
      <c r="I2683" s="270" t="s">
        <v>6736</v>
      </c>
      <c r="J2683" s="270">
        <v>18702</v>
      </c>
      <c r="K2683" s="270" t="s">
        <v>3271</v>
      </c>
      <c r="L2683" s="270" t="s">
        <v>6744</v>
      </c>
      <c r="M2683" s="270" t="s">
        <v>3296</v>
      </c>
      <c r="N2683" s="270" t="s">
        <v>3286</v>
      </c>
      <c r="O2683" s="270" t="s">
        <v>3285</v>
      </c>
      <c r="P2683" s="269">
        <v>194642</v>
      </c>
      <c r="Q2683" s="269">
        <v>0</v>
      </c>
      <c r="R2683" s="269">
        <v>0</v>
      </c>
      <c r="S2683" s="269">
        <v>194642</v>
      </c>
      <c r="U2683" s="305" t="str">
        <f t="shared" si="41"/>
        <v>RU8025</v>
      </c>
      <c r="V2683" s="305" t="s">
        <v>3112</v>
      </c>
    </row>
    <row r="2684" spans="1:22" ht="18" customHeight="1" x14ac:dyDescent="0.35">
      <c r="A2684" s="270">
        <v>17877</v>
      </c>
      <c r="B2684" s="270" t="s">
        <v>3269</v>
      </c>
      <c r="C2684" s="270" t="s">
        <v>6739</v>
      </c>
      <c r="D2684" s="270" t="s">
        <v>3296</v>
      </c>
      <c r="E2684" s="270" t="s">
        <v>1713</v>
      </c>
      <c r="F2684" s="270" t="s">
        <v>1992</v>
      </c>
      <c r="G2684" s="270" t="s">
        <v>6738</v>
      </c>
      <c r="H2684" s="270" t="s">
        <v>6737</v>
      </c>
      <c r="I2684" s="270" t="s">
        <v>6736</v>
      </c>
      <c r="J2684" s="270">
        <v>18703</v>
      </c>
      <c r="K2684" s="270" t="s">
        <v>3271</v>
      </c>
      <c r="L2684" s="270" t="s">
        <v>6743</v>
      </c>
      <c r="M2684" s="270" t="s">
        <v>3296</v>
      </c>
      <c r="N2684" s="270" t="s">
        <v>3286</v>
      </c>
      <c r="O2684" s="270" t="s">
        <v>3285</v>
      </c>
      <c r="P2684" s="269">
        <v>197262</v>
      </c>
      <c r="Q2684" s="269">
        <v>0</v>
      </c>
      <c r="R2684" s="269">
        <v>0</v>
      </c>
      <c r="S2684" s="269">
        <v>197262</v>
      </c>
      <c r="U2684" s="305" t="str">
        <f t="shared" si="41"/>
        <v>RU8025</v>
      </c>
      <c r="V2684" s="305" t="s">
        <v>3112</v>
      </c>
    </row>
    <row r="2685" spans="1:22" ht="18" customHeight="1" x14ac:dyDescent="0.35">
      <c r="A2685" s="270">
        <v>17877</v>
      </c>
      <c r="B2685" s="270" t="s">
        <v>3269</v>
      </c>
      <c r="C2685" s="270" t="s">
        <v>6739</v>
      </c>
      <c r="D2685" s="270" t="s">
        <v>3296</v>
      </c>
      <c r="E2685" s="270" t="s">
        <v>1713</v>
      </c>
      <c r="F2685" s="270" t="s">
        <v>1992</v>
      </c>
      <c r="G2685" s="270" t="s">
        <v>6738</v>
      </c>
      <c r="H2685" s="270" t="s">
        <v>6737</v>
      </c>
      <c r="I2685" s="270" t="s">
        <v>6736</v>
      </c>
      <c r="J2685" s="270">
        <v>18704</v>
      </c>
      <c r="K2685" s="270" t="s">
        <v>3271</v>
      </c>
      <c r="L2685" s="270" t="s">
        <v>6742</v>
      </c>
      <c r="M2685" s="270" t="s">
        <v>3296</v>
      </c>
      <c r="N2685" s="270" t="s">
        <v>3286</v>
      </c>
      <c r="O2685" s="270" t="s">
        <v>3285</v>
      </c>
      <c r="P2685" s="269">
        <v>176798</v>
      </c>
      <c r="Q2685" s="269">
        <v>0</v>
      </c>
      <c r="R2685" s="269">
        <v>0</v>
      </c>
      <c r="S2685" s="269">
        <v>176798</v>
      </c>
      <c r="U2685" s="305" t="str">
        <f t="shared" si="41"/>
        <v>RU8025</v>
      </c>
      <c r="V2685" s="305" t="s">
        <v>3112</v>
      </c>
    </row>
    <row r="2686" spans="1:22" ht="18" customHeight="1" x14ac:dyDescent="0.35">
      <c r="A2686" s="270">
        <v>17877</v>
      </c>
      <c r="B2686" s="270" t="s">
        <v>3269</v>
      </c>
      <c r="C2686" s="270" t="s">
        <v>6739</v>
      </c>
      <c r="D2686" s="270" t="s">
        <v>3296</v>
      </c>
      <c r="E2686" s="270" t="s">
        <v>1713</v>
      </c>
      <c r="F2686" s="270" t="s">
        <v>1992</v>
      </c>
      <c r="G2686" s="270" t="s">
        <v>6738</v>
      </c>
      <c r="H2686" s="270" t="s">
        <v>6737</v>
      </c>
      <c r="I2686" s="270" t="s">
        <v>6736</v>
      </c>
      <c r="J2686" s="270">
        <v>18705</v>
      </c>
      <c r="K2686" s="270" t="s">
        <v>3271</v>
      </c>
      <c r="L2686" s="270" t="s">
        <v>6741</v>
      </c>
      <c r="M2686" s="270" t="s">
        <v>3296</v>
      </c>
      <c r="N2686" s="270" t="s">
        <v>3286</v>
      </c>
      <c r="O2686" s="270" t="s">
        <v>3285</v>
      </c>
      <c r="P2686" s="269">
        <v>116380</v>
      </c>
      <c r="Q2686" s="269">
        <v>0</v>
      </c>
      <c r="R2686" s="269">
        <v>0</v>
      </c>
      <c r="S2686" s="269">
        <v>116380</v>
      </c>
      <c r="U2686" s="305" t="str">
        <f t="shared" si="41"/>
        <v>RU8025</v>
      </c>
      <c r="V2686" s="305" t="s">
        <v>3112</v>
      </c>
    </row>
    <row r="2687" spans="1:22" ht="18" customHeight="1" x14ac:dyDescent="0.35">
      <c r="A2687" s="270">
        <v>17877</v>
      </c>
      <c r="B2687" s="270" t="s">
        <v>3269</v>
      </c>
      <c r="C2687" s="270" t="s">
        <v>6739</v>
      </c>
      <c r="D2687" s="270" t="s">
        <v>3296</v>
      </c>
      <c r="E2687" s="270" t="s">
        <v>1713</v>
      </c>
      <c r="F2687" s="270" t="s">
        <v>1992</v>
      </c>
      <c r="G2687" s="270" t="s">
        <v>6738</v>
      </c>
      <c r="H2687" s="270" t="s">
        <v>6737</v>
      </c>
      <c r="I2687" s="270" t="s">
        <v>6736</v>
      </c>
      <c r="J2687" s="270">
        <v>18706</v>
      </c>
      <c r="K2687" s="270" t="s">
        <v>3271</v>
      </c>
      <c r="L2687" s="270" t="s">
        <v>6740</v>
      </c>
      <c r="M2687" s="270" t="s">
        <v>3296</v>
      </c>
      <c r="N2687" s="270" t="s">
        <v>3286</v>
      </c>
      <c r="O2687" s="270" t="s">
        <v>3285</v>
      </c>
      <c r="P2687" s="269">
        <v>174206</v>
      </c>
      <c r="Q2687" s="269">
        <v>0</v>
      </c>
      <c r="R2687" s="269">
        <v>0</v>
      </c>
      <c r="S2687" s="269">
        <v>174206</v>
      </c>
      <c r="U2687" s="305" t="str">
        <f t="shared" si="41"/>
        <v>RU8025</v>
      </c>
      <c r="V2687" s="305" t="s">
        <v>3112</v>
      </c>
    </row>
    <row r="2688" spans="1:22" ht="18" customHeight="1" x14ac:dyDescent="0.35">
      <c r="A2688" s="270">
        <v>17877</v>
      </c>
      <c r="B2688" s="270" t="s">
        <v>3269</v>
      </c>
      <c r="C2688" s="270" t="s">
        <v>6739</v>
      </c>
      <c r="D2688" s="270" t="s">
        <v>3296</v>
      </c>
      <c r="E2688" s="270" t="s">
        <v>1713</v>
      </c>
      <c r="F2688" s="270" t="s">
        <v>1992</v>
      </c>
      <c r="G2688" s="270" t="s">
        <v>6738</v>
      </c>
      <c r="H2688" s="270" t="s">
        <v>6737</v>
      </c>
      <c r="I2688" s="270" t="s">
        <v>6736</v>
      </c>
      <c r="J2688" s="270">
        <v>18708</v>
      </c>
      <c r="K2688" s="270" t="s">
        <v>3271</v>
      </c>
      <c r="L2688" s="270" t="s">
        <v>6735</v>
      </c>
      <c r="M2688" s="270" t="s">
        <v>3296</v>
      </c>
      <c r="N2688" s="270" t="s">
        <v>3286</v>
      </c>
      <c r="O2688" s="270" t="s">
        <v>3285</v>
      </c>
      <c r="P2688" s="269">
        <v>166407</v>
      </c>
      <c r="Q2688" s="269">
        <v>0</v>
      </c>
      <c r="R2688" s="269">
        <v>0</v>
      </c>
      <c r="S2688" s="269">
        <v>166407</v>
      </c>
      <c r="U2688" s="305" t="str">
        <f t="shared" si="41"/>
        <v>RU8025</v>
      </c>
      <c r="V2688" s="305" t="s">
        <v>3112</v>
      </c>
    </row>
    <row r="2689" spans="1:22" ht="18" customHeight="1" x14ac:dyDescent="0.35">
      <c r="A2689" s="270">
        <v>17883</v>
      </c>
      <c r="B2689" s="270" t="s">
        <v>3269</v>
      </c>
      <c r="C2689" s="270" t="s">
        <v>6733</v>
      </c>
      <c r="D2689" s="270" t="s">
        <v>3296</v>
      </c>
      <c r="E2689" s="270" t="s">
        <v>1713</v>
      </c>
      <c r="F2689" s="270" t="s">
        <v>1992</v>
      </c>
      <c r="G2689" s="270" t="s">
        <v>6732</v>
      </c>
      <c r="H2689" s="270" t="s">
        <v>6731</v>
      </c>
      <c r="I2689" s="270" t="s">
        <v>6730</v>
      </c>
      <c r="J2689" s="270">
        <v>18561</v>
      </c>
      <c r="K2689" s="270" t="s">
        <v>3271</v>
      </c>
      <c r="L2689" s="270" t="s">
        <v>6734</v>
      </c>
      <c r="M2689" s="270" t="s">
        <v>3296</v>
      </c>
      <c r="N2689" s="270" t="s">
        <v>3286</v>
      </c>
      <c r="O2689" s="270" t="s">
        <v>3285</v>
      </c>
      <c r="P2689" s="269">
        <v>206023.62</v>
      </c>
      <c r="Q2689" s="269">
        <v>0</v>
      </c>
      <c r="R2689" s="269">
        <v>0</v>
      </c>
      <c r="S2689" s="269">
        <v>206023.62</v>
      </c>
      <c r="U2689" s="305" t="str">
        <f t="shared" si="41"/>
        <v>RU8025</v>
      </c>
      <c r="V2689" s="305" t="s">
        <v>3112</v>
      </c>
    </row>
    <row r="2690" spans="1:22" ht="18" customHeight="1" x14ac:dyDescent="0.35">
      <c r="A2690" s="270">
        <v>17883</v>
      </c>
      <c r="B2690" s="270" t="s">
        <v>3269</v>
      </c>
      <c r="C2690" s="270" t="s">
        <v>6733</v>
      </c>
      <c r="D2690" s="270" t="s">
        <v>3296</v>
      </c>
      <c r="E2690" s="270" t="s">
        <v>1713</v>
      </c>
      <c r="F2690" s="270" t="s">
        <v>1992</v>
      </c>
      <c r="G2690" s="270" t="s">
        <v>6732</v>
      </c>
      <c r="H2690" s="270" t="s">
        <v>6731</v>
      </c>
      <c r="I2690" s="270" t="s">
        <v>6730</v>
      </c>
      <c r="J2690" s="270">
        <v>18562</v>
      </c>
      <c r="K2690" s="270" t="s">
        <v>3271</v>
      </c>
      <c r="L2690" s="270" t="s">
        <v>6729</v>
      </c>
      <c r="M2690" s="270" t="s">
        <v>3296</v>
      </c>
      <c r="N2690" s="270" t="s">
        <v>3286</v>
      </c>
      <c r="O2690" s="270" t="s">
        <v>3285</v>
      </c>
      <c r="P2690" s="269">
        <v>97477.38</v>
      </c>
      <c r="Q2690" s="269">
        <v>0</v>
      </c>
      <c r="R2690" s="269">
        <v>0</v>
      </c>
      <c r="S2690" s="269">
        <v>97477.38</v>
      </c>
      <c r="U2690" s="305" t="str">
        <f t="shared" si="41"/>
        <v>RU8025</v>
      </c>
      <c r="V2690" s="305" t="s">
        <v>3112</v>
      </c>
    </row>
    <row r="2691" spans="1:22" ht="18" customHeight="1" x14ac:dyDescent="0.35">
      <c r="A2691" s="270">
        <v>17933</v>
      </c>
      <c r="B2691" s="270" t="s">
        <v>3269</v>
      </c>
      <c r="C2691" s="270" t="s">
        <v>6728</v>
      </c>
      <c r="D2691" s="270" t="s">
        <v>3296</v>
      </c>
      <c r="E2691" s="270" t="s">
        <v>1713</v>
      </c>
      <c r="F2691" s="270" t="s">
        <v>1712</v>
      </c>
      <c r="G2691" s="270" t="s">
        <v>6727</v>
      </c>
      <c r="H2691" s="270" t="s">
        <v>6726</v>
      </c>
      <c r="I2691" s="270" t="s">
        <v>6725</v>
      </c>
      <c r="J2691" s="270">
        <v>18888</v>
      </c>
      <c r="K2691" s="270" t="s">
        <v>3271</v>
      </c>
      <c r="L2691" s="270" t="s">
        <v>6724</v>
      </c>
      <c r="M2691" s="270" t="s">
        <v>3296</v>
      </c>
      <c r="N2691" s="270" t="s">
        <v>3286</v>
      </c>
      <c r="O2691" s="270" t="s">
        <v>3285</v>
      </c>
      <c r="P2691" s="269">
        <v>256598.69</v>
      </c>
      <c r="Q2691" s="269">
        <v>0</v>
      </c>
      <c r="R2691" s="269">
        <v>0</v>
      </c>
      <c r="S2691" s="269">
        <v>256598.69</v>
      </c>
      <c r="U2691" s="305" t="str">
        <f t="shared" si="41"/>
        <v>RU1200</v>
      </c>
      <c r="V2691" s="305" t="s">
        <v>3112</v>
      </c>
    </row>
    <row r="2692" spans="1:22" ht="18" customHeight="1" x14ac:dyDescent="0.35">
      <c r="A2692" s="270">
        <v>17936</v>
      </c>
      <c r="B2692" s="270" t="s">
        <v>3269</v>
      </c>
      <c r="C2692" s="270" t="s">
        <v>6723</v>
      </c>
      <c r="D2692" s="270" t="s">
        <v>3296</v>
      </c>
      <c r="E2692" s="270" t="s">
        <v>1713</v>
      </c>
      <c r="F2692" s="270" t="s">
        <v>1809</v>
      </c>
      <c r="G2692" s="270" t="s">
        <v>6722</v>
      </c>
      <c r="H2692" s="270" t="s">
        <v>6721</v>
      </c>
      <c r="I2692" s="270" t="s">
        <v>6720</v>
      </c>
      <c r="J2692" s="270">
        <v>20043</v>
      </c>
      <c r="K2692" s="270" t="s">
        <v>3271</v>
      </c>
      <c r="L2692" s="270" t="s">
        <v>6719</v>
      </c>
      <c r="M2692" s="270" t="s">
        <v>3296</v>
      </c>
      <c r="N2692" s="270" t="s">
        <v>3286</v>
      </c>
      <c r="O2692" s="270" t="s">
        <v>3285</v>
      </c>
      <c r="P2692" s="269">
        <v>808976</v>
      </c>
      <c r="Q2692" s="269">
        <v>0</v>
      </c>
      <c r="R2692" s="269">
        <v>808976</v>
      </c>
      <c r="S2692" s="269">
        <v>808976</v>
      </c>
      <c r="U2692" s="305" t="str">
        <f t="shared" ref="U2692:U2755" si="42">LEFT(F2692,6)</f>
        <v>RU8330</v>
      </c>
      <c r="V2692" s="305" t="s">
        <v>3112</v>
      </c>
    </row>
    <row r="2693" spans="1:22" ht="18" customHeight="1" x14ac:dyDescent="0.35">
      <c r="A2693" s="270">
        <v>17941</v>
      </c>
      <c r="B2693" s="270" t="s">
        <v>3269</v>
      </c>
      <c r="C2693" s="270" t="s">
        <v>6718</v>
      </c>
      <c r="D2693" s="270" t="s">
        <v>3296</v>
      </c>
      <c r="E2693" s="270" t="s">
        <v>1713</v>
      </c>
      <c r="F2693" s="270" t="s">
        <v>1809</v>
      </c>
      <c r="G2693" s="270" t="s">
        <v>6717</v>
      </c>
      <c r="H2693" s="270" t="s">
        <v>6716</v>
      </c>
      <c r="I2693" s="270" t="s">
        <v>6715</v>
      </c>
      <c r="J2693" s="270">
        <v>20030</v>
      </c>
      <c r="K2693" s="270" t="s">
        <v>3271</v>
      </c>
      <c r="L2693" s="270" t="s">
        <v>6714</v>
      </c>
      <c r="M2693" s="270" t="s">
        <v>3296</v>
      </c>
      <c r="N2693" s="270" t="s">
        <v>3286</v>
      </c>
      <c r="O2693" s="270" t="s">
        <v>3285</v>
      </c>
      <c r="P2693" s="269">
        <v>306098</v>
      </c>
      <c r="Q2693" s="269">
        <v>0</v>
      </c>
      <c r="R2693" s="269">
        <v>0</v>
      </c>
      <c r="S2693" s="269">
        <v>306098</v>
      </c>
      <c r="U2693" s="305" t="str">
        <f t="shared" si="42"/>
        <v>RU8330</v>
      </c>
      <c r="V2693" s="305" t="s">
        <v>3112</v>
      </c>
    </row>
    <row r="2694" spans="1:22" ht="18" customHeight="1" x14ac:dyDescent="0.35">
      <c r="A2694" s="270">
        <v>17942</v>
      </c>
      <c r="B2694" s="270" t="s">
        <v>3269</v>
      </c>
      <c r="C2694" s="270" t="s">
        <v>6713</v>
      </c>
      <c r="D2694" s="270" t="s">
        <v>3296</v>
      </c>
      <c r="E2694" s="270" t="s">
        <v>1713</v>
      </c>
      <c r="F2694" s="270" t="s">
        <v>1809</v>
      </c>
      <c r="G2694" s="270" t="s">
        <v>5483</v>
      </c>
      <c r="H2694" s="270" t="s">
        <v>6712</v>
      </c>
      <c r="I2694" s="270" t="s">
        <v>6711</v>
      </c>
      <c r="J2694" s="270">
        <v>20035</v>
      </c>
      <c r="K2694" s="270" t="s">
        <v>3271</v>
      </c>
      <c r="L2694" s="270" t="s">
        <v>6710</v>
      </c>
      <c r="M2694" s="270" t="s">
        <v>3296</v>
      </c>
      <c r="N2694" s="270" t="s">
        <v>3286</v>
      </c>
      <c r="O2694" s="270" t="s">
        <v>3285</v>
      </c>
      <c r="P2694" s="269">
        <v>314958</v>
      </c>
      <c r="Q2694" s="269">
        <v>0</v>
      </c>
      <c r="R2694" s="269">
        <v>0</v>
      </c>
      <c r="S2694" s="269">
        <v>314958</v>
      </c>
      <c r="U2694" s="305" t="str">
        <f t="shared" si="42"/>
        <v>RU8330</v>
      </c>
      <c r="V2694" s="305" t="s">
        <v>3112</v>
      </c>
    </row>
    <row r="2695" spans="1:22" ht="18" customHeight="1" x14ac:dyDescent="0.35">
      <c r="A2695" s="270">
        <v>17943</v>
      </c>
      <c r="B2695" s="270" t="s">
        <v>3269</v>
      </c>
      <c r="C2695" s="270" t="s">
        <v>6707</v>
      </c>
      <c r="D2695" s="270" t="s">
        <v>3296</v>
      </c>
      <c r="E2695" s="270" t="s">
        <v>1713</v>
      </c>
      <c r="F2695" s="270" t="s">
        <v>1809</v>
      </c>
      <c r="G2695" s="270" t="s">
        <v>6706</v>
      </c>
      <c r="H2695" s="270" t="s">
        <v>6705</v>
      </c>
      <c r="I2695" s="270" t="s">
        <v>6704</v>
      </c>
      <c r="J2695" s="270">
        <v>19954</v>
      </c>
      <c r="K2695" s="270" t="s">
        <v>3271</v>
      </c>
      <c r="L2695" s="270" t="s">
        <v>6709</v>
      </c>
      <c r="M2695" s="270" t="s">
        <v>3296</v>
      </c>
      <c r="N2695" s="270" t="s">
        <v>3286</v>
      </c>
      <c r="O2695" s="270" t="s">
        <v>3285</v>
      </c>
      <c r="P2695" s="269">
        <v>2428622</v>
      </c>
      <c r="Q2695" s="269">
        <v>0</v>
      </c>
      <c r="R2695" s="269">
        <v>0</v>
      </c>
      <c r="S2695" s="269">
        <v>2428622</v>
      </c>
      <c r="U2695" s="305" t="str">
        <f t="shared" si="42"/>
        <v>RU8330</v>
      </c>
      <c r="V2695" s="305" t="s">
        <v>3112</v>
      </c>
    </row>
    <row r="2696" spans="1:22" ht="18" customHeight="1" x14ac:dyDescent="0.35">
      <c r="A2696" s="270">
        <v>17943</v>
      </c>
      <c r="B2696" s="270" t="s">
        <v>3269</v>
      </c>
      <c r="C2696" s="270" t="s">
        <v>6707</v>
      </c>
      <c r="D2696" s="270" t="s">
        <v>3296</v>
      </c>
      <c r="E2696" s="270" t="s">
        <v>1713</v>
      </c>
      <c r="F2696" s="270" t="s">
        <v>1809</v>
      </c>
      <c r="G2696" s="270" t="s">
        <v>6706</v>
      </c>
      <c r="H2696" s="270" t="s">
        <v>6705</v>
      </c>
      <c r="I2696" s="270" t="s">
        <v>6704</v>
      </c>
      <c r="J2696" s="270">
        <v>19955</v>
      </c>
      <c r="K2696" s="270" t="s">
        <v>3271</v>
      </c>
      <c r="L2696" s="270" t="s">
        <v>6708</v>
      </c>
      <c r="M2696" s="270" t="s">
        <v>3296</v>
      </c>
      <c r="N2696" s="270" t="s">
        <v>3286</v>
      </c>
      <c r="O2696" s="270" t="s">
        <v>3285</v>
      </c>
      <c r="P2696" s="269">
        <v>403461</v>
      </c>
      <c r="Q2696" s="269">
        <v>0</v>
      </c>
      <c r="R2696" s="269">
        <v>0</v>
      </c>
      <c r="S2696" s="269">
        <v>403461</v>
      </c>
      <c r="U2696" s="305" t="str">
        <f t="shared" si="42"/>
        <v>RU8330</v>
      </c>
      <c r="V2696" s="305" t="s">
        <v>3112</v>
      </c>
    </row>
    <row r="2697" spans="1:22" ht="18" customHeight="1" x14ac:dyDescent="0.35">
      <c r="A2697" s="270">
        <v>17943</v>
      </c>
      <c r="B2697" s="270" t="s">
        <v>3269</v>
      </c>
      <c r="C2697" s="270" t="s">
        <v>6707</v>
      </c>
      <c r="D2697" s="270" t="s">
        <v>3296</v>
      </c>
      <c r="E2697" s="270" t="s">
        <v>1713</v>
      </c>
      <c r="F2697" s="270" t="s">
        <v>1809</v>
      </c>
      <c r="G2697" s="270" t="s">
        <v>6706</v>
      </c>
      <c r="H2697" s="270" t="s">
        <v>6705</v>
      </c>
      <c r="I2697" s="270" t="s">
        <v>6704</v>
      </c>
      <c r="J2697" s="270">
        <v>19956</v>
      </c>
      <c r="K2697" s="270" t="s">
        <v>3271</v>
      </c>
      <c r="L2697" s="270" t="s">
        <v>6703</v>
      </c>
      <c r="M2697" s="270" t="s">
        <v>3296</v>
      </c>
      <c r="N2697" s="270" t="s">
        <v>3286</v>
      </c>
      <c r="O2697" s="270" t="s">
        <v>3285</v>
      </c>
      <c r="P2697" s="269">
        <v>176240</v>
      </c>
      <c r="Q2697" s="269">
        <v>0</v>
      </c>
      <c r="R2697" s="269">
        <v>0</v>
      </c>
      <c r="S2697" s="269">
        <v>176240</v>
      </c>
      <c r="U2697" s="305" t="str">
        <f t="shared" si="42"/>
        <v>RU8330</v>
      </c>
      <c r="V2697" s="305" t="s">
        <v>3112</v>
      </c>
    </row>
    <row r="2698" spans="1:22" ht="18" customHeight="1" x14ac:dyDescent="0.35">
      <c r="A2698" s="270">
        <v>17944</v>
      </c>
      <c r="B2698" s="270" t="s">
        <v>3269</v>
      </c>
      <c r="C2698" s="270" t="s">
        <v>6702</v>
      </c>
      <c r="D2698" s="270" t="s">
        <v>3296</v>
      </c>
      <c r="E2698" s="270" t="s">
        <v>1713</v>
      </c>
      <c r="F2698" s="270" t="s">
        <v>1809</v>
      </c>
      <c r="G2698" s="270" t="s">
        <v>5483</v>
      </c>
      <c r="H2698" s="270" t="s">
        <v>6701</v>
      </c>
      <c r="I2698" s="270" t="s">
        <v>6700</v>
      </c>
      <c r="J2698" s="270">
        <v>19069</v>
      </c>
      <c r="K2698" s="270" t="s">
        <v>3271</v>
      </c>
      <c r="L2698" s="270" t="s">
        <v>6699</v>
      </c>
      <c r="M2698" s="270" t="s">
        <v>3296</v>
      </c>
      <c r="N2698" s="270" t="s">
        <v>3286</v>
      </c>
      <c r="O2698" s="270" t="s">
        <v>3285</v>
      </c>
      <c r="P2698" s="269">
        <v>1633260</v>
      </c>
      <c r="Q2698" s="269">
        <v>0</v>
      </c>
      <c r="R2698" s="269">
        <v>0</v>
      </c>
      <c r="S2698" s="269">
        <v>1633260</v>
      </c>
      <c r="U2698" s="305" t="str">
        <f t="shared" si="42"/>
        <v>RU8330</v>
      </c>
      <c r="V2698" s="305" t="s">
        <v>3112</v>
      </c>
    </row>
    <row r="2699" spans="1:22" ht="18" customHeight="1" x14ac:dyDescent="0.35">
      <c r="A2699" s="270">
        <v>17945</v>
      </c>
      <c r="B2699" s="270" t="s">
        <v>3269</v>
      </c>
      <c r="C2699" s="270" t="s">
        <v>6698</v>
      </c>
      <c r="D2699" s="270" t="s">
        <v>3296</v>
      </c>
      <c r="E2699" s="270" t="s">
        <v>1713</v>
      </c>
      <c r="F2699" s="270" t="s">
        <v>1809</v>
      </c>
      <c r="G2699" s="270" t="s">
        <v>6697</v>
      </c>
      <c r="H2699" s="270" t="s">
        <v>6696</v>
      </c>
      <c r="I2699" s="270" t="s">
        <v>6695</v>
      </c>
      <c r="J2699" s="270">
        <v>19035</v>
      </c>
      <c r="K2699" s="270" t="s">
        <v>3271</v>
      </c>
      <c r="L2699" s="270" t="s">
        <v>6694</v>
      </c>
      <c r="M2699" s="270" t="s">
        <v>3296</v>
      </c>
      <c r="N2699" s="270" t="s">
        <v>3286</v>
      </c>
      <c r="O2699" s="270" t="s">
        <v>3285</v>
      </c>
      <c r="P2699" s="269">
        <v>5582418</v>
      </c>
      <c r="Q2699" s="269">
        <v>0</v>
      </c>
      <c r="R2699" s="269">
        <v>0</v>
      </c>
      <c r="S2699" s="269">
        <v>5582418</v>
      </c>
      <c r="U2699" s="305" t="str">
        <f t="shared" si="42"/>
        <v>RU8330</v>
      </c>
      <c r="V2699" s="305" t="s">
        <v>3112</v>
      </c>
    </row>
    <row r="2700" spans="1:22" ht="18" customHeight="1" x14ac:dyDescent="0.35">
      <c r="A2700" s="270">
        <v>18143</v>
      </c>
      <c r="B2700" s="270" t="s">
        <v>3269</v>
      </c>
      <c r="C2700" s="270" t="s">
        <v>6693</v>
      </c>
      <c r="D2700" s="270" t="s">
        <v>3296</v>
      </c>
      <c r="E2700" s="270" t="s">
        <v>1791</v>
      </c>
      <c r="F2700" s="270" t="s">
        <v>1874</v>
      </c>
      <c r="G2700" s="270" t="s">
        <v>6692</v>
      </c>
      <c r="H2700" s="270" t="s">
        <v>6691</v>
      </c>
      <c r="I2700" s="270" t="s">
        <v>6690</v>
      </c>
      <c r="J2700" s="270">
        <v>18506</v>
      </c>
      <c r="K2700" s="270" t="s">
        <v>3271</v>
      </c>
      <c r="L2700" s="270" t="s">
        <v>6689</v>
      </c>
      <c r="M2700" s="270" t="s">
        <v>3296</v>
      </c>
      <c r="N2700" s="270" t="s">
        <v>3314</v>
      </c>
      <c r="O2700" s="270" t="s">
        <v>3313</v>
      </c>
      <c r="P2700" s="269">
        <v>1464980.66</v>
      </c>
      <c r="Q2700" s="269">
        <v>0</v>
      </c>
      <c r="R2700" s="269">
        <v>0</v>
      </c>
      <c r="S2700" s="269">
        <v>1464980.66</v>
      </c>
      <c r="U2700" s="305" t="str">
        <f t="shared" si="42"/>
        <v>RU3041</v>
      </c>
      <c r="V2700" s="305" t="s">
        <v>3112</v>
      </c>
    </row>
    <row r="2701" spans="1:22" ht="18" customHeight="1" x14ac:dyDescent="0.35">
      <c r="A2701" s="270">
        <v>18145</v>
      </c>
      <c r="B2701" s="270" t="s">
        <v>3269</v>
      </c>
      <c r="C2701" s="270" t="s">
        <v>6688</v>
      </c>
      <c r="D2701" s="270" t="s">
        <v>3296</v>
      </c>
      <c r="E2701" s="270" t="s">
        <v>1739</v>
      </c>
      <c r="F2701" s="270" t="s">
        <v>1984</v>
      </c>
      <c r="G2701" s="270" t="s">
        <v>6687</v>
      </c>
      <c r="H2701" s="270" t="s">
        <v>6686</v>
      </c>
      <c r="I2701" s="270" t="s">
        <v>6685</v>
      </c>
      <c r="J2701" s="270">
        <v>18150</v>
      </c>
      <c r="K2701" s="270" t="s">
        <v>3271</v>
      </c>
      <c r="L2701" s="270" t="s">
        <v>6684</v>
      </c>
      <c r="M2701" s="270" t="s">
        <v>3296</v>
      </c>
      <c r="N2701" s="270" t="s">
        <v>3286</v>
      </c>
      <c r="O2701" s="270" t="s">
        <v>3285</v>
      </c>
      <c r="P2701" s="269">
        <v>621371</v>
      </c>
      <c r="Q2701" s="269">
        <v>0</v>
      </c>
      <c r="R2701" s="269">
        <v>0</v>
      </c>
      <c r="S2701" s="269">
        <v>621371</v>
      </c>
      <c r="U2701" s="305" t="str">
        <f t="shared" si="42"/>
        <v>RU8910</v>
      </c>
      <c r="V2701" s="305" t="s">
        <v>3112</v>
      </c>
    </row>
    <row r="2702" spans="1:22" ht="18" customHeight="1" x14ac:dyDescent="0.35">
      <c r="A2702" s="270">
        <v>18153</v>
      </c>
      <c r="B2702" s="270" t="s">
        <v>3269</v>
      </c>
      <c r="C2702" s="270" t="s">
        <v>6683</v>
      </c>
      <c r="D2702" s="270" t="s">
        <v>3296</v>
      </c>
      <c r="E2702" s="270" t="s">
        <v>1739</v>
      </c>
      <c r="F2702" s="270" t="s">
        <v>1984</v>
      </c>
      <c r="G2702" s="270" t="s">
        <v>6682</v>
      </c>
      <c r="H2702" s="270" t="s">
        <v>6681</v>
      </c>
      <c r="I2702" s="270" t="s">
        <v>6680</v>
      </c>
      <c r="J2702" s="270">
        <v>18158</v>
      </c>
      <c r="K2702" s="270" t="s">
        <v>3271</v>
      </c>
      <c r="L2702" s="270" t="s">
        <v>6679</v>
      </c>
      <c r="M2702" s="270" t="s">
        <v>3296</v>
      </c>
      <c r="N2702" s="270" t="s">
        <v>3286</v>
      </c>
      <c r="O2702" s="270" t="s">
        <v>3285</v>
      </c>
      <c r="P2702" s="269">
        <v>268314.17</v>
      </c>
      <c r="Q2702" s="269">
        <v>0</v>
      </c>
      <c r="R2702" s="269">
        <v>0</v>
      </c>
      <c r="S2702" s="269">
        <v>268314.17</v>
      </c>
      <c r="U2702" s="305" t="str">
        <f t="shared" si="42"/>
        <v>RU8910</v>
      </c>
      <c r="V2702" s="305" t="s">
        <v>3112</v>
      </c>
    </row>
    <row r="2703" spans="1:22" ht="18" customHeight="1" x14ac:dyDescent="0.35">
      <c r="A2703" s="270">
        <v>18165</v>
      </c>
      <c r="B2703" s="270" t="s">
        <v>3269</v>
      </c>
      <c r="C2703" s="270" t="s">
        <v>6676</v>
      </c>
      <c r="D2703" s="270" t="s">
        <v>3296</v>
      </c>
      <c r="E2703" s="270" t="s">
        <v>1713</v>
      </c>
      <c r="F2703" s="270" t="s">
        <v>2332</v>
      </c>
      <c r="G2703" s="270" t="s">
        <v>6675</v>
      </c>
      <c r="H2703" s="270" t="s">
        <v>6674</v>
      </c>
      <c r="I2703" s="270" t="s">
        <v>6673</v>
      </c>
      <c r="J2703" s="270">
        <v>20543</v>
      </c>
      <c r="K2703" s="270" t="s">
        <v>3271</v>
      </c>
      <c r="L2703" s="270" t="s">
        <v>6678</v>
      </c>
      <c r="M2703" s="270" t="s">
        <v>3296</v>
      </c>
      <c r="N2703" s="270" t="s">
        <v>3314</v>
      </c>
      <c r="O2703" s="270" t="s">
        <v>3313</v>
      </c>
      <c r="P2703" s="269">
        <v>397062.54</v>
      </c>
      <c r="Q2703" s="269">
        <v>0</v>
      </c>
      <c r="R2703" s="269">
        <v>0</v>
      </c>
      <c r="S2703" s="269">
        <v>397062.54</v>
      </c>
      <c r="U2703" s="305" t="str">
        <f t="shared" si="42"/>
        <v>RU8709</v>
      </c>
      <c r="V2703" s="305" t="s">
        <v>3112</v>
      </c>
    </row>
    <row r="2704" spans="1:22" ht="18" customHeight="1" x14ac:dyDescent="0.35">
      <c r="A2704" s="270">
        <v>18165</v>
      </c>
      <c r="B2704" s="270" t="s">
        <v>3269</v>
      </c>
      <c r="C2704" s="270" t="s">
        <v>6676</v>
      </c>
      <c r="D2704" s="270" t="s">
        <v>3296</v>
      </c>
      <c r="E2704" s="270" t="s">
        <v>1713</v>
      </c>
      <c r="F2704" s="270" t="s">
        <v>2332</v>
      </c>
      <c r="G2704" s="270" t="s">
        <v>6675</v>
      </c>
      <c r="H2704" s="270" t="s">
        <v>6674</v>
      </c>
      <c r="I2704" s="270" t="s">
        <v>6673</v>
      </c>
      <c r="J2704" s="270">
        <v>20544</v>
      </c>
      <c r="K2704" s="270" t="s">
        <v>3271</v>
      </c>
      <c r="L2704" s="270" t="s">
        <v>6677</v>
      </c>
      <c r="M2704" s="270" t="s">
        <v>3296</v>
      </c>
      <c r="N2704" s="270" t="s">
        <v>3314</v>
      </c>
      <c r="O2704" s="270" t="s">
        <v>3313</v>
      </c>
      <c r="P2704" s="269">
        <v>9195.0300000000007</v>
      </c>
      <c r="Q2704" s="269">
        <v>0</v>
      </c>
      <c r="R2704" s="269">
        <v>0</v>
      </c>
      <c r="S2704" s="269">
        <v>9195.0300000000007</v>
      </c>
      <c r="U2704" s="305" t="str">
        <f t="shared" si="42"/>
        <v>RU8709</v>
      </c>
      <c r="V2704" s="305" t="s">
        <v>3112</v>
      </c>
    </row>
    <row r="2705" spans="1:22" ht="18" customHeight="1" x14ac:dyDescent="0.35">
      <c r="A2705" s="270">
        <v>18165</v>
      </c>
      <c r="B2705" s="270" t="s">
        <v>3269</v>
      </c>
      <c r="C2705" s="270" t="s">
        <v>6676</v>
      </c>
      <c r="D2705" s="270" t="s">
        <v>3296</v>
      </c>
      <c r="E2705" s="270" t="s">
        <v>1713</v>
      </c>
      <c r="F2705" s="270" t="s">
        <v>2332</v>
      </c>
      <c r="G2705" s="270" t="s">
        <v>6675</v>
      </c>
      <c r="H2705" s="270" t="s">
        <v>6674</v>
      </c>
      <c r="I2705" s="270" t="s">
        <v>6673</v>
      </c>
      <c r="J2705" s="270">
        <v>20545</v>
      </c>
      <c r="K2705" s="270" t="s">
        <v>3271</v>
      </c>
      <c r="L2705" s="270" t="s">
        <v>6672</v>
      </c>
      <c r="M2705" s="270" t="s">
        <v>3296</v>
      </c>
      <c r="N2705" s="270" t="s">
        <v>3314</v>
      </c>
      <c r="O2705" s="270" t="s">
        <v>3313</v>
      </c>
      <c r="P2705" s="269">
        <v>4327.43</v>
      </c>
      <c r="Q2705" s="269">
        <v>0</v>
      </c>
      <c r="R2705" s="269">
        <v>0</v>
      </c>
      <c r="S2705" s="269">
        <v>4327.43</v>
      </c>
      <c r="U2705" s="305" t="str">
        <f t="shared" si="42"/>
        <v>RU8709</v>
      </c>
      <c r="V2705" s="305" t="s">
        <v>3112</v>
      </c>
    </row>
    <row r="2706" spans="1:22" ht="18" customHeight="1" x14ac:dyDescent="0.35">
      <c r="A2706" s="270">
        <v>18170</v>
      </c>
      <c r="B2706" s="270" t="s">
        <v>3269</v>
      </c>
      <c r="C2706" s="270" t="s">
        <v>6652</v>
      </c>
      <c r="D2706" s="270" t="s">
        <v>3296</v>
      </c>
      <c r="E2706" s="270" t="s">
        <v>1713</v>
      </c>
      <c r="F2706" s="270" t="s">
        <v>2143</v>
      </c>
      <c r="G2706" s="270" t="s">
        <v>6651</v>
      </c>
      <c r="H2706" s="270" t="s">
        <v>6650</v>
      </c>
      <c r="I2706" s="270" t="s">
        <v>6649</v>
      </c>
      <c r="J2706" s="270">
        <v>19311</v>
      </c>
      <c r="K2706" s="270" t="s">
        <v>3271</v>
      </c>
      <c r="L2706" s="270" t="s">
        <v>6671</v>
      </c>
      <c r="M2706" s="270" t="s">
        <v>3296</v>
      </c>
      <c r="N2706" s="270" t="s">
        <v>3286</v>
      </c>
      <c r="O2706" s="270" t="s">
        <v>3285</v>
      </c>
      <c r="P2706" s="269">
        <v>210677.5</v>
      </c>
      <c r="Q2706" s="269">
        <v>0</v>
      </c>
      <c r="R2706" s="269">
        <v>0</v>
      </c>
      <c r="S2706" s="269">
        <v>210677.5</v>
      </c>
      <c r="U2706" s="305" t="str">
        <f t="shared" si="42"/>
        <v>RU8310</v>
      </c>
      <c r="V2706" s="305" t="s">
        <v>3112</v>
      </c>
    </row>
    <row r="2707" spans="1:22" ht="18" customHeight="1" x14ac:dyDescent="0.35">
      <c r="A2707" s="270">
        <v>18170</v>
      </c>
      <c r="B2707" s="270" t="s">
        <v>3269</v>
      </c>
      <c r="C2707" s="270" t="s">
        <v>6652</v>
      </c>
      <c r="D2707" s="270" t="s">
        <v>3296</v>
      </c>
      <c r="E2707" s="270" t="s">
        <v>1713</v>
      </c>
      <c r="F2707" s="270" t="s">
        <v>2143</v>
      </c>
      <c r="G2707" s="270" t="s">
        <v>6651</v>
      </c>
      <c r="H2707" s="270" t="s">
        <v>6650</v>
      </c>
      <c r="I2707" s="270" t="s">
        <v>6649</v>
      </c>
      <c r="J2707" s="270">
        <v>19469</v>
      </c>
      <c r="K2707" s="270" t="s">
        <v>3271</v>
      </c>
      <c r="L2707" s="270" t="s">
        <v>6670</v>
      </c>
      <c r="M2707" s="270" t="s">
        <v>3296</v>
      </c>
      <c r="N2707" s="270" t="s">
        <v>3286</v>
      </c>
      <c r="O2707" s="270" t="s">
        <v>3285</v>
      </c>
      <c r="P2707" s="269">
        <v>234802.7</v>
      </c>
      <c r="Q2707" s="269">
        <v>0</v>
      </c>
      <c r="R2707" s="269">
        <v>0</v>
      </c>
      <c r="S2707" s="269">
        <v>234802.7</v>
      </c>
      <c r="U2707" s="305" t="str">
        <f t="shared" si="42"/>
        <v>RU8310</v>
      </c>
      <c r="V2707" s="305" t="s">
        <v>3112</v>
      </c>
    </row>
    <row r="2708" spans="1:22" ht="18" customHeight="1" x14ac:dyDescent="0.35">
      <c r="A2708" s="270">
        <v>18170</v>
      </c>
      <c r="B2708" s="270" t="s">
        <v>3269</v>
      </c>
      <c r="C2708" s="270" t="s">
        <v>6652</v>
      </c>
      <c r="D2708" s="270" t="s">
        <v>3296</v>
      </c>
      <c r="E2708" s="270" t="s">
        <v>1713</v>
      </c>
      <c r="F2708" s="270" t="s">
        <v>2143</v>
      </c>
      <c r="G2708" s="270" t="s">
        <v>6651</v>
      </c>
      <c r="H2708" s="270" t="s">
        <v>6650</v>
      </c>
      <c r="I2708" s="270" t="s">
        <v>6649</v>
      </c>
      <c r="J2708" s="270">
        <v>19470</v>
      </c>
      <c r="K2708" s="270" t="s">
        <v>3271</v>
      </c>
      <c r="L2708" s="270" t="s">
        <v>6669</v>
      </c>
      <c r="M2708" s="270" t="s">
        <v>3296</v>
      </c>
      <c r="N2708" s="270" t="s">
        <v>3286</v>
      </c>
      <c r="O2708" s="270" t="s">
        <v>3285</v>
      </c>
      <c r="P2708" s="269">
        <v>118356.81</v>
      </c>
      <c r="Q2708" s="269">
        <v>0</v>
      </c>
      <c r="R2708" s="269">
        <v>0</v>
      </c>
      <c r="S2708" s="269">
        <v>118356.81</v>
      </c>
      <c r="U2708" s="305" t="str">
        <f t="shared" si="42"/>
        <v>RU8310</v>
      </c>
      <c r="V2708" s="305" t="s">
        <v>3112</v>
      </c>
    </row>
    <row r="2709" spans="1:22" ht="18" customHeight="1" x14ac:dyDescent="0.35">
      <c r="A2709" s="270">
        <v>18170</v>
      </c>
      <c r="B2709" s="270" t="s">
        <v>3269</v>
      </c>
      <c r="C2709" s="270" t="s">
        <v>6652</v>
      </c>
      <c r="D2709" s="270" t="s">
        <v>3296</v>
      </c>
      <c r="E2709" s="270" t="s">
        <v>1713</v>
      </c>
      <c r="F2709" s="270" t="s">
        <v>2143</v>
      </c>
      <c r="G2709" s="270" t="s">
        <v>6651</v>
      </c>
      <c r="H2709" s="270" t="s">
        <v>6650</v>
      </c>
      <c r="I2709" s="270" t="s">
        <v>6649</v>
      </c>
      <c r="J2709" s="270">
        <v>19471</v>
      </c>
      <c r="K2709" s="270" t="s">
        <v>3271</v>
      </c>
      <c r="L2709" s="270" t="s">
        <v>6668</v>
      </c>
      <c r="M2709" s="270" t="s">
        <v>3296</v>
      </c>
      <c r="N2709" s="270" t="s">
        <v>3286</v>
      </c>
      <c r="O2709" s="270" t="s">
        <v>3285</v>
      </c>
      <c r="P2709" s="269">
        <v>117879.08</v>
      </c>
      <c r="Q2709" s="269">
        <v>0</v>
      </c>
      <c r="R2709" s="269">
        <v>0</v>
      </c>
      <c r="S2709" s="269">
        <v>117879.08</v>
      </c>
      <c r="U2709" s="305" t="str">
        <f t="shared" si="42"/>
        <v>RU8310</v>
      </c>
      <c r="V2709" s="305" t="s">
        <v>3112</v>
      </c>
    </row>
    <row r="2710" spans="1:22" ht="18" customHeight="1" x14ac:dyDescent="0.35">
      <c r="A2710" s="270">
        <v>18170</v>
      </c>
      <c r="B2710" s="270" t="s">
        <v>3269</v>
      </c>
      <c r="C2710" s="270" t="s">
        <v>6652</v>
      </c>
      <c r="D2710" s="270" t="s">
        <v>3296</v>
      </c>
      <c r="E2710" s="270" t="s">
        <v>1713</v>
      </c>
      <c r="F2710" s="270" t="s">
        <v>2143</v>
      </c>
      <c r="G2710" s="270" t="s">
        <v>6651</v>
      </c>
      <c r="H2710" s="270" t="s">
        <v>6650</v>
      </c>
      <c r="I2710" s="270" t="s">
        <v>6649</v>
      </c>
      <c r="J2710" s="270">
        <v>19472</v>
      </c>
      <c r="K2710" s="270" t="s">
        <v>3271</v>
      </c>
      <c r="L2710" s="270" t="s">
        <v>6667</v>
      </c>
      <c r="M2710" s="270" t="s">
        <v>3296</v>
      </c>
      <c r="N2710" s="270" t="s">
        <v>3286</v>
      </c>
      <c r="O2710" s="270" t="s">
        <v>3285</v>
      </c>
      <c r="P2710" s="269">
        <v>89454.34</v>
      </c>
      <c r="Q2710" s="269">
        <v>0</v>
      </c>
      <c r="R2710" s="269">
        <v>0</v>
      </c>
      <c r="S2710" s="269">
        <v>89454.34</v>
      </c>
      <c r="U2710" s="305" t="str">
        <f t="shared" si="42"/>
        <v>RU8310</v>
      </c>
      <c r="V2710" s="305" t="s">
        <v>3112</v>
      </c>
    </row>
    <row r="2711" spans="1:22" ht="18" customHeight="1" x14ac:dyDescent="0.35">
      <c r="A2711" s="270">
        <v>18170</v>
      </c>
      <c r="B2711" s="270" t="s">
        <v>3269</v>
      </c>
      <c r="C2711" s="270" t="s">
        <v>6652</v>
      </c>
      <c r="D2711" s="270" t="s">
        <v>3296</v>
      </c>
      <c r="E2711" s="270" t="s">
        <v>1713</v>
      </c>
      <c r="F2711" s="270" t="s">
        <v>2143</v>
      </c>
      <c r="G2711" s="270" t="s">
        <v>6651</v>
      </c>
      <c r="H2711" s="270" t="s">
        <v>6650</v>
      </c>
      <c r="I2711" s="270" t="s">
        <v>6649</v>
      </c>
      <c r="J2711" s="270">
        <v>19473</v>
      </c>
      <c r="K2711" s="270" t="s">
        <v>3271</v>
      </c>
      <c r="L2711" s="270" t="s">
        <v>6666</v>
      </c>
      <c r="M2711" s="270" t="s">
        <v>3296</v>
      </c>
      <c r="N2711" s="270" t="s">
        <v>3286</v>
      </c>
      <c r="O2711" s="270" t="s">
        <v>3285</v>
      </c>
      <c r="P2711" s="269">
        <v>468423.03</v>
      </c>
      <c r="Q2711" s="269">
        <v>0</v>
      </c>
      <c r="R2711" s="269">
        <v>0</v>
      </c>
      <c r="S2711" s="269">
        <v>468423.03</v>
      </c>
      <c r="U2711" s="305" t="str">
        <f t="shared" si="42"/>
        <v>RU8310</v>
      </c>
      <c r="V2711" s="305" t="s">
        <v>3112</v>
      </c>
    </row>
    <row r="2712" spans="1:22" ht="18" customHeight="1" x14ac:dyDescent="0.35">
      <c r="A2712" s="270">
        <v>18170</v>
      </c>
      <c r="B2712" s="270" t="s">
        <v>3269</v>
      </c>
      <c r="C2712" s="270" t="s">
        <v>6652</v>
      </c>
      <c r="D2712" s="270" t="s">
        <v>3296</v>
      </c>
      <c r="E2712" s="270" t="s">
        <v>1713</v>
      </c>
      <c r="F2712" s="270" t="s">
        <v>2143</v>
      </c>
      <c r="G2712" s="270" t="s">
        <v>6651</v>
      </c>
      <c r="H2712" s="270" t="s">
        <v>6650</v>
      </c>
      <c r="I2712" s="270" t="s">
        <v>6649</v>
      </c>
      <c r="J2712" s="270">
        <v>19474</v>
      </c>
      <c r="K2712" s="270" t="s">
        <v>3271</v>
      </c>
      <c r="L2712" s="270" t="s">
        <v>6665</v>
      </c>
      <c r="M2712" s="270" t="s">
        <v>3296</v>
      </c>
      <c r="N2712" s="270" t="s">
        <v>3286</v>
      </c>
      <c r="O2712" s="270" t="s">
        <v>3285</v>
      </c>
      <c r="P2712" s="269">
        <v>134241.22</v>
      </c>
      <c r="Q2712" s="269">
        <v>0</v>
      </c>
      <c r="R2712" s="269">
        <v>0</v>
      </c>
      <c r="S2712" s="269">
        <v>134241.22</v>
      </c>
      <c r="U2712" s="305" t="str">
        <f t="shared" si="42"/>
        <v>RU8310</v>
      </c>
      <c r="V2712" s="305" t="s">
        <v>3112</v>
      </c>
    </row>
    <row r="2713" spans="1:22" ht="18" customHeight="1" x14ac:dyDescent="0.35">
      <c r="A2713" s="270">
        <v>18170</v>
      </c>
      <c r="B2713" s="270" t="s">
        <v>3269</v>
      </c>
      <c r="C2713" s="270" t="s">
        <v>6652</v>
      </c>
      <c r="D2713" s="270" t="s">
        <v>3296</v>
      </c>
      <c r="E2713" s="270" t="s">
        <v>1713</v>
      </c>
      <c r="F2713" s="270" t="s">
        <v>2143</v>
      </c>
      <c r="G2713" s="270" t="s">
        <v>6651</v>
      </c>
      <c r="H2713" s="270" t="s">
        <v>6650</v>
      </c>
      <c r="I2713" s="270" t="s">
        <v>6649</v>
      </c>
      <c r="J2713" s="270">
        <v>19476</v>
      </c>
      <c r="K2713" s="270" t="s">
        <v>3271</v>
      </c>
      <c r="L2713" s="270" t="s">
        <v>6664</v>
      </c>
      <c r="M2713" s="270" t="s">
        <v>3296</v>
      </c>
      <c r="N2713" s="270" t="s">
        <v>3286</v>
      </c>
      <c r="O2713" s="270" t="s">
        <v>3285</v>
      </c>
      <c r="P2713" s="269">
        <v>287209.33</v>
      </c>
      <c r="Q2713" s="269">
        <v>0</v>
      </c>
      <c r="R2713" s="269">
        <v>0</v>
      </c>
      <c r="S2713" s="269">
        <v>287209.33</v>
      </c>
      <c r="U2713" s="305" t="str">
        <f t="shared" si="42"/>
        <v>RU8310</v>
      </c>
      <c r="V2713" s="305" t="s">
        <v>3112</v>
      </c>
    </row>
    <row r="2714" spans="1:22" ht="18" customHeight="1" x14ac:dyDescent="0.35">
      <c r="A2714" s="270">
        <v>18170</v>
      </c>
      <c r="B2714" s="270" t="s">
        <v>3269</v>
      </c>
      <c r="C2714" s="270" t="s">
        <v>6652</v>
      </c>
      <c r="D2714" s="270" t="s">
        <v>3296</v>
      </c>
      <c r="E2714" s="270" t="s">
        <v>1713</v>
      </c>
      <c r="F2714" s="270" t="s">
        <v>2143</v>
      </c>
      <c r="G2714" s="270" t="s">
        <v>6651</v>
      </c>
      <c r="H2714" s="270" t="s">
        <v>6650</v>
      </c>
      <c r="I2714" s="270" t="s">
        <v>6649</v>
      </c>
      <c r="J2714" s="270">
        <v>19477</v>
      </c>
      <c r="K2714" s="270" t="s">
        <v>3271</v>
      </c>
      <c r="L2714" s="270" t="s">
        <v>6663</v>
      </c>
      <c r="M2714" s="270" t="s">
        <v>3296</v>
      </c>
      <c r="N2714" s="270" t="s">
        <v>3286</v>
      </c>
      <c r="O2714" s="270" t="s">
        <v>3285</v>
      </c>
      <c r="P2714" s="269">
        <v>457745.84</v>
      </c>
      <c r="Q2714" s="269">
        <v>0</v>
      </c>
      <c r="R2714" s="269">
        <v>0</v>
      </c>
      <c r="S2714" s="269">
        <v>457745.84</v>
      </c>
      <c r="U2714" s="305" t="str">
        <f t="shared" si="42"/>
        <v>RU8310</v>
      </c>
      <c r="V2714" s="305" t="s">
        <v>3112</v>
      </c>
    </row>
    <row r="2715" spans="1:22" ht="18" customHeight="1" x14ac:dyDescent="0.35">
      <c r="A2715" s="270">
        <v>18170</v>
      </c>
      <c r="B2715" s="270" t="s">
        <v>3269</v>
      </c>
      <c r="C2715" s="270" t="s">
        <v>6652</v>
      </c>
      <c r="D2715" s="270" t="s">
        <v>3296</v>
      </c>
      <c r="E2715" s="270" t="s">
        <v>1713</v>
      </c>
      <c r="F2715" s="270" t="s">
        <v>2143</v>
      </c>
      <c r="G2715" s="270" t="s">
        <v>6651</v>
      </c>
      <c r="H2715" s="270" t="s">
        <v>6650</v>
      </c>
      <c r="I2715" s="270" t="s">
        <v>6649</v>
      </c>
      <c r="J2715" s="270">
        <v>19481</v>
      </c>
      <c r="K2715" s="270" t="s">
        <v>3271</v>
      </c>
      <c r="L2715" s="270" t="s">
        <v>6662</v>
      </c>
      <c r="M2715" s="270" t="s">
        <v>3296</v>
      </c>
      <c r="N2715" s="270" t="s">
        <v>3286</v>
      </c>
      <c r="O2715" s="270" t="s">
        <v>3285</v>
      </c>
      <c r="P2715" s="269">
        <v>251105.13</v>
      </c>
      <c r="Q2715" s="269">
        <v>0</v>
      </c>
      <c r="R2715" s="269">
        <v>0</v>
      </c>
      <c r="S2715" s="269">
        <v>251105.13</v>
      </c>
      <c r="U2715" s="305" t="str">
        <f t="shared" si="42"/>
        <v>RU8310</v>
      </c>
      <c r="V2715" s="305" t="s">
        <v>3112</v>
      </c>
    </row>
    <row r="2716" spans="1:22" ht="18" customHeight="1" x14ac:dyDescent="0.35">
      <c r="A2716" s="270">
        <v>18170</v>
      </c>
      <c r="B2716" s="270" t="s">
        <v>3269</v>
      </c>
      <c r="C2716" s="270" t="s">
        <v>6652</v>
      </c>
      <c r="D2716" s="270" t="s">
        <v>3296</v>
      </c>
      <c r="E2716" s="270" t="s">
        <v>1713</v>
      </c>
      <c r="F2716" s="270" t="s">
        <v>2143</v>
      </c>
      <c r="G2716" s="270" t="s">
        <v>6651</v>
      </c>
      <c r="H2716" s="270" t="s">
        <v>6650</v>
      </c>
      <c r="I2716" s="270" t="s">
        <v>6649</v>
      </c>
      <c r="J2716" s="270">
        <v>19483</v>
      </c>
      <c r="K2716" s="270" t="s">
        <v>3271</v>
      </c>
      <c r="L2716" s="270" t="s">
        <v>6661</v>
      </c>
      <c r="M2716" s="270" t="s">
        <v>3296</v>
      </c>
      <c r="N2716" s="270" t="s">
        <v>3286</v>
      </c>
      <c r="O2716" s="270" t="s">
        <v>3285</v>
      </c>
      <c r="P2716" s="269">
        <v>263908.21000000002</v>
      </c>
      <c r="Q2716" s="269">
        <v>0</v>
      </c>
      <c r="R2716" s="269">
        <v>0</v>
      </c>
      <c r="S2716" s="269">
        <v>263908.21000000002</v>
      </c>
      <c r="U2716" s="305" t="str">
        <f t="shared" si="42"/>
        <v>RU8310</v>
      </c>
      <c r="V2716" s="305" t="s">
        <v>3112</v>
      </c>
    </row>
    <row r="2717" spans="1:22" ht="18" customHeight="1" x14ac:dyDescent="0.35">
      <c r="A2717" s="270">
        <v>18170</v>
      </c>
      <c r="B2717" s="270" t="s">
        <v>3269</v>
      </c>
      <c r="C2717" s="270" t="s">
        <v>6652</v>
      </c>
      <c r="D2717" s="270" t="s">
        <v>3296</v>
      </c>
      <c r="E2717" s="270" t="s">
        <v>1713</v>
      </c>
      <c r="F2717" s="270" t="s">
        <v>2143</v>
      </c>
      <c r="G2717" s="270" t="s">
        <v>6651</v>
      </c>
      <c r="H2717" s="270" t="s">
        <v>6650</v>
      </c>
      <c r="I2717" s="270" t="s">
        <v>6649</v>
      </c>
      <c r="J2717" s="270">
        <v>19490</v>
      </c>
      <c r="K2717" s="270" t="s">
        <v>3271</v>
      </c>
      <c r="L2717" s="270" t="s">
        <v>6660</v>
      </c>
      <c r="M2717" s="270" t="s">
        <v>3296</v>
      </c>
      <c r="N2717" s="270" t="s">
        <v>3286</v>
      </c>
      <c r="O2717" s="270" t="s">
        <v>3285</v>
      </c>
      <c r="P2717" s="269">
        <v>109280</v>
      </c>
      <c r="Q2717" s="269">
        <v>0</v>
      </c>
      <c r="R2717" s="269">
        <v>0</v>
      </c>
      <c r="S2717" s="269">
        <v>109280</v>
      </c>
      <c r="U2717" s="305" t="str">
        <f t="shared" si="42"/>
        <v>RU8310</v>
      </c>
      <c r="V2717" s="305" t="s">
        <v>3112</v>
      </c>
    </row>
    <row r="2718" spans="1:22" ht="18" customHeight="1" x14ac:dyDescent="0.35">
      <c r="A2718" s="270">
        <v>18170</v>
      </c>
      <c r="B2718" s="270" t="s">
        <v>3269</v>
      </c>
      <c r="C2718" s="270" t="s">
        <v>6652</v>
      </c>
      <c r="D2718" s="270" t="s">
        <v>3296</v>
      </c>
      <c r="E2718" s="270" t="s">
        <v>1713</v>
      </c>
      <c r="F2718" s="270" t="s">
        <v>2143</v>
      </c>
      <c r="G2718" s="270" t="s">
        <v>6651</v>
      </c>
      <c r="H2718" s="270" t="s">
        <v>6650</v>
      </c>
      <c r="I2718" s="270" t="s">
        <v>6649</v>
      </c>
      <c r="J2718" s="270">
        <v>19491</v>
      </c>
      <c r="K2718" s="270" t="s">
        <v>3271</v>
      </c>
      <c r="L2718" s="270" t="s">
        <v>6659</v>
      </c>
      <c r="M2718" s="270" t="s">
        <v>3296</v>
      </c>
      <c r="N2718" s="270" t="s">
        <v>3286</v>
      </c>
      <c r="O2718" s="270" t="s">
        <v>3285</v>
      </c>
      <c r="P2718" s="269">
        <v>116636.99</v>
      </c>
      <c r="Q2718" s="269">
        <v>0</v>
      </c>
      <c r="R2718" s="269">
        <v>0</v>
      </c>
      <c r="S2718" s="269">
        <v>116636.99</v>
      </c>
      <c r="U2718" s="305" t="str">
        <f t="shared" si="42"/>
        <v>RU8310</v>
      </c>
      <c r="V2718" s="305" t="s">
        <v>3112</v>
      </c>
    </row>
    <row r="2719" spans="1:22" ht="18" customHeight="1" x14ac:dyDescent="0.35">
      <c r="A2719" s="270">
        <v>18170</v>
      </c>
      <c r="B2719" s="270" t="s">
        <v>3269</v>
      </c>
      <c r="C2719" s="270" t="s">
        <v>6652</v>
      </c>
      <c r="D2719" s="270" t="s">
        <v>3296</v>
      </c>
      <c r="E2719" s="270" t="s">
        <v>1713</v>
      </c>
      <c r="F2719" s="270" t="s">
        <v>2143</v>
      </c>
      <c r="G2719" s="270" t="s">
        <v>6651</v>
      </c>
      <c r="H2719" s="270" t="s">
        <v>6650</v>
      </c>
      <c r="I2719" s="270" t="s">
        <v>6649</v>
      </c>
      <c r="J2719" s="270">
        <v>19492</v>
      </c>
      <c r="K2719" s="270" t="s">
        <v>3271</v>
      </c>
      <c r="L2719" s="270" t="s">
        <v>6658</v>
      </c>
      <c r="M2719" s="270" t="s">
        <v>3296</v>
      </c>
      <c r="N2719" s="270" t="s">
        <v>3286</v>
      </c>
      <c r="O2719" s="270" t="s">
        <v>3285</v>
      </c>
      <c r="P2719" s="269">
        <v>118476.24</v>
      </c>
      <c r="Q2719" s="269">
        <v>0</v>
      </c>
      <c r="R2719" s="269">
        <v>0</v>
      </c>
      <c r="S2719" s="269">
        <v>118476.24</v>
      </c>
      <c r="U2719" s="305" t="str">
        <f t="shared" si="42"/>
        <v>RU8310</v>
      </c>
      <c r="V2719" s="305" t="s">
        <v>3112</v>
      </c>
    </row>
    <row r="2720" spans="1:22" ht="18" customHeight="1" x14ac:dyDescent="0.35">
      <c r="A2720" s="270">
        <v>18170</v>
      </c>
      <c r="B2720" s="270" t="s">
        <v>3269</v>
      </c>
      <c r="C2720" s="270" t="s">
        <v>6652</v>
      </c>
      <c r="D2720" s="270" t="s">
        <v>3296</v>
      </c>
      <c r="E2720" s="270" t="s">
        <v>1713</v>
      </c>
      <c r="F2720" s="270" t="s">
        <v>2143</v>
      </c>
      <c r="G2720" s="270" t="s">
        <v>6651</v>
      </c>
      <c r="H2720" s="270" t="s">
        <v>6650</v>
      </c>
      <c r="I2720" s="270" t="s">
        <v>6649</v>
      </c>
      <c r="J2720" s="270">
        <v>19493</v>
      </c>
      <c r="K2720" s="270" t="s">
        <v>3271</v>
      </c>
      <c r="L2720" s="270" t="s">
        <v>6657</v>
      </c>
      <c r="M2720" s="270" t="s">
        <v>3296</v>
      </c>
      <c r="N2720" s="270" t="s">
        <v>3286</v>
      </c>
      <c r="O2720" s="270" t="s">
        <v>3285</v>
      </c>
      <c r="P2720" s="269">
        <v>131542.06</v>
      </c>
      <c r="Q2720" s="269">
        <v>0</v>
      </c>
      <c r="R2720" s="269">
        <v>0</v>
      </c>
      <c r="S2720" s="269">
        <v>131542.06</v>
      </c>
      <c r="U2720" s="305" t="str">
        <f t="shared" si="42"/>
        <v>RU8310</v>
      </c>
      <c r="V2720" s="305" t="s">
        <v>3112</v>
      </c>
    </row>
    <row r="2721" spans="1:22" ht="18" customHeight="1" x14ac:dyDescent="0.35">
      <c r="A2721" s="270">
        <v>18170</v>
      </c>
      <c r="B2721" s="270" t="s">
        <v>3269</v>
      </c>
      <c r="C2721" s="270" t="s">
        <v>6652</v>
      </c>
      <c r="D2721" s="270" t="s">
        <v>3296</v>
      </c>
      <c r="E2721" s="270" t="s">
        <v>1713</v>
      </c>
      <c r="F2721" s="270" t="s">
        <v>2143</v>
      </c>
      <c r="G2721" s="270" t="s">
        <v>6651</v>
      </c>
      <c r="H2721" s="270" t="s">
        <v>6650</v>
      </c>
      <c r="I2721" s="270" t="s">
        <v>6649</v>
      </c>
      <c r="J2721" s="270">
        <v>19501</v>
      </c>
      <c r="K2721" s="270" t="s">
        <v>3271</v>
      </c>
      <c r="L2721" s="270" t="s">
        <v>6656</v>
      </c>
      <c r="M2721" s="270" t="s">
        <v>3296</v>
      </c>
      <c r="N2721" s="270" t="s">
        <v>3286</v>
      </c>
      <c r="O2721" s="270" t="s">
        <v>3285</v>
      </c>
      <c r="P2721" s="269">
        <v>131016.56</v>
      </c>
      <c r="Q2721" s="269">
        <v>0</v>
      </c>
      <c r="R2721" s="269">
        <v>0</v>
      </c>
      <c r="S2721" s="269">
        <v>131016.56</v>
      </c>
      <c r="U2721" s="305" t="str">
        <f t="shared" si="42"/>
        <v>RU8310</v>
      </c>
      <c r="V2721" s="305" t="s">
        <v>3112</v>
      </c>
    </row>
    <row r="2722" spans="1:22" ht="18" customHeight="1" x14ac:dyDescent="0.35">
      <c r="A2722" s="270">
        <v>18170</v>
      </c>
      <c r="B2722" s="270" t="s">
        <v>3269</v>
      </c>
      <c r="C2722" s="270" t="s">
        <v>6652</v>
      </c>
      <c r="D2722" s="270" t="s">
        <v>3296</v>
      </c>
      <c r="E2722" s="270" t="s">
        <v>1713</v>
      </c>
      <c r="F2722" s="270" t="s">
        <v>2143</v>
      </c>
      <c r="G2722" s="270" t="s">
        <v>6651</v>
      </c>
      <c r="H2722" s="270" t="s">
        <v>6650</v>
      </c>
      <c r="I2722" s="270" t="s">
        <v>6649</v>
      </c>
      <c r="J2722" s="270">
        <v>19502</v>
      </c>
      <c r="K2722" s="270" t="s">
        <v>3271</v>
      </c>
      <c r="L2722" s="270" t="s">
        <v>6655</v>
      </c>
      <c r="M2722" s="270" t="s">
        <v>3296</v>
      </c>
      <c r="N2722" s="270" t="s">
        <v>3286</v>
      </c>
      <c r="O2722" s="270" t="s">
        <v>3285</v>
      </c>
      <c r="P2722" s="269">
        <v>175564.58</v>
      </c>
      <c r="Q2722" s="269">
        <v>0</v>
      </c>
      <c r="R2722" s="269">
        <v>0</v>
      </c>
      <c r="S2722" s="269">
        <v>175564.58</v>
      </c>
      <c r="U2722" s="305" t="str">
        <f t="shared" si="42"/>
        <v>RU8310</v>
      </c>
      <c r="V2722" s="305" t="s">
        <v>3112</v>
      </c>
    </row>
    <row r="2723" spans="1:22" ht="18" customHeight="1" x14ac:dyDescent="0.35">
      <c r="A2723" s="270">
        <v>18170</v>
      </c>
      <c r="B2723" s="270" t="s">
        <v>3269</v>
      </c>
      <c r="C2723" s="270" t="s">
        <v>6652</v>
      </c>
      <c r="D2723" s="270" t="s">
        <v>3296</v>
      </c>
      <c r="E2723" s="270" t="s">
        <v>1713</v>
      </c>
      <c r="F2723" s="270" t="s">
        <v>2143</v>
      </c>
      <c r="G2723" s="270" t="s">
        <v>6651</v>
      </c>
      <c r="H2723" s="270" t="s">
        <v>6650</v>
      </c>
      <c r="I2723" s="270" t="s">
        <v>6649</v>
      </c>
      <c r="J2723" s="270">
        <v>19503</v>
      </c>
      <c r="K2723" s="270" t="s">
        <v>3271</v>
      </c>
      <c r="L2723" s="270" t="s">
        <v>6654</v>
      </c>
      <c r="M2723" s="270" t="s">
        <v>3296</v>
      </c>
      <c r="N2723" s="270" t="s">
        <v>3286</v>
      </c>
      <c r="O2723" s="270" t="s">
        <v>3285</v>
      </c>
      <c r="P2723" s="269">
        <v>1797446.94</v>
      </c>
      <c r="Q2723" s="269">
        <v>0</v>
      </c>
      <c r="R2723" s="269">
        <v>0</v>
      </c>
      <c r="S2723" s="269">
        <v>1797446.94</v>
      </c>
      <c r="U2723" s="305" t="str">
        <f t="shared" si="42"/>
        <v>RU8310</v>
      </c>
      <c r="V2723" s="305" t="s">
        <v>3112</v>
      </c>
    </row>
    <row r="2724" spans="1:22" ht="18" customHeight="1" x14ac:dyDescent="0.35">
      <c r="A2724" s="270">
        <v>18170</v>
      </c>
      <c r="B2724" s="270" t="s">
        <v>3269</v>
      </c>
      <c r="C2724" s="270" t="s">
        <v>6652</v>
      </c>
      <c r="D2724" s="270" t="s">
        <v>3296</v>
      </c>
      <c r="E2724" s="270" t="s">
        <v>1713</v>
      </c>
      <c r="F2724" s="270" t="s">
        <v>2143</v>
      </c>
      <c r="G2724" s="270" t="s">
        <v>6651</v>
      </c>
      <c r="H2724" s="270" t="s">
        <v>6650</v>
      </c>
      <c r="I2724" s="270" t="s">
        <v>6649</v>
      </c>
      <c r="J2724" s="270">
        <v>19505</v>
      </c>
      <c r="K2724" s="270" t="s">
        <v>3271</v>
      </c>
      <c r="L2724" s="270" t="s">
        <v>6653</v>
      </c>
      <c r="M2724" s="270" t="s">
        <v>3296</v>
      </c>
      <c r="N2724" s="270" t="s">
        <v>3286</v>
      </c>
      <c r="O2724" s="270" t="s">
        <v>3285</v>
      </c>
      <c r="P2724" s="269">
        <v>2143798.84</v>
      </c>
      <c r="Q2724" s="269">
        <v>0</v>
      </c>
      <c r="R2724" s="269">
        <v>0</v>
      </c>
      <c r="S2724" s="269">
        <v>2143798.84</v>
      </c>
      <c r="U2724" s="305" t="str">
        <f t="shared" si="42"/>
        <v>RU8310</v>
      </c>
      <c r="V2724" s="305" t="s">
        <v>3112</v>
      </c>
    </row>
    <row r="2725" spans="1:22" ht="18" customHeight="1" x14ac:dyDescent="0.35">
      <c r="A2725" s="270">
        <v>18170</v>
      </c>
      <c r="B2725" s="270" t="s">
        <v>3269</v>
      </c>
      <c r="C2725" s="270" t="s">
        <v>6652</v>
      </c>
      <c r="D2725" s="270" t="s">
        <v>3296</v>
      </c>
      <c r="E2725" s="270" t="s">
        <v>1713</v>
      </c>
      <c r="F2725" s="270" t="s">
        <v>2143</v>
      </c>
      <c r="G2725" s="270" t="s">
        <v>6651</v>
      </c>
      <c r="H2725" s="270" t="s">
        <v>6650</v>
      </c>
      <c r="I2725" s="270" t="s">
        <v>6649</v>
      </c>
      <c r="J2725" s="270">
        <v>26007</v>
      </c>
      <c r="K2725" s="270" t="s">
        <v>3271</v>
      </c>
      <c r="L2725" s="270" t="s">
        <v>6648</v>
      </c>
      <c r="M2725" s="270" t="s">
        <v>3296</v>
      </c>
      <c r="N2725" s="270" t="s">
        <v>3286</v>
      </c>
      <c r="O2725" s="270" t="s">
        <v>3285</v>
      </c>
      <c r="P2725" s="269">
        <v>178550.38</v>
      </c>
      <c r="Q2725" s="269">
        <v>0</v>
      </c>
      <c r="R2725" s="269">
        <v>0</v>
      </c>
      <c r="S2725" s="269">
        <v>178550.38</v>
      </c>
      <c r="U2725" s="305" t="str">
        <f t="shared" si="42"/>
        <v>RU8310</v>
      </c>
      <c r="V2725" s="305" t="s">
        <v>3112</v>
      </c>
    </row>
    <row r="2726" spans="1:22" ht="18" customHeight="1" x14ac:dyDescent="0.35">
      <c r="A2726" s="270">
        <v>18175</v>
      </c>
      <c r="B2726" s="270" t="s">
        <v>3269</v>
      </c>
      <c r="C2726" s="270" t="s">
        <v>6646</v>
      </c>
      <c r="D2726" s="270" t="s">
        <v>3296</v>
      </c>
      <c r="E2726" s="270" t="s">
        <v>1791</v>
      </c>
      <c r="F2726" s="270" t="s">
        <v>2104</v>
      </c>
      <c r="G2726" s="270" t="s">
        <v>6645</v>
      </c>
      <c r="H2726" s="270" t="s">
        <v>6644</v>
      </c>
      <c r="I2726" s="270" t="s">
        <v>6643</v>
      </c>
      <c r="J2726" s="270">
        <v>18714</v>
      </c>
      <c r="K2726" s="270" t="s">
        <v>3271</v>
      </c>
      <c r="L2726" s="270" t="s">
        <v>6647</v>
      </c>
      <c r="M2726" s="270" t="s">
        <v>3296</v>
      </c>
      <c r="N2726" s="270" t="s">
        <v>3314</v>
      </c>
      <c r="O2726" s="270" t="s">
        <v>3313</v>
      </c>
      <c r="P2726" s="269">
        <v>139468</v>
      </c>
      <c r="Q2726" s="269">
        <v>69734</v>
      </c>
      <c r="R2726" s="269">
        <v>69734</v>
      </c>
      <c r="S2726" s="269">
        <v>69734</v>
      </c>
      <c r="U2726" s="305" t="str">
        <f t="shared" si="42"/>
        <v>RU8255</v>
      </c>
      <c r="V2726" s="305" t="s">
        <v>3112</v>
      </c>
    </row>
    <row r="2727" spans="1:22" ht="18" customHeight="1" x14ac:dyDescent="0.35">
      <c r="A2727" s="270">
        <v>18175</v>
      </c>
      <c r="B2727" s="270" t="s">
        <v>3269</v>
      </c>
      <c r="C2727" s="270" t="s">
        <v>6646</v>
      </c>
      <c r="D2727" s="270" t="s">
        <v>3296</v>
      </c>
      <c r="E2727" s="270" t="s">
        <v>1791</v>
      </c>
      <c r="F2727" s="270" t="s">
        <v>2104</v>
      </c>
      <c r="G2727" s="270" t="s">
        <v>6645</v>
      </c>
      <c r="H2727" s="270" t="s">
        <v>6644</v>
      </c>
      <c r="I2727" s="270" t="s">
        <v>6643</v>
      </c>
      <c r="J2727" s="270">
        <v>18715</v>
      </c>
      <c r="K2727" s="270" t="s">
        <v>3271</v>
      </c>
      <c r="L2727" s="270" t="s">
        <v>6642</v>
      </c>
      <c r="M2727" s="270" t="s">
        <v>3296</v>
      </c>
      <c r="N2727" s="270" t="s">
        <v>3314</v>
      </c>
      <c r="O2727" s="270" t="s">
        <v>3313</v>
      </c>
      <c r="P2727" s="269">
        <v>394842</v>
      </c>
      <c r="Q2727" s="269">
        <v>0</v>
      </c>
      <c r="R2727" s="269">
        <v>464576</v>
      </c>
      <c r="S2727" s="269">
        <v>464576</v>
      </c>
      <c r="U2727" s="305" t="str">
        <f t="shared" si="42"/>
        <v>RU8255</v>
      </c>
      <c r="V2727" s="305" t="s">
        <v>3112</v>
      </c>
    </row>
    <row r="2728" spans="1:22" ht="18" customHeight="1" x14ac:dyDescent="0.35">
      <c r="A2728" s="270">
        <v>18180</v>
      </c>
      <c r="B2728" s="270" t="s">
        <v>3269</v>
      </c>
      <c r="C2728" s="270" t="s">
        <v>6641</v>
      </c>
      <c r="D2728" s="270" t="s">
        <v>3296</v>
      </c>
      <c r="E2728" s="270" t="s">
        <v>1713</v>
      </c>
      <c r="F2728" s="270" t="s">
        <v>1777</v>
      </c>
      <c r="G2728" s="270" t="s">
        <v>6640</v>
      </c>
      <c r="H2728" s="270" t="s">
        <v>6639</v>
      </c>
      <c r="I2728" s="270" t="s">
        <v>6638</v>
      </c>
      <c r="J2728" s="270">
        <v>18209</v>
      </c>
      <c r="K2728" s="270" t="s">
        <v>3271</v>
      </c>
      <c r="L2728" s="270" t="s">
        <v>6637</v>
      </c>
      <c r="M2728" s="270" t="s">
        <v>3296</v>
      </c>
      <c r="N2728" s="270" t="s">
        <v>3286</v>
      </c>
      <c r="O2728" s="270" t="s">
        <v>3285</v>
      </c>
      <c r="P2728" s="269">
        <v>580570.31999999995</v>
      </c>
      <c r="Q2728" s="269">
        <v>0</v>
      </c>
      <c r="R2728" s="269">
        <v>0</v>
      </c>
      <c r="S2728" s="269">
        <v>580570.31999999995</v>
      </c>
      <c r="U2728" s="305" t="str">
        <f t="shared" si="42"/>
        <v>RU8000</v>
      </c>
      <c r="V2728" s="305" t="s">
        <v>3112</v>
      </c>
    </row>
    <row r="2729" spans="1:22" ht="18" customHeight="1" x14ac:dyDescent="0.35">
      <c r="A2729" s="270">
        <v>18184</v>
      </c>
      <c r="B2729" s="270" t="s">
        <v>3269</v>
      </c>
      <c r="C2729" s="270" t="s">
        <v>6636</v>
      </c>
      <c r="D2729" s="270" t="s">
        <v>3296</v>
      </c>
      <c r="E2729" s="270" t="s">
        <v>1713</v>
      </c>
      <c r="F2729" s="270" t="s">
        <v>1809</v>
      </c>
      <c r="G2729" s="270" t="s">
        <v>5473</v>
      </c>
      <c r="H2729" s="270" t="s">
        <v>6635</v>
      </c>
      <c r="I2729" s="270" t="s">
        <v>6634</v>
      </c>
      <c r="J2729" s="270">
        <v>19952</v>
      </c>
      <c r="K2729" s="270" t="s">
        <v>3271</v>
      </c>
      <c r="L2729" s="270" t="s">
        <v>6633</v>
      </c>
      <c r="M2729" s="270" t="s">
        <v>3296</v>
      </c>
      <c r="N2729" s="270" t="s">
        <v>3286</v>
      </c>
      <c r="O2729" s="270" t="s">
        <v>3285</v>
      </c>
      <c r="P2729" s="269">
        <v>427415.07</v>
      </c>
      <c r="Q2729" s="269">
        <v>0</v>
      </c>
      <c r="R2729" s="269">
        <v>0</v>
      </c>
      <c r="S2729" s="269">
        <v>427415.07</v>
      </c>
      <c r="U2729" s="305" t="str">
        <f t="shared" si="42"/>
        <v>RU8330</v>
      </c>
      <c r="V2729" s="305" t="s">
        <v>3112</v>
      </c>
    </row>
    <row r="2730" spans="1:22" ht="18" customHeight="1" x14ac:dyDescent="0.35">
      <c r="A2730" s="270">
        <v>18185</v>
      </c>
      <c r="B2730" s="270" t="s">
        <v>3269</v>
      </c>
      <c r="C2730" s="270" t="s">
        <v>6632</v>
      </c>
      <c r="D2730" s="270" t="s">
        <v>3296</v>
      </c>
      <c r="E2730" s="270" t="s">
        <v>1733</v>
      </c>
      <c r="F2730" s="270" t="s">
        <v>1917</v>
      </c>
      <c r="G2730" s="270" t="s">
        <v>6631</v>
      </c>
      <c r="H2730" s="270" t="s">
        <v>6630</v>
      </c>
      <c r="I2730" s="270" t="s">
        <v>6629</v>
      </c>
      <c r="J2730" s="270">
        <v>18843</v>
      </c>
      <c r="K2730" s="270" t="s">
        <v>3271</v>
      </c>
      <c r="L2730" s="270" t="s">
        <v>6628</v>
      </c>
      <c r="M2730" s="270" t="s">
        <v>3296</v>
      </c>
      <c r="N2730" s="270" t="s">
        <v>3286</v>
      </c>
      <c r="O2730" s="270" t="s">
        <v>3285</v>
      </c>
      <c r="P2730" s="269">
        <v>297414</v>
      </c>
      <c r="Q2730" s="269">
        <v>0</v>
      </c>
      <c r="R2730" s="269">
        <v>0</v>
      </c>
      <c r="S2730" s="269">
        <v>297414</v>
      </c>
      <c r="U2730" s="305" t="str">
        <f t="shared" si="42"/>
        <v>RU5200</v>
      </c>
      <c r="V2730" s="305" t="s">
        <v>3112</v>
      </c>
    </row>
    <row r="2731" spans="1:22" ht="18" customHeight="1" x14ac:dyDescent="0.35">
      <c r="A2731" s="270">
        <v>18186</v>
      </c>
      <c r="B2731" s="270" t="s">
        <v>3269</v>
      </c>
      <c r="C2731" s="270" t="s">
        <v>6626</v>
      </c>
      <c r="D2731" s="270" t="s">
        <v>3296</v>
      </c>
      <c r="E2731" s="270" t="s">
        <v>1713</v>
      </c>
      <c r="F2731" s="270" t="s">
        <v>1992</v>
      </c>
      <c r="G2731" s="270" t="s">
        <v>6598</v>
      </c>
      <c r="H2731" s="270" t="s">
        <v>6625</v>
      </c>
      <c r="I2731" s="270" t="s">
        <v>6624</v>
      </c>
      <c r="J2731" s="270">
        <v>18716</v>
      </c>
      <c r="K2731" s="270" t="s">
        <v>3271</v>
      </c>
      <c r="L2731" s="270" t="s">
        <v>6627</v>
      </c>
      <c r="M2731" s="270" t="s">
        <v>3296</v>
      </c>
      <c r="N2731" s="270" t="s">
        <v>3314</v>
      </c>
      <c r="O2731" s="270" t="s">
        <v>3313</v>
      </c>
      <c r="P2731" s="269">
        <v>1214595.7</v>
      </c>
      <c r="Q2731" s="269">
        <v>0</v>
      </c>
      <c r="R2731" s="269">
        <v>0</v>
      </c>
      <c r="S2731" s="269">
        <v>1214595.7</v>
      </c>
      <c r="U2731" s="305" t="str">
        <f t="shared" si="42"/>
        <v>RU8025</v>
      </c>
      <c r="V2731" s="305" t="s">
        <v>3112</v>
      </c>
    </row>
    <row r="2732" spans="1:22" ht="18" customHeight="1" x14ac:dyDescent="0.35">
      <c r="A2732" s="270">
        <v>18186</v>
      </c>
      <c r="B2732" s="270" t="s">
        <v>3269</v>
      </c>
      <c r="C2732" s="270" t="s">
        <v>6626</v>
      </c>
      <c r="D2732" s="270" t="s">
        <v>3296</v>
      </c>
      <c r="E2732" s="270" t="s">
        <v>1713</v>
      </c>
      <c r="F2732" s="270" t="s">
        <v>1992</v>
      </c>
      <c r="G2732" s="270" t="s">
        <v>6598</v>
      </c>
      <c r="H2732" s="270" t="s">
        <v>6625</v>
      </c>
      <c r="I2732" s="270" t="s">
        <v>6624</v>
      </c>
      <c r="J2732" s="270">
        <v>18717</v>
      </c>
      <c r="K2732" s="270" t="s">
        <v>3271</v>
      </c>
      <c r="L2732" s="270" t="s">
        <v>6623</v>
      </c>
      <c r="M2732" s="270" t="s">
        <v>3296</v>
      </c>
      <c r="N2732" s="270" t="s">
        <v>3314</v>
      </c>
      <c r="O2732" s="270" t="s">
        <v>3313</v>
      </c>
      <c r="P2732" s="269">
        <v>1976541.89</v>
      </c>
      <c r="Q2732" s="269">
        <v>0</v>
      </c>
      <c r="R2732" s="269">
        <v>0</v>
      </c>
      <c r="S2732" s="269">
        <v>1976541.89</v>
      </c>
      <c r="U2732" s="305" t="str">
        <f t="shared" si="42"/>
        <v>RU8025</v>
      </c>
      <c r="V2732" s="305" t="s">
        <v>3112</v>
      </c>
    </row>
    <row r="2733" spans="1:22" ht="18" customHeight="1" x14ac:dyDescent="0.35">
      <c r="A2733" s="270">
        <v>18190</v>
      </c>
      <c r="B2733" s="270" t="s">
        <v>3269</v>
      </c>
      <c r="C2733" s="270" t="s">
        <v>6621</v>
      </c>
      <c r="D2733" s="270" t="s">
        <v>3296</v>
      </c>
      <c r="E2733" s="270" t="s">
        <v>1713</v>
      </c>
      <c r="F2733" s="270" t="s">
        <v>2143</v>
      </c>
      <c r="G2733" s="270" t="s">
        <v>6620</v>
      </c>
      <c r="H2733" s="270" t="s">
        <v>6619</v>
      </c>
      <c r="I2733" s="270" t="s">
        <v>6618</v>
      </c>
      <c r="J2733" s="270">
        <v>18930</v>
      </c>
      <c r="K2733" s="270" t="s">
        <v>3271</v>
      </c>
      <c r="L2733" s="270" t="s">
        <v>6622</v>
      </c>
      <c r="M2733" s="270" t="s">
        <v>3296</v>
      </c>
      <c r="N2733" s="270" t="s">
        <v>3286</v>
      </c>
      <c r="O2733" s="270" t="s">
        <v>3285</v>
      </c>
      <c r="P2733" s="269">
        <v>862046</v>
      </c>
      <c r="Q2733" s="269">
        <v>0</v>
      </c>
      <c r="R2733" s="269">
        <v>0</v>
      </c>
      <c r="S2733" s="269">
        <v>862046</v>
      </c>
      <c r="U2733" s="305" t="str">
        <f t="shared" si="42"/>
        <v>RU8310</v>
      </c>
      <c r="V2733" s="305" t="s">
        <v>3112</v>
      </c>
    </row>
    <row r="2734" spans="1:22" ht="18" customHeight="1" x14ac:dyDescent="0.35">
      <c r="A2734" s="270">
        <v>18190</v>
      </c>
      <c r="B2734" s="270" t="s">
        <v>3269</v>
      </c>
      <c r="C2734" s="270" t="s">
        <v>6621</v>
      </c>
      <c r="D2734" s="270" t="s">
        <v>3296</v>
      </c>
      <c r="E2734" s="270" t="s">
        <v>1713</v>
      </c>
      <c r="F2734" s="270" t="s">
        <v>2143</v>
      </c>
      <c r="G2734" s="270" t="s">
        <v>6620</v>
      </c>
      <c r="H2734" s="270" t="s">
        <v>6619</v>
      </c>
      <c r="I2734" s="270" t="s">
        <v>6618</v>
      </c>
      <c r="J2734" s="270">
        <v>18967</v>
      </c>
      <c r="K2734" s="270" t="s">
        <v>3271</v>
      </c>
      <c r="L2734" s="270" t="s">
        <v>6617</v>
      </c>
      <c r="M2734" s="270" t="s">
        <v>3296</v>
      </c>
      <c r="N2734" s="270" t="s">
        <v>3286</v>
      </c>
      <c r="O2734" s="270" t="s">
        <v>3285</v>
      </c>
      <c r="P2734" s="269">
        <v>1112956</v>
      </c>
      <c r="Q2734" s="269">
        <v>0</v>
      </c>
      <c r="R2734" s="269">
        <v>0</v>
      </c>
      <c r="S2734" s="269">
        <v>1112956</v>
      </c>
      <c r="U2734" s="305" t="str">
        <f t="shared" si="42"/>
        <v>RU8310</v>
      </c>
      <c r="V2734" s="305" t="s">
        <v>3112</v>
      </c>
    </row>
    <row r="2735" spans="1:22" ht="18" customHeight="1" x14ac:dyDescent="0.35">
      <c r="A2735" s="270">
        <v>18192</v>
      </c>
      <c r="B2735" s="270" t="s">
        <v>3269</v>
      </c>
      <c r="C2735" s="270" t="s">
        <v>6609</v>
      </c>
      <c r="D2735" s="270" t="s">
        <v>3296</v>
      </c>
      <c r="E2735" s="270" t="s">
        <v>1713</v>
      </c>
      <c r="F2735" s="270" t="s">
        <v>2143</v>
      </c>
      <c r="G2735" s="270" t="s">
        <v>6608</v>
      </c>
      <c r="H2735" s="270" t="s">
        <v>6607</v>
      </c>
      <c r="I2735" s="270" t="s">
        <v>6606</v>
      </c>
      <c r="J2735" s="270">
        <v>18939</v>
      </c>
      <c r="K2735" s="270" t="s">
        <v>3271</v>
      </c>
      <c r="L2735" s="270" t="s">
        <v>6616</v>
      </c>
      <c r="M2735" s="270" t="s">
        <v>3296</v>
      </c>
      <c r="N2735" s="270" t="s">
        <v>3286</v>
      </c>
      <c r="O2735" s="270" t="s">
        <v>3285</v>
      </c>
      <c r="P2735" s="269">
        <v>205894.92</v>
      </c>
      <c r="Q2735" s="269">
        <v>0</v>
      </c>
      <c r="R2735" s="269">
        <v>0</v>
      </c>
      <c r="S2735" s="269">
        <v>205894.92</v>
      </c>
      <c r="U2735" s="305" t="str">
        <f t="shared" si="42"/>
        <v>RU8310</v>
      </c>
      <c r="V2735" s="305" t="s">
        <v>3112</v>
      </c>
    </row>
    <row r="2736" spans="1:22" ht="18" customHeight="1" x14ac:dyDescent="0.35">
      <c r="A2736" s="270">
        <v>18192</v>
      </c>
      <c r="B2736" s="270" t="s">
        <v>3269</v>
      </c>
      <c r="C2736" s="270" t="s">
        <v>6609</v>
      </c>
      <c r="D2736" s="270" t="s">
        <v>3296</v>
      </c>
      <c r="E2736" s="270" t="s">
        <v>1713</v>
      </c>
      <c r="F2736" s="270" t="s">
        <v>2143</v>
      </c>
      <c r="G2736" s="270" t="s">
        <v>6608</v>
      </c>
      <c r="H2736" s="270" t="s">
        <v>6607</v>
      </c>
      <c r="I2736" s="270" t="s">
        <v>6606</v>
      </c>
      <c r="J2736" s="270">
        <v>18955</v>
      </c>
      <c r="K2736" s="270" t="s">
        <v>3271</v>
      </c>
      <c r="L2736" s="270" t="s">
        <v>6615</v>
      </c>
      <c r="M2736" s="270" t="s">
        <v>3296</v>
      </c>
      <c r="N2736" s="270" t="s">
        <v>3286</v>
      </c>
      <c r="O2736" s="270" t="s">
        <v>3285</v>
      </c>
      <c r="P2736" s="269">
        <v>205894.92</v>
      </c>
      <c r="Q2736" s="269">
        <v>0</v>
      </c>
      <c r="R2736" s="269">
        <v>0</v>
      </c>
      <c r="S2736" s="269">
        <v>205894.92</v>
      </c>
      <c r="U2736" s="305" t="str">
        <f t="shared" si="42"/>
        <v>RU8310</v>
      </c>
      <c r="V2736" s="305" t="s">
        <v>3112</v>
      </c>
    </row>
    <row r="2737" spans="1:22" ht="18" customHeight="1" x14ac:dyDescent="0.35">
      <c r="A2737" s="270">
        <v>18192</v>
      </c>
      <c r="B2737" s="270" t="s">
        <v>3269</v>
      </c>
      <c r="C2737" s="270" t="s">
        <v>6609</v>
      </c>
      <c r="D2737" s="270" t="s">
        <v>3296</v>
      </c>
      <c r="E2737" s="270" t="s">
        <v>1713</v>
      </c>
      <c r="F2737" s="270" t="s">
        <v>2143</v>
      </c>
      <c r="G2737" s="270" t="s">
        <v>6608</v>
      </c>
      <c r="H2737" s="270" t="s">
        <v>6607</v>
      </c>
      <c r="I2737" s="270" t="s">
        <v>6606</v>
      </c>
      <c r="J2737" s="270">
        <v>18962</v>
      </c>
      <c r="K2737" s="270" t="s">
        <v>3271</v>
      </c>
      <c r="L2737" s="270" t="s">
        <v>6614</v>
      </c>
      <c r="M2737" s="270" t="s">
        <v>3296</v>
      </c>
      <c r="N2737" s="270" t="s">
        <v>3286</v>
      </c>
      <c r="O2737" s="270" t="s">
        <v>3285</v>
      </c>
      <c r="P2737" s="269">
        <v>171276.77</v>
      </c>
      <c r="Q2737" s="269">
        <v>0</v>
      </c>
      <c r="R2737" s="269">
        <v>0</v>
      </c>
      <c r="S2737" s="269">
        <v>171276.77</v>
      </c>
      <c r="U2737" s="305" t="str">
        <f t="shared" si="42"/>
        <v>RU8310</v>
      </c>
      <c r="V2737" s="305" t="s">
        <v>3112</v>
      </c>
    </row>
    <row r="2738" spans="1:22" ht="18" customHeight="1" x14ac:dyDescent="0.35">
      <c r="A2738" s="270">
        <v>18192</v>
      </c>
      <c r="B2738" s="270" t="s">
        <v>3269</v>
      </c>
      <c r="C2738" s="270" t="s">
        <v>6609</v>
      </c>
      <c r="D2738" s="270" t="s">
        <v>3296</v>
      </c>
      <c r="E2738" s="270" t="s">
        <v>1713</v>
      </c>
      <c r="F2738" s="270" t="s">
        <v>2143</v>
      </c>
      <c r="G2738" s="270" t="s">
        <v>6608</v>
      </c>
      <c r="H2738" s="270" t="s">
        <v>6607</v>
      </c>
      <c r="I2738" s="270" t="s">
        <v>6606</v>
      </c>
      <c r="J2738" s="270">
        <v>18965</v>
      </c>
      <c r="K2738" s="270" t="s">
        <v>3271</v>
      </c>
      <c r="L2738" s="270" t="s">
        <v>6613</v>
      </c>
      <c r="M2738" s="270" t="s">
        <v>3296</v>
      </c>
      <c r="N2738" s="270" t="s">
        <v>3286</v>
      </c>
      <c r="O2738" s="270" t="s">
        <v>3285</v>
      </c>
      <c r="P2738" s="269">
        <v>507508.87</v>
      </c>
      <c r="Q2738" s="269">
        <v>0</v>
      </c>
      <c r="R2738" s="269">
        <v>0</v>
      </c>
      <c r="S2738" s="269">
        <v>507508.87</v>
      </c>
      <c r="U2738" s="305" t="str">
        <f t="shared" si="42"/>
        <v>RU8310</v>
      </c>
      <c r="V2738" s="305" t="s">
        <v>3112</v>
      </c>
    </row>
    <row r="2739" spans="1:22" ht="18" customHeight="1" x14ac:dyDescent="0.35">
      <c r="A2739" s="270">
        <v>18192</v>
      </c>
      <c r="B2739" s="270" t="s">
        <v>3269</v>
      </c>
      <c r="C2739" s="270" t="s">
        <v>6609</v>
      </c>
      <c r="D2739" s="270" t="s">
        <v>3296</v>
      </c>
      <c r="E2739" s="270" t="s">
        <v>1713</v>
      </c>
      <c r="F2739" s="270" t="s">
        <v>2143</v>
      </c>
      <c r="G2739" s="270" t="s">
        <v>6608</v>
      </c>
      <c r="H2739" s="270" t="s">
        <v>6607</v>
      </c>
      <c r="I2739" s="270" t="s">
        <v>6606</v>
      </c>
      <c r="J2739" s="270">
        <v>18968</v>
      </c>
      <c r="K2739" s="270" t="s">
        <v>3271</v>
      </c>
      <c r="L2739" s="270" t="s">
        <v>6612</v>
      </c>
      <c r="M2739" s="270" t="s">
        <v>3296</v>
      </c>
      <c r="N2739" s="270" t="s">
        <v>3286</v>
      </c>
      <c r="O2739" s="270" t="s">
        <v>3285</v>
      </c>
      <c r="P2739" s="269">
        <v>282430.05</v>
      </c>
      <c r="Q2739" s="269">
        <v>0</v>
      </c>
      <c r="R2739" s="269">
        <v>0</v>
      </c>
      <c r="S2739" s="269">
        <v>282430.05</v>
      </c>
      <c r="U2739" s="305" t="str">
        <f t="shared" si="42"/>
        <v>RU8310</v>
      </c>
      <c r="V2739" s="305" t="s">
        <v>3112</v>
      </c>
    </row>
    <row r="2740" spans="1:22" ht="18" customHeight="1" x14ac:dyDescent="0.35">
      <c r="A2740" s="270">
        <v>18192</v>
      </c>
      <c r="B2740" s="270" t="s">
        <v>3269</v>
      </c>
      <c r="C2740" s="270" t="s">
        <v>6609</v>
      </c>
      <c r="D2740" s="270" t="s">
        <v>3296</v>
      </c>
      <c r="E2740" s="270" t="s">
        <v>1713</v>
      </c>
      <c r="F2740" s="270" t="s">
        <v>2143</v>
      </c>
      <c r="G2740" s="270" t="s">
        <v>6608</v>
      </c>
      <c r="H2740" s="270" t="s">
        <v>6607</v>
      </c>
      <c r="I2740" s="270" t="s">
        <v>6606</v>
      </c>
      <c r="J2740" s="270">
        <v>18970</v>
      </c>
      <c r="K2740" s="270" t="s">
        <v>3271</v>
      </c>
      <c r="L2740" s="270" t="s">
        <v>6611</v>
      </c>
      <c r="M2740" s="270" t="s">
        <v>3296</v>
      </c>
      <c r="N2740" s="270" t="s">
        <v>3286</v>
      </c>
      <c r="O2740" s="270" t="s">
        <v>3285</v>
      </c>
      <c r="P2740" s="269">
        <v>533591.81999999995</v>
      </c>
      <c r="Q2740" s="269">
        <v>0</v>
      </c>
      <c r="R2740" s="269">
        <v>0</v>
      </c>
      <c r="S2740" s="269">
        <v>533591.81999999995</v>
      </c>
      <c r="U2740" s="305" t="str">
        <f t="shared" si="42"/>
        <v>RU8310</v>
      </c>
      <c r="V2740" s="305" t="s">
        <v>3112</v>
      </c>
    </row>
    <row r="2741" spans="1:22" ht="18" customHeight="1" x14ac:dyDescent="0.35">
      <c r="A2741" s="270">
        <v>18192</v>
      </c>
      <c r="B2741" s="270" t="s">
        <v>3269</v>
      </c>
      <c r="C2741" s="270" t="s">
        <v>6609</v>
      </c>
      <c r="D2741" s="270" t="s">
        <v>3296</v>
      </c>
      <c r="E2741" s="270" t="s">
        <v>1713</v>
      </c>
      <c r="F2741" s="270" t="s">
        <v>2143</v>
      </c>
      <c r="G2741" s="270" t="s">
        <v>6608</v>
      </c>
      <c r="H2741" s="270" t="s">
        <v>6607</v>
      </c>
      <c r="I2741" s="270" t="s">
        <v>6606</v>
      </c>
      <c r="J2741" s="270">
        <v>18971</v>
      </c>
      <c r="K2741" s="270" t="s">
        <v>3271</v>
      </c>
      <c r="L2741" s="270" t="s">
        <v>6610</v>
      </c>
      <c r="M2741" s="270" t="s">
        <v>3296</v>
      </c>
      <c r="N2741" s="270" t="s">
        <v>3286</v>
      </c>
      <c r="O2741" s="270" t="s">
        <v>3285</v>
      </c>
      <c r="P2741" s="269">
        <v>395754.12</v>
      </c>
      <c r="Q2741" s="269">
        <v>0</v>
      </c>
      <c r="R2741" s="269">
        <v>0</v>
      </c>
      <c r="S2741" s="269">
        <v>395754.12</v>
      </c>
      <c r="U2741" s="305" t="str">
        <f t="shared" si="42"/>
        <v>RU8310</v>
      </c>
      <c r="V2741" s="305" t="s">
        <v>3112</v>
      </c>
    </row>
    <row r="2742" spans="1:22" ht="18" customHeight="1" x14ac:dyDescent="0.35">
      <c r="A2742" s="270">
        <v>18192</v>
      </c>
      <c r="B2742" s="270" t="s">
        <v>3269</v>
      </c>
      <c r="C2742" s="270" t="s">
        <v>6609</v>
      </c>
      <c r="D2742" s="270" t="s">
        <v>3296</v>
      </c>
      <c r="E2742" s="270" t="s">
        <v>1713</v>
      </c>
      <c r="F2742" s="270" t="s">
        <v>2143</v>
      </c>
      <c r="G2742" s="270" t="s">
        <v>6608</v>
      </c>
      <c r="H2742" s="270" t="s">
        <v>6607</v>
      </c>
      <c r="I2742" s="270" t="s">
        <v>6606</v>
      </c>
      <c r="J2742" s="270">
        <v>18972</v>
      </c>
      <c r="K2742" s="270" t="s">
        <v>3271</v>
      </c>
      <c r="L2742" s="270" t="s">
        <v>6605</v>
      </c>
      <c r="M2742" s="270" t="s">
        <v>3296</v>
      </c>
      <c r="N2742" s="270" t="s">
        <v>3286</v>
      </c>
      <c r="O2742" s="270" t="s">
        <v>3285</v>
      </c>
      <c r="P2742" s="269">
        <v>561808.56999999995</v>
      </c>
      <c r="Q2742" s="269">
        <v>0</v>
      </c>
      <c r="R2742" s="269">
        <v>0</v>
      </c>
      <c r="S2742" s="269">
        <v>561808.56999999995</v>
      </c>
      <c r="U2742" s="305" t="str">
        <f t="shared" si="42"/>
        <v>RU8310</v>
      </c>
      <c r="V2742" s="305" t="s">
        <v>3112</v>
      </c>
    </row>
    <row r="2743" spans="1:22" ht="18" customHeight="1" x14ac:dyDescent="0.35">
      <c r="A2743" s="270">
        <v>18193</v>
      </c>
      <c r="B2743" s="270" t="s">
        <v>3269</v>
      </c>
      <c r="C2743" s="270" t="s">
        <v>6604</v>
      </c>
      <c r="D2743" s="270" t="s">
        <v>3296</v>
      </c>
      <c r="E2743" s="270" t="s">
        <v>1733</v>
      </c>
      <c r="F2743" s="270" t="s">
        <v>2136</v>
      </c>
      <c r="G2743" s="270" t="s">
        <v>6603</v>
      </c>
      <c r="H2743" s="270" t="s">
        <v>6602</v>
      </c>
      <c r="I2743" s="270" t="s">
        <v>6601</v>
      </c>
      <c r="J2743" s="270">
        <v>18197</v>
      </c>
      <c r="K2743" s="270" t="s">
        <v>3271</v>
      </c>
      <c r="L2743" s="270" t="s">
        <v>6600</v>
      </c>
      <c r="M2743" s="270" t="s">
        <v>3296</v>
      </c>
      <c r="N2743" s="270" t="s">
        <v>3286</v>
      </c>
      <c r="O2743" s="270" t="s">
        <v>3285</v>
      </c>
      <c r="P2743" s="269">
        <v>1071565.1100000001</v>
      </c>
      <c r="Q2743" s="269">
        <v>0</v>
      </c>
      <c r="R2743" s="269">
        <v>0</v>
      </c>
      <c r="S2743" s="269">
        <v>1071565.1100000001</v>
      </c>
      <c r="U2743" s="305" t="str">
        <f t="shared" si="42"/>
        <v>RU8293</v>
      </c>
      <c r="V2743" s="305" t="s">
        <v>3112</v>
      </c>
    </row>
    <row r="2744" spans="1:22" ht="18" customHeight="1" x14ac:dyDescent="0.35">
      <c r="A2744" s="270">
        <v>18207</v>
      </c>
      <c r="B2744" s="270" t="s">
        <v>3269</v>
      </c>
      <c r="C2744" s="270" t="s">
        <v>6599</v>
      </c>
      <c r="D2744" s="270" t="s">
        <v>3296</v>
      </c>
      <c r="E2744" s="270" t="s">
        <v>1713</v>
      </c>
      <c r="F2744" s="270" t="s">
        <v>1992</v>
      </c>
      <c r="G2744" s="270" t="s">
        <v>6598</v>
      </c>
      <c r="H2744" s="270" t="s">
        <v>6597</v>
      </c>
      <c r="I2744" s="270" t="s">
        <v>6596</v>
      </c>
      <c r="J2744" s="270">
        <v>18595</v>
      </c>
      <c r="K2744" s="270" t="s">
        <v>3271</v>
      </c>
      <c r="L2744" s="270" t="s">
        <v>6595</v>
      </c>
      <c r="M2744" s="270" t="s">
        <v>3296</v>
      </c>
      <c r="N2744" s="270" t="s">
        <v>3314</v>
      </c>
      <c r="O2744" s="270" t="s">
        <v>3313</v>
      </c>
      <c r="P2744" s="269">
        <v>834735.35</v>
      </c>
      <c r="Q2744" s="269">
        <v>0</v>
      </c>
      <c r="R2744" s="269">
        <v>0</v>
      </c>
      <c r="S2744" s="269">
        <v>834735.35</v>
      </c>
      <c r="U2744" s="305" t="str">
        <f t="shared" si="42"/>
        <v>RU8025</v>
      </c>
      <c r="V2744" s="305" t="s">
        <v>3112</v>
      </c>
    </row>
    <row r="2745" spans="1:22" ht="18" customHeight="1" x14ac:dyDescent="0.35">
      <c r="A2745" s="270">
        <v>18215</v>
      </c>
      <c r="B2745" s="270" t="s">
        <v>3269</v>
      </c>
      <c r="C2745" s="270" t="s">
        <v>6588</v>
      </c>
      <c r="D2745" s="270" t="s">
        <v>3296</v>
      </c>
      <c r="E2745" s="270" t="s">
        <v>1713</v>
      </c>
      <c r="F2745" s="270" t="s">
        <v>2143</v>
      </c>
      <c r="G2745" s="270" t="s">
        <v>6587</v>
      </c>
      <c r="H2745" s="270" t="s">
        <v>6586</v>
      </c>
      <c r="I2745" s="270" t="s">
        <v>6585</v>
      </c>
      <c r="J2745" s="270">
        <v>19257</v>
      </c>
      <c r="K2745" s="270" t="s">
        <v>3271</v>
      </c>
      <c r="L2745" s="270" t="s">
        <v>6594</v>
      </c>
      <c r="M2745" s="270" t="s">
        <v>3296</v>
      </c>
      <c r="N2745" s="270" t="s">
        <v>3286</v>
      </c>
      <c r="O2745" s="270" t="s">
        <v>3285</v>
      </c>
      <c r="P2745" s="269">
        <v>1312695.8400000001</v>
      </c>
      <c r="Q2745" s="269">
        <v>0</v>
      </c>
      <c r="R2745" s="269">
        <v>0</v>
      </c>
      <c r="S2745" s="269">
        <v>1312695.8400000001</v>
      </c>
      <c r="U2745" s="305" t="str">
        <f t="shared" si="42"/>
        <v>RU8310</v>
      </c>
      <c r="V2745" s="305" t="s">
        <v>3112</v>
      </c>
    </row>
    <row r="2746" spans="1:22" ht="18" customHeight="1" x14ac:dyDescent="0.35">
      <c r="A2746" s="270">
        <v>18215</v>
      </c>
      <c r="B2746" s="270" t="s">
        <v>3269</v>
      </c>
      <c r="C2746" s="270" t="s">
        <v>6588</v>
      </c>
      <c r="D2746" s="270" t="s">
        <v>3296</v>
      </c>
      <c r="E2746" s="270" t="s">
        <v>1713</v>
      </c>
      <c r="F2746" s="270" t="s">
        <v>2143</v>
      </c>
      <c r="G2746" s="270" t="s">
        <v>6587</v>
      </c>
      <c r="H2746" s="270" t="s">
        <v>6586</v>
      </c>
      <c r="I2746" s="270" t="s">
        <v>6585</v>
      </c>
      <c r="J2746" s="270">
        <v>19264</v>
      </c>
      <c r="K2746" s="270" t="s">
        <v>3271</v>
      </c>
      <c r="L2746" s="270" t="s">
        <v>6593</v>
      </c>
      <c r="M2746" s="270" t="s">
        <v>3296</v>
      </c>
      <c r="N2746" s="270" t="s">
        <v>3286</v>
      </c>
      <c r="O2746" s="270" t="s">
        <v>3285</v>
      </c>
      <c r="P2746" s="269">
        <v>1858816.19</v>
      </c>
      <c r="Q2746" s="269">
        <v>0</v>
      </c>
      <c r="R2746" s="269">
        <v>0</v>
      </c>
      <c r="S2746" s="269">
        <v>1858816.19</v>
      </c>
      <c r="U2746" s="305" t="str">
        <f t="shared" si="42"/>
        <v>RU8310</v>
      </c>
      <c r="V2746" s="305" t="s">
        <v>3112</v>
      </c>
    </row>
    <row r="2747" spans="1:22" ht="18" customHeight="1" x14ac:dyDescent="0.35">
      <c r="A2747" s="270">
        <v>18215</v>
      </c>
      <c r="B2747" s="270" t="s">
        <v>3269</v>
      </c>
      <c r="C2747" s="270" t="s">
        <v>6588</v>
      </c>
      <c r="D2747" s="270" t="s">
        <v>3296</v>
      </c>
      <c r="E2747" s="270" t="s">
        <v>1713</v>
      </c>
      <c r="F2747" s="270" t="s">
        <v>2143</v>
      </c>
      <c r="G2747" s="270" t="s">
        <v>6587</v>
      </c>
      <c r="H2747" s="270" t="s">
        <v>6586</v>
      </c>
      <c r="I2747" s="270" t="s">
        <v>6585</v>
      </c>
      <c r="J2747" s="270">
        <v>19267</v>
      </c>
      <c r="K2747" s="270" t="s">
        <v>3271</v>
      </c>
      <c r="L2747" s="270" t="s">
        <v>6592</v>
      </c>
      <c r="M2747" s="270" t="s">
        <v>3296</v>
      </c>
      <c r="N2747" s="270" t="s">
        <v>3286</v>
      </c>
      <c r="O2747" s="270" t="s">
        <v>3285</v>
      </c>
      <c r="P2747" s="269">
        <v>1588112.53</v>
      </c>
      <c r="Q2747" s="269">
        <v>0</v>
      </c>
      <c r="R2747" s="269">
        <v>0</v>
      </c>
      <c r="S2747" s="269">
        <v>1588112.53</v>
      </c>
      <c r="U2747" s="305" t="str">
        <f t="shared" si="42"/>
        <v>RU8310</v>
      </c>
      <c r="V2747" s="305" t="s">
        <v>3112</v>
      </c>
    </row>
    <row r="2748" spans="1:22" ht="18" customHeight="1" x14ac:dyDescent="0.35">
      <c r="A2748" s="270">
        <v>18215</v>
      </c>
      <c r="B2748" s="270" t="s">
        <v>3269</v>
      </c>
      <c r="C2748" s="270" t="s">
        <v>6588</v>
      </c>
      <c r="D2748" s="270" t="s">
        <v>3296</v>
      </c>
      <c r="E2748" s="270" t="s">
        <v>1713</v>
      </c>
      <c r="F2748" s="270" t="s">
        <v>2143</v>
      </c>
      <c r="G2748" s="270" t="s">
        <v>6587</v>
      </c>
      <c r="H2748" s="270" t="s">
        <v>6586</v>
      </c>
      <c r="I2748" s="270" t="s">
        <v>6585</v>
      </c>
      <c r="J2748" s="270">
        <v>19270</v>
      </c>
      <c r="K2748" s="270" t="s">
        <v>3271</v>
      </c>
      <c r="L2748" s="270" t="s">
        <v>6591</v>
      </c>
      <c r="M2748" s="270" t="s">
        <v>3296</v>
      </c>
      <c r="N2748" s="270" t="s">
        <v>3286</v>
      </c>
      <c r="O2748" s="270" t="s">
        <v>3285</v>
      </c>
      <c r="P2748" s="269">
        <v>4202552.49</v>
      </c>
      <c r="Q2748" s="269">
        <v>0</v>
      </c>
      <c r="R2748" s="269">
        <v>0</v>
      </c>
      <c r="S2748" s="269">
        <v>4202552.49</v>
      </c>
      <c r="U2748" s="305" t="str">
        <f t="shared" si="42"/>
        <v>RU8310</v>
      </c>
      <c r="V2748" s="305" t="s">
        <v>3112</v>
      </c>
    </row>
    <row r="2749" spans="1:22" ht="18" customHeight="1" x14ac:dyDescent="0.35">
      <c r="A2749" s="270">
        <v>18215</v>
      </c>
      <c r="B2749" s="270" t="s">
        <v>3269</v>
      </c>
      <c r="C2749" s="270" t="s">
        <v>6588</v>
      </c>
      <c r="D2749" s="270" t="s">
        <v>3296</v>
      </c>
      <c r="E2749" s="270" t="s">
        <v>1713</v>
      </c>
      <c r="F2749" s="270" t="s">
        <v>2143</v>
      </c>
      <c r="G2749" s="270" t="s">
        <v>6587</v>
      </c>
      <c r="H2749" s="270" t="s">
        <v>6586</v>
      </c>
      <c r="I2749" s="270" t="s">
        <v>6585</v>
      </c>
      <c r="J2749" s="270">
        <v>19271</v>
      </c>
      <c r="K2749" s="270" t="s">
        <v>3271</v>
      </c>
      <c r="L2749" s="270" t="s">
        <v>6590</v>
      </c>
      <c r="M2749" s="270" t="s">
        <v>3296</v>
      </c>
      <c r="N2749" s="270" t="s">
        <v>3286</v>
      </c>
      <c r="O2749" s="270" t="s">
        <v>3285</v>
      </c>
      <c r="P2749" s="269">
        <v>1896491.85</v>
      </c>
      <c r="Q2749" s="269">
        <v>0</v>
      </c>
      <c r="R2749" s="269">
        <v>0</v>
      </c>
      <c r="S2749" s="269">
        <v>1896491.85</v>
      </c>
      <c r="U2749" s="305" t="str">
        <f t="shared" si="42"/>
        <v>RU8310</v>
      </c>
      <c r="V2749" s="305" t="s">
        <v>3112</v>
      </c>
    </row>
    <row r="2750" spans="1:22" ht="18" customHeight="1" x14ac:dyDescent="0.35">
      <c r="A2750" s="270">
        <v>18215</v>
      </c>
      <c r="B2750" s="270" t="s">
        <v>3269</v>
      </c>
      <c r="C2750" s="270" t="s">
        <v>6588</v>
      </c>
      <c r="D2750" s="270" t="s">
        <v>3296</v>
      </c>
      <c r="E2750" s="270" t="s">
        <v>1713</v>
      </c>
      <c r="F2750" s="270" t="s">
        <v>2143</v>
      </c>
      <c r="G2750" s="270" t="s">
        <v>6587</v>
      </c>
      <c r="H2750" s="270" t="s">
        <v>6586</v>
      </c>
      <c r="I2750" s="270" t="s">
        <v>6585</v>
      </c>
      <c r="J2750" s="270">
        <v>19273</v>
      </c>
      <c r="K2750" s="270" t="s">
        <v>3271</v>
      </c>
      <c r="L2750" s="270" t="s">
        <v>6589</v>
      </c>
      <c r="M2750" s="270" t="s">
        <v>3296</v>
      </c>
      <c r="N2750" s="270" t="s">
        <v>3286</v>
      </c>
      <c r="O2750" s="270" t="s">
        <v>3285</v>
      </c>
      <c r="P2750" s="269">
        <v>2145588.11</v>
      </c>
      <c r="Q2750" s="269">
        <v>0</v>
      </c>
      <c r="R2750" s="269">
        <v>0</v>
      </c>
      <c r="S2750" s="269">
        <v>2145588.11</v>
      </c>
      <c r="U2750" s="305" t="str">
        <f t="shared" si="42"/>
        <v>RU8310</v>
      </c>
      <c r="V2750" s="305" t="s">
        <v>3112</v>
      </c>
    </row>
    <row r="2751" spans="1:22" ht="18" customHeight="1" x14ac:dyDescent="0.35">
      <c r="A2751" s="270">
        <v>18215</v>
      </c>
      <c r="B2751" s="270" t="s">
        <v>3269</v>
      </c>
      <c r="C2751" s="270" t="s">
        <v>6588</v>
      </c>
      <c r="D2751" s="270" t="s">
        <v>3296</v>
      </c>
      <c r="E2751" s="270" t="s">
        <v>1713</v>
      </c>
      <c r="F2751" s="270" t="s">
        <v>2143</v>
      </c>
      <c r="G2751" s="270" t="s">
        <v>6587</v>
      </c>
      <c r="H2751" s="270" t="s">
        <v>6586</v>
      </c>
      <c r="I2751" s="270" t="s">
        <v>6585</v>
      </c>
      <c r="J2751" s="270">
        <v>19274</v>
      </c>
      <c r="K2751" s="270" t="s">
        <v>3271</v>
      </c>
      <c r="L2751" s="270" t="s">
        <v>6584</v>
      </c>
      <c r="M2751" s="270" t="s">
        <v>3296</v>
      </c>
      <c r="N2751" s="270" t="s">
        <v>3286</v>
      </c>
      <c r="O2751" s="270" t="s">
        <v>3285</v>
      </c>
      <c r="P2751" s="269">
        <v>1470472.8</v>
      </c>
      <c r="Q2751" s="269">
        <v>0</v>
      </c>
      <c r="R2751" s="269">
        <v>0</v>
      </c>
      <c r="S2751" s="269">
        <v>1470472.8</v>
      </c>
      <c r="U2751" s="305" t="str">
        <f t="shared" si="42"/>
        <v>RU8310</v>
      </c>
      <c r="V2751" s="305" t="s">
        <v>3112</v>
      </c>
    </row>
    <row r="2752" spans="1:22" ht="18" customHeight="1" x14ac:dyDescent="0.35">
      <c r="A2752" s="270">
        <v>18218</v>
      </c>
      <c r="B2752" s="270" t="s">
        <v>3269</v>
      </c>
      <c r="C2752" s="270" t="s">
        <v>6583</v>
      </c>
      <c r="D2752" s="270" t="s">
        <v>3296</v>
      </c>
      <c r="E2752" s="270" t="s">
        <v>1713</v>
      </c>
      <c r="F2752" s="270" t="s">
        <v>1777</v>
      </c>
      <c r="G2752" s="270" t="s">
        <v>6582</v>
      </c>
      <c r="H2752" s="270" t="s">
        <v>6581</v>
      </c>
      <c r="I2752" s="270" t="s">
        <v>6580</v>
      </c>
      <c r="J2752" s="270">
        <v>18227</v>
      </c>
      <c r="K2752" s="270" t="s">
        <v>3271</v>
      </c>
      <c r="L2752" s="270" t="s">
        <v>6579</v>
      </c>
      <c r="M2752" s="270" t="s">
        <v>3296</v>
      </c>
      <c r="N2752" s="270" t="s">
        <v>3286</v>
      </c>
      <c r="O2752" s="270" t="s">
        <v>3285</v>
      </c>
      <c r="P2752" s="269">
        <v>150730</v>
      </c>
      <c r="Q2752" s="269">
        <v>0</v>
      </c>
      <c r="R2752" s="269">
        <v>0</v>
      </c>
      <c r="S2752" s="269">
        <v>150730</v>
      </c>
      <c r="U2752" s="305" t="str">
        <f t="shared" si="42"/>
        <v>RU8000</v>
      </c>
      <c r="V2752" s="305" t="s">
        <v>3112</v>
      </c>
    </row>
    <row r="2753" spans="1:22" ht="18" customHeight="1" x14ac:dyDescent="0.35">
      <c r="A2753" s="270">
        <v>18218</v>
      </c>
      <c r="B2753" s="270" t="s">
        <v>3269</v>
      </c>
      <c r="C2753" s="270" t="s">
        <v>6583</v>
      </c>
      <c r="D2753" s="270" t="s">
        <v>3296</v>
      </c>
      <c r="E2753" s="270" t="s">
        <v>1713</v>
      </c>
      <c r="F2753" s="270" t="s">
        <v>1777</v>
      </c>
      <c r="G2753" s="270" t="s">
        <v>6582</v>
      </c>
      <c r="H2753" s="270" t="s">
        <v>6581</v>
      </c>
      <c r="I2753" s="270" t="s">
        <v>6580</v>
      </c>
      <c r="J2753" s="270">
        <v>20603</v>
      </c>
      <c r="K2753" s="270" t="s">
        <v>3271</v>
      </c>
      <c r="L2753" s="270" t="s">
        <v>6579</v>
      </c>
      <c r="M2753" s="270" t="s">
        <v>3296</v>
      </c>
      <c r="N2753" s="270" t="s">
        <v>3286</v>
      </c>
      <c r="O2753" s="270" t="s">
        <v>3285</v>
      </c>
      <c r="P2753" s="269">
        <v>150924</v>
      </c>
      <c r="Q2753" s="269">
        <v>0</v>
      </c>
      <c r="R2753" s="269">
        <v>0</v>
      </c>
      <c r="S2753" s="269">
        <v>150924</v>
      </c>
      <c r="U2753" s="305" t="str">
        <f t="shared" si="42"/>
        <v>RU8000</v>
      </c>
      <c r="V2753" s="305" t="s">
        <v>3112</v>
      </c>
    </row>
    <row r="2754" spans="1:22" ht="18" customHeight="1" x14ac:dyDescent="0.35">
      <c r="A2754" s="270">
        <v>18219</v>
      </c>
      <c r="B2754" s="270" t="s">
        <v>3269</v>
      </c>
      <c r="C2754" s="270" t="s">
        <v>6578</v>
      </c>
      <c r="D2754" s="270" t="s">
        <v>3296</v>
      </c>
      <c r="E2754" s="270" t="s">
        <v>1713</v>
      </c>
      <c r="F2754" s="270" t="s">
        <v>1809</v>
      </c>
      <c r="G2754" s="270" t="s">
        <v>6577</v>
      </c>
      <c r="H2754" s="270" t="s">
        <v>6576</v>
      </c>
      <c r="I2754" s="270" t="s">
        <v>6575</v>
      </c>
      <c r="J2754" s="270">
        <v>19823</v>
      </c>
      <c r="K2754" s="270" t="s">
        <v>3271</v>
      </c>
      <c r="L2754" s="270" t="s">
        <v>6574</v>
      </c>
      <c r="M2754" s="270" t="s">
        <v>3296</v>
      </c>
      <c r="N2754" s="270" t="s">
        <v>3286</v>
      </c>
      <c r="O2754" s="270" t="s">
        <v>3285</v>
      </c>
      <c r="P2754" s="269">
        <v>3000873.12</v>
      </c>
      <c r="Q2754" s="269">
        <v>0</v>
      </c>
      <c r="R2754" s="269">
        <v>0</v>
      </c>
      <c r="S2754" s="269">
        <v>3000873.12</v>
      </c>
      <c r="U2754" s="305" t="str">
        <f t="shared" si="42"/>
        <v>RU8330</v>
      </c>
      <c r="V2754" s="305" t="s">
        <v>3112</v>
      </c>
    </row>
    <row r="2755" spans="1:22" ht="18" customHeight="1" x14ac:dyDescent="0.35">
      <c r="A2755" s="270">
        <v>18219</v>
      </c>
      <c r="B2755" s="270" t="s">
        <v>3269</v>
      </c>
      <c r="C2755" s="270" t="s">
        <v>6578</v>
      </c>
      <c r="D2755" s="270" t="s">
        <v>3296</v>
      </c>
      <c r="E2755" s="270" t="s">
        <v>1713</v>
      </c>
      <c r="F2755" s="270" t="s">
        <v>1809</v>
      </c>
      <c r="G2755" s="270" t="s">
        <v>6577</v>
      </c>
      <c r="H2755" s="270" t="s">
        <v>6576</v>
      </c>
      <c r="I2755" s="270" t="s">
        <v>6575</v>
      </c>
      <c r="J2755" s="270">
        <v>19824</v>
      </c>
      <c r="K2755" s="270" t="s">
        <v>3271</v>
      </c>
      <c r="L2755" s="270" t="s">
        <v>6574</v>
      </c>
      <c r="M2755" s="270" t="s">
        <v>3296</v>
      </c>
      <c r="N2755" s="270" t="s">
        <v>3286</v>
      </c>
      <c r="O2755" s="270" t="s">
        <v>3285</v>
      </c>
      <c r="P2755" s="269">
        <v>30831</v>
      </c>
      <c r="Q2755" s="269">
        <v>0</v>
      </c>
      <c r="R2755" s="269">
        <v>0</v>
      </c>
      <c r="S2755" s="269">
        <v>30831</v>
      </c>
      <c r="U2755" s="305" t="str">
        <f t="shared" si="42"/>
        <v>RU8330</v>
      </c>
      <c r="V2755" s="305" t="s">
        <v>3112</v>
      </c>
    </row>
    <row r="2756" spans="1:22" ht="18" customHeight="1" x14ac:dyDescent="0.35">
      <c r="A2756" s="270">
        <v>18243</v>
      </c>
      <c r="B2756" s="270" t="s">
        <v>3269</v>
      </c>
      <c r="C2756" s="270" t="s">
        <v>6573</v>
      </c>
      <c r="D2756" s="270" t="s">
        <v>3296</v>
      </c>
      <c r="E2756" s="270" t="s">
        <v>1733</v>
      </c>
      <c r="F2756" s="270" t="s">
        <v>1732</v>
      </c>
      <c r="G2756" s="270" t="s">
        <v>6572</v>
      </c>
      <c r="H2756" s="270" t="s">
        <v>6571</v>
      </c>
      <c r="I2756" s="270" t="s">
        <v>6570</v>
      </c>
      <c r="J2756" s="270">
        <v>18418</v>
      </c>
      <c r="K2756" s="270" t="s">
        <v>3271</v>
      </c>
      <c r="L2756" s="270" t="s">
        <v>6569</v>
      </c>
      <c r="M2756" s="270" t="s">
        <v>3296</v>
      </c>
      <c r="N2756" s="270" t="s">
        <v>3286</v>
      </c>
      <c r="O2756" s="270" t="s">
        <v>3285</v>
      </c>
      <c r="P2756" s="269">
        <v>555793</v>
      </c>
      <c r="Q2756" s="269">
        <v>0</v>
      </c>
      <c r="R2756" s="269">
        <v>0</v>
      </c>
      <c r="S2756" s="269">
        <v>555793</v>
      </c>
      <c r="U2756" s="305" t="str">
        <f t="shared" ref="U2756:U2819" si="43">LEFT(F2756,6)</f>
        <v>RU5000</v>
      </c>
      <c r="V2756" s="305" t="s">
        <v>3112</v>
      </c>
    </row>
    <row r="2757" spans="1:22" ht="18" customHeight="1" x14ac:dyDescent="0.35">
      <c r="A2757" s="270">
        <v>18244</v>
      </c>
      <c r="B2757" s="270" t="s">
        <v>3269</v>
      </c>
      <c r="C2757" s="270" t="s">
        <v>6568</v>
      </c>
      <c r="D2757" s="270" t="s">
        <v>3296</v>
      </c>
      <c r="E2757" s="270" t="s">
        <v>1733</v>
      </c>
      <c r="F2757" s="270" t="s">
        <v>1732</v>
      </c>
      <c r="G2757" s="270" t="s">
        <v>5081</v>
      </c>
      <c r="H2757" s="270" t="s">
        <v>6567</v>
      </c>
      <c r="I2757" s="270" t="s">
        <v>6566</v>
      </c>
      <c r="J2757" s="270">
        <v>19962</v>
      </c>
      <c r="K2757" s="270" t="s">
        <v>3271</v>
      </c>
      <c r="L2757" s="270" t="s">
        <v>6565</v>
      </c>
      <c r="M2757" s="270" t="s">
        <v>3296</v>
      </c>
      <c r="N2757" s="270" t="s">
        <v>3314</v>
      </c>
      <c r="O2757" s="270" t="s">
        <v>3313</v>
      </c>
      <c r="P2757" s="269">
        <v>282166.03000000003</v>
      </c>
      <c r="Q2757" s="269">
        <v>0</v>
      </c>
      <c r="R2757" s="269">
        <v>282166.03000000003</v>
      </c>
      <c r="S2757" s="269">
        <v>282166.03000000003</v>
      </c>
      <c r="U2757" s="305" t="str">
        <f t="shared" si="43"/>
        <v>RU5000</v>
      </c>
      <c r="V2757" s="305" t="s">
        <v>3112</v>
      </c>
    </row>
    <row r="2758" spans="1:22" ht="18" customHeight="1" x14ac:dyDescent="0.35">
      <c r="A2758" s="270">
        <v>18247</v>
      </c>
      <c r="B2758" s="270" t="s">
        <v>3269</v>
      </c>
      <c r="C2758" s="270" t="s">
        <v>6553</v>
      </c>
      <c r="D2758" s="270" t="s">
        <v>3296</v>
      </c>
      <c r="E2758" s="270" t="s">
        <v>1739</v>
      </c>
      <c r="F2758" s="270" t="s">
        <v>1945</v>
      </c>
      <c r="G2758" s="270" t="s">
        <v>6543</v>
      </c>
      <c r="H2758" s="270" t="s">
        <v>6552</v>
      </c>
      <c r="I2758" s="270" t="s">
        <v>6551</v>
      </c>
      <c r="J2758" s="270">
        <v>19439</v>
      </c>
      <c r="K2758" s="270" t="s">
        <v>3271</v>
      </c>
      <c r="L2758" s="270" t="s">
        <v>6564</v>
      </c>
      <c r="M2758" s="270" t="s">
        <v>3296</v>
      </c>
      <c r="N2758" s="270" t="s">
        <v>3286</v>
      </c>
      <c r="O2758" s="270" t="s">
        <v>3285</v>
      </c>
      <c r="P2758" s="269">
        <v>90361.29</v>
      </c>
      <c r="Q2758" s="269">
        <v>0</v>
      </c>
      <c r="R2758" s="269">
        <v>0</v>
      </c>
      <c r="S2758" s="269">
        <v>90361.29</v>
      </c>
      <c r="U2758" s="305" t="str">
        <f t="shared" si="43"/>
        <v>RU7830</v>
      </c>
      <c r="V2758" s="305" t="s">
        <v>3112</v>
      </c>
    </row>
    <row r="2759" spans="1:22" ht="18" customHeight="1" x14ac:dyDescent="0.35">
      <c r="A2759" s="270">
        <v>18247</v>
      </c>
      <c r="B2759" s="270" t="s">
        <v>3269</v>
      </c>
      <c r="C2759" s="270" t="s">
        <v>6553</v>
      </c>
      <c r="D2759" s="270" t="s">
        <v>3296</v>
      </c>
      <c r="E2759" s="270" t="s">
        <v>1739</v>
      </c>
      <c r="F2759" s="270" t="s">
        <v>1945</v>
      </c>
      <c r="G2759" s="270" t="s">
        <v>6543</v>
      </c>
      <c r="H2759" s="270" t="s">
        <v>6552</v>
      </c>
      <c r="I2759" s="270" t="s">
        <v>6551</v>
      </c>
      <c r="J2759" s="270">
        <v>19440</v>
      </c>
      <c r="K2759" s="270" t="s">
        <v>3271</v>
      </c>
      <c r="L2759" s="270" t="s">
        <v>6563</v>
      </c>
      <c r="M2759" s="270" t="s">
        <v>3296</v>
      </c>
      <c r="N2759" s="270" t="s">
        <v>3286</v>
      </c>
      <c r="O2759" s="270" t="s">
        <v>3285</v>
      </c>
      <c r="P2759" s="269">
        <v>90361.29</v>
      </c>
      <c r="Q2759" s="269">
        <v>0</v>
      </c>
      <c r="R2759" s="269">
        <v>0</v>
      </c>
      <c r="S2759" s="269">
        <v>90361.29</v>
      </c>
      <c r="U2759" s="305" t="str">
        <f t="shared" si="43"/>
        <v>RU7830</v>
      </c>
      <c r="V2759" s="305" t="s">
        <v>3112</v>
      </c>
    </row>
    <row r="2760" spans="1:22" ht="18" customHeight="1" x14ac:dyDescent="0.35">
      <c r="A2760" s="270">
        <v>18247</v>
      </c>
      <c r="B2760" s="270" t="s">
        <v>3269</v>
      </c>
      <c r="C2760" s="270" t="s">
        <v>6553</v>
      </c>
      <c r="D2760" s="270" t="s">
        <v>3296</v>
      </c>
      <c r="E2760" s="270" t="s">
        <v>1739</v>
      </c>
      <c r="F2760" s="270" t="s">
        <v>1945</v>
      </c>
      <c r="G2760" s="270" t="s">
        <v>6543</v>
      </c>
      <c r="H2760" s="270" t="s">
        <v>6552</v>
      </c>
      <c r="I2760" s="270" t="s">
        <v>6551</v>
      </c>
      <c r="J2760" s="270">
        <v>19441</v>
      </c>
      <c r="K2760" s="270" t="s">
        <v>3271</v>
      </c>
      <c r="L2760" s="270" t="s">
        <v>6562</v>
      </c>
      <c r="M2760" s="270" t="s">
        <v>3296</v>
      </c>
      <c r="N2760" s="270" t="s">
        <v>3286</v>
      </c>
      <c r="O2760" s="270" t="s">
        <v>3285</v>
      </c>
      <c r="P2760" s="269">
        <v>84399.33</v>
      </c>
      <c r="Q2760" s="269">
        <v>0</v>
      </c>
      <c r="R2760" s="269">
        <v>0</v>
      </c>
      <c r="S2760" s="269">
        <v>84399.33</v>
      </c>
      <c r="U2760" s="305" t="str">
        <f t="shared" si="43"/>
        <v>RU7830</v>
      </c>
      <c r="V2760" s="305" t="s">
        <v>3112</v>
      </c>
    </row>
    <row r="2761" spans="1:22" ht="18" customHeight="1" x14ac:dyDescent="0.35">
      <c r="A2761" s="270">
        <v>18247</v>
      </c>
      <c r="B2761" s="270" t="s">
        <v>3269</v>
      </c>
      <c r="C2761" s="270" t="s">
        <v>6553</v>
      </c>
      <c r="D2761" s="270" t="s">
        <v>3296</v>
      </c>
      <c r="E2761" s="270" t="s">
        <v>1739</v>
      </c>
      <c r="F2761" s="270" t="s">
        <v>1945</v>
      </c>
      <c r="G2761" s="270" t="s">
        <v>6543</v>
      </c>
      <c r="H2761" s="270" t="s">
        <v>6552</v>
      </c>
      <c r="I2761" s="270" t="s">
        <v>6551</v>
      </c>
      <c r="J2761" s="270">
        <v>19445</v>
      </c>
      <c r="K2761" s="270" t="s">
        <v>3271</v>
      </c>
      <c r="L2761" s="270" t="s">
        <v>6561</v>
      </c>
      <c r="M2761" s="270" t="s">
        <v>3296</v>
      </c>
      <c r="N2761" s="270" t="s">
        <v>3286</v>
      </c>
      <c r="O2761" s="270" t="s">
        <v>3285</v>
      </c>
      <c r="P2761" s="269">
        <v>63046.3</v>
      </c>
      <c r="Q2761" s="269">
        <v>0</v>
      </c>
      <c r="R2761" s="269">
        <v>0</v>
      </c>
      <c r="S2761" s="269">
        <v>63046.3</v>
      </c>
      <c r="U2761" s="305" t="str">
        <f t="shared" si="43"/>
        <v>RU7830</v>
      </c>
      <c r="V2761" s="305" t="s">
        <v>3112</v>
      </c>
    </row>
    <row r="2762" spans="1:22" ht="18" customHeight="1" x14ac:dyDescent="0.35">
      <c r="A2762" s="270">
        <v>18247</v>
      </c>
      <c r="B2762" s="270" t="s">
        <v>3269</v>
      </c>
      <c r="C2762" s="270" t="s">
        <v>6553</v>
      </c>
      <c r="D2762" s="270" t="s">
        <v>3296</v>
      </c>
      <c r="E2762" s="270" t="s">
        <v>1739</v>
      </c>
      <c r="F2762" s="270" t="s">
        <v>1945</v>
      </c>
      <c r="G2762" s="270" t="s">
        <v>6543</v>
      </c>
      <c r="H2762" s="270" t="s">
        <v>6552</v>
      </c>
      <c r="I2762" s="270" t="s">
        <v>6551</v>
      </c>
      <c r="J2762" s="270">
        <v>19447</v>
      </c>
      <c r="K2762" s="270" t="s">
        <v>3271</v>
      </c>
      <c r="L2762" s="270" t="s">
        <v>6560</v>
      </c>
      <c r="M2762" s="270" t="s">
        <v>3296</v>
      </c>
      <c r="N2762" s="270" t="s">
        <v>3286</v>
      </c>
      <c r="O2762" s="270" t="s">
        <v>3285</v>
      </c>
      <c r="P2762" s="269">
        <v>77896.45</v>
      </c>
      <c r="Q2762" s="269">
        <v>0</v>
      </c>
      <c r="R2762" s="269">
        <v>0</v>
      </c>
      <c r="S2762" s="269">
        <v>77896.45</v>
      </c>
      <c r="U2762" s="305" t="str">
        <f t="shared" si="43"/>
        <v>RU7830</v>
      </c>
      <c r="V2762" s="305" t="s">
        <v>3112</v>
      </c>
    </row>
    <row r="2763" spans="1:22" ht="18" customHeight="1" x14ac:dyDescent="0.35">
      <c r="A2763" s="270">
        <v>18247</v>
      </c>
      <c r="B2763" s="270" t="s">
        <v>3269</v>
      </c>
      <c r="C2763" s="270" t="s">
        <v>6553</v>
      </c>
      <c r="D2763" s="270" t="s">
        <v>3296</v>
      </c>
      <c r="E2763" s="270" t="s">
        <v>1739</v>
      </c>
      <c r="F2763" s="270" t="s">
        <v>1945</v>
      </c>
      <c r="G2763" s="270" t="s">
        <v>6543</v>
      </c>
      <c r="H2763" s="270" t="s">
        <v>6552</v>
      </c>
      <c r="I2763" s="270" t="s">
        <v>6551</v>
      </c>
      <c r="J2763" s="270">
        <v>19448</v>
      </c>
      <c r="K2763" s="270" t="s">
        <v>3271</v>
      </c>
      <c r="L2763" s="270" t="s">
        <v>6559</v>
      </c>
      <c r="M2763" s="270" t="s">
        <v>3296</v>
      </c>
      <c r="N2763" s="270" t="s">
        <v>3286</v>
      </c>
      <c r="O2763" s="270" t="s">
        <v>3285</v>
      </c>
      <c r="P2763" s="269">
        <v>92925.16</v>
      </c>
      <c r="Q2763" s="269">
        <v>0</v>
      </c>
      <c r="R2763" s="269">
        <v>0</v>
      </c>
      <c r="S2763" s="269">
        <v>92925.16</v>
      </c>
      <c r="U2763" s="305" t="str">
        <f t="shared" si="43"/>
        <v>RU7830</v>
      </c>
      <c r="V2763" s="305" t="s">
        <v>3112</v>
      </c>
    </row>
    <row r="2764" spans="1:22" ht="18" customHeight="1" x14ac:dyDescent="0.35">
      <c r="A2764" s="270">
        <v>18247</v>
      </c>
      <c r="B2764" s="270" t="s">
        <v>3269</v>
      </c>
      <c r="C2764" s="270" t="s">
        <v>6553</v>
      </c>
      <c r="D2764" s="270" t="s">
        <v>3296</v>
      </c>
      <c r="E2764" s="270" t="s">
        <v>1739</v>
      </c>
      <c r="F2764" s="270" t="s">
        <v>1945</v>
      </c>
      <c r="G2764" s="270" t="s">
        <v>6543</v>
      </c>
      <c r="H2764" s="270" t="s">
        <v>6552</v>
      </c>
      <c r="I2764" s="270" t="s">
        <v>6551</v>
      </c>
      <c r="J2764" s="270">
        <v>19449</v>
      </c>
      <c r="K2764" s="270" t="s">
        <v>3271</v>
      </c>
      <c r="L2764" s="270" t="s">
        <v>6558</v>
      </c>
      <c r="M2764" s="270" t="s">
        <v>3296</v>
      </c>
      <c r="N2764" s="270" t="s">
        <v>3286</v>
      </c>
      <c r="O2764" s="270" t="s">
        <v>3285</v>
      </c>
      <c r="P2764" s="269">
        <v>11423.38</v>
      </c>
      <c r="Q2764" s="269">
        <v>0</v>
      </c>
      <c r="R2764" s="269">
        <v>0</v>
      </c>
      <c r="S2764" s="269">
        <v>11423.38</v>
      </c>
      <c r="U2764" s="305" t="str">
        <f t="shared" si="43"/>
        <v>RU7830</v>
      </c>
      <c r="V2764" s="305" t="s">
        <v>3112</v>
      </c>
    </row>
    <row r="2765" spans="1:22" ht="18" customHeight="1" x14ac:dyDescent="0.35">
      <c r="A2765" s="270">
        <v>18247</v>
      </c>
      <c r="B2765" s="270" t="s">
        <v>3269</v>
      </c>
      <c r="C2765" s="270" t="s">
        <v>6553</v>
      </c>
      <c r="D2765" s="270" t="s">
        <v>3296</v>
      </c>
      <c r="E2765" s="270" t="s">
        <v>1739</v>
      </c>
      <c r="F2765" s="270" t="s">
        <v>1945</v>
      </c>
      <c r="G2765" s="270" t="s">
        <v>6543</v>
      </c>
      <c r="H2765" s="270" t="s">
        <v>6552</v>
      </c>
      <c r="I2765" s="270" t="s">
        <v>6551</v>
      </c>
      <c r="J2765" s="270">
        <v>19452</v>
      </c>
      <c r="K2765" s="270" t="s">
        <v>3271</v>
      </c>
      <c r="L2765" s="270" t="s">
        <v>6557</v>
      </c>
      <c r="M2765" s="270" t="s">
        <v>3296</v>
      </c>
      <c r="N2765" s="270" t="s">
        <v>3286</v>
      </c>
      <c r="O2765" s="270" t="s">
        <v>3285</v>
      </c>
      <c r="P2765" s="269">
        <v>11423.39</v>
      </c>
      <c r="Q2765" s="269">
        <v>0</v>
      </c>
      <c r="R2765" s="269">
        <v>0</v>
      </c>
      <c r="S2765" s="269">
        <v>11423.39</v>
      </c>
      <c r="U2765" s="305" t="str">
        <f t="shared" si="43"/>
        <v>RU7830</v>
      </c>
      <c r="V2765" s="305" t="s">
        <v>3112</v>
      </c>
    </row>
    <row r="2766" spans="1:22" ht="18" customHeight="1" x14ac:dyDescent="0.35">
      <c r="A2766" s="270">
        <v>18247</v>
      </c>
      <c r="B2766" s="270" t="s">
        <v>3269</v>
      </c>
      <c r="C2766" s="270" t="s">
        <v>6553</v>
      </c>
      <c r="D2766" s="270" t="s">
        <v>3296</v>
      </c>
      <c r="E2766" s="270" t="s">
        <v>1739</v>
      </c>
      <c r="F2766" s="270" t="s">
        <v>1945</v>
      </c>
      <c r="G2766" s="270" t="s">
        <v>6543</v>
      </c>
      <c r="H2766" s="270" t="s">
        <v>6552</v>
      </c>
      <c r="I2766" s="270" t="s">
        <v>6551</v>
      </c>
      <c r="J2766" s="270">
        <v>19458</v>
      </c>
      <c r="K2766" s="270" t="s">
        <v>3271</v>
      </c>
      <c r="L2766" s="270" t="s">
        <v>6556</v>
      </c>
      <c r="M2766" s="270" t="s">
        <v>3296</v>
      </c>
      <c r="N2766" s="270" t="s">
        <v>3286</v>
      </c>
      <c r="O2766" s="270" t="s">
        <v>3285</v>
      </c>
      <c r="P2766" s="269">
        <v>11418.17</v>
      </c>
      <c r="Q2766" s="269">
        <v>0</v>
      </c>
      <c r="R2766" s="269">
        <v>0</v>
      </c>
      <c r="S2766" s="269">
        <v>11418.17</v>
      </c>
      <c r="U2766" s="305" t="str">
        <f t="shared" si="43"/>
        <v>RU7830</v>
      </c>
      <c r="V2766" s="305" t="s">
        <v>3112</v>
      </c>
    </row>
    <row r="2767" spans="1:22" ht="18" customHeight="1" x14ac:dyDescent="0.35">
      <c r="A2767" s="270">
        <v>18247</v>
      </c>
      <c r="B2767" s="270" t="s">
        <v>3269</v>
      </c>
      <c r="C2767" s="270" t="s">
        <v>6553</v>
      </c>
      <c r="D2767" s="270" t="s">
        <v>3296</v>
      </c>
      <c r="E2767" s="270" t="s">
        <v>1739</v>
      </c>
      <c r="F2767" s="270" t="s">
        <v>1945</v>
      </c>
      <c r="G2767" s="270" t="s">
        <v>6543</v>
      </c>
      <c r="H2767" s="270" t="s">
        <v>6552</v>
      </c>
      <c r="I2767" s="270" t="s">
        <v>6551</v>
      </c>
      <c r="J2767" s="270">
        <v>19461</v>
      </c>
      <c r="K2767" s="270" t="s">
        <v>3271</v>
      </c>
      <c r="L2767" s="270" t="s">
        <v>6555</v>
      </c>
      <c r="M2767" s="270" t="s">
        <v>3296</v>
      </c>
      <c r="N2767" s="270" t="s">
        <v>3286</v>
      </c>
      <c r="O2767" s="270" t="s">
        <v>3285</v>
      </c>
      <c r="P2767" s="269">
        <v>11423.39</v>
      </c>
      <c r="Q2767" s="269">
        <v>0</v>
      </c>
      <c r="R2767" s="269">
        <v>0</v>
      </c>
      <c r="S2767" s="269">
        <v>11423.39</v>
      </c>
      <c r="U2767" s="305" t="str">
        <f t="shared" si="43"/>
        <v>RU7830</v>
      </c>
      <c r="V2767" s="305" t="s">
        <v>3112</v>
      </c>
    </row>
    <row r="2768" spans="1:22" ht="18" customHeight="1" x14ac:dyDescent="0.35">
      <c r="A2768" s="270">
        <v>18247</v>
      </c>
      <c r="B2768" s="270" t="s">
        <v>3269</v>
      </c>
      <c r="C2768" s="270" t="s">
        <v>6553</v>
      </c>
      <c r="D2768" s="270" t="s">
        <v>3296</v>
      </c>
      <c r="E2768" s="270" t="s">
        <v>1739</v>
      </c>
      <c r="F2768" s="270" t="s">
        <v>1945</v>
      </c>
      <c r="G2768" s="270" t="s">
        <v>6543</v>
      </c>
      <c r="H2768" s="270" t="s">
        <v>6552</v>
      </c>
      <c r="I2768" s="270" t="s">
        <v>6551</v>
      </c>
      <c r="J2768" s="270">
        <v>19462</v>
      </c>
      <c r="K2768" s="270" t="s">
        <v>3271</v>
      </c>
      <c r="L2768" s="270" t="s">
        <v>6554</v>
      </c>
      <c r="M2768" s="270" t="s">
        <v>3296</v>
      </c>
      <c r="N2768" s="270" t="s">
        <v>3286</v>
      </c>
      <c r="O2768" s="270" t="s">
        <v>3285</v>
      </c>
      <c r="P2768" s="269">
        <v>11418.17</v>
      </c>
      <c r="Q2768" s="269">
        <v>0</v>
      </c>
      <c r="R2768" s="269">
        <v>0</v>
      </c>
      <c r="S2768" s="269">
        <v>11418.17</v>
      </c>
      <c r="U2768" s="305" t="str">
        <f t="shared" si="43"/>
        <v>RU7830</v>
      </c>
      <c r="V2768" s="305" t="s">
        <v>3112</v>
      </c>
    </row>
    <row r="2769" spans="1:22" ht="18" customHeight="1" x14ac:dyDescent="0.35">
      <c r="A2769" s="270">
        <v>18247</v>
      </c>
      <c r="B2769" s="270" t="s">
        <v>3269</v>
      </c>
      <c r="C2769" s="270" t="s">
        <v>6553</v>
      </c>
      <c r="D2769" s="270" t="s">
        <v>3296</v>
      </c>
      <c r="E2769" s="270" t="s">
        <v>1739</v>
      </c>
      <c r="F2769" s="270" t="s">
        <v>1945</v>
      </c>
      <c r="G2769" s="270" t="s">
        <v>6543</v>
      </c>
      <c r="H2769" s="270" t="s">
        <v>6552</v>
      </c>
      <c r="I2769" s="270" t="s">
        <v>6551</v>
      </c>
      <c r="J2769" s="270">
        <v>19463</v>
      </c>
      <c r="K2769" s="270" t="s">
        <v>3271</v>
      </c>
      <c r="L2769" s="270" t="s">
        <v>6550</v>
      </c>
      <c r="M2769" s="270" t="s">
        <v>3296</v>
      </c>
      <c r="N2769" s="270" t="s">
        <v>3286</v>
      </c>
      <c r="O2769" s="270" t="s">
        <v>3285</v>
      </c>
      <c r="P2769" s="269">
        <v>11423.39</v>
      </c>
      <c r="Q2769" s="269">
        <v>0</v>
      </c>
      <c r="R2769" s="269">
        <v>0</v>
      </c>
      <c r="S2769" s="269">
        <v>11423.39</v>
      </c>
      <c r="U2769" s="305" t="str">
        <f t="shared" si="43"/>
        <v>RU7830</v>
      </c>
      <c r="V2769" s="305" t="s">
        <v>3112</v>
      </c>
    </row>
    <row r="2770" spans="1:22" ht="18" customHeight="1" x14ac:dyDescent="0.35">
      <c r="A2770" s="270">
        <v>18248</v>
      </c>
      <c r="B2770" s="270" t="s">
        <v>3269</v>
      </c>
      <c r="C2770" s="270" t="s">
        <v>6544</v>
      </c>
      <c r="D2770" s="270" t="s">
        <v>3296</v>
      </c>
      <c r="E2770" s="270" t="s">
        <v>1739</v>
      </c>
      <c r="F2770" s="270" t="s">
        <v>1945</v>
      </c>
      <c r="G2770" s="270" t="s">
        <v>6543</v>
      </c>
      <c r="H2770" s="270" t="s">
        <v>6542</v>
      </c>
      <c r="I2770" s="270" t="s">
        <v>6541</v>
      </c>
      <c r="J2770" s="270">
        <v>19524</v>
      </c>
      <c r="K2770" s="270" t="s">
        <v>3271</v>
      </c>
      <c r="L2770" s="270" t="s">
        <v>6549</v>
      </c>
      <c r="M2770" s="270" t="s">
        <v>3296</v>
      </c>
      <c r="N2770" s="270" t="s">
        <v>3286</v>
      </c>
      <c r="O2770" s="270" t="s">
        <v>3285</v>
      </c>
      <c r="P2770" s="269">
        <v>681701.45</v>
      </c>
      <c r="Q2770" s="269">
        <v>0</v>
      </c>
      <c r="R2770" s="269">
        <v>0</v>
      </c>
      <c r="S2770" s="269">
        <v>681701.45</v>
      </c>
      <c r="U2770" s="305" t="str">
        <f t="shared" si="43"/>
        <v>RU7830</v>
      </c>
      <c r="V2770" s="305" t="s">
        <v>3112</v>
      </c>
    </row>
    <row r="2771" spans="1:22" ht="18" customHeight="1" x14ac:dyDescent="0.35">
      <c r="A2771" s="270">
        <v>18248</v>
      </c>
      <c r="B2771" s="270" t="s">
        <v>3269</v>
      </c>
      <c r="C2771" s="270" t="s">
        <v>6544</v>
      </c>
      <c r="D2771" s="270" t="s">
        <v>3296</v>
      </c>
      <c r="E2771" s="270" t="s">
        <v>1739</v>
      </c>
      <c r="F2771" s="270" t="s">
        <v>1945</v>
      </c>
      <c r="G2771" s="270" t="s">
        <v>6543</v>
      </c>
      <c r="H2771" s="270" t="s">
        <v>6542</v>
      </c>
      <c r="I2771" s="270" t="s">
        <v>6541</v>
      </c>
      <c r="J2771" s="270">
        <v>19525</v>
      </c>
      <c r="K2771" s="270" t="s">
        <v>3271</v>
      </c>
      <c r="L2771" s="270" t="s">
        <v>6548</v>
      </c>
      <c r="M2771" s="270" t="s">
        <v>3296</v>
      </c>
      <c r="N2771" s="270" t="s">
        <v>3286</v>
      </c>
      <c r="O2771" s="270" t="s">
        <v>3285</v>
      </c>
      <c r="P2771" s="269">
        <v>886081.54</v>
      </c>
      <c r="Q2771" s="269">
        <v>0</v>
      </c>
      <c r="R2771" s="269">
        <v>0</v>
      </c>
      <c r="S2771" s="269">
        <v>886081.54</v>
      </c>
      <c r="U2771" s="305" t="str">
        <f t="shared" si="43"/>
        <v>RU7830</v>
      </c>
      <c r="V2771" s="305" t="s">
        <v>3112</v>
      </c>
    </row>
    <row r="2772" spans="1:22" ht="18" customHeight="1" x14ac:dyDescent="0.35">
      <c r="A2772" s="270">
        <v>18248</v>
      </c>
      <c r="B2772" s="270" t="s">
        <v>3269</v>
      </c>
      <c r="C2772" s="270" t="s">
        <v>6544</v>
      </c>
      <c r="D2772" s="270" t="s">
        <v>3296</v>
      </c>
      <c r="E2772" s="270" t="s">
        <v>1739</v>
      </c>
      <c r="F2772" s="270" t="s">
        <v>1945</v>
      </c>
      <c r="G2772" s="270" t="s">
        <v>6543</v>
      </c>
      <c r="H2772" s="270" t="s">
        <v>6542</v>
      </c>
      <c r="I2772" s="270" t="s">
        <v>6541</v>
      </c>
      <c r="J2772" s="270">
        <v>19526</v>
      </c>
      <c r="K2772" s="270" t="s">
        <v>3271</v>
      </c>
      <c r="L2772" s="270" t="s">
        <v>6547</v>
      </c>
      <c r="M2772" s="270" t="s">
        <v>3296</v>
      </c>
      <c r="N2772" s="270" t="s">
        <v>3286</v>
      </c>
      <c r="O2772" s="270" t="s">
        <v>3285</v>
      </c>
      <c r="P2772" s="269">
        <v>177268.44</v>
      </c>
      <c r="Q2772" s="269">
        <v>0</v>
      </c>
      <c r="R2772" s="269">
        <v>0</v>
      </c>
      <c r="S2772" s="269">
        <v>177268.44</v>
      </c>
      <c r="U2772" s="305" t="str">
        <f t="shared" si="43"/>
        <v>RU7830</v>
      </c>
      <c r="V2772" s="305" t="s">
        <v>3112</v>
      </c>
    </row>
    <row r="2773" spans="1:22" ht="18" customHeight="1" x14ac:dyDescent="0.35">
      <c r="A2773" s="270">
        <v>18248</v>
      </c>
      <c r="B2773" s="270" t="s">
        <v>3269</v>
      </c>
      <c r="C2773" s="270" t="s">
        <v>6544</v>
      </c>
      <c r="D2773" s="270" t="s">
        <v>3296</v>
      </c>
      <c r="E2773" s="270" t="s">
        <v>1739</v>
      </c>
      <c r="F2773" s="270" t="s">
        <v>1945</v>
      </c>
      <c r="G2773" s="270" t="s">
        <v>6543</v>
      </c>
      <c r="H2773" s="270" t="s">
        <v>6542</v>
      </c>
      <c r="I2773" s="270" t="s">
        <v>6541</v>
      </c>
      <c r="J2773" s="270">
        <v>19527</v>
      </c>
      <c r="K2773" s="270" t="s">
        <v>3271</v>
      </c>
      <c r="L2773" s="270" t="s">
        <v>6546</v>
      </c>
      <c r="M2773" s="270" t="s">
        <v>3296</v>
      </c>
      <c r="N2773" s="270" t="s">
        <v>3286</v>
      </c>
      <c r="O2773" s="270" t="s">
        <v>3285</v>
      </c>
      <c r="P2773" s="269">
        <v>37799.89</v>
      </c>
      <c r="Q2773" s="269">
        <v>0</v>
      </c>
      <c r="R2773" s="269">
        <v>0</v>
      </c>
      <c r="S2773" s="269">
        <v>37799.89</v>
      </c>
      <c r="U2773" s="305" t="str">
        <f t="shared" si="43"/>
        <v>RU7830</v>
      </c>
      <c r="V2773" s="305" t="s">
        <v>3112</v>
      </c>
    </row>
    <row r="2774" spans="1:22" ht="18" customHeight="1" x14ac:dyDescent="0.35">
      <c r="A2774" s="270">
        <v>18248</v>
      </c>
      <c r="B2774" s="270" t="s">
        <v>3269</v>
      </c>
      <c r="C2774" s="270" t="s">
        <v>6544</v>
      </c>
      <c r="D2774" s="270" t="s">
        <v>3296</v>
      </c>
      <c r="E2774" s="270" t="s">
        <v>1739</v>
      </c>
      <c r="F2774" s="270" t="s">
        <v>1945</v>
      </c>
      <c r="G2774" s="270" t="s">
        <v>6543</v>
      </c>
      <c r="H2774" s="270" t="s">
        <v>6542</v>
      </c>
      <c r="I2774" s="270" t="s">
        <v>6541</v>
      </c>
      <c r="J2774" s="270">
        <v>19528</v>
      </c>
      <c r="K2774" s="270" t="s">
        <v>3271</v>
      </c>
      <c r="L2774" s="270" t="s">
        <v>6545</v>
      </c>
      <c r="M2774" s="270" t="s">
        <v>3296</v>
      </c>
      <c r="N2774" s="270" t="s">
        <v>3286</v>
      </c>
      <c r="O2774" s="270" t="s">
        <v>3285</v>
      </c>
      <c r="P2774" s="269">
        <v>145203.71</v>
      </c>
      <c r="Q2774" s="269">
        <v>0</v>
      </c>
      <c r="R2774" s="269">
        <v>0</v>
      </c>
      <c r="S2774" s="269">
        <v>145203.71</v>
      </c>
      <c r="U2774" s="305" t="str">
        <f t="shared" si="43"/>
        <v>RU7830</v>
      </c>
      <c r="V2774" s="305" t="s">
        <v>3112</v>
      </c>
    </row>
    <row r="2775" spans="1:22" ht="18" customHeight="1" x14ac:dyDescent="0.35">
      <c r="A2775" s="270">
        <v>18248</v>
      </c>
      <c r="B2775" s="270" t="s">
        <v>3269</v>
      </c>
      <c r="C2775" s="270" t="s">
        <v>6544</v>
      </c>
      <c r="D2775" s="270" t="s">
        <v>3296</v>
      </c>
      <c r="E2775" s="270" t="s">
        <v>1739</v>
      </c>
      <c r="F2775" s="270" t="s">
        <v>1945</v>
      </c>
      <c r="G2775" s="270" t="s">
        <v>6543</v>
      </c>
      <c r="H2775" s="270" t="s">
        <v>6542</v>
      </c>
      <c r="I2775" s="270" t="s">
        <v>6541</v>
      </c>
      <c r="J2775" s="270">
        <v>19529</v>
      </c>
      <c r="K2775" s="270" t="s">
        <v>3271</v>
      </c>
      <c r="L2775" s="270" t="s">
        <v>6540</v>
      </c>
      <c r="M2775" s="270" t="s">
        <v>3296</v>
      </c>
      <c r="N2775" s="270" t="s">
        <v>3286</v>
      </c>
      <c r="O2775" s="270" t="s">
        <v>3285</v>
      </c>
      <c r="P2775" s="269">
        <v>20073.04</v>
      </c>
      <c r="Q2775" s="269">
        <v>0</v>
      </c>
      <c r="R2775" s="269">
        <v>0</v>
      </c>
      <c r="S2775" s="269">
        <v>20073.04</v>
      </c>
      <c r="U2775" s="305" t="str">
        <f t="shared" si="43"/>
        <v>RU7830</v>
      </c>
      <c r="V2775" s="305" t="s">
        <v>3112</v>
      </c>
    </row>
    <row r="2776" spans="1:22" ht="18" customHeight="1" x14ac:dyDescent="0.35">
      <c r="A2776" s="270">
        <v>18259</v>
      </c>
      <c r="B2776" s="270" t="s">
        <v>3269</v>
      </c>
      <c r="C2776" s="270" t="s">
        <v>6539</v>
      </c>
      <c r="D2776" s="270" t="s">
        <v>3296</v>
      </c>
      <c r="E2776" s="270" t="s">
        <v>1733</v>
      </c>
      <c r="F2776" s="270" t="s">
        <v>2136</v>
      </c>
      <c r="G2776" s="270" t="s">
        <v>6538</v>
      </c>
      <c r="H2776" s="270" t="s">
        <v>6537</v>
      </c>
      <c r="I2776" s="270" t="s">
        <v>6536</v>
      </c>
      <c r="J2776" s="270">
        <v>18261</v>
      </c>
      <c r="K2776" s="270" t="s">
        <v>3271</v>
      </c>
      <c r="L2776" s="270" t="s">
        <v>6535</v>
      </c>
      <c r="M2776" s="270" t="s">
        <v>3296</v>
      </c>
      <c r="N2776" s="270" t="s">
        <v>3286</v>
      </c>
      <c r="O2776" s="270" t="s">
        <v>3285</v>
      </c>
      <c r="P2776" s="269">
        <v>900000</v>
      </c>
      <c r="Q2776" s="269">
        <v>0</v>
      </c>
      <c r="R2776" s="269">
        <v>0</v>
      </c>
      <c r="S2776" s="269">
        <v>900000</v>
      </c>
      <c r="U2776" s="305" t="str">
        <f t="shared" si="43"/>
        <v>RU8293</v>
      </c>
      <c r="V2776" s="305" t="s">
        <v>3112</v>
      </c>
    </row>
    <row r="2777" spans="1:22" ht="18" customHeight="1" x14ac:dyDescent="0.35">
      <c r="A2777" s="270">
        <v>18265</v>
      </c>
      <c r="B2777" s="270" t="s">
        <v>3269</v>
      </c>
      <c r="C2777" s="270" t="s">
        <v>6534</v>
      </c>
      <c r="D2777" s="270" t="s">
        <v>3296</v>
      </c>
      <c r="E2777" s="270" t="s">
        <v>1739</v>
      </c>
      <c r="F2777" s="270" t="s">
        <v>1738</v>
      </c>
      <c r="G2777" s="270" t="s">
        <v>6533</v>
      </c>
      <c r="H2777" s="270" t="s">
        <v>6532</v>
      </c>
      <c r="I2777" s="270" t="s">
        <v>6532</v>
      </c>
      <c r="J2777" s="270">
        <v>20251</v>
      </c>
      <c r="K2777" s="270" t="s">
        <v>3271</v>
      </c>
      <c r="L2777" s="270" t="s">
        <v>6531</v>
      </c>
      <c r="M2777" s="270" t="s">
        <v>3296</v>
      </c>
      <c r="N2777" s="270" t="s">
        <v>3286</v>
      </c>
      <c r="O2777" s="270" t="s">
        <v>3285</v>
      </c>
      <c r="P2777" s="269">
        <v>474129.9</v>
      </c>
      <c r="Q2777" s="269">
        <v>0</v>
      </c>
      <c r="R2777" s="269">
        <v>0</v>
      </c>
      <c r="S2777" s="269">
        <v>474129.9</v>
      </c>
      <c r="U2777" s="305" t="str">
        <f t="shared" si="43"/>
        <v>RU7887</v>
      </c>
      <c r="V2777" s="305" t="s">
        <v>3112</v>
      </c>
    </row>
    <row r="2778" spans="1:22" ht="18" customHeight="1" x14ac:dyDescent="0.35">
      <c r="A2778" s="270">
        <v>18266</v>
      </c>
      <c r="B2778" s="270" t="s">
        <v>3269</v>
      </c>
      <c r="C2778" s="270" t="s">
        <v>6529</v>
      </c>
      <c r="D2778" s="270" t="s">
        <v>3296</v>
      </c>
      <c r="E2778" s="270" t="s">
        <v>1713</v>
      </c>
      <c r="F2778" s="270" t="s">
        <v>2143</v>
      </c>
      <c r="G2778" s="270" t="s">
        <v>6528</v>
      </c>
      <c r="H2778" s="270" t="s">
        <v>6527</v>
      </c>
      <c r="I2778" s="270" t="s">
        <v>6526</v>
      </c>
      <c r="J2778" s="270">
        <v>19122</v>
      </c>
      <c r="K2778" s="270" t="s">
        <v>3271</v>
      </c>
      <c r="L2778" s="270" t="s">
        <v>6530</v>
      </c>
      <c r="M2778" s="270" t="s">
        <v>3296</v>
      </c>
      <c r="N2778" s="270" t="s">
        <v>3286</v>
      </c>
      <c r="O2778" s="270" t="s">
        <v>3285</v>
      </c>
      <c r="P2778" s="269">
        <v>945984.32</v>
      </c>
      <c r="Q2778" s="269">
        <v>0</v>
      </c>
      <c r="R2778" s="269">
        <v>0</v>
      </c>
      <c r="S2778" s="269">
        <v>945984.32</v>
      </c>
      <c r="U2778" s="305" t="str">
        <f t="shared" si="43"/>
        <v>RU8310</v>
      </c>
      <c r="V2778" s="305" t="s">
        <v>3112</v>
      </c>
    </row>
    <row r="2779" spans="1:22" ht="18" customHeight="1" x14ac:dyDescent="0.35">
      <c r="A2779" s="270">
        <v>18266</v>
      </c>
      <c r="B2779" s="270" t="s">
        <v>3269</v>
      </c>
      <c r="C2779" s="270" t="s">
        <v>6529</v>
      </c>
      <c r="D2779" s="270" t="s">
        <v>3296</v>
      </c>
      <c r="E2779" s="270" t="s">
        <v>1713</v>
      </c>
      <c r="F2779" s="270" t="s">
        <v>2143</v>
      </c>
      <c r="G2779" s="270" t="s">
        <v>6528</v>
      </c>
      <c r="H2779" s="270" t="s">
        <v>6527</v>
      </c>
      <c r="I2779" s="270" t="s">
        <v>6526</v>
      </c>
      <c r="J2779" s="270">
        <v>19128</v>
      </c>
      <c r="K2779" s="270" t="s">
        <v>3271</v>
      </c>
      <c r="L2779" s="270" t="s">
        <v>6525</v>
      </c>
      <c r="M2779" s="270" t="s">
        <v>3296</v>
      </c>
      <c r="N2779" s="270" t="s">
        <v>3286</v>
      </c>
      <c r="O2779" s="270" t="s">
        <v>3285</v>
      </c>
      <c r="P2779" s="269">
        <v>815032.53</v>
      </c>
      <c r="Q2779" s="269">
        <v>0</v>
      </c>
      <c r="R2779" s="269">
        <v>0</v>
      </c>
      <c r="S2779" s="269">
        <v>815032.53</v>
      </c>
      <c r="U2779" s="305" t="str">
        <f t="shared" si="43"/>
        <v>RU8310</v>
      </c>
      <c r="V2779" s="305" t="s">
        <v>3112</v>
      </c>
    </row>
    <row r="2780" spans="1:22" ht="18" customHeight="1" x14ac:dyDescent="0.35">
      <c r="A2780" s="270">
        <v>18267</v>
      </c>
      <c r="B2780" s="270" t="s">
        <v>3269</v>
      </c>
      <c r="C2780" s="270" t="s">
        <v>6524</v>
      </c>
      <c r="D2780" s="270" t="s">
        <v>3296</v>
      </c>
      <c r="E2780" s="270" t="s">
        <v>1739</v>
      </c>
      <c r="F2780" s="270" t="s">
        <v>1966</v>
      </c>
      <c r="G2780" s="270" t="s">
        <v>6523</v>
      </c>
      <c r="H2780" s="270" t="s">
        <v>6522</v>
      </c>
      <c r="I2780" s="270" t="s">
        <v>6521</v>
      </c>
      <c r="J2780" s="270">
        <v>18634</v>
      </c>
      <c r="K2780" s="270" t="s">
        <v>3271</v>
      </c>
      <c r="L2780" s="270" t="s">
        <v>6520</v>
      </c>
      <c r="M2780" s="270" t="s">
        <v>3296</v>
      </c>
      <c r="N2780" s="270" t="s">
        <v>3286</v>
      </c>
      <c r="O2780" s="270" t="s">
        <v>3285</v>
      </c>
      <c r="P2780" s="269">
        <v>276779.87</v>
      </c>
      <c r="Q2780" s="269">
        <v>0</v>
      </c>
      <c r="R2780" s="269">
        <v>0</v>
      </c>
      <c r="S2780" s="269">
        <v>276779.87</v>
      </c>
      <c r="U2780" s="305" t="str">
        <f t="shared" si="43"/>
        <v>RU7908</v>
      </c>
      <c r="V2780" s="305" t="s">
        <v>3112</v>
      </c>
    </row>
    <row r="2781" spans="1:22" ht="18" customHeight="1" x14ac:dyDescent="0.35">
      <c r="A2781" s="270">
        <v>18270</v>
      </c>
      <c r="B2781" s="270" t="s">
        <v>3269</v>
      </c>
      <c r="C2781" s="270" t="s">
        <v>6505</v>
      </c>
      <c r="D2781" s="270" t="s">
        <v>3296</v>
      </c>
      <c r="E2781" s="270" t="s">
        <v>1791</v>
      </c>
      <c r="F2781" s="270" t="s">
        <v>2311</v>
      </c>
      <c r="G2781" s="270" t="s">
        <v>6504</v>
      </c>
      <c r="H2781" s="270" t="s">
        <v>6503</v>
      </c>
      <c r="I2781" s="270" t="s">
        <v>6502</v>
      </c>
      <c r="J2781" s="270">
        <v>19688</v>
      </c>
      <c r="K2781" s="270" t="s">
        <v>3271</v>
      </c>
      <c r="L2781" s="270" t="s">
        <v>6519</v>
      </c>
      <c r="M2781" s="270" t="s">
        <v>3296</v>
      </c>
      <c r="N2781" s="270" t="s">
        <v>3314</v>
      </c>
      <c r="O2781" s="270" t="s">
        <v>3313</v>
      </c>
      <c r="P2781" s="269">
        <v>810834.1</v>
      </c>
      <c r="Q2781" s="269">
        <v>0</v>
      </c>
      <c r="R2781" s="269">
        <v>810834.1</v>
      </c>
      <c r="S2781" s="269">
        <v>810834.1</v>
      </c>
      <c r="U2781" s="305" t="str">
        <f t="shared" si="43"/>
        <v>RU8500</v>
      </c>
      <c r="V2781" s="305" t="s">
        <v>3112</v>
      </c>
    </row>
    <row r="2782" spans="1:22" ht="18" customHeight="1" x14ac:dyDescent="0.35">
      <c r="A2782" s="270">
        <v>18270</v>
      </c>
      <c r="B2782" s="270" t="s">
        <v>3269</v>
      </c>
      <c r="C2782" s="270" t="s">
        <v>6505</v>
      </c>
      <c r="D2782" s="270" t="s">
        <v>3296</v>
      </c>
      <c r="E2782" s="270" t="s">
        <v>1791</v>
      </c>
      <c r="F2782" s="270" t="s">
        <v>2311</v>
      </c>
      <c r="G2782" s="270" t="s">
        <v>6504</v>
      </c>
      <c r="H2782" s="270" t="s">
        <v>6503</v>
      </c>
      <c r="I2782" s="270" t="s">
        <v>6502</v>
      </c>
      <c r="J2782" s="270">
        <v>19691</v>
      </c>
      <c r="K2782" s="270" t="s">
        <v>3271</v>
      </c>
      <c r="L2782" s="270" t="s">
        <v>6518</v>
      </c>
      <c r="M2782" s="270" t="s">
        <v>3296</v>
      </c>
      <c r="N2782" s="270" t="s">
        <v>3314</v>
      </c>
      <c r="O2782" s="270" t="s">
        <v>3313</v>
      </c>
      <c r="P2782" s="269">
        <v>1273002.78</v>
      </c>
      <c r="Q2782" s="269">
        <v>0</v>
      </c>
      <c r="R2782" s="269">
        <v>1273002.78</v>
      </c>
      <c r="S2782" s="269">
        <v>1273002.78</v>
      </c>
      <c r="U2782" s="305" t="str">
        <f t="shared" si="43"/>
        <v>RU8500</v>
      </c>
      <c r="V2782" s="305" t="s">
        <v>3112</v>
      </c>
    </row>
    <row r="2783" spans="1:22" ht="18" customHeight="1" x14ac:dyDescent="0.35">
      <c r="A2783" s="270">
        <v>18270</v>
      </c>
      <c r="B2783" s="270" t="s">
        <v>3269</v>
      </c>
      <c r="C2783" s="270" t="s">
        <v>6505</v>
      </c>
      <c r="D2783" s="270" t="s">
        <v>3296</v>
      </c>
      <c r="E2783" s="270" t="s">
        <v>1791</v>
      </c>
      <c r="F2783" s="270" t="s">
        <v>2311</v>
      </c>
      <c r="G2783" s="270" t="s">
        <v>6504</v>
      </c>
      <c r="H2783" s="270" t="s">
        <v>6503</v>
      </c>
      <c r="I2783" s="270" t="s">
        <v>6502</v>
      </c>
      <c r="J2783" s="270">
        <v>19694</v>
      </c>
      <c r="K2783" s="270" t="s">
        <v>3271</v>
      </c>
      <c r="L2783" s="270" t="s">
        <v>6517</v>
      </c>
      <c r="M2783" s="270" t="s">
        <v>3296</v>
      </c>
      <c r="N2783" s="270" t="s">
        <v>3314</v>
      </c>
      <c r="O2783" s="270" t="s">
        <v>3313</v>
      </c>
      <c r="P2783" s="269">
        <v>635689.59</v>
      </c>
      <c r="Q2783" s="269">
        <v>0</v>
      </c>
      <c r="R2783" s="269">
        <v>635689.59</v>
      </c>
      <c r="S2783" s="269">
        <v>635689.59</v>
      </c>
      <c r="U2783" s="305" t="str">
        <f t="shared" si="43"/>
        <v>RU8500</v>
      </c>
      <c r="V2783" s="305" t="s">
        <v>3112</v>
      </c>
    </row>
    <row r="2784" spans="1:22" ht="18" customHeight="1" x14ac:dyDescent="0.35">
      <c r="A2784" s="270">
        <v>18270</v>
      </c>
      <c r="B2784" s="270" t="s">
        <v>3269</v>
      </c>
      <c r="C2784" s="270" t="s">
        <v>6505</v>
      </c>
      <c r="D2784" s="270" t="s">
        <v>3296</v>
      </c>
      <c r="E2784" s="270" t="s">
        <v>1791</v>
      </c>
      <c r="F2784" s="270" t="s">
        <v>2311</v>
      </c>
      <c r="G2784" s="270" t="s">
        <v>6504</v>
      </c>
      <c r="H2784" s="270" t="s">
        <v>6503</v>
      </c>
      <c r="I2784" s="270" t="s">
        <v>6502</v>
      </c>
      <c r="J2784" s="270">
        <v>19695</v>
      </c>
      <c r="K2784" s="270" t="s">
        <v>3271</v>
      </c>
      <c r="L2784" s="270" t="s">
        <v>6516</v>
      </c>
      <c r="M2784" s="270" t="s">
        <v>3296</v>
      </c>
      <c r="N2784" s="270" t="s">
        <v>3314</v>
      </c>
      <c r="O2784" s="270" t="s">
        <v>3313</v>
      </c>
      <c r="P2784" s="269">
        <v>618979.17000000004</v>
      </c>
      <c r="Q2784" s="269">
        <v>0</v>
      </c>
      <c r="R2784" s="269">
        <v>618979.17000000004</v>
      </c>
      <c r="S2784" s="269">
        <v>618979.17000000004</v>
      </c>
      <c r="U2784" s="305" t="str">
        <f t="shared" si="43"/>
        <v>RU8500</v>
      </c>
      <c r="V2784" s="305" t="s">
        <v>3112</v>
      </c>
    </row>
    <row r="2785" spans="1:22" ht="18" customHeight="1" x14ac:dyDescent="0.35">
      <c r="A2785" s="270">
        <v>18270</v>
      </c>
      <c r="B2785" s="270" t="s">
        <v>3269</v>
      </c>
      <c r="C2785" s="270" t="s">
        <v>6505</v>
      </c>
      <c r="D2785" s="270" t="s">
        <v>3296</v>
      </c>
      <c r="E2785" s="270" t="s">
        <v>1791</v>
      </c>
      <c r="F2785" s="270" t="s">
        <v>2311</v>
      </c>
      <c r="G2785" s="270" t="s">
        <v>6504</v>
      </c>
      <c r="H2785" s="270" t="s">
        <v>6503</v>
      </c>
      <c r="I2785" s="270" t="s">
        <v>6502</v>
      </c>
      <c r="J2785" s="270">
        <v>19696</v>
      </c>
      <c r="K2785" s="270" t="s">
        <v>3271</v>
      </c>
      <c r="L2785" s="270" t="s">
        <v>6515</v>
      </c>
      <c r="M2785" s="270" t="s">
        <v>3296</v>
      </c>
      <c r="N2785" s="270" t="s">
        <v>3314</v>
      </c>
      <c r="O2785" s="270" t="s">
        <v>3313</v>
      </c>
      <c r="P2785" s="269">
        <v>226595.61</v>
      </c>
      <c r="Q2785" s="269">
        <v>0</v>
      </c>
      <c r="R2785" s="269">
        <v>226595.61</v>
      </c>
      <c r="S2785" s="269">
        <v>226595.61</v>
      </c>
      <c r="U2785" s="305" t="str">
        <f t="shared" si="43"/>
        <v>RU8500</v>
      </c>
      <c r="V2785" s="305" t="s">
        <v>3112</v>
      </c>
    </row>
    <row r="2786" spans="1:22" ht="18" customHeight="1" x14ac:dyDescent="0.35">
      <c r="A2786" s="270">
        <v>18270</v>
      </c>
      <c r="B2786" s="270" t="s">
        <v>3269</v>
      </c>
      <c r="C2786" s="270" t="s">
        <v>6505</v>
      </c>
      <c r="D2786" s="270" t="s">
        <v>3296</v>
      </c>
      <c r="E2786" s="270" t="s">
        <v>1791</v>
      </c>
      <c r="F2786" s="270" t="s">
        <v>2311</v>
      </c>
      <c r="G2786" s="270" t="s">
        <v>6504</v>
      </c>
      <c r="H2786" s="270" t="s">
        <v>6503</v>
      </c>
      <c r="I2786" s="270" t="s">
        <v>6502</v>
      </c>
      <c r="J2786" s="270">
        <v>19697</v>
      </c>
      <c r="K2786" s="270" t="s">
        <v>3271</v>
      </c>
      <c r="L2786" s="270" t="s">
        <v>6514</v>
      </c>
      <c r="M2786" s="270" t="s">
        <v>3296</v>
      </c>
      <c r="N2786" s="270" t="s">
        <v>3314</v>
      </c>
      <c r="O2786" s="270" t="s">
        <v>3313</v>
      </c>
      <c r="P2786" s="269">
        <v>223208.32000000001</v>
      </c>
      <c r="Q2786" s="269">
        <v>0</v>
      </c>
      <c r="R2786" s="269">
        <v>223208.32000000001</v>
      </c>
      <c r="S2786" s="269">
        <v>223208.32000000001</v>
      </c>
      <c r="U2786" s="305" t="str">
        <f t="shared" si="43"/>
        <v>RU8500</v>
      </c>
      <c r="V2786" s="305" t="s">
        <v>3112</v>
      </c>
    </row>
    <row r="2787" spans="1:22" ht="18" customHeight="1" x14ac:dyDescent="0.35">
      <c r="A2787" s="270">
        <v>18270</v>
      </c>
      <c r="B2787" s="270" t="s">
        <v>3269</v>
      </c>
      <c r="C2787" s="270" t="s">
        <v>6505</v>
      </c>
      <c r="D2787" s="270" t="s">
        <v>3296</v>
      </c>
      <c r="E2787" s="270" t="s">
        <v>1791</v>
      </c>
      <c r="F2787" s="270" t="s">
        <v>2311</v>
      </c>
      <c r="G2787" s="270" t="s">
        <v>6504</v>
      </c>
      <c r="H2787" s="270" t="s">
        <v>6503</v>
      </c>
      <c r="I2787" s="270" t="s">
        <v>6502</v>
      </c>
      <c r="J2787" s="270">
        <v>19698</v>
      </c>
      <c r="K2787" s="270" t="s">
        <v>3271</v>
      </c>
      <c r="L2787" s="270" t="s">
        <v>6513</v>
      </c>
      <c r="M2787" s="270" t="s">
        <v>3296</v>
      </c>
      <c r="N2787" s="270" t="s">
        <v>3314</v>
      </c>
      <c r="O2787" s="270" t="s">
        <v>3313</v>
      </c>
      <c r="P2787" s="269">
        <v>423723.99</v>
      </c>
      <c r="Q2787" s="269">
        <v>0</v>
      </c>
      <c r="R2787" s="269">
        <v>423723.99</v>
      </c>
      <c r="S2787" s="269">
        <v>423723.99</v>
      </c>
      <c r="U2787" s="305" t="str">
        <f t="shared" si="43"/>
        <v>RU8500</v>
      </c>
      <c r="V2787" s="305" t="s">
        <v>3112</v>
      </c>
    </row>
    <row r="2788" spans="1:22" ht="18" customHeight="1" x14ac:dyDescent="0.35">
      <c r="A2788" s="270">
        <v>18270</v>
      </c>
      <c r="B2788" s="270" t="s">
        <v>3269</v>
      </c>
      <c r="C2788" s="270" t="s">
        <v>6505</v>
      </c>
      <c r="D2788" s="270" t="s">
        <v>3296</v>
      </c>
      <c r="E2788" s="270" t="s">
        <v>1791</v>
      </c>
      <c r="F2788" s="270" t="s">
        <v>2311</v>
      </c>
      <c r="G2788" s="270" t="s">
        <v>6504</v>
      </c>
      <c r="H2788" s="270" t="s">
        <v>6503</v>
      </c>
      <c r="I2788" s="270" t="s">
        <v>6502</v>
      </c>
      <c r="J2788" s="270">
        <v>19699</v>
      </c>
      <c r="K2788" s="270" t="s">
        <v>3271</v>
      </c>
      <c r="L2788" s="270" t="s">
        <v>6512</v>
      </c>
      <c r="M2788" s="270" t="s">
        <v>3296</v>
      </c>
      <c r="N2788" s="270" t="s">
        <v>3314</v>
      </c>
      <c r="O2788" s="270" t="s">
        <v>3313</v>
      </c>
      <c r="P2788" s="269">
        <v>846045.73</v>
      </c>
      <c r="Q2788" s="269">
        <v>0</v>
      </c>
      <c r="R2788" s="269">
        <v>846045.73</v>
      </c>
      <c r="S2788" s="269">
        <v>846045.73</v>
      </c>
      <c r="U2788" s="305" t="str">
        <f t="shared" si="43"/>
        <v>RU8500</v>
      </c>
      <c r="V2788" s="305" t="s">
        <v>3112</v>
      </c>
    </row>
    <row r="2789" spans="1:22" ht="18" customHeight="1" x14ac:dyDescent="0.35">
      <c r="A2789" s="270">
        <v>18270</v>
      </c>
      <c r="B2789" s="270" t="s">
        <v>3269</v>
      </c>
      <c r="C2789" s="270" t="s">
        <v>6505</v>
      </c>
      <c r="D2789" s="270" t="s">
        <v>3296</v>
      </c>
      <c r="E2789" s="270" t="s">
        <v>1791</v>
      </c>
      <c r="F2789" s="270" t="s">
        <v>2311</v>
      </c>
      <c r="G2789" s="270" t="s">
        <v>6504</v>
      </c>
      <c r="H2789" s="270" t="s">
        <v>6503</v>
      </c>
      <c r="I2789" s="270" t="s">
        <v>6502</v>
      </c>
      <c r="J2789" s="270">
        <v>19700</v>
      </c>
      <c r="K2789" s="270" t="s">
        <v>3271</v>
      </c>
      <c r="L2789" s="270" t="s">
        <v>6511</v>
      </c>
      <c r="M2789" s="270" t="s">
        <v>3296</v>
      </c>
      <c r="N2789" s="270" t="s">
        <v>3314</v>
      </c>
      <c r="O2789" s="270" t="s">
        <v>3313</v>
      </c>
      <c r="P2789" s="269">
        <v>611820.75</v>
      </c>
      <c r="Q2789" s="269">
        <v>0</v>
      </c>
      <c r="R2789" s="269">
        <v>611820.75</v>
      </c>
      <c r="S2789" s="269">
        <v>611820.75</v>
      </c>
      <c r="U2789" s="305" t="str">
        <f t="shared" si="43"/>
        <v>RU8500</v>
      </c>
      <c r="V2789" s="305" t="s">
        <v>3112</v>
      </c>
    </row>
    <row r="2790" spans="1:22" ht="18" customHeight="1" x14ac:dyDescent="0.35">
      <c r="A2790" s="270">
        <v>18270</v>
      </c>
      <c r="B2790" s="270" t="s">
        <v>3269</v>
      </c>
      <c r="C2790" s="270" t="s">
        <v>6505</v>
      </c>
      <c r="D2790" s="270" t="s">
        <v>3296</v>
      </c>
      <c r="E2790" s="270" t="s">
        <v>1791</v>
      </c>
      <c r="F2790" s="270" t="s">
        <v>2311</v>
      </c>
      <c r="G2790" s="270" t="s">
        <v>6504</v>
      </c>
      <c r="H2790" s="270" t="s">
        <v>6503</v>
      </c>
      <c r="I2790" s="270" t="s">
        <v>6502</v>
      </c>
      <c r="J2790" s="270">
        <v>19701</v>
      </c>
      <c r="K2790" s="270" t="s">
        <v>3271</v>
      </c>
      <c r="L2790" s="270" t="s">
        <v>6510</v>
      </c>
      <c r="M2790" s="270" t="s">
        <v>3296</v>
      </c>
      <c r="N2790" s="270" t="s">
        <v>3314</v>
      </c>
      <c r="O2790" s="270" t="s">
        <v>3313</v>
      </c>
      <c r="P2790" s="269">
        <v>361410.46</v>
      </c>
      <c r="Q2790" s="269">
        <v>0</v>
      </c>
      <c r="R2790" s="269">
        <v>361410.46</v>
      </c>
      <c r="S2790" s="269">
        <v>361410.46</v>
      </c>
      <c r="U2790" s="305" t="str">
        <f t="shared" si="43"/>
        <v>RU8500</v>
      </c>
      <c r="V2790" s="305" t="s">
        <v>3112</v>
      </c>
    </row>
    <row r="2791" spans="1:22" ht="18" customHeight="1" x14ac:dyDescent="0.35">
      <c r="A2791" s="270">
        <v>18270</v>
      </c>
      <c r="B2791" s="270" t="s">
        <v>3269</v>
      </c>
      <c r="C2791" s="270" t="s">
        <v>6505</v>
      </c>
      <c r="D2791" s="270" t="s">
        <v>3296</v>
      </c>
      <c r="E2791" s="270" t="s">
        <v>1791</v>
      </c>
      <c r="F2791" s="270" t="s">
        <v>2311</v>
      </c>
      <c r="G2791" s="270" t="s">
        <v>6504</v>
      </c>
      <c r="H2791" s="270" t="s">
        <v>6503</v>
      </c>
      <c r="I2791" s="270" t="s">
        <v>6502</v>
      </c>
      <c r="J2791" s="270">
        <v>19702</v>
      </c>
      <c r="K2791" s="270" t="s">
        <v>3271</v>
      </c>
      <c r="L2791" s="270" t="s">
        <v>6509</v>
      </c>
      <c r="M2791" s="270" t="s">
        <v>3296</v>
      </c>
      <c r="N2791" s="270" t="s">
        <v>3314</v>
      </c>
      <c r="O2791" s="270" t="s">
        <v>3313</v>
      </c>
      <c r="P2791" s="269">
        <v>387776.5</v>
      </c>
      <c r="Q2791" s="269">
        <v>0</v>
      </c>
      <c r="R2791" s="269">
        <v>387776.5</v>
      </c>
      <c r="S2791" s="269">
        <v>387776.5</v>
      </c>
      <c r="U2791" s="305" t="str">
        <f t="shared" si="43"/>
        <v>RU8500</v>
      </c>
      <c r="V2791" s="305" t="s">
        <v>3112</v>
      </c>
    </row>
    <row r="2792" spans="1:22" ht="18" customHeight="1" x14ac:dyDescent="0.35">
      <c r="A2792" s="270">
        <v>18270</v>
      </c>
      <c r="B2792" s="270" t="s">
        <v>3269</v>
      </c>
      <c r="C2792" s="270" t="s">
        <v>6505</v>
      </c>
      <c r="D2792" s="270" t="s">
        <v>3296</v>
      </c>
      <c r="E2792" s="270" t="s">
        <v>1791</v>
      </c>
      <c r="F2792" s="270" t="s">
        <v>2311</v>
      </c>
      <c r="G2792" s="270" t="s">
        <v>6504</v>
      </c>
      <c r="H2792" s="270" t="s">
        <v>6503</v>
      </c>
      <c r="I2792" s="270" t="s">
        <v>6502</v>
      </c>
      <c r="J2792" s="270">
        <v>19703</v>
      </c>
      <c r="K2792" s="270" t="s">
        <v>3271</v>
      </c>
      <c r="L2792" s="270" t="s">
        <v>6508</v>
      </c>
      <c r="M2792" s="270" t="s">
        <v>3296</v>
      </c>
      <c r="N2792" s="270" t="s">
        <v>3314</v>
      </c>
      <c r="O2792" s="270" t="s">
        <v>3313</v>
      </c>
      <c r="P2792" s="269">
        <v>276048.71999999997</v>
      </c>
      <c r="Q2792" s="269">
        <v>0</v>
      </c>
      <c r="R2792" s="269">
        <v>276048.71999999997</v>
      </c>
      <c r="S2792" s="269">
        <v>276048.71999999997</v>
      </c>
      <c r="U2792" s="305" t="str">
        <f t="shared" si="43"/>
        <v>RU8500</v>
      </c>
      <c r="V2792" s="305" t="s">
        <v>3112</v>
      </c>
    </row>
    <row r="2793" spans="1:22" ht="18" customHeight="1" x14ac:dyDescent="0.35">
      <c r="A2793" s="270">
        <v>18270</v>
      </c>
      <c r="B2793" s="270" t="s">
        <v>3269</v>
      </c>
      <c r="C2793" s="270" t="s">
        <v>6505</v>
      </c>
      <c r="D2793" s="270" t="s">
        <v>3296</v>
      </c>
      <c r="E2793" s="270" t="s">
        <v>1791</v>
      </c>
      <c r="F2793" s="270" t="s">
        <v>2311</v>
      </c>
      <c r="G2793" s="270" t="s">
        <v>6504</v>
      </c>
      <c r="H2793" s="270" t="s">
        <v>6503</v>
      </c>
      <c r="I2793" s="270" t="s">
        <v>6502</v>
      </c>
      <c r="J2793" s="270">
        <v>19704</v>
      </c>
      <c r="K2793" s="270" t="s">
        <v>3271</v>
      </c>
      <c r="L2793" s="270" t="s">
        <v>6507</v>
      </c>
      <c r="M2793" s="270" t="s">
        <v>3296</v>
      </c>
      <c r="N2793" s="270" t="s">
        <v>3314</v>
      </c>
      <c r="O2793" s="270" t="s">
        <v>3313</v>
      </c>
      <c r="P2793" s="269">
        <v>193935.35</v>
      </c>
      <c r="Q2793" s="269">
        <v>0</v>
      </c>
      <c r="R2793" s="269">
        <v>193935.35</v>
      </c>
      <c r="S2793" s="269">
        <v>193935.35</v>
      </c>
      <c r="U2793" s="305" t="str">
        <f t="shared" si="43"/>
        <v>RU8500</v>
      </c>
      <c r="V2793" s="305" t="s">
        <v>3112</v>
      </c>
    </row>
    <row r="2794" spans="1:22" ht="18" customHeight="1" x14ac:dyDescent="0.35">
      <c r="A2794" s="270">
        <v>18270</v>
      </c>
      <c r="B2794" s="270" t="s">
        <v>3269</v>
      </c>
      <c r="C2794" s="270" t="s">
        <v>6505</v>
      </c>
      <c r="D2794" s="270" t="s">
        <v>3296</v>
      </c>
      <c r="E2794" s="270" t="s">
        <v>1791</v>
      </c>
      <c r="F2794" s="270" t="s">
        <v>2311</v>
      </c>
      <c r="G2794" s="270" t="s">
        <v>6504</v>
      </c>
      <c r="H2794" s="270" t="s">
        <v>6503</v>
      </c>
      <c r="I2794" s="270" t="s">
        <v>6502</v>
      </c>
      <c r="J2794" s="270">
        <v>19705</v>
      </c>
      <c r="K2794" s="270" t="s">
        <v>3271</v>
      </c>
      <c r="L2794" s="270" t="s">
        <v>6506</v>
      </c>
      <c r="M2794" s="270" t="s">
        <v>3296</v>
      </c>
      <c r="N2794" s="270" t="s">
        <v>3314</v>
      </c>
      <c r="O2794" s="270" t="s">
        <v>3313</v>
      </c>
      <c r="P2794" s="269">
        <v>794540.35</v>
      </c>
      <c r="Q2794" s="269">
        <v>0</v>
      </c>
      <c r="R2794" s="269">
        <v>794540.35</v>
      </c>
      <c r="S2794" s="269">
        <v>794540.35</v>
      </c>
      <c r="U2794" s="305" t="str">
        <f t="shared" si="43"/>
        <v>RU8500</v>
      </c>
      <c r="V2794" s="305" t="s">
        <v>3112</v>
      </c>
    </row>
    <row r="2795" spans="1:22" ht="18" customHeight="1" x14ac:dyDescent="0.35">
      <c r="A2795" s="270">
        <v>18270</v>
      </c>
      <c r="B2795" s="270" t="s">
        <v>3269</v>
      </c>
      <c r="C2795" s="270" t="s">
        <v>6505</v>
      </c>
      <c r="D2795" s="270" t="s">
        <v>3296</v>
      </c>
      <c r="E2795" s="270" t="s">
        <v>1791</v>
      </c>
      <c r="F2795" s="270" t="s">
        <v>2311</v>
      </c>
      <c r="G2795" s="270" t="s">
        <v>6504</v>
      </c>
      <c r="H2795" s="270" t="s">
        <v>6503</v>
      </c>
      <c r="I2795" s="270" t="s">
        <v>6502</v>
      </c>
      <c r="J2795" s="270">
        <v>19707</v>
      </c>
      <c r="K2795" s="270" t="s">
        <v>3271</v>
      </c>
      <c r="L2795" s="270" t="s">
        <v>6501</v>
      </c>
      <c r="M2795" s="270" t="s">
        <v>3296</v>
      </c>
      <c r="N2795" s="270" t="s">
        <v>3314</v>
      </c>
      <c r="O2795" s="270" t="s">
        <v>3313</v>
      </c>
      <c r="P2795" s="269">
        <v>200125.21</v>
      </c>
      <c r="Q2795" s="269">
        <v>0</v>
      </c>
      <c r="R2795" s="269">
        <v>200125.21</v>
      </c>
      <c r="S2795" s="269">
        <v>200125.21</v>
      </c>
      <c r="U2795" s="305" t="str">
        <f t="shared" si="43"/>
        <v>RU8500</v>
      </c>
      <c r="V2795" s="305" t="s">
        <v>3112</v>
      </c>
    </row>
    <row r="2796" spans="1:22" ht="18" customHeight="1" x14ac:dyDescent="0.35">
      <c r="A2796" s="270">
        <v>18275</v>
      </c>
      <c r="B2796" s="270" t="s">
        <v>3269</v>
      </c>
      <c r="C2796" s="270" t="s">
        <v>6496</v>
      </c>
      <c r="D2796" s="270" t="s">
        <v>3296</v>
      </c>
      <c r="E2796" s="270" t="s">
        <v>1713</v>
      </c>
      <c r="F2796" s="270" t="s">
        <v>2143</v>
      </c>
      <c r="G2796" s="270" t="s">
        <v>6495</v>
      </c>
      <c r="H2796" s="270" t="s">
        <v>6494</v>
      </c>
      <c r="I2796" s="270" t="s">
        <v>6493</v>
      </c>
      <c r="J2796" s="270">
        <v>18946</v>
      </c>
      <c r="K2796" s="270" t="s">
        <v>3271</v>
      </c>
      <c r="L2796" s="270" t="s">
        <v>6500</v>
      </c>
      <c r="M2796" s="270" t="s">
        <v>3296</v>
      </c>
      <c r="N2796" s="270" t="s">
        <v>3286</v>
      </c>
      <c r="O2796" s="270" t="s">
        <v>3285</v>
      </c>
      <c r="P2796" s="269">
        <v>409694.22</v>
      </c>
      <c r="Q2796" s="269">
        <v>0</v>
      </c>
      <c r="R2796" s="269">
        <v>0</v>
      </c>
      <c r="S2796" s="269">
        <v>409694.22</v>
      </c>
      <c r="U2796" s="305" t="str">
        <f t="shared" si="43"/>
        <v>RU8310</v>
      </c>
      <c r="V2796" s="305" t="s">
        <v>3112</v>
      </c>
    </row>
    <row r="2797" spans="1:22" ht="18" customHeight="1" x14ac:dyDescent="0.35">
      <c r="A2797" s="270">
        <v>18275</v>
      </c>
      <c r="B2797" s="270" t="s">
        <v>3269</v>
      </c>
      <c r="C2797" s="270" t="s">
        <v>6496</v>
      </c>
      <c r="D2797" s="270" t="s">
        <v>3296</v>
      </c>
      <c r="E2797" s="270" t="s">
        <v>1713</v>
      </c>
      <c r="F2797" s="270" t="s">
        <v>2143</v>
      </c>
      <c r="G2797" s="270" t="s">
        <v>6495</v>
      </c>
      <c r="H2797" s="270" t="s">
        <v>6494</v>
      </c>
      <c r="I2797" s="270" t="s">
        <v>6493</v>
      </c>
      <c r="J2797" s="270">
        <v>18975</v>
      </c>
      <c r="K2797" s="270" t="s">
        <v>3271</v>
      </c>
      <c r="L2797" s="270" t="s">
        <v>6499</v>
      </c>
      <c r="M2797" s="270" t="s">
        <v>3296</v>
      </c>
      <c r="N2797" s="270" t="s">
        <v>3286</v>
      </c>
      <c r="O2797" s="270" t="s">
        <v>3285</v>
      </c>
      <c r="P2797" s="269">
        <v>118504.62</v>
      </c>
      <c r="Q2797" s="269">
        <v>0</v>
      </c>
      <c r="R2797" s="269">
        <v>0</v>
      </c>
      <c r="S2797" s="269">
        <v>118504.62</v>
      </c>
      <c r="U2797" s="305" t="str">
        <f t="shared" si="43"/>
        <v>RU8310</v>
      </c>
      <c r="V2797" s="305" t="s">
        <v>3112</v>
      </c>
    </row>
    <row r="2798" spans="1:22" ht="18" customHeight="1" x14ac:dyDescent="0.35">
      <c r="A2798" s="270">
        <v>18275</v>
      </c>
      <c r="B2798" s="270" t="s">
        <v>3269</v>
      </c>
      <c r="C2798" s="270" t="s">
        <v>6496</v>
      </c>
      <c r="D2798" s="270" t="s">
        <v>3296</v>
      </c>
      <c r="E2798" s="270" t="s">
        <v>1713</v>
      </c>
      <c r="F2798" s="270" t="s">
        <v>2143</v>
      </c>
      <c r="G2798" s="270" t="s">
        <v>6495</v>
      </c>
      <c r="H2798" s="270" t="s">
        <v>6494</v>
      </c>
      <c r="I2798" s="270" t="s">
        <v>6493</v>
      </c>
      <c r="J2798" s="270">
        <v>18988</v>
      </c>
      <c r="K2798" s="270" t="s">
        <v>3271</v>
      </c>
      <c r="L2798" s="270" t="s">
        <v>6498</v>
      </c>
      <c r="M2798" s="270" t="s">
        <v>3296</v>
      </c>
      <c r="N2798" s="270" t="s">
        <v>3286</v>
      </c>
      <c r="O2798" s="270" t="s">
        <v>3285</v>
      </c>
      <c r="P2798" s="269">
        <v>83657.34</v>
      </c>
      <c r="Q2798" s="269">
        <v>0</v>
      </c>
      <c r="R2798" s="269">
        <v>0</v>
      </c>
      <c r="S2798" s="269">
        <v>83657.34</v>
      </c>
      <c r="U2798" s="305" t="str">
        <f t="shared" si="43"/>
        <v>RU8310</v>
      </c>
      <c r="V2798" s="305" t="s">
        <v>3112</v>
      </c>
    </row>
    <row r="2799" spans="1:22" ht="18" customHeight="1" x14ac:dyDescent="0.35">
      <c r="A2799" s="270">
        <v>18275</v>
      </c>
      <c r="B2799" s="270" t="s">
        <v>3269</v>
      </c>
      <c r="C2799" s="270" t="s">
        <v>6496</v>
      </c>
      <c r="D2799" s="270" t="s">
        <v>3296</v>
      </c>
      <c r="E2799" s="270" t="s">
        <v>1713</v>
      </c>
      <c r="F2799" s="270" t="s">
        <v>2143</v>
      </c>
      <c r="G2799" s="270" t="s">
        <v>6495</v>
      </c>
      <c r="H2799" s="270" t="s">
        <v>6494</v>
      </c>
      <c r="I2799" s="270" t="s">
        <v>6493</v>
      </c>
      <c r="J2799" s="270">
        <v>18992</v>
      </c>
      <c r="K2799" s="270" t="s">
        <v>3271</v>
      </c>
      <c r="L2799" s="270" t="s">
        <v>6497</v>
      </c>
      <c r="M2799" s="270" t="s">
        <v>3296</v>
      </c>
      <c r="N2799" s="270" t="s">
        <v>3286</v>
      </c>
      <c r="O2799" s="270" t="s">
        <v>3285</v>
      </c>
      <c r="P2799" s="269">
        <v>84970.08</v>
      </c>
      <c r="Q2799" s="269">
        <v>0</v>
      </c>
      <c r="R2799" s="269">
        <v>0</v>
      </c>
      <c r="S2799" s="269">
        <v>84970.08</v>
      </c>
      <c r="U2799" s="305" t="str">
        <f t="shared" si="43"/>
        <v>RU8310</v>
      </c>
      <c r="V2799" s="305" t="s">
        <v>3112</v>
      </c>
    </row>
    <row r="2800" spans="1:22" ht="18" customHeight="1" x14ac:dyDescent="0.35">
      <c r="A2800" s="270">
        <v>18275</v>
      </c>
      <c r="B2800" s="270" t="s">
        <v>3269</v>
      </c>
      <c r="C2800" s="270" t="s">
        <v>6496</v>
      </c>
      <c r="D2800" s="270" t="s">
        <v>3296</v>
      </c>
      <c r="E2800" s="270" t="s">
        <v>1713</v>
      </c>
      <c r="F2800" s="270" t="s">
        <v>2143</v>
      </c>
      <c r="G2800" s="270" t="s">
        <v>6495</v>
      </c>
      <c r="H2800" s="270" t="s">
        <v>6494</v>
      </c>
      <c r="I2800" s="270" t="s">
        <v>6493</v>
      </c>
      <c r="J2800" s="270">
        <v>18996</v>
      </c>
      <c r="K2800" s="270" t="s">
        <v>3271</v>
      </c>
      <c r="L2800" s="270" t="s">
        <v>6492</v>
      </c>
      <c r="M2800" s="270" t="s">
        <v>3296</v>
      </c>
      <c r="N2800" s="270" t="s">
        <v>3286</v>
      </c>
      <c r="O2800" s="270" t="s">
        <v>3285</v>
      </c>
      <c r="P2800" s="269">
        <v>216124.74</v>
      </c>
      <c r="Q2800" s="269">
        <v>0</v>
      </c>
      <c r="R2800" s="269">
        <v>0</v>
      </c>
      <c r="S2800" s="269">
        <v>216124.74</v>
      </c>
      <c r="U2800" s="305" t="str">
        <f t="shared" si="43"/>
        <v>RU8310</v>
      </c>
      <c r="V2800" s="305" t="s">
        <v>3112</v>
      </c>
    </row>
    <row r="2801" spans="1:22" ht="18" customHeight="1" x14ac:dyDescent="0.35">
      <c r="A2801" s="270">
        <v>18276</v>
      </c>
      <c r="B2801" s="270" t="s">
        <v>3269</v>
      </c>
      <c r="C2801" s="270" t="s">
        <v>6491</v>
      </c>
      <c r="D2801" s="270" t="s">
        <v>3296</v>
      </c>
      <c r="E2801" s="270" t="s">
        <v>1713</v>
      </c>
      <c r="F2801" s="270" t="s">
        <v>1741</v>
      </c>
      <c r="G2801" s="270" t="s">
        <v>6490</v>
      </c>
      <c r="H2801" s="270" t="s">
        <v>6489</v>
      </c>
      <c r="I2801" s="270" t="s">
        <v>6488</v>
      </c>
      <c r="J2801" s="270">
        <v>18912</v>
      </c>
      <c r="K2801" s="270" t="s">
        <v>3271</v>
      </c>
      <c r="L2801" s="270" t="s">
        <v>6487</v>
      </c>
      <c r="M2801" s="270" t="s">
        <v>3296</v>
      </c>
      <c r="N2801" s="270" t="s">
        <v>3314</v>
      </c>
      <c r="O2801" s="270" t="s">
        <v>3313</v>
      </c>
      <c r="P2801" s="269">
        <v>1463534.67</v>
      </c>
      <c r="Q2801" s="269">
        <v>0</v>
      </c>
      <c r="R2801" s="269">
        <v>0</v>
      </c>
      <c r="S2801" s="269">
        <v>1463534.67</v>
      </c>
      <c r="U2801" s="305" t="str">
        <f t="shared" si="43"/>
        <v>RU8225</v>
      </c>
      <c r="V2801" s="305" t="s">
        <v>3112</v>
      </c>
    </row>
    <row r="2802" spans="1:22" ht="18" customHeight="1" x14ac:dyDescent="0.35">
      <c r="A2802" s="270">
        <v>18277</v>
      </c>
      <c r="B2802" s="270" t="s">
        <v>3269</v>
      </c>
      <c r="C2802" s="270" t="s">
        <v>6486</v>
      </c>
      <c r="D2802" s="270" t="s">
        <v>3296</v>
      </c>
      <c r="E2802" s="270" t="s">
        <v>1713</v>
      </c>
      <c r="F2802" s="270" t="s">
        <v>1741</v>
      </c>
      <c r="G2802" s="270" t="s">
        <v>6485</v>
      </c>
      <c r="H2802" s="270" t="s">
        <v>6484</v>
      </c>
      <c r="I2802" s="270" t="s">
        <v>6483</v>
      </c>
      <c r="J2802" s="270">
        <v>19904</v>
      </c>
      <c r="K2802" s="270" t="s">
        <v>3271</v>
      </c>
      <c r="L2802" s="270" t="s">
        <v>6482</v>
      </c>
      <c r="M2802" s="270" t="s">
        <v>3296</v>
      </c>
      <c r="N2802" s="270" t="s">
        <v>3314</v>
      </c>
      <c r="O2802" s="270" t="s">
        <v>3313</v>
      </c>
      <c r="P2802" s="269">
        <v>306647.87</v>
      </c>
      <c r="Q2802" s="269">
        <v>0</v>
      </c>
      <c r="R2802" s="269">
        <v>0</v>
      </c>
      <c r="S2802" s="269">
        <v>306647.87</v>
      </c>
      <c r="U2802" s="305" t="str">
        <f t="shared" si="43"/>
        <v>RU8225</v>
      </c>
      <c r="V2802" s="305" t="s">
        <v>3112</v>
      </c>
    </row>
    <row r="2803" spans="1:22" ht="18" customHeight="1" x14ac:dyDescent="0.35">
      <c r="A2803" s="270">
        <v>18278</v>
      </c>
      <c r="B2803" s="270" t="s">
        <v>3269</v>
      </c>
      <c r="C2803" s="270" t="s">
        <v>6481</v>
      </c>
      <c r="D2803" s="270" t="s">
        <v>3296</v>
      </c>
      <c r="E2803" s="270" t="s">
        <v>1713</v>
      </c>
      <c r="F2803" s="270" t="s">
        <v>1741</v>
      </c>
      <c r="G2803" s="270" t="s">
        <v>6480</v>
      </c>
      <c r="H2803" s="270" t="s">
        <v>6479</v>
      </c>
      <c r="I2803" s="270" t="s">
        <v>6478</v>
      </c>
      <c r="J2803" s="270">
        <v>20552</v>
      </c>
      <c r="K2803" s="270" t="s">
        <v>3271</v>
      </c>
      <c r="L2803" s="270" t="s">
        <v>6477</v>
      </c>
      <c r="M2803" s="270" t="s">
        <v>3296</v>
      </c>
      <c r="N2803" s="270" t="s">
        <v>3314</v>
      </c>
      <c r="O2803" s="270" t="s">
        <v>3313</v>
      </c>
      <c r="P2803" s="269">
        <v>298725.28999999998</v>
      </c>
      <c r="Q2803" s="269">
        <v>0</v>
      </c>
      <c r="R2803" s="269">
        <v>0</v>
      </c>
      <c r="S2803" s="269">
        <v>298725.28999999998</v>
      </c>
      <c r="U2803" s="305" t="str">
        <f t="shared" si="43"/>
        <v>RU8225</v>
      </c>
      <c r="V2803" s="305" t="s">
        <v>3112</v>
      </c>
    </row>
    <row r="2804" spans="1:22" ht="18" customHeight="1" x14ac:dyDescent="0.35">
      <c r="A2804" s="270">
        <v>18279</v>
      </c>
      <c r="B2804" s="270" t="s">
        <v>3269</v>
      </c>
      <c r="C2804" s="270" t="s">
        <v>6476</v>
      </c>
      <c r="D2804" s="270" t="s">
        <v>3296</v>
      </c>
      <c r="E2804" s="270" t="s">
        <v>1713</v>
      </c>
      <c r="F2804" s="270" t="s">
        <v>1741</v>
      </c>
      <c r="G2804" s="270" t="s">
        <v>4862</v>
      </c>
      <c r="H2804" s="270" t="s">
        <v>6475</v>
      </c>
      <c r="I2804" s="270" t="s">
        <v>6474</v>
      </c>
      <c r="J2804" s="270">
        <v>20120</v>
      </c>
      <c r="K2804" s="270" t="s">
        <v>3271</v>
      </c>
      <c r="L2804" s="270" t="s">
        <v>6473</v>
      </c>
      <c r="M2804" s="270" t="s">
        <v>3296</v>
      </c>
      <c r="N2804" s="270" t="s">
        <v>3286</v>
      </c>
      <c r="O2804" s="270" t="s">
        <v>3285</v>
      </c>
      <c r="P2804" s="269">
        <v>251575.7</v>
      </c>
      <c r="Q2804" s="269">
        <v>0</v>
      </c>
      <c r="R2804" s="269">
        <v>0</v>
      </c>
      <c r="S2804" s="269">
        <v>251575.7</v>
      </c>
      <c r="U2804" s="305" t="str">
        <f t="shared" si="43"/>
        <v>RU8225</v>
      </c>
      <c r="V2804" s="305" t="s">
        <v>3112</v>
      </c>
    </row>
    <row r="2805" spans="1:22" ht="18" customHeight="1" x14ac:dyDescent="0.35">
      <c r="A2805" s="270">
        <v>18280</v>
      </c>
      <c r="B2805" s="270" t="s">
        <v>3269</v>
      </c>
      <c r="C2805" s="270" t="s">
        <v>6472</v>
      </c>
      <c r="D2805" s="270" t="s">
        <v>3296</v>
      </c>
      <c r="E2805" s="270" t="s">
        <v>1713</v>
      </c>
      <c r="F2805" s="270" t="s">
        <v>1741</v>
      </c>
      <c r="G2805" s="270" t="s">
        <v>6471</v>
      </c>
      <c r="H2805" s="270" t="s">
        <v>6470</v>
      </c>
      <c r="I2805" s="270" t="s">
        <v>6469</v>
      </c>
      <c r="J2805" s="270">
        <v>19866</v>
      </c>
      <c r="K2805" s="270" t="s">
        <v>3271</v>
      </c>
      <c r="L2805" s="270" t="s">
        <v>6468</v>
      </c>
      <c r="M2805" s="270" t="s">
        <v>3296</v>
      </c>
      <c r="N2805" s="270" t="s">
        <v>3286</v>
      </c>
      <c r="O2805" s="270" t="s">
        <v>3285</v>
      </c>
      <c r="P2805" s="269">
        <v>672728.47</v>
      </c>
      <c r="Q2805" s="269">
        <v>0</v>
      </c>
      <c r="R2805" s="269">
        <v>0</v>
      </c>
      <c r="S2805" s="269">
        <v>672728.47</v>
      </c>
      <c r="U2805" s="305" t="str">
        <f t="shared" si="43"/>
        <v>RU8225</v>
      </c>
      <c r="V2805" s="305" t="s">
        <v>3112</v>
      </c>
    </row>
    <row r="2806" spans="1:22" ht="18" customHeight="1" x14ac:dyDescent="0.35">
      <c r="A2806" s="270">
        <v>18281</v>
      </c>
      <c r="B2806" s="270" t="s">
        <v>3269</v>
      </c>
      <c r="C2806" s="270" t="s">
        <v>6467</v>
      </c>
      <c r="D2806" s="270" t="s">
        <v>3296</v>
      </c>
      <c r="E2806" s="270" t="s">
        <v>1713</v>
      </c>
      <c r="F2806" s="270" t="s">
        <v>1741</v>
      </c>
      <c r="G2806" s="270" t="s">
        <v>6466</v>
      </c>
      <c r="H2806" s="270" t="s">
        <v>6465</v>
      </c>
      <c r="I2806" s="270" t="s">
        <v>6464</v>
      </c>
      <c r="J2806" s="270">
        <v>19260</v>
      </c>
      <c r="K2806" s="270" t="s">
        <v>3271</v>
      </c>
      <c r="L2806" s="270" t="s">
        <v>6463</v>
      </c>
      <c r="M2806" s="270" t="s">
        <v>3296</v>
      </c>
      <c r="N2806" s="270" t="s">
        <v>3286</v>
      </c>
      <c r="O2806" s="270" t="s">
        <v>3285</v>
      </c>
      <c r="P2806" s="269">
        <v>1086333.06</v>
      </c>
      <c r="Q2806" s="269">
        <v>0</v>
      </c>
      <c r="R2806" s="269">
        <v>0</v>
      </c>
      <c r="S2806" s="269">
        <v>1086333.06</v>
      </c>
      <c r="U2806" s="305" t="str">
        <f t="shared" si="43"/>
        <v>RU8225</v>
      </c>
      <c r="V2806" s="305" t="s">
        <v>3112</v>
      </c>
    </row>
    <row r="2807" spans="1:22" ht="18" customHeight="1" x14ac:dyDescent="0.35">
      <c r="A2807" s="270">
        <v>18285</v>
      </c>
      <c r="B2807" s="270" t="s">
        <v>3269</v>
      </c>
      <c r="C2807" s="270" t="s">
        <v>6461</v>
      </c>
      <c r="D2807" s="270" t="s">
        <v>3296</v>
      </c>
      <c r="E2807" s="270" t="s">
        <v>1713</v>
      </c>
      <c r="F2807" s="270" t="s">
        <v>2143</v>
      </c>
      <c r="G2807" s="270" t="s">
        <v>6460</v>
      </c>
      <c r="H2807" s="270" t="s">
        <v>6459</v>
      </c>
      <c r="I2807" s="270" t="s">
        <v>6458</v>
      </c>
      <c r="J2807" s="270">
        <v>19160</v>
      </c>
      <c r="K2807" s="270" t="s">
        <v>3271</v>
      </c>
      <c r="L2807" s="270" t="s">
        <v>6462</v>
      </c>
      <c r="M2807" s="270" t="s">
        <v>3296</v>
      </c>
      <c r="N2807" s="270" t="s">
        <v>3286</v>
      </c>
      <c r="O2807" s="270" t="s">
        <v>3285</v>
      </c>
      <c r="P2807" s="269">
        <v>674390.34</v>
      </c>
      <c r="Q2807" s="269">
        <v>0</v>
      </c>
      <c r="R2807" s="269">
        <v>0</v>
      </c>
      <c r="S2807" s="269">
        <v>674390.34</v>
      </c>
      <c r="U2807" s="305" t="str">
        <f t="shared" si="43"/>
        <v>RU8310</v>
      </c>
      <c r="V2807" s="305" t="s">
        <v>3112</v>
      </c>
    </row>
    <row r="2808" spans="1:22" ht="18" customHeight="1" x14ac:dyDescent="0.35">
      <c r="A2808" s="270">
        <v>18285</v>
      </c>
      <c r="B2808" s="270" t="s">
        <v>3269</v>
      </c>
      <c r="C2808" s="270" t="s">
        <v>6461</v>
      </c>
      <c r="D2808" s="270" t="s">
        <v>3296</v>
      </c>
      <c r="E2808" s="270" t="s">
        <v>1713</v>
      </c>
      <c r="F2808" s="270" t="s">
        <v>2143</v>
      </c>
      <c r="G2808" s="270" t="s">
        <v>6460</v>
      </c>
      <c r="H2808" s="270" t="s">
        <v>6459</v>
      </c>
      <c r="I2808" s="270" t="s">
        <v>6458</v>
      </c>
      <c r="J2808" s="270">
        <v>19207</v>
      </c>
      <c r="K2808" s="270" t="s">
        <v>3271</v>
      </c>
      <c r="L2808" s="270" t="s">
        <v>6457</v>
      </c>
      <c r="M2808" s="270" t="s">
        <v>3296</v>
      </c>
      <c r="N2808" s="270" t="s">
        <v>3286</v>
      </c>
      <c r="O2808" s="270" t="s">
        <v>3285</v>
      </c>
      <c r="P2808" s="269">
        <v>38964.51</v>
      </c>
      <c r="Q2808" s="269">
        <v>0</v>
      </c>
      <c r="R2808" s="269">
        <v>0</v>
      </c>
      <c r="S2808" s="269">
        <v>38964.51</v>
      </c>
      <c r="U2808" s="305" t="str">
        <f t="shared" si="43"/>
        <v>RU8310</v>
      </c>
      <c r="V2808" s="305" t="s">
        <v>3112</v>
      </c>
    </row>
    <row r="2809" spans="1:22" ht="18" customHeight="1" x14ac:dyDescent="0.35">
      <c r="A2809" s="270">
        <v>18291</v>
      </c>
      <c r="B2809" s="270" t="s">
        <v>3269</v>
      </c>
      <c r="C2809" s="270" t="s">
        <v>6456</v>
      </c>
      <c r="D2809" s="270" t="s">
        <v>3296</v>
      </c>
      <c r="E2809" s="270" t="s">
        <v>1733</v>
      </c>
      <c r="F2809" s="270" t="s">
        <v>2136</v>
      </c>
      <c r="G2809" s="270" t="s">
        <v>6455</v>
      </c>
      <c r="H2809" s="270" t="s">
        <v>6454</v>
      </c>
      <c r="I2809" s="270" t="s">
        <v>6453</v>
      </c>
      <c r="J2809" s="270">
        <v>18293</v>
      </c>
      <c r="K2809" s="270" t="s">
        <v>3271</v>
      </c>
      <c r="L2809" s="270" t="s">
        <v>6452</v>
      </c>
      <c r="M2809" s="270" t="s">
        <v>3296</v>
      </c>
      <c r="N2809" s="270" t="s">
        <v>3314</v>
      </c>
      <c r="O2809" s="270" t="s">
        <v>5072</v>
      </c>
      <c r="P2809" s="269">
        <v>585970</v>
      </c>
      <c r="Q2809" s="269">
        <v>0</v>
      </c>
      <c r="R2809" s="269">
        <v>0</v>
      </c>
      <c r="S2809" s="269">
        <v>585970</v>
      </c>
      <c r="U2809" s="305" t="str">
        <f t="shared" si="43"/>
        <v>RU8293</v>
      </c>
      <c r="V2809" s="305" t="s">
        <v>3112</v>
      </c>
    </row>
    <row r="2810" spans="1:22" ht="18" customHeight="1" x14ac:dyDescent="0.35">
      <c r="A2810" s="270">
        <v>18297</v>
      </c>
      <c r="B2810" s="270" t="s">
        <v>3269</v>
      </c>
      <c r="C2810" s="270" t="s">
        <v>6451</v>
      </c>
      <c r="D2810" s="270" t="s">
        <v>3296</v>
      </c>
      <c r="E2810" s="270" t="s">
        <v>1713</v>
      </c>
      <c r="F2810" s="270" t="s">
        <v>2143</v>
      </c>
      <c r="G2810" s="270" t="s">
        <v>6450</v>
      </c>
      <c r="H2810" s="270" t="s">
        <v>6449</v>
      </c>
      <c r="I2810" s="270" t="s">
        <v>6448</v>
      </c>
      <c r="J2810" s="270">
        <v>18899</v>
      </c>
      <c r="K2810" s="270" t="s">
        <v>3271</v>
      </c>
      <c r="L2810" s="270" t="s">
        <v>6447</v>
      </c>
      <c r="M2810" s="270" t="s">
        <v>3296</v>
      </c>
      <c r="N2810" s="270" t="s">
        <v>3286</v>
      </c>
      <c r="O2810" s="270" t="s">
        <v>3285</v>
      </c>
      <c r="P2810" s="269">
        <v>555756</v>
      </c>
      <c r="Q2810" s="269">
        <v>0</v>
      </c>
      <c r="R2810" s="269">
        <v>0</v>
      </c>
      <c r="S2810" s="269">
        <v>555756</v>
      </c>
      <c r="U2810" s="305" t="str">
        <f t="shared" si="43"/>
        <v>RU8310</v>
      </c>
      <c r="V2810" s="305" t="s">
        <v>3112</v>
      </c>
    </row>
    <row r="2811" spans="1:22" ht="18" customHeight="1" x14ac:dyDescent="0.35">
      <c r="A2811" s="270">
        <v>18298</v>
      </c>
      <c r="B2811" s="270" t="s">
        <v>3269</v>
      </c>
      <c r="C2811" s="270" t="s">
        <v>6446</v>
      </c>
      <c r="D2811" s="270" t="s">
        <v>3296</v>
      </c>
      <c r="E2811" s="270" t="s">
        <v>1733</v>
      </c>
      <c r="F2811" s="270" t="s">
        <v>1928</v>
      </c>
      <c r="G2811" s="270" t="s">
        <v>6445</v>
      </c>
      <c r="H2811" s="270" t="s">
        <v>6444</v>
      </c>
      <c r="I2811" s="270" t="s">
        <v>6443</v>
      </c>
      <c r="J2811" s="270">
        <v>18300</v>
      </c>
      <c r="K2811" s="270" t="s">
        <v>3271</v>
      </c>
      <c r="L2811" s="270" t="s">
        <v>6442</v>
      </c>
      <c r="M2811" s="270" t="s">
        <v>3296</v>
      </c>
      <c r="N2811" s="270" t="s">
        <v>3314</v>
      </c>
      <c r="O2811" s="270" t="s">
        <v>3313</v>
      </c>
      <c r="P2811" s="269">
        <v>335170</v>
      </c>
      <c r="Q2811" s="269">
        <v>0</v>
      </c>
      <c r="R2811" s="269">
        <v>0</v>
      </c>
      <c r="S2811" s="269">
        <v>335170</v>
      </c>
      <c r="U2811" s="305" t="str">
        <f t="shared" si="43"/>
        <v>RU5220</v>
      </c>
      <c r="V2811" s="305" t="s">
        <v>3112</v>
      </c>
    </row>
    <row r="2812" spans="1:22" ht="18" customHeight="1" x14ac:dyDescent="0.35">
      <c r="A2812" s="270">
        <v>18305</v>
      </c>
      <c r="B2812" s="270" t="s">
        <v>3269</v>
      </c>
      <c r="C2812" s="270" t="s">
        <v>6440</v>
      </c>
      <c r="D2812" s="270" t="s">
        <v>3296</v>
      </c>
      <c r="E2812" s="270" t="s">
        <v>1713</v>
      </c>
      <c r="F2812" s="270" t="s">
        <v>2143</v>
      </c>
      <c r="G2812" s="270" t="s">
        <v>6439</v>
      </c>
      <c r="H2812" s="270" t="s">
        <v>6438</v>
      </c>
      <c r="I2812" s="270" t="s">
        <v>6437</v>
      </c>
      <c r="J2812" s="270">
        <v>19033</v>
      </c>
      <c r="K2812" s="270" t="s">
        <v>3271</v>
      </c>
      <c r="L2812" s="270" t="s">
        <v>6441</v>
      </c>
      <c r="M2812" s="270" t="s">
        <v>3296</v>
      </c>
      <c r="N2812" s="270" t="s">
        <v>3286</v>
      </c>
      <c r="O2812" s="270" t="s">
        <v>3285</v>
      </c>
      <c r="P2812" s="269">
        <v>96492.97</v>
      </c>
      <c r="Q2812" s="269">
        <v>0</v>
      </c>
      <c r="R2812" s="269">
        <v>0</v>
      </c>
      <c r="S2812" s="269">
        <v>96492.97</v>
      </c>
      <c r="U2812" s="305" t="str">
        <f t="shared" si="43"/>
        <v>RU8310</v>
      </c>
      <c r="V2812" s="305" t="s">
        <v>3112</v>
      </c>
    </row>
    <row r="2813" spans="1:22" ht="18" customHeight="1" x14ac:dyDescent="0.35">
      <c r="A2813" s="270">
        <v>18305</v>
      </c>
      <c r="B2813" s="270" t="s">
        <v>3269</v>
      </c>
      <c r="C2813" s="270" t="s">
        <v>6440</v>
      </c>
      <c r="D2813" s="270" t="s">
        <v>3296</v>
      </c>
      <c r="E2813" s="270" t="s">
        <v>1713</v>
      </c>
      <c r="F2813" s="270" t="s">
        <v>2143</v>
      </c>
      <c r="G2813" s="270" t="s">
        <v>6439</v>
      </c>
      <c r="H2813" s="270" t="s">
        <v>6438</v>
      </c>
      <c r="I2813" s="270" t="s">
        <v>6437</v>
      </c>
      <c r="J2813" s="270">
        <v>19112</v>
      </c>
      <c r="K2813" s="270" t="s">
        <v>3271</v>
      </c>
      <c r="L2813" s="270" t="s">
        <v>6436</v>
      </c>
      <c r="M2813" s="270" t="s">
        <v>3296</v>
      </c>
      <c r="N2813" s="270" t="s">
        <v>3286</v>
      </c>
      <c r="O2813" s="270" t="s">
        <v>3285</v>
      </c>
      <c r="P2813" s="269">
        <v>440537.03</v>
      </c>
      <c r="Q2813" s="269">
        <v>0</v>
      </c>
      <c r="R2813" s="269">
        <v>0</v>
      </c>
      <c r="S2813" s="269">
        <v>440537.03</v>
      </c>
      <c r="U2813" s="305" t="str">
        <f t="shared" si="43"/>
        <v>RU8310</v>
      </c>
      <c r="V2813" s="305" t="s">
        <v>3112</v>
      </c>
    </row>
    <row r="2814" spans="1:22" ht="18" customHeight="1" x14ac:dyDescent="0.35">
      <c r="A2814" s="270">
        <v>18307</v>
      </c>
      <c r="B2814" s="270" t="s">
        <v>3269</v>
      </c>
      <c r="C2814" s="270" t="s">
        <v>6435</v>
      </c>
      <c r="D2814" s="270" t="s">
        <v>3296</v>
      </c>
      <c r="E2814" s="270" t="s">
        <v>1713</v>
      </c>
      <c r="F2814" s="270" t="s">
        <v>2143</v>
      </c>
      <c r="G2814" s="270" t="s">
        <v>6434</v>
      </c>
      <c r="H2814" s="270" t="s">
        <v>6433</v>
      </c>
      <c r="I2814" s="270" t="s">
        <v>6432</v>
      </c>
      <c r="J2814" s="270">
        <v>19111</v>
      </c>
      <c r="K2814" s="270" t="s">
        <v>3271</v>
      </c>
      <c r="L2814" s="270" t="s">
        <v>6431</v>
      </c>
      <c r="M2814" s="270" t="s">
        <v>3296</v>
      </c>
      <c r="N2814" s="270" t="s">
        <v>3286</v>
      </c>
      <c r="O2814" s="270" t="s">
        <v>3285</v>
      </c>
      <c r="P2814" s="269">
        <v>328249.44</v>
      </c>
      <c r="Q2814" s="269">
        <v>0</v>
      </c>
      <c r="R2814" s="269">
        <v>0</v>
      </c>
      <c r="S2814" s="269">
        <v>328249.44</v>
      </c>
      <c r="U2814" s="305" t="str">
        <f t="shared" si="43"/>
        <v>RU8310</v>
      </c>
      <c r="V2814" s="305" t="s">
        <v>3112</v>
      </c>
    </row>
    <row r="2815" spans="1:22" ht="18" customHeight="1" x14ac:dyDescent="0.35">
      <c r="A2815" s="270">
        <v>18308</v>
      </c>
      <c r="B2815" s="270" t="s">
        <v>3269</v>
      </c>
      <c r="C2815" s="270" t="s">
        <v>6430</v>
      </c>
      <c r="D2815" s="270" t="s">
        <v>3296</v>
      </c>
      <c r="E2815" s="270" t="s">
        <v>1713</v>
      </c>
      <c r="F2815" s="270" t="s">
        <v>2143</v>
      </c>
      <c r="G2815" s="270" t="s">
        <v>6429</v>
      </c>
      <c r="H2815" s="270" t="s">
        <v>6428</v>
      </c>
      <c r="I2815" s="270" t="s">
        <v>6427</v>
      </c>
      <c r="J2815" s="270">
        <v>18761</v>
      </c>
      <c r="K2815" s="270" t="s">
        <v>3271</v>
      </c>
      <c r="L2815" s="270" t="s">
        <v>6426</v>
      </c>
      <c r="M2815" s="270" t="s">
        <v>3296</v>
      </c>
      <c r="N2815" s="270" t="s">
        <v>3286</v>
      </c>
      <c r="O2815" s="270" t="s">
        <v>3285</v>
      </c>
      <c r="P2815" s="269">
        <v>307897.2</v>
      </c>
      <c r="Q2815" s="269">
        <v>0</v>
      </c>
      <c r="R2815" s="269">
        <v>0</v>
      </c>
      <c r="S2815" s="269">
        <v>307897.2</v>
      </c>
      <c r="U2815" s="305" t="str">
        <f t="shared" si="43"/>
        <v>RU8310</v>
      </c>
      <c r="V2815" s="305" t="s">
        <v>3112</v>
      </c>
    </row>
    <row r="2816" spans="1:22" ht="18" customHeight="1" x14ac:dyDescent="0.35">
      <c r="A2816" s="270">
        <v>18313</v>
      </c>
      <c r="B2816" s="270" t="s">
        <v>3269</v>
      </c>
      <c r="C2816" s="270" t="s">
        <v>6424</v>
      </c>
      <c r="D2816" s="270" t="s">
        <v>3296</v>
      </c>
      <c r="E2816" s="270" t="s">
        <v>1713</v>
      </c>
      <c r="F2816" s="270" t="s">
        <v>2143</v>
      </c>
      <c r="G2816" s="270" t="s">
        <v>6423</v>
      </c>
      <c r="H2816" s="270" t="s">
        <v>6422</v>
      </c>
      <c r="I2816" s="270" t="s">
        <v>6421</v>
      </c>
      <c r="J2816" s="270">
        <v>19176</v>
      </c>
      <c r="K2816" s="270" t="s">
        <v>3271</v>
      </c>
      <c r="L2816" s="270" t="s">
        <v>6425</v>
      </c>
      <c r="M2816" s="270" t="s">
        <v>3296</v>
      </c>
      <c r="N2816" s="270" t="s">
        <v>3286</v>
      </c>
      <c r="O2816" s="270" t="s">
        <v>3285</v>
      </c>
      <c r="P2816" s="269">
        <v>6026368.6600000001</v>
      </c>
      <c r="Q2816" s="269">
        <v>0</v>
      </c>
      <c r="R2816" s="269">
        <v>0</v>
      </c>
      <c r="S2816" s="269">
        <v>6026368.6600000001</v>
      </c>
      <c r="U2816" s="305" t="str">
        <f t="shared" si="43"/>
        <v>RU8310</v>
      </c>
      <c r="V2816" s="305" t="s">
        <v>3112</v>
      </c>
    </row>
    <row r="2817" spans="1:22" ht="18" customHeight="1" x14ac:dyDescent="0.35">
      <c r="A2817" s="270">
        <v>18313</v>
      </c>
      <c r="B2817" s="270" t="s">
        <v>3269</v>
      </c>
      <c r="C2817" s="270" t="s">
        <v>6424</v>
      </c>
      <c r="D2817" s="270" t="s">
        <v>3296</v>
      </c>
      <c r="E2817" s="270" t="s">
        <v>1713</v>
      </c>
      <c r="F2817" s="270" t="s">
        <v>2143</v>
      </c>
      <c r="G2817" s="270" t="s">
        <v>6423</v>
      </c>
      <c r="H2817" s="270" t="s">
        <v>6422</v>
      </c>
      <c r="I2817" s="270" t="s">
        <v>6421</v>
      </c>
      <c r="J2817" s="270">
        <v>19194</v>
      </c>
      <c r="K2817" s="270" t="s">
        <v>3271</v>
      </c>
      <c r="L2817" s="270" t="s">
        <v>6420</v>
      </c>
      <c r="M2817" s="270" t="s">
        <v>3296</v>
      </c>
      <c r="N2817" s="270" t="s">
        <v>3314</v>
      </c>
      <c r="O2817" s="270" t="s">
        <v>3313</v>
      </c>
      <c r="P2817" s="269">
        <v>64945.73</v>
      </c>
      <c r="Q2817" s="269">
        <v>0</v>
      </c>
      <c r="R2817" s="269">
        <v>0</v>
      </c>
      <c r="S2817" s="269">
        <v>64945.73</v>
      </c>
      <c r="U2817" s="305" t="str">
        <f t="shared" si="43"/>
        <v>RU8310</v>
      </c>
      <c r="V2817" s="305" t="s">
        <v>3112</v>
      </c>
    </row>
    <row r="2818" spans="1:22" ht="18" customHeight="1" x14ac:dyDescent="0.35">
      <c r="A2818" s="270">
        <v>18319</v>
      </c>
      <c r="B2818" s="270" t="s">
        <v>3269</v>
      </c>
      <c r="C2818" s="270" t="s">
        <v>6411</v>
      </c>
      <c r="D2818" s="270" t="s">
        <v>3296</v>
      </c>
      <c r="E2818" s="270" t="s">
        <v>1713</v>
      </c>
      <c r="F2818" s="270" t="s">
        <v>2143</v>
      </c>
      <c r="G2818" s="270" t="s">
        <v>6410</v>
      </c>
      <c r="H2818" s="270" t="s">
        <v>6409</v>
      </c>
      <c r="I2818" s="270" t="s">
        <v>6408</v>
      </c>
      <c r="J2818" s="270">
        <v>18730</v>
      </c>
      <c r="K2818" s="270" t="s">
        <v>3271</v>
      </c>
      <c r="L2818" s="270" t="s">
        <v>6419</v>
      </c>
      <c r="M2818" s="270" t="s">
        <v>3296</v>
      </c>
      <c r="N2818" s="270" t="s">
        <v>3286</v>
      </c>
      <c r="O2818" s="270" t="s">
        <v>3285</v>
      </c>
      <c r="P2818" s="269">
        <v>50696.38</v>
      </c>
      <c r="Q2818" s="269">
        <v>0</v>
      </c>
      <c r="R2818" s="269">
        <v>0</v>
      </c>
      <c r="S2818" s="269">
        <v>50696.38</v>
      </c>
      <c r="U2818" s="305" t="str">
        <f t="shared" si="43"/>
        <v>RU8310</v>
      </c>
      <c r="V2818" s="305" t="s">
        <v>3112</v>
      </c>
    </row>
    <row r="2819" spans="1:22" ht="18" customHeight="1" x14ac:dyDescent="0.35">
      <c r="A2819" s="270">
        <v>18319</v>
      </c>
      <c r="B2819" s="270" t="s">
        <v>3269</v>
      </c>
      <c r="C2819" s="270" t="s">
        <v>6411</v>
      </c>
      <c r="D2819" s="270" t="s">
        <v>3296</v>
      </c>
      <c r="E2819" s="270" t="s">
        <v>1713</v>
      </c>
      <c r="F2819" s="270" t="s">
        <v>2143</v>
      </c>
      <c r="G2819" s="270" t="s">
        <v>6410</v>
      </c>
      <c r="H2819" s="270" t="s">
        <v>6409</v>
      </c>
      <c r="I2819" s="270" t="s">
        <v>6408</v>
      </c>
      <c r="J2819" s="270">
        <v>18800</v>
      </c>
      <c r="K2819" s="270" t="s">
        <v>3271</v>
      </c>
      <c r="L2819" s="270" t="s">
        <v>6418</v>
      </c>
      <c r="M2819" s="270" t="s">
        <v>3296</v>
      </c>
      <c r="N2819" s="270" t="s">
        <v>3286</v>
      </c>
      <c r="O2819" s="270" t="s">
        <v>3285</v>
      </c>
      <c r="P2819" s="269">
        <v>26990.16</v>
      </c>
      <c r="Q2819" s="269">
        <v>0</v>
      </c>
      <c r="R2819" s="269">
        <v>0</v>
      </c>
      <c r="S2819" s="269">
        <v>26990.16</v>
      </c>
      <c r="U2819" s="305" t="str">
        <f t="shared" si="43"/>
        <v>RU8310</v>
      </c>
      <c r="V2819" s="305" t="s">
        <v>3112</v>
      </c>
    </row>
    <row r="2820" spans="1:22" ht="18" customHeight="1" x14ac:dyDescent="0.35">
      <c r="A2820" s="270">
        <v>18319</v>
      </c>
      <c r="B2820" s="270" t="s">
        <v>3269</v>
      </c>
      <c r="C2820" s="270" t="s">
        <v>6411</v>
      </c>
      <c r="D2820" s="270" t="s">
        <v>3296</v>
      </c>
      <c r="E2820" s="270" t="s">
        <v>1713</v>
      </c>
      <c r="F2820" s="270" t="s">
        <v>2143</v>
      </c>
      <c r="G2820" s="270" t="s">
        <v>6410</v>
      </c>
      <c r="H2820" s="270" t="s">
        <v>6409</v>
      </c>
      <c r="I2820" s="270" t="s">
        <v>6408</v>
      </c>
      <c r="J2820" s="270">
        <v>18807</v>
      </c>
      <c r="K2820" s="270" t="s">
        <v>3271</v>
      </c>
      <c r="L2820" s="270" t="s">
        <v>6417</v>
      </c>
      <c r="M2820" s="270" t="s">
        <v>3296</v>
      </c>
      <c r="N2820" s="270" t="s">
        <v>3286</v>
      </c>
      <c r="O2820" s="270" t="s">
        <v>3285</v>
      </c>
      <c r="P2820" s="269">
        <v>100143.29</v>
      </c>
      <c r="Q2820" s="269">
        <v>0</v>
      </c>
      <c r="R2820" s="269">
        <v>0</v>
      </c>
      <c r="S2820" s="269">
        <v>100143.29</v>
      </c>
      <c r="U2820" s="305" t="str">
        <f t="shared" ref="U2820:U2883" si="44">LEFT(F2820,6)</f>
        <v>RU8310</v>
      </c>
      <c r="V2820" s="305" t="s">
        <v>3112</v>
      </c>
    </row>
    <row r="2821" spans="1:22" ht="18" customHeight="1" x14ac:dyDescent="0.35">
      <c r="A2821" s="270">
        <v>18319</v>
      </c>
      <c r="B2821" s="270" t="s">
        <v>3269</v>
      </c>
      <c r="C2821" s="270" t="s">
        <v>6411</v>
      </c>
      <c r="D2821" s="270" t="s">
        <v>3296</v>
      </c>
      <c r="E2821" s="270" t="s">
        <v>1713</v>
      </c>
      <c r="F2821" s="270" t="s">
        <v>2143</v>
      </c>
      <c r="G2821" s="270" t="s">
        <v>6410</v>
      </c>
      <c r="H2821" s="270" t="s">
        <v>6409</v>
      </c>
      <c r="I2821" s="270" t="s">
        <v>6408</v>
      </c>
      <c r="J2821" s="270">
        <v>18809</v>
      </c>
      <c r="K2821" s="270" t="s">
        <v>3271</v>
      </c>
      <c r="L2821" s="270" t="s">
        <v>6416</v>
      </c>
      <c r="M2821" s="270" t="s">
        <v>3296</v>
      </c>
      <c r="N2821" s="270" t="s">
        <v>3286</v>
      </c>
      <c r="O2821" s="270" t="s">
        <v>3285</v>
      </c>
      <c r="P2821" s="269">
        <v>30993.87</v>
      </c>
      <c r="Q2821" s="269">
        <v>0</v>
      </c>
      <c r="R2821" s="269">
        <v>0</v>
      </c>
      <c r="S2821" s="269">
        <v>30993.87</v>
      </c>
      <c r="U2821" s="305" t="str">
        <f t="shared" si="44"/>
        <v>RU8310</v>
      </c>
      <c r="V2821" s="305" t="s">
        <v>3112</v>
      </c>
    </row>
    <row r="2822" spans="1:22" ht="18" customHeight="1" x14ac:dyDescent="0.35">
      <c r="A2822" s="270">
        <v>18319</v>
      </c>
      <c r="B2822" s="270" t="s">
        <v>3269</v>
      </c>
      <c r="C2822" s="270" t="s">
        <v>6411</v>
      </c>
      <c r="D2822" s="270" t="s">
        <v>3296</v>
      </c>
      <c r="E2822" s="270" t="s">
        <v>1713</v>
      </c>
      <c r="F2822" s="270" t="s">
        <v>2143</v>
      </c>
      <c r="G2822" s="270" t="s">
        <v>6410</v>
      </c>
      <c r="H2822" s="270" t="s">
        <v>6409</v>
      </c>
      <c r="I2822" s="270" t="s">
        <v>6408</v>
      </c>
      <c r="J2822" s="270">
        <v>18815</v>
      </c>
      <c r="K2822" s="270" t="s">
        <v>3271</v>
      </c>
      <c r="L2822" s="270" t="s">
        <v>6415</v>
      </c>
      <c r="M2822" s="270" t="s">
        <v>3296</v>
      </c>
      <c r="N2822" s="270" t="s">
        <v>3286</v>
      </c>
      <c r="O2822" s="270" t="s">
        <v>3285</v>
      </c>
      <c r="P2822" s="269">
        <v>32996.839999999997</v>
      </c>
      <c r="Q2822" s="269">
        <v>0</v>
      </c>
      <c r="R2822" s="269">
        <v>0</v>
      </c>
      <c r="S2822" s="269">
        <v>32996.839999999997</v>
      </c>
      <c r="U2822" s="305" t="str">
        <f t="shared" si="44"/>
        <v>RU8310</v>
      </c>
      <c r="V2822" s="305" t="s">
        <v>3112</v>
      </c>
    </row>
    <row r="2823" spans="1:22" ht="18" customHeight="1" x14ac:dyDescent="0.35">
      <c r="A2823" s="270">
        <v>18319</v>
      </c>
      <c r="B2823" s="270" t="s">
        <v>3269</v>
      </c>
      <c r="C2823" s="270" t="s">
        <v>6411</v>
      </c>
      <c r="D2823" s="270" t="s">
        <v>3296</v>
      </c>
      <c r="E2823" s="270" t="s">
        <v>1713</v>
      </c>
      <c r="F2823" s="270" t="s">
        <v>2143</v>
      </c>
      <c r="G2823" s="270" t="s">
        <v>6410</v>
      </c>
      <c r="H2823" s="270" t="s">
        <v>6409</v>
      </c>
      <c r="I2823" s="270" t="s">
        <v>6408</v>
      </c>
      <c r="J2823" s="270">
        <v>18816</v>
      </c>
      <c r="K2823" s="270" t="s">
        <v>3271</v>
      </c>
      <c r="L2823" s="270" t="s">
        <v>6414</v>
      </c>
      <c r="M2823" s="270" t="s">
        <v>3296</v>
      </c>
      <c r="N2823" s="270" t="s">
        <v>3286</v>
      </c>
      <c r="O2823" s="270" t="s">
        <v>3285</v>
      </c>
      <c r="P2823" s="269">
        <v>40563.4</v>
      </c>
      <c r="Q2823" s="269">
        <v>0</v>
      </c>
      <c r="R2823" s="269">
        <v>0</v>
      </c>
      <c r="S2823" s="269">
        <v>40563.4</v>
      </c>
      <c r="U2823" s="305" t="str">
        <f t="shared" si="44"/>
        <v>RU8310</v>
      </c>
      <c r="V2823" s="305" t="s">
        <v>3112</v>
      </c>
    </row>
    <row r="2824" spans="1:22" ht="18" customHeight="1" x14ac:dyDescent="0.35">
      <c r="A2824" s="270">
        <v>18319</v>
      </c>
      <c r="B2824" s="270" t="s">
        <v>3269</v>
      </c>
      <c r="C2824" s="270" t="s">
        <v>6411</v>
      </c>
      <c r="D2824" s="270" t="s">
        <v>3296</v>
      </c>
      <c r="E2824" s="270" t="s">
        <v>1713</v>
      </c>
      <c r="F2824" s="270" t="s">
        <v>2143</v>
      </c>
      <c r="G2824" s="270" t="s">
        <v>6410</v>
      </c>
      <c r="H2824" s="270" t="s">
        <v>6409</v>
      </c>
      <c r="I2824" s="270" t="s">
        <v>6408</v>
      </c>
      <c r="J2824" s="270">
        <v>18817</v>
      </c>
      <c r="K2824" s="270" t="s">
        <v>3271</v>
      </c>
      <c r="L2824" s="270" t="s">
        <v>6413</v>
      </c>
      <c r="M2824" s="270" t="s">
        <v>3296</v>
      </c>
      <c r="N2824" s="270" t="s">
        <v>3286</v>
      </c>
      <c r="O2824" s="270" t="s">
        <v>3285</v>
      </c>
      <c r="P2824" s="269">
        <v>62544.43</v>
      </c>
      <c r="Q2824" s="269">
        <v>0</v>
      </c>
      <c r="R2824" s="269">
        <v>0</v>
      </c>
      <c r="S2824" s="269">
        <v>62544.43</v>
      </c>
      <c r="U2824" s="305" t="str">
        <f t="shared" si="44"/>
        <v>RU8310</v>
      </c>
      <c r="V2824" s="305" t="s">
        <v>3112</v>
      </c>
    </row>
    <row r="2825" spans="1:22" ht="18" customHeight="1" x14ac:dyDescent="0.35">
      <c r="A2825" s="270">
        <v>18319</v>
      </c>
      <c r="B2825" s="270" t="s">
        <v>3269</v>
      </c>
      <c r="C2825" s="270" t="s">
        <v>6411</v>
      </c>
      <c r="D2825" s="270" t="s">
        <v>3296</v>
      </c>
      <c r="E2825" s="270" t="s">
        <v>1713</v>
      </c>
      <c r="F2825" s="270" t="s">
        <v>2143</v>
      </c>
      <c r="G2825" s="270" t="s">
        <v>6410</v>
      </c>
      <c r="H2825" s="270" t="s">
        <v>6409</v>
      </c>
      <c r="I2825" s="270" t="s">
        <v>6408</v>
      </c>
      <c r="J2825" s="270">
        <v>18818</v>
      </c>
      <c r="K2825" s="270" t="s">
        <v>3271</v>
      </c>
      <c r="L2825" s="270" t="s">
        <v>6412</v>
      </c>
      <c r="M2825" s="270" t="s">
        <v>3296</v>
      </c>
      <c r="N2825" s="270" t="s">
        <v>3286</v>
      </c>
      <c r="O2825" s="270" t="s">
        <v>3285</v>
      </c>
      <c r="P2825" s="269">
        <v>48971.19</v>
      </c>
      <c r="Q2825" s="269">
        <v>0</v>
      </c>
      <c r="R2825" s="269">
        <v>0</v>
      </c>
      <c r="S2825" s="269">
        <v>48971.19</v>
      </c>
      <c r="U2825" s="305" t="str">
        <f t="shared" si="44"/>
        <v>RU8310</v>
      </c>
      <c r="V2825" s="305" t="s">
        <v>3112</v>
      </c>
    </row>
    <row r="2826" spans="1:22" ht="18" customHeight="1" x14ac:dyDescent="0.35">
      <c r="A2826" s="270">
        <v>18319</v>
      </c>
      <c r="B2826" s="270" t="s">
        <v>3269</v>
      </c>
      <c r="C2826" s="270" t="s">
        <v>6411</v>
      </c>
      <c r="D2826" s="270" t="s">
        <v>3296</v>
      </c>
      <c r="E2826" s="270" t="s">
        <v>1713</v>
      </c>
      <c r="F2826" s="270" t="s">
        <v>2143</v>
      </c>
      <c r="G2826" s="270" t="s">
        <v>6410</v>
      </c>
      <c r="H2826" s="270" t="s">
        <v>6409</v>
      </c>
      <c r="I2826" s="270" t="s">
        <v>6408</v>
      </c>
      <c r="J2826" s="270">
        <v>18819</v>
      </c>
      <c r="K2826" s="270" t="s">
        <v>3271</v>
      </c>
      <c r="L2826" s="270" t="s">
        <v>6407</v>
      </c>
      <c r="M2826" s="270" t="s">
        <v>3296</v>
      </c>
      <c r="N2826" s="270" t="s">
        <v>3286</v>
      </c>
      <c r="O2826" s="270" t="s">
        <v>3285</v>
      </c>
      <c r="P2826" s="269">
        <v>49030.79</v>
      </c>
      <c r="Q2826" s="269">
        <v>0</v>
      </c>
      <c r="R2826" s="269">
        <v>0</v>
      </c>
      <c r="S2826" s="269">
        <v>49030.79</v>
      </c>
      <c r="U2826" s="305" t="str">
        <f t="shared" si="44"/>
        <v>RU8310</v>
      </c>
      <c r="V2826" s="305" t="s">
        <v>3112</v>
      </c>
    </row>
    <row r="2827" spans="1:22" ht="18" customHeight="1" x14ac:dyDescent="0.35">
      <c r="A2827" s="270">
        <v>18320</v>
      </c>
      <c r="B2827" s="270" t="s">
        <v>3269</v>
      </c>
      <c r="C2827" s="270" t="s">
        <v>6406</v>
      </c>
      <c r="D2827" s="270" t="s">
        <v>3296</v>
      </c>
      <c r="E2827" s="270" t="s">
        <v>1713</v>
      </c>
      <c r="F2827" s="270" t="s">
        <v>1809</v>
      </c>
      <c r="G2827" s="270" t="s">
        <v>6405</v>
      </c>
      <c r="H2827" s="270" t="s">
        <v>6404</v>
      </c>
      <c r="I2827" s="270" t="s">
        <v>6403</v>
      </c>
      <c r="J2827" s="270">
        <v>19359</v>
      </c>
      <c r="K2827" s="270" t="s">
        <v>3271</v>
      </c>
      <c r="L2827" s="270" t="s">
        <v>6402</v>
      </c>
      <c r="M2827" s="270" t="s">
        <v>3296</v>
      </c>
      <c r="N2827" s="270" t="s">
        <v>3286</v>
      </c>
      <c r="O2827" s="270" t="s">
        <v>3285</v>
      </c>
      <c r="P2827" s="269">
        <v>2520000</v>
      </c>
      <c r="Q2827" s="269">
        <v>0</v>
      </c>
      <c r="R2827" s="269">
        <v>0</v>
      </c>
      <c r="S2827" s="269">
        <v>2520000</v>
      </c>
      <c r="U2827" s="305" t="str">
        <f t="shared" si="44"/>
        <v>RU8330</v>
      </c>
      <c r="V2827" s="305" t="s">
        <v>3112</v>
      </c>
    </row>
    <row r="2828" spans="1:22" ht="18" customHeight="1" x14ac:dyDescent="0.35">
      <c r="A2828" s="270">
        <v>18322</v>
      </c>
      <c r="B2828" s="270" t="s">
        <v>3269</v>
      </c>
      <c r="C2828" s="270" t="s">
        <v>6401</v>
      </c>
      <c r="D2828" s="270" t="s">
        <v>3296</v>
      </c>
      <c r="E2828" s="270" t="s">
        <v>1713</v>
      </c>
      <c r="F2828" s="270" t="s">
        <v>2143</v>
      </c>
      <c r="G2828" s="270" t="s">
        <v>6400</v>
      </c>
      <c r="H2828" s="270" t="s">
        <v>6399</v>
      </c>
      <c r="I2828" s="270" t="s">
        <v>6398</v>
      </c>
      <c r="J2828" s="270">
        <v>19022</v>
      </c>
      <c r="K2828" s="270" t="s">
        <v>3271</v>
      </c>
      <c r="L2828" s="270" t="s">
        <v>6397</v>
      </c>
      <c r="M2828" s="270" t="s">
        <v>3296</v>
      </c>
      <c r="N2828" s="270" t="s">
        <v>3286</v>
      </c>
      <c r="O2828" s="270" t="s">
        <v>3285</v>
      </c>
      <c r="P2828" s="269">
        <v>1972298</v>
      </c>
      <c r="Q2828" s="269">
        <v>0</v>
      </c>
      <c r="R2828" s="269">
        <v>0</v>
      </c>
      <c r="S2828" s="269">
        <v>1972298</v>
      </c>
      <c r="U2828" s="305" t="str">
        <f t="shared" si="44"/>
        <v>RU8310</v>
      </c>
      <c r="V2828" s="305" t="s">
        <v>3112</v>
      </c>
    </row>
    <row r="2829" spans="1:22" ht="18" customHeight="1" x14ac:dyDescent="0.35">
      <c r="A2829" s="270">
        <v>18331</v>
      </c>
      <c r="B2829" s="270" t="s">
        <v>3269</v>
      </c>
      <c r="C2829" s="270" t="s">
        <v>6382</v>
      </c>
      <c r="D2829" s="270" t="s">
        <v>3296</v>
      </c>
      <c r="E2829" s="270" t="s">
        <v>1713</v>
      </c>
      <c r="F2829" s="270" t="s">
        <v>2143</v>
      </c>
      <c r="G2829" s="270" t="s">
        <v>6381</v>
      </c>
      <c r="H2829" s="270" t="s">
        <v>6380</v>
      </c>
      <c r="I2829" s="270" t="s">
        <v>6379</v>
      </c>
      <c r="J2829" s="270">
        <v>19530</v>
      </c>
      <c r="K2829" s="270" t="s">
        <v>3271</v>
      </c>
      <c r="L2829" s="270" t="s">
        <v>6396</v>
      </c>
      <c r="M2829" s="270" t="s">
        <v>3296</v>
      </c>
      <c r="N2829" s="270" t="s">
        <v>3286</v>
      </c>
      <c r="O2829" s="270" t="s">
        <v>3285</v>
      </c>
      <c r="P2829" s="269">
        <v>119417.48</v>
      </c>
      <c r="Q2829" s="269">
        <v>0</v>
      </c>
      <c r="R2829" s="269">
        <v>0</v>
      </c>
      <c r="S2829" s="269">
        <v>119417.48</v>
      </c>
      <c r="U2829" s="305" t="str">
        <f t="shared" si="44"/>
        <v>RU8310</v>
      </c>
      <c r="V2829" s="305" t="s">
        <v>3112</v>
      </c>
    </row>
    <row r="2830" spans="1:22" ht="18" customHeight="1" x14ac:dyDescent="0.35">
      <c r="A2830" s="270">
        <v>18331</v>
      </c>
      <c r="B2830" s="270" t="s">
        <v>3269</v>
      </c>
      <c r="C2830" s="270" t="s">
        <v>6382</v>
      </c>
      <c r="D2830" s="270" t="s">
        <v>3296</v>
      </c>
      <c r="E2830" s="270" t="s">
        <v>1713</v>
      </c>
      <c r="F2830" s="270" t="s">
        <v>2143</v>
      </c>
      <c r="G2830" s="270" t="s">
        <v>6381</v>
      </c>
      <c r="H2830" s="270" t="s">
        <v>6380</v>
      </c>
      <c r="I2830" s="270" t="s">
        <v>6379</v>
      </c>
      <c r="J2830" s="270">
        <v>19552</v>
      </c>
      <c r="K2830" s="270" t="s">
        <v>3271</v>
      </c>
      <c r="L2830" s="270" t="s">
        <v>6395</v>
      </c>
      <c r="M2830" s="270" t="s">
        <v>3296</v>
      </c>
      <c r="N2830" s="270" t="s">
        <v>3286</v>
      </c>
      <c r="O2830" s="270" t="s">
        <v>3285</v>
      </c>
      <c r="P2830" s="269">
        <v>79654.05</v>
      </c>
      <c r="Q2830" s="269">
        <v>0</v>
      </c>
      <c r="R2830" s="269">
        <v>0</v>
      </c>
      <c r="S2830" s="269">
        <v>79654.05</v>
      </c>
      <c r="U2830" s="305" t="str">
        <f t="shared" si="44"/>
        <v>RU8310</v>
      </c>
      <c r="V2830" s="305" t="s">
        <v>3112</v>
      </c>
    </row>
    <row r="2831" spans="1:22" ht="18" customHeight="1" x14ac:dyDescent="0.35">
      <c r="A2831" s="270">
        <v>18331</v>
      </c>
      <c r="B2831" s="270" t="s">
        <v>3269</v>
      </c>
      <c r="C2831" s="270" t="s">
        <v>6382</v>
      </c>
      <c r="D2831" s="270" t="s">
        <v>3296</v>
      </c>
      <c r="E2831" s="270" t="s">
        <v>1713</v>
      </c>
      <c r="F2831" s="270" t="s">
        <v>2143</v>
      </c>
      <c r="G2831" s="270" t="s">
        <v>6381</v>
      </c>
      <c r="H2831" s="270" t="s">
        <v>6380</v>
      </c>
      <c r="I2831" s="270" t="s">
        <v>6379</v>
      </c>
      <c r="J2831" s="270">
        <v>19553</v>
      </c>
      <c r="K2831" s="270" t="s">
        <v>3271</v>
      </c>
      <c r="L2831" s="270" t="s">
        <v>6394</v>
      </c>
      <c r="M2831" s="270" t="s">
        <v>3296</v>
      </c>
      <c r="N2831" s="270" t="s">
        <v>3286</v>
      </c>
      <c r="O2831" s="270" t="s">
        <v>3285</v>
      </c>
      <c r="P2831" s="269">
        <v>83299.05</v>
      </c>
      <c r="Q2831" s="269">
        <v>0</v>
      </c>
      <c r="R2831" s="269">
        <v>0</v>
      </c>
      <c r="S2831" s="269">
        <v>83299.05</v>
      </c>
      <c r="U2831" s="305" t="str">
        <f t="shared" si="44"/>
        <v>RU8310</v>
      </c>
      <c r="V2831" s="305" t="s">
        <v>3112</v>
      </c>
    </row>
    <row r="2832" spans="1:22" ht="18" customHeight="1" x14ac:dyDescent="0.35">
      <c r="A2832" s="270">
        <v>18331</v>
      </c>
      <c r="B2832" s="270" t="s">
        <v>3269</v>
      </c>
      <c r="C2832" s="270" t="s">
        <v>6382</v>
      </c>
      <c r="D2832" s="270" t="s">
        <v>3296</v>
      </c>
      <c r="E2832" s="270" t="s">
        <v>1713</v>
      </c>
      <c r="F2832" s="270" t="s">
        <v>2143</v>
      </c>
      <c r="G2832" s="270" t="s">
        <v>6381</v>
      </c>
      <c r="H2832" s="270" t="s">
        <v>6380</v>
      </c>
      <c r="I2832" s="270" t="s">
        <v>6379</v>
      </c>
      <c r="J2832" s="270">
        <v>19554</v>
      </c>
      <c r="K2832" s="270" t="s">
        <v>3271</v>
      </c>
      <c r="L2832" s="270" t="s">
        <v>6393</v>
      </c>
      <c r="M2832" s="270" t="s">
        <v>3296</v>
      </c>
      <c r="N2832" s="270" t="s">
        <v>3286</v>
      </c>
      <c r="O2832" s="270" t="s">
        <v>3285</v>
      </c>
      <c r="P2832" s="269">
        <v>101845.69</v>
      </c>
      <c r="Q2832" s="269">
        <v>0</v>
      </c>
      <c r="R2832" s="269">
        <v>0</v>
      </c>
      <c r="S2832" s="269">
        <v>101845.69</v>
      </c>
      <c r="U2832" s="305" t="str">
        <f t="shared" si="44"/>
        <v>RU8310</v>
      </c>
      <c r="V2832" s="305" t="s">
        <v>3112</v>
      </c>
    </row>
    <row r="2833" spans="1:22" ht="18" customHeight="1" x14ac:dyDescent="0.35">
      <c r="A2833" s="270">
        <v>18331</v>
      </c>
      <c r="B2833" s="270" t="s">
        <v>3269</v>
      </c>
      <c r="C2833" s="270" t="s">
        <v>6382</v>
      </c>
      <c r="D2833" s="270" t="s">
        <v>3296</v>
      </c>
      <c r="E2833" s="270" t="s">
        <v>1713</v>
      </c>
      <c r="F2833" s="270" t="s">
        <v>2143</v>
      </c>
      <c r="G2833" s="270" t="s">
        <v>6381</v>
      </c>
      <c r="H2833" s="270" t="s">
        <v>6380</v>
      </c>
      <c r="I2833" s="270" t="s">
        <v>6379</v>
      </c>
      <c r="J2833" s="270">
        <v>19555</v>
      </c>
      <c r="K2833" s="270" t="s">
        <v>3271</v>
      </c>
      <c r="L2833" s="270" t="s">
        <v>6392</v>
      </c>
      <c r="M2833" s="270" t="s">
        <v>3296</v>
      </c>
      <c r="N2833" s="270" t="s">
        <v>3286</v>
      </c>
      <c r="O2833" s="270" t="s">
        <v>3285</v>
      </c>
      <c r="P2833" s="269">
        <v>83620.67</v>
      </c>
      <c r="Q2833" s="269">
        <v>0</v>
      </c>
      <c r="R2833" s="269">
        <v>0</v>
      </c>
      <c r="S2833" s="269">
        <v>83620.67</v>
      </c>
      <c r="U2833" s="305" t="str">
        <f t="shared" si="44"/>
        <v>RU8310</v>
      </c>
      <c r="V2833" s="305" t="s">
        <v>3112</v>
      </c>
    </row>
    <row r="2834" spans="1:22" ht="18" customHeight="1" x14ac:dyDescent="0.35">
      <c r="A2834" s="270">
        <v>18331</v>
      </c>
      <c r="B2834" s="270" t="s">
        <v>3269</v>
      </c>
      <c r="C2834" s="270" t="s">
        <v>6382</v>
      </c>
      <c r="D2834" s="270" t="s">
        <v>3296</v>
      </c>
      <c r="E2834" s="270" t="s">
        <v>1713</v>
      </c>
      <c r="F2834" s="270" t="s">
        <v>2143</v>
      </c>
      <c r="G2834" s="270" t="s">
        <v>6381</v>
      </c>
      <c r="H2834" s="270" t="s">
        <v>6380</v>
      </c>
      <c r="I2834" s="270" t="s">
        <v>6379</v>
      </c>
      <c r="J2834" s="270">
        <v>19559</v>
      </c>
      <c r="K2834" s="270" t="s">
        <v>3271</v>
      </c>
      <c r="L2834" s="270" t="s">
        <v>6391</v>
      </c>
      <c r="M2834" s="270" t="s">
        <v>3296</v>
      </c>
      <c r="N2834" s="270" t="s">
        <v>3286</v>
      </c>
      <c r="O2834" s="270" t="s">
        <v>3285</v>
      </c>
      <c r="P2834" s="269">
        <v>212666.66</v>
      </c>
      <c r="Q2834" s="269">
        <v>0</v>
      </c>
      <c r="R2834" s="269">
        <v>0</v>
      </c>
      <c r="S2834" s="269">
        <v>212666.66</v>
      </c>
      <c r="U2834" s="305" t="str">
        <f t="shared" si="44"/>
        <v>RU8310</v>
      </c>
      <c r="V2834" s="305" t="s">
        <v>3112</v>
      </c>
    </row>
    <row r="2835" spans="1:22" ht="18" customHeight="1" x14ac:dyDescent="0.35">
      <c r="A2835" s="270">
        <v>18331</v>
      </c>
      <c r="B2835" s="270" t="s">
        <v>3269</v>
      </c>
      <c r="C2835" s="270" t="s">
        <v>6382</v>
      </c>
      <c r="D2835" s="270" t="s">
        <v>3296</v>
      </c>
      <c r="E2835" s="270" t="s">
        <v>1713</v>
      </c>
      <c r="F2835" s="270" t="s">
        <v>2143</v>
      </c>
      <c r="G2835" s="270" t="s">
        <v>6381</v>
      </c>
      <c r="H2835" s="270" t="s">
        <v>6380</v>
      </c>
      <c r="I2835" s="270" t="s">
        <v>6379</v>
      </c>
      <c r="J2835" s="270">
        <v>19561</v>
      </c>
      <c r="K2835" s="270" t="s">
        <v>3271</v>
      </c>
      <c r="L2835" s="270" t="s">
        <v>6390</v>
      </c>
      <c r="M2835" s="270" t="s">
        <v>3296</v>
      </c>
      <c r="N2835" s="270" t="s">
        <v>3286</v>
      </c>
      <c r="O2835" s="270" t="s">
        <v>3285</v>
      </c>
      <c r="P2835" s="269">
        <v>266548.38</v>
      </c>
      <c r="Q2835" s="269">
        <v>0</v>
      </c>
      <c r="R2835" s="269">
        <v>0</v>
      </c>
      <c r="S2835" s="269">
        <v>266548.38</v>
      </c>
      <c r="U2835" s="305" t="str">
        <f t="shared" si="44"/>
        <v>RU8310</v>
      </c>
      <c r="V2835" s="305" t="s">
        <v>3112</v>
      </c>
    </row>
    <row r="2836" spans="1:22" ht="18" customHeight="1" x14ac:dyDescent="0.35">
      <c r="A2836" s="270">
        <v>18331</v>
      </c>
      <c r="B2836" s="270" t="s">
        <v>3269</v>
      </c>
      <c r="C2836" s="270" t="s">
        <v>6382</v>
      </c>
      <c r="D2836" s="270" t="s">
        <v>3296</v>
      </c>
      <c r="E2836" s="270" t="s">
        <v>1713</v>
      </c>
      <c r="F2836" s="270" t="s">
        <v>2143</v>
      </c>
      <c r="G2836" s="270" t="s">
        <v>6381</v>
      </c>
      <c r="H2836" s="270" t="s">
        <v>6380</v>
      </c>
      <c r="I2836" s="270" t="s">
        <v>6379</v>
      </c>
      <c r="J2836" s="270">
        <v>19562</v>
      </c>
      <c r="K2836" s="270" t="s">
        <v>3271</v>
      </c>
      <c r="L2836" s="270" t="s">
        <v>6389</v>
      </c>
      <c r="M2836" s="270" t="s">
        <v>3296</v>
      </c>
      <c r="N2836" s="270" t="s">
        <v>3286</v>
      </c>
      <c r="O2836" s="270" t="s">
        <v>3285</v>
      </c>
      <c r="P2836" s="269">
        <v>102015.07</v>
      </c>
      <c r="Q2836" s="269">
        <v>0</v>
      </c>
      <c r="R2836" s="269">
        <v>0</v>
      </c>
      <c r="S2836" s="269">
        <v>102015.07</v>
      </c>
      <c r="U2836" s="305" t="str">
        <f t="shared" si="44"/>
        <v>RU8310</v>
      </c>
      <c r="V2836" s="305" t="s">
        <v>3112</v>
      </c>
    </row>
    <row r="2837" spans="1:22" ht="18" customHeight="1" x14ac:dyDescent="0.35">
      <c r="A2837" s="270">
        <v>18331</v>
      </c>
      <c r="B2837" s="270" t="s">
        <v>3269</v>
      </c>
      <c r="C2837" s="270" t="s">
        <v>6382</v>
      </c>
      <c r="D2837" s="270" t="s">
        <v>3296</v>
      </c>
      <c r="E2837" s="270" t="s">
        <v>1713</v>
      </c>
      <c r="F2837" s="270" t="s">
        <v>2143</v>
      </c>
      <c r="G2837" s="270" t="s">
        <v>6381</v>
      </c>
      <c r="H2837" s="270" t="s">
        <v>6380</v>
      </c>
      <c r="I2837" s="270" t="s">
        <v>6379</v>
      </c>
      <c r="J2837" s="270">
        <v>19563</v>
      </c>
      <c r="K2837" s="270" t="s">
        <v>3271</v>
      </c>
      <c r="L2837" s="270" t="s">
        <v>6388</v>
      </c>
      <c r="M2837" s="270" t="s">
        <v>3296</v>
      </c>
      <c r="N2837" s="270" t="s">
        <v>3286</v>
      </c>
      <c r="O2837" s="270" t="s">
        <v>3285</v>
      </c>
      <c r="P2837" s="269">
        <v>100773.63</v>
      </c>
      <c r="Q2837" s="269">
        <v>0</v>
      </c>
      <c r="R2837" s="269">
        <v>0</v>
      </c>
      <c r="S2837" s="269">
        <v>100773.63</v>
      </c>
      <c r="U2837" s="305" t="str">
        <f t="shared" si="44"/>
        <v>RU8310</v>
      </c>
      <c r="V2837" s="305" t="s">
        <v>3112</v>
      </c>
    </row>
    <row r="2838" spans="1:22" ht="18" customHeight="1" x14ac:dyDescent="0.35">
      <c r="A2838" s="270">
        <v>18331</v>
      </c>
      <c r="B2838" s="270" t="s">
        <v>3269</v>
      </c>
      <c r="C2838" s="270" t="s">
        <v>6382</v>
      </c>
      <c r="D2838" s="270" t="s">
        <v>3296</v>
      </c>
      <c r="E2838" s="270" t="s">
        <v>1713</v>
      </c>
      <c r="F2838" s="270" t="s">
        <v>2143</v>
      </c>
      <c r="G2838" s="270" t="s">
        <v>6381</v>
      </c>
      <c r="H2838" s="270" t="s">
        <v>6380</v>
      </c>
      <c r="I2838" s="270" t="s">
        <v>6379</v>
      </c>
      <c r="J2838" s="270">
        <v>19564</v>
      </c>
      <c r="K2838" s="270" t="s">
        <v>3271</v>
      </c>
      <c r="L2838" s="270" t="s">
        <v>6387</v>
      </c>
      <c r="M2838" s="270" t="s">
        <v>3296</v>
      </c>
      <c r="N2838" s="270" t="s">
        <v>3286</v>
      </c>
      <c r="O2838" s="270" t="s">
        <v>3285</v>
      </c>
      <c r="P2838" s="269">
        <v>70083.45</v>
      </c>
      <c r="Q2838" s="269">
        <v>0</v>
      </c>
      <c r="R2838" s="269">
        <v>0</v>
      </c>
      <c r="S2838" s="269">
        <v>70083.45</v>
      </c>
      <c r="U2838" s="305" t="str">
        <f t="shared" si="44"/>
        <v>RU8310</v>
      </c>
      <c r="V2838" s="305" t="s">
        <v>3112</v>
      </c>
    </row>
    <row r="2839" spans="1:22" ht="18" customHeight="1" x14ac:dyDescent="0.35">
      <c r="A2839" s="270">
        <v>18331</v>
      </c>
      <c r="B2839" s="270" t="s">
        <v>3269</v>
      </c>
      <c r="C2839" s="270" t="s">
        <v>6382</v>
      </c>
      <c r="D2839" s="270" t="s">
        <v>3296</v>
      </c>
      <c r="E2839" s="270" t="s">
        <v>1713</v>
      </c>
      <c r="F2839" s="270" t="s">
        <v>2143</v>
      </c>
      <c r="G2839" s="270" t="s">
        <v>6381</v>
      </c>
      <c r="H2839" s="270" t="s">
        <v>6380</v>
      </c>
      <c r="I2839" s="270" t="s">
        <v>6379</v>
      </c>
      <c r="J2839" s="270">
        <v>19565</v>
      </c>
      <c r="K2839" s="270" t="s">
        <v>3271</v>
      </c>
      <c r="L2839" s="270" t="s">
        <v>6386</v>
      </c>
      <c r="M2839" s="270" t="s">
        <v>3296</v>
      </c>
      <c r="N2839" s="270" t="s">
        <v>3286</v>
      </c>
      <c r="O2839" s="270" t="s">
        <v>3285</v>
      </c>
      <c r="P2839" s="269">
        <v>112566.28</v>
      </c>
      <c r="Q2839" s="269">
        <v>0</v>
      </c>
      <c r="R2839" s="269">
        <v>0</v>
      </c>
      <c r="S2839" s="269">
        <v>112566.28</v>
      </c>
      <c r="U2839" s="305" t="str">
        <f t="shared" si="44"/>
        <v>RU8310</v>
      </c>
      <c r="V2839" s="305" t="s">
        <v>3112</v>
      </c>
    </row>
    <row r="2840" spans="1:22" ht="18" customHeight="1" x14ac:dyDescent="0.35">
      <c r="A2840" s="270">
        <v>18331</v>
      </c>
      <c r="B2840" s="270" t="s">
        <v>3269</v>
      </c>
      <c r="C2840" s="270" t="s">
        <v>6382</v>
      </c>
      <c r="D2840" s="270" t="s">
        <v>3296</v>
      </c>
      <c r="E2840" s="270" t="s">
        <v>1713</v>
      </c>
      <c r="F2840" s="270" t="s">
        <v>2143</v>
      </c>
      <c r="G2840" s="270" t="s">
        <v>6381</v>
      </c>
      <c r="H2840" s="270" t="s">
        <v>6380</v>
      </c>
      <c r="I2840" s="270" t="s">
        <v>6379</v>
      </c>
      <c r="J2840" s="270">
        <v>19567</v>
      </c>
      <c r="K2840" s="270" t="s">
        <v>3271</v>
      </c>
      <c r="L2840" s="270" t="s">
        <v>6385</v>
      </c>
      <c r="M2840" s="270" t="s">
        <v>3296</v>
      </c>
      <c r="N2840" s="270" t="s">
        <v>3286</v>
      </c>
      <c r="O2840" s="270" t="s">
        <v>3285</v>
      </c>
      <c r="P2840" s="269">
        <v>76515.81</v>
      </c>
      <c r="Q2840" s="269">
        <v>0</v>
      </c>
      <c r="R2840" s="269">
        <v>0</v>
      </c>
      <c r="S2840" s="269">
        <v>76515.81</v>
      </c>
      <c r="U2840" s="305" t="str">
        <f t="shared" si="44"/>
        <v>RU8310</v>
      </c>
      <c r="V2840" s="305" t="s">
        <v>3112</v>
      </c>
    </row>
    <row r="2841" spans="1:22" ht="18" customHeight="1" x14ac:dyDescent="0.35">
      <c r="A2841" s="270">
        <v>18331</v>
      </c>
      <c r="B2841" s="270" t="s">
        <v>3269</v>
      </c>
      <c r="C2841" s="270" t="s">
        <v>6382</v>
      </c>
      <c r="D2841" s="270" t="s">
        <v>3296</v>
      </c>
      <c r="E2841" s="270" t="s">
        <v>1713</v>
      </c>
      <c r="F2841" s="270" t="s">
        <v>2143</v>
      </c>
      <c r="G2841" s="270" t="s">
        <v>6381</v>
      </c>
      <c r="H2841" s="270" t="s">
        <v>6380</v>
      </c>
      <c r="I2841" s="270" t="s">
        <v>6379</v>
      </c>
      <c r="J2841" s="270">
        <v>19568</v>
      </c>
      <c r="K2841" s="270" t="s">
        <v>3271</v>
      </c>
      <c r="L2841" s="270" t="s">
        <v>6384</v>
      </c>
      <c r="M2841" s="270" t="s">
        <v>3296</v>
      </c>
      <c r="N2841" s="270" t="s">
        <v>3286</v>
      </c>
      <c r="O2841" s="270" t="s">
        <v>3285</v>
      </c>
      <c r="P2841" s="269">
        <v>114613.06</v>
      </c>
      <c r="Q2841" s="269">
        <v>0</v>
      </c>
      <c r="R2841" s="269">
        <v>0</v>
      </c>
      <c r="S2841" s="269">
        <v>114613.06</v>
      </c>
      <c r="U2841" s="305" t="str">
        <f t="shared" si="44"/>
        <v>RU8310</v>
      </c>
      <c r="V2841" s="305" t="s">
        <v>3112</v>
      </c>
    </row>
    <row r="2842" spans="1:22" ht="18" customHeight="1" x14ac:dyDescent="0.35">
      <c r="A2842" s="270">
        <v>18331</v>
      </c>
      <c r="B2842" s="270" t="s">
        <v>3269</v>
      </c>
      <c r="C2842" s="270" t="s">
        <v>6382</v>
      </c>
      <c r="D2842" s="270" t="s">
        <v>3296</v>
      </c>
      <c r="E2842" s="270" t="s">
        <v>1713</v>
      </c>
      <c r="F2842" s="270" t="s">
        <v>2143</v>
      </c>
      <c r="G2842" s="270" t="s">
        <v>6381</v>
      </c>
      <c r="H2842" s="270" t="s">
        <v>6380</v>
      </c>
      <c r="I2842" s="270" t="s">
        <v>6379</v>
      </c>
      <c r="J2842" s="270">
        <v>19570</v>
      </c>
      <c r="K2842" s="270" t="s">
        <v>3271</v>
      </c>
      <c r="L2842" s="270" t="s">
        <v>6383</v>
      </c>
      <c r="M2842" s="270" t="s">
        <v>3296</v>
      </c>
      <c r="N2842" s="270" t="s">
        <v>3286</v>
      </c>
      <c r="O2842" s="270" t="s">
        <v>3285</v>
      </c>
      <c r="P2842" s="269">
        <v>96884.94</v>
      </c>
      <c r="Q2842" s="269">
        <v>0</v>
      </c>
      <c r="R2842" s="269">
        <v>0</v>
      </c>
      <c r="S2842" s="269">
        <v>96884.94</v>
      </c>
      <c r="U2842" s="305" t="str">
        <f t="shared" si="44"/>
        <v>RU8310</v>
      </c>
      <c r="V2842" s="305" t="s">
        <v>3112</v>
      </c>
    </row>
    <row r="2843" spans="1:22" ht="18" customHeight="1" x14ac:dyDescent="0.35">
      <c r="A2843" s="270">
        <v>18331</v>
      </c>
      <c r="B2843" s="270" t="s">
        <v>3269</v>
      </c>
      <c r="C2843" s="270" t="s">
        <v>6382</v>
      </c>
      <c r="D2843" s="270" t="s">
        <v>3296</v>
      </c>
      <c r="E2843" s="270" t="s">
        <v>1713</v>
      </c>
      <c r="F2843" s="270" t="s">
        <v>2143</v>
      </c>
      <c r="G2843" s="270" t="s">
        <v>6381</v>
      </c>
      <c r="H2843" s="270" t="s">
        <v>6380</v>
      </c>
      <c r="I2843" s="270" t="s">
        <v>6379</v>
      </c>
      <c r="J2843" s="270">
        <v>19575</v>
      </c>
      <c r="K2843" s="270" t="s">
        <v>3271</v>
      </c>
      <c r="L2843" s="270" t="s">
        <v>6378</v>
      </c>
      <c r="M2843" s="270" t="s">
        <v>3296</v>
      </c>
      <c r="N2843" s="270" t="s">
        <v>3286</v>
      </c>
      <c r="O2843" s="270" t="s">
        <v>3285</v>
      </c>
      <c r="P2843" s="269">
        <v>388085.67</v>
      </c>
      <c r="Q2843" s="269">
        <v>0</v>
      </c>
      <c r="R2843" s="269">
        <v>0</v>
      </c>
      <c r="S2843" s="269">
        <v>388085.67</v>
      </c>
      <c r="U2843" s="305" t="str">
        <f t="shared" si="44"/>
        <v>RU8310</v>
      </c>
      <c r="V2843" s="305" t="s">
        <v>3112</v>
      </c>
    </row>
    <row r="2844" spans="1:22" ht="18" customHeight="1" x14ac:dyDescent="0.35">
      <c r="A2844" s="270">
        <v>18332</v>
      </c>
      <c r="B2844" s="270" t="s">
        <v>3269</v>
      </c>
      <c r="C2844" s="270" t="s">
        <v>6375</v>
      </c>
      <c r="D2844" s="270" t="s">
        <v>3296</v>
      </c>
      <c r="E2844" s="270" t="s">
        <v>1713</v>
      </c>
      <c r="F2844" s="270" t="s">
        <v>2143</v>
      </c>
      <c r="G2844" s="270" t="s">
        <v>6374</v>
      </c>
      <c r="H2844" s="270" t="s">
        <v>6373</v>
      </c>
      <c r="I2844" s="270" t="s">
        <v>6372</v>
      </c>
      <c r="J2844" s="270">
        <v>19630</v>
      </c>
      <c r="K2844" s="270" t="s">
        <v>3271</v>
      </c>
      <c r="L2844" s="270" t="s">
        <v>6377</v>
      </c>
      <c r="M2844" s="270" t="s">
        <v>3296</v>
      </c>
      <c r="N2844" s="270" t="s">
        <v>3286</v>
      </c>
      <c r="O2844" s="270" t="s">
        <v>3285</v>
      </c>
      <c r="P2844" s="269">
        <v>266458.09999999998</v>
      </c>
      <c r="Q2844" s="269">
        <v>0</v>
      </c>
      <c r="R2844" s="269">
        <v>0</v>
      </c>
      <c r="S2844" s="269">
        <v>266458.09999999998</v>
      </c>
      <c r="U2844" s="305" t="str">
        <f t="shared" si="44"/>
        <v>RU8310</v>
      </c>
      <c r="V2844" s="305" t="s">
        <v>3112</v>
      </c>
    </row>
    <row r="2845" spans="1:22" ht="18" customHeight="1" x14ac:dyDescent="0.35">
      <c r="A2845" s="270">
        <v>18332</v>
      </c>
      <c r="B2845" s="270" t="s">
        <v>3269</v>
      </c>
      <c r="C2845" s="270" t="s">
        <v>6375</v>
      </c>
      <c r="D2845" s="270" t="s">
        <v>3296</v>
      </c>
      <c r="E2845" s="270" t="s">
        <v>1713</v>
      </c>
      <c r="F2845" s="270" t="s">
        <v>2143</v>
      </c>
      <c r="G2845" s="270" t="s">
        <v>6374</v>
      </c>
      <c r="H2845" s="270" t="s">
        <v>6373</v>
      </c>
      <c r="I2845" s="270" t="s">
        <v>6372</v>
      </c>
      <c r="J2845" s="270">
        <v>19650</v>
      </c>
      <c r="K2845" s="270" t="s">
        <v>3271</v>
      </c>
      <c r="L2845" s="270" t="s">
        <v>6376</v>
      </c>
      <c r="M2845" s="270" t="s">
        <v>3296</v>
      </c>
      <c r="N2845" s="270" t="s">
        <v>3286</v>
      </c>
      <c r="O2845" s="270" t="s">
        <v>3285</v>
      </c>
      <c r="P2845" s="269">
        <v>247319.2</v>
      </c>
      <c r="Q2845" s="269">
        <v>0</v>
      </c>
      <c r="R2845" s="269">
        <v>0</v>
      </c>
      <c r="S2845" s="269">
        <v>247319.2</v>
      </c>
      <c r="U2845" s="305" t="str">
        <f t="shared" si="44"/>
        <v>RU8310</v>
      </c>
      <c r="V2845" s="305" t="s">
        <v>3112</v>
      </c>
    </row>
    <row r="2846" spans="1:22" ht="18" customHeight="1" x14ac:dyDescent="0.35">
      <c r="A2846" s="270">
        <v>18332</v>
      </c>
      <c r="B2846" s="270" t="s">
        <v>3269</v>
      </c>
      <c r="C2846" s="270" t="s">
        <v>6375</v>
      </c>
      <c r="D2846" s="270" t="s">
        <v>3296</v>
      </c>
      <c r="E2846" s="270" t="s">
        <v>1713</v>
      </c>
      <c r="F2846" s="270" t="s">
        <v>2143</v>
      </c>
      <c r="G2846" s="270" t="s">
        <v>6374</v>
      </c>
      <c r="H2846" s="270" t="s">
        <v>6373</v>
      </c>
      <c r="I2846" s="270" t="s">
        <v>6372</v>
      </c>
      <c r="J2846" s="270">
        <v>19652</v>
      </c>
      <c r="K2846" s="270" t="s">
        <v>3271</v>
      </c>
      <c r="L2846" s="270" t="s">
        <v>6371</v>
      </c>
      <c r="M2846" s="270" t="s">
        <v>3296</v>
      </c>
      <c r="N2846" s="270" t="s">
        <v>3286</v>
      </c>
      <c r="O2846" s="270" t="s">
        <v>3285</v>
      </c>
      <c r="P2846" s="269">
        <v>707077.53</v>
      </c>
      <c r="Q2846" s="269">
        <v>0</v>
      </c>
      <c r="R2846" s="269">
        <v>0</v>
      </c>
      <c r="S2846" s="269">
        <v>707077.53</v>
      </c>
      <c r="U2846" s="305" t="str">
        <f t="shared" si="44"/>
        <v>RU8310</v>
      </c>
      <c r="V2846" s="305" t="s">
        <v>3112</v>
      </c>
    </row>
    <row r="2847" spans="1:22" ht="18" customHeight="1" x14ac:dyDescent="0.35">
      <c r="A2847" s="270">
        <v>18337</v>
      </c>
      <c r="B2847" s="270" t="s">
        <v>3269</v>
      </c>
      <c r="C2847" s="270" t="s">
        <v>6370</v>
      </c>
      <c r="D2847" s="270" t="s">
        <v>3296</v>
      </c>
      <c r="E2847" s="270" t="s">
        <v>1713</v>
      </c>
      <c r="F2847" s="270" t="s">
        <v>2143</v>
      </c>
      <c r="G2847" s="270" t="s">
        <v>6369</v>
      </c>
      <c r="H2847" s="270" t="s">
        <v>6368</v>
      </c>
      <c r="I2847" s="270" t="s">
        <v>6367</v>
      </c>
      <c r="J2847" s="270">
        <v>19605</v>
      </c>
      <c r="K2847" s="270" t="s">
        <v>3271</v>
      </c>
      <c r="L2847" s="270" t="s">
        <v>6366</v>
      </c>
      <c r="M2847" s="270" t="s">
        <v>3296</v>
      </c>
      <c r="N2847" s="270" t="s">
        <v>3286</v>
      </c>
      <c r="O2847" s="270" t="s">
        <v>3285</v>
      </c>
      <c r="P2847" s="269">
        <v>281273.84999999998</v>
      </c>
      <c r="Q2847" s="269">
        <v>0</v>
      </c>
      <c r="R2847" s="269">
        <v>0</v>
      </c>
      <c r="S2847" s="269">
        <v>281273.84999999998</v>
      </c>
      <c r="U2847" s="305" t="str">
        <f t="shared" si="44"/>
        <v>RU8310</v>
      </c>
      <c r="V2847" s="305" t="s">
        <v>3112</v>
      </c>
    </row>
    <row r="2848" spans="1:22" ht="18" customHeight="1" x14ac:dyDescent="0.35">
      <c r="A2848" s="270">
        <v>18341</v>
      </c>
      <c r="B2848" s="270" t="s">
        <v>3269</v>
      </c>
      <c r="C2848" s="270" t="s">
        <v>6365</v>
      </c>
      <c r="D2848" s="270" t="s">
        <v>3296</v>
      </c>
      <c r="E2848" s="270" t="s">
        <v>1713</v>
      </c>
      <c r="F2848" s="270" t="s">
        <v>2143</v>
      </c>
      <c r="G2848" s="270" t="s">
        <v>6364</v>
      </c>
      <c r="H2848" s="270" t="s">
        <v>6363</v>
      </c>
      <c r="I2848" s="270" t="s">
        <v>6362</v>
      </c>
      <c r="J2848" s="270">
        <v>18721</v>
      </c>
      <c r="K2848" s="270" t="s">
        <v>3271</v>
      </c>
      <c r="L2848" s="270" t="s">
        <v>6361</v>
      </c>
      <c r="M2848" s="270" t="s">
        <v>3296</v>
      </c>
      <c r="N2848" s="270" t="s">
        <v>3286</v>
      </c>
      <c r="O2848" s="270" t="s">
        <v>3285</v>
      </c>
      <c r="P2848" s="269">
        <v>1363805.27</v>
      </c>
      <c r="Q2848" s="269">
        <v>0</v>
      </c>
      <c r="R2848" s="269">
        <v>0</v>
      </c>
      <c r="S2848" s="269">
        <v>1363805.27</v>
      </c>
      <c r="U2848" s="305" t="str">
        <f t="shared" si="44"/>
        <v>RU8310</v>
      </c>
      <c r="V2848" s="305" t="s">
        <v>3112</v>
      </c>
    </row>
    <row r="2849" spans="1:22" ht="18" customHeight="1" x14ac:dyDescent="0.35">
      <c r="A2849" s="270">
        <v>18350</v>
      </c>
      <c r="B2849" s="270" t="s">
        <v>3269</v>
      </c>
      <c r="C2849" s="270" t="s">
        <v>6360</v>
      </c>
      <c r="D2849" s="270" t="s">
        <v>3296</v>
      </c>
      <c r="E2849" s="270" t="s">
        <v>1713</v>
      </c>
      <c r="F2849" s="270" t="s">
        <v>1723</v>
      </c>
      <c r="G2849" s="270" t="s">
        <v>6359</v>
      </c>
      <c r="H2849" s="270" t="s">
        <v>6358</v>
      </c>
      <c r="I2849" s="270" t="s">
        <v>6357</v>
      </c>
      <c r="J2849" s="270">
        <v>18527</v>
      </c>
      <c r="K2849" s="270" t="s">
        <v>3271</v>
      </c>
      <c r="L2849" s="270" t="s">
        <v>6356</v>
      </c>
      <c r="M2849" s="270" t="s">
        <v>3296</v>
      </c>
      <c r="N2849" s="270" t="s">
        <v>3286</v>
      </c>
      <c r="O2849" s="270" t="s">
        <v>3285</v>
      </c>
      <c r="P2849" s="269">
        <v>625000</v>
      </c>
      <c r="Q2849" s="269">
        <v>0</v>
      </c>
      <c r="R2849" s="269">
        <v>0</v>
      </c>
      <c r="S2849" s="269">
        <v>625000</v>
      </c>
      <c r="U2849" s="305" t="str">
        <f t="shared" si="44"/>
        <v>RU1225</v>
      </c>
      <c r="V2849" s="305" t="s">
        <v>3112</v>
      </c>
    </row>
    <row r="2850" spans="1:22" ht="18" customHeight="1" x14ac:dyDescent="0.35">
      <c r="A2850" s="270">
        <v>18351</v>
      </c>
      <c r="B2850" s="270" t="s">
        <v>3269</v>
      </c>
      <c r="C2850" s="270" t="s">
        <v>6355</v>
      </c>
      <c r="D2850" s="270" t="s">
        <v>3296</v>
      </c>
      <c r="E2850" s="270" t="s">
        <v>1791</v>
      </c>
      <c r="F2850" s="270" t="s">
        <v>1816</v>
      </c>
      <c r="G2850" s="270" t="s">
        <v>6354</v>
      </c>
      <c r="H2850" s="270" t="s">
        <v>6353</v>
      </c>
      <c r="I2850" s="270" t="s">
        <v>6352</v>
      </c>
      <c r="J2850" s="270">
        <v>18362</v>
      </c>
      <c r="K2850" s="270" t="s">
        <v>3271</v>
      </c>
      <c r="L2850" s="270" t="s">
        <v>6351</v>
      </c>
      <c r="M2850" s="270" t="s">
        <v>3296</v>
      </c>
      <c r="N2850" s="270" t="s">
        <v>3286</v>
      </c>
      <c r="O2850" s="270" t="s">
        <v>3285</v>
      </c>
      <c r="P2850" s="269">
        <v>280000</v>
      </c>
      <c r="Q2850" s="269">
        <v>0</v>
      </c>
      <c r="R2850" s="269">
        <v>0</v>
      </c>
      <c r="S2850" s="269">
        <v>280000</v>
      </c>
      <c r="U2850" s="305" t="str">
        <f t="shared" si="44"/>
        <v>RU1015</v>
      </c>
      <c r="V2850" s="305" t="s">
        <v>3112</v>
      </c>
    </row>
    <row r="2851" spans="1:22" ht="18" customHeight="1" x14ac:dyDescent="0.35">
      <c r="A2851" s="270">
        <v>18401</v>
      </c>
      <c r="B2851" s="270" t="s">
        <v>3269</v>
      </c>
      <c r="C2851" s="270" t="s">
        <v>6350</v>
      </c>
      <c r="D2851" s="270" t="s">
        <v>3296</v>
      </c>
      <c r="E2851" s="270" t="s">
        <v>1733</v>
      </c>
      <c r="F2851" s="270" t="s">
        <v>2065</v>
      </c>
      <c r="G2851" s="270" t="s">
        <v>3493</v>
      </c>
      <c r="H2851" s="270" t="s">
        <v>6349</v>
      </c>
      <c r="I2851" s="270" t="s">
        <v>6348</v>
      </c>
      <c r="J2851" s="270">
        <v>18923</v>
      </c>
      <c r="K2851" s="270" t="s">
        <v>3271</v>
      </c>
      <c r="L2851" s="270" t="s">
        <v>6347</v>
      </c>
      <c r="M2851" s="270" t="s">
        <v>3296</v>
      </c>
      <c r="N2851" s="270" t="s">
        <v>3314</v>
      </c>
      <c r="O2851" s="270" t="s">
        <v>3313</v>
      </c>
      <c r="P2851" s="269">
        <v>284104</v>
      </c>
      <c r="Q2851" s="269">
        <v>0</v>
      </c>
      <c r="R2851" s="269">
        <v>0</v>
      </c>
      <c r="S2851" s="269">
        <v>284104</v>
      </c>
      <c r="U2851" s="305" t="str">
        <f t="shared" si="44"/>
        <v>RU8179</v>
      </c>
      <c r="V2851" s="305" t="s">
        <v>3112</v>
      </c>
    </row>
    <row r="2852" spans="1:22" ht="18" customHeight="1" x14ac:dyDescent="0.35">
      <c r="A2852" s="270">
        <v>18402</v>
      </c>
      <c r="B2852" s="270" t="s">
        <v>3269</v>
      </c>
      <c r="C2852" s="270" t="s">
        <v>6346</v>
      </c>
      <c r="D2852" s="270" t="s">
        <v>3296</v>
      </c>
      <c r="E2852" s="270" t="s">
        <v>1733</v>
      </c>
      <c r="F2852" s="270" t="s">
        <v>2136</v>
      </c>
      <c r="G2852" s="270" t="s">
        <v>6345</v>
      </c>
      <c r="H2852" s="270" t="s">
        <v>6344</v>
      </c>
      <c r="I2852" s="270" t="s">
        <v>6343</v>
      </c>
      <c r="J2852" s="270">
        <v>18826</v>
      </c>
      <c r="K2852" s="270" t="s">
        <v>3271</v>
      </c>
      <c r="L2852" s="270" t="s">
        <v>6342</v>
      </c>
      <c r="M2852" s="270" t="s">
        <v>3296</v>
      </c>
      <c r="N2852" s="270" t="s">
        <v>3286</v>
      </c>
      <c r="O2852" s="270" t="s">
        <v>3285</v>
      </c>
      <c r="P2852" s="269">
        <v>5158280</v>
      </c>
      <c r="Q2852" s="269">
        <v>0</v>
      </c>
      <c r="R2852" s="269">
        <v>0</v>
      </c>
      <c r="S2852" s="269">
        <v>5158280</v>
      </c>
      <c r="U2852" s="305" t="str">
        <f t="shared" si="44"/>
        <v>RU8293</v>
      </c>
      <c r="V2852" s="305" t="s">
        <v>3112</v>
      </c>
    </row>
    <row r="2853" spans="1:22" ht="18" customHeight="1" x14ac:dyDescent="0.35">
      <c r="A2853" s="270">
        <v>18412</v>
      </c>
      <c r="B2853" s="270" t="s">
        <v>3269</v>
      </c>
      <c r="C2853" s="270" t="s">
        <v>6340</v>
      </c>
      <c r="D2853" s="270" t="s">
        <v>3296</v>
      </c>
      <c r="E2853" s="270" t="s">
        <v>1739</v>
      </c>
      <c r="F2853" s="270" t="s">
        <v>1962</v>
      </c>
      <c r="G2853" s="270" t="s">
        <v>6339</v>
      </c>
      <c r="H2853" s="270" t="s">
        <v>6338</v>
      </c>
      <c r="I2853" s="270" t="s">
        <v>6337</v>
      </c>
      <c r="J2853" s="270">
        <v>20771</v>
      </c>
      <c r="K2853" s="270" t="s">
        <v>3271</v>
      </c>
      <c r="L2853" s="270" t="s">
        <v>6341</v>
      </c>
      <c r="M2853" s="270" t="s">
        <v>3296</v>
      </c>
      <c r="N2853" s="270" t="s">
        <v>3314</v>
      </c>
      <c r="O2853" s="270" t="s">
        <v>3313</v>
      </c>
      <c r="P2853" s="269">
        <v>100439</v>
      </c>
      <c r="Q2853" s="269">
        <v>0</v>
      </c>
      <c r="R2853" s="269">
        <v>0</v>
      </c>
      <c r="S2853" s="269">
        <v>100439</v>
      </c>
      <c r="U2853" s="305" t="str">
        <f t="shared" si="44"/>
        <v>RU7890</v>
      </c>
      <c r="V2853" s="305" t="s">
        <v>3112</v>
      </c>
    </row>
    <row r="2854" spans="1:22" ht="18" customHeight="1" x14ac:dyDescent="0.35">
      <c r="A2854" s="270">
        <v>18412</v>
      </c>
      <c r="B2854" s="270" t="s">
        <v>3269</v>
      </c>
      <c r="C2854" s="270" t="s">
        <v>6340</v>
      </c>
      <c r="D2854" s="270" t="s">
        <v>3296</v>
      </c>
      <c r="E2854" s="270" t="s">
        <v>1739</v>
      </c>
      <c r="F2854" s="270" t="s">
        <v>1962</v>
      </c>
      <c r="G2854" s="270" t="s">
        <v>6339</v>
      </c>
      <c r="H2854" s="270" t="s">
        <v>6338</v>
      </c>
      <c r="I2854" s="270" t="s">
        <v>6337</v>
      </c>
      <c r="J2854" s="270">
        <v>22415</v>
      </c>
      <c r="K2854" s="270" t="s">
        <v>3271</v>
      </c>
      <c r="L2854" s="270" t="s">
        <v>6336</v>
      </c>
      <c r="M2854" s="270" t="s">
        <v>3296</v>
      </c>
      <c r="N2854" s="270" t="s">
        <v>3314</v>
      </c>
      <c r="O2854" s="270" t="s">
        <v>3313</v>
      </c>
      <c r="P2854" s="269">
        <v>187465</v>
      </c>
      <c r="Q2854" s="269">
        <v>0</v>
      </c>
      <c r="R2854" s="269">
        <v>0</v>
      </c>
      <c r="S2854" s="269">
        <v>187465</v>
      </c>
      <c r="U2854" s="305" t="str">
        <f t="shared" si="44"/>
        <v>RU7890</v>
      </c>
      <c r="V2854" s="305" t="s">
        <v>3112</v>
      </c>
    </row>
    <row r="2855" spans="1:22" ht="18" customHeight="1" x14ac:dyDescent="0.35">
      <c r="A2855" s="270">
        <v>18426</v>
      </c>
      <c r="B2855" s="270" t="s">
        <v>3269</v>
      </c>
      <c r="C2855" s="270" t="s">
        <v>6335</v>
      </c>
      <c r="D2855" s="270" t="s">
        <v>3296</v>
      </c>
      <c r="E2855" s="270" t="s">
        <v>1739</v>
      </c>
      <c r="F2855" s="270" t="s">
        <v>1955</v>
      </c>
      <c r="G2855" s="270" t="s">
        <v>6334</v>
      </c>
      <c r="H2855" s="270" t="s">
        <v>6333</v>
      </c>
      <c r="I2855" s="270" t="s">
        <v>6332</v>
      </c>
      <c r="J2855" s="270">
        <v>18776</v>
      </c>
      <c r="K2855" s="270" t="s">
        <v>3271</v>
      </c>
      <c r="L2855" s="270" t="s">
        <v>6331</v>
      </c>
      <c r="M2855" s="270" t="s">
        <v>3296</v>
      </c>
      <c r="N2855" s="270" t="s">
        <v>3286</v>
      </c>
      <c r="O2855" s="270" t="s">
        <v>3285</v>
      </c>
      <c r="P2855" s="269">
        <v>1140651.57</v>
      </c>
      <c r="Q2855" s="269">
        <v>0</v>
      </c>
      <c r="R2855" s="269">
        <v>0</v>
      </c>
      <c r="S2855" s="269">
        <v>1140651.57</v>
      </c>
      <c r="U2855" s="305" t="str">
        <f t="shared" si="44"/>
        <v>RU7866</v>
      </c>
      <c r="V2855" s="305" t="s">
        <v>3112</v>
      </c>
    </row>
    <row r="2856" spans="1:22" ht="18" customHeight="1" x14ac:dyDescent="0.35">
      <c r="A2856" s="270">
        <v>18427</v>
      </c>
      <c r="B2856" s="270" t="s">
        <v>3269</v>
      </c>
      <c r="C2856" s="270" t="s">
        <v>6330</v>
      </c>
      <c r="D2856" s="270" t="s">
        <v>3296</v>
      </c>
      <c r="E2856" s="270" t="s">
        <v>1739</v>
      </c>
      <c r="F2856" s="270" t="s">
        <v>1955</v>
      </c>
      <c r="G2856" s="270" t="s">
        <v>6329</v>
      </c>
      <c r="H2856" s="270" t="s">
        <v>6328</v>
      </c>
      <c r="I2856" s="270" t="s">
        <v>6327</v>
      </c>
      <c r="J2856" s="270">
        <v>18794</v>
      </c>
      <c r="K2856" s="270" t="s">
        <v>3271</v>
      </c>
      <c r="L2856" s="270" t="s">
        <v>6326</v>
      </c>
      <c r="M2856" s="270" t="s">
        <v>3296</v>
      </c>
      <c r="N2856" s="270" t="s">
        <v>3286</v>
      </c>
      <c r="O2856" s="270" t="s">
        <v>3285</v>
      </c>
      <c r="P2856" s="269">
        <v>263566.5</v>
      </c>
      <c r="Q2856" s="269">
        <v>0</v>
      </c>
      <c r="R2856" s="269">
        <v>263566.5</v>
      </c>
      <c r="S2856" s="269">
        <v>263566.5</v>
      </c>
      <c r="U2856" s="305" t="str">
        <f t="shared" si="44"/>
        <v>RU7866</v>
      </c>
      <c r="V2856" s="305" t="s">
        <v>3112</v>
      </c>
    </row>
    <row r="2857" spans="1:22" ht="18" customHeight="1" x14ac:dyDescent="0.35">
      <c r="A2857" s="270">
        <v>18456</v>
      </c>
      <c r="B2857" s="270" t="s">
        <v>3269</v>
      </c>
      <c r="C2857" s="270" t="s">
        <v>6325</v>
      </c>
      <c r="D2857" s="270" t="s">
        <v>3296</v>
      </c>
      <c r="E2857" s="270" t="s">
        <v>1713</v>
      </c>
      <c r="F2857" s="270" t="s">
        <v>1809</v>
      </c>
      <c r="G2857" s="270" t="s">
        <v>6324</v>
      </c>
      <c r="H2857" s="270" t="s">
        <v>6323</v>
      </c>
      <c r="I2857" s="270" t="s">
        <v>6322</v>
      </c>
      <c r="J2857" s="270">
        <v>20049</v>
      </c>
      <c r="K2857" s="270" t="s">
        <v>3271</v>
      </c>
      <c r="L2857" s="270" t="s">
        <v>6321</v>
      </c>
      <c r="M2857" s="270" t="s">
        <v>3296</v>
      </c>
      <c r="N2857" s="270" t="s">
        <v>3286</v>
      </c>
      <c r="O2857" s="270" t="s">
        <v>3285</v>
      </c>
      <c r="P2857" s="269">
        <v>373306</v>
      </c>
      <c r="Q2857" s="269">
        <v>0</v>
      </c>
      <c r="R2857" s="269">
        <v>373306</v>
      </c>
      <c r="S2857" s="269">
        <v>373306</v>
      </c>
      <c r="U2857" s="305" t="str">
        <f t="shared" si="44"/>
        <v>RU8330</v>
      </c>
      <c r="V2857" s="305" t="s">
        <v>3112</v>
      </c>
    </row>
    <row r="2858" spans="1:22" ht="18" customHeight="1" x14ac:dyDescent="0.35">
      <c r="A2858" s="270">
        <v>18507</v>
      </c>
      <c r="B2858" s="270" t="s">
        <v>3269</v>
      </c>
      <c r="C2858" s="270" t="s">
        <v>6320</v>
      </c>
      <c r="D2858" s="270" t="s">
        <v>3296</v>
      </c>
      <c r="E2858" s="270" t="s">
        <v>1713</v>
      </c>
      <c r="F2858" s="270" t="s">
        <v>1809</v>
      </c>
      <c r="G2858" s="270" t="s">
        <v>6319</v>
      </c>
      <c r="H2858" s="270" t="s">
        <v>6318</v>
      </c>
      <c r="I2858" s="270" t="s">
        <v>6317</v>
      </c>
      <c r="J2858" s="270">
        <v>19353</v>
      </c>
      <c r="K2858" s="270" t="s">
        <v>3271</v>
      </c>
      <c r="L2858" s="270" t="s">
        <v>6316</v>
      </c>
      <c r="M2858" s="270" t="s">
        <v>3296</v>
      </c>
      <c r="N2858" s="270" t="s">
        <v>3314</v>
      </c>
      <c r="O2858" s="270" t="s">
        <v>3313</v>
      </c>
      <c r="P2858" s="269">
        <v>270500</v>
      </c>
      <c r="Q2858" s="269">
        <v>0</v>
      </c>
      <c r="R2858" s="269">
        <v>0</v>
      </c>
      <c r="S2858" s="269">
        <v>270500</v>
      </c>
      <c r="U2858" s="305" t="str">
        <f t="shared" si="44"/>
        <v>RU8330</v>
      </c>
      <c r="V2858" s="305" t="s">
        <v>3112</v>
      </c>
    </row>
    <row r="2859" spans="1:22" ht="18" customHeight="1" x14ac:dyDescent="0.35">
      <c r="A2859" s="270">
        <v>18516</v>
      </c>
      <c r="B2859" s="270" t="s">
        <v>3269</v>
      </c>
      <c r="C2859" s="270" t="s">
        <v>6315</v>
      </c>
      <c r="D2859" s="270" t="s">
        <v>3296</v>
      </c>
      <c r="E2859" s="270" t="s">
        <v>1713</v>
      </c>
      <c r="F2859" s="270" t="s">
        <v>1725</v>
      </c>
      <c r="G2859" s="270" t="s">
        <v>6314</v>
      </c>
      <c r="H2859" s="270" t="s">
        <v>6313</v>
      </c>
      <c r="I2859" s="270" t="s">
        <v>6312</v>
      </c>
      <c r="J2859" s="270">
        <v>18524</v>
      </c>
      <c r="K2859" s="270" t="s">
        <v>3271</v>
      </c>
      <c r="L2859" s="270" t="s">
        <v>6311</v>
      </c>
      <c r="M2859" s="270" t="s">
        <v>3296</v>
      </c>
      <c r="N2859" s="270" t="s">
        <v>3286</v>
      </c>
      <c r="O2859" s="270" t="s">
        <v>3285</v>
      </c>
      <c r="P2859" s="269">
        <v>546300</v>
      </c>
      <c r="Q2859" s="269">
        <v>0</v>
      </c>
      <c r="R2859" s="269">
        <v>0</v>
      </c>
      <c r="S2859" s="269">
        <v>546300</v>
      </c>
      <c r="U2859" s="305" t="str">
        <f t="shared" si="44"/>
        <v>RU1350</v>
      </c>
      <c r="V2859" s="305" t="s">
        <v>3112</v>
      </c>
    </row>
    <row r="2860" spans="1:22" ht="18" customHeight="1" x14ac:dyDescent="0.35">
      <c r="A2860" s="270">
        <v>18517</v>
      </c>
      <c r="B2860" s="270" t="s">
        <v>3269</v>
      </c>
      <c r="C2860" s="270" t="s">
        <v>6310</v>
      </c>
      <c r="D2860" s="270" t="s">
        <v>3296</v>
      </c>
      <c r="E2860" s="270" t="s">
        <v>1713</v>
      </c>
      <c r="F2860" s="270" t="s">
        <v>1809</v>
      </c>
      <c r="G2860" s="270" t="s">
        <v>6309</v>
      </c>
      <c r="H2860" s="270" t="s">
        <v>6308</v>
      </c>
      <c r="I2860" s="270" t="s">
        <v>6307</v>
      </c>
      <c r="J2860" s="270">
        <v>20031</v>
      </c>
      <c r="K2860" s="270" t="s">
        <v>3271</v>
      </c>
      <c r="L2860" s="270" t="s">
        <v>6306</v>
      </c>
      <c r="M2860" s="270" t="s">
        <v>3296</v>
      </c>
      <c r="N2860" s="270" t="s">
        <v>3286</v>
      </c>
      <c r="O2860" s="270" t="s">
        <v>3285</v>
      </c>
      <c r="P2860" s="269">
        <v>2188294</v>
      </c>
      <c r="Q2860" s="269">
        <v>0</v>
      </c>
      <c r="R2860" s="269">
        <v>0</v>
      </c>
      <c r="S2860" s="269">
        <v>2188294</v>
      </c>
      <c r="U2860" s="305" t="str">
        <f t="shared" si="44"/>
        <v>RU8330</v>
      </c>
      <c r="V2860" s="305" t="s">
        <v>3112</v>
      </c>
    </row>
    <row r="2861" spans="1:22" ht="18" customHeight="1" x14ac:dyDescent="0.35">
      <c r="A2861" s="270">
        <v>18529</v>
      </c>
      <c r="B2861" s="270" t="s">
        <v>3269</v>
      </c>
      <c r="C2861" s="270" t="s">
        <v>6305</v>
      </c>
      <c r="D2861" s="270" t="s">
        <v>3296</v>
      </c>
      <c r="E2861" s="270" t="s">
        <v>1791</v>
      </c>
      <c r="F2861" s="270" t="s">
        <v>2163</v>
      </c>
      <c r="G2861" s="270" t="s">
        <v>4688</v>
      </c>
      <c r="H2861" s="270" t="s">
        <v>6304</v>
      </c>
      <c r="I2861" s="270" t="s">
        <v>6303</v>
      </c>
      <c r="J2861" s="270">
        <v>18543</v>
      </c>
      <c r="K2861" s="270" t="s">
        <v>3271</v>
      </c>
      <c r="L2861" s="270" t="s">
        <v>6302</v>
      </c>
      <c r="M2861" s="270" t="s">
        <v>3296</v>
      </c>
      <c r="N2861" s="270" t="s">
        <v>3314</v>
      </c>
      <c r="O2861" s="270" t="s">
        <v>3313</v>
      </c>
      <c r="P2861" s="269">
        <v>281254.58</v>
      </c>
      <c r="Q2861" s="269">
        <v>0</v>
      </c>
      <c r="R2861" s="269">
        <v>0</v>
      </c>
      <c r="S2861" s="269">
        <v>281254.58</v>
      </c>
      <c r="U2861" s="305" t="str">
        <f t="shared" si="44"/>
        <v>RU8328</v>
      </c>
      <c r="V2861" s="305" t="s">
        <v>3112</v>
      </c>
    </row>
    <row r="2862" spans="1:22" ht="18" customHeight="1" x14ac:dyDescent="0.35">
      <c r="A2862" s="270">
        <v>18532</v>
      </c>
      <c r="B2862" s="270" t="s">
        <v>3269</v>
      </c>
      <c r="C2862" s="270" t="s">
        <v>6301</v>
      </c>
      <c r="D2862" s="270" t="s">
        <v>3296</v>
      </c>
      <c r="E2862" s="270" t="s">
        <v>1713</v>
      </c>
      <c r="F2862" s="270" t="s">
        <v>1725</v>
      </c>
      <c r="G2862" s="270" t="s">
        <v>6300</v>
      </c>
      <c r="H2862" s="270" t="s">
        <v>6299</v>
      </c>
      <c r="I2862" s="270" t="s">
        <v>6298</v>
      </c>
      <c r="J2862" s="270">
        <v>18612</v>
      </c>
      <c r="K2862" s="270" t="s">
        <v>3271</v>
      </c>
      <c r="L2862" s="270" t="s">
        <v>6297</v>
      </c>
      <c r="M2862" s="270" t="s">
        <v>3296</v>
      </c>
      <c r="N2862" s="270" t="s">
        <v>3286</v>
      </c>
      <c r="O2862" s="270" t="s">
        <v>3285</v>
      </c>
      <c r="P2862" s="269">
        <v>2511000</v>
      </c>
      <c r="Q2862" s="269">
        <v>0</v>
      </c>
      <c r="R2862" s="269">
        <v>0</v>
      </c>
      <c r="S2862" s="269">
        <v>2511000</v>
      </c>
      <c r="U2862" s="305" t="str">
        <f t="shared" si="44"/>
        <v>RU1350</v>
      </c>
      <c r="V2862" s="305" t="s">
        <v>3112</v>
      </c>
    </row>
    <row r="2863" spans="1:22" ht="18" customHeight="1" x14ac:dyDescent="0.35">
      <c r="A2863" s="270">
        <v>18541</v>
      </c>
      <c r="B2863" s="270" t="s">
        <v>3269</v>
      </c>
      <c r="C2863" s="270" t="s">
        <v>6296</v>
      </c>
      <c r="D2863" s="270" t="s">
        <v>3296</v>
      </c>
      <c r="E2863" s="270" t="s">
        <v>1733</v>
      </c>
      <c r="F2863" s="270" t="s">
        <v>1894</v>
      </c>
      <c r="G2863" s="270" t="s">
        <v>6295</v>
      </c>
      <c r="H2863" s="270" t="s">
        <v>6294</v>
      </c>
      <c r="I2863" s="270" t="s">
        <v>6293</v>
      </c>
      <c r="J2863" s="270">
        <v>19403</v>
      </c>
      <c r="K2863" s="270" t="s">
        <v>3271</v>
      </c>
      <c r="L2863" s="270" t="s">
        <v>6292</v>
      </c>
      <c r="M2863" s="270" t="s">
        <v>3296</v>
      </c>
      <c r="N2863" s="270" t="s">
        <v>3314</v>
      </c>
      <c r="O2863" s="270" t="s">
        <v>3313</v>
      </c>
      <c r="P2863" s="269">
        <v>1379866</v>
      </c>
      <c r="Q2863" s="269">
        <v>0</v>
      </c>
      <c r="R2863" s="269">
        <v>0</v>
      </c>
      <c r="S2863" s="269">
        <v>1379866</v>
      </c>
      <c r="U2863" s="305" t="str">
        <f t="shared" si="44"/>
        <v>RU5050</v>
      </c>
      <c r="V2863" s="305" t="s">
        <v>3112</v>
      </c>
    </row>
    <row r="2864" spans="1:22" ht="18" customHeight="1" x14ac:dyDescent="0.35">
      <c r="A2864" s="270">
        <v>18548</v>
      </c>
      <c r="B2864" s="270" t="s">
        <v>3269</v>
      </c>
      <c r="C2864" s="270" t="s">
        <v>6291</v>
      </c>
      <c r="D2864" s="270" t="s">
        <v>3296</v>
      </c>
      <c r="E2864" s="270" t="s">
        <v>1733</v>
      </c>
      <c r="F2864" s="270" t="s">
        <v>2065</v>
      </c>
      <c r="G2864" s="270" t="s">
        <v>6290</v>
      </c>
      <c r="H2864" s="270" t="s">
        <v>6289</v>
      </c>
      <c r="I2864" s="270" t="s">
        <v>6288</v>
      </c>
      <c r="J2864" s="270">
        <v>19007</v>
      </c>
      <c r="K2864" s="270" t="s">
        <v>3271</v>
      </c>
      <c r="L2864" s="270" t="s">
        <v>6287</v>
      </c>
      <c r="M2864" s="270" t="s">
        <v>3296</v>
      </c>
      <c r="N2864" s="270" t="s">
        <v>3314</v>
      </c>
      <c r="O2864" s="270" t="s">
        <v>3313</v>
      </c>
      <c r="P2864" s="269">
        <v>1122200</v>
      </c>
      <c r="Q2864" s="269">
        <v>0</v>
      </c>
      <c r="R2864" s="269">
        <v>0</v>
      </c>
      <c r="S2864" s="269">
        <v>1122200</v>
      </c>
      <c r="U2864" s="305" t="str">
        <f t="shared" si="44"/>
        <v>RU8179</v>
      </c>
      <c r="V2864" s="305" t="s">
        <v>3112</v>
      </c>
    </row>
    <row r="2865" spans="1:22" ht="18" customHeight="1" x14ac:dyDescent="0.35">
      <c r="A2865" s="270">
        <v>18548</v>
      </c>
      <c r="B2865" s="270" t="s">
        <v>3269</v>
      </c>
      <c r="C2865" s="270" t="s">
        <v>6291</v>
      </c>
      <c r="D2865" s="270" t="s">
        <v>3296</v>
      </c>
      <c r="E2865" s="270" t="s">
        <v>1733</v>
      </c>
      <c r="F2865" s="270" t="s">
        <v>2065</v>
      </c>
      <c r="G2865" s="270" t="s">
        <v>6290</v>
      </c>
      <c r="H2865" s="270" t="s">
        <v>6289</v>
      </c>
      <c r="I2865" s="270" t="s">
        <v>6288</v>
      </c>
      <c r="J2865" s="270">
        <v>19510</v>
      </c>
      <c r="K2865" s="270" t="s">
        <v>3271</v>
      </c>
      <c r="L2865" s="270" t="s">
        <v>6287</v>
      </c>
      <c r="M2865" s="270" t="s">
        <v>3296</v>
      </c>
      <c r="N2865" s="270" t="s">
        <v>3314</v>
      </c>
      <c r="O2865" s="270" t="s">
        <v>3313</v>
      </c>
      <c r="P2865" s="269">
        <v>395742</v>
      </c>
      <c r="Q2865" s="269">
        <v>0</v>
      </c>
      <c r="R2865" s="269">
        <v>0</v>
      </c>
      <c r="S2865" s="269">
        <v>395742</v>
      </c>
      <c r="U2865" s="305" t="str">
        <f t="shared" si="44"/>
        <v>RU8179</v>
      </c>
      <c r="V2865" s="305" t="s">
        <v>3112</v>
      </c>
    </row>
    <row r="2866" spans="1:22" ht="18" customHeight="1" x14ac:dyDescent="0.35">
      <c r="A2866" s="270">
        <v>18548</v>
      </c>
      <c r="B2866" s="270" t="s">
        <v>3269</v>
      </c>
      <c r="C2866" s="270" t="s">
        <v>6291</v>
      </c>
      <c r="D2866" s="270" t="s">
        <v>3296</v>
      </c>
      <c r="E2866" s="270" t="s">
        <v>1733</v>
      </c>
      <c r="F2866" s="270" t="s">
        <v>2065</v>
      </c>
      <c r="G2866" s="270" t="s">
        <v>6290</v>
      </c>
      <c r="H2866" s="270" t="s">
        <v>6289</v>
      </c>
      <c r="I2866" s="270" t="s">
        <v>6288</v>
      </c>
      <c r="J2866" s="270">
        <v>20150</v>
      </c>
      <c r="K2866" s="270" t="s">
        <v>3271</v>
      </c>
      <c r="L2866" s="270" t="s">
        <v>6287</v>
      </c>
      <c r="M2866" s="270" t="s">
        <v>3296</v>
      </c>
      <c r="N2866" s="270" t="s">
        <v>3314</v>
      </c>
      <c r="O2866" s="270" t="s">
        <v>3313</v>
      </c>
      <c r="P2866" s="269">
        <v>25690.65</v>
      </c>
      <c r="Q2866" s="269">
        <v>0</v>
      </c>
      <c r="R2866" s="269">
        <v>0</v>
      </c>
      <c r="S2866" s="269">
        <v>25690.65</v>
      </c>
      <c r="U2866" s="305" t="str">
        <f t="shared" si="44"/>
        <v>RU8179</v>
      </c>
      <c r="V2866" s="305" t="s">
        <v>3112</v>
      </c>
    </row>
    <row r="2867" spans="1:22" ht="18" customHeight="1" x14ac:dyDescent="0.35">
      <c r="A2867" s="270">
        <v>18549</v>
      </c>
      <c r="B2867" s="270" t="s">
        <v>3269</v>
      </c>
      <c r="C2867" s="270" t="s">
        <v>6286</v>
      </c>
      <c r="D2867" s="270" t="s">
        <v>3296</v>
      </c>
      <c r="E2867" s="270" t="s">
        <v>1733</v>
      </c>
      <c r="F2867" s="270" t="s">
        <v>2259</v>
      </c>
      <c r="G2867" s="270" t="s">
        <v>6285</v>
      </c>
      <c r="H2867" s="270" t="s">
        <v>6284</v>
      </c>
      <c r="I2867" s="270" t="s">
        <v>6283</v>
      </c>
      <c r="J2867" s="270">
        <v>18553</v>
      </c>
      <c r="K2867" s="270" t="s">
        <v>3271</v>
      </c>
      <c r="L2867" s="270" t="s">
        <v>6282</v>
      </c>
      <c r="M2867" s="270" t="s">
        <v>3296</v>
      </c>
      <c r="N2867" s="270" t="s">
        <v>3286</v>
      </c>
      <c r="O2867" s="270" t="s">
        <v>3285</v>
      </c>
      <c r="P2867" s="269">
        <v>392270.4</v>
      </c>
      <c r="Q2867" s="269">
        <v>0</v>
      </c>
      <c r="R2867" s="269">
        <v>0</v>
      </c>
      <c r="S2867" s="269">
        <v>392270.4</v>
      </c>
      <c r="U2867" s="305" t="str">
        <f t="shared" si="44"/>
        <v>RU8416</v>
      </c>
      <c r="V2867" s="305" t="s">
        <v>3112</v>
      </c>
    </row>
    <row r="2868" spans="1:22" ht="18" customHeight="1" x14ac:dyDescent="0.35">
      <c r="A2868" s="270">
        <v>18550</v>
      </c>
      <c r="B2868" s="270" t="s">
        <v>3269</v>
      </c>
      <c r="C2868" s="270" t="s">
        <v>6281</v>
      </c>
      <c r="D2868" s="270" t="s">
        <v>3296</v>
      </c>
      <c r="E2868" s="270" t="s">
        <v>1733</v>
      </c>
      <c r="F2868" s="270" t="s">
        <v>2136</v>
      </c>
      <c r="G2868" s="270" t="s">
        <v>4610</v>
      </c>
      <c r="H2868" s="270" t="s">
        <v>6280</v>
      </c>
      <c r="I2868" s="270" t="s">
        <v>6279</v>
      </c>
      <c r="J2868" s="270">
        <v>18770</v>
      </c>
      <c r="K2868" s="270" t="s">
        <v>3271</v>
      </c>
      <c r="L2868" s="270" t="s">
        <v>6278</v>
      </c>
      <c r="M2868" s="270" t="s">
        <v>3296</v>
      </c>
      <c r="N2868" s="270" t="s">
        <v>3314</v>
      </c>
      <c r="O2868" s="270" t="s">
        <v>3313</v>
      </c>
      <c r="P2868" s="269">
        <v>488465.12</v>
      </c>
      <c r="Q2868" s="269">
        <v>0</v>
      </c>
      <c r="R2868" s="269">
        <v>0</v>
      </c>
      <c r="S2868" s="269">
        <v>488465.12</v>
      </c>
      <c r="U2868" s="305" t="str">
        <f t="shared" si="44"/>
        <v>RU8293</v>
      </c>
      <c r="V2868" s="305" t="s">
        <v>3112</v>
      </c>
    </row>
    <row r="2869" spans="1:22" ht="18" customHeight="1" x14ac:dyDescent="0.35">
      <c r="A2869" s="270">
        <v>18551</v>
      </c>
      <c r="B2869" s="270" t="s">
        <v>3269</v>
      </c>
      <c r="C2869" s="270" t="s">
        <v>6277</v>
      </c>
      <c r="D2869" s="270" t="s">
        <v>3296</v>
      </c>
      <c r="E2869" s="270" t="s">
        <v>1733</v>
      </c>
      <c r="F2869" s="270" t="s">
        <v>1894</v>
      </c>
      <c r="G2869" s="270" t="s">
        <v>6276</v>
      </c>
      <c r="H2869" s="270" t="s">
        <v>6275</v>
      </c>
      <c r="I2869" s="270" t="s">
        <v>6274</v>
      </c>
      <c r="J2869" s="270">
        <v>19857</v>
      </c>
      <c r="K2869" s="270" t="s">
        <v>3271</v>
      </c>
      <c r="L2869" s="270" t="s">
        <v>6273</v>
      </c>
      <c r="M2869" s="270" t="s">
        <v>3296</v>
      </c>
      <c r="N2869" s="270" t="s">
        <v>3286</v>
      </c>
      <c r="O2869" s="270" t="s">
        <v>3285</v>
      </c>
      <c r="P2869" s="269">
        <v>374027</v>
      </c>
      <c r="Q2869" s="269">
        <v>0</v>
      </c>
      <c r="R2869" s="269">
        <v>0</v>
      </c>
      <c r="S2869" s="269">
        <v>374027</v>
      </c>
      <c r="U2869" s="305" t="str">
        <f t="shared" si="44"/>
        <v>RU5050</v>
      </c>
      <c r="V2869" s="305" t="s">
        <v>3112</v>
      </c>
    </row>
    <row r="2870" spans="1:22" ht="18" customHeight="1" x14ac:dyDescent="0.35">
      <c r="A2870" s="270">
        <v>18575</v>
      </c>
      <c r="B2870" s="270" t="s">
        <v>3269</v>
      </c>
      <c r="C2870" s="270" t="s">
        <v>6266</v>
      </c>
      <c r="D2870" s="270" t="s">
        <v>3296</v>
      </c>
      <c r="E2870" s="270" t="s">
        <v>1733</v>
      </c>
      <c r="F2870" s="270" t="s">
        <v>1928</v>
      </c>
      <c r="G2870" s="270" t="s">
        <v>6265</v>
      </c>
      <c r="H2870" s="270" t="s">
        <v>6264</v>
      </c>
      <c r="I2870" s="270" t="s">
        <v>6263</v>
      </c>
      <c r="J2870" s="270">
        <v>18596</v>
      </c>
      <c r="K2870" s="270" t="s">
        <v>3271</v>
      </c>
      <c r="L2870" s="270" t="s">
        <v>6272</v>
      </c>
      <c r="M2870" s="270" t="s">
        <v>3296</v>
      </c>
      <c r="N2870" s="270" t="s">
        <v>3314</v>
      </c>
      <c r="O2870" s="270" t="s">
        <v>3313</v>
      </c>
      <c r="P2870" s="269">
        <v>38544</v>
      </c>
      <c r="Q2870" s="269">
        <v>0</v>
      </c>
      <c r="R2870" s="269">
        <v>0</v>
      </c>
      <c r="S2870" s="269">
        <v>38544</v>
      </c>
      <c r="U2870" s="305" t="str">
        <f t="shared" si="44"/>
        <v>RU5220</v>
      </c>
      <c r="V2870" s="305" t="s">
        <v>3112</v>
      </c>
    </row>
    <row r="2871" spans="1:22" ht="18" customHeight="1" x14ac:dyDescent="0.35">
      <c r="A2871" s="270">
        <v>18575</v>
      </c>
      <c r="B2871" s="270" t="s">
        <v>3269</v>
      </c>
      <c r="C2871" s="270" t="s">
        <v>6266</v>
      </c>
      <c r="D2871" s="270" t="s">
        <v>3296</v>
      </c>
      <c r="E2871" s="270" t="s">
        <v>1733</v>
      </c>
      <c r="F2871" s="270" t="s">
        <v>1928</v>
      </c>
      <c r="G2871" s="270" t="s">
        <v>6265</v>
      </c>
      <c r="H2871" s="270" t="s">
        <v>6264</v>
      </c>
      <c r="I2871" s="270" t="s">
        <v>6263</v>
      </c>
      <c r="J2871" s="270">
        <v>18597</v>
      </c>
      <c r="K2871" s="270" t="s">
        <v>3271</v>
      </c>
      <c r="L2871" s="270" t="s">
        <v>6271</v>
      </c>
      <c r="M2871" s="270" t="s">
        <v>3296</v>
      </c>
      <c r="N2871" s="270" t="s">
        <v>3314</v>
      </c>
      <c r="O2871" s="270" t="s">
        <v>3313</v>
      </c>
      <c r="P2871" s="269">
        <v>69252</v>
      </c>
      <c r="Q2871" s="269">
        <v>0</v>
      </c>
      <c r="R2871" s="269">
        <v>0</v>
      </c>
      <c r="S2871" s="269">
        <v>69252</v>
      </c>
      <c r="U2871" s="305" t="str">
        <f t="shared" si="44"/>
        <v>RU5220</v>
      </c>
      <c r="V2871" s="305" t="s">
        <v>3112</v>
      </c>
    </row>
    <row r="2872" spans="1:22" ht="18" customHeight="1" x14ac:dyDescent="0.35">
      <c r="A2872" s="270">
        <v>18575</v>
      </c>
      <c r="B2872" s="270" t="s">
        <v>3269</v>
      </c>
      <c r="C2872" s="270" t="s">
        <v>6266</v>
      </c>
      <c r="D2872" s="270" t="s">
        <v>3296</v>
      </c>
      <c r="E2872" s="270" t="s">
        <v>1733</v>
      </c>
      <c r="F2872" s="270" t="s">
        <v>1928</v>
      </c>
      <c r="G2872" s="270" t="s">
        <v>6265</v>
      </c>
      <c r="H2872" s="270" t="s">
        <v>6264</v>
      </c>
      <c r="I2872" s="270" t="s">
        <v>6263</v>
      </c>
      <c r="J2872" s="270">
        <v>18598</v>
      </c>
      <c r="K2872" s="270" t="s">
        <v>3271</v>
      </c>
      <c r="L2872" s="270" t="s">
        <v>6270</v>
      </c>
      <c r="M2872" s="270" t="s">
        <v>3296</v>
      </c>
      <c r="N2872" s="270" t="s">
        <v>3314</v>
      </c>
      <c r="O2872" s="270" t="s">
        <v>3313</v>
      </c>
      <c r="P2872" s="269">
        <v>66343</v>
      </c>
      <c r="Q2872" s="269">
        <v>0</v>
      </c>
      <c r="R2872" s="269">
        <v>0</v>
      </c>
      <c r="S2872" s="269">
        <v>66343</v>
      </c>
      <c r="U2872" s="305" t="str">
        <f t="shared" si="44"/>
        <v>RU5220</v>
      </c>
      <c r="V2872" s="305" t="s">
        <v>3112</v>
      </c>
    </row>
    <row r="2873" spans="1:22" ht="18" customHeight="1" x14ac:dyDescent="0.35">
      <c r="A2873" s="270">
        <v>18575</v>
      </c>
      <c r="B2873" s="270" t="s">
        <v>3269</v>
      </c>
      <c r="C2873" s="270" t="s">
        <v>6266</v>
      </c>
      <c r="D2873" s="270" t="s">
        <v>3296</v>
      </c>
      <c r="E2873" s="270" t="s">
        <v>1733</v>
      </c>
      <c r="F2873" s="270" t="s">
        <v>1928</v>
      </c>
      <c r="G2873" s="270" t="s">
        <v>6265</v>
      </c>
      <c r="H2873" s="270" t="s">
        <v>6264</v>
      </c>
      <c r="I2873" s="270" t="s">
        <v>6263</v>
      </c>
      <c r="J2873" s="270">
        <v>18600</v>
      </c>
      <c r="K2873" s="270" t="s">
        <v>3271</v>
      </c>
      <c r="L2873" s="270" t="s">
        <v>6269</v>
      </c>
      <c r="M2873" s="270" t="s">
        <v>3296</v>
      </c>
      <c r="N2873" s="270" t="s">
        <v>3314</v>
      </c>
      <c r="O2873" s="270" t="s">
        <v>3313</v>
      </c>
      <c r="P2873" s="269">
        <v>169226</v>
      </c>
      <c r="Q2873" s="269">
        <v>0</v>
      </c>
      <c r="R2873" s="269">
        <v>0</v>
      </c>
      <c r="S2873" s="269">
        <v>169226</v>
      </c>
      <c r="U2873" s="305" t="str">
        <f t="shared" si="44"/>
        <v>RU5220</v>
      </c>
      <c r="V2873" s="305" t="s">
        <v>3112</v>
      </c>
    </row>
    <row r="2874" spans="1:22" ht="18" customHeight="1" x14ac:dyDescent="0.35">
      <c r="A2874" s="270">
        <v>18575</v>
      </c>
      <c r="B2874" s="270" t="s">
        <v>3269</v>
      </c>
      <c r="C2874" s="270" t="s">
        <v>6266</v>
      </c>
      <c r="D2874" s="270" t="s">
        <v>3296</v>
      </c>
      <c r="E2874" s="270" t="s">
        <v>1733</v>
      </c>
      <c r="F2874" s="270" t="s">
        <v>1928</v>
      </c>
      <c r="G2874" s="270" t="s">
        <v>6265</v>
      </c>
      <c r="H2874" s="270" t="s">
        <v>6264</v>
      </c>
      <c r="I2874" s="270" t="s">
        <v>6263</v>
      </c>
      <c r="J2874" s="270">
        <v>18601</v>
      </c>
      <c r="K2874" s="270" t="s">
        <v>3271</v>
      </c>
      <c r="L2874" s="270" t="s">
        <v>6268</v>
      </c>
      <c r="M2874" s="270" t="s">
        <v>3296</v>
      </c>
      <c r="N2874" s="270" t="s">
        <v>3314</v>
      </c>
      <c r="O2874" s="270" t="s">
        <v>3313</v>
      </c>
      <c r="P2874" s="269">
        <v>46710</v>
      </c>
      <c r="Q2874" s="269">
        <v>0</v>
      </c>
      <c r="R2874" s="269">
        <v>0</v>
      </c>
      <c r="S2874" s="269">
        <v>46710</v>
      </c>
      <c r="U2874" s="305" t="str">
        <f t="shared" si="44"/>
        <v>RU5220</v>
      </c>
      <c r="V2874" s="305" t="s">
        <v>3112</v>
      </c>
    </row>
    <row r="2875" spans="1:22" ht="18" customHeight="1" x14ac:dyDescent="0.35">
      <c r="A2875" s="270">
        <v>18575</v>
      </c>
      <c r="B2875" s="270" t="s">
        <v>3269</v>
      </c>
      <c r="C2875" s="270" t="s">
        <v>6266</v>
      </c>
      <c r="D2875" s="270" t="s">
        <v>3296</v>
      </c>
      <c r="E2875" s="270" t="s">
        <v>1733</v>
      </c>
      <c r="F2875" s="270" t="s">
        <v>1928</v>
      </c>
      <c r="G2875" s="270" t="s">
        <v>6265</v>
      </c>
      <c r="H2875" s="270" t="s">
        <v>6264</v>
      </c>
      <c r="I2875" s="270" t="s">
        <v>6263</v>
      </c>
      <c r="J2875" s="270">
        <v>18602</v>
      </c>
      <c r="K2875" s="270" t="s">
        <v>3271</v>
      </c>
      <c r="L2875" s="270" t="s">
        <v>6267</v>
      </c>
      <c r="M2875" s="270" t="s">
        <v>3296</v>
      </c>
      <c r="N2875" s="270" t="s">
        <v>3314</v>
      </c>
      <c r="O2875" s="270" t="s">
        <v>3313</v>
      </c>
      <c r="P2875" s="269">
        <v>40419</v>
      </c>
      <c r="Q2875" s="269">
        <v>0</v>
      </c>
      <c r="R2875" s="269">
        <v>0</v>
      </c>
      <c r="S2875" s="269">
        <v>40419</v>
      </c>
      <c r="U2875" s="305" t="str">
        <f t="shared" si="44"/>
        <v>RU5220</v>
      </c>
      <c r="V2875" s="305" t="s">
        <v>3112</v>
      </c>
    </row>
    <row r="2876" spans="1:22" ht="18" customHeight="1" x14ac:dyDescent="0.35">
      <c r="A2876" s="270">
        <v>18575</v>
      </c>
      <c r="B2876" s="270" t="s">
        <v>3269</v>
      </c>
      <c r="C2876" s="270" t="s">
        <v>6266</v>
      </c>
      <c r="D2876" s="270" t="s">
        <v>3296</v>
      </c>
      <c r="E2876" s="270" t="s">
        <v>1733</v>
      </c>
      <c r="F2876" s="270" t="s">
        <v>1928</v>
      </c>
      <c r="G2876" s="270" t="s">
        <v>6265</v>
      </c>
      <c r="H2876" s="270" t="s">
        <v>6264</v>
      </c>
      <c r="I2876" s="270" t="s">
        <v>6263</v>
      </c>
      <c r="J2876" s="270">
        <v>18603</v>
      </c>
      <c r="K2876" s="270" t="s">
        <v>3271</v>
      </c>
      <c r="L2876" s="270" t="s">
        <v>6262</v>
      </c>
      <c r="M2876" s="270" t="s">
        <v>3296</v>
      </c>
      <c r="N2876" s="270" t="s">
        <v>3314</v>
      </c>
      <c r="O2876" s="270" t="s">
        <v>3313</v>
      </c>
      <c r="P2876" s="269">
        <v>196844</v>
      </c>
      <c r="Q2876" s="269">
        <v>0</v>
      </c>
      <c r="R2876" s="269">
        <v>0</v>
      </c>
      <c r="S2876" s="269">
        <v>196844</v>
      </c>
      <c r="U2876" s="305" t="str">
        <f t="shared" si="44"/>
        <v>RU5220</v>
      </c>
      <c r="V2876" s="305" t="s">
        <v>3112</v>
      </c>
    </row>
    <row r="2877" spans="1:22" ht="18" customHeight="1" x14ac:dyDescent="0.35">
      <c r="A2877" s="270">
        <v>18619</v>
      </c>
      <c r="B2877" s="270" t="s">
        <v>3269</v>
      </c>
      <c r="C2877" s="270" t="s">
        <v>6261</v>
      </c>
      <c r="D2877" s="270" t="s">
        <v>3296</v>
      </c>
      <c r="E2877" s="270" t="s">
        <v>1733</v>
      </c>
      <c r="F2877" s="270" t="s">
        <v>2136</v>
      </c>
      <c r="G2877" s="270" t="s">
        <v>6260</v>
      </c>
      <c r="H2877" s="270" t="s">
        <v>6259</v>
      </c>
      <c r="I2877" s="270" t="s">
        <v>6258</v>
      </c>
      <c r="J2877" s="270">
        <v>18694</v>
      </c>
      <c r="K2877" s="270" t="s">
        <v>3271</v>
      </c>
      <c r="L2877" s="270" t="s">
        <v>6257</v>
      </c>
      <c r="M2877" s="270" t="s">
        <v>3296</v>
      </c>
      <c r="N2877" s="270" t="s">
        <v>3286</v>
      </c>
      <c r="O2877" s="270" t="s">
        <v>3285</v>
      </c>
      <c r="P2877" s="269">
        <v>955764.01</v>
      </c>
      <c r="Q2877" s="269">
        <v>95576.4</v>
      </c>
      <c r="R2877" s="269">
        <v>0</v>
      </c>
      <c r="S2877" s="269">
        <v>860187.61</v>
      </c>
      <c r="U2877" s="305" t="str">
        <f t="shared" si="44"/>
        <v>RU8293</v>
      </c>
      <c r="V2877" s="305" t="s">
        <v>3112</v>
      </c>
    </row>
    <row r="2878" spans="1:22" ht="18" customHeight="1" x14ac:dyDescent="0.35">
      <c r="A2878" s="270">
        <v>18635</v>
      </c>
      <c r="B2878" s="270" t="s">
        <v>3269</v>
      </c>
      <c r="C2878" s="270" t="s">
        <v>6256</v>
      </c>
      <c r="D2878" s="270" t="s">
        <v>3296</v>
      </c>
      <c r="E2878" s="270" t="s">
        <v>1713</v>
      </c>
      <c r="F2878" s="270" t="s">
        <v>2143</v>
      </c>
      <c r="G2878" s="270" t="s">
        <v>6255</v>
      </c>
      <c r="H2878" s="270" t="s">
        <v>6254</v>
      </c>
      <c r="I2878" s="270" t="s">
        <v>6253</v>
      </c>
      <c r="J2878" s="270">
        <v>19460</v>
      </c>
      <c r="K2878" s="270" t="s">
        <v>3271</v>
      </c>
      <c r="L2878" s="270" t="s">
        <v>6252</v>
      </c>
      <c r="M2878" s="270" t="s">
        <v>3296</v>
      </c>
      <c r="N2878" s="270" t="s">
        <v>3286</v>
      </c>
      <c r="O2878" s="270" t="s">
        <v>3285</v>
      </c>
      <c r="P2878" s="269">
        <v>521326.56</v>
      </c>
      <c r="Q2878" s="269">
        <v>0</v>
      </c>
      <c r="R2878" s="269">
        <v>0</v>
      </c>
      <c r="S2878" s="269">
        <v>521326.56</v>
      </c>
      <c r="U2878" s="305" t="str">
        <f t="shared" si="44"/>
        <v>RU8310</v>
      </c>
      <c r="V2878" s="305" t="s">
        <v>3112</v>
      </c>
    </row>
    <row r="2879" spans="1:22" ht="18" customHeight="1" x14ac:dyDescent="0.35">
      <c r="A2879" s="270">
        <v>18636</v>
      </c>
      <c r="B2879" s="270" t="s">
        <v>3269</v>
      </c>
      <c r="C2879" s="270" t="s">
        <v>6250</v>
      </c>
      <c r="D2879" s="270" t="s">
        <v>3296</v>
      </c>
      <c r="E2879" s="270" t="s">
        <v>1713</v>
      </c>
      <c r="F2879" s="270" t="s">
        <v>1809</v>
      </c>
      <c r="G2879" s="270" t="s">
        <v>6249</v>
      </c>
      <c r="H2879" s="270" t="s">
        <v>6248</v>
      </c>
      <c r="I2879" s="270" t="s">
        <v>6247</v>
      </c>
      <c r="J2879" s="270">
        <v>19048</v>
      </c>
      <c r="K2879" s="270" t="s">
        <v>3271</v>
      </c>
      <c r="L2879" s="270" t="s">
        <v>6251</v>
      </c>
      <c r="M2879" s="270" t="s">
        <v>3296</v>
      </c>
      <c r="N2879" s="270" t="s">
        <v>3286</v>
      </c>
      <c r="O2879" s="270" t="s">
        <v>3285</v>
      </c>
      <c r="P2879" s="269">
        <v>5322436</v>
      </c>
      <c r="Q2879" s="269">
        <v>0</v>
      </c>
      <c r="R2879" s="269">
        <v>0</v>
      </c>
      <c r="S2879" s="269">
        <v>5322436</v>
      </c>
      <c r="U2879" s="305" t="str">
        <f t="shared" si="44"/>
        <v>RU8330</v>
      </c>
      <c r="V2879" s="305" t="s">
        <v>3112</v>
      </c>
    </row>
    <row r="2880" spans="1:22" ht="18" customHeight="1" x14ac:dyDescent="0.35">
      <c r="A2880" s="270">
        <v>18636</v>
      </c>
      <c r="B2880" s="270" t="s">
        <v>3269</v>
      </c>
      <c r="C2880" s="270" t="s">
        <v>6250</v>
      </c>
      <c r="D2880" s="270" t="s">
        <v>3296</v>
      </c>
      <c r="E2880" s="270" t="s">
        <v>1713</v>
      </c>
      <c r="F2880" s="270" t="s">
        <v>1809</v>
      </c>
      <c r="G2880" s="270" t="s">
        <v>6249</v>
      </c>
      <c r="H2880" s="270" t="s">
        <v>6248</v>
      </c>
      <c r="I2880" s="270" t="s">
        <v>6247</v>
      </c>
      <c r="J2880" s="270">
        <v>19049</v>
      </c>
      <c r="K2880" s="270" t="s">
        <v>3271</v>
      </c>
      <c r="L2880" s="270" t="s">
        <v>6246</v>
      </c>
      <c r="M2880" s="270" t="s">
        <v>3296</v>
      </c>
      <c r="N2880" s="270" t="s">
        <v>3286</v>
      </c>
      <c r="O2880" s="270" t="s">
        <v>3285</v>
      </c>
      <c r="P2880" s="269">
        <v>627564</v>
      </c>
      <c r="Q2880" s="269">
        <v>0</v>
      </c>
      <c r="R2880" s="269">
        <v>0</v>
      </c>
      <c r="S2880" s="269">
        <v>627564</v>
      </c>
      <c r="U2880" s="305" t="str">
        <f t="shared" si="44"/>
        <v>RU8330</v>
      </c>
      <c r="V2880" s="305" t="s">
        <v>3112</v>
      </c>
    </row>
    <row r="2881" spans="1:22" ht="18" customHeight="1" x14ac:dyDescent="0.35">
      <c r="A2881" s="270">
        <v>18637</v>
      </c>
      <c r="B2881" s="270" t="s">
        <v>3269</v>
      </c>
      <c r="C2881" s="270" t="s">
        <v>6245</v>
      </c>
      <c r="D2881" s="270" t="s">
        <v>3296</v>
      </c>
      <c r="E2881" s="270" t="s">
        <v>1713</v>
      </c>
      <c r="F2881" s="270" t="s">
        <v>1809</v>
      </c>
      <c r="G2881" s="270" t="s">
        <v>6244</v>
      </c>
      <c r="H2881" s="270" t="s">
        <v>6243</v>
      </c>
      <c r="I2881" s="270" t="s">
        <v>6242</v>
      </c>
      <c r="J2881" s="270">
        <v>20306</v>
      </c>
      <c r="K2881" s="270" t="s">
        <v>3271</v>
      </c>
      <c r="L2881" s="270" t="s">
        <v>6241</v>
      </c>
      <c r="M2881" s="270" t="s">
        <v>3296</v>
      </c>
      <c r="N2881" s="270" t="s">
        <v>3286</v>
      </c>
      <c r="O2881" s="270" t="s">
        <v>3285</v>
      </c>
      <c r="P2881" s="269">
        <v>1216487</v>
      </c>
      <c r="Q2881" s="269">
        <v>0</v>
      </c>
      <c r="R2881" s="269">
        <v>0</v>
      </c>
      <c r="S2881" s="269">
        <v>1216487</v>
      </c>
      <c r="U2881" s="305" t="str">
        <f t="shared" si="44"/>
        <v>RU8330</v>
      </c>
      <c r="V2881" s="305" t="s">
        <v>3112</v>
      </c>
    </row>
    <row r="2882" spans="1:22" ht="18" customHeight="1" x14ac:dyDescent="0.35">
      <c r="A2882" s="270">
        <v>18644</v>
      </c>
      <c r="B2882" s="270" t="s">
        <v>3269</v>
      </c>
      <c r="C2882" s="270" t="s">
        <v>6240</v>
      </c>
      <c r="D2882" s="270" t="s">
        <v>3296</v>
      </c>
      <c r="E2882" s="270" t="s">
        <v>1713</v>
      </c>
      <c r="F2882" s="270" t="s">
        <v>1809</v>
      </c>
      <c r="G2882" s="270" t="s">
        <v>5265</v>
      </c>
      <c r="H2882" s="270" t="s">
        <v>6239</v>
      </c>
      <c r="I2882" s="270" t="s">
        <v>6238</v>
      </c>
      <c r="J2882" s="270">
        <v>19256</v>
      </c>
      <c r="K2882" s="270" t="s">
        <v>3271</v>
      </c>
      <c r="L2882" s="270" t="s">
        <v>6237</v>
      </c>
      <c r="M2882" s="270" t="s">
        <v>3296</v>
      </c>
      <c r="N2882" s="270" t="s">
        <v>3286</v>
      </c>
      <c r="O2882" s="270" t="s">
        <v>3285</v>
      </c>
      <c r="P2882" s="269">
        <v>530714.07999999996</v>
      </c>
      <c r="Q2882" s="269">
        <v>0</v>
      </c>
      <c r="R2882" s="269">
        <v>0</v>
      </c>
      <c r="S2882" s="269">
        <v>530714.07999999996</v>
      </c>
      <c r="U2882" s="305" t="str">
        <f t="shared" si="44"/>
        <v>RU8330</v>
      </c>
      <c r="V2882" s="305" t="s">
        <v>3112</v>
      </c>
    </row>
    <row r="2883" spans="1:22" ht="18" customHeight="1" x14ac:dyDescent="0.35">
      <c r="A2883" s="270">
        <v>18645</v>
      </c>
      <c r="B2883" s="270" t="s">
        <v>3269</v>
      </c>
      <c r="C2883" s="270" t="s">
        <v>6236</v>
      </c>
      <c r="D2883" s="270" t="s">
        <v>3296</v>
      </c>
      <c r="E2883" s="270" t="s">
        <v>1733</v>
      </c>
      <c r="F2883" s="270" t="s">
        <v>1928</v>
      </c>
      <c r="G2883" s="270" t="s">
        <v>6235</v>
      </c>
      <c r="H2883" s="270" t="s">
        <v>6234</v>
      </c>
      <c r="I2883" s="270" t="s">
        <v>6233</v>
      </c>
      <c r="J2883" s="270">
        <v>18648</v>
      </c>
      <c r="K2883" s="270" t="s">
        <v>3271</v>
      </c>
      <c r="L2883" s="270" t="s">
        <v>6232</v>
      </c>
      <c r="M2883" s="270" t="s">
        <v>3296</v>
      </c>
      <c r="N2883" s="270" t="s">
        <v>3314</v>
      </c>
      <c r="O2883" s="270" t="s">
        <v>3313</v>
      </c>
      <c r="P2883" s="269">
        <v>471072</v>
      </c>
      <c r="Q2883" s="269">
        <v>0</v>
      </c>
      <c r="R2883" s="269">
        <v>0</v>
      </c>
      <c r="S2883" s="269">
        <v>471072</v>
      </c>
      <c r="U2883" s="305" t="str">
        <f t="shared" si="44"/>
        <v>RU5220</v>
      </c>
      <c r="V2883" s="305" t="s">
        <v>3112</v>
      </c>
    </row>
    <row r="2884" spans="1:22" ht="18" customHeight="1" x14ac:dyDescent="0.35">
      <c r="A2884" s="270">
        <v>18655</v>
      </c>
      <c r="B2884" s="270" t="s">
        <v>3269</v>
      </c>
      <c r="C2884" s="270" t="s">
        <v>6231</v>
      </c>
      <c r="D2884" s="270" t="s">
        <v>3296</v>
      </c>
      <c r="E2884" s="270" t="s">
        <v>1713</v>
      </c>
      <c r="F2884" s="270" t="s">
        <v>1777</v>
      </c>
      <c r="G2884" s="270" t="s">
        <v>6230</v>
      </c>
      <c r="H2884" s="270" t="s">
        <v>6229</v>
      </c>
      <c r="I2884" s="270" t="s">
        <v>6228</v>
      </c>
      <c r="J2884" s="270">
        <v>18653</v>
      </c>
      <c r="K2884" s="270" t="s">
        <v>3271</v>
      </c>
      <c r="L2884" s="270" t="s">
        <v>6227</v>
      </c>
      <c r="M2884" s="270" t="s">
        <v>3296</v>
      </c>
      <c r="N2884" s="270" t="s">
        <v>3286</v>
      </c>
      <c r="O2884" s="270" t="s">
        <v>3285</v>
      </c>
      <c r="P2884" s="269">
        <v>183160.04</v>
      </c>
      <c r="Q2884" s="269">
        <v>0</v>
      </c>
      <c r="R2884" s="269">
        <v>0</v>
      </c>
      <c r="S2884" s="269">
        <v>183160.04</v>
      </c>
      <c r="U2884" s="305" t="str">
        <f t="shared" ref="U2884:U2947" si="45">LEFT(F2884,6)</f>
        <v>RU8000</v>
      </c>
      <c r="V2884" s="305" t="s">
        <v>3112</v>
      </c>
    </row>
    <row r="2885" spans="1:22" ht="18" customHeight="1" x14ac:dyDescent="0.35">
      <c r="A2885" s="270">
        <v>18655</v>
      </c>
      <c r="B2885" s="270" t="s">
        <v>3269</v>
      </c>
      <c r="C2885" s="270" t="s">
        <v>6231</v>
      </c>
      <c r="D2885" s="270" t="s">
        <v>3296</v>
      </c>
      <c r="E2885" s="270" t="s">
        <v>1713</v>
      </c>
      <c r="F2885" s="270" t="s">
        <v>1777</v>
      </c>
      <c r="G2885" s="270" t="s">
        <v>6230</v>
      </c>
      <c r="H2885" s="270" t="s">
        <v>6229</v>
      </c>
      <c r="I2885" s="270" t="s">
        <v>6228</v>
      </c>
      <c r="J2885" s="270">
        <v>20851</v>
      </c>
      <c r="K2885" s="270" t="s">
        <v>3271</v>
      </c>
      <c r="L2885" s="270" t="s">
        <v>6227</v>
      </c>
      <c r="M2885" s="270" t="s">
        <v>3296</v>
      </c>
      <c r="N2885" s="270" t="s">
        <v>3286</v>
      </c>
      <c r="O2885" s="270" t="s">
        <v>3285</v>
      </c>
      <c r="P2885" s="269">
        <v>296191.26</v>
      </c>
      <c r="Q2885" s="269">
        <v>0</v>
      </c>
      <c r="R2885" s="269">
        <v>0</v>
      </c>
      <c r="S2885" s="269">
        <v>296191.26</v>
      </c>
      <c r="U2885" s="305" t="str">
        <f t="shared" si="45"/>
        <v>RU8000</v>
      </c>
      <c r="V2885" s="305" t="s">
        <v>3112</v>
      </c>
    </row>
    <row r="2886" spans="1:22" ht="18" customHeight="1" x14ac:dyDescent="0.35">
      <c r="A2886" s="270">
        <v>18656</v>
      </c>
      <c r="B2886" s="270" t="s">
        <v>3269</v>
      </c>
      <c r="C2886" s="270" t="s">
        <v>6226</v>
      </c>
      <c r="D2886" s="270" t="s">
        <v>3296</v>
      </c>
      <c r="E2886" s="270" t="s">
        <v>1733</v>
      </c>
      <c r="F2886" s="270" t="s">
        <v>1894</v>
      </c>
      <c r="G2886" s="270" t="s">
        <v>6225</v>
      </c>
      <c r="H2886" s="270" t="s">
        <v>6224</v>
      </c>
      <c r="I2886" s="270" t="s">
        <v>6224</v>
      </c>
      <c r="J2886" s="270">
        <v>19401</v>
      </c>
      <c r="K2886" s="270" t="s">
        <v>3271</v>
      </c>
      <c r="L2886" s="270" t="s">
        <v>6223</v>
      </c>
      <c r="M2886" s="270" t="s">
        <v>3296</v>
      </c>
      <c r="N2886" s="270" t="s">
        <v>3314</v>
      </c>
      <c r="O2886" s="270" t="s">
        <v>3313</v>
      </c>
      <c r="P2886" s="269">
        <v>704733</v>
      </c>
      <c r="Q2886" s="269">
        <v>0</v>
      </c>
      <c r="R2886" s="269">
        <v>0</v>
      </c>
      <c r="S2886" s="269">
        <v>704733</v>
      </c>
      <c r="U2886" s="305" t="str">
        <f t="shared" si="45"/>
        <v>RU5050</v>
      </c>
      <c r="V2886" s="305" t="s">
        <v>3112</v>
      </c>
    </row>
    <row r="2887" spans="1:22" ht="18" customHeight="1" x14ac:dyDescent="0.35">
      <c r="A2887" s="270">
        <v>18658</v>
      </c>
      <c r="B2887" s="270" t="s">
        <v>3269</v>
      </c>
      <c r="C2887" s="270" t="s">
        <v>6222</v>
      </c>
      <c r="D2887" s="270" t="s">
        <v>3296</v>
      </c>
      <c r="E2887" s="270" t="s">
        <v>1713</v>
      </c>
      <c r="F2887" s="270" t="s">
        <v>1719</v>
      </c>
      <c r="G2887" s="270" t="s">
        <v>6221</v>
      </c>
      <c r="H2887" s="270" t="s">
        <v>6220</v>
      </c>
      <c r="I2887" s="270" t="s">
        <v>6219</v>
      </c>
      <c r="J2887" s="270">
        <v>20095</v>
      </c>
      <c r="K2887" s="270" t="s">
        <v>3271</v>
      </c>
      <c r="L2887" s="270" t="s">
        <v>6218</v>
      </c>
      <c r="M2887" s="270" t="s">
        <v>3296</v>
      </c>
      <c r="N2887" s="270" t="s">
        <v>3286</v>
      </c>
      <c r="O2887" s="270" t="s">
        <v>3285</v>
      </c>
      <c r="P2887" s="269">
        <v>416410.01</v>
      </c>
      <c r="Q2887" s="269">
        <v>0</v>
      </c>
      <c r="R2887" s="269">
        <v>0</v>
      </c>
      <c r="S2887" s="269">
        <v>416410.01</v>
      </c>
      <c r="U2887" s="305" t="str">
        <f t="shared" si="45"/>
        <v>RU1205</v>
      </c>
      <c r="V2887" s="305" t="s">
        <v>3112</v>
      </c>
    </row>
    <row r="2888" spans="1:22" ht="18" customHeight="1" x14ac:dyDescent="0.35">
      <c r="A2888" s="270">
        <v>18659</v>
      </c>
      <c r="B2888" s="270" t="s">
        <v>3269</v>
      </c>
      <c r="C2888" s="270" t="s">
        <v>6217</v>
      </c>
      <c r="D2888" s="270" t="s">
        <v>3296</v>
      </c>
      <c r="E2888" s="270" t="s">
        <v>1713</v>
      </c>
      <c r="F2888" s="270" t="s">
        <v>1719</v>
      </c>
      <c r="G2888" s="270" t="s">
        <v>6216</v>
      </c>
      <c r="H2888" s="270" t="s">
        <v>6215</v>
      </c>
      <c r="I2888" s="270" t="s">
        <v>6214</v>
      </c>
      <c r="J2888" s="270">
        <v>20062</v>
      </c>
      <c r="K2888" s="270" t="s">
        <v>3271</v>
      </c>
      <c r="L2888" s="270" t="s">
        <v>6213</v>
      </c>
      <c r="M2888" s="270" t="s">
        <v>3296</v>
      </c>
      <c r="N2888" s="270" t="s">
        <v>3314</v>
      </c>
      <c r="O2888" s="270" t="s">
        <v>3313</v>
      </c>
      <c r="P2888" s="269">
        <v>421740</v>
      </c>
      <c r="Q2888" s="269">
        <v>0</v>
      </c>
      <c r="R2888" s="269">
        <v>0</v>
      </c>
      <c r="S2888" s="269">
        <v>421740</v>
      </c>
      <c r="U2888" s="305" t="str">
        <f t="shared" si="45"/>
        <v>RU1205</v>
      </c>
      <c r="V2888" s="305" t="s">
        <v>3112</v>
      </c>
    </row>
    <row r="2889" spans="1:22" ht="18" customHeight="1" x14ac:dyDescent="0.35">
      <c r="A2889" s="270">
        <v>18660</v>
      </c>
      <c r="B2889" s="270" t="s">
        <v>3269</v>
      </c>
      <c r="C2889" s="270" t="s">
        <v>6212</v>
      </c>
      <c r="D2889" s="270" t="s">
        <v>3296</v>
      </c>
      <c r="E2889" s="270" t="s">
        <v>1713</v>
      </c>
      <c r="F2889" s="270" t="s">
        <v>1723</v>
      </c>
      <c r="G2889" s="270" t="s">
        <v>6211</v>
      </c>
      <c r="H2889" s="270" t="s">
        <v>6210</v>
      </c>
      <c r="I2889" s="270" t="s">
        <v>6209</v>
      </c>
      <c r="J2889" s="270">
        <v>19320</v>
      </c>
      <c r="K2889" s="270" t="s">
        <v>3271</v>
      </c>
      <c r="L2889" s="270" t="s">
        <v>6208</v>
      </c>
      <c r="M2889" s="270" t="s">
        <v>3296</v>
      </c>
      <c r="N2889" s="270" t="s">
        <v>3286</v>
      </c>
      <c r="O2889" s="270" t="s">
        <v>3285</v>
      </c>
      <c r="P2889" s="269">
        <v>304234</v>
      </c>
      <c r="Q2889" s="269">
        <v>0</v>
      </c>
      <c r="R2889" s="269">
        <v>0</v>
      </c>
      <c r="S2889" s="269">
        <v>304234</v>
      </c>
      <c r="U2889" s="305" t="str">
        <f t="shared" si="45"/>
        <v>RU1225</v>
      </c>
      <c r="V2889" s="305" t="s">
        <v>3112</v>
      </c>
    </row>
    <row r="2890" spans="1:22" ht="18" customHeight="1" x14ac:dyDescent="0.35">
      <c r="A2890" s="270">
        <v>18661</v>
      </c>
      <c r="B2890" s="270" t="s">
        <v>3269</v>
      </c>
      <c r="C2890" s="270" t="s">
        <v>6207</v>
      </c>
      <c r="D2890" s="270" t="s">
        <v>3296</v>
      </c>
      <c r="E2890" s="270" t="s">
        <v>1713</v>
      </c>
      <c r="F2890" s="270" t="s">
        <v>1723</v>
      </c>
      <c r="G2890" s="270" t="s">
        <v>6206</v>
      </c>
      <c r="H2890" s="270" t="s">
        <v>6205</v>
      </c>
      <c r="I2890" s="270" t="s">
        <v>6204</v>
      </c>
      <c r="J2890" s="270">
        <v>19687</v>
      </c>
      <c r="K2890" s="270" t="s">
        <v>3271</v>
      </c>
      <c r="L2890" s="270" t="s">
        <v>6203</v>
      </c>
      <c r="M2890" s="270" t="s">
        <v>3296</v>
      </c>
      <c r="N2890" s="270" t="s">
        <v>3286</v>
      </c>
      <c r="O2890" s="270" t="s">
        <v>3285</v>
      </c>
      <c r="P2890" s="269">
        <v>883673</v>
      </c>
      <c r="Q2890" s="269">
        <v>0</v>
      </c>
      <c r="R2890" s="269">
        <v>0</v>
      </c>
      <c r="S2890" s="269">
        <v>883673</v>
      </c>
      <c r="U2890" s="305" t="str">
        <f t="shared" si="45"/>
        <v>RU1225</v>
      </c>
      <c r="V2890" s="305" t="s">
        <v>3112</v>
      </c>
    </row>
    <row r="2891" spans="1:22" ht="18" customHeight="1" x14ac:dyDescent="0.35">
      <c r="A2891" s="270">
        <v>18662</v>
      </c>
      <c r="B2891" s="270" t="s">
        <v>3269</v>
      </c>
      <c r="C2891" s="270" t="s">
        <v>6202</v>
      </c>
      <c r="D2891" s="270" t="s">
        <v>3296</v>
      </c>
      <c r="E2891" s="270" t="s">
        <v>1713</v>
      </c>
      <c r="F2891" s="270" t="s">
        <v>1719</v>
      </c>
      <c r="G2891" s="270" t="s">
        <v>6201</v>
      </c>
      <c r="H2891" s="270" t="s">
        <v>6200</v>
      </c>
      <c r="I2891" s="270" t="s">
        <v>6199</v>
      </c>
      <c r="J2891" s="270">
        <v>20080</v>
      </c>
      <c r="K2891" s="270" t="s">
        <v>3271</v>
      </c>
      <c r="L2891" s="270" t="s">
        <v>6198</v>
      </c>
      <c r="M2891" s="270" t="s">
        <v>3296</v>
      </c>
      <c r="N2891" s="270" t="s">
        <v>3286</v>
      </c>
      <c r="O2891" s="270" t="s">
        <v>3285</v>
      </c>
      <c r="P2891" s="269">
        <v>273579</v>
      </c>
      <c r="Q2891" s="269">
        <v>0</v>
      </c>
      <c r="R2891" s="269">
        <v>0</v>
      </c>
      <c r="S2891" s="269">
        <v>273579</v>
      </c>
      <c r="U2891" s="305" t="str">
        <f t="shared" si="45"/>
        <v>RU1205</v>
      </c>
      <c r="V2891" s="305" t="s">
        <v>3112</v>
      </c>
    </row>
    <row r="2892" spans="1:22" ht="18" customHeight="1" x14ac:dyDescent="0.35">
      <c r="A2892" s="270">
        <v>18663</v>
      </c>
      <c r="B2892" s="270" t="s">
        <v>3269</v>
      </c>
      <c r="C2892" s="270" t="s">
        <v>6197</v>
      </c>
      <c r="D2892" s="270" t="s">
        <v>3296</v>
      </c>
      <c r="E2892" s="270" t="s">
        <v>1713</v>
      </c>
      <c r="F2892" s="270" t="s">
        <v>1712</v>
      </c>
      <c r="G2892" s="270" t="s">
        <v>6196</v>
      </c>
      <c r="H2892" s="270" t="s">
        <v>6195</v>
      </c>
      <c r="I2892" s="270" t="s">
        <v>6194</v>
      </c>
      <c r="J2892" s="270">
        <v>19658</v>
      </c>
      <c r="K2892" s="270" t="s">
        <v>3271</v>
      </c>
      <c r="L2892" s="270" t="s">
        <v>6193</v>
      </c>
      <c r="M2892" s="270" t="s">
        <v>3296</v>
      </c>
      <c r="N2892" s="270" t="s">
        <v>3286</v>
      </c>
      <c r="O2892" s="270" t="s">
        <v>3285</v>
      </c>
      <c r="P2892" s="269">
        <v>4600000</v>
      </c>
      <c r="Q2892" s="269">
        <v>0</v>
      </c>
      <c r="R2892" s="269">
        <v>0</v>
      </c>
      <c r="S2892" s="269">
        <v>4600000</v>
      </c>
      <c r="U2892" s="305" t="str">
        <f t="shared" si="45"/>
        <v>RU1200</v>
      </c>
      <c r="V2892" s="305" t="s">
        <v>3112</v>
      </c>
    </row>
    <row r="2893" spans="1:22" ht="18" customHeight="1" x14ac:dyDescent="0.35">
      <c r="A2893" s="270">
        <v>18664</v>
      </c>
      <c r="B2893" s="270" t="s">
        <v>3269</v>
      </c>
      <c r="C2893" s="270" t="s">
        <v>6192</v>
      </c>
      <c r="D2893" s="270" t="s">
        <v>3296</v>
      </c>
      <c r="E2893" s="270" t="s">
        <v>1713</v>
      </c>
      <c r="F2893" s="270" t="s">
        <v>1712</v>
      </c>
      <c r="G2893" s="270" t="s">
        <v>6191</v>
      </c>
      <c r="H2893" s="270" t="s">
        <v>6190</v>
      </c>
      <c r="I2893" s="270" t="s">
        <v>6189</v>
      </c>
      <c r="J2893" s="270">
        <v>19628</v>
      </c>
      <c r="K2893" s="270" t="s">
        <v>3271</v>
      </c>
      <c r="L2893" s="270" t="s">
        <v>6188</v>
      </c>
      <c r="M2893" s="270" t="s">
        <v>3296</v>
      </c>
      <c r="N2893" s="270" t="s">
        <v>3286</v>
      </c>
      <c r="O2893" s="270" t="s">
        <v>3285</v>
      </c>
      <c r="P2893" s="269">
        <v>2000000</v>
      </c>
      <c r="Q2893" s="269">
        <v>0</v>
      </c>
      <c r="R2893" s="269">
        <v>0</v>
      </c>
      <c r="S2893" s="269">
        <v>2000000</v>
      </c>
      <c r="U2893" s="305" t="str">
        <f t="shared" si="45"/>
        <v>RU1200</v>
      </c>
      <c r="V2893" s="305" t="s">
        <v>3112</v>
      </c>
    </row>
    <row r="2894" spans="1:22" ht="18" customHeight="1" x14ac:dyDescent="0.35">
      <c r="A2894" s="270">
        <v>18665</v>
      </c>
      <c r="B2894" s="270" t="s">
        <v>3269</v>
      </c>
      <c r="C2894" s="270" t="s">
        <v>6187</v>
      </c>
      <c r="D2894" s="270" t="s">
        <v>3296</v>
      </c>
      <c r="E2894" s="270" t="s">
        <v>1713</v>
      </c>
      <c r="F2894" s="270" t="s">
        <v>1712</v>
      </c>
      <c r="G2894" s="270" t="s">
        <v>6186</v>
      </c>
      <c r="H2894" s="270" t="s">
        <v>6185</v>
      </c>
      <c r="I2894" s="270" t="s">
        <v>6184</v>
      </c>
      <c r="J2894" s="270">
        <v>19683</v>
      </c>
      <c r="K2894" s="270" t="s">
        <v>3271</v>
      </c>
      <c r="L2894" s="270" t="s">
        <v>6183</v>
      </c>
      <c r="M2894" s="270" t="s">
        <v>3296</v>
      </c>
      <c r="N2894" s="270" t="s">
        <v>3286</v>
      </c>
      <c r="O2894" s="270" t="s">
        <v>3285</v>
      </c>
      <c r="P2894" s="269">
        <v>12734922</v>
      </c>
      <c r="Q2894" s="269">
        <v>0</v>
      </c>
      <c r="R2894" s="269">
        <v>12734922</v>
      </c>
      <c r="S2894" s="269">
        <v>12734922</v>
      </c>
      <c r="U2894" s="305" t="str">
        <f t="shared" si="45"/>
        <v>RU1200</v>
      </c>
      <c r="V2894" s="305" t="s">
        <v>3112</v>
      </c>
    </row>
    <row r="2895" spans="1:22" ht="18" customHeight="1" x14ac:dyDescent="0.35">
      <c r="A2895" s="270">
        <v>18666</v>
      </c>
      <c r="B2895" s="270" t="s">
        <v>3269</v>
      </c>
      <c r="C2895" s="270" t="s">
        <v>6182</v>
      </c>
      <c r="D2895" s="270" t="s">
        <v>3296</v>
      </c>
      <c r="E2895" s="270" t="s">
        <v>1713</v>
      </c>
      <c r="F2895" s="270" t="s">
        <v>1712</v>
      </c>
      <c r="G2895" s="270" t="s">
        <v>6181</v>
      </c>
      <c r="H2895" s="270" t="s">
        <v>6180</v>
      </c>
      <c r="I2895" s="270" t="s">
        <v>6179</v>
      </c>
      <c r="J2895" s="270">
        <v>19710</v>
      </c>
      <c r="K2895" s="270" t="s">
        <v>3271</v>
      </c>
      <c r="L2895" s="270" t="s">
        <v>6178</v>
      </c>
      <c r="M2895" s="270" t="s">
        <v>3296</v>
      </c>
      <c r="N2895" s="270" t="s">
        <v>3286</v>
      </c>
      <c r="O2895" s="270" t="s">
        <v>3285</v>
      </c>
      <c r="P2895" s="269">
        <v>4494657</v>
      </c>
      <c r="Q2895" s="269">
        <v>0</v>
      </c>
      <c r="R2895" s="269">
        <v>0</v>
      </c>
      <c r="S2895" s="269">
        <v>4494657</v>
      </c>
      <c r="U2895" s="305" t="str">
        <f t="shared" si="45"/>
        <v>RU1200</v>
      </c>
      <c r="V2895" s="305" t="s">
        <v>3112</v>
      </c>
    </row>
    <row r="2896" spans="1:22" ht="18" customHeight="1" x14ac:dyDescent="0.35">
      <c r="A2896" s="270">
        <v>18667</v>
      </c>
      <c r="B2896" s="270" t="s">
        <v>3269</v>
      </c>
      <c r="C2896" s="270" t="s">
        <v>6177</v>
      </c>
      <c r="D2896" s="270" t="s">
        <v>3296</v>
      </c>
      <c r="E2896" s="270" t="s">
        <v>1713</v>
      </c>
      <c r="F2896" s="270" t="s">
        <v>1719</v>
      </c>
      <c r="G2896" s="270" t="s">
        <v>6162</v>
      </c>
      <c r="H2896" s="270" t="s">
        <v>6176</v>
      </c>
      <c r="I2896" s="270" t="s">
        <v>6175</v>
      </c>
      <c r="J2896" s="270">
        <v>20156</v>
      </c>
      <c r="K2896" s="270" t="s">
        <v>3271</v>
      </c>
      <c r="L2896" s="270" t="s">
        <v>6174</v>
      </c>
      <c r="M2896" s="270" t="s">
        <v>3296</v>
      </c>
      <c r="N2896" s="270" t="s">
        <v>3286</v>
      </c>
      <c r="O2896" s="270" t="s">
        <v>3285</v>
      </c>
      <c r="P2896" s="269">
        <v>2102368</v>
      </c>
      <c r="Q2896" s="269">
        <v>0</v>
      </c>
      <c r="R2896" s="269">
        <v>2102368</v>
      </c>
      <c r="S2896" s="269">
        <v>2102368</v>
      </c>
      <c r="U2896" s="305" t="str">
        <f t="shared" si="45"/>
        <v>RU1205</v>
      </c>
      <c r="V2896" s="305" t="s">
        <v>3112</v>
      </c>
    </row>
    <row r="2897" spans="1:22" ht="18" customHeight="1" x14ac:dyDescent="0.35">
      <c r="A2897" s="270">
        <v>18668</v>
      </c>
      <c r="B2897" s="270" t="s">
        <v>3269</v>
      </c>
      <c r="C2897" s="270" t="s">
        <v>6173</v>
      </c>
      <c r="D2897" s="270" t="s">
        <v>3296</v>
      </c>
      <c r="E2897" s="270" t="s">
        <v>1713</v>
      </c>
      <c r="F2897" s="270" t="s">
        <v>1712</v>
      </c>
      <c r="G2897" s="270" t="s">
        <v>6172</v>
      </c>
      <c r="H2897" s="270" t="s">
        <v>6171</v>
      </c>
      <c r="I2897" s="270" t="s">
        <v>6170</v>
      </c>
      <c r="J2897" s="270">
        <v>19500</v>
      </c>
      <c r="K2897" s="270" t="s">
        <v>3271</v>
      </c>
      <c r="L2897" s="270" t="s">
        <v>6169</v>
      </c>
      <c r="M2897" s="270" t="s">
        <v>3296</v>
      </c>
      <c r="N2897" s="270" t="s">
        <v>3286</v>
      </c>
      <c r="O2897" s="270" t="s">
        <v>3285</v>
      </c>
      <c r="P2897" s="269">
        <v>529503</v>
      </c>
      <c r="Q2897" s="269">
        <v>0</v>
      </c>
      <c r="R2897" s="269">
        <v>0</v>
      </c>
      <c r="S2897" s="269">
        <v>529503</v>
      </c>
      <c r="U2897" s="305" t="str">
        <f t="shared" si="45"/>
        <v>RU1200</v>
      </c>
      <c r="V2897" s="305" t="s">
        <v>3112</v>
      </c>
    </row>
    <row r="2898" spans="1:22" ht="18" customHeight="1" x14ac:dyDescent="0.35">
      <c r="A2898" s="270">
        <v>18669</v>
      </c>
      <c r="B2898" s="270" t="s">
        <v>3269</v>
      </c>
      <c r="C2898" s="270" t="s">
        <v>6168</v>
      </c>
      <c r="D2898" s="270" t="s">
        <v>3296</v>
      </c>
      <c r="E2898" s="270" t="s">
        <v>1713</v>
      </c>
      <c r="F2898" s="270" t="s">
        <v>1719</v>
      </c>
      <c r="G2898" s="270" t="s">
        <v>6167</v>
      </c>
      <c r="H2898" s="270" t="s">
        <v>6166</v>
      </c>
      <c r="I2898" s="270" t="s">
        <v>6165</v>
      </c>
      <c r="J2898" s="270">
        <v>20085</v>
      </c>
      <c r="K2898" s="270" t="s">
        <v>3271</v>
      </c>
      <c r="L2898" s="270" t="s">
        <v>6164</v>
      </c>
      <c r="M2898" s="270" t="s">
        <v>3296</v>
      </c>
      <c r="N2898" s="270" t="s">
        <v>3286</v>
      </c>
      <c r="O2898" s="270" t="s">
        <v>3285</v>
      </c>
      <c r="P2898" s="269">
        <v>2064278</v>
      </c>
      <c r="Q2898" s="269">
        <v>0</v>
      </c>
      <c r="R2898" s="269">
        <v>2064278</v>
      </c>
      <c r="S2898" s="269">
        <v>2064278</v>
      </c>
      <c r="U2898" s="305" t="str">
        <f t="shared" si="45"/>
        <v>RU1205</v>
      </c>
      <c r="V2898" s="305" t="s">
        <v>3112</v>
      </c>
    </row>
    <row r="2899" spans="1:22" ht="18" customHeight="1" x14ac:dyDescent="0.35">
      <c r="A2899" s="270">
        <v>18670</v>
      </c>
      <c r="B2899" s="270" t="s">
        <v>3269</v>
      </c>
      <c r="C2899" s="270" t="s">
        <v>6163</v>
      </c>
      <c r="D2899" s="270" t="s">
        <v>3296</v>
      </c>
      <c r="E2899" s="270" t="s">
        <v>1713</v>
      </c>
      <c r="F2899" s="270" t="s">
        <v>1719</v>
      </c>
      <c r="G2899" s="270" t="s">
        <v>6162</v>
      </c>
      <c r="H2899" s="270" t="s">
        <v>6161</v>
      </c>
      <c r="I2899" s="270" t="s">
        <v>6160</v>
      </c>
      <c r="J2899" s="270">
        <v>20586</v>
      </c>
      <c r="K2899" s="270" t="s">
        <v>3271</v>
      </c>
      <c r="L2899" s="270" t="s">
        <v>6159</v>
      </c>
      <c r="M2899" s="270" t="s">
        <v>3296</v>
      </c>
      <c r="N2899" s="270" t="s">
        <v>3286</v>
      </c>
      <c r="O2899" s="270" t="s">
        <v>3285</v>
      </c>
      <c r="P2899" s="269">
        <v>452838</v>
      </c>
      <c r="Q2899" s="269">
        <v>0</v>
      </c>
      <c r="R2899" s="269">
        <v>0</v>
      </c>
      <c r="S2899" s="269">
        <v>452838</v>
      </c>
      <c r="U2899" s="305" t="str">
        <f t="shared" si="45"/>
        <v>RU1205</v>
      </c>
      <c r="V2899" s="305" t="s">
        <v>3112</v>
      </c>
    </row>
    <row r="2900" spans="1:22" ht="18" customHeight="1" x14ac:dyDescent="0.35">
      <c r="A2900" s="270">
        <v>18671</v>
      </c>
      <c r="B2900" s="270" t="s">
        <v>3269</v>
      </c>
      <c r="C2900" s="270" t="s">
        <v>6158</v>
      </c>
      <c r="D2900" s="270" t="s">
        <v>3296</v>
      </c>
      <c r="E2900" s="270" t="s">
        <v>1713</v>
      </c>
      <c r="F2900" s="270" t="s">
        <v>1712</v>
      </c>
      <c r="G2900" s="270" t="s">
        <v>6157</v>
      </c>
      <c r="H2900" s="270" t="s">
        <v>6156</v>
      </c>
      <c r="I2900" s="270" t="s">
        <v>6155</v>
      </c>
      <c r="J2900" s="270">
        <v>20619</v>
      </c>
      <c r="K2900" s="270" t="s">
        <v>3271</v>
      </c>
      <c r="L2900" s="270" t="s">
        <v>6154</v>
      </c>
      <c r="M2900" s="270" t="s">
        <v>3296</v>
      </c>
      <c r="N2900" s="270" t="s">
        <v>3286</v>
      </c>
      <c r="O2900" s="270" t="s">
        <v>3285</v>
      </c>
      <c r="P2900" s="269">
        <v>3161476.3</v>
      </c>
      <c r="Q2900" s="269">
        <v>0</v>
      </c>
      <c r="R2900" s="269">
        <v>0</v>
      </c>
      <c r="S2900" s="269">
        <v>3161476.3</v>
      </c>
      <c r="U2900" s="305" t="str">
        <f t="shared" si="45"/>
        <v>RU1200</v>
      </c>
      <c r="V2900" s="305" t="s">
        <v>3112</v>
      </c>
    </row>
    <row r="2901" spans="1:22" ht="18" customHeight="1" x14ac:dyDescent="0.35">
      <c r="A2901" s="270">
        <v>18673</v>
      </c>
      <c r="B2901" s="270" t="s">
        <v>3269</v>
      </c>
      <c r="C2901" s="270" t="s">
        <v>6153</v>
      </c>
      <c r="D2901" s="270" t="s">
        <v>3296</v>
      </c>
      <c r="E2901" s="270" t="s">
        <v>1713</v>
      </c>
      <c r="F2901" s="270" t="s">
        <v>1712</v>
      </c>
      <c r="G2901" s="270" t="s">
        <v>6152</v>
      </c>
      <c r="H2901" s="270" t="s">
        <v>6151</v>
      </c>
      <c r="I2901" s="270" t="s">
        <v>6150</v>
      </c>
      <c r="J2901" s="270">
        <v>19873</v>
      </c>
      <c r="K2901" s="270" t="s">
        <v>3271</v>
      </c>
      <c r="L2901" s="270" t="s">
        <v>6149</v>
      </c>
      <c r="M2901" s="270" t="s">
        <v>3296</v>
      </c>
      <c r="N2901" s="270" t="s">
        <v>3286</v>
      </c>
      <c r="O2901" s="270" t="s">
        <v>3285</v>
      </c>
      <c r="P2901" s="269">
        <v>1345246.01</v>
      </c>
      <c r="Q2901" s="269">
        <v>0</v>
      </c>
      <c r="R2901" s="269">
        <v>0</v>
      </c>
      <c r="S2901" s="269">
        <v>1345246.01</v>
      </c>
      <c r="U2901" s="305" t="str">
        <f t="shared" si="45"/>
        <v>RU1200</v>
      </c>
      <c r="V2901" s="305" t="s">
        <v>3112</v>
      </c>
    </row>
    <row r="2902" spans="1:22" ht="18" customHeight="1" x14ac:dyDescent="0.35">
      <c r="A2902" s="270">
        <v>18675</v>
      </c>
      <c r="B2902" s="270" t="s">
        <v>3269</v>
      </c>
      <c r="C2902" s="270" t="s">
        <v>6148</v>
      </c>
      <c r="D2902" s="270" t="s">
        <v>3296</v>
      </c>
      <c r="E2902" s="270" t="s">
        <v>1791</v>
      </c>
      <c r="F2902" s="270" t="s">
        <v>2272</v>
      </c>
      <c r="G2902" s="270" t="s">
        <v>6147</v>
      </c>
      <c r="H2902" s="270" t="s">
        <v>6146</v>
      </c>
      <c r="I2902" s="270" t="s">
        <v>6145</v>
      </c>
      <c r="J2902" s="270">
        <v>18690</v>
      </c>
      <c r="K2902" s="270" t="s">
        <v>3271</v>
      </c>
      <c r="L2902" s="270" t="s">
        <v>6144</v>
      </c>
      <c r="M2902" s="270" t="s">
        <v>3296</v>
      </c>
      <c r="N2902" s="270" t="s">
        <v>3314</v>
      </c>
      <c r="O2902" s="270" t="s">
        <v>3313</v>
      </c>
      <c r="P2902" s="269">
        <v>371545</v>
      </c>
      <c r="Q2902" s="269">
        <v>0</v>
      </c>
      <c r="R2902" s="269">
        <v>0</v>
      </c>
      <c r="S2902" s="269">
        <v>371545</v>
      </c>
      <c r="U2902" s="305" t="str">
        <f t="shared" si="45"/>
        <v>RU8436</v>
      </c>
      <c r="V2902" s="305" t="s">
        <v>3112</v>
      </c>
    </row>
    <row r="2903" spans="1:22" ht="18" customHeight="1" x14ac:dyDescent="0.35">
      <c r="A2903" s="270">
        <v>18676</v>
      </c>
      <c r="B2903" s="270" t="s">
        <v>3269</v>
      </c>
      <c r="C2903" s="270" t="s">
        <v>6143</v>
      </c>
      <c r="D2903" s="270" t="s">
        <v>3296</v>
      </c>
      <c r="E2903" s="270" t="s">
        <v>1739</v>
      </c>
      <c r="F2903" s="270" t="s">
        <v>1823</v>
      </c>
      <c r="G2903" s="270" t="s">
        <v>6142</v>
      </c>
      <c r="H2903" s="270" t="s">
        <v>6141</v>
      </c>
      <c r="I2903" s="270" t="s">
        <v>6140</v>
      </c>
      <c r="J2903" s="270">
        <v>18880</v>
      </c>
      <c r="K2903" s="270" t="s">
        <v>3271</v>
      </c>
      <c r="L2903" s="270" t="s">
        <v>6139</v>
      </c>
      <c r="M2903" s="270" t="s">
        <v>3296</v>
      </c>
      <c r="N2903" s="270" t="s">
        <v>3286</v>
      </c>
      <c r="O2903" s="270" t="s">
        <v>3285</v>
      </c>
      <c r="P2903" s="269">
        <v>672232</v>
      </c>
      <c r="Q2903" s="269">
        <v>0</v>
      </c>
      <c r="R2903" s="269">
        <v>0</v>
      </c>
      <c r="S2903" s="269">
        <v>672232</v>
      </c>
      <c r="U2903" s="305" t="str">
        <f t="shared" si="45"/>
        <v>RU1100</v>
      </c>
      <c r="V2903" s="305" t="s">
        <v>3112</v>
      </c>
    </row>
    <row r="2904" spans="1:22" ht="18" customHeight="1" x14ac:dyDescent="0.35">
      <c r="A2904" s="270">
        <v>18677</v>
      </c>
      <c r="B2904" s="270" t="s">
        <v>3269</v>
      </c>
      <c r="C2904" s="270" t="s">
        <v>6138</v>
      </c>
      <c r="D2904" s="270" t="s">
        <v>3296</v>
      </c>
      <c r="E2904" s="270" t="s">
        <v>1739</v>
      </c>
      <c r="F2904" s="270" t="s">
        <v>1823</v>
      </c>
      <c r="G2904" s="270" t="s">
        <v>6137</v>
      </c>
      <c r="H2904" s="270" t="s">
        <v>6136</v>
      </c>
      <c r="I2904" s="270" t="s">
        <v>6135</v>
      </c>
      <c r="J2904" s="270">
        <v>19081</v>
      </c>
      <c r="K2904" s="270" t="s">
        <v>3271</v>
      </c>
      <c r="L2904" s="270" t="s">
        <v>6134</v>
      </c>
      <c r="M2904" s="270" t="s">
        <v>3296</v>
      </c>
      <c r="N2904" s="270" t="s">
        <v>3286</v>
      </c>
      <c r="O2904" s="270" t="s">
        <v>3285</v>
      </c>
      <c r="P2904" s="269">
        <v>263530</v>
      </c>
      <c r="Q2904" s="269">
        <v>0</v>
      </c>
      <c r="R2904" s="269">
        <v>0</v>
      </c>
      <c r="S2904" s="269">
        <v>263530</v>
      </c>
      <c r="U2904" s="305" t="str">
        <f t="shared" si="45"/>
        <v>RU1100</v>
      </c>
      <c r="V2904" s="305" t="s">
        <v>3112</v>
      </c>
    </row>
    <row r="2905" spans="1:22" ht="18" customHeight="1" x14ac:dyDescent="0.35">
      <c r="A2905" s="270">
        <v>18678</v>
      </c>
      <c r="B2905" s="270" t="s">
        <v>3269</v>
      </c>
      <c r="C2905" s="270" t="s">
        <v>6128</v>
      </c>
      <c r="D2905" s="270" t="s">
        <v>3296</v>
      </c>
      <c r="E2905" s="270" t="s">
        <v>1739</v>
      </c>
      <c r="F2905" s="270" t="s">
        <v>1823</v>
      </c>
      <c r="G2905" s="270" t="s">
        <v>6127</v>
      </c>
      <c r="H2905" s="270" t="s">
        <v>6126</v>
      </c>
      <c r="I2905" s="270" t="s">
        <v>6125</v>
      </c>
      <c r="J2905" s="270">
        <v>19976</v>
      </c>
      <c r="K2905" s="270" t="s">
        <v>3271</v>
      </c>
      <c r="L2905" s="270" t="s">
        <v>6133</v>
      </c>
      <c r="M2905" s="270" t="s">
        <v>3296</v>
      </c>
      <c r="N2905" s="270" t="s">
        <v>3286</v>
      </c>
      <c r="O2905" s="270" t="s">
        <v>3285</v>
      </c>
      <c r="P2905" s="269">
        <v>292126</v>
      </c>
      <c r="Q2905" s="269">
        <v>0</v>
      </c>
      <c r="R2905" s="269">
        <v>0</v>
      </c>
      <c r="S2905" s="269">
        <v>292126</v>
      </c>
      <c r="U2905" s="305" t="str">
        <f t="shared" si="45"/>
        <v>RU1100</v>
      </c>
      <c r="V2905" s="305" t="s">
        <v>3112</v>
      </c>
    </row>
    <row r="2906" spans="1:22" ht="18" customHeight="1" x14ac:dyDescent="0.35">
      <c r="A2906" s="270">
        <v>18678</v>
      </c>
      <c r="B2906" s="270" t="s">
        <v>3269</v>
      </c>
      <c r="C2906" s="270" t="s">
        <v>6128</v>
      </c>
      <c r="D2906" s="270" t="s">
        <v>3296</v>
      </c>
      <c r="E2906" s="270" t="s">
        <v>1739</v>
      </c>
      <c r="F2906" s="270" t="s">
        <v>1823</v>
      </c>
      <c r="G2906" s="270" t="s">
        <v>6127</v>
      </c>
      <c r="H2906" s="270" t="s">
        <v>6126</v>
      </c>
      <c r="I2906" s="270" t="s">
        <v>6125</v>
      </c>
      <c r="J2906" s="270">
        <v>19977</v>
      </c>
      <c r="K2906" s="270" t="s">
        <v>3271</v>
      </c>
      <c r="L2906" s="270" t="s">
        <v>6132</v>
      </c>
      <c r="M2906" s="270" t="s">
        <v>3296</v>
      </c>
      <c r="N2906" s="270" t="s">
        <v>3286</v>
      </c>
      <c r="O2906" s="270" t="s">
        <v>3285</v>
      </c>
      <c r="P2906" s="269">
        <v>91007</v>
      </c>
      <c r="Q2906" s="269">
        <v>0</v>
      </c>
      <c r="R2906" s="269">
        <v>0</v>
      </c>
      <c r="S2906" s="269">
        <v>91007</v>
      </c>
      <c r="U2906" s="305" t="str">
        <f t="shared" si="45"/>
        <v>RU1100</v>
      </c>
      <c r="V2906" s="305" t="s">
        <v>3112</v>
      </c>
    </row>
    <row r="2907" spans="1:22" ht="18" customHeight="1" x14ac:dyDescent="0.35">
      <c r="A2907" s="270">
        <v>18678</v>
      </c>
      <c r="B2907" s="270" t="s">
        <v>3269</v>
      </c>
      <c r="C2907" s="270" t="s">
        <v>6128</v>
      </c>
      <c r="D2907" s="270" t="s">
        <v>3296</v>
      </c>
      <c r="E2907" s="270" t="s">
        <v>1739</v>
      </c>
      <c r="F2907" s="270" t="s">
        <v>1823</v>
      </c>
      <c r="G2907" s="270" t="s">
        <v>6127</v>
      </c>
      <c r="H2907" s="270" t="s">
        <v>6126</v>
      </c>
      <c r="I2907" s="270" t="s">
        <v>6125</v>
      </c>
      <c r="J2907" s="270">
        <v>19978</v>
      </c>
      <c r="K2907" s="270" t="s">
        <v>3271</v>
      </c>
      <c r="L2907" s="270" t="s">
        <v>6131</v>
      </c>
      <c r="M2907" s="270" t="s">
        <v>3296</v>
      </c>
      <c r="N2907" s="270" t="s">
        <v>3286</v>
      </c>
      <c r="O2907" s="270" t="s">
        <v>3285</v>
      </c>
      <c r="P2907" s="269">
        <v>312311</v>
      </c>
      <c r="Q2907" s="269">
        <v>0</v>
      </c>
      <c r="R2907" s="269">
        <v>0</v>
      </c>
      <c r="S2907" s="269">
        <v>312311</v>
      </c>
      <c r="U2907" s="305" t="str">
        <f t="shared" si="45"/>
        <v>RU1100</v>
      </c>
      <c r="V2907" s="305" t="s">
        <v>3112</v>
      </c>
    </row>
    <row r="2908" spans="1:22" ht="18" customHeight="1" x14ac:dyDescent="0.35">
      <c r="A2908" s="270">
        <v>18678</v>
      </c>
      <c r="B2908" s="270" t="s">
        <v>3269</v>
      </c>
      <c r="C2908" s="270" t="s">
        <v>6128</v>
      </c>
      <c r="D2908" s="270" t="s">
        <v>3296</v>
      </c>
      <c r="E2908" s="270" t="s">
        <v>1739</v>
      </c>
      <c r="F2908" s="270" t="s">
        <v>1823</v>
      </c>
      <c r="G2908" s="270" t="s">
        <v>6127</v>
      </c>
      <c r="H2908" s="270" t="s">
        <v>6126</v>
      </c>
      <c r="I2908" s="270" t="s">
        <v>6125</v>
      </c>
      <c r="J2908" s="270">
        <v>19979</v>
      </c>
      <c r="K2908" s="270" t="s">
        <v>3271</v>
      </c>
      <c r="L2908" s="270" t="s">
        <v>6130</v>
      </c>
      <c r="M2908" s="270" t="s">
        <v>3296</v>
      </c>
      <c r="N2908" s="270" t="s">
        <v>3286</v>
      </c>
      <c r="O2908" s="270" t="s">
        <v>3285</v>
      </c>
      <c r="P2908" s="269">
        <v>116600</v>
      </c>
      <c r="Q2908" s="269">
        <v>0</v>
      </c>
      <c r="R2908" s="269">
        <v>0</v>
      </c>
      <c r="S2908" s="269">
        <v>116600</v>
      </c>
      <c r="U2908" s="305" t="str">
        <f t="shared" si="45"/>
        <v>RU1100</v>
      </c>
      <c r="V2908" s="305" t="s">
        <v>3112</v>
      </c>
    </row>
    <row r="2909" spans="1:22" ht="18" customHeight="1" x14ac:dyDescent="0.35">
      <c r="A2909" s="270">
        <v>18678</v>
      </c>
      <c r="B2909" s="270" t="s">
        <v>3269</v>
      </c>
      <c r="C2909" s="270" t="s">
        <v>6128</v>
      </c>
      <c r="D2909" s="270" t="s">
        <v>3296</v>
      </c>
      <c r="E2909" s="270" t="s">
        <v>1739</v>
      </c>
      <c r="F2909" s="270" t="s">
        <v>1823</v>
      </c>
      <c r="G2909" s="270" t="s">
        <v>6127</v>
      </c>
      <c r="H2909" s="270" t="s">
        <v>6126</v>
      </c>
      <c r="I2909" s="270" t="s">
        <v>6125</v>
      </c>
      <c r="J2909" s="270">
        <v>19980</v>
      </c>
      <c r="K2909" s="270" t="s">
        <v>3271</v>
      </c>
      <c r="L2909" s="270" t="s">
        <v>6129</v>
      </c>
      <c r="M2909" s="270" t="s">
        <v>3296</v>
      </c>
      <c r="N2909" s="270" t="s">
        <v>3286</v>
      </c>
      <c r="O2909" s="270" t="s">
        <v>3285</v>
      </c>
      <c r="P2909" s="269">
        <v>604032</v>
      </c>
      <c r="Q2909" s="269">
        <v>0</v>
      </c>
      <c r="R2909" s="269">
        <v>0</v>
      </c>
      <c r="S2909" s="269">
        <v>604032</v>
      </c>
      <c r="U2909" s="305" t="str">
        <f t="shared" si="45"/>
        <v>RU1100</v>
      </c>
      <c r="V2909" s="305" t="s">
        <v>3112</v>
      </c>
    </row>
    <row r="2910" spans="1:22" ht="18" customHeight="1" x14ac:dyDescent="0.35">
      <c r="A2910" s="270">
        <v>18678</v>
      </c>
      <c r="B2910" s="270" t="s">
        <v>3269</v>
      </c>
      <c r="C2910" s="270" t="s">
        <v>6128</v>
      </c>
      <c r="D2910" s="270" t="s">
        <v>3296</v>
      </c>
      <c r="E2910" s="270" t="s">
        <v>1739</v>
      </c>
      <c r="F2910" s="270" t="s">
        <v>1823</v>
      </c>
      <c r="G2910" s="270" t="s">
        <v>6127</v>
      </c>
      <c r="H2910" s="270" t="s">
        <v>6126</v>
      </c>
      <c r="I2910" s="270" t="s">
        <v>6125</v>
      </c>
      <c r="J2910" s="270">
        <v>19981</v>
      </c>
      <c r="K2910" s="270" t="s">
        <v>3271</v>
      </c>
      <c r="L2910" s="270" t="s">
        <v>6124</v>
      </c>
      <c r="M2910" s="270" t="s">
        <v>3296</v>
      </c>
      <c r="N2910" s="270" t="s">
        <v>3286</v>
      </c>
      <c r="O2910" s="270" t="s">
        <v>3285</v>
      </c>
      <c r="P2910" s="269">
        <v>256902</v>
      </c>
      <c r="Q2910" s="269">
        <v>0</v>
      </c>
      <c r="R2910" s="269">
        <v>0</v>
      </c>
      <c r="S2910" s="269">
        <v>256902</v>
      </c>
      <c r="U2910" s="305" t="str">
        <f t="shared" si="45"/>
        <v>RU1100</v>
      </c>
      <c r="V2910" s="305" t="s">
        <v>3112</v>
      </c>
    </row>
    <row r="2911" spans="1:22" ht="18" customHeight="1" x14ac:dyDescent="0.35">
      <c r="A2911" s="270">
        <v>18679</v>
      </c>
      <c r="B2911" s="270" t="s">
        <v>3269</v>
      </c>
      <c r="C2911" s="270" t="s">
        <v>6121</v>
      </c>
      <c r="D2911" s="270" t="s">
        <v>3296</v>
      </c>
      <c r="E2911" s="270" t="s">
        <v>1739</v>
      </c>
      <c r="F2911" s="270" t="s">
        <v>1823</v>
      </c>
      <c r="G2911" s="270" t="s">
        <v>6120</v>
      </c>
      <c r="H2911" s="270" t="s">
        <v>6119</v>
      </c>
      <c r="I2911" s="270" t="s">
        <v>6118</v>
      </c>
      <c r="J2911" s="270">
        <v>19063</v>
      </c>
      <c r="K2911" s="270" t="s">
        <v>3271</v>
      </c>
      <c r="L2911" s="270" t="s">
        <v>6123</v>
      </c>
      <c r="M2911" s="270" t="s">
        <v>3296</v>
      </c>
      <c r="N2911" s="270" t="s">
        <v>3314</v>
      </c>
      <c r="O2911" s="270" t="s">
        <v>3313</v>
      </c>
      <c r="P2911" s="269">
        <v>5531020.5199999996</v>
      </c>
      <c r="Q2911" s="269">
        <v>0</v>
      </c>
      <c r="R2911" s="269">
        <v>0</v>
      </c>
      <c r="S2911" s="269">
        <v>5531020.5199999996</v>
      </c>
      <c r="U2911" s="305" t="str">
        <f t="shared" si="45"/>
        <v>RU1100</v>
      </c>
      <c r="V2911" s="305" t="s">
        <v>3112</v>
      </c>
    </row>
    <row r="2912" spans="1:22" ht="18" customHeight="1" x14ac:dyDescent="0.35">
      <c r="A2912" s="270">
        <v>18679</v>
      </c>
      <c r="B2912" s="270" t="s">
        <v>3269</v>
      </c>
      <c r="C2912" s="270" t="s">
        <v>6121</v>
      </c>
      <c r="D2912" s="270" t="s">
        <v>3296</v>
      </c>
      <c r="E2912" s="270" t="s">
        <v>1739</v>
      </c>
      <c r="F2912" s="270" t="s">
        <v>1823</v>
      </c>
      <c r="G2912" s="270" t="s">
        <v>6120</v>
      </c>
      <c r="H2912" s="270" t="s">
        <v>6119</v>
      </c>
      <c r="I2912" s="270" t="s">
        <v>6118</v>
      </c>
      <c r="J2912" s="270">
        <v>19064</v>
      </c>
      <c r="K2912" s="270" t="s">
        <v>3271</v>
      </c>
      <c r="L2912" s="270" t="s">
        <v>6122</v>
      </c>
      <c r="M2912" s="270" t="s">
        <v>3296</v>
      </c>
      <c r="N2912" s="270" t="s">
        <v>3286</v>
      </c>
      <c r="O2912" s="270" t="s">
        <v>3285</v>
      </c>
      <c r="P2912" s="269">
        <v>127680</v>
      </c>
      <c r="Q2912" s="269">
        <v>0</v>
      </c>
      <c r="R2912" s="269">
        <v>0</v>
      </c>
      <c r="S2912" s="269">
        <v>127680</v>
      </c>
      <c r="U2912" s="305" t="str">
        <f t="shared" si="45"/>
        <v>RU1100</v>
      </c>
      <c r="V2912" s="305" t="s">
        <v>3112</v>
      </c>
    </row>
    <row r="2913" spans="1:22" ht="18" customHeight="1" x14ac:dyDescent="0.35">
      <c r="A2913" s="270">
        <v>18679</v>
      </c>
      <c r="B2913" s="270" t="s">
        <v>3269</v>
      </c>
      <c r="C2913" s="270" t="s">
        <v>6121</v>
      </c>
      <c r="D2913" s="270" t="s">
        <v>3296</v>
      </c>
      <c r="E2913" s="270" t="s">
        <v>1739</v>
      </c>
      <c r="F2913" s="270" t="s">
        <v>1823</v>
      </c>
      <c r="G2913" s="270" t="s">
        <v>6120</v>
      </c>
      <c r="H2913" s="270" t="s">
        <v>6119</v>
      </c>
      <c r="I2913" s="270" t="s">
        <v>6118</v>
      </c>
      <c r="J2913" s="270">
        <v>19065</v>
      </c>
      <c r="K2913" s="270" t="s">
        <v>3271</v>
      </c>
      <c r="L2913" s="270" t="s">
        <v>6117</v>
      </c>
      <c r="M2913" s="270" t="s">
        <v>3296</v>
      </c>
      <c r="N2913" s="270" t="s">
        <v>3286</v>
      </c>
      <c r="O2913" s="270" t="s">
        <v>3689</v>
      </c>
      <c r="P2913" s="269">
        <v>141299.48000000001</v>
      </c>
      <c r="Q2913" s="269">
        <v>0</v>
      </c>
      <c r="R2913" s="269">
        <v>0</v>
      </c>
      <c r="S2913" s="269">
        <v>141299.48000000001</v>
      </c>
      <c r="U2913" s="305" t="str">
        <f t="shared" si="45"/>
        <v>RU1100</v>
      </c>
      <c r="V2913" s="305" t="s">
        <v>3112</v>
      </c>
    </row>
    <row r="2914" spans="1:22" ht="18" customHeight="1" x14ac:dyDescent="0.35">
      <c r="A2914" s="270">
        <v>18707</v>
      </c>
      <c r="B2914" s="270" t="s">
        <v>3269</v>
      </c>
      <c r="C2914" s="270" t="s">
        <v>6116</v>
      </c>
      <c r="D2914" s="270" t="s">
        <v>3296</v>
      </c>
      <c r="E2914" s="270" t="s">
        <v>1733</v>
      </c>
      <c r="F2914" s="270" t="s">
        <v>2065</v>
      </c>
      <c r="G2914" s="270" t="s">
        <v>6115</v>
      </c>
      <c r="H2914" s="270" t="s">
        <v>6114</v>
      </c>
      <c r="I2914" s="270" t="s">
        <v>6113</v>
      </c>
      <c r="J2914" s="270">
        <v>18793</v>
      </c>
      <c r="K2914" s="270" t="s">
        <v>3271</v>
      </c>
      <c r="L2914" s="270" t="s">
        <v>6112</v>
      </c>
      <c r="M2914" s="270" t="s">
        <v>3296</v>
      </c>
      <c r="N2914" s="270" t="s">
        <v>3314</v>
      </c>
      <c r="O2914" s="270" t="s">
        <v>3313</v>
      </c>
      <c r="P2914" s="269">
        <v>464516</v>
      </c>
      <c r="Q2914" s="269">
        <v>0</v>
      </c>
      <c r="R2914" s="269">
        <v>0</v>
      </c>
      <c r="S2914" s="269">
        <v>464516</v>
      </c>
      <c r="U2914" s="305" t="str">
        <f t="shared" si="45"/>
        <v>RU8179</v>
      </c>
      <c r="V2914" s="305" t="s">
        <v>3112</v>
      </c>
    </row>
    <row r="2915" spans="1:22" ht="18" customHeight="1" x14ac:dyDescent="0.35">
      <c r="A2915" s="270">
        <v>18731</v>
      </c>
      <c r="B2915" s="270" t="s">
        <v>3269</v>
      </c>
      <c r="C2915" s="270" t="s">
        <v>6109</v>
      </c>
      <c r="D2915" s="270" t="s">
        <v>3296</v>
      </c>
      <c r="E2915" s="270" t="s">
        <v>1733</v>
      </c>
      <c r="F2915" s="270" t="s">
        <v>2065</v>
      </c>
      <c r="G2915" s="270" t="s">
        <v>5190</v>
      </c>
      <c r="H2915" s="270" t="s">
        <v>6108</v>
      </c>
      <c r="I2915" s="270" t="s">
        <v>6107</v>
      </c>
      <c r="J2915" s="270">
        <v>18907</v>
      </c>
      <c r="K2915" s="270" t="s">
        <v>3271</v>
      </c>
      <c r="L2915" s="270" t="s">
        <v>6111</v>
      </c>
      <c r="M2915" s="270" t="s">
        <v>3296</v>
      </c>
      <c r="N2915" s="270" t="s">
        <v>3314</v>
      </c>
      <c r="O2915" s="270" t="s">
        <v>3313</v>
      </c>
      <c r="P2915" s="269">
        <v>2187349</v>
      </c>
      <c r="Q2915" s="269">
        <v>0</v>
      </c>
      <c r="R2915" s="269">
        <v>0</v>
      </c>
      <c r="S2915" s="269">
        <v>2187349</v>
      </c>
      <c r="U2915" s="305" t="str">
        <f t="shared" si="45"/>
        <v>RU8179</v>
      </c>
      <c r="V2915" s="305" t="s">
        <v>3112</v>
      </c>
    </row>
    <row r="2916" spans="1:22" ht="18" customHeight="1" x14ac:dyDescent="0.35">
      <c r="A2916" s="270">
        <v>18731</v>
      </c>
      <c r="B2916" s="270" t="s">
        <v>3269</v>
      </c>
      <c r="C2916" s="270" t="s">
        <v>6109</v>
      </c>
      <c r="D2916" s="270" t="s">
        <v>3296</v>
      </c>
      <c r="E2916" s="270" t="s">
        <v>1733</v>
      </c>
      <c r="F2916" s="270" t="s">
        <v>2065</v>
      </c>
      <c r="G2916" s="270" t="s">
        <v>5190</v>
      </c>
      <c r="H2916" s="270" t="s">
        <v>6108</v>
      </c>
      <c r="I2916" s="270" t="s">
        <v>6107</v>
      </c>
      <c r="J2916" s="270">
        <v>19266</v>
      </c>
      <c r="K2916" s="270" t="s">
        <v>3271</v>
      </c>
      <c r="L2916" s="270" t="s">
        <v>6110</v>
      </c>
      <c r="M2916" s="270" t="s">
        <v>3296</v>
      </c>
      <c r="N2916" s="270" t="s">
        <v>3314</v>
      </c>
      <c r="O2916" s="270" t="s">
        <v>3313</v>
      </c>
      <c r="P2916" s="269">
        <v>323538</v>
      </c>
      <c r="Q2916" s="269">
        <v>0</v>
      </c>
      <c r="R2916" s="269">
        <v>0</v>
      </c>
      <c r="S2916" s="269">
        <v>323538</v>
      </c>
      <c r="U2916" s="305" t="str">
        <f t="shared" si="45"/>
        <v>RU8179</v>
      </c>
      <c r="V2916" s="305" t="s">
        <v>3112</v>
      </c>
    </row>
    <row r="2917" spans="1:22" ht="18" customHeight="1" x14ac:dyDescent="0.35">
      <c r="A2917" s="270">
        <v>18731</v>
      </c>
      <c r="B2917" s="270" t="s">
        <v>3269</v>
      </c>
      <c r="C2917" s="270" t="s">
        <v>6109</v>
      </c>
      <c r="D2917" s="270" t="s">
        <v>3296</v>
      </c>
      <c r="E2917" s="270" t="s">
        <v>1733</v>
      </c>
      <c r="F2917" s="270" t="s">
        <v>2065</v>
      </c>
      <c r="G2917" s="270" t="s">
        <v>5190</v>
      </c>
      <c r="H2917" s="270" t="s">
        <v>6108</v>
      </c>
      <c r="I2917" s="270" t="s">
        <v>6107</v>
      </c>
      <c r="J2917" s="270">
        <v>19272</v>
      </c>
      <c r="K2917" s="270" t="s">
        <v>3271</v>
      </c>
      <c r="L2917" s="270" t="s">
        <v>6106</v>
      </c>
      <c r="M2917" s="270" t="s">
        <v>3296</v>
      </c>
      <c r="N2917" s="270" t="s">
        <v>3314</v>
      </c>
      <c r="O2917" s="270" t="s">
        <v>3313</v>
      </c>
      <c r="P2917" s="269">
        <v>174146</v>
      </c>
      <c r="Q2917" s="269">
        <v>0</v>
      </c>
      <c r="R2917" s="269">
        <v>0</v>
      </c>
      <c r="S2917" s="269">
        <v>174146</v>
      </c>
      <c r="U2917" s="305" t="str">
        <f t="shared" si="45"/>
        <v>RU8179</v>
      </c>
      <c r="V2917" s="305" t="s">
        <v>3112</v>
      </c>
    </row>
    <row r="2918" spans="1:22" ht="18" customHeight="1" x14ac:dyDescent="0.35">
      <c r="A2918" s="270">
        <v>18753</v>
      </c>
      <c r="B2918" s="270" t="s">
        <v>3269</v>
      </c>
      <c r="C2918" s="270" t="s">
        <v>6105</v>
      </c>
      <c r="D2918" s="270" t="s">
        <v>3296</v>
      </c>
      <c r="E2918" s="270" t="s">
        <v>1739</v>
      </c>
      <c r="F2918" s="270" t="s">
        <v>1823</v>
      </c>
      <c r="G2918" s="270" t="s">
        <v>6104</v>
      </c>
      <c r="H2918" s="270" t="s">
        <v>6103</v>
      </c>
      <c r="I2918" s="270" t="s">
        <v>6102</v>
      </c>
      <c r="J2918" s="270">
        <v>18994</v>
      </c>
      <c r="K2918" s="270" t="s">
        <v>3271</v>
      </c>
      <c r="L2918" s="270" t="s">
        <v>6101</v>
      </c>
      <c r="M2918" s="270" t="s">
        <v>3296</v>
      </c>
      <c r="N2918" s="270" t="s">
        <v>3286</v>
      </c>
      <c r="O2918" s="270" t="s">
        <v>3285</v>
      </c>
      <c r="P2918" s="269">
        <v>278661</v>
      </c>
      <c r="Q2918" s="269">
        <v>0</v>
      </c>
      <c r="R2918" s="269">
        <v>0</v>
      </c>
      <c r="S2918" s="269">
        <v>278661</v>
      </c>
      <c r="U2918" s="305" t="str">
        <f t="shared" si="45"/>
        <v>RU1100</v>
      </c>
      <c r="V2918" s="305" t="s">
        <v>3112</v>
      </c>
    </row>
    <row r="2919" spans="1:22" ht="18" customHeight="1" x14ac:dyDescent="0.35">
      <c r="A2919" s="270">
        <v>18754</v>
      </c>
      <c r="B2919" s="270" t="s">
        <v>3269</v>
      </c>
      <c r="C2919" s="270" t="s">
        <v>6097</v>
      </c>
      <c r="D2919" s="270" t="s">
        <v>3296</v>
      </c>
      <c r="E2919" s="270" t="s">
        <v>1739</v>
      </c>
      <c r="F2919" s="270" t="s">
        <v>1798</v>
      </c>
      <c r="G2919" s="270" t="s">
        <v>6096</v>
      </c>
      <c r="H2919" s="270" t="s">
        <v>6095</v>
      </c>
      <c r="I2919" s="270" t="s">
        <v>6094</v>
      </c>
      <c r="J2919" s="270">
        <v>20153</v>
      </c>
      <c r="K2919" s="270" t="s">
        <v>3271</v>
      </c>
      <c r="L2919" s="270" t="s">
        <v>6100</v>
      </c>
      <c r="M2919" s="270" t="s">
        <v>3296</v>
      </c>
      <c r="N2919" s="270" t="s">
        <v>3314</v>
      </c>
      <c r="O2919" s="270" t="s">
        <v>3313</v>
      </c>
      <c r="P2919" s="269">
        <v>543535.17000000004</v>
      </c>
      <c r="Q2919" s="269">
        <v>0</v>
      </c>
      <c r="R2919" s="269">
        <v>543535.17000000004</v>
      </c>
      <c r="S2919" s="269">
        <v>543535.17000000004</v>
      </c>
      <c r="U2919" s="305" t="str">
        <f t="shared" si="45"/>
        <v>RU8135</v>
      </c>
      <c r="V2919" s="305" t="s">
        <v>3112</v>
      </c>
    </row>
    <row r="2920" spans="1:22" ht="18" customHeight="1" x14ac:dyDescent="0.35">
      <c r="A2920" s="270">
        <v>18754</v>
      </c>
      <c r="B2920" s="270" t="s">
        <v>3269</v>
      </c>
      <c r="C2920" s="270" t="s">
        <v>6097</v>
      </c>
      <c r="D2920" s="270" t="s">
        <v>3296</v>
      </c>
      <c r="E2920" s="270" t="s">
        <v>1739</v>
      </c>
      <c r="F2920" s="270" t="s">
        <v>1798</v>
      </c>
      <c r="G2920" s="270" t="s">
        <v>6096</v>
      </c>
      <c r="H2920" s="270" t="s">
        <v>6095</v>
      </c>
      <c r="I2920" s="270" t="s">
        <v>6094</v>
      </c>
      <c r="J2920" s="270">
        <v>21411</v>
      </c>
      <c r="K2920" s="270" t="s">
        <v>3271</v>
      </c>
      <c r="L2920" s="270" t="s">
        <v>6099</v>
      </c>
      <c r="M2920" s="270" t="s">
        <v>3296</v>
      </c>
      <c r="N2920" s="270" t="s">
        <v>3314</v>
      </c>
      <c r="O2920" s="270" t="s">
        <v>3313</v>
      </c>
      <c r="P2920" s="269">
        <v>193083.87</v>
      </c>
      <c r="Q2920" s="269">
        <v>0</v>
      </c>
      <c r="R2920" s="269">
        <v>193083.87</v>
      </c>
      <c r="S2920" s="269">
        <v>193083.87</v>
      </c>
      <c r="U2920" s="305" t="str">
        <f t="shared" si="45"/>
        <v>RU8135</v>
      </c>
      <c r="V2920" s="305" t="s">
        <v>3112</v>
      </c>
    </row>
    <row r="2921" spans="1:22" ht="18" customHeight="1" x14ac:dyDescent="0.35">
      <c r="A2921" s="270">
        <v>18754</v>
      </c>
      <c r="B2921" s="270" t="s">
        <v>3269</v>
      </c>
      <c r="C2921" s="270" t="s">
        <v>6097</v>
      </c>
      <c r="D2921" s="270" t="s">
        <v>3296</v>
      </c>
      <c r="E2921" s="270" t="s">
        <v>1739</v>
      </c>
      <c r="F2921" s="270" t="s">
        <v>1798</v>
      </c>
      <c r="G2921" s="270" t="s">
        <v>6096</v>
      </c>
      <c r="H2921" s="270" t="s">
        <v>6095</v>
      </c>
      <c r="I2921" s="270" t="s">
        <v>6094</v>
      </c>
      <c r="J2921" s="270">
        <v>21412</v>
      </c>
      <c r="K2921" s="270" t="s">
        <v>3271</v>
      </c>
      <c r="L2921" s="270" t="s">
        <v>6098</v>
      </c>
      <c r="M2921" s="270" t="s">
        <v>3296</v>
      </c>
      <c r="N2921" s="270" t="s">
        <v>3314</v>
      </c>
      <c r="O2921" s="270" t="s">
        <v>3313</v>
      </c>
      <c r="P2921" s="269">
        <v>6470.74</v>
      </c>
      <c r="Q2921" s="269">
        <v>0</v>
      </c>
      <c r="R2921" s="269">
        <v>6470.74</v>
      </c>
      <c r="S2921" s="269">
        <v>6470.74</v>
      </c>
      <c r="U2921" s="305" t="str">
        <f t="shared" si="45"/>
        <v>RU8135</v>
      </c>
      <c r="V2921" s="305" t="s">
        <v>3112</v>
      </c>
    </row>
    <row r="2922" spans="1:22" ht="18" customHeight="1" x14ac:dyDescent="0.35">
      <c r="A2922" s="270">
        <v>18754</v>
      </c>
      <c r="B2922" s="270" t="s">
        <v>3269</v>
      </c>
      <c r="C2922" s="270" t="s">
        <v>6097</v>
      </c>
      <c r="D2922" s="270" t="s">
        <v>3296</v>
      </c>
      <c r="E2922" s="270" t="s">
        <v>1739</v>
      </c>
      <c r="F2922" s="270" t="s">
        <v>1798</v>
      </c>
      <c r="G2922" s="270" t="s">
        <v>6096</v>
      </c>
      <c r="H2922" s="270" t="s">
        <v>6095</v>
      </c>
      <c r="I2922" s="270" t="s">
        <v>6094</v>
      </c>
      <c r="J2922" s="270">
        <v>21417</v>
      </c>
      <c r="K2922" s="270" t="s">
        <v>3271</v>
      </c>
      <c r="L2922" s="270" t="s">
        <v>6093</v>
      </c>
      <c r="M2922" s="270" t="s">
        <v>3296</v>
      </c>
      <c r="N2922" s="270" t="s">
        <v>3314</v>
      </c>
      <c r="O2922" s="270" t="s">
        <v>3313</v>
      </c>
      <c r="P2922" s="269">
        <v>274085.46000000002</v>
      </c>
      <c r="Q2922" s="269">
        <v>0</v>
      </c>
      <c r="R2922" s="269">
        <v>274085.46000000002</v>
      </c>
      <c r="S2922" s="269">
        <v>274085.46000000002</v>
      </c>
      <c r="U2922" s="305" t="str">
        <f t="shared" si="45"/>
        <v>RU8135</v>
      </c>
      <c r="V2922" s="305" t="s">
        <v>3112</v>
      </c>
    </row>
    <row r="2923" spans="1:22" ht="18" customHeight="1" x14ac:dyDescent="0.35">
      <c r="A2923" s="270">
        <v>18771</v>
      </c>
      <c r="B2923" s="270" t="s">
        <v>3269</v>
      </c>
      <c r="C2923" s="270" t="s">
        <v>6092</v>
      </c>
      <c r="D2923" s="270" t="s">
        <v>3296</v>
      </c>
      <c r="E2923" s="270" t="s">
        <v>1739</v>
      </c>
      <c r="F2923" s="270" t="s">
        <v>1798</v>
      </c>
      <c r="G2923" s="270" t="s">
        <v>6091</v>
      </c>
      <c r="H2923" s="270" t="s">
        <v>6090</v>
      </c>
      <c r="I2923" s="270" t="s">
        <v>6089</v>
      </c>
      <c r="J2923" s="270">
        <v>20154</v>
      </c>
      <c r="K2923" s="270" t="s">
        <v>3271</v>
      </c>
      <c r="L2923" s="270" t="s">
        <v>6088</v>
      </c>
      <c r="M2923" s="270" t="s">
        <v>3296</v>
      </c>
      <c r="N2923" s="270" t="s">
        <v>3314</v>
      </c>
      <c r="O2923" s="270" t="s">
        <v>3313</v>
      </c>
      <c r="P2923" s="269">
        <v>405776.32</v>
      </c>
      <c r="Q2923" s="269">
        <v>0</v>
      </c>
      <c r="R2923" s="269">
        <v>0</v>
      </c>
      <c r="S2923" s="269">
        <v>405776.32</v>
      </c>
      <c r="U2923" s="305" t="str">
        <f t="shared" si="45"/>
        <v>RU8135</v>
      </c>
      <c r="V2923" s="305" t="s">
        <v>3112</v>
      </c>
    </row>
    <row r="2924" spans="1:22" ht="18" customHeight="1" x14ac:dyDescent="0.35">
      <c r="A2924" s="270">
        <v>18799</v>
      </c>
      <c r="B2924" s="270" t="s">
        <v>3269</v>
      </c>
      <c r="C2924" s="270" t="s">
        <v>6085</v>
      </c>
      <c r="D2924" s="270" t="s">
        <v>3296</v>
      </c>
      <c r="E2924" s="270" t="s">
        <v>1713</v>
      </c>
      <c r="F2924" s="270" t="s">
        <v>1964</v>
      </c>
      <c r="G2924" s="270" t="s">
        <v>6084</v>
      </c>
      <c r="H2924" s="270" t="s">
        <v>6083</v>
      </c>
      <c r="I2924" s="270" t="s">
        <v>6082</v>
      </c>
      <c r="J2924" s="270">
        <v>19109</v>
      </c>
      <c r="K2924" s="270" t="s">
        <v>3271</v>
      </c>
      <c r="L2924" s="270" t="s">
        <v>6087</v>
      </c>
      <c r="M2924" s="270" t="s">
        <v>3296</v>
      </c>
      <c r="N2924" s="270" t="s">
        <v>3286</v>
      </c>
      <c r="O2924" s="270" t="s">
        <v>3285</v>
      </c>
      <c r="P2924" s="269">
        <v>2307843.42</v>
      </c>
      <c r="Q2924" s="269">
        <v>0</v>
      </c>
      <c r="R2924" s="269">
        <v>0</v>
      </c>
      <c r="S2924" s="269">
        <v>2307843.42</v>
      </c>
      <c r="U2924" s="305" t="str">
        <f t="shared" si="45"/>
        <v>RU8405</v>
      </c>
      <c r="V2924" s="305" t="s">
        <v>3112</v>
      </c>
    </row>
    <row r="2925" spans="1:22" ht="18" customHeight="1" x14ac:dyDescent="0.35">
      <c r="A2925" s="270">
        <v>18799</v>
      </c>
      <c r="B2925" s="270" t="s">
        <v>3269</v>
      </c>
      <c r="C2925" s="270" t="s">
        <v>6085</v>
      </c>
      <c r="D2925" s="270" t="s">
        <v>3296</v>
      </c>
      <c r="E2925" s="270" t="s">
        <v>1713</v>
      </c>
      <c r="F2925" s="270" t="s">
        <v>1964</v>
      </c>
      <c r="G2925" s="270" t="s">
        <v>6084</v>
      </c>
      <c r="H2925" s="270" t="s">
        <v>6083</v>
      </c>
      <c r="I2925" s="270" t="s">
        <v>6082</v>
      </c>
      <c r="J2925" s="270">
        <v>19550</v>
      </c>
      <c r="K2925" s="270" t="s">
        <v>3271</v>
      </c>
      <c r="L2925" s="270" t="s">
        <v>6086</v>
      </c>
      <c r="M2925" s="270" t="s">
        <v>3296</v>
      </c>
      <c r="N2925" s="270" t="s">
        <v>3314</v>
      </c>
      <c r="O2925" s="270" t="s">
        <v>3313</v>
      </c>
      <c r="P2925" s="269">
        <v>200372.12</v>
      </c>
      <c r="Q2925" s="269">
        <v>0</v>
      </c>
      <c r="R2925" s="269">
        <v>0</v>
      </c>
      <c r="S2925" s="269">
        <v>200372.12</v>
      </c>
      <c r="U2925" s="305" t="str">
        <f t="shared" si="45"/>
        <v>RU8405</v>
      </c>
      <c r="V2925" s="305" t="s">
        <v>3112</v>
      </c>
    </row>
    <row r="2926" spans="1:22" ht="18" customHeight="1" x14ac:dyDescent="0.35">
      <c r="A2926" s="270">
        <v>18799</v>
      </c>
      <c r="B2926" s="270" t="s">
        <v>3269</v>
      </c>
      <c r="C2926" s="270" t="s">
        <v>6085</v>
      </c>
      <c r="D2926" s="270" t="s">
        <v>3296</v>
      </c>
      <c r="E2926" s="270" t="s">
        <v>1713</v>
      </c>
      <c r="F2926" s="270" t="s">
        <v>1964</v>
      </c>
      <c r="G2926" s="270" t="s">
        <v>6084</v>
      </c>
      <c r="H2926" s="270" t="s">
        <v>6083</v>
      </c>
      <c r="I2926" s="270" t="s">
        <v>6082</v>
      </c>
      <c r="J2926" s="270">
        <v>19557</v>
      </c>
      <c r="K2926" s="270" t="s">
        <v>3271</v>
      </c>
      <c r="L2926" s="270" t="s">
        <v>6081</v>
      </c>
      <c r="M2926" s="270" t="s">
        <v>3296</v>
      </c>
      <c r="N2926" s="270" t="s">
        <v>3314</v>
      </c>
      <c r="O2926" s="270" t="s">
        <v>3313</v>
      </c>
      <c r="P2926" s="269">
        <v>42209.46</v>
      </c>
      <c r="Q2926" s="269">
        <v>0</v>
      </c>
      <c r="R2926" s="269">
        <v>0</v>
      </c>
      <c r="S2926" s="269">
        <v>42209.46</v>
      </c>
      <c r="U2926" s="305" t="str">
        <f t="shared" si="45"/>
        <v>RU8405</v>
      </c>
      <c r="V2926" s="305" t="s">
        <v>3112</v>
      </c>
    </row>
    <row r="2927" spans="1:22" ht="18" customHeight="1" x14ac:dyDescent="0.35">
      <c r="A2927" s="270">
        <v>18801</v>
      </c>
      <c r="B2927" s="270" t="s">
        <v>3269</v>
      </c>
      <c r="C2927" s="270" t="s">
        <v>6080</v>
      </c>
      <c r="D2927" s="270" t="s">
        <v>3296</v>
      </c>
      <c r="E2927" s="270" t="s">
        <v>1739</v>
      </c>
      <c r="F2927" s="270" t="s">
        <v>1798</v>
      </c>
      <c r="G2927" s="270" t="s">
        <v>6079</v>
      </c>
      <c r="H2927" s="270" t="s">
        <v>6078</v>
      </c>
      <c r="I2927" s="270" t="s">
        <v>6077</v>
      </c>
      <c r="J2927" s="270">
        <v>20149</v>
      </c>
      <c r="K2927" s="270" t="s">
        <v>3271</v>
      </c>
      <c r="L2927" s="270" t="s">
        <v>6076</v>
      </c>
      <c r="M2927" s="270" t="s">
        <v>3296</v>
      </c>
      <c r="N2927" s="270" t="s">
        <v>3286</v>
      </c>
      <c r="O2927" s="270" t="s">
        <v>3285</v>
      </c>
      <c r="P2927" s="269">
        <v>371943.18</v>
      </c>
      <c r="Q2927" s="269">
        <v>0</v>
      </c>
      <c r="R2927" s="269">
        <v>0</v>
      </c>
      <c r="S2927" s="269">
        <v>371943.18</v>
      </c>
      <c r="U2927" s="305" t="str">
        <f t="shared" si="45"/>
        <v>RU8135</v>
      </c>
      <c r="V2927" s="305" t="s">
        <v>3112</v>
      </c>
    </row>
    <row r="2928" spans="1:22" ht="18" customHeight="1" x14ac:dyDescent="0.35">
      <c r="A2928" s="270">
        <v>18803</v>
      </c>
      <c r="B2928" s="270" t="s">
        <v>3269</v>
      </c>
      <c r="C2928" s="270" t="s">
        <v>6074</v>
      </c>
      <c r="D2928" s="270" t="s">
        <v>3296</v>
      </c>
      <c r="E2928" s="270" t="s">
        <v>1713</v>
      </c>
      <c r="F2928" s="270" t="s">
        <v>1964</v>
      </c>
      <c r="G2928" s="270" t="s">
        <v>6073</v>
      </c>
      <c r="H2928" s="270" t="s">
        <v>6072</v>
      </c>
      <c r="I2928" s="270" t="s">
        <v>6071</v>
      </c>
      <c r="J2928" s="270">
        <v>19129</v>
      </c>
      <c r="K2928" s="270" t="s">
        <v>3271</v>
      </c>
      <c r="L2928" s="270" t="s">
        <v>6075</v>
      </c>
      <c r="M2928" s="270" t="s">
        <v>3296</v>
      </c>
      <c r="N2928" s="270" t="s">
        <v>3286</v>
      </c>
      <c r="O2928" s="270" t="s">
        <v>3285</v>
      </c>
      <c r="P2928" s="269">
        <v>2024221</v>
      </c>
      <c r="Q2928" s="269">
        <v>0</v>
      </c>
      <c r="R2928" s="269">
        <v>0</v>
      </c>
      <c r="S2928" s="269">
        <v>2024221</v>
      </c>
      <c r="U2928" s="305" t="str">
        <f t="shared" si="45"/>
        <v>RU8405</v>
      </c>
      <c r="V2928" s="305" t="s">
        <v>3112</v>
      </c>
    </row>
    <row r="2929" spans="1:22" ht="18" customHeight="1" x14ac:dyDescent="0.35">
      <c r="A2929" s="270">
        <v>18803</v>
      </c>
      <c r="B2929" s="270" t="s">
        <v>3269</v>
      </c>
      <c r="C2929" s="270" t="s">
        <v>6074</v>
      </c>
      <c r="D2929" s="270" t="s">
        <v>3296</v>
      </c>
      <c r="E2929" s="270" t="s">
        <v>1713</v>
      </c>
      <c r="F2929" s="270" t="s">
        <v>1964</v>
      </c>
      <c r="G2929" s="270" t="s">
        <v>6073</v>
      </c>
      <c r="H2929" s="270" t="s">
        <v>6072</v>
      </c>
      <c r="I2929" s="270" t="s">
        <v>6071</v>
      </c>
      <c r="J2929" s="270">
        <v>19899</v>
      </c>
      <c r="K2929" s="270" t="s">
        <v>3271</v>
      </c>
      <c r="L2929" s="270" t="s">
        <v>6070</v>
      </c>
      <c r="M2929" s="270" t="s">
        <v>3296</v>
      </c>
      <c r="N2929" s="270" t="s">
        <v>3314</v>
      </c>
      <c r="O2929" s="270" t="s">
        <v>3313</v>
      </c>
      <c r="P2929" s="269">
        <v>26769</v>
      </c>
      <c r="Q2929" s="269">
        <v>0</v>
      </c>
      <c r="R2929" s="269">
        <v>0</v>
      </c>
      <c r="S2929" s="269">
        <v>26769</v>
      </c>
      <c r="U2929" s="305" t="str">
        <f t="shared" si="45"/>
        <v>RU8405</v>
      </c>
      <c r="V2929" s="305" t="s">
        <v>3112</v>
      </c>
    </row>
    <row r="2930" spans="1:22" ht="18" customHeight="1" x14ac:dyDescent="0.35">
      <c r="A2930" s="270">
        <v>18808</v>
      </c>
      <c r="B2930" s="270" t="s">
        <v>3269</v>
      </c>
      <c r="C2930" s="270" t="s">
        <v>6065</v>
      </c>
      <c r="D2930" s="270" t="s">
        <v>3296</v>
      </c>
      <c r="E2930" s="270" t="s">
        <v>1713</v>
      </c>
      <c r="F2930" s="270" t="s">
        <v>1964</v>
      </c>
      <c r="G2930" s="270" t="s">
        <v>6064</v>
      </c>
      <c r="H2930" s="270" t="s">
        <v>6063</v>
      </c>
      <c r="I2930" s="270" t="s">
        <v>6062</v>
      </c>
      <c r="J2930" s="270">
        <v>19677</v>
      </c>
      <c r="K2930" s="270" t="s">
        <v>3271</v>
      </c>
      <c r="L2930" s="270" t="s">
        <v>6069</v>
      </c>
      <c r="M2930" s="270" t="s">
        <v>3296</v>
      </c>
      <c r="N2930" s="270" t="s">
        <v>3286</v>
      </c>
      <c r="O2930" s="270" t="s">
        <v>3285</v>
      </c>
      <c r="P2930" s="269">
        <v>6522103</v>
      </c>
      <c r="Q2930" s="269">
        <v>0</v>
      </c>
      <c r="R2930" s="269">
        <v>0</v>
      </c>
      <c r="S2930" s="269">
        <v>6522103</v>
      </c>
      <c r="U2930" s="305" t="str">
        <f t="shared" si="45"/>
        <v>RU8405</v>
      </c>
      <c r="V2930" s="305" t="s">
        <v>3112</v>
      </c>
    </row>
    <row r="2931" spans="1:22" ht="18" customHeight="1" x14ac:dyDescent="0.35">
      <c r="A2931" s="270">
        <v>18808</v>
      </c>
      <c r="B2931" s="270" t="s">
        <v>3269</v>
      </c>
      <c r="C2931" s="270" t="s">
        <v>6065</v>
      </c>
      <c r="D2931" s="270" t="s">
        <v>3296</v>
      </c>
      <c r="E2931" s="270" t="s">
        <v>1713</v>
      </c>
      <c r="F2931" s="270" t="s">
        <v>1964</v>
      </c>
      <c r="G2931" s="270" t="s">
        <v>6064</v>
      </c>
      <c r="H2931" s="270" t="s">
        <v>6063</v>
      </c>
      <c r="I2931" s="270" t="s">
        <v>6062</v>
      </c>
      <c r="J2931" s="270">
        <v>19678</v>
      </c>
      <c r="K2931" s="270" t="s">
        <v>3271</v>
      </c>
      <c r="L2931" s="270" t="s">
        <v>6068</v>
      </c>
      <c r="M2931" s="270" t="s">
        <v>3296</v>
      </c>
      <c r="N2931" s="270" t="s">
        <v>3314</v>
      </c>
      <c r="O2931" s="270" t="s">
        <v>3313</v>
      </c>
      <c r="P2931" s="269">
        <v>162571</v>
      </c>
      <c r="Q2931" s="269">
        <v>0</v>
      </c>
      <c r="R2931" s="269">
        <v>0</v>
      </c>
      <c r="S2931" s="269">
        <v>162571</v>
      </c>
      <c r="U2931" s="305" t="str">
        <f t="shared" si="45"/>
        <v>RU8405</v>
      </c>
      <c r="V2931" s="305" t="s">
        <v>3112</v>
      </c>
    </row>
    <row r="2932" spans="1:22" ht="18" customHeight="1" x14ac:dyDescent="0.35">
      <c r="A2932" s="270">
        <v>18808</v>
      </c>
      <c r="B2932" s="270" t="s">
        <v>3269</v>
      </c>
      <c r="C2932" s="270" t="s">
        <v>6065</v>
      </c>
      <c r="D2932" s="270" t="s">
        <v>3296</v>
      </c>
      <c r="E2932" s="270" t="s">
        <v>1713</v>
      </c>
      <c r="F2932" s="270" t="s">
        <v>1964</v>
      </c>
      <c r="G2932" s="270" t="s">
        <v>6064</v>
      </c>
      <c r="H2932" s="270" t="s">
        <v>6063</v>
      </c>
      <c r="I2932" s="270" t="s">
        <v>6062</v>
      </c>
      <c r="J2932" s="270">
        <v>19679</v>
      </c>
      <c r="K2932" s="270" t="s">
        <v>3271</v>
      </c>
      <c r="L2932" s="270" t="s">
        <v>6067</v>
      </c>
      <c r="M2932" s="270" t="s">
        <v>3296</v>
      </c>
      <c r="N2932" s="270" t="s">
        <v>3314</v>
      </c>
      <c r="O2932" s="270" t="s">
        <v>3313</v>
      </c>
      <c r="P2932" s="269">
        <v>22628</v>
      </c>
      <c r="Q2932" s="269">
        <v>0</v>
      </c>
      <c r="R2932" s="269">
        <v>0</v>
      </c>
      <c r="S2932" s="269">
        <v>22628</v>
      </c>
      <c r="U2932" s="305" t="str">
        <f t="shared" si="45"/>
        <v>RU8405</v>
      </c>
      <c r="V2932" s="305" t="s">
        <v>3112</v>
      </c>
    </row>
    <row r="2933" spans="1:22" ht="18" customHeight="1" x14ac:dyDescent="0.35">
      <c r="A2933" s="270">
        <v>18808</v>
      </c>
      <c r="B2933" s="270" t="s">
        <v>3269</v>
      </c>
      <c r="C2933" s="270" t="s">
        <v>6065</v>
      </c>
      <c r="D2933" s="270" t="s">
        <v>3296</v>
      </c>
      <c r="E2933" s="270" t="s">
        <v>1713</v>
      </c>
      <c r="F2933" s="270" t="s">
        <v>1964</v>
      </c>
      <c r="G2933" s="270" t="s">
        <v>6064</v>
      </c>
      <c r="H2933" s="270" t="s">
        <v>6063</v>
      </c>
      <c r="I2933" s="270" t="s">
        <v>6062</v>
      </c>
      <c r="J2933" s="270">
        <v>23428</v>
      </c>
      <c r="K2933" s="270" t="s">
        <v>3271</v>
      </c>
      <c r="L2933" s="270" t="s">
        <v>6066</v>
      </c>
      <c r="M2933" s="270" t="s">
        <v>3296</v>
      </c>
      <c r="N2933" s="270" t="s">
        <v>3314</v>
      </c>
      <c r="O2933" s="270" t="s">
        <v>3313</v>
      </c>
      <c r="P2933" s="269">
        <v>62810</v>
      </c>
      <c r="Q2933" s="269">
        <v>0</v>
      </c>
      <c r="R2933" s="269">
        <v>0</v>
      </c>
      <c r="S2933" s="269">
        <v>62810</v>
      </c>
      <c r="U2933" s="305" t="str">
        <f t="shared" si="45"/>
        <v>RU8405</v>
      </c>
      <c r="V2933" s="305" t="s">
        <v>3112</v>
      </c>
    </row>
    <row r="2934" spans="1:22" ht="18" customHeight="1" x14ac:dyDescent="0.35">
      <c r="A2934" s="270">
        <v>18808</v>
      </c>
      <c r="B2934" s="270" t="s">
        <v>3269</v>
      </c>
      <c r="C2934" s="270" t="s">
        <v>6065</v>
      </c>
      <c r="D2934" s="270" t="s">
        <v>3296</v>
      </c>
      <c r="E2934" s="270" t="s">
        <v>1713</v>
      </c>
      <c r="F2934" s="270" t="s">
        <v>1964</v>
      </c>
      <c r="G2934" s="270" t="s">
        <v>6064</v>
      </c>
      <c r="H2934" s="270" t="s">
        <v>6063</v>
      </c>
      <c r="I2934" s="270" t="s">
        <v>6062</v>
      </c>
      <c r="J2934" s="270">
        <v>23429</v>
      </c>
      <c r="K2934" s="270" t="s">
        <v>3271</v>
      </c>
      <c r="L2934" s="270" t="s">
        <v>6061</v>
      </c>
      <c r="M2934" s="270" t="s">
        <v>3296</v>
      </c>
      <c r="N2934" s="270" t="s">
        <v>3314</v>
      </c>
      <c r="O2934" s="270" t="s">
        <v>3313</v>
      </c>
      <c r="P2934" s="269">
        <v>115833</v>
      </c>
      <c r="Q2934" s="269">
        <v>0</v>
      </c>
      <c r="R2934" s="269">
        <v>0</v>
      </c>
      <c r="S2934" s="269">
        <v>115833</v>
      </c>
      <c r="U2934" s="305" t="str">
        <f t="shared" si="45"/>
        <v>RU8405</v>
      </c>
      <c r="V2934" s="305" t="s">
        <v>3112</v>
      </c>
    </row>
    <row r="2935" spans="1:22" ht="18" customHeight="1" x14ac:dyDescent="0.35">
      <c r="A2935" s="270">
        <v>18820</v>
      </c>
      <c r="B2935" s="270" t="s">
        <v>3269</v>
      </c>
      <c r="C2935" s="270" t="s">
        <v>6060</v>
      </c>
      <c r="D2935" s="270" t="s">
        <v>3296</v>
      </c>
      <c r="E2935" s="270" t="s">
        <v>1733</v>
      </c>
      <c r="F2935" s="270" t="s">
        <v>1917</v>
      </c>
      <c r="G2935" s="270" t="s">
        <v>3548</v>
      </c>
      <c r="H2935" s="270" t="s">
        <v>6059</v>
      </c>
      <c r="I2935" s="270" t="s">
        <v>6058</v>
      </c>
      <c r="J2935" s="270">
        <v>18829</v>
      </c>
      <c r="K2935" s="270" t="s">
        <v>3271</v>
      </c>
      <c r="L2935" s="270" t="s">
        <v>6057</v>
      </c>
      <c r="M2935" s="270" t="s">
        <v>3296</v>
      </c>
      <c r="N2935" s="270" t="s">
        <v>3286</v>
      </c>
      <c r="O2935" s="270" t="s">
        <v>3285</v>
      </c>
      <c r="P2935" s="269">
        <v>3654407</v>
      </c>
      <c r="Q2935" s="269">
        <v>0</v>
      </c>
      <c r="R2935" s="269">
        <v>0</v>
      </c>
      <c r="S2935" s="269">
        <v>3654407</v>
      </c>
      <c r="U2935" s="305" t="str">
        <f t="shared" si="45"/>
        <v>RU5200</v>
      </c>
      <c r="V2935" s="305" t="s">
        <v>3112</v>
      </c>
    </row>
    <row r="2936" spans="1:22" ht="18" customHeight="1" x14ac:dyDescent="0.35">
      <c r="A2936" s="270">
        <v>18831</v>
      </c>
      <c r="B2936" s="270" t="s">
        <v>3269</v>
      </c>
      <c r="C2936" s="270" t="s">
        <v>6056</v>
      </c>
      <c r="D2936" s="270" t="s">
        <v>3296</v>
      </c>
      <c r="E2936" s="270" t="s">
        <v>1739</v>
      </c>
      <c r="F2936" s="270" t="s">
        <v>2075</v>
      </c>
      <c r="G2936" s="270" t="s">
        <v>6055</v>
      </c>
      <c r="H2936" s="270" t="s">
        <v>6054</v>
      </c>
      <c r="I2936" s="270" t="s">
        <v>6053</v>
      </c>
      <c r="J2936" s="270">
        <v>18833</v>
      </c>
      <c r="K2936" s="270" t="s">
        <v>3271</v>
      </c>
      <c r="L2936" s="270" t="s">
        <v>6052</v>
      </c>
      <c r="M2936" s="270" t="s">
        <v>3296</v>
      </c>
      <c r="N2936" s="270" t="s">
        <v>3314</v>
      </c>
      <c r="O2936" s="270" t="s">
        <v>3313</v>
      </c>
      <c r="P2936" s="269">
        <v>327015</v>
      </c>
      <c r="Q2936" s="269">
        <v>0</v>
      </c>
      <c r="R2936" s="269">
        <v>0</v>
      </c>
      <c r="S2936" s="269">
        <v>327015</v>
      </c>
      <c r="U2936" s="305" t="str">
        <f t="shared" si="45"/>
        <v>RU8195</v>
      </c>
      <c r="V2936" s="305" t="s">
        <v>3112</v>
      </c>
    </row>
    <row r="2937" spans="1:22" ht="18" customHeight="1" x14ac:dyDescent="0.35">
      <c r="A2937" s="270">
        <v>18835</v>
      </c>
      <c r="B2937" s="270" t="s">
        <v>3269</v>
      </c>
      <c r="C2937" s="270" t="s">
        <v>6049</v>
      </c>
      <c r="D2937" s="270" t="s">
        <v>3296</v>
      </c>
      <c r="E2937" s="270" t="s">
        <v>1739</v>
      </c>
      <c r="F2937" s="270" t="s">
        <v>1798</v>
      </c>
      <c r="G2937" s="270" t="s">
        <v>6048</v>
      </c>
      <c r="H2937" s="270" t="s">
        <v>6047</v>
      </c>
      <c r="I2937" s="270" t="s">
        <v>6046</v>
      </c>
      <c r="J2937" s="270">
        <v>20159</v>
      </c>
      <c r="K2937" s="270" t="s">
        <v>3271</v>
      </c>
      <c r="L2937" s="270" t="s">
        <v>6051</v>
      </c>
      <c r="M2937" s="270" t="s">
        <v>3296</v>
      </c>
      <c r="N2937" s="270" t="s">
        <v>3314</v>
      </c>
      <c r="O2937" s="270" t="s">
        <v>3313</v>
      </c>
      <c r="P2937" s="269">
        <v>17424</v>
      </c>
      <c r="Q2937" s="269">
        <v>0</v>
      </c>
      <c r="R2937" s="269">
        <v>0</v>
      </c>
      <c r="S2937" s="269">
        <v>17424</v>
      </c>
      <c r="U2937" s="305" t="str">
        <f t="shared" si="45"/>
        <v>RU8135</v>
      </c>
      <c r="V2937" s="305" t="s">
        <v>3112</v>
      </c>
    </row>
    <row r="2938" spans="1:22" ht="18" customHeight="1" x14ac:dyDescent="0.35">
      <c r="A2938" s="270">
        <v>18835</v>
      </c>
      <c r="B2938" s="270" t="s">
        <v>3269</v>
      </c>
      <c r="C2938" s="270" t="s">
        <v>6049</v>
      </c>
      <c r="D2938" s="270" t="s">
        <v>3296</v>
      </c>
      <c r="E2938" s="270" t="s">
        <v>1739</v>
      </c>
      <c r="F2938" s="270" t="s">
        <v>1798</v>
      </c>
      <c r="G2938" s="270" t="s">
        <v>6048</v>
      </c>
      <c r="H2938" s="270" t="s">
        <v>6047</v>
      </c>
      <c r="I2938" s="270" t="s">
        <v>6046</v>
      </c>
      <c r="J2938" s="270">
        <v>20164</v>
      </c>
      <c r="K2938" s="270" t="s">
        <v>3271</v>
      </c>
      <c r="L2938" s="270" t="s">
        <v>6050</v>
      </c>
      <c r="M2938" s="270" t="s">
        <v>3296</v>
      </c>
      <c r="N2938" s="270" t="s">
        <v>3314</v>
      </c>
      <c r="O2938" s="270" t="s">
        <v>3313</v>
      </c>
      <c r="P2938" s="269">
        <v>164168</v>
      </c>
      <c r="Q2938" s="269">
        <v>0</v>
      </c>
      <c r="R2938" s="269">
        <v>0</v>
      </c>
      <c r="S2938" s="269">
        <v>164168</v>
      </c>
      <c r="U2938" s="305" t="str">
        <f t="shared" si="45"/>
        <v>RU8135</v>
      </c>
      <c r="V2938" s="305" t="s">
        <v>3112</v>
      </c>
    </row>
    <row r="2939" spans="1:22" ht="18" customHeight="1" x14ac:dyDescent="0.35">
      <c r="A2939" s="270">
        <v>18835</v>
      </c>
      <c r="B2939" s="270" t="s">
        <v>3269</v>
      </c>
      <c r="C2939" s="270" t="s">
        <v>6049</v>
      </c>
      <c r="D2939" s="270" t="s">
        <v>3296</v>
      </c>
      <c r="E2939" s="270" t="s">
        <v>1739</v>
      </c>
      <c r="F2939" s="270" t="s">
        <v>1798</v>
      </c>
      <c r="G2939" s="270" t="s">
        <v>6048</v>
      </c>
      <c r="H2939" s="270" t="s">
        <v>6047</v>
      </c>
      <c r="I2939" s="270" t="s">
        <v>6046</v>
      </c>
      <c r="J2939" s="270">
        <v>20165</v>
      </c>
      <c r="K2939" s="270" t="s">
        <v>3271</v>
      </c>
      <c r="L2939" s="270" t="s">
        <v>6045</v>
      </c>
      <c r="M2939" s="270" t="s">
        <v>3296</v>
      </c>
      <c r="N2939" s="270" t="s">
        <v>3314</v>
      </c>
      <c r="O2939" s="270" t="s">
        <v>3313</v>
      </c>
      <c r="P2939" s="269">
        <v>186310.37</v>
      </c>
      <c r="Q2939" s="269">
        <v>0</v>
      </c>
      <c r="R2939" s="269">
        <v>0</v>
      </c>
      <c r="S2939" s="269">
        <v>186310.37</v>
      </c>
      <c r="U2939" s="305" t="str">
        <f t="shared" si="45"/>
        <v>RU8135</v>
      </c>
      <c r="V2939" s="305" t="s">
        <v>3112</v>
      </c>
    </row>
    <row r="2940" spans="1:22" ht="18" customHeight="1" x14ac:dyDescent="0.35">
      <c r="A2940" s="270">
        <v>18855</v>
      </c>
      <c r="B2940" s="270" t="s">
        <v>3269</v>
      </c>
      <c r="C2940" s="270" t="s">
        <v>6042</v>
      </c>
      <c r="D2940" s="270" t="s">
        <v>3296</v>
      </c>
      <c r="E2940" s="270" t="s">
        <v>1713</v>
      </c>
      <c r="F2940" s="270" t="s">
        <v>1964</v>
      </c>
      <c r="G2940" s="270" t="s">
        <v>6035</v>
      </c>
      <c r="H2940" s="270" t="s">
        <v>6041</v>
      </c>
      <c r="I2940" s="270" t="s">
        <v>6040</v>
      </c>
      <c r="J2940" s="270">
        <v>19531</v>
      </c>
      <c r="K2940" s="270" t="s">
        <v>3271</v>
      </c>
      <c r="L2940" s="270" t="s">
        <v>6044</v>
      </c>
      <c r="M2940" s="270" t="s">
        <v>3296</v>
      </c>
      <c r="N2940" s="270" t="s">
        <v>3286</v>
      </c>
      <c r="O2940" s="270" t="s">
        <v>3285</v>
      </c>
      <c r="P2940" s="269">
        <v>2462404.3199999998</v>
      </c>
      <c r="Q2940" s="269">
        <v>0</v>
      </c>
      <c r="R2940" s="269">
        <v>0</v>
      </c>
      <c r="S2940" s="269">
        <v>2462404.3199999998</v>
      </c>
      <c r="U2940" s="305" t="str">
        <f t="shared" si="45"/>
        <v>RU8405</v>
      </c>
      <c r="V2940" s="305" t="s">
        <v>3112</v>
      </c>
    </row>
    <row r="2941" spans="1:22" ht="18" customHeight="1" x14ac:dyDescent="0.35">
      <c r="A2941" s="270">
        <v>18855</v>
      </c>
      <c r="B2941" s="270" t="s">
        <v>3269</v>
      </c>
      <c r="C2941" s="270" t="s">
        <v>6042</v>
      </c>
      <c r="D2941" s="270" t="s">
        <v>3296</v>
      </c>
      <c r="E2941" s="270" t="s">
        <v>1713</v>
      </c>
      <c r="F2941" s="270" t="s">
        <v>1964</v>
      </c>
      <c r="G2941" s="270" t="s">
        <v>6035</v>
      </c>
      <c r="H2941" s="270" t="s">
        <v>6041</v>
      </c>
      <c r="I2941" s="270" t="s">
        <v>6040</v>
      </c>
      <c r="J2941" s="270">
        <v>19539</v>
      </c>
      <c r="K2941" s="270" t="s">
        <v>3271</v>
      </c>
      <c r="L2941" s="270" t="s">
        <v>6043</v>
      </c>
      <c r="M2941" s="270" t="s">
        <v>3296</v>
      </c>
      <c r="N2941" s="270" t="s">
        <v>3314</v>
      </c>
      <c r="O2941" s="270" t="s">
        <v>3313</v>
      </c>
      <c r="P2941" s="269">
        <v>415379.51</v>
      </c>
      <c r="Q2941" s="269">
        <v>0</v>
      </c>
      <c r="R2941" s="269">
        <v>0</v>
      </c>
      <c r="S2941" s="269">
        <v>415379.51</v>
      </c>
      <c r="U2941" s="305" t="str">
        <f t="shared" si="45"/>
        <v>RU8405</v>
      </c>
      <c r="V2941" s="305" t="s">
        <v>3112</v>
      </c>
    </row>
    <row r="2942" spans="1:22" ht="18" customHeight="1" x14ac:dyDescent="0.35">
      <c r="A2942" s="270">
        <v>18855</v>
      </c>
      <c r="B2942" s="270" t="s">
        <v>3269</v>
      </c>
      <c r="C2942" s="270" t="s">
        <v>6042</v>
      </c>
      <c r="D2942" s="270" t="s">
        <v>3296</v>
      </c>
      <c r="E2942" s="270" t="s">
        <v>1713</v>
      </c>
      <c r="F2942" s="270" t="s">
        <v>1964</v>
      </c>
      <c r="G2942" s="270" t="s">
        <v>6035</v>
      </c>
      <c r="H2942" s="270" t="s">
        <v>6041</v>
      </c>
      <c r="I2942" s="270" t="s">
        <v>6040</v>
      </c>
      <c r="J2942" s="270">
        <v>19549</v>
      </c>
      <c r="K2942" s="270" t="s">
        <v>3271</v>
      </c>
      <c r="L2942" s="270" t="s">
        <v>6039</v>
      </c>
      <c r="M2942" s="270" t="s">
        <v>3296</v>
      </c>
      <c r="N2942" s="270" t="s">
        <v>3314</v>
      </c>
      <c r="O2942" s="270" t="s">
        <v>3313</v>
      </c>
      <c r="P2942" s="269">
        <v>60238.57</v>
      </c>
      <c r="Q2942" s="269">
        <v>0</v>
      </c>
      <c r="R2942" s="269">
        <v>0</v>
      </c>
      <c r="S2942" s="269">
        <v>60238.57</v>
      </c>
      <c r="U2942" s="305" t="str">
        <f t="shared" si="45"/>
        <v>RU8405</v>
      </c>
      <c r="V2942" s="305" t="s">
        <v>3112</v>
      </c>
    </row>
    <row r="2943" spans="1:22" ht="18" customHeight="1" x14ac:dyDescent="0.35">
      <c r="A2943" s="270">
        <v>18856</v>
      </c>
      <c r="B2943" s="270" t="s">
        <v>3269</v>
      </c>
      <c r="C2943" s="270" t="s">
        <v>6036</v>
      </c>
      <c r="D2943" s="270" t="s">
        <v>3296</v>
      </c>
      <c r="E2943" s="270" t="s">
        <v>1713</v>
      </c>
      <c r="F2943" s="270" t="s">
        <v>1964</v>
      </c>
      <c r="G2943" s="270" t="s">
        <v>6035</v>
      </c>
      <c r="H2943" s="270" t="s">
        <v>6034</v>
      </c>
      <c r="I2943" s="270" t="s">
        <v>6033</v>
      </c>
      <c r="J2943" s="270">
        <v>19583</v>
      </c>
      <c r="K2943" s="270" t="s">
        <v>3271</v>
      </c>
      <c r="L2943" s="270" t="s">
        <v>6038</v>
      </c>
      <c r="M2943" s="270" t="s">
        <v>3296</v>
      </c>
      <c r="N2943" s="270" t="s">
        <v>3286</v>
      </c>
      <c r="O2943" s="270" t="s">
        <v>3285</v>
      </c>
      <c r="P2943" s="269">
        <v>2490315.27</v>
      </c>
      <c r="Q2943" s="269">
        <v>0</v>
      </c>
      <c r="R2943" s="269">
        <v>0</v>
      </c>
      <c r="S2943" s="269">
        <v>2490315.27</v>
      </c>
      <c r="U2943" s="305" t="str">
        <f t="shared" si="45"/>
        <v>RU8405</v>
      </c>
      <c r="V2943" s="305" t="s">
        <v>3112</v>
      </c>
    </row>
    <row r="2944" spans="1:22" ht="18" customHeight="1" x14ac:dyDescent="0.35">
      <c r="A2944" s="270">
        <v>18856</v>
      </c>
      <c r="B2944" s="270" t="s">
        <v>3269</v>
      </c>
      <c r="C2944" s="270" t="s">
        <v>6036</v>
      </c>
      <c r="D2944" s="270" t="s">
        <v>3296</v>
      </c>
      <c r="E2944" s="270" t="s">
        <v>1713</v>
      </c>
      <c r="F2944" s="270" t="s">
        <v>1964</v>
      </c>
      <c r="G2944" s="270" t="s">
        <v>6035</v>
      </c>
      <c r="H2944" s="270" t="s">
        <v>6034</v>
      </c>
      <c r="I2944" s="270" t="s">
        <v>6033</v>
      </c>
      <c r="J2944" s="270">
        <v>19585</v>
      </c>
      <c r="K2944" s="270" t="s">
        <v>3271</v>
      </c>
      <c r="L2944" s="270" t="s">
        <v>6037</v>
      </c>
      <c r="M2944" s="270" t="s">
        <v>3296</v>
      </c>
      <c r="N2944" s="270" t="s">
        <v>3314</v>
      </c>
      <c r="O2944" s="270" t="s">
        <v>3313</v>
      </c>
      <c r="P2944" s="269">
        <v>768453.72</v>
      </c>
      <c r="Q2944" s="269">
        <v>0</v>
      </c>
      <c r="R2944" s="269">
        <v>0</v>
      </c>
      <c r="S2944" s="269">
        <v>768453.72</v>
      </c>
      <c r="U2944" s="305" t="str">
        <f t="shared" si="45"/>
        <v>RU8405</v>
      </c>
      <c r="V2944" s="305" t="s">
        <v>3112</v>
      </c>
    </row>
    <row r="2945" spans="1:22" ht="18" customHeight="1" x14ac:dyDescent="0.35">
      <c r="A2945" s="270">
        <v>18856</v>
      </c>
      <c r="B2945" s="270" t="s">
        <v>3269</v>
      </c>
      <c r="C2945" s="270" t="s">
        <v>6036</v>
      </c>
      <c r="D2945" s="270" t="s">
        <v>3296</v>
      </c>
      <c r="E2945" s="270" t="s">
        <v>1713</v>
      </c>
      <c r="F2945" s="270" t="s">
        <v>1964</v>
      </c>
      <c r="G2945" s="270" t="s">
        <v>6035</v>
      </c>
      <c r="H2945" s="270" t="s">
        <v>6034</v>
      </c>
      <c r="I2945" s="270" t="s">
        <v>6033</v>
      </c>
      <c r="J2945" s="270">
        <v>19587</v>
      </c>
      <c r="K2945" s="270" t="s">
        <v>3271</v>
      </c>
      <c r="L2945" s="270" t="s">
        <v>6032</v>
      </c>
      <c r="M2945" s="270" t="s">
        <v>3296</v>
      </c>
      <c r="N2945" s="270" t="s">
        <v>3314</v>
      </c>
      <c r="O2945" s="270" t="s">
        <v>3313</v>
      </c>
      <c r="P2945" s="269">
        <v>60238.57</v>
      </c>
      <c r="Q2945" s="269">
        <v>0</v>
      </c>
      <c r="R2945" s="269">
        <v>0</v>
      </c>
      <c r="S2945" s="269">
        <v>60238.57</v>
      </c>
      <c r="U2945" s="305" t="str">
        <f t="shared" si="45"/>
        <v>RU8405</v>
      </c>
      <c r="V2945" s="305" t="s">
        <v>3112</v>
      </c>
    </row>
    <row r="2946" spans="1:22" ht="18" customHeight="1" x14ac:dyDescent="0.35">
      <c r="A2946" s="270">
        <v>18868</v>
      </c>
      <c r="B2946" s="270" t="s">
        <v>3269</v>
      </c>
      <c r="C2946" s="270" t="s">
        <v>6031</v>
      </c>
      <c r="D2946" s="270" t="s">
        <v>3296</v>
      </c>
      <c r="E2946" s="270" t="s">
        <v>1739</v>
      </c>
      <c r="F2946" s="270" t="s">
        <v>2075</v>
      </c>
      <c r="G2946" s="270" t="s">
        <v>6030</v>
      </c>
      <c r="H2946" s="270" t="s">
        <v>6029</v>
      </c>
      <c r="I2946" s="270" t="s">
        <v>6028</v>
      </c>
      <c r="J2946" s="270">
        <v>18871</v>
      </c>
      <c r="K2946" s="270" t="s">
        <v>3271</v>
      </c>
      <c r="L2946" s="270" t="s">
        <v>6027</v>
      </c>
      <c r="M2946" s="270" t="s">
        <v>3296</v>
      </c>
      <c r="N2946" s="270" t="s">
        <v>3314</v>
      </c>
      <c r="O2946" s="270" t="s">
        <v>3313</v>
      </c>
      <c r="P2946" s="269">
        <v>280801.5</v>
      </c>
      <c r="Q2946" s="269">
        <v>0</v>
      </c>
      <c r="R2946" s="269">
        <v>0</v>
      </c>
      <c r="S2946" s="269">
        <v>280801.5</v>
      </c>
      <c r="U2946" s="305" t="str">
        <f t="shared" si="45"/>
        <v>RU8195</v>
      </c>
      <c r="V2946" s="305" t="s">
        <v>3112</v>
      </c>
    </row>
    <row r="2947" spans="1:22" ht="18" customHeight="1" x14ac:dyDescent="0.35">
      <c r="A2947" s="270">
        <v>18882</v>
      </c>
      <c r="B2947" s="270" t="s">
        <v>3269</v>
      </c>
      <c r="C2947" s="270" t="s">
        <v>6026</v>
      </c>
      <c r="D2947" s="270" t="s">
        <v>3296</v>
      </c>
      <c r="E2947" s="270" t="s">
        <v>1791</v>
      </c>
      <c r="F2947" s="270" t="s">
        <v>1816</v>
      </c>
      <c r="G2947" s="270" t="s">
        <v>6025</v>
      </c>
      <c r="H2947" s="270" t="s">
        <v>6024</v>
      </c>
      <c r="I2947" s="270" t="s">
        <v>6023</v>
      </c>
      <c r="J2947" s="270">
        <v>18983</v>
      </c>
      <c r="K2947" s="270" t="s">
        <v>3271</v>
      </c>
      <c r="L2947" s="270" t="s">
        <v>6022</v>
      </c>
      <c r="M2947" s="270" t="s">
        <v>3296</v>
      </c>
      <c r="N2947" s="270" t="s">
        <v>3286</v>
      </c>
      <c r="O2947" s="270" t="s">
        <v>3285</v>
      </c>
      <c r="P2947" s="269">
        <v>351859.1</v>
      </c>
      <c r="Q2947" s="269">
        <v>0</v>
      </c>
      <c r="R2947" s="269">
        <v>0</v>
      </c>
      <c r="S2947" s="269">
        <v>351859.1</v>
      </c>
      <c r="U2947" s="305" t="str">
        <f t="shared" si="45"/>
        <v>RU1015</v>
      </c>
      <c r="V2947" s="305" t="s">
        <v>3112</v>
      </c>
    </row>
    <row r="2948" spans="1:22" ht="18" customHeight="1" x14ac:dyDescent="0.35">
      <c r="A2948" s="270">
        <v>18891</v>
      </c>
      <c r="B2948" s="270" t="s">
        <v>3269</v>
      </c>
      <c r="C2948" s="270" t="s">
        <v>6021</v>
      </c>
      <c r="D2948" s="270" t="s">
        <v>3296</v>
      </c>
      <c r="E2948" s="270" t="s">
        <v>1713</v>
      </c>
      <c r="F2948" s="270" t="s">
        <v>1719</v>
      </c>
      <c r="G2948" s="270" t="s">
        <v>4343</v>
      </c>
      <c r="H2948" s="270" t="s">
        <v>6020</v>
      </c>
      <c r="I2948" s="270" t="s">
        <v>6019</v>
      </c>
      <c r="J2948" s="270">
        <v>20329</v>
      </c>
      <c r="K2948" s="270" t="s">
        <v>3271</v>
      </c>
      <c r="L2948" s="270" t="s">
        <v>6018</v>
      </c>
      <c r="M2948" s="270" t="s">
        <v>3296</v>
      </c>
      <c r="N2948" s="270" t="s">
        <v>3286</v>
      </c>
      <c r="O2948" s="270" t="s">
        <v>3285</v>
      </c>
      <c r="P2948" s="269">
        <v>268516</v>
      </c>
      <c r="Q2948" s="269">
        <v>0</v>
      </c>
      <c r="R2948" s="269">
        <v>268516</v>
      </c>
      <c r="S2948" s="269">
        <v>268516</v>
      </c>
      <c r="U2948" s="305" t="str">
        <f t="shared" ref="U2948:U3011" si="46">LEFT(F2948,6)</f>
        <v>RU1205</v>
      </c>
      <c r="V2948" s="305" t="s">
        <v>3112</v>
      </c>
    </row>
    <row r="2949" spans="1:22" ht="18" customHeight="1" x14ac:dyDescent="0.35">
      <c r="A2949" s="270">
        <v>18892</v>
      </c>
      <c r="B2949" s="270" t="s">
        <v>3269</v>
      </c>
      <c r="C2949" s="270" t="s">
        <v>6012</v>
      </c>
      <c r="D2949" s="270" t="s">
        <v>3296</v>
      </c>
      <c r="E2949" s="270" t="s">
        <v>1733</v>
      </c>
      <c r="F2949" s="270" t="s">
        <v>2111</v>
      </c>
      <c r="G2949" s="270" t="s">
        <v>6011</v>
      </c>
      <c r="H2949" s="270" t="s">
        <v>6010</v>
      </c>
      <c r="I2949" s="270" t="s">
        <v>6009</v>
      </c>
      <c r="J2949" s="270">
        <v>19849</v>
      </c>
      <c r="K2949" s="270" t="s">
        <v>3271</v>
      </c>
      <c r="L2949" s="270" t="s">
        <v>6017</v>
      </c>
      <c r="M2949" s="270" t="s">
        <v>3296</v>
      </c>
      <c r="N2949" s="270" t="s">
        <v>3314</v>
      </c>
      <c r="O2949" s="270" t="s">
        <v>3313</v>
      </c>
      <c r="P2949" s="269">
        <v>176951.56</v>
      </c>
      <c r="Q2949" s="269">
        <v>0</v>
      </c>
      <c r="R2949" s="269">
        <v>0</v>
      </c>
      <c r="S2949" s="269">
        <v>176951.56</v>
      </c>
      <c r="U2949" s="305" t="str">
        <f t="shared" si="46"/>
        <v>RU8271</v>
      </c>
      <c r="V2949" s="305" t="s">
        <v>3112</v>
      </c>
    </row>
    <row r="2950" spans="1:22" ht="18" customHeight="1" x14ac:dyDescent="0.35">
      <c r="A2950" s="270">
        <v>18892</v>
      </c>
      <c r="B2950" s="270" t="s">
        <v>3269</v>
      </c>
      <c r="C2950" s="270" t="s">
        <v>6012</v>
      </c>
      <c r="D2950" s="270" t="s">
        <v>3296</v>
      </c>
      <c r="E2950" s="270" t="s">
        <v>1733</v>
      </c>
      <c r="F2950" s="270" t="s">
        <v>2111</v>
      </c>
      <c r="G2950" s="270" t="s">
        <v>6011</v>
      </c>
      <c r="H2950" s="270" t="s">
        <v>6010</v>
      </c>
      <c r="I2950" s="270" t="s">
        <v>6009</v>
      </c>
      <c r="J2950" s="270">
        <v>19850</v>
      </c>
      <c r="K2950" s="270" t="s">
        <v>3271</v>
      </c>
      <c r="L2950" s="270" t="s">
        <v>6016</v>
      </c>
      <c r="M2950" s="270" t="s">
        <v>3296</v>
      </c>
      <c r="N2950" s="270" t="s">
        <v>3314</v>
      </c>
      <c r="O2950" s="270" t="s">
        <v>3313</v>
      </c>
      <c r="P2950" s="269">
        <v>183151.85</v>
      </c>
      <c r="Q2950" s="269">
        <v>0</v>
      </c>
      <c r="R2950" s="269">
        <v>0</v>
      </c>
      <c r="S2950" s="269">
        <v>183151.85</v>
      </c>
      <c r="U2950" s="305" t="str">
        <f t="shared" si="46"/>
        <v>RU8271</v>
      </c>
      <c r="V2950" s="305" t="s">
        <v>3112</v>
      </c>
    </row>
    <row r="2951" spans="1:22" ht="18" customHeight="1" x14ac:dyDescent="0.35">
      <c r="A2951" s="270">
        <v>18892</v>
      </c>
      <c r="B2951" s="270" t="s">
        <v>3269</v>
      </c>
      <c r="C2951" s="270" t="s">
        <v>6012</v>
      </c>
      <c r="D2951" s="270" t="s">
        <v>3296</v>
      </c>
      <c r="E2951" s="270" t="s">
        <v>1733</v>
      </c>
      <c r="F2951" s="270" t="s">
        <v>2111</v>
      </c>
      <c r="G2951" s="270" t="s">
        <v>6011</v>
      </c>
      <c r="H2951" s="270" t="s">
        <v>6010</v>
      </c>
      <c r="I2951" s="270" t="s">
        <v>6009</v>
      </c>
      <c r="J2951" s="270">
        <v>19851</v>
      </c>
      <c r="K2951" s="270" t="s">
        <v>3271</v>
      </c>
      <c r="L2951" s="270" t="s">
        <v>6015</v>
      </c>
      <c r="M2951" s="270" t="s">
        <v>3296</v>
      </c>
      <c r="N2951" s="270" t="s">
        <v>3314</v>
      </c>
      <c r="O2951" s="270" t="s">
        <v>3313</v>
      </c>
      <c r="P2951" s="269">
        <v>192049.01</v>
      </c>
      <c r="Q2951" s="269">
        <v>0</v>
      </c>
      <c r="R2951" s="269">
        <v>0</v>
      </c>
      <c r="S2951" s="269">
        <v>192049.01</v>
      </c>
      <c r="U2951" s="305" t="str">
        <f t="shared" si="46"/>
        <v>RU8271</v>
      </c>
      <c r="V2951" s="305" t="s">
        <v>3112</v>
      </c>
    </row>
    <row r="2952" spans="1:22" ht="18" customHeight="1" x14ac:dyDescent="0.35">
      <c r="A2952" s="270">
        <v>18892</v>
      </c>
      <c r="B2952" s="270" t="s">
        <v>3269</v>
      </c>
      <c r="C2952" s="270" t="s">
        <v>6012</v>
      </c>
      <c r="D2952" s="270" t="s">
        <v>3296</v>
      </c>
      <c r="E2952" s="270" t="s">
        <v>1733</v>
      </c>
      <c r="F2952" s="270" t="s">
        <v>2111</v>
      </c>
      <c r="G2952" s="270" t="s">
        <v>6011</v>
      </c>
      <c r="H2952" s="270" t="s">
        <v>6010</v>
      </c>
      <c r="I2952" s="270" t="s">
        <v>6009</v>
      </c>
      <c r="J2952" s="270">
        <v>19852</v>
      </c>
      <c r="K2952" s="270" t="s">
        <v>3271</v>
      </c>
      <c r="L2952" s="270" t="s">
        <v>6015</v>
      </c>
      <c r="M2952" s="270" t="s">
        <v>3296</v>
      </c>
      <c r="N2952" s="270" t="s">
        <v>3314</v>
      </c>
      <c r="O2952" s="270" t="s">
        <v>3313</v>
      </c>
      <c r="P2952" s="269">
        <v>195127</v>
      </c>
      <c r="Q2952" s="269">
        <v>0</v>
      </c>
      <c r="R2952" s="269">
        <v>0</v>
      </c>
      <c r="S2952" s="269">
        <v>195127</v>
      </c>
      <c r="U2952" s="305" t="str">
        <f t="shared" si="46"/>
        <v>RU8271</v>
      </c>
      <c r="V2952" s="305" t="s">
        <v>3112</v>
      </c>
    </row>
    <row r="2953" spans="1:22" ht="18" customHeight="1" x14ac:dyDescent="0.35">
      <c r="A2953" s="270">
        <v>18892</v>
      </c>
      <c r="B2953" s="270" t="s">
        <v>3269</v>
      </c>
      <c r="C2953" s="270" t="s">
        <v>6012</v>
      </c>
      <c r="D2953" s="270" t="s">
        <v>3296</v>
      </c>
      <c r="E2953" s="270" t="s">
        <v>1733</v>
      </c>
      <c r="F2953" s="270" t="s">
        <v>2111</v>
      </c>
      <c r="G2953" s="270" t="s">
        <v>6011</v>
      </c>
      <c r="H2953" s="270" t="s">
        <v>6010</v>
      </c>
      <c r="I2953" s="270" t="s">
        <v>6009</v>
      </c>
      <c r="J2953" s="270">
        <v>19853</v>
      </c>
      <c r="K2953" s="270" t="s">
        <v>3271</v>
      </c>
      <c r="L2953" s="270" t="s">
        <v>6014</v>
      </c>
      <c r="M2953" s="270" t="s">
        <v>3296</v>
      </c>
      <c r="N2953" s="270" t="s">
        <v>3314</v>
      </c>
      <c r="O2953" s="270" t="s">
        <v>3313</v>
      </c>
      <c r="P2953" s="269">
        <v>164677</v>
      </c>
      <c r="Q2953" s="269">
        <v>0</v>
      </c>
      <c r="R2953" s="269">
        <v>0</v>
      </c>
      <c r="S2953" s="269">
        <v>164677</v>
      </c>
      <c r="U2953" s="305" t="str">
        <f t="shared" si="46"/>
        <v>RU8271</v>
      </c>
      <c r="V2953" s="305" t="s">
        <v>3112</v>
      </c>
    </row>
    <row r="2954" spans="1:22" ht="18" customHeight="1" x14ac:dyDescent="0.35">
      <c r="A2954" s="270">
        <v>18892</v>
      </c>
      <c r="B2954" s="270" t="s">
        <v>3269</v>
      </c>
      <c r="C2954" s="270" t="s">
        <v>6012</v>
      </c>
      <c r="D2954" s="270" t="s">
        <v>3296</v>
      </c>
      <c r="E2954" s="270" t="s">
        <v>1733</v>
      </c>
      <c r="F2954" s="270" t="s">
        <v>2111</v>
      </c>
      <c r="G2954" s="270" t="s">
        <v>6011</v>
      </c>
      <c r="H2954" s="270" t="s">
        <v>6010</v>
      </c>
      <c r="I2954" s="270" t="s">
        <v>6009</v>
      </c>
      <c r="J2954" s="270">
        <v>19854</v>
      </c>
      <c r="K2954" s="270" t="s">
        <v>3271</v>
      </c>
      <c r="L2954" s="270" t="s">
        <v>6013</v>
      </c>
      <c r="M2954" s="270" t="s">
        <v>3296</v>
      </c>
      <c r="N2954" s="270" t="s">
        <v>3314</v>
      </c>
      <c r="O2954" s="270" t="s">
        <v>3313</v>
      </c>
      <c r="P2954" s="269">
        <v>100436.84</v>
      </c>
      <c r="Q2954" s="269">
        <v>0</v>
      </c>
      <c r="R2954" s="269">
        <v>0</v>
      </c>
      <c r="S2954" s="269">
        <v>100436.84</v>
      </c>
      <c r="U2954" s="305" t="str">
        <f t="shared" si="46"/>
        <v>RU8271</v>
      </c>
      <c r="V2954" s="305" t="s">
        <v>3112</v>
      </c>
    </row>
    <row r="2955" spans="1:22" ht="18" customHeight="1" x14ac:dyDescent="0.35">
      <c r="A2955" s="270">
        <v>18892</v>
      </c>
      <c r="B2955" s="270" t="s">
        <v>3269</v>
      </c>
      <c r="C2955" s="270" t="s">
        <v>6012</v>
      </c>
      <c r="D2955" s="270" t="s">
        <v>3296</v>
      </c>
      <c r="E2955" s="270" t="s">
        <v>1733</v>
      </c>
      <c r="F2955" s="270" t="s">
        <v>2111</v>
      </c>
      <c r="G2955" s="270" t="s">
        <v>6011</v>
      </c>
      <c r="H2955" s="270" t="s">
        <v>6010</v>
      </c>
      <c r="I2955" s="270" t="s">
        <v>6009</v>
      </c>
      <c r="J2955" s="270">
        <v>19855</v>
      </c>
      <c r="K2955" s="270" t="s">
        <v>3271</v>
      </c>
      <c r="L2955" s="270" t="s">
        <v>6008</v>
      </c>
      <c r="M2955" s="270" t="s">
        <v>3296</v>
      </c>
      <c r="N2955" s="270" t="s">
        <v>3314</v>
      </c>
      <c r="O2955" s="270" t="s">
        <v>3313</v>
      </c>
      <c r="P2955" s="269">
        <v>54288.42</v>
      </c>
      <c r="Q2955" s="269">
        <v>0</v>
      </c>
      <c r="R2955" s="269">
        <v>0</v>
      </c>
      <c r="S2955" s="269">
        <v>54288.42</v>
      </c>
      <c r="U2955" s="305" t="str">
        <f t="shared" si="46"/>
        <v>RU8271</v>
      </c>
      <c r="V2955" s="305" t="s">
        <v>3112</v>
      </c>
    </row>
    <row r="2956" spans="1:22" ht="18" customHeight="1" x14ac:dyDescent="0.35">
      <c r="A2956" s="270">
        <v>18894</v>
      </c>
      <c r="B2956" s="270" t="s">
        <v>3269</v>
      </c>
      <c r="C2956" s="270" t="s">
        <v>6006</v>
      </c>
      <c r="D2956" s="270" t="s">
        <v>3296</v>
      </c>
      <c r="E2956" s="270" t="s">
        <v>1791</v>
      </c>
      <c r="F2956" s="270" t="s">
        <v>1935</v>
      </c>
      <c r="G2956" s="270" t="s">
        <v>4844</v>
      </c>
      <c r="H2956" s="270" t="s">
        <v>6005</v>
      </c>
      <c r="I2956" s="270" t="s">
        <v>6004</v>
      </c>
      <c r="J2956" s="270">
        <v>19089</v>
      </c>
      <c r="K2956" s="270" t="s">
        <v>3271</v>
      </c>
      <c r="L2956" s="270" t="s">
        <v>6007</v>
      </c>
      <c r="M2956" s="270" t="s">
        <v>3296</v>
      </c>
      <c r="N2956" s="270" t="s">
        <v>3314</v>
      </c>
      <c r="O2956" s="270" t="s">
        <v>3313</v>
      </c>
      <c r="P2956" s="269">
        <v>28555.119999999999</v>
      </c>
      <c r="Q2956" s="269">
        <v>0</v>
      </c>
      <c r="R2956" s="269">
        <v>0</v>
      </c>
      <c r="S2956" s="269">
        <v>28555.119999999999</v>
      </c>
      <c r="U2956" s="305" t="str">
        <f t="shared" si="46"/>
        <v>RU8370</v>
      </c>
      <c r="V2956" s="305" t="s">
        <v>3112</v>
      </c>
    </row>
    <row r="2957" spans="1:22" ht="18" customHeight="1" x14ac:dyDescent="0.35">
      <c r="A2957" s="270">
        <v>18894</v>
      </c>
      <c r="B2957" s="270" t="s">
        <v>3269</v>
      </c>
      <c r="C2957" s="270" t="s">
        <v>6006</v>
      </c>
      <c r="D2957" s="270" t="s">
        <v>3296</v>
      </c>
      <c r="E2957" s="270" t="s">
        <v>1791</v>
      </c>
      <c r="F2957" s="270" t="s">
        <v>1935</v>
      </c>
      <c r="G2957" s="270" t="s">
        <v>4844</v>
      </c>
      <c r="H2957" s="270" t="s">
        <v>6005</v>
      </c>
      <c r="I2957" s="270" t="s">
        <v>6004</v>
      </c>
      <c r="J2957" s="270">
        <v>19090</v>
      </c>
      <c r="K2957" s="270" t="s">
        <v>3271</v>
      </c>
      <c r="L2957" s="270" t="s">
        <v>6003</v>
      </c>
      <c r="M2957" s="270" t="s">
        <v>3296</v>
      </c>
      <c r="N2957" s="270" t="s">
        <v>3314</v>
      </c>
      <c r="O2957" s="270" t="s">
        <v>3313</v>
      </c>
      <c r="P2957" s="269">
        <v>835499.18</v>
      </c>
      <c r="Q2957" s="269">
        <v>0</v>
      </c>
      <c r="R2957" s="269">
        <v>0</v>
      </c>
      <c r="S2957" s="269">
        <v>835499.18</v>
      </c>
      <c r="U2957" s="305" t="str">
        <f t="shared" si="46"/>
        <v>RU8370</v>
      </c>
      <c r="V2957" s="305" t="s">
        <v>3112</v>
      </c>
    </row>
    <row r="2958" spans="1:22" ht="18" customHeight="1" x14ac:dyDescent="0.35">
      <c r="A2958" s="270">
        <v>18916</v>
      </c>
      <c r="B2958" s="270" t="s">
        <v>3269</v>
      </c>
      <c r="C2958" s="270" t="s">
        <v>6000</v>
      </c>
      <c r="D2958" s="270" t="s">
        <v>3296</v>
      </c>
      <c r="E2958" s="270" t="s">
        <v>1739</v>
      </c>
      <c r="F2958" s="270" t="s">
        <v>2296</v>
      </c>
      <c r="G2958" s="270" t="s">
        <v>5999</v>
      </c>
      <c r="H2958" s="270" t="s">
        <v>5998</v>
      </c>
      <c r="I2958" s="270" t="s">
        <v>5997</v>
      </c>
      <c r="J2958" s="270">
        <v>18959</v>
      </c>
      <c r="K2958" s="270" t="s">
        <v>3271</v>
      </c>
      <c r="L2958" s="270" t="s">
        <v>6002</v>
      </c>
      <c r="M2958" s="270" t="s">
        <v>3296</v>
      </c>
      <c r="N2958" s="270" t="s">
        <v>3314</v>
      </c>
      <c r="O2958" s="270" t="s">
        <v>5072</v>
      </c>
      <c r="P2958" s="269">
        <v>190675.47</v>
      </c>
      <c r="Q2958" s="269">
        <v>0</v>
      </c>
      <c r="R2958" s="269">
        <v>0</v>
      </c>
      <c r="S2958" s="269">
        <v>190675.47</v>
      </c>
      <c r="U2958" s="305" t="str">
        <f t="shared" si="46"/>
        <v>RU8470</v>
      </c>
      <c r="V2958" s="305" t="s">
        <v>3112</v>
      </c>
    </row>
    <row r="2959" spans="1:22" ht="18" customHeight="1" x14ac:dyDescent="0.35">
      <c r="A2959" s="270">
        <v>18916</v>
      </c>
      <c r="B2959" s="270" t="s">
        <v>3269</v>
      </c>
      <c r="C2959" s="270" t="s">
        <v>6000</v>
      </c>
      <c r="D2959" s="270" t="s">
        <v>3296</v>
      </c>
      <c r="E2959" s="270" t="s">
        <v>1739</v>
      </c>
      <c r="F2959" s="270" t="s">
        <v>2296</v>
      </c>
      <c r="G2959" s="270" t="s">
        <v>5999</v>
      </c>
      <c r="H2959" s="270" t="s">
        <v>5998</v>
      </c>
      <c r="I2959" s="270" t="s">
        <v>5997</v>
      </c>
      <c r="J2959" s="270">
        <v>19027</v>
      </c>
      <c r="K2959" s="270" t="s">
        <v>3271</v>
      </c>
      <c r="L2959" s="270" t="s">
        <v>6001</v>
      </c>
      <c r="M2959" s="270" t="s">
        <v>3296</v>
      </c>
      <c r="N2959" s="270" t="s">
        <v>3314</v>
      </c>
      <c r="O2959" s="270" t="s">
        <v>5072</v>
      </c>
      <c r="P2959" s="269">
        <v>146722.89000000001</v>
      </c>
      <c r="Q2959" s="269">
        <v>0</v>
      </c>
      <c r="R2959" s="269">
        <v>0</v>
      </c>
      <c r="S2959" s="269">
        <v>146722.89000000001</v>
      </c>
      <c r="U2959" s="305" t="str">
        <f t="shared" si="46"/>
        <v>RU8470</v>
      </c>
      <c r="V2959" s="305" t="s">
        <v>3112</v>
      </c>
    </row>
    <row r="2960" spans="1:22" ht="18" customHeight="1" x14ac:dyDescent="0.35">
      <c r="A2960" s="270">
        <v>18916</v>
      </c>
      <c r="B2960" s="270" t="s">
        <v>3269</v>
      </c>
      <c r="C2960" s="270" t="s">
        <v>6000</v>
      </c>
      <c r="D2960" s="270" t="s">
        <v>3296</v>
      </c>
      <c r="E2960" s="270" t="s">
        <v>1739</v>
      </c>
      <c r="F2960" s="270" t="s">
        <v>2296</v>
      </c>
      <c r="G2960" s="270" t="s">
        <v>5999</v>
      </c>
      <c r="H2960" s="270" t="s">
        <v>5998</v>
      </c>
      <c r="I2960" s="270" t="s">
        <v>5997</v>
      </c>
      <c r="J2960" s="270">
        <v>19028</v>
      </c>
      <c r="K2960" s="270" t="s">
        <v>3271</v>
      </c>
      <c r="L2960" s="270" t="s">
        <v>5996</v>
      </c>
      <c r="M2960" s="270" t="s">
        <v>3296</v>
      </c>
      <c r="N2960" s="270" t="s">
        <v>3286</v>
      </c>
      <c r="O2960" s="270" t="s">
        <v>3689</v>
      </c>
      <c r="P2960" s="269">
        <v>17757.8</v>
      </c>
      <c r="Q2960" s="269">
        <v>0</v>
      </c>
      <c r="R2960" s="269">
        <v>0</v>
      </c>
      <c r="S2960" s="269">
        <v>17757.8</v>
      </c>
      <c r="U2960" s="305" t="str">
        <f t="shared" si="46"/>
        <v>RU8470</v>
      </c>
      <c r="V2960" s="305" t="s">
        <v>3112</v>
      </c>
    </row>
    <row r="2961" spans="1:22" ht="18" customHeight="1" x14ac:dyDescent="0.35">
      <c r="A2961" s="270">
        <v>18931</v>
      </c>
      <c r="B2961" s="270" t="s">
        <v>3269</v>
      </c>
      <c r="C2961" s="270" t="s">
        <v>5995</v>
      </c>
      <c r="D2961" s="270" t="s">
        <v>3296</v>
      </c>
      <c r="E2961" s="270" t="s">
        <v>1713</v>
      </c>
      <c r="F2961" s="270" t="s">
        <v>1964</v>
      </c>
      <c r="G2961" s="270" t="s">
        <v>5994</v>
      </c>
      <c r="H2961" s="270" t="s">
        <v>5993</v>
      </c>
      <c r="I2961" s="270" t="s">
        <v>5992</v>
      </c>
      <c r="J2961" s="270">
        <v>19190</v>
      </c>
      <c r="K2961" s="270" t="s">
        <v>3271</v>
      </c>
      <c r="L2961" s="270" t="s">
        <v>5991</v>
      </c>
      <c r="M2961" s="270" t="s">
        <v>3296</v>
      </c>
      <c r="N2961" s="270" t="s">
        <v>3314</v>
      </c>
      <c r="O2961" s="270" t="s">
        <v>3313</v>
      </c>
      <c r="P2961" s="269">
        <v>737476</v>
      </c>
      <c r="Q2961" s="269">
        <v>0</v>
      </c>
      <c r="R2961" s="269">
        <v>0</v>
      </c>
      <c r="S2961" s="269">
        <v>737476</v>
      </c>
      <c r="U2961" s="305" t="str">
        <f t="shared" si="46"/>
        <v>RU8405</v>
      </c>
      <c r="V2961" s="305" t="s">
        <v>3112</v>
      </c>
    </row>
    <row r="2962" spans="1:22" ht="18" customHeight="1" x14ac:dyDescent="0.35">
      <c r="A2962" s="270">
        <v>18932</v>
      </c>
      <c r="B2962" s="270" t="s">
        <v>3269</v>
      </c>
      <c r="C2962" s="270" t="s">
        <v>5990</v>
      </c>
      <c r="D2962" s="270" t="s">
        <v>3296</v>
      </c>
      <c r="E2962" s="270" t="s">
        <v>1713</v>
      </c>
      <c r="F2962" s="270" t="s">
        <v>1964</v>
      </c>
      <c r="G2962" s="270" t="s">
        <v>5989</v>
      </c>
      <c r="H2962" s="270" t="s">
        <v>5988</v>
      </c>
      <c r="I2962" s="270" t="s">
        <v>5987</v>
      </c>
      <c r="J2962" s="270">
        <v>19631</v>
      </c>
      <c r="K2962" s="270" t="s">
        <v>3271</v>
      </c>
      <c r="L2962" s="270" t="s">
        <v>5986</v>
      </c>
      <c r="M2962" s="270" t="s">
        <v>3296</v>
      </c>
      <c r="N2962" s="270" t="s">
        <v>3314</v>
      </c>
      <c r="O2962" s="270" t="s">
        <v>3313</v>
      </c>
      <c r="P2962" s="269">
        <v>348407</v>
      </c>
      <c r="Q2962" s="269">
        <v>0</v>
      </c>
      <c r="R2962" s="269">
        <v>0</v>
      </c>
      <c r="S2962" s="269">
        <v>348407</v>
      </c>
      <c r="U2962" s="305" t="str">
        <f t="shared" si="46"/>
        <v>RU8405</v>
      </c>
      <c r="V2962" s="305" t="s">
        <v>3112</v>
      </c>
    </row>
    <row r="2963" spans="1:22" ht="18" customHeight="1" x14ac:dyDescent="0.35">
      <c r="A2963" s="270">
        <v>18933</v>
      </c>
      <c r="B2963" s="270" t="s">
        <v>3269</v>
      </c>
      <c r="C2963" s="270" t="s">
        <v>5984</v>
      </c>
      <c r="D2963" s="270" t="s">
        <v>3296</v>
      </c>
      <c r="E2963" s="270" t="s">
        <v>1713</v>
      </c>
      <c r="F2963" s="270" t="s">
        <v>1964</v>
      </c>
      <c r="G2963" s="270" t="s">
        <v>5983</v>
      </c>
      <c r="H2963" s="270" t="s">
        <v>5982</v>
      </c>
      <c r="I2963" s="270" t="s">
        <v>5981</v>
      </c>
      <c r="J2963" s="270">
        <v>19426</v>
      </c>
      <c r="K2963" s="270" t="s">
        <v>3271</v>
      </c>
      <c r="L2963" s="270" t="s">
        <v>5985</v>
      </c>
      <c r="M2963" s="270" t="s">
        <v>3296</v>
      </c>
      <c r="N2963" s="270" t="s">
        <v>3314</v>
      </c>
      <c r="O2963" s="270" t="s">
        <v>3313</v>
      </c>
      <c r="P2963" s="269">
        <v>213578.23999999999</v>
      </c>
      <c r="Q2963" s="269">
        <v>0</v>
      </c>
      <c r="R2963" s="269">
        <v>0</v>
      </c>
      <c r="S2963" s="269">
        <v>213578.23999999999</v>
      </c>
      <c r="U2963" s="305" t="str">
        <f t="shared" si="46"/>
        <v>RU8405</v>
      </c>
      <c r="V2963" s="305" t="s">
        <v>3112</v>
      </c>
    </row>
    <row r="2964" spans="1:22" ht="18" customHeight="1" x14ac:dyDescent="0.35">
      <c r="A2964" s="270">
        <v>18933</v>
      </c>
      <c r="B2964" s="270" t="s">
        <v>3269</v>
      </c>
      <c r="C2964" s="270" t="s">
        <v>5984</v>
      </c>
      <c r="D2964" s="270" t="s">
        <v>3296</v>
      </c>
      <c r="E2964" s="270" t="s">
        <v>1713</v>
      </c>
      <c r="F2964" s="270" t="s">
        <v>1964</v>
      </c>
      <c r="G2964" s="270" t="s">
        <v>5983</v>
      </c>
      <c r="H2964" s="270" t="s">
        <v>5982</v>
      </c>
      <c r="I2964" s="270" t="s">
        <v>5981</v>
      </c>
      <c r="J2964" s="270">
        <v>19664</v>
      </c>
      <c r="K2964" s="270" t="s">
        <v>3271</v>
      </c>
      <c r="L2964" s="270" t="s">
        <v>5980</v>
      </c>
      <c r="M2964" s="270" t="s">
        <v>3296</v>
      </c>
      <c r="N2964" s="270" t="s">
        <v>3314</v>
      </c>
      <c r="O2964" s="270" t="s">
        <v>3313</v>
      </c>
      <c r="P2964" s="269">
        <v>211876.71</v>
      </c>
      <c r="Q2964" s="269">
        <v>0</v>
      </c>
      <c r="R2964" s="269">
        <v>0</v>
      </c>
      <c r="S2964" s="269">
        <v>211876.71</v>
      </c>
      <c r="U2964" s="305" t="str">
        <f t="shared" si="46"/>
        <v>RU8405</v>
      </c>
      <c r="V2964" s="305" t="s">
        <v>3112</v>
      </c>
    </row>
    <row r="2965" spans="1:22" ht="18" customHeight="1" x14ac:dyDescent="0.35">
      <c r="A2965" s="270">
        <v>18934</v>
      </c>
      <c r="B2965" s="270" t="s">
        <v>3269</v>
      </c>
      <c r="C2965" s="270" t="s">
        <v>5978</v>
      </c>
      <c r="D2965" s="270" t="s">
        <v>3296</v>
      </c>
      <c r="E2965" s="270" t="s">
        <v>1733</v>
      </c>
      <c r="F2965" s="270" t="s">
        <v>2208</v>
      </c>
      <c r="G2965" s="270" t="s">
        <v>5914</v>
      </c>
      <c r="H2965" s="270" t="s">
        <v>5977</v>
      </c>
      <c r="I2965" s="270" t="s">
        <v>5976</v>
      </c>
      <c r="J2965" s="270">
        <v>20234</v>
      </c>
      <c r="K2965" s="270" t="s">
        <v>3271</v>
      </c>
      <c r="L2965" s="270" t="s">
        <v>5979</v>
      </c>
      <c r="M2965" s="270" t="s">
        <v>3296</v>
      </c>
      <c r="N2965" s="270" t="s">
        <v>3286</v>
      </c>
      <c r="O2965" s="270" t="s">
        <v>3285</v>
      </c>
      <c r="P2965" s="269">
        <v>466016.08</v>
      </c>
      <c r="Q2965" s="269">
        <v>0</v>
      </c>
      <c r="R2965" s="269">
        <v>0</v>
      </c>
      <c r="S2965" s="269">
        <v>466016.08</v>
      </c>
      <c r="U2965" s="305" t="str">
        <f t="shared" si="46"/>
        <v>RU8356</v>
      </c>
      <c r="V2965" s="305" t="s">
        <v>3112</v>
      </c>
    </row>
    <row r="2966" spans="1:22" ht="18" customHeight="1" x14ac:dyDescent="0.35">
      <c r="A2966" s="270">
        <v>18934</v>
      </c>
      <c r="B2966" s="270" t="s">
        <v>3269</v>
      </c>
      <c r="C2966" s="270" t="s">
        <v>5978</v>
      </c>
      <c r="D2966" s="270" t="s">
        <v>3296</v>
      </c>
      <c r="E2966" s="270" t="s">
        <v>1733</v>
      </c>
      <c r="F2966" s="270" t="s">
        <v>2208</v>
      </c>
      <c r="G2966" s="270" t="s">
        <v>5914</v>
      </c>
      <c r="H2966" s="270" t="s">
        <v>5977</v>
      </c>
      <c r="I2966" s="270" t="s">
        <v>5976</v>
      </c>
      <c r="J2966" s="270">
        <v>20383</v>
      </c>
      <c r="K2966" s="270" t="s">
        <v>3271</v>
      </c>
      <c r="L2966" s="270" t="s">
        <v>5975</v>
      </c>
      <c r="M2966" s="270" t="s">
        <v>3296</v>
      </c>
      <c r="N2966" s="270" t="s">
        <v>3286</v>
      </c>
      <c r="O2966" s="270" t="s">
        <v>3285</v>
      </c>
      <c r="P2966" s="269">
        <v>262990.92</v>
      </c>
      <c r="Q2966" s="269">
        <v>0</v>
      </c>
      <c r="R2966" s="269">
        <v>0</v>
      </c>
      <c r="S2966" s="269">
        <v>262990.92</v>
      </c>
      <c r="U2966" s="305" t="str">
        <f t="shared" si="46"/>
        <v>RU8356</v>
      </c>
      <c r="V2966" s="305" t="s">
        <v>3112</v>
      </c>
    </row>
    <row r="2967" spans="1:22" ht="18" customHeight="1" x14ac:dyDescent="0.35">
      <c r="A2967" s="270">
        <v>19004</v>
      </c>
      <c r="B2967" s="270" t="s">
        <v>3269</v>
      </c>
      <c r="C2967" s="270" t="s">
        <v>5972</v>
      </c>
      <c r="D2967" s="270" t="s">
        <v>3296</v>
      </c>
      <c r="E2967" s="270" t="s">
        <v>1733</v>
      </c>
      <c r="F2967" s="270" t="s">
        <v>2136</v>
      </c>
      <c r="G2967" s="270" t="s">
        <v>5971</v>
      </c>
      <c r="H2967" s="270" t="s">
        <v>5970</v>
      </c>
      <c r="I2967" s="270" t="s">
        <v>5969</v>
      </c>
      <c r="J2967" s="270">
        <v>19535</v>
      </c>
      <c r="K2967" s="270" t="s">
        <v>3271</v>
      </c>
      <c r="L2967" s="270" t="s">
        <v>5974</v>
      </c>
      <c r="M2967" s="270" t="s">
        <v>3296</v>
      </c>
      <c r="N2967" s="270" t="s">
        <v>3286</v>
      </c>
      <c r="O2967" s="270" t="s">
        <v>3285</v>
      </c>
      <c r="P2967" s="269">
        <v>5733013.4400000004</v>
      </c>
      <c r="Q2967" s="269">
        <v>0</v>
      </c>
      <c r="R2967" s="269">
        <v>0</v>
      </c>
      <c r="S2967" s="269">
        <v>5733013.4400000004</v>
      </c>
      <c r="U2967" s="305" t="str">
        <f t="shared" si="46"/>
        <v>RU8293</v>
      </c>
      <c r="V2967" s="305" t="s">
        <v>3112</v>
      </c>
    </row>
    <row r="2968" spans="1:22" ht="18" customHeight="1" x14ac:dyDescent="0.35">
      <c r="A2968" s="270">
        <v>19004</v>
      </c>
      <c r="B2968" s="270" t="s">
        <v>3269</v>
      </c>
      <c r="C2968" s="270" t="s">
        <v>5972</v>
      </c>
      <c r="D2968" s="270" t="s">
        <v>3296</v>
      </c>
      <c r="E2968" s="270" t="s">
        <v>1733</v>
      </c>
      <c r="F2968" s="270" t="s">
        <v>2136</v>
      </c>
      <c r="G2968" s="270" t="s">
        <v>5971</v>
      </c>
      <c r="H2968" s="270" t="s">
        <v>5970</v>
      </c>
      <c r="I2968" s="270" t="s">
        <v>5969</v>
      </c>
      <c r="J2968" s="270">
        <v>19560</v>
      </c>
      <c r="K2968" s="270" t="s">
        <v>3271</v>
      </c>
      <c r="L2968" s="270" t="s">
        <v>5973</v>
      </c>
      <c r="M2968" s="270" t="s">
        <v>3296</v>
      </c>
      <c r="N2968" s="270" t="s">
        <v>3286</v>
      </c>
      <c r="O2968" s="270" t="s">
        <v>3285</v>
      </c>
      <c r="P2968" s="269">
        <v>1768054.45</v>
      </c>
      <c r="Q2968" s="269">
        <v>0</v>
      </c>
      <c r="R2968" s="269">
        <v>0</v>
      </c>
      <c r="S2968" s="269">
        <v>1768054.45</v>
      </c>
      <c r="U2968" s="305" t="str">
        <f t="shared" si="46"/>
        <v>RU8293</v>
      </c>
      <c r="V2968" s="305" t="s">
        <v>3112</v>
      </c>
    </row>
    <row r="2969" spans="1:22" ht="18" customHeight="1" x14ac:dyDescent="0.35">
      <c r="A2969" s="270">
        <v>19004</v>
      </c>
      <c r="B2969" s="270" t="s">
        <v>3269</v>
      </c>
      <c r="C2969" s="270" t="s">
        <v>5972</v>
      </c>
      <c r="D2969" s="270" t="s">
        <v>3296</v>
      </c>
      <c r="E2969" s="270" t="s">
        <v>1733</v>
      </c>
      <c r="F2969" s="270" t="s">
        <v>2136</v>
      </c>
      <c r="G2969" s="270" t="s">
        <v>5971</v>
      </c>
      <c r="H2969" s="270" t="s">
        <v>5970</v>
      </c>
      <c r="I2969" s="270" t="s">
        <v>5969</v>
      </c>
      <c r="J2969" s="270">
        <v>22056</v>
      </c>
      <c r="K2969" s="270" t="s">
        <v>3271</v>
      </c>
      <c r="L2969" s="270" t="s">
        <v>5968</v>
      </c>
      <c r="M2969" s="270" t="s">
        <v>3296</v>
      </c>
      <c r="N2969" s="270" t="s">
        <v>3286</v>
      </c>
      <c r="O2969" s="270" t="s">
        <v>3285</v>
      </c>
      <c r="P2969" s="269">
        <v>167891.23</v>
      </c>
      <c r="Q2969" s="269">
        <v>0</v>
      </c>
      <c r="R2969" s="269">
        <v>0</v>
      </c>
      <c r="S2969" s="269">
        <v>167891.23</v>
      </c>
      <c r="U2969" s="305" t="str">
        <f t="shared" si="46"/>
        <v>RU8293</v>
      </c>
      <c r="V2969" s="305" t="s">
        <v>3112</v>
      </c>
    </row>
    <row r="2970" spans="1:22" ht="18" customHeight="1" x14ac:dyDescent="0.35">
      <c r="A2970" s="270">
        <v>19036</v>
      </c>
      <c r="B2970" s="270" t="s">
        <v>3269</v>
      </c>
      <c r="C2970" s="270" t="s">
        <v>5966</v>
      </c>
      <c r="D2970" s="270" t="s">
        <v>3296</v>
      </c>
      <c r="E2970" s="270" t="s">
        <v>1739</v>
      </c>
      <c r="F2970" s="270" t="s">
        <v>1823</v>
      </c>
      <c r="G2970" s="270" t="s">
        <v>5965</v>
      </c>
      <c r="H2970" s="270" t="s">
        <v>5964</v>
      </c>
      <c r="I2970" s="270" t="s">
        <v>5963</v>
      </c>
      <c r="J2970" s="270">
        <v>20691</v>
      </c>
      <c r="K2970" s="270" t="s">
        <v>3271</v>
      </c>
      <c r="L2970" s="270" t="s">
        <v>5967</v>
      </c>
      <c r="M2970" s="270" t="s">
        <v>3296</v>
      </c>
      <c r="N2970" s="270" t="s">
        <v>3286</v>
      </c>
      <c r="O2970" s="270" t="s">
        <v>3285</v>
      </c>
      <c r="P2970" s="269">
        <v>615230</v>
      </c>
      <c r="Q2970" s="269">
        <v>0</v>
      </c>
      <c r="R2970" s="269">
        <v>0</v>
      </c>
      <c r="S2970" s="269">
        <v>615230</v>
      </c>
      <c r="U2970" s="305" t="str">
        <f t="shared" si="46"/>
        <v>RU1100</v>
      </c>
      <c r="V2970" s="305" t="s">
        <v>3112</v>
      </c>
    </row>
    <row r="2971" spans="1:22" ht="18" customHeight="1" x14ac:dyDescent="0.35">
      <c r="A2971" s="270">
        <v>19036</v>
      </c>
      <c r="B2971" s="270" t="s">
        <v>3269</v>
      </c>
      <c r="C2971" s="270" t="s">
        <v>5966</v>
      </c>
      <c r="D2971" s="270" t="s">
        <v>3296</v>
      </c>
      <c r="E2971" s="270" t="s">
        <v>1739</v>
      </c>
      <c r="F2971" s="270" t="s">
        <v>1823</v>
      </c>
      <c r="G2971" s="270" t="s">
        <v>5965</v>
      </c>
      <c r="H2971" s="270" t="s">
        <v>5964</v>
      </c>
      <c r="I2971" s="270" t="s">
        <v>5963</v>
      </c>
      <c r="J2971" s="270">
        <v>20692</v>
      </c>
      <c r="K2971" s="270" t="s">
        <v>3271</v>
      </c>
      <c r="L2971" s="270" t="s">
        <v>5962</v>
      </c>
      <c r="M2971" s="270" t="s">
        <v>3296</v>
      </c>
      <c r="N2971" s="270" t="s">
        <v>3286</v>
      </c>
      <c r="O2971" s="270" t="s">
        <v>3285</v>
      </c>
      <c r="P2971" s="269">
        <v>77357</v>
      </c>
      <c r="Q2971" s="269">
        <v>0</v>
      </c>
      <c r="R2971" s="269">
        <v>0</v>
      </c>
      <c r="S2971" s="269">
        <v>77357</v>
      </c>
      <c r="U2971" s="305" t="str">
        <f t="shared" si="46"/>
        <v>RU1100</v>
      </c>
      <c r="V2971" s="305" t="s">
        <v>3112</v>
      </c>
    </row>
    <row r="2972" spans="1:22" ht="18" customHeight="1" x14ac:dyDescent="0.35">
      <c r="A2972" s="270">
        <v>19045</v>
      </c>
      <c r="B2972" s="270" t="s">
        <v>3269</v>
      </c>
      <c r="C2972" s="270" t="s">
        <v>5961</v>
      </c>
      <c r="D2972" s="270" t="s">
        <v>3296</v>
      </c>
      <c r="E2972" s="270" t="s">
        <v>1739</v>
      </c>
      <c r="F2972" s="270" t="s">
        <v>1823</v>
      </c>
      <c r="G2972" s="270" t="s">
        <v>5960</v>
      </c>
      <c r="H2972" s="270" t="s">
        <v>5959</v>
      </c>
      <c r="I2972" s="270" t="s">
        <v>5958</v>
      </c>
      <c r="J2972" s="270">
        <v>20683</v>
      </c>
      <c r="K2972" s="270" t="s">
        <v>3271</v>
      </c>
      <c r="L2972" s="270" t="s">
        <v>5957</v>
      </c>
      <c r="M2972" s="270" t="s">
        <v>3296</v>
      </c>
      <c r="N2972" s="270" t="s">
        <v>3314</v>
      </c>
      <c r="O2972" s="270" t="s">
        <v>5072</v>
      </c>
      <c r="P2972" s="269">
        <v>417135</v>
      </c>
      <c r="Q2972" s="269">
        <v>0</v>
      </c>
      <c r="R2972" s="269">
        <v>417135</v>
      </c>
      <c r="S2972" s="269">
        <v>417135</v>
      </c>
      <c r="U2972" s="305" t="str">
        <f t="shared" si="46"/>
        <v>RU1100</v>
      </c>
      <c r="V2972" s="305" t="s">
        <v>3112</v>
      </c>
    </row>
    <row r="2973" spans="1:22" ht="18" customHeight="1" x14ac:dyDescent="0.35">
      <c r="A2973" s="270">
        <v>19052</v>
      </c>
      <c r="B2973" s="270" t="s">
        <v>3269</v>
      </c>
      <c r="C2973" s="270" t="s">
        <v>5956</v>
      </c>
      <c r="D2973" s="270" t="s">
        <v>3296</v>
      </c>
      <c r="E2973" s="270" t="s">
        <v>1791</v>
      </c>
      <c r="F2973" s="270" t="s">
        <v>1816</v>
      </c>
      <c r="G2973" s="270" t="s">
        <v>3355</v>
      </c>
      <c r="H2973" s="270" t="s">
        <v>5955</v>
      </c>
      <c r="I2973" s="270" t="s">
        <v>5954</v>
      </c>
      <c r="J2973" s="270">
        <v>19054</v>
      </c>
      <c r="K2973" s="270" t="s">
        <v>3271</v>
      </c>
      <c r="L2973" s="270" t="s">
        <v>5953</v>
      </c>
      <c r="M2973" s="270" t="s">
        <v>3296</v>
      </c>
      <c r="N2973" s="270" t="s">
        <v>3286</v>
      </c>
      <c r="O2973" s="270" t="s">
        <v>3285</v>
      </c>
      <c r="P2973" s="269">
        <v>301676.53000000003</v>
      </c>
      <c r="Q2973" s="269">
        <v>0</v>
      </c>
      <c r="R2973" s="269">
        <v>0</v>
      </c>
      <c r="S2973" s="269">
        <v>301676.53000000003</v>
      </c>
      <c r="U2973" s="305" t="str">
        <f t="shared" si="46"/>
        <v>RU1015</v>
      </c>
      <c r="V2973" s="305" t="s">
        <v>3112</v>
      </c>
    </row>
    <row r="2974" spans="1:22" ht="18" customHeight="1" x14ac:dyDescent="0.35">
      <c r="A2974" s="270">
        <v>19070</v>
      </c>
      <c r="B2974" s="270" t="s">
        <v>3269</v>
      </c>
      <c r="C2974" s="270" t="s">
        <v>5950</v>
      </c>
      <c r="D2974" s="270" t="s">
        <v>3296</v>
      </c>
      <c r="E2974" s="270" t="s">
        <v>1791</v>
      </c>
      <c r="F2974" s="270" t="s">
        <v>2237</v>
      </c>
      <c r="G2974" s="270" t="s">
        <v>3283</v>
      </c>
      <c r="H2974" s="270" t="s">
        <v>5949</v>
      </c>
      <c r="I2974" s="270" t="s">
        <v>5948</v>
      </c>
      <c r="J2974" s="270">
        <v>19071</v>
      </c>
      <c r="K2974" s="270" t="s">
        <v>3271</v>
      </c>
      <c r="L2974" s="270" t="s">
        <v>5952</v>
      </c>
      <c r="M2974" s="270" t="s">
        <v>3296</v>
      </c>
      <c r="N2974" s="270" t="s">
        <v>3286</v>
      </c>
      <c r="O2974" s="270" t="s">
        <v>3285</v>
      </c>
      <c r="P2974" s="269">
        <v>52653.760000000002</v>
      </c>
      <c r="Q2974" s="269">
        <v>0</v>
      </c>
      <c r="R2974" s="269">
        <v>0</v>
      </c>
      <c r="S2974" s="269">
        <v>52653.760000000002</v>
      </c>
      <c r="U2974" s="305" t="str">
        <f t="shared" si="46"/>
        <v>RU8377</v>
      </c>
      <c r="V2974" s="305" t="s">
        <v>3112</v>
      </c>
    </row>
    <row r="2975" spans="1:22" ht="18" customHeight="1" x14ac:dyDescent="0.35">
      <c r="A2975" s="270">
        <v>19070</v>
      </c>
      <c r="B2975" s="270" t="s">
        <v>3269</v>
      </c>
      <c r="C2975" s="270" t="s">
        <v>5950</v>
      </c>
      <c r="D2975" s="270" t="s">
        <v>3296</v>
      </c>
      <c r="E2975" s="270" t="s">
        <v>1791</v>
      </c>
      <c r="F2975" s="270" t="s">
        <v>2237</v>
      </c>
      <c r="G2975" s="270" t="s">
        <v>3283</v>
      </c>
      <c r="H2975" s="270" t="s">
        <v>5949</v>
      </c>
      <c r="I2975" s="270" t="s">
        <v>5948</v>
      </c>
      <c r="J2975" s="270">
        <v>19163</v>
      </c>
      <c r="K2975" s="270" t="s">
        <v>3271</v>
      </c>
      <c r="L2975" s="270" t="s">
        <v>5951</v>
      </c>
      <c r="M2975" s="270" t="s">
        <v>3296</v>
      </c>
      <c r="N2975" s="270" t="s">
        <v>3286</v>
      </c>
      <c r="O2975" s="270" t="s">
        <v>3285</v>
      </c>
      <c r="P2975" s="269">
        <v>629996.69999999995</v>
      </c>
      <c r="Q2975" s="269">
        <v>0</v>
      </c>
      <c r="R2975" s="269">
        <v>0</v>
      </c>
      <c r="S2975" s="269">
        <v>629996.69999999995</v>
      </c>
      <c r="U2975" s="305" t="str">
        <f t="shared" si="46"/>
        <v>RU8377</v>
      </c>
      <c r="V2975" s="305" t="s">
        <v>3112</v>
      </c>
    </row>
    <row r="2976" spans="1:22" ht="18" customHeight="1" x14ac:dyDescent="0.35">
      <c r="A2976" s="270">
        <v>19070</v>
      </c>
      <c r="B2976" s="270" t="s">
        <v>3269</v>
      </c>
      <c r="C2976" s="270" t="s">
        <v>5950</v>
      </c>
      <c r="D2976" s="270" t="s">
        <v>3296</v>
      </c>
      <c r="E2976" s="270" t="s">
        <v>1791</v>
      </c>
      <c r="F2976" s="270" t="s">
        <v>2237</v>
      </c>
      <c r="G2976" s="270" t="s">
        <v>3283</v>
      </c>
      <c r="H2976" s="270" t="s">
        <v>5949</v>
      </c>
      <c r="I2976" s="270" t="s">
        <v>5948</v>
      </c>
      <c r="J2976" s="270">
        <v>19166</v>
      </c>
      <c r="K2976" s="270" t="s">
        <v>3271</v>
      </c>
      <c r="L2976" s="270" t="s">
        <v>5947</v>
      </c>
      <c r="M2976" s="270" t="s">
        <v>3296</v>
      </c>
      <c r="N2976" s="270" t="s">
        <v>3286</v>
      </c>
      <c r="O2976" s="270" t="s">
        <v>3285</v>
      </c>
      <c r="P2976" s="269">
        <v>1347062.92</v>
      </c>
      <c r="Q2976" s="269">
        <v>0</v>
      </c>
      <c r="R2976" s="269">
        <v>0</v>
      </c>
      <c r="S2976" s="269">
        <v>1347062.92</v>
      </c>
      <c r="U2976" s="305" t="str">
        <f t="shared" si="46"/>
        <v>RU8377</v>
      </c>
      <c r="V2976" s="305" t="s">
        <v>3112</v>
      </c>
    </row>
    <row r="2977" spans="1:22" ht="18" customHeight="1" x14ac:dyDescent="0.35">
      <c r="A2977" s="270">
        <v>19083</v>
      </c>
      <c r="B2977" s="270" t="s">
        <v>3269</v>
      </c>
      <c r="C2977" s="270" t="s">
        <v>5946</v>
      </c>
      <c r="D2977" s="270" t="s">
        <v>3296</v>
      </c>
      <c r="E2977" s="270" t="s">
        <v>1713</v>
      </c>
      <c r="F2977" s="270" t="s">
        <v>2150</v>
      </c>
      <c r="G2977" s="270" t="s">
        <v>5945</v>
      </c>
      <c r="H2977" s="270" t="s">
        <v>5944</v>
      </c>
      <c r="I2977" s="270" t="s">
        <v>5943</v>
      </c>
      <c r="J2977" s="270">
        <v>19091</v>
      </c>
      <c r="K2977" s="270" t="s">
        <v>3271</v>
      </c>
      <c r="L2977" s="270" t="s">
        <v>5942</v>
      </c>
      <c r="M2977" s="270" t="s">
        <v>3296</v>
      </c>
      <c r="N2977" s="270" t="s">
        <v>3314</v>
      </c>
      <c r="O2977" s="270" t="s">
        <v>3313</v>
      </c>
      <c r="P2977" s="269">
        <v>2418938.12</v>
      </c>
      <c r="Q2977" s="269">
        <v>0</v>
      </c>
      <c r="R2977" s="269">
        <v>0</v>
      </c>
      <c r="S2977" s="269">
        <v>2418938.12</v>
      </c>
      <c r="U2977" s="305" t="str">
        <f t="shared" si="46"/>
        <v>RU8321</v>
      </c>
      <c r="V2977" s="305" t="s">
        <v>3112</v>
      </c>
    </row>
    <row r="2978" spans="1:22" ht="18" customHeight="1" x14ac:dyDescent="0.35">
      <c r="A2978" s="270">
        <v>19107</v>
      </c>
      <c r="B2978" s="270" t="s">
        <v>3269</v>
      </c>
      <c r="C2978" s="270" t="s">
        <v>5940</v>
      </c>
      <c r="D2978" s="270" t="s">
        <v>3296</v>
      </c>
      <c r="E2978" s="270" t="s">
        <v>1733</v>
      </c>
      <c r="F2978" s="270" t="s">
        <v>2140</v>
      </c>
      <c r="G2978" s="270" t="s">
        <v>5939</v>
      </c>
      <c r="H2978" s="270" t="s">
        <v>5938</v>
      </c>
      <c r="I2978" s="270" t="s">
        <v>5937</v>
      </c>
      <c r="J2978" s="270">
        <v>19196</v>
      </c>
      <c r="K2978" s="270" t="s">
        <v>3271</v>
      </c>
      <c r="L2978" s="270" t="s">
        <v>5941</v>
      </c>
      <c r="M2978" s="270" t="s">
        <v>3296</v>
      </c>
      <c r="N2978" s="270" t="s">
        <v>3314</v>
      </c>
      <c r="O2978" s="270" t="s">
        <v>3313</v>
      </c>
      <c r="P2978" s="269">
        <v>304595.23</v>
      </c>
      <c r="Q2978" s="269">
        <v>0</v>
      </c>
      <c r="R2978" s="269">
        <v>0</v>
      </c>
      <c r="S2978" s="269">
        <v>304595.23</v>
      </c>
      <c r="U2978" s="305" t="str">
        <f t="shared" si="46"/>
        <v>RU8295</v>
      </c>
      <c r="V2978" s="305" t="s">
        <v>3112</v>
      </c>
    </row>
    <row r="2979" spans="1:22" ht="18" customHeight="1" x14ac:dyDescent="0.35">
      <c r="A2979" s="270">
        <v>19107</v>
      </c>
      <c r="B2979" s="270" t="s">
        <v>3269</v>
      </c>
      <c r="C2979" s="270" t="s">
        <v>5940</v>
      </c>
      <c r="D2979" s="270" t="s">
        <v>3296</v>
      </c>
      <c r="E2979" s="270" t="s">
        <v>1733</v>
      </c>
      <c r="F2979" s="270" t="s">
        <v>2140</v>
      </c>
      <c r="G2979" s="270" t="s">
        <v>5939</v>
      </c>
      <c r="H2979" s="270" t="s">
        <v>5938</v>
      </c>
      <c r="I2979" s="270" t="s">
        <v>5937</v>
      </c>
      <c r="J2979" s="270">
        <v>22340</v>
      </c>
      <c r="K2979" s="270" t="s">
        <v>3271</v>
      </c>
      <c r="L2979" s="270" t="s">
        <v>5936</v>
      </c>
      <c r="M2979" s="270" t="s">
        <v>3296</v>
      </c>
      <c r="N2979" s="270" t="s">
        <v>3314</v>
      </c>
      <c r="O2979" s="270" t="s">
        <v>3313</v>
      </c>
      <c r="P2979" s="269">
        <v>307203.15999999997</v>
      </c>
      <c r="Q2979" s="269">
        <v>0</v>
      </c>
      <c r="R2979" s="269">
        <v>0</v>
      </c>
      <c r="S2979" s="269">
        <v>307203.15999999997</v>
      </c>
      <c r="U2979" s="305" t="str">
        <f t="shared" si="46"/>
        <v>RU8295</v>
      </c>
      <c r="V2979" s="305" t="s">
        <v>3112</v>
      </c>
    </row>
    <row r="2980" spans="1:22" ht="18" customHeight="1" x14ac:dyDescent="0.35">
      <c r="A2980" s="270">
        <v>19113</v>
      </c>
      <c r="B2980" s="270" t="s">
        <v>3269</v>
      </c>
      <c r="C2980" s="270" t="s">
        <v>5932</v>
      </c>
      <c r="D2980" s="270" t="s">
        <v>3296</v>
      </c>
      <c r="E2980" s="270" t="s">
        <v>1733</v>
      </c>
      <c r="F2980" s="270" t="s">
        <v>2140</v>
      </c>
      <c r="G2980" s="270" t="s">
        <v>5931</v>
      </c>
      <c r="H2980" s="270" t="s">
        <v>5930</v>
      </c>
      <c r="I2980" s="270" t="s">
        <v>5929</v>
      </c>
      <c r="J2980" s="270">
        <v>19293</v>
      </c>
      <c r="K2980" s="270" t="s">
        <v>3271</v>
      </c>
      <c r="L2980" s="270" t="s">
        <v>5935</v>
      </c>
      <c r="M2980" s="270" t="s">
        <v>3296</v>
      </c>
      <c r="N2980" s="270" t="s">
        <v>3286</v>
      </c>
      <c r="O2980" s="270" t="s">
        <v>3285</v>
      </c>
      <c r="P2980" s="269">
        <v>312366.58</v>
      </c>
      <c r="Q2980" s="269">
        <v>0</v>
      </c>
      <c r="R2980" s="269">
        <v>0</v>
      </c>
      <c r="S2980" s="269">
        <v>312366.58</v>
      </c>
      <c r="U2980" s="305" t="str">
        <f t="shared" si="46"/>
        <v>RU8295</v>
      </c>
      <c r="V2980" s="305" t="s">
        <v>3112</v>
      </c>
    </row>
    <row r="2981" spans="1:22" ht="18" customHeight="1" x14ac:dyDescent="0.35">
      <c r="A2981" s="270">
        <v>19113</v>
      </c>
      <c r="B2981" s="270" t="s">
        <v>3269</v>
      </c>
      <c r="C2981" s="270" t="s">
        <v>5932</v>
      </c>
      <c r="D2981" s="270" t="s">
        <v>3296</v>
      </c>
      <c r="E2981" s="270" t="s">
        <v>1733</v>
      </c>
      <c r="F2981" s="270" t="s">
        <v>2140</v>
      </c>
      <c r="G2981" s="270" t="s">
        <v>5931</v>
      </c>
      <c r="H2981" s="270" t="s">
        <v>5930</v>
      </c>
      <c r="I2981" s="270" t="s">
        <v>5929</v>
      </c>
      <c r="J2981" s="270">
        <v>19294</v>
      </c>
      <c r="K2981" s="270" t="s">
        <v>3271</v>
      </c>
      <c r="L2981" s="270" t="s">
        <v>5934</v>
      </c>
      <c r="M2981" s="270" t="s">
        <v>3296</v>
      </c>
      <c r="N2981" s="270" t="s">
        <v>3286</v>
      </c>
      <c r="O2981" s="270" t="s">
        <v>3285</v>
      </c>
      <c r="P2981" s="269">
        <v>130312.88</v>
      </c>
      <c r="Q2981" s="269">
        <v>0</v>
      </c>
      <c r="R2981" s="269">
        <v>0</v>
      </c>
      <c r="S2981" s="269">
        <v>130312.88</v>
      </c>
      <c r="U2981" s="305" t="str">
        <f t="shared" si="46"/>
        <v>RU8295</v>
      </c>
      <c r="V2981" s="305" t="s">
        <v>3112</v>
      </c>
    </row>
    <row r="2982" spans="1:22" ht="18" customHeight="1" x14ac:dyDescent="0.35">
      <c r="A2982" s="270">
        <v>19113</v>
      </c>
      <c r="B2982" s="270" t="s">
        <v>3269</v>
      </c>
      <c r="C2982" s="270" t="s">
        <v>5932</v>
      </c>
      <c r="D2982" s="270" t="s">
        <v>3296</v>
      </c>
      <c r="E2982" s="270" t="s">
        <v>1733</v>
      </c>
      <c r="F2982" s="270" t="s">
        <v>2140</v>
      </c>
      <c r="G2982" s="270" t="s">
        <v>5931</v>
      </c>
      <c r="H2982" s="270" t="s">
        <v>5930</v>
      </c>
      <c r="I2982" s="270" t="s">
        <v>5929</v>
      </c>
      <c r="J2982" s="270">
        <v>19295</v>
      </c>
      <c r="K2982" s="270" t="s">
        <v>3271</v>
      </c>
      <c r="L2982" s="270" t="s">
        <v>5933</v>
      </c>
      <c r="M2982" s="270" t="s">
        <v>3296</v>
      </c>
      <c r="N2982" s="270" t="s">
        <v>3286</v>
      </c>
      <c r="O2982" s="270" t="s">
        <v>3285</v>
      </c>
      <c r="P2982" s="269">
        <v>195740.27</v>
      </c>
      <c r="Q2982" s="269">
        <v>0</v>
      </c>
      <c r="R2982" s="269">
        <v>0</v>
      </c>
      <c r="S2982" s="269">
        <v>195740.27</v>
      </c>
      <c r="U2982" s="305" t="str">
        <f t="shared" si="46"/>
        <v>RU8295</v>
      </c>
      <c r="V2982" s="305" t="s">
        <v>3112</v>
      </c>
    </row>
    <row r="2983" spans="1:22" ht="18" customHeight="1" x14ac:dyDescent="0.35">
      <c r="A2983" s="270">
        <v>19113</v>
      </c>
      <c r="B2983" s="270" t="s">
        <v>3269</v>
      </c>
      <c r="C2983" s="270" t="s">
        <v>5932</v>
      </c>
      <c r="D2983" s="270" t="s">
        <v>3296</v>
      </c>
      <c r="E2983" s="270" t="s">
        <v>1733</v>
      </c>
      <c r="F2983" s="270" t="s">
        <v>2140</v>
      </c>
      <c r="G2983" s="270" t="s">
        <v>5931</v>
      </c>
      <c r="H2983" s="270" t="s">
        <v>5930</v>
      </c>
      <c r="I2983" s="270" t="s">
        <v>5929</v>
      </c>
      <c r="J2983" s="270">
        <v>19296</v>
      </c>
      <c r="K2983" s="270" t="s">
        <v>3271</v>
      </c>
      <c r="L2983" s="270" t="s">
        <v>5928</v>
      </c>
      <c r="M2983" s="270" t="s">
        <v>3296</v>
      </c>
      <c r="N2983" s="270" t="s">
        <v>3286</v>
      </c>
      <c r="O2983" s="270" t="s">
        <v>3285</v>
      </c>
      <c r="P2983" s="269">
        <v>5838.79</v>
      </c>
      <c r="Q2983" s="269">
        <v>0</v>
      </c>
      <c r="R2983" s="269">
        <v>0</v>
      </c>
      <c r="S2983" s="269">
        <v>5838.79</v>
      </c>
      <c r="U2983" s="305" t="str">
        <f t="shared" si="46"/>
        <v>RU8295</v>
      </c>
      <c r="V2983" s="305" t="s">
        <v>3112</v>
      </c>
    </row>
    <row r="2984" spans="1:22" ht="18" customHeight="1" x14ac:dyDescent="0.35">
      <c r="A2984" s="270">
        <v>19114</v>
      </c>
      <c r="B2984" s="270" t="s">
        <v>3269</v>
      </c>
      <c r="C2984" s="270" t="s">
        <v>5926</v>
      </c>
      <c r="D2984" s="270" t="s">
        <v>3296</v>
      </c>
      <c r="E2984" s="270" t="s">
        <v>1733</v>
      </c>
      <c r="F2984" s="270" t="s">
        <v>2140</v>
      </c>
      <c r="G2984" s="270" t="s">
        <v>5925</v>
      </c>
      <c r="H2984" s="270" t="s">
        <v>5924</v>
      </c>
      <c r="I2984" s="270" t="s">
        <v>5923</v>
      </c>
      <c r="J2984" s="270">
        <v>19184</v>
      </c>
      <c r="K2984" s="270" t="s">
        <v>3271</v>
      </c>
      <c r="L2984" s="270" t="s">
        <v>5927</v>
      </c>
      <c r="M2984" s="270" t="s">
        <v>3296</v>
      </c>
      <c r="N2984" s="270" t="s">
        <v>3314</v>
      </c>
      <c r="O2984" s="270" t="s">
        <v>3313</v>
      </c>
      <c r="P2984" s="269">
        <v>532442.46</v>
      </c>
      <c r="Q2984" s="269">
        <v>0</v>
      </c>
      <c r="R2984" s="269">
        <v>0</v>
      </c>
      <c r="S2984" s="269">
        <v>532442.46</v>
      </c>
      <c r="U2984" s="305" t="str">
        <f t="shared" si="46"/>
        <v>RU8295</v>
      </c>
      <c r="V2984" s="305" t="s">
        <v>3112</v>
      </c>
    </row>
    <row r="2985" spans="1:22" ht="18" customHeight="1" x14ac:dyDescent="0.35">
      <c r="A2985" s="270">
        <v>19114</v>
      </c>
      <c r="B2985" s="270" t="s">
        <v>3269</v>
      </c>
      <c r="C2985" s="270" t="s">
        <v>5926</v>
      </c>
      <c r="D2985" s="270" t="s">
        <v>3296</v>
      </c>
      <c r="E2985" s="270" t="s">
        <v>1733</v>
      </c>
      <c r="F2985" s="270" t="s">
        <v>2140</v>
      </c>
      <c r="G2985" s="270" t="s">
        <v>5925</v>
      </c>
      <c r="H2985" s="270" t="s">
        <v>5924</v>
      </c>
      <c r="I2985" s="270" t="s">
        <v>5923</v>
      </c>
      <c r="J2985" s="270">
        <v>19914</v>
      </c>
      <c r="K2985" s="270" t="s">
        <v>3271</v>
      </c>
      <c r="L2985" s="270" t="s">
        <v>5922</v>
      </c>
      <c r="M2985" s="270" t="s">
        <v>3296</v>
      </c>
      <c r="N2985" s="270" t="s">
        <v>3314</v>
      </c>
      <c r="O2985" s="270" t="s">
        <v>3313</v>
      </c>
      <c r="P2985" s="269">
        <v>9356.8799999999992</v>
      </c>
      <c r="Q2985" s="269">
        <v>0</v>
      </c>
      <c r="R2985" s="269">
        <v>0</v>
      </c>
      <c r="S2985" s="269">
        <v>9356.8799999999992</v>
      </c>
      <c r="U2985" s="305" t="str">
        <f t="shared" si="46"/>
        <v>RU8295</v>
      </c>
      <c r="V2985" s="305" t="s">
        <v>3112</v>
      </c>
    </row>
    <row r="2986" spans="1:22" ht="18" customHeight="1" x14ac:dyDescent="0.35">
      <c r="A2986" s="270">
        <v>19138</v>
      </c>
      <c r="B2986" s="270" t="s">
        <v>3269</v>
      </c>
      <c r="C2986" s="270" t="s">
        <v>5921</v>
      </c>
      <c r="D2986" s="270" t="s">
        <v>3296</v>
      </c>
      <c r="E2986" s="270" t="s">
        <v>1733</v>
      </c>
      <c r="F2986" s="270" t="s">
        <v>2326</v>
      </c>
      <c r="G2986" s="270" t="s">
        <v>5920</v>
      </c>
      <c r="H2986" s="270" t="s">
        <v>5919</v>
      </c>
      <c r="I2986" s="270" t="s">
        <v>5918</v>
      </c>
      <c r="J2986" s="270">
        <v>20364</v>
      </c>
      <c r="K2986" s="270" t="s">
        <v>3271</v>
      </c>
      <c r="L2986" s="270" t="s">
        <v>5917</v>
      </c>
      <c r="M2986" s="270" t="s">
        <v>3296</v>
      </c>
      <c r="N2986" s="270" t="s">
        <v>3314</v>
      </c>
      <c r="O2986" s="270" t="s">
        <v>3313</v>
      </c>
      <c r="P2986" s="269">
        <v>498929.73</v>
      </c>
      <c r="Q2986" s="269">
        <v>0</v>
      </c>
      <c r="R2986" s="269">
        <v>0</v>
      </c>
      <c r="S2986" s="269">
        <v>498929.73</v>
      </c>
      <c r="U2986" s="305" t="str">
        <f t="shared" si="46"/>
        <v>RU8701</v>
      </c>
      <c r="V2986" s="305" t="s">
        <v>3112</v>
      </c>
    </row>
    <row r="2987" spans="1:22" ht="18" customHeight="1" x14ac:dyDescent="0.35">
      <c r="A2987" s="270">
        <v>19152</v>
      </c>
      <c r="B2987" s="270" t="s">
        <v>3269</v>
      </c>
      <c r="C2987" s="270" t="s">
        <v>5915</v>
      </c>
      <c r="D2987" s="270" t="s">
        <v>3296</v>
      </c>
      <c r="E2987" s="270" t="s">
        <v>1733</v>
      </c>
      <c r="F2987" s="270" t="s">
        <v>2208</v>
      </c>
      <c r="G2987" s="270" t="s">
        <v>5914</v>
      </c>
      <c r="H2987" s="270" t="s">
        <v>5913</v>
      </c>
      <c r="I2987" s="270" t="s">
        <v>5912</v>
      </c>
      <c r="J2987" s="270">
        <v>20375</v>
      </c>
      <c r="K2987" s="270" t="s">
        <v>3271</v>
      </c>
      <c r="L2987" s="270" t="s">
        <v>5916</v>
      </c>
      <c r="M2987" s="270" t="s">
        <v>3296</v>
      </c>
      <c r="N2987" s="270" t="s">
        <v>3286</v>
      </c>
      <c r="O2987" s="270" t="s">
        <v>3285</v>
      </c>
      <c r="P2987" s="269">
        <v>493833</v>
      </c>
      <c r="Q2987" s="269">
        <v>0</v>
      </c>
      <c r="R2987" s="269">
        <v>0</v>
      </c>
      <c r="S2987" s="269">
        <v>493833</v>
      </c>
      <c r="U2987" s="305" t="str">
        <f t="shared" si="46"/>
        <v>RU8356</v>
      </c>
      <c r="V2987" s="305" t="s">
        <v>3112</v>
      </c>
    </row>
    <row r="2988" spans="1:22" ht="18" customHeight="1" x14ac:dyDescent="0.35">
      <c r="A2988" s="270">
        <v>19152</v>
      </c>
      <c r="B2988" s="270" t="s">
        <v>3269</v>
      </c>
      <c r="C2988" s="270" t="s">
        <v>5915</v>
      </c>
      <c r="D2988" s="270" t="s">
        <v>3296</v>
      </c>
      <c r="E2988" s="270" t="s">
        <v>1733</v>
      </c>
      <c r="F2988" s="270" t="s">
        <v>2208</v>
      </c>
      <c r="G2988" s="270" t="s">
        <v>5914</v>
      </c>
      <c r="H2988" s="270" t="s">
        <v>5913</v>
      </c>
      <c r="I2988" s="270" t="s">
        <v>5912</v>
      </c>
      <c r="J2988" s="270">
        <v>20376</v>
      </c>
      <c r="K2988" s="270" t="s">
        <v>3271</v>
      </c>
      <c r="L2988" s="270" t="s">
        <v>5911</v>
      </c>
      <c r="M2988" s="270" t="s">
        <v>3296</v>
      </c>
      <c r="N2988" s="270" t="s">
        <v>3286</v>
      </c>
      <c r="O2988" s="270" t="s">
        <v>3285</v>
      </c>
      <c r="P2988" s="269">
        <v>60749</v>
      </c>
      <c r="Q2988" s="269">
        <v>0</v>
      </c>
      <c r="R2988" s="269">
        <v>0</v>
      </c>
      <c r="S2988" s="269">
        <v>60749</v>
      </c>
      <c r="U2988" s="305" t="str">
        <f t="shared" si="46"/>
        <v>RU8356</v>
      </c>
      <c r="V2988" s="305" t="s">
        <v>3112</v>
      </c>
    </row>
    <row r="2989" spans="1:22" ht="18" customHeight="1" x14ac:dyDescent="0.35">
      <c r="A2989" s="270">
        <v>19200</v>
      </c>
      <c r="B2989" s="270" t="s">
        <v>3269</v>
      </c>
      <c r="C2989" s="270" t="s">
        <v>5910</v>
      </c>
      <c r="D2989" s="270" t="s">
        <v>3296</v>
      </c>
      <c r="E2989" s="270" t="s">
        <v>1739</v>
      </c>
      <c r="F2989" s="270" t="s">
        <v>1823</v>
      </c>
      <c r="G2989" s="270" t="s">
        <v>5909</v>
      </c>
      <c r="H2989" s="270" t="s">
        <v>5908</v>
      </c>
      <c r="I2989" s="270" t="s">
        <v>5907</v>
      </c>
      <c r="J2989" s="270">
        <v>20437</v>
      </c>
      <c r="K2989" s="270" t="s">
        <v>3271</v>
      </c>
      <c r="L2989" s="270" t="s">
        <v>5906</v>
      </c>
      <c r="M2989" s="270" t="s">
        <v>3296</v>
      </c>
      <c r="N2989" s="270" t="s">
        <v>3286</v>
      </c>
      <c r="O2989" s="270" t="s">
        <v>3285</v>
      </c>
      <c r="P2989" s="269">
        <v>396694</v>
      </c>
      <c r="Q2989" s="269">
        <v>0</v>
      </c>
      <c r="R2989" s="269">
        <v>0</v>
      </c>
      <c r="S2989" s="269">
        <v>396694</v>
      </c>
      <c r="U2989" s="305" t="str">
        <f t="shared" si="46"/>
        <v>RU1100</v>
      </c>
      <c r="V2989" s="305" t="s">
        <v>3112</v>
      </c>
    </row>
    <row r="2990" spans="1:22" ht="18" customHeight="1" x14ac:dyDescent="0.35">
      <c r="A2990" s="270">
        <v>19219</v>
      </c>
      <c r="B2990" s="270" t="s">
        <v>3269</v>
      </c>
      <c r="C2990" s="270" t="s">
        <v>5905</v>
      </c>
      <c r="D2990" s="270" t="s">
        <v>3296</v>
      </c>
      <c r="E2990" s="270" t="s">
        <v>1739</v>
      </c>
      <c r="F2990" s="270" t="s">
        <v>1832</v>
      </c>
      <c r="G2990" s="270" t="s">
        <v>5904</v>
      </c>
      <c r="H2990" s="270" t="s">
        <v>5903</v>
      </c>
      <c r="I2990" s="270" t="s">
        <v>5902</v>
      </c>
      <c r="J2990" s="270">
        <v>20577</v>
      </c>
      <c r="K2990" s="270" t="s">
        <v>3271</v>
      </c>
      <c r="L2990" s="270" t="s">
        <v>5901</v>
      </c>
      <c r="M2990" s="270" t="s">
        <v>3296</v>
      </c>
      <c r="N2990" s="270" t="s">
        <v>3286</v>
      </c>
      <c r="O2990" s="270" t="s">
        <v>3285</v>
      </c>
      <c r="P2990" s="269">
        <v>905600</v>
      </c>
      <c r="Q2990" s="269">
        <v>0</v>
      </c>
      <c r="R2990" s="269">
        <v>0</v>
      </c>
      <c r="S2990" s="269">
        <v>905600</v>
      </c>
      <c r="U2990" s="305" t="str">
        <f t="shared" si="46"/>
        <v>RU1320</v>
      </c>
      <c r="V2990" s="305" t="s">
        <v>3112</v>
      </c>
    </row>
    <row r="2991" spans="1:22" ht="18" customHeight="1" x14ac:dyDescent="0.35">
      <c r="A2991" s="270">
        <v>19248</v>
      </c>
      <c r="B2991" s="270" t="s">
        <v>3269</v>
      </c>
      <c r="C2991" s="270" t="s">
        <v>5900</v>
      </c>
      <c r="D2991" s="270" t="s">
        <v>3296</v>
      </c>
      <c r="E2991" s="270" t="s">
        <v>1739</v>
      </c>
      <c r="F2991" s="270" t="s">
        <v>1823</v>
      </c>
      <c r="G2991" s="270" t="s">
        <v>5899</v>
      </c>
      <c r="H2991" s="270" t="s">
        <v>5898</v>
      </c>
      <c r="I2991" s="270" t="s">
        <v>5897</v>
      </c>
      <c r="J2991" s="270">
        <v>20595</v>
      </c>
      <c r="K2991" s="270" t="s">
        <v>3271</v>
      </c>
      <c r="L2991" s="270" t="s">
        <v>5896</v>
      </c>
      <c r="M2991" s="270" t="s">
        <v>3296</v>
      </c>
      <c r="N2991" s="270" t="s">
        <v>3286</v>
      </c>
      <c r="O2991" s="270" t="s">
        <v>3285</v>
      </c>
      <c r="P2991" s="269">
        <v>336588.99</v>
      </c>
      <c r="Q2991" s="269">
        <v>0</v>
      </c>
      <c r="R2991" s="269">
        <v>0</v>
      </c>
      <c r="S2991" s="269">
        <v>336588.99</v>
      </c>
      <c r="U2991" s="305" t="str">
        <f t="shared" si="46"/>
        <v>RU1100</v>
      </c>
      <c r="V2991" s="305" t="s">
        <v>3112</v>
      </c>
    </row>
    <row r="2992" spans="1:22" ht="18" customHeight="1" x14ac:dyDescent="0.35">
      <c r="A2992" s="270">
        <v>19251</v>
      </c>
      <c r="B2992" s="270" t="s">
        <v>3269</v>
      </c>
      <c r="C2992" s="270" t="s">
        <v>5895</v>
      </c>
      <c r="D2992" s="270" t="s">
        <v>3296</v>
      </c>
      <c r="E2992" s="270" t="s">
        <v>1739</v>
      </c>
      <c r="F2992" s="270" t="s">
        <v>1832</v>
      </c>
      <c r="G2992" s="270" t="s">
        <v>3874</v>
      </c>
      <c r="H2992" s="270" t="s">
        <v>5894</v>
      </c>
      <c r="I2992" s="270" t="s">
        <v>5893</v>
      </c>
      <c r="J2992" s="270">
        <v>20655</v>
      </c>
      <c r="K2992" s="270" t="s">
        <v>3271</v>
      </c>
      <c r="L2992" s="270" t="s">
        <v>5892</v>
      </c>
      <c r="M2992" s="270" t="s">
        <v>3296</v>
      </c>
      <c r="N2992" s="270" t="s">
        <v>3314</v>
      </c>
      <c r="O2992" s="270" t="s">
        <v>3313</v>
      </c>
      <c r="P2992" s="269">
        <v>273800</v>
      </c>
      <c r="Q2992" s="269">
        <v>0</v>
      </c>
      <c r="R2992" s="269">
        <v>0</v>
      </c>
      <c r="S2992" s="269">
        <v>273800</v>
      </c>
      <c r="U2992" s="305" t="str">
        <f t="shared" si="46"/>
        <v>RU1320</v>
      </c>
      <c r="V2992" s="305" t="s">
        <v>3112</v>
      </c>
    </row>
    <row r="2993" spans="1:22" ht="18" customHeight="1" x14ac:dyDescent="0.35">
      <c r="A2993" s="270">
        <v>19258</v>
      </c>
      <c r="B2993" s="270" t="s">
        <v>3269</v>
      </c>
      <c r="C2993" s="270" t="s">
        <v>5891</v>
      </c>
      <c r="D2993" s="270" t="s">
        <v>3296</v>
      </c>
      <c r="E2993" s="270" t="s">
        <v>1739</v>
      </c>
      <c r="F2993" s="270" t="s">
        <v>1832</v>
      </c>
      <c r="G2993" s="270" t="s">
        <v>3874</v>
      </c>
      <c r="H2993" s="270" t="s">
        <v>5890</v>
      </c>
      <c r="I2993" s="270" t="s">
        <v>5889</v>
      </c>
      <c r="J2993" s="270">
        <v>20671</v>
      </c>
      <c r="K2993" s="270" t="s">
        <v>3271</v>
      </c>
      <c r="L2993" s="270" t="s">
        <v>5888</v>
      </c>
      <c r="M2993" s="270" t="s">
        <v>3296</v>
      </c>
      <c r="N2993" s="270" t="s">
        <v>3314</v>
      </c>
      <c r="O2993" s="270" t="s">
        <v>3313</v>
      </c>
      <c r="P2993" s="269">
        <v>507600</v>
      </c>
      <c r="Q2993" s="269">
        <v>0</v>
      </c>
      <c r="R2993" s="269">
        <v>0</v>
      </c>
      <c r="S2993" s="269">
        <v>507600</v>
      </c>
      <c r="U2993" s="305" t="str">
        <f t="shared" si="46"/>
        <v>RU1320</v>
      </c>
      <c r="V2993" s="305" t="s">
        <v>3112</v>
      </c>
    </row>
    <row r="2994" spans="1:22" ht="18" customHeight="1" x14ac:dyDescent="0.35">
      <c r="A2994" s="270">
        <v>19265</v>
      </c>
      <c r="B2994" s="270" t="s">
        <v>3269</v>
      </c>
      <c r="C2994" s="270" t="s">
        <v>5887</v>
      </c>
      <c r="D2994" s="270" t="s">
        <v>3296</v>
      </c>
      <c r="E2994" s="270" t="s">
        <v>1739</v>
      </c>
      <c r="F2994" s="270" t="s">
        <v>1832</v>
      </c>
      <c r="G2994" s="270" t="s">
        <v>5886</v>
      </c>
      <c r="H2994" s="270" t="s">
        <v>5885</v>
      </c>
      <c r="I2994" s="270" t="s">
        <v>5884</v>
      </c>
      <c r="J2994" s="270">
        <v>20602</v>
      </c>
      <c r="K2994" s="270" t="s">
        <v>3271</v>
      </c>
      <c r="L2994" s="270" t="s">
        <v>5883</v>
      </c>
      <c r="M2994" s="270" t="s">
        <v>3296</v>
      </c>
      <c r="N2994" s="270" t="s">
        <v>3286</v>
      </c>
      <c r="O2994" s="270" t="s">
        <v>3285</v>
      </c>
      <c r="P2994" s="269">
        <v>389855.75</v>
      </c>
      <c r="Q2994" s="269">
        <v>0</v>
      </c>
      <c r="R2994" s="269">
        <v>389855.75</v>
      </c>
      <c r="S2994" s="269">
        <v>389855.75</v>
      </c>
      <c r="U2994" s="305" t="str">
        <f t="shared" si="46"/>
        <v>RU1320</v>
      </c>
      <c r="V2994" s="305" t="s">
        <v>3112</v>
      </c>
    </row>
    <row r="2995" spans="1:22" ht="18" customHeight="1" x14ac:dyDescent="0.35">
      <c r="A2995" s="270">
        <v>19275</v>
      </c>
      <c r="B2995" s="270" t="s">
        <v>3269</v>
      </c>
      <c r="C2995" s="270" t="s">
        <v>5882</v>
      </c>
      <c r="D2995" s="270" t="s">
        <v>3296</v>
      </c>
      <c r="E2995" s="270" t="s">
        <v>1713</v>
      </c>
      <c r="F2995" s="270" t="s">
        <v>1992</v>
      </c>
      <c r="G2995" s="270" t="s">
        <v>5881</v>
      </c>
      <c r="H2995" s="270" t="s">
        <v>5880</v>
      </c>
      <c r="I2995" s="270" t="s">
        <v>5879</v>
      </c>
      <c r="J2995" s="270">
        <v>19310</v>
      </c>
      <c r="K2995" s="270" t="s">
        <v>3271</v>
      </c>
      <c r="L2995" s="270" t="s">
        <v>5878</v>
      </c>
      <c r="M2995" s="270" t="s">
        <v>3296</v>
      </c>
      <c r="N2995" s="270" t="s">
        <v>3314</v>
      </c>
      <c r="O2995" s="270" t="s">
        <v>3313</v>
      </c>
      <c r="P2995" s="269">
        <v>366431.12</v>
      </c>
      <c r="Q2995" s="269">
        <v>0</v>
      </c>
      <c r="R2995" s="269">
        <v>0</v>
      </c>
      <c r="S2995" s="269">
        <v>366431.12</v>
      </c>
      <c r="U2995" s="305" t="str">
        <f t="shared" si="46"/>
        <v>RU8025</v>
      </c>
      <c r="V2995" s="305" t="s">
        <v>3112</v>
      </c>
    </row>
    <row r="2996" spans="1:22" ht="18" customHeight="1" x14ac:dyDescent="0.35">
      <c r="A2996" s="270">
        <v>19283</v>
      </c>
      <c r="B2996" s="270" t="s">
        <v>3269</v>
      </c>
      <c r="C2996" s="270" t="s">
        <v>5877</v>
      </c>
      <c r="D2996" s="270" t="s">
        <v>3296</v>
      </c>
      <c r="E2996" s="270" t="s">
        <v>1739</v>
      </c>
      <c r="F2996" s="270" t="s">
        <v>1972</v>
      </c>
      <c r="G2996" s="270" t="s">
        <v>5876</v>
      </c>
      <c r="H2996" s="270" t="s">
        <v>5875</v>
      </c>
      <c r="I2996" s="270" t="s">
        <v>5874</v>
      </c>
      <c r="J2996" s="270">
        <v>19636</v>
      </c>
      <c r="K2996" s="270" t="s">
        <v>3271</v>
      </c>
      <c r="L2996" s="270" t="s">
        <v>5873</v>
      </c>
      <c r="M2996" s="270" t="s">
        <v>3296</v>
      </c>
      <c r="N2996" s="270" t="s">
        <v>3314</v>
      </c>
      <c r="O2996" s="270" t="s">
        <v>3313</v>
      </c>
      <c r="P2996" s="269">
        <v>421373.86</v>
      </c>
      <c r="Q2996" s="269">
        <v>0</v>
      </c>
      <c r="R2996" s="269">
        <v>0</v>
      </c>
      <c r="S2996" s="269">
        <v>421373.86</v>
      </c>
      <c r="U2996" s="305" t="str">
        <f t="shared" si="46"/>
        <v>RU7917</v>
      </c>
      <c r="V2996" s="305" t="s">
        <v>3112</v>
      </c>
    </row>
    <row r="2997" spans="1:22" ht="18" customHeight="1" x14ac:dyDescent="0.35">
      <c r="A2997" s="270">
        <v>19288</v>
      </c>
      <c r="B2997" s="270" t="s">
        <v>3269</v>
      </c>
      <c r="C2997" s="270" t="s">
        <v>5871</v>
      </c>
      <c r="D2997" s="270" t="s">
        <v>3296</v>
      </c>
      <c r="E2997" s="270" t="s">
        <v>1739</v>
      </c>
      <c r="F2997" s="270" t="s">
        <v>1972</v>
      </c>
      <c r="G2997" s="270" t="s">
        <v>5870</v>
      </c>
      <c r="H2997" s="270" t="s">
        <v>5869</v>
      </c>
      <c r="I2997" s="270" t="s">
        <v>5868</v>
      </c>
      <c r="J2997" s="270">
        <v>19316</v>
      </c>
      <c r="K2997" s="270" t="s">
        <v>3271</v>
      </c>
      <c r="L2997" s="270" t="s">
        <v>5872</v>
      </c>
      <c r="M2997" s="270" t="s">
        <v>3296</v>
      </c>
      <c r="N2997" s="270" t="s">
        <v>3314</v>
      </c>
      <c r="O2997" s="270" t="s">
        <v>3313</v>
      </c>
      <c r="P2997" s="269">
        <v>332538.71999999997</v>
      </c>
      <c r="Q2997" s="269">
        <v>0</v>
      </c>
      <c r="R2997" s="269">
        <v>0</v>
      </c>
      <c r="S2997" s="269">
        <v>332538.71999999997</v>
      </c>
      <c r="U2997" s="305" t="str">
        <f t="shared" si="46"/>
        <v>RU7917</v>
      </c>
      <c r="V2997" s="305" t="s">
        <v>3112</v>
      </c>
    </row>
    <row r="2998" spans="1:22" ht="18" customHeight="1" x14ac:dyDescent="0.35">
      <c r="A2998" s="270">
        <v>19288</v>
      </c>
      <c r="B2998" s="270" t="s">
        <v>3269</v>
      </c>
      <c r="C2998" s="270" t="s">
        <v>5871</v>
      </c>
      <c r="D2998" s="270" t="s">
        <v>3296</v>
      </c>
      <c r="E2998" s="270" t="s">
        <v>1739</v>
      </c>
      <c r="F2998" s="270" t="s">
        <v>1972</v>
      </c>
      <c r="G2998" s="270" t="s">
        <v>5870</v>
      </c>
      <c r="H2998" s="270" t="s">
        <v>5869</v>
      </c>
      <c r="I2998" s="270" t="s">
        <v>5868</v>
      </c>
      <c r="J2998" s="270">
        <v>19437</v>
      </c>
      <c r="K2998" s="270" t="s">
        <v>3271</v>
      </c>
      <c r="L2998" s="270" t="s">
        <v>5867</v>
      </c>
      <c r="M2998" s="270" t="s">
        <v>3296</v>
      </c>
      <c r="N2998" s="270" t="s">
        <v>3314</v>
      </c>
      <c r="O2998" s="270" t="s">
        <v>3313</v>
      </c>
      <c r="P2998" s="269">
        <v>166269.35999999999</v>
      </c>
      <c r="Q2998" s="269">
        <v>0</v>
      </c>
      <c r="R2998" s="269">
        <v>0</v>
      </c>
      <c r="S2998" s="269">
        <v>166269.35999999999</v>
      </c>
      <c r="U2998" s="305" t="str">
        <f t="shared" si="46"/>
        <v>RU7917</v>
      </c>
      <c r="V2998" s="305" t="s">
        <v>3112</v>
      </c>
    </row>
    <row r="2999" spans="1:22" ht="18" customHeight="1" x14ac:dyDescent="0.35">
      <c r="A2999" s="270">
        <v>19309</v>
      </c>
      <c r="B2999" s="270" t="s">
        <v>3269</v>
      </c>
      <c r="C2999" s="270" t="s">
        <v>5866</v>
      </c>
      <c r="D2999" s="270" t="s">
        <v>3296</v>
      </c>
      <c r="E2999" s="270" t="s">
        <v>1739</v>
      </c>
      <c r="F2999" s="270" t="s">
        <v>1823</v>
      </c>
      <c r="G2999" s="270" t="s">
        <v>5865</v>
      </c>
      <c r="H2999" s="270" t="s">
        <v>5864</v>
      </c>
      <c r="I2999" s="270" t="s">
        <v>5863</v>
      </c>
      <c r="J2999" s="270">
        <v>20585</v>
      </c>
      <c r="K2999" s="270" t="s">
        <v>3271</v>
      </c>
      <c r="L2999" s="270" t="s">
        <v>5862</v>
      </c>
      <c r="M2999" s="270" t="s">
        <v>3296</v>
      </c>
      <c r="N2999" s="270" t="s">
        <v>3314</v>
      </c>
      <c r="O2999" s="270" t="s">
        <v>3313</v>
      </c>
      <c r="P2999" s="269">
        <v>409803</v>
      </c>
      <c r="Q2999" s="269">
        <v>0</v>
      </c>
      <c r="R2999" s="269">
        <v>0</v>
      </c>
      <c r="S2999" s="269">
        <v>409803</v>
      </c>
      <c r="U2999" s="305" t="str">
        <f t="shared" si="46"/>
        <v>RU1100</v>
      </c>
      <c r="V2999" s="305" t="s">
        <v>3112</v>
      </c>
    </row>
    <row r="3000" spans="1:22" ht="18" customHeight="1" x14ac:dyDescent="0.35">
      <c r="A3000" s="270">
        <v>19312</v>
      </c>
      <c r="B3000" s="270" t="s">
        <v>3269</v>
      </c>
      <c r="C3000" s="270" t="s">
        <v>5860</v>
      </c>
      <c r="D3000" s="270" t="s">
        <v>3296</v>
      </c>
      <c r="E3000" s="270" t="s">
        <v>1739</v>
      </c>
      <c r="F3000" s="270" t="s">
        <v>1838</v>
      </c>
      <c r="G3000" s="270" t="s">
        <v>5859</v>
      </c>
      <c r="H3000" s="270" t="s">
        <v>5858</v>
      </c>
      <c r="I3000" s="270" t="s">
        <v>5857</v>
      </c>
      <c r="J3000" s="270">
        <v>20340</v>
      </c>
      <c r="K3000" s="270" t="s">
        <v>3271</v>
      </c>
      <c r="L3000" s="270" t="s">
        <v>5861</v>
      </c>
      <c r="M3000" s="270" t="s">
        <v>3296</v>
      </c>
      <c r="N3000" s="270" t="s">
        <v>3314</v>
      </c>
      <c r="O3000" s="270" t="s">
        <v>3313</v>
      </c>
      <c r="P3000" s="269">
        <v>233007.49</v>
      </c>
      <c r="Q3000" s="269">
        <v>0</v>
      </c>
      <c r="R3000" s="269">
        <v>0</v>
      </c>
      <c r="S3000" s="269">
        <v>233007.49</v>
      </c>
      <c r="U3000" s="305" t="str">
        <f t="shared" si="46"/>
        <v>RU1405</v>
      </c>
      <c r="V3000" s="305" t="s">
        <v>3112</v>
      </c>
    </row>
    <row r="3001" spans="1:22" ht="18" customHeight="1" x14ac:dyDescent="0.35">
      <c r="A3001" s="270">
        <v>19312</v>
      </c>
      <c r="B3001" s="270" t="s">
        <v>3269</v>
      </c>
      <c r="C3001" s="270" t="s">
        <v>5860</v>
      </c>
      <c r="D3001" s="270" t="s">
        <v>3296</v>
      </c>
      <c r="E3001" s="270" t="s">
        <v>1739</v>
      </c>
      <c r="F3001" s="270" t="s">
        <v>1838</v>
      </c>
      <c r="G3001" s="270" t="s">
        <v>5859</v>
      </c>
      <c r="H3001" s="270" t="s">
        <v>5858</v>
      </c>
      <c r="I3001" s="270" t="s">
        <v>5857</v>
      </c>
      <c r="J3001" s="270">
        <v>20497</v>
      </c>
      <c r="K3001" s="270" t="s">
        <v>3271</v>
      </c>
      <c r="L3001" s="270" t="s">
        <v>5856</v>
      </c>
      <c r="M3001" s="270" t="s">
        <v>3296</v>
      </c>
      <c r="N3001" s="270" t="s">
        <v>3314</v>
      </c>
      <c r="O3001" s="270" t="s">
        <v>3313</v>
      </c>
      <c r="P3001" s="269">
        <v>39198.51</v>
      </c>
      <c r="Q3001" s="269">
        <v>0</v>
      </c>
      <c r="R3001" s="269">
        <v>0</v>
      </c>
      <c r="S3001" s="269">
        <v>39198.51</v>
      </c>
      <c r="U3001" s="305" t="str">
        <f t="shared" si="46"/>
        <v>RU1405</v>
      </c>
      <c r="V3001" s="305" t="s">
        <v>3112</v>
      </c>
    </row>
    <row r="3002" spans="1:22" ht="18" customHeight="1" x14ac:dyDescent="0.35">
      <c r="A3002" s="270">
        <v>19313</v>
      </c>
      <c r="B3002" s="270" t="s">
        <v>3269</v>
      </c>
      <c r="C3002" s="270" t="s">
        <v>5855</v>
      </c>
      <c r="D3002" s="270" t="s">
        <v>3296</v>
      </c>
      <c r="E3002" s="270" t="s">
        <v>1739</v>
      </c>
      <c r="F3002" s="270" t="s">
        <v>1838</v>
      </c>
      <c r="G3002" s="270" t="s">
        <v>5850</v>
      </c>
      <c r="H3002" s="270" t="s">
        <v>5854</v>
      </c>
      <c r="I3002" s="270" t="s">
        <v>5853</v>
      </c>
      <c r="J3002" s="270">
        <v>20219</v>
      </c>
      <c r="K3002" s="270" t="s">
        <v>3271</v>
      </c>
      <c r="L3002" s="270" t="s">
        <v>5852</v>
      </c>
      <c r="M3002" s="270" t="s">
        <v>3296</v>
      </c>
      <c r="N3002" s="270" t="s">
        <v>3286</v>
      </c>
      <c r="O3002" s="270" t="s">
        <v>3285</v>
      </c>
      <c r="P3002" s="269">
        <v>274491.02</v>
      </c>
      <c r="Q3002" s="269">
        <v>0</v>
      </c>
      <c r="R3002" s="269">
        <v>0</v>
      </c>
      <c r="S3002" s="269">
        <v>274491.02</v>
      </c>
      <c r="U3002" s="305" t="str">
        <f t="shared" si="46"/>
        <v>RU1405</v>
      </c>
      <c r="V3002" s="305" t="s">
        <v>3112</v>
      </c>
    </row>
    <row r="3003" spans="1:22" ht="18" customHeight="1" x14ac:dyDescent="0.35">
      <c r="A3003" s="270">
        <v>19314</v>
      </c>
      <c r="B3003" s="270" t="s">
        <v>3269</v>
      </c>
      <c r="C3003" s="270" t="s">
        <v>5851</v>
      </c>
      <c r="D3003" s="270" t="s">
        <v>3296</v>
      </c>
      <c r="E3003" s="270" t="s">
        <v>1739</v>
      </c>
      <c r="F3003" s="270" t="s">
        <v>1838</v>
      </c>
      <c r="G3003" s="270" t="s">
        <v>5850</v>
      </c>
      <c r="H3003" s="270" t="s">
        <v>5849</v>
      </c>
      <c r="I3003" s="270" t="s">
        <v>5848</v>
      </c>
      <c r="J3003" s="270">
        <v>20195</v>
      </c>
      <c r="K3003" s="270" t="s">
        <v>3271</v>
      </c>
      <c r="L3003" s="270" t="s">
        <v>5847</v>
      </c>
      <c r="M3003" s="270" t="s">
        <v>3296</v>
      </c>
      <c r="N3003" s="270" t="s">
        <v>3286</v>
      </c>
      <c r="O3003" s="270" t="s">
        <v>3285</v>
      </c>
      <c r="P3003" s="269">
        <v>274491.02</v>
      </c>
      <c r="Q3003" s="269">
        <v>0</v>
      </c>
      <c r="R3003" s="269">
        <v>0</v>
      </c>
      <c r="S3003" s="269">
        <v>274491.02</v>
      </c>
      <c r="U3003" s="305" t="str">
        <f t="shared" si="46"/>
        <v>RU1405</v>
      </c>
      <c r="V3003" s="305" t="s">
        <v>3112</v>
      </c>
    </row>
    <row r="3004" spans="1:22" ht="18" customHeight="1" x14ac:dyDescent="0.35">
      <c r="A3004" s="270">
        <v>19315</v>
      </c>
      <c r="B3004" s="270" t="s">
        <v>3269</v>
      </c>
      <c r="C3004" s="270" t="s">
        <v>5846</v>
      </c>
      <c r="D3004" s="270" t="s">
        <v>3296</v>
      </c>
      <c r="E3004" s="270" t="s">
        <v>1739</v>
      </c>
      <c r="F3004" s="270" t="s">
        <v>1838</v>
      </c>
      <c r="G3004" s="270" t="s">
        <v>5845</v>
      </c>
      <c r="H3004" s="270" t="s">
        <v>5844</v>
      </c>
      <c r="I3004" s="270" t="s">
        <v>5843</v>
      </c>
      <c r="J3004" s="270">
        <v>20491</v>
      </c>
      <c r="K3004" s="270" t="s">
        <v>3271</v>
      </c>
      <c r="L3004" s="270" t="s">
        <v>5842</v>
      </c>
      <c r="M3004" s="270" t="s">
        <v>3296</v>
      </c>
      <c r="N3004" s="270" t="s">
        <v>3314</v>
      </c>
      <c r="O3004" s="270" t="s">
        <v>3313</v>
      </c>
      <c r="P3004" s="269">
        <v>268894.76</v>
      </c>
      <c r="Q3004" s="269">
        <v>0</v>
      </c>
      <c r="R3004" s="269">
        <v>0</v>
      </c>
      <c r="S3004" s="269">
        <v>268894.76</v>
      </c>
      <c r="U3004" s="305" t="str">
        <f t="shared" si="46"/>
        <v>RU1405</v>
      </c>
      <c r="V3004" s="305" t="s">
        <v>3112</v>
      </c>
    </row>
    <row r="3005" spans="1:22" ht="18" customHeight="1" x14ac:dyDescent="0.35">
      <c r="A3005" s="270">
        <v>19321</v>
      </c>
      <c r="B3005" s="270" t="s">
        <v>3269</v>
      </c>
      <c r="C3005" s="270" t="s">
        <v>5839</v>
      </c>
      <c r="D3005" s="270" t="s">
        <v>3296</v>
      </c>
      <c r="E3005" s="270" t="s">
        <v>1739</v>
      </c>
      <c r="F3005" s="270" t="s">
        <v>1838</v>
      </c>
      <c r="G3005" s="270" t="s">
        <v>5838</v>
      </c>
      <c r="H3005" s="270" t="s">
        <v>5837</v>
      </c>
      <c r="I3005" s="270" t="s">
        <v>5836</v>
      </c>
      <c r="J3005" s="270">
        <v>20480</v>
      </c>
      <c r="K3005" s="270" t="s">
        <v>3271</v>
      </c>
      <c r="L3005" s="270" t="s">
        <v>5841</v>
      </c>
      <c r="M3005" s="270" t="s">
        <v>3296</v>
      </c>
      <c r="N3005" s="270" t="s">
        <v>3314</v>
      </c>
      <c r="O3005" s="270" t="s">
        <v>3313</v>
      </c>
      <c r="P3005" s="269">
        <v>171602</v>
      </c>
      <c r="Q3005" s="269">
        <v>0</v>
      </c>
      <c r="R3005" s="269">
        <v>0</v>
      </c>
      <c r="S3005" s="269">
        <v>171602</v>
      </c>
      <c r="U3005" s="305" t="str">
        <f t="shared" si="46"/>
        <v>RU1405</v>
      </c>
      <c r="V3005" s="305" t="s">
        <v>3112</v>
      </c>
    </row>
    <row r="3006" spans="1:22" ht="18" customHeight="1" x14ac:dyDescent="0.35">
      <c r="A3006" s="270">
        <v>19321</v>
      </c>
      <c r="B3006" s="270" t="s">
        <v>3269</v>
      </c>
      <c r="C3006" s="270" t="s">
        <v>5839</v>
      </c>
      <c r="D3006" s="270" t="s">
        <v>3296</v>
      </c>
      <c r="E3006" s="270" t="s">
        <v>1739</v>
      </c>
      <c r="F3006" s="270" t="s">
        <v>1838</v>
      </c>
      <c r="G3006" s="270" t="s">
        <v>5838</v>
      </c>
      <c r="H3006" s="270" t="s">
        <v>5837</v>
      </c>
      <c r="I3006" s="270" t="s">
        <v>5836</v>
      </c>
      <c r="J3006" s="270">
        <v>20701</v>
      </c>
      <c r="K3006" s="270" t="s">
        <v>3271</v>
      </c>
      <c r="L3006" s="270" t="s">
        <v>5840</v>
      </c>
      <c r="M3006" s="270" t="s">
        <v>3296</v>
      </c>
      <c r="N3006" s="270" t="s">
        <v>3314</v>
      </c>
      <c r="O3006" s="270" t="s">
        <v>3313</v>
      </c>
      <c r="P3006" s="269">
        <v>76092</v>
      </c>
      <c r="Q3006" s="269">
        <v>0</v>
      </c>
      <c r="R3006" s="269">
        <v>0</v>
      </c>
      <c r="S3006" s="269">
        <v>76092</v>
      </c>
      <c r="U3006" s="305" t="str">
        <f t="shared" si="46"/>
        <v>RU1405</v>
      </c>
      <c r="V3006" s="305" t="s">
        <v>3112</v>
      </c>
    </row>
    <row r="3007" spans="1:22" ht="18" customHeight="1" x14ac:dyDescent="0.35">
      <c r="A3007" s="270">
        <v>19321</v>
      </c>
      <c r="B3007" s="270" t="s">
        <v>3269</v>
      </c>
      <c r="C3007" s="270" t="s">
        <v>5839</v>
      </c>
      <c r="D3007" s="270" t="s">
        <v>3296</v>
      </c>
      <c r="E3007" s="270" t="s">
        <v>1739</v>
      </c>
      <c r="F3007" s="270" t="s">
        <v>1838</v>
      </c>
      <c r="G3007" s="270" t="s">
        <v>5838</v>
      </c>
      <c r="H3007" s="270" t="s">
        <v>5837</v>
      </c>
      <c r="I3007" s="270" t="s">
        <v>5836</v>
      </c>
      <c r="J3007" s="270">
        <v>20702</v>
      </c>
      <c r="K3007" s="270" t="s">
        <v>3271</v>
      </c>
      <c r="L3007" s="270" t="s">
        <v>5835</v>
      </c>
      <c r="M3007" s="270" t="s">
        <v>3296</v>
      </c>
      <c r="N3007" s="270" t="s">
        <v>3314</v>
      </c>
      <c r="O3007" s="270" t="s">
        <v>3313</v>
      </c>
      <c r="P3007" s="269">
        <v>12972</v>
      </c>
      <c r="Q3007" s="269">
        <v>0</v>
      </c>
      <c r="R3007" s="269">
        <v>0</v>
      </c>
      <c r="S3007" s="269">
        <v>12972</v>
      </c>
      <c r="U3007" s="305" t="str">
        <f t="shared" si="46"/>
        <v>RU1405</v>
      </c>
      <c r="V3007" s="305" t="s">
        <v>3112</v>
      </c>
    </row>
    <row r="3008" spans="1:22" ht="18" customHeight="1" x14ac:dyDescent="0.35">
      <c r="A3008" s="270">
        <v>19323</v>
      </c>
      <c r="B3008" s="270" t="s">
        <v>3269</v>
      </c>
      <c r="C3008" s="270" t="s">
        <v>5832</v>
      </c>
      <c r="D3008" s="270" t="s">
        <v>3296</v>
      </c>
      <c r="E3008" s="270" t="s">
        <v>1739</v>
      </c>
      <c r="F3008" s="270" t="s">
        <v>1838</v>
      </c>
      <c r="G3008" s="270" t="s">
        <v>5831</v>
      </c>
      <c r="H3008" s="270" t="s">
        <v>5830</v>
      </c>
      <c r="I3008" s="270" t="s">
        <v>5829</v>
      </c>
      <c r="J3008" s="270">
        <v>19985</v>
      </c>
      <c r="K3008" s="270" t="s">
        <v>3271</v>
      </c>
      <c r="L3008" s="270" t="s">
        <v>5834</v>
      </c>
      <c r="M3008" s="270" t="s">
        <v>3296</v>
      </c>
      <c r="N3008" s="270" t="s">
        <v>3286</v>
      </c>
      <c r="O3008" s="270" t="s">
        <v>3285</v>
      </c>
      <c r="P3008" s="269">
        <v>188308</v>
      </c>
      <c r="Q3008" s="269">
        <v>0</v>
      </c>
      <c r="R3008" s="269">
        <v>0</v>
      </c>
      <c r="S3008" s="269">
        <v>188308</v>
      </c>
      <c r="U3008" s="305" t="str">
        <f t="shared" si="46"/>
        <v>RU1405</v>
      </c>
      <c r="V3008" s="305" t="s">
        <v>3112</v>
      </c>
    </row>
    <row r="3009" spans="1:22" ht="18" customHeight="1" x14ac:dyDescent="0.35">
      <c r="A3009" s="270">
        <v>19323</v>
      </c>
      <c r="B3009" s="270" t="s">
        <v>3269</v>
      </c>
      <c r="C3009" s="270" t="s">
        <v>5832</v>
      </c>
      <c r="D3009" s="270" t="s">
        <v>3296</v>
      </c>
      <c r="E3009" s="270" t="s">
        <v>1739</v>
      </c>
      <c r="F3009" s="270" t="s">
        <v>1838</v>
      </c>
      <c r="G3009" s="270" t="s">
        <v>5831</v>
      </c>
      <c r="H3009" s="270" t="s">
        <v>5830</v>
      </c>
      <c r="I3009" s="270" t="s">
        <v>5829</v>
      </c>
      <c r="J3009" s="270">
        <v>20669</v>
      </c>
      <c r="K3009" s="270" t="s">
        <v>3271</v>
      </c>
      <c r="L3009" s="270" t="s">
        <v>5833</v>
      </c>
      <c r="M3009" s="270" t="s">
        <v>3296</v>
      </c>
      <c r="N3009" s="270" t="s">
        <v>3286</v>
      </c>
      <c r="O3009" s="270" t="s">
        <v>3285</v>
      </c>
      <c r="P3009" s="269">
        <v>61063</v>
      </c>
      <c r="Q3009" s="269">
        <v>0</v>
      </c>
      <c r="R3009" s="269">
        <v>0</v>
      </c>
      <c r="S3009" s="269">
        <v>61063</v>
      </c>
      <c r="U3009" s="305" t="str">
        <f t="shared" si="46"/>
        <v>RU1405</v>
      </c>
      <c r="V3009" s="305" t="s">
        <v>3112</v>
      </c>
    </row>
    <row r="3010" spans="1:22" ht="18" customHeight="1" x14ac:dyDescent="0.35">
      <c r="A3010" s="270">
        <v>19323</v>
      </c>
      <c r="B3010" s="270" t="s">
        <v>3269</v>
      </c>
      <c r="C3010" s="270" t="s">
        <v>5832</v>
      </c>
      <c r="D3010" s="270" t="s">
        <v>3296</v>
      </c>
      <c r="E3010" s="270" t="s">
        <v>1739</v>
      </c>
      <c r="F3010" s="270" t="s">
        <v>1838</v>
      </c>
      <c r="G3010" s="270" t="s">
        <v>5831</v>
      </c>
      <c r="H3010" s="270" t="s">
        <v>5830</v>
      </c>
      <c r="I3010" s="270" t="s">
        <v>5829</v>
      </c>
      <c r="J3010" s="270">
        <v>20670</v>
      </c>
      <c r="K3010" s="270" t="s">
        <v>3271</v>
      </c>
      <c r="L3010" s="270" t="s">
        <v>5828</v>
      </c>
      <c r="M3010" s="270" t="s">
        <v>3296</v>
      </c>
      <c r="N3010" s="270" t="s">
        <v>3286</v>
      </c>
      <c r="O3010" s="270" t="s">
        <v>3285</v>
      </c>
      <c r="P3010" s="269">
        <v>632</v>
      </c>
      <c r="Q3010" s="269">
        <v>0</v>
      </c>
      <c r="R3010" s="269">
        <v>0</v>
      </c>
      <c r="S3010" s="269">
        <v>632</v>
      </c>
      <c r="U3010" s="305" t="str">
        <f t="shared" si="46"/>
        <v>RU1405</v>
      </c>
      <c r="V3010" s="305" t="s">
        <v>3112</v>
      </c>
    </row>
    <row r="3011" spans="1:22" ht="18" customHeight="1" x14ac:dyDescent="0.35">
      <c r="A3011" s="270">
        <v>19328</v>
      </c>
      <c r="B3011" s="270" t="s">
        <v>3269</v>
      </c>
      <c r="C3011" s="270" t="s">
        <v>5824</v>
      </c>
      <c r="D3011" s="270" t="s">
        <v>3296</v>
      </c>
      <c r="E3011" s="270" t="s">
        <v>1739</v>
      </c>
      <c r="F3011" s="270" t="s">
        <v>1838</v>
      </c>
      <c r="G3011" s="270" t="s">
        <v>5823</v>
      </c>
      <c r="H3011" s="270" t="s">
        <v>5822</v>
      </c>
      <c r="I3011" s="270" t="s">
        <v>5821</v>
      </c>
      <c r="J3011" s="270">
        <v>20175</v>
      </c>
      <c r="K3011" s="270" t="s">
        <v>3271</v>
      </c>
      <c r="L3011" s="270" t="s">
        <v>5827</v>
      </c>
      <c r="M3011" s="270" t="s">
        <v>3296</v>
      </c>
      <c r="N3011" s="270" t="s">
        <v>3286</v>
      </c>
      <c r="O3011" s="270" t="s">
        <v>3285</v>
      </c>
      <c r="P3011" s="269">
        <v>60283.81</v>
      </c>
      <c r="Q3011" s="269">
        <v>0</v>
      </c>
      <c r="R3011" s="269">
        <v>0</v>
      </c>
      <c r="S3011" s="269">
        <v>60283.81</v>
      </c>
      <c r="U3011" s="305" t="str">
        <f t="shared" si="46"/>
        <v>RU1405</v>
      </c>
      <c r="V3011" s="305" t="s">
        <v>3112</v>
      </c>
    </row>
    <row r="3012" spans="1:22" ht="18" customHeight="1" x14ac:dyDescent="0.35">
      <c r="A3012" s="270">
        <v>19328</v>
      </c>
      <c r="B3012" s="270" t="s">
        <v>3269</v>
      </c>
      <c r="C3012" s="270" t="s">
        <v>5824</v>
      </c>
      <c r="D3012" s="270" t="s">
        <v>3296</v>
      </c>
      <c r="E3012" s="270" t="s">
        <v>1739</v>
      </c>
      <c r="F3012" s="270" t="s">
        <v>1838</v>
      </c>
      <c r="G3012" s="270" t="s">
        <v>5823</v>
      </c>
      <c r="H3012" s="270" t="s">
        <v>5822</v>
      </c>
      <c r="I3012" s="270" t="s">
        <v>5821</v>
      </c>
      <c r="J3012" s="270">
        <v>20751</v>
      </c>
      <c r="K3012" s="270" t="s">
        <v>3271</v>
      </c>
      <c r="L3012" s="270" t="s">
        <v>5825</v>
      </c>
      <c r="M3012" s="270" t="s">
        <v>3296</v>
      </c>
      <c r="N3012" s="270" t="s">
        <v>3286</v>
      </c>
      <c r="O3012" s="270" t="s">
        <v>3285</v>
      </c>
      <c r="P3012" s="269">
        <v>77889.240000000005</v>
      </c>
      <c r="Q3012" s="269">
        <v>0</v>
      </c>
      <c r="R3012" s="269">
        <v>0</v>
      </c>
      <c r="S3012" s="269">
        <v>77889.240000000005</v>
      </c>
      <c r="U3012" s="305" t="str">
        <f t="shared" ref="U3012:U3075" si="47">LEFT(F3012,6)</f>
        <v>RU1405</v>
      </c>
      <c r="V3012" s="305" t="s">
        <v>3112</v>
      </c>
    </row>
    <row r="3013" spans="1:22" ht="18" customHeight="1" x14ac:dyDescent="0.35">
      <c r="A3013" s="270">
        <v>19328</v>
      </c>
      <c r="B3013" s="270" t="s">
        <v>3269</v>
      </c>
      <c r="C3013" s="270" t="s">
        <v>5824</v>
      </c>
      <c r="D3013" s="270" t="s">
        <v>3296</v>
      </c>
      <c r="E3013" s="270" t="s">
        <v>1739</v>
      </c>
      <c r="F3013" s="270" t="s">
        <v>1838</v>
      </c>
      <c r="G3013" s="270" t="s">
        <v>5823</v>
      </c>
      <c r="H3013" s="270" t="s">
        <v>5822</v>
      </c>
      <c r="I3013" s="270" t="s">
        <v>5821</v>
      </c>
      <c r="J3013" s="270">
        <v>20752</v>
      </c>
      <c r="K3013" s="270" t="s">
        <v>3271</v>
      </c>
      <c r="L3013" s="270" t="s">
        <v>5825</v>
      </c>
      <c r="M3013" s="270" t="s">
        <v>3296</v>
      </c>
      <c r="N3013" s="270" t="s">
        <v>3286</v>
      </c>
      <c r="O3013" s="270" t="s">
        <v>3285</v>
      </c>
      <c r="P3013" s="269">
        <v>26553.98</v>
      </c>
      <c r="Q3013" s="269">
        <v>0</v>
      </c>
      <c r="R3013" s="269">
        <v>0</v>
      </c>
      <c r="S3013" s="269">
        <v>26553.98</v>
      </c>
      <c r="U3013" s="305" t="str">
        <f t="shared" si="47"/>
        <v>RU1405</v>
      </c>
      <c r="V3013" s="305" t="s">
        <v>3112</v>
      </c>
    </row>
    <row r="3014" spans="1:22" ht="18" customHeight="1" x14ac:dyDescent="0.35">
      <c r="A3014" s="270">
        <v>19328</v>
      </c>
      <c r="B3014" s="270" t="s">
        <v>3269</v>
      </c>
      <c r="C3014" s="270" t="s">
        <v>5824</v>
      </c>
      <c r="D3014" s="270" t="s">
        <v>3296</v>
      </c>
      <c r="E3014" s="270" t="s">
        <v>1739</v>
      </c>
      <c r="F3014" s="270" t="s">
        <v>1838</v>
      </c>
      <c r="G3014" s="270" t="s">
        <v>5823</v>
      </c>
      <c r="H3014" s="270" t="s">
        <v>5822</v>
      </c>
      <c r="I3014" s="270" t="s">
        <v>5821</v>
      </c>
      <c r="J3014" s="270">
        <v>20753</v>
      </c>
      <c r="K3014" s="270" t="s">
        <v>3271</v>
      </c>
      <c r="L3014" s="270" t="s">
        <v>5825</v>
      </c>
      <c r="M3014" s="270" t="s">
        <v>3296</v>
      </c>
      <c r="N3014" s="270" t="s">
        <v>3286</v>
      </c>
      <c r="O3014" s="270" t="s">
        <v>3285</v>
      </c>
      <c r="P3014" s="269">
        <v>103727.43</v>
      </c>
      <c r="Q3014" s="269">
        <v>0</v>
      </c>
      <c r="R3014" s="269">
        <v>0</v>
      </c>
      <c r="S3014" s="269">
        <v>103727.43</v>
      </c>
      <c r="U3014" s="305" t="str">
        <f t="shared" si="47"/>
        <v>RU1405</v>
      </c>
      <c r="V3014" s="305" t="s">
        <v>3112</v>
      </c>
    </row>
    <row r="3015" spans="1:22" ht="18" customHeight="1" x14ac:dyDescent="0.35">
      <c r="A3015" s="270">
        <v>19328</v>
      </c>
      <c r="B3015" s="270" t="s">
        <v>3269</v>
      </c>
      <c r="C3015" s="270" t="s">
        <v>5824</v>
      </c>
      <c r="D3015" s="270" t="s">
        <v>3296</v>
      </c>
      <c r="E3015" s="270" t="s">
        <v>1739</v>
      </c>
      <c r="F3015" s="270" t="s">
        <v>1838</v>
      </c>
      <c r="G3015" s="270" t="s">
        <v>5823</v>
      </c>
      <c r="H3015" s="270" t="s">
        <v>5822</v>
      </c>
      <c r="I3015" s="270" t="s">
        <v>5821</v>
      </c>
      <c r="J3015" s="270">
        <v>20754</v>
      </c>
      <c r="K3015" s="270" t="s">
        <v>3271</v>
      </c>
      <c r="L3015" s="270" t="s">
        <v>5826</v>
      </c>
      <c r="M3015" s="270" t="s">
        <v>3296</v>
      </c>
      <c r="N3015" s="270" t="s">
        <v>3286</v>
      </c>
      <c r="O3015" s="270" t="s">
        <v>3285</v>
      </c>
      <c r="P3015" s="269">
        <v>71160.17</v>
      </c>
      <c r="Q3015" s="269">
        <v>0</v>
      </c>
      <c r="R3015" s="269">
        <v>0</v>
      </c>
      <c r="S3015" s="269">
        <v>71160.17</v>
      </c>
      <c r="U3015" s="305" t="str">
        <f t="shared" si="47"/>
        <v>RU1405</v>
      </c>
      <c r="V3015" s="305" t="s">
        <v>3112</v>
      </c>
    </row>
    <row r="3016" spans="1:22" ht="18" customHeight="1" x14ac:dyDescent="0.35">
      <c r="A3016" s="270">
        <v>19328</v>
      </c>
      <c r="B3016" s="270" t="s">
        <v>3269</v>
      </c>
      <c r="C3016" s="270" t="s">
        <v>5824</v>
      </c>
      <c r="D3016" s="270" t="s">
        <v>3296</v>
      </c>
      <c r="E3016" s="270" t="s">
        <v>1739</v>
      </c>
      <c r="F3016" s="270" t="s">
        <v>1838</v>
      </c>
      <c r="G3016" s="270" t="s">
        <v>5823</v>
      </c>
      <c r="H3016" s="270" t="s">
        <v>5822</v>
      </c>
      <c r="I3016" s="270" t="s">
        <v>5821</v>
      </c>
      <c r="J3016" s="270">
        <v>20755</v>
      </c>
      <c r="K3016" s="270" t="s">
        <v>3271</v>
      </c>
      <c r="L3016" s="270" t="s">
        <v>5825</v>
      </c>
      <c r="M3016" s="270" t="s">
        <v>3296</v>
      </c>
      <c r="N3016" s="270" t="s">
        <v>3286</v>
      </c>
      <c r="O3016" s="270" t="s">
        <v>3285</v>
      </c>
      <c r="P3016" s="269">
        <v>150565.99</v>
      </c>
      <c r="Q3016" s="269">
        <v>0</v>
      </c>
      <c r="R3016" s="269">
        <v>0</v>
      </c>
      <c r="S3016" s="269">
        <v>150565.99</v>
      </c>
      <c r="U3016" s="305" t="str">
        <f t="shared" si="47"/>
        <v>RU1405</v>
      </c>
      <c r="V3016" s="305" t="s">
        <v>3112</v>
      </c>
    </row>
    <row r="3017" spans="1:22" ht="18" customHeight="1" x14ac:dyDescent="0.35">
      <c r="A3017" s="270">
        <v>19328</v>
      </c>
      <c r="B3017" s="270" t="s">
        <v>3269</v>
      </c>
      <c r="C3017" s="270" t="s">
        <v>5824</v>
      </c>
      <c r="D3017" s="270" t="s">
        <v>3296</v>
      </c>
      <c r="E3017" s="270" t="s">
        <v>1739</v>
      </c>
      <c r="F3017" s="270" t="s">
        <v>1838</v>
      </c>
      <c r="G3017" s="270" t="s">
        <v>5823</v>
      </c>
      <c r="H3017" s="270" t="s">
        <v>5822</v>
      </c>
      <c r="I3017" s="270" t="s">
        <v>5821</v>
      </c>
      <c r="J3017" s="270">
        <v>20756</v>
      </c>
      <c r="K3017" s="270" t="s">
        <v>3271</v>
      </c>
      <c r="L3017" s="270" t="s">
        <v>5825</v>
      </c>
      <c r="M3017" s="270" t="s">
        <v>3296</v>
      </c>
      <c r="N3017" s="270" t="s">
        <v>3286</v>
      </c>
      <c r="O3017" s="270" t="s">
        <v>3285</v>
      </c>
      <c r="P3017" s="269">
        <v>91877.82</v>
      </c>
      <c r="Q3017" s="269">
        <v>0</v>
      </c>
      <c r="R3017" s="269">
        <v>0</v>
      </c>
      <c r="S3017" s="269">
        <v>91877.82</v>
      </c>
      <c r="U3017" s="305" t="str">
        <f t="shared" si="47"/>
        <v>RU1405</v>
      </c>
      <c r="V3017" s="305" t="s">
        <v>3112</v>
      </c>
    </row>
    <row r="3018" spans="1:22" ht="18" customHeight="1" x14ac:dyDescent="0.35">
      <c r="A3018" s="270">
        <v>19328</v>
      </c>
      <c r="B3018" s="270" t="s">
        <v>3269</v>
      </c>
      <c r="C3018" s="270" t="s">
        <v>5824</v>
      </c>
      <c r="D3018" s="270" t="s">
        <v>3296</v>
      </c>
      <c r="E3018" s="270" t="s">
        <v>1739</v>
      </c>
      <c r="F3018" s="270" t="s">
        <v>1838</v>
      </c>
      <c r="G3018" s="270" t="s">
        <v>5823</v>
      </c>
      <c r="H3018" s="270" t="s">
        <v>5822</v>
      </c>
      <c r="I3018" s="270" t="s">
        <v>5821</v>
      </c>
      <c r="J3018" s="270">
        <v>20757</v>
      </c>
      <c r="K3018" s="270" t="s">
        <v>3271</v>
      </c>
      <c r="L3018" s="270" t="s">
        <v>5820</v>
      </c>
      <c r="M3018" s="270" t="s">
        <v>3296</v>
      </c>
      <c r="N3018" s="270" t="s">
        <v>3286</v>
      </c>
      <c r="O3018" s="270" t="s">
        <v>3285</v>
      </c>
      <c r="P3018" s="269">
        <v>46439.8</v>
      </c>
      <c r="Q3018" s="269">
        <v>0</v>
      </c>
      <c r="R3018" s="269">
        <v>0</v>
      </c>
      <c r="S3018" s="269">
        <v>46439.8</v>
      </c>
      <c r="U3018" s="305" t="str">
        <f t="shared" si="47"/>
        <v>RU1405</v>
      </c>
      <c r="V3018" s="305" t="s">
        <v>3112</v>
      </c>
    </row>
    <row r="3019" spans="1:22" ht="18" customHeight="1" x14ac:dyDescent="0.35">
      <c r="A3019" s="270">
        <v>19329</v>
      </c>
      <c r="B3019" s="270" t="s">
        <v>3269</v>
      </c>
      <c r="C3019" s="270" t="s">
        <v>5819</v>
      </c>
      <c r="D3019" s="270" t="s">
        <v>3296</v>
      </c>
      <c r="E3019" s="270" t="s">
        <v>1739</v>
      </c>
      <c r="F3019" s="270" t="s">
        <v>1838</v>
      </c>
      <c r="G3019" s="270" t="s">
        <v>5818</v>
      </c>
      <c r="H3019" s="270" t="s">
        <v>5817</v>
      </c>
      <c r="I3019" s="270" t="s">
        <v>5816</v>
      </c>
      <c r="J3019" s="270">
        <v>20475</v>
      </c>
      <c r="K3019" s="270" t="s">
        <v>3271</v>
      </c>
      <c r="L3019" s="270" t="s">
        <v>5815</v>
      </c>
      <c r="M3019" s="270" t="s">
        <v>3296</v>
      </c>
      <c r="N3019" s="270" t="s">
        <v>3286</v>
      </c>
      <c r="O3019" s="270" t="s">
        <v>3285</v>
      </c>
      <c r="P3019" s="269">
        <v>19358</v>
      </c>
      <c r="Q3019" s="269">
        <v>0</v>
      </c>
      <c r="R3019" s="269">
        <v>0</v>
      </c>
      <c r="S3019" s="269">
        <v>19358</v>
      </c>
      <c r="U3019" s="305" t="str">
        <f t="shared" si="47"/>
        <v>RU1405</v>
      </c>
      <c r="V3019" s="305" t="s">
        <v>3112</v>
      </c>
    </row>
    <row r="3020" spans="1:22" ht="18" customHeight="1" x14ac:dyDescent="0.35">
      <c r="A3020" s="270">
        <v>19329</v>
      </c>
      <c r="B3020" s="270" t="s">
        <v>3269</v>
      </c>
      <c r="C3020" s="270" t="s">
        <v>5819</v>
      </c>
      <c r="D3020" s="270" t="s">
        <v>3296</v>
      </c>
      <c r="E3020" s="270" t="s">
        <v>1739</v>
      </c>
      <c r="F3020" s="270" t="s">
        <v>1838</v>
      </c>
      <c r="G3020" s="270" t="s">
        <v>5818</v>
      </c>
      <c r="H3020" s="270" t="s">
        <v>5817</v>
      </c>
      <c r="I3020" s="270" t="s">
        <v>5816</v>
      </c>
      <c r="J3020" s="270">
        <v>20580</v>
      </c>
      <c r="K3020" s="270" t="s">
        <v>3271</v>
      </c>
      <c r="L3020" s="270" t="s">
        <v>5815</v>
      </c>
      <c r="M3020" s="270" t="s">
        <v>3296</v>
      </c>
      <c r="N3020" s="270" t="s">
        <v>3286</v>
      </c>
      <c r="O3020" s="270" t="s">
        <v>3285</v>
      </c>
      <c r="P3020" s="269">
        <v>55626</v>
      </c>
      <c r="Q3020" s="269">
        <v>0</v>
      </c>
      <c r="R3020" s="269">
        <v>0</v>
      </c>
      <c r="S3020" s="269">
        <v>55626</v>
      </c>
      <c r="U3020" s="305" t="str">
        <f t="shared" si="47"/>
        <v>RU1405</v>
      </c>
      <c r="V3020" s="305" t="s">
        <v>3112</v>
      </c>
    </row>
    <row r="3021" spans="1:22" ht="18" customHeight="1" x14ac:dyDescent="0.35">
      <c r="A3021" s="270">
        <v>19329</v>
      </c>
      <c r="B3021" s="270" t="s">
        <v>3269</v>
      </c>
      <c r="C3021" s="270" t="s">
        <v>5819</v>
      </c>
      <c r="D3021" s="270" t="s">
        <v>3296</v>
      </c>
      <c r="E3021" s="270" t="s">
        <v>1739</v>
      </c>
      <c r="F3021" s="270" t="s">
        <v>1838</v>
      </c>
      <c r="G3021" s="270" t="s">
        <v>5818</v>
      </c>
      <c r="H3021" s="270" t="s">
        <v>5817</v>
      </c>
      <c r="I3021" s="270" t="s">
        <v>5816</v>
      </c>
      <c r="J3021" s="270">
        <v>20581</v>
      </c>
      <c r="K3021" s="270" t="s">
        <v>3271</v>
      </c>
      <c r="L3021" s="270" t="s">
        <v>5815</v>
      </c>
      <c r="M3021" s="270" t="s">
        <v>3296</v>
      </c>
      <c r="N3021" s="270" t="s">
        <v>3286</v>
      </c>
      <c r="O3021" s="270" t="s">
        <v>3285</v>
      </c>
      <c r="P3021" s="269">
        <v>28270</v>
      </c>
      <c r="Q3021" s="269">
        <v>0</v>
      </c>
      <c r="R3021" s="269">
        <v>0</v>
      </c>
      <c r="S3021" s="269">
        <v>28270</v>
      </c>
      <c r="U3021" s="305" t="str">
        <f t="shared" si="47"/>
        <v>RU1405</v>
      </c>
      <c r="V3021" s="305" t="s">
        <v>3112</v>
      </c>
    </row>
    <row r="3022" spans="1:22" ht="18" customHeight="1" x14ac:dyDescent="0.35">
      <c r="A3022" s="270">
        <v>19329</v>
      </c>
      <c r="B3022" s="270" t="s">
        <v>3269</v>
      </c>
      <c r="C3022" s="270" t="s">
        <v>5819</v>
      </c>
      <c r="D3022" s="270" t="s">
        <v>3296</v>
      </c>
      <c r="E3022" s="270" t="s">
        <v>1739</v>
      </c>
      <c r="F3022" s="270" t="s">
        <v>1838</v>
      </c>
      <c r="G3022" s="270" t="s">
        <v>5818</v>
      </c>
      <c r="H3022" s="270" t="s">
        <v>5817</v>
      </c>
      <c r="I3022" s="270" t="s">
        <v>5816</v>
      </c>
      <c r="J3022" s="270">
        <v>20582</v>
      </c>
      <c r="K3022" s="270" t="s">
        <v>3271</v>
      </c>
      <c r="L3022" s="270" t="s">
        <v>5815</v>
      </c>
      <c r="M3022" s="270" t="s">
        <v>3296</v>
      </c>
      <c r="N3022" s="270" t="s">
        <v>3286</v>
      </c>
      <c r="O3022" s="270" t="s">
        <v>3285</v>
      </c>
      <c r="P3022" s="269">
        <v>33654</v>
      </c>
      <c r="Q3022" s="269">
        <v>0</v>
      </c>
      <c r="R3022" s="269">
        <v>0</v>
      </c>
      <c r="S3022" s="269">
        <v>33654</v>
      </c>
      <c r="U3022" s="305" t="str">
        <f t="shared" si="47"/>
        <v>RU1405</v>
      </c>
      <c r="V3022" s="305" t="s">
        <v>3112</v>
      </c>
    </row>
    <row r="3023" spans="1:22" ht="18" customHeight="1" x14ac:dyDescent="0.35">
      <c r="A3023" s="270">
        <v>19329</v>
      </c>
      <c r="B3023" s="270" t="s">
        <v>3269</v>
      </c>
      <c r="C3023" s="270" t="s">
        <v>5819</v>
      </c>
      <c r="D3023" s="270" t="s">
        <v>3296</v>
      </c>
      <c r="E3023" s="270" t="s">
        <v>1739</v>
      </c>
      <c r="F3023" s="270" t="s">
        <v>1838</v>
      </c>
      <c r="G3023" s="270" t="s">
        <v>5818</v>
      </c>
      <c r="H3023" s="270" t="s">
        <v>5817</v>
      </c>
      <c r="I3023" s="270" t="s">
        <v>5816</v>
      </c>
      <c r="J3023" s="270">
        <v>20583</v>
      </c>
      <c r="K3023" s="270" t="s">
        <v>3271</v>
      </c>
      <c r="L3023" s="270" t="s">
        <v>5815</v>
      </c>
      <c r="M3023" s="270" t="s">
        <v>3296</v>
      </c>
      <c r="N3023" s="270" t="s">
        <v>3286</v>
      </c>
      <c r="O3023" s="270" t="s">
        <v>3285</v>
      </c>
      <c r="P3023" s="269">
        <v>138629</v>
      </c>
      <c r="Q3023" s="269">
        <v>0</v>
      </c>
      <c r="R3023" s="269">
        <v>0</v>
      </c>
      <c r="S3023" s="269">
        <v>138629</v>
      </c>
      <c r="U3023" s="305" t="str">
        <f t="shared" si="47"/>
        <v>RU1405</v>
      </c>
      <c r="V3023" s="305" t="s">
        <v>3112</v>
      </c>
    </row>
    <row r="3024" spans="1:22" ht="18" customHeight="1" x14ac:dyDescent="0.35">
      <c r="A3024" s="270">
        <v>19331</v>
      </c>
      <c r="B3024" s="270" t="s">
        <v>3269</v>
      </c>
      <c r="C3024" s="270" t="s">
        <v>5814</v>
      </c>
      <c r="D3024" s="270" t="s">
        <v>3296</v>
      </c>
      <c r="E3024" s="270" t="s">
        <v>1739</v>
      </c>
      <c r="F3024" s="270" t="s">
        <v>1838</v>
      </c>
      <c r="G3024" s="270" t="s">
        <v>5813</v>
      </c>
      <c r="H3024" s="270" t="s">
        <v>5812</v>
      </c>
      <c r="I3024" s="270" t="s">
        <v>5811</v>
      </c>
      <c r="J3024" s="270">
        <v>20351</v>
      </c>
      <c r="K3024" s="270" t="s">
        <v>3271</v>
      </c>
      <c r="L3024" s="270" t="s">
        <v>5810</v>
      </c>
      <c r="M3024" s="270" t="s">
        <v>3296</v>
      </c>
      <c r="N3024" s="270" t="s">
        <v>3314</v>
      </c>
      <c r="O3024" s="270" t="s">
        <v>3313</v>
      </c>
      <c r="P3024" s="269">
        <v>530074.30000000005</v>
      </c>
      <c r="Q3024" s="269">
        <v>0</v>
      </c>
      <c r="R3024" s="269">
        <v>0</v>
      </c>
      <c r="S3024" s="269">
        <v>530074.30000000005</v>
      </c>
      <c r="U3024" s="305" t="str">
        <f t="shared" si="47"/>
        <v>RU1405</v>
      </c>
      <c r="V3024" s="305" t="s">
        <v>3112</v>
      </c>
    </row>
    <row r="3025" spans="1:22" ht="18" customHeight="1" x14ac:dyDescent="0.35">
      <c r="A3025" s="270">
        <v>19332</v>
      </c>
      <c r="B3025" s="270" t="s">
        <v>3269</v>
      </c>
      <c r="C3025" s="270" t="s">
        <v>5809</v>
      </c>
      <c r="D3025" s="270" t="s">
        <v>3296</v>
      </c>
      <c r="E3025" s="270" t="s">
        <v>1739</v>
      </c>
      <c r="F3025" s="270" t="s">
        <v>1838</v>
      </c>
      <c r="G3025" s="270" t="s">
        <v>5808</v>
      </c>
      <c r="H3025" s="270" t="s">
        <v>5807</v>
      </c>
      <c r="I3025" s="270" t="s">
        <v>5806</v>
      </c>
      <c r="J3025" s="270">
        <v>20344</v>
      </c>
      <c r="K3025" s="270" t="s">
        <v>3271</v>
      </c>
      <c r="L3025" s="270" t="s">
        <v>5805</v>
      </c>
      <c r="M3025" s="270" t="s">
        <v>3296</v>
      </c>
      <c r="N3025" s="270" t="s">
        <v>3314</v>
      </c>
      <c r="O3025" s="270" t="s">
        <v>3313</v>
      </c>
      <c r="P3025" s="269">
        <v>273288</v>
      </c>
      <c r="Q3025" s="269">
        <v>0</v>
      </c>
      <c r="R3025" s="269">
        <v>0</v>
      </c>
      <c r="S3025" s="269">
        <v>273288</v>
      </c>
      <c r="U3025" s="305" t="str">
        <f t="shared" si="47"/>
        <v>RU1405</v>
      </c>
      <c r="V3025" s="305" t="s">
        <v>3112</v>
      </c>
    </row>
    <row r="3026" spans="1:22" ht="18" customHeight="1" x14ac:dyDescent="0.35">
      <c r="A3026" s="270">
        <v>19335</v>
      </c>
      <c r="B3026" s="270" t="s">
        <v>3269</v>
      </c>
      <c r="C3026" s="270" t="s">
        <v>5798</v>
      </c>
      <c r="D3026" s="270" t="s">
        <v>3296</v>
      </c>
      <c r="E3026" s="270" t="s">
        <v>1713</v>
      </c>
      <c r="F3026" s="270" t="s">
        <v>2143</v>
      </c>
      <c r="G3026" s="270" t="s">
        <v>5797</v>
      </c>
      <c r="H3026" s="270" t="s">
        <v>5796</v>
      </c>
      <c r="I3026" s="270" t="s">
        <v>5795</v>
      </c>
      <c r="J3026" s="270">
        <v>20102</v>
      </c>
      <c r="K3026" s="270" t="s">
        <v>3271</v>
      </c>
      <c r="L3026" s="270" t="s">
        <v>5804</v>
      </c>
      <c r="M3026" s="270" t="s">
        <v>3296</v>
      </c>
      <c r="N3026" s="270" t="s">
        <v>3286</v>
      </c>
      <c r="O3026" s="270" t="s">
        <v>3285</v>
      </c>
      <c r="P3026" s="269">
        <v>398938</v>
      </c>
      <c r="Q3026" s="269">
        <v>0</v>
      </c>
      <c r="R3026" s="269">
        <v>0</v>
      </c>
      <c r="S3026" s="269">
        <v>398938</v>
      </c>
      <c r="U3026" s="305" t="str">
        <f t="shared" si="47"/>
        <v>RU8310</v>
      </c>
      <c r="V3026" s="305" t="s">
        <v>3112</v>
      </c>
    </row>
    <row r="3027" spans="1:22" ht="18" customHeight="1" x14ac:dyDescent="0.35">
      <c r="A3027" s="270">
        <v>19335</v>
      </c>
      <c r="B3027" s="270" t="s">
        <v>3269</v>
      </c>
      <c r="C3027" s="270" t="s">
        <v>5798</v>
      </c>
      <c r="D3027" s="270" t="s">
        <v>3296</v>
      </c>
      <c r="E3027" s="270" t="s">
        <v>1713</v>
      </c>
      <c r="F3027" s="270" t="s">
        <v>2143</v>
      </c>
      <c r="G3027" s="270" t="s">
        <v>5797</v>
      </c>
      <c r="H3027" s="270" t="s">
        <v>5796</v>
      </c>
      <c r="I3027" s="270" t="s">
        <v>5795</v>
      </c>
      <c r="J3027" s="270">
        <v>20133</v>
      </c>
      <c r="K3027" s="270" t="s">
        <v>3271</v>
      </c>
      <c r="L3027" s="270" t="s">
        <v>5803</v>
      </c>
      <c r="M3027" s="270" t="s">
        <v>3296</v>
      </c>
      <c r="N3027" s="270" t="s">
        <v>3286</v>
      </c>
      <c r="O3027" s="270" t="s">
        <v>3285</v>
      </c>
      <c r="P3027" s="269">
        <v>415094</v>
      </c>
      <c r="Q3027" s="269">
        <v>0</v>
      </c>
      <c r="R3027" s="269">
        <v>0</v>
      </c>
      <c r="S3027" s="269">
        <v>415094</v>
      </c>
      <c r="U3027" s="305" t="str">
        <f t="shared" si="47"/>
        <v>RU8310</v>
      </c>
      <c r="V3027" s="305" t="s">
        <v>3112</v>
      </c>
    </row>
    <row r="3028" spans="1:22" ht="18" customHeight="1" x14ac:dyDescent="0.35">
      <c r="A3028" s="270">
        <v>19335</v>
      </c>
      <c r="B3028" s="270" t="s">
        <v>3269</v>
      </c>
      <c r="C3028" s="270" t="s">
        <v>5798</v>
      </c>
      <c r="D3028" s="270" t="s">
        <v>3296</v>
      </c>
      <c r="E3028" s="270" t="s">
        <v>1713</v>
      </c>
      <c r="F3028" s="270" t="s">
        <v>2143</v>
      </c>
      <c r="G3028" s="270" t="s">
        <v>5797</v>
      </c>
      <c r="H3028" s="270" t="s">
        <v>5796</v>
      </c>
      <c r="I3028" s="270" t="s">
        <v>5795</v>
      </c>
      <c r="J3028" s="270">
        <v>20135</v>
      </c>
      <c r="K3028" s="270" t="s">
        <v>3271</v>
      </c>
      <c r="L3028" s="270" t="s">
        <v>5802</v>
      </c>
      <c r="M3028" s="270" t="s">
        <v>3296</v>
      </c>
      <c r="N3028" s="270" t="s">
        <v>3286</v>
      </c>
      <c r="O3028" s="270" t="s">
        <v>3285</v>
      </c>
      <c r="P3028" s="269">
        <v>646888</v>
      </c>
      <c r="Q3028" s="269">
        <v>0</v>
      </c>
      <c r="R3028" s="269">
        <v>0</v>
      </c>
      <c r="S3028" s="269">
        <v>646888</v>
      </c>
      <c r="U3028" s="305" t="str">
        <f t="shared" si="47"/>
        <v>RU8310</v>
      </c>
      <c r="V3028" s="305" t="s">
        <v>3112</v>
      </c>
    </row>
    <row r="3029" spans="1:22" ht="18" customHeight="1" x14ac:dyDescent="0.35">
      <c r="A3029" s="270">
        <v>19335</v>
      </c>
      <c r="B3029" s="270" t="s">
        <v>3269</v>
      </c>
      <c r="C3029" s="270" t="s">
        <v>5798</v>
      </c>
      <c r="D3029" s="270" t="s">
        <v>3296</v>
      </c>
      <c r="E3029" s="270" t="s">
        <v>1713</v>
      </c>
      <c r="F3029" s="270" t="s">
        <v>2143</v>
      </c>
      <c r="G3029" s="270" t="s">
        <v>5797</v>
      </c>
      <c r="H3029" s="270" t="s">
        <v>5796</v>
      </c>
      <c r="I3029" s="270" t="s">
        <v>5795</v>
      </c>
      <c r="J3029" s="270">
        <v>20136</v>
      </c>
      <c r="K3029" s="270" t="s">
        <v>3271</v>
      </c>
      <c r="L3029" s="270" t="s">
        <v>5801</v>
      </c>
      <c r="M3029" s="270" t="s">
        <v>3296</v>
      </c>
      <c r="N3029" s="270" t="s">
        <v>3286</v>
      </c>
      <c r="O3029" s="270" t="s">
        <v>3285</v>
      </c>
      <c r="P3029" s="269">
        <v>359698</v>
      </c>
      <c r="Q3029" s="269">
        <v>0</v>
      </c>
      <c r="R3029" s="269">
        <v>0</v>
      </c>
      <c r="S3029" s="269">
        <v>359698</v>
      </c>
      <c r="U3029" s="305" t="str">
        <f t="shared" si="47"/>
        <v>RU8310</v>
      </c>
      <c r="V3029" s="305" t="s">
        <v>3112</v>
      </c>
    </row>
    <row r="3030" spans="1:22" ht="18" customHeight="1" x14ac:dyDescent="0.35">
      <c r="A3030" s="270">
        <v>19335</v>
      </c>
      <c r="B3030" s="270" t="s">
        <v>3269</v>
      </c>
      <c r="C3030" s="270" t="s">
        <v>5798</v>
      </c>
      <c r="D3030" s="270" t="s">
        <v>3296</v>
      </c>
      <c r="E3030" s="270" t="s">
        <v>1713</v>
      </c>
      <c r="F3030" s="270" t="s">
        <v>2143</v>
      </c>
      <c r="G3030" s="270" t="s">
        <v>5797</v>
      </c>
      <c r="H3030" s="270" t="s">
        <v>5796</v>
      </c>
      <c r="I3030" s="270" t="s">
        <v>5795</v>
      </c>
      <c r="J3030" s="270">
        <v>20137</v>
      </c>
      <c r="K3030" s="270" t="s">
        <v>3271</v>
      </c>
      <c r="L3030" s="270" t="s">
        <v>5800</v>
      </c>
      <c r="M3030" s="270" t="s">
        <v>3296</v>
      </c>
      <c r="N3030" s="270" t="s">
        <v>3286</v>
      </c>
      <c r="O3030" s="270" t="s">
        <v>3285</v>
      </c>
      <c r="P3030" s="269">
        <v>679924</v>
      </c>
      <c r="Q3030" s="269">
        <v>0</v>
      </c>
      <c r="R3030" s="269">
        <v>0</v>
      </c>
      <c r="S3030" s="269">
        <v>679924</v>
      </c>
      <c r="U3030" s="305" t="str">
        <f t="shared" si="47"/>
        <v>RU8310</v>
      </c>
      <c r="V3030" s="305" t="s">
        <v>3112</v>
      </c>
    </row>
    <row r="3031" spans="1:22" ht="18" customHeight="1" x14ac:dyDescent="0.35">
      <c r="A3031" s="270">
        <v>19335</v>
      </c>
      <c r="B3031" s="270" t="s">
        <v>3269</v>
      </c>
      <c r="C3031" s="270" t="s">
        <v>5798</v>
      </c>
      <c r="D3031" s="270" t="s">
        <v>3296</v>
      </c>
      <c r="E3031" s="270" t="s">
        <v>1713</v>
      </c>
      <c r="F3031" s="270" t="s">
        <v>2143</v>
      </c>
      <c r="G3031" s="270" t="s">
        <v>5797</v>
      </c>
      <c r="H3031" s="270" t="s">
        <v>5796</v>
      </c>
      <c r="I3031" s="270" t="s">
        <v>5795</v>
      </c>
      <c r="J3031" s="270">
        <v>20138</v>
      </c>
      <c r="K3031" s="270" t="s">
        <v>3271</v>
      </c>
      <c r="L3031" s="270" t="s">
        <v>5799</v>
      </c>
      <c r="M3031" s="270" t="s">
        <v>3296</v>
      </c>
      <c r="N3031" s="270" t="s">
        <v>3286</v>
      </c>
      <c r="O3031" s="270" t="s">
        <v>3285</v>
      </c>
      <c r="P3031" s="269">
        <v>143690</v>
      </c>
      <c r="Q3031" s="269">
        <v>0</v>
      </c>
      <c r="R3031" s="269">
        <v>0</v>
      </c>
      <c r="S3031" s="269">
        <v>143690</v>
      </c>
      <c r="U3031" s="305" t="str">
        <f t="shared" si="47"/>
        <v>RU8310</v>
      </c>
      <c r="V3031" s="305" t="s">
        <v>3112</v>
      </c>
    </row>
    <row r="3032" spans="1:22" ht="18" customHeight="1" x14ac:dyDescent="0.35">
      <c r="A3032" s="270">
        <v>19335</v>
      </c>
      <c r="B3032" s="270" t="s">
        <v>3269</v>
      </c>
      <c r="C3032" s="270" t="s">
        <v>5798</v>
      </c>
      <c r="D3032" s="270" t="s">
        <v>3296</v>
      </c>
      <c r="E3032" s="270" t="s">
        <v>1713</v>
      </c>
      <c r="F3032" s="270" t="s">
        <v>2143</v>
      </c>
      <c r="G3032" s="270" t="s">
        <v>5797</v>
      </c>
      <c r="H3032" s="270" t="s">
        <v>5796</v>
      </c>
      <c r="I3032" s="270" t="s">
        <v>5795</v>
      </c>
      <c r="J3032" s="270">
        <v>20139</v>
      </c>
      <c r="K3032" s="270" t="s">
        <v>3271</v>
      </c>
      <c r="L3032" s="270" t="s">
        <v>5794</v>
      </c>
      <c r="M3032" s="270" t="s">
        <v>3296</v>
      </c>
      <c r="N3032" s="270" t="s">
        <v>3286</v>
      </c>
      <c r="O3032" s="270" t="s">
        <v>3285</v>
      </c>
      <c r="P3032" s="269">
        <v>120448</v>
      </c>
      <c r="Q3032" s="269">
        <v>0</v>
      </c>
      <c r="R3032" s="269">
        <v>0</v>
      </c>
      <c r="S3032" s="269">
        <v>120448</v>
      </c>
      <c r="U3032" s="305" t="str">
        <f t="shared" si="47"/>
        <v>RU8310</v>
      </c>
      <c r="V3032" s="305" t="s">
        <v>3112</v>
      </c>
    </row>
    <row r="3033" spans="1:22" ht="18" customHeight="1" x14ac:dyDescent="0.35">
      <c r="A3033" s="270">
        <v>19336</v>
      </c>
      <c r="B3033" s="270" t="s">
        <v>3269</v>
      </c>
      <c r="C3033" s="270" t="s">
        <v>5793</v>
      </c>
      <c r="D3033" s="270" t="s">
        <v>3296</v>
      </c>
      <c r="E3033" s="270" t="s">
        <v>1713</v>
      </c>
      <c r="F3033" s="270" t="s">
        <v>1719</v>
      </c>
      <c r="G3033" s="270" t="s">
        <v>5792</v>
      </c>
      <c r="H3033" s="270" t="s">
        <v>5791</v>
      </c>
      <c r="I3033" s="270" t="s">
        <v>5790</v>
      </c>
      <c r="J3033" s="270">
        <v>20213</v>
      </c>
      <c r="K3033" s="270" t="s">
        <v>3271</v>
      </c>
      <c r="L3033" s="270" t="s">
        <v>5789</v>
      </c>
      <c r="M3033" s="270" t="s">
        <v>3296</v>
      </c>
      <c r="N3033" s="270" t="s">
        <v>3314</v>
      </c>
      <c r="O3033" s="270" t="s">
        <v>3313</v>
      </c>
      <c r="P3033" s="269">
        <v>593033</v>
      </c>
      <c r="Q3033" s="269">
        <v>0</v>
      </c>
      <c r="R3033" s="269">
        <v>593033</v>
      </c>
      <c r="S3033" s="269">
        <v>593033</v>
      </c>
      <c r="U3033" s="305" t="str">
        <f t="shared" si="47"/>
        <v>RU1205</v>
      </c>
      <c r="V3033" s="305" t="s">
        <v>3112</v>
      </c>
    </row>
    <row r="3034" spans="1:22" ht="18" customHeight="1" x14ac:dyDescent="0.35">
      <c r="A3034" s="270">
        <v>19337</v>
      </c>
      <c r="B3034" s="270" t="s">
        <v>3269</v>
      </c>
      <c r="C3034" s="270" t="s">
        <v>5788</v>
      </c>
      <c r="D3034" s="270" t="s">
        <v>3296</v>
      </c>
      <c r="E3034" s="270" t="s">
        <v>1739</v>
      </c>
      <c r="F3034" s="270" t="s">
        <v>1823</v>
      </c>
      <c r="G3034" s="270" t="s">
        <v>3539</v>
      </c>
      <c r="H3034" s="270" t="s">
        <v>5787</v>
      </c>
      <c r="I3034" s="270" t="s">
        <v>5786</v>
      </c>
      <c r="J3034" s="270">
        <v>20467</v>
      </c>
      <c r="K3034" s="270" t="s">
        <v>3271</v>
      </c>
      <c r="L3034" s="270" t="s">
        <v>5785</v>
      </c>
      <c r="M3034" s="270" t="s">
        <v>3296</v>
      </c>
      <c r="N3034" s="270" t="s">
        <v>3286</v>
      </c>
      <c r="O3034" s="270" t="s">
        <v>3285</v>
      </c>
      <c r="P3034" s="269">
        <v>5073172</v>
      </c>
      <c r="Q3034" s="269">
        <v>0</v>
      </c>
      <c r="R3034" s="269">
        <v>0</v>
      </c>
      <c r="S3034" s="269">
        <v>5073172</v>
      </c>
      <c r="U3034" s="305" t="str">
        <f t="shared" si="47"/>
        <v>RU1100</v>
      </c>
      <c r="V3034" s="305" t="s">
        <v>3112</v>
      </c>
    </row>
    <row r="3035" spans="1:22" ht="18" customHeight="1" x14ac:dyDescent="0.35">
      <c r="A3035" s="270">
        <v>19344</v>
      </c>
      <c r="B3035" s="270" t="s">
        <v>3269</v>
      </c>
      <c r="C3035" s="270" t="s">
        <v>5783</v>
      </c>
      <c r="D3035" s="270" t="s">
        <v>3296</v>
      </c>
      <c r="E3035" s="270" t="s">
        <v>1733</v>
      </c>
      <c r="F3035" s="270" t="s">
        <v>1926</v>
      </c>
      <c r="G3035" s="270" t="s">
        <v>5770</v>
      </c>
      <c r="H3035" s="270" t="s">
        <v>5782</v>
      </c>
      <c r="I3035" s="270" t="s">
        <v>5781</v>
      </c>
      <c r="J3035" s="270">
        <v>19766</v>
      </c>
      <c r="K3035" s="270" t="s">
        <v>3271</v>
      </c>
      <c r="L3035" s="270" t="s">
        <v>5784</v>
      </c>
      <c r="M3035" s="270" t="s">
        <v>3296</v>
      </c>
      <c r="N3035" s="270" t="s">
        <v>3314</v>
      </c>
      <c r="O3035" s="270" t="s">
        <v>3313</v>
      </c>
      <c r="P3035" s="269">
        <v>350929.75</v>
      </c>
      <c r="Q3035" s="269">
        <v>0</v>
      </c>
      <c r="R3035" s="269">
        <v>0</v>
      </c>
      <c r="S3035" s="269">
        <v>350929.75</v>
      </c>
      <c r="U3035" s="305" t="str">
        <f t="shared" si="47"/>
        <v>RU5215</v>
      </c>
      <c r="V3035" s="305" t="s">
        <v>3112</v>
      </c>
    </row>
    <row r="3036" spans="1:22" ht="18" customHeight="1" x14ac:dyDescent="0.35">
      <c r="A3036" s="270">
        <v>19344</v>
      </c>
      <c r="B3036" s="270" t="s">
        <v>3269</v>
      </c>
      <c r="C3036" s="270" t="s">
        <v>5783</v>
      </c>
      <c r="D3036" s="270" t="s">
        <v>3296</v>
      </c>
      <c r="E3036" s="270" t="s">
        <v>1733</v>
      </c>
      <c r="F3036" s="270" t="s">
        <v>1926</v>
      </c>
      <c r="G3036" s="270" t="s">
        <v>5770</v>
      </c>
      <c r="H3036" s="270" t="s">
        <v>5782</v>
      </c>
      <c r="I3036" s="270" t="s">
        <v>5781</v>
      </c>
      <c r="J3036" s="270">
        <v>19793</v>
      </c>
      <c r="K3036" s="270" t="s">
        <v>3271</v>
      </c>
      <c r="L3036" s="270" t="s">
        <v>5780</v>
      </c>
      <c r="M3036" s="270" t="s">
        <v>3296</v>
      </c>
      <c r="N3036" s="270" t="s">
        <v>3314</v>
      </c>
      <c r="O3036" s="270" t="s">
        <v>3313</v>
      </c>
      <c r="P3036" s="269">
        <v>264952.61</v>
      </c>
      <c r="Q3036" s="269">
        <v>0</v>
      </c>
      <c r="R3036" s="269">
        <v>0</v>
      </c>
      <c r="S3036" s="269">
        <v>264952.61</v>
      </c>
      <c r="U3036" s="305" t="str">
        <f t="shared" si="47"/>
        <v>RU5215</v>
      </c>
      <c r="V3036" s="305" t="s">
        <v>3112</v>
      </c>
    </row>
    <row r="3037" spans="1:22" ht="18" customHeight="1" x14ac:dyDescent="0.35">
      <c r="A3037" s="270">
        <v>19346</v>
      </c>
      <c r="B3037" s="270" t="s">
        <v>3269</v>
      </c>
      <c r="C3037" s="270" t="s">
        <v>5776</v>
      </c>
      <c r="D3037" s="270" t="s">
        <v>3296</v>
      </c>
      <c r="E3037" s="270" t="s">
        <v>1733</v>
      </c>
      <c r="F3037" s="270" t="s">
        <v>1926</v>
      </c>
      <c r="G3037" s="270" t="s">
        <v>5775</v>
      </c>
      <c r="H3037" s="270" t="s">
        <v>5774</v>
      </c>
      <c r="I3037" s="270" t="s">
        <v>5773</v>
      </c>
      <c r="J3037" s="270">
        <v>20022</v>
      </c>
      <c r="K3037" s="270" t="s">
        <v>3271</v>
      </c>
      <c r="L3037" s="270" t="s">
        <v>5779</v>
      </c>
      <c r="M3037" s="270" t="s">
        <v>3296</v>
      </c>
      <c r="N3037" s="270" t="s">
        <v>3314</v>
      </c>
      <c r="O3037" s="270" t="s">
        <v>3313</v>
      </c>
      <c r="P3037" s="269">
        <v>26125.439999999999</v>
      </c>
      <c r="Q3037" s="269">
        <v>0</v>
      </c>
      <c r="R3037" s="269">
        <v>0</v>
      </c>
      <c r="S3037" s="269">
        <v>26125.439999999999</v>
      </c>
      <c r="U3037" s="305" t="str">
        <f t="shared" si="47"/>
        <v>RU5215</v>
      </c>
      <c r="V3037" s="305" t="s">
        <v>3112</v>
      </c>
    </row>
    <row r="3038" spans="1:22" ht="18" customHeight="1" x14ac:dyDescent="0.35">
      <c r="A3038" s="270">
        <v>19346</v>
      </c>
      <c r="B3038" s="270" t="s">
        <v>3269</v>
      </c>
      <c r="C3038" s="270" t="s">
        <v>5776</v>
      </c>
      <c r="D3038" s="270" t="s">
        <v>3296</v>
      </c>
      <c r="E3038" s="270" t="s">
        <v>1733</v>
      </c>
      <c r="F3038" s="270" t="s">
        <v>1926</v>
      </c>
      <c r="G3038" s="270" t="s">
        <v>5775</v>
      </c>
      <c r="H3038" s="270" t="s">
        <v>5774</v>
      </c>
      <c r="I3038" s="270" t="s">
        <v>5773</v>
      </c>
      <c r="J3038" s="270">
        <v>20024</v>
      </c>
      <c r="K3038" s="270" t="s">
        <v>3271</v>
      </c>
      <c r="L3038" s="270" t="s">
        <v>5778</v>
      </c>
      <c r="M3038" s="270" t="s">
        <v>3296</v>
      </c>
      <c r="N3038" s="270" t="s">
        <v>3314</v>
      </c>
      <c r="O3038" s="270" t="s">
        <v>3313</v>
      </c>
      <c r="P3038" s="269">
        <v>163047.5</v>
      </c>
      <c r="Q3038" s="269">
        <v>0</v>
      </c>
      <c r="R3038" s="269">
        <v>0</v>
      </c>
      <c r="S3038" s="269">
        <v>163047.5</v>
      </c>
      <c r="U3038" s="305" t="str">
        <f t="shared" si="47"/>
        <v>RU5215</v>
      </c>
      <c r="V3038" s="305" t="s">
        <v>3112</v>
      </c>
    </row>
    <row r="3039" spans="1:22" ht="18" customHeight="1" x14ac:dyDescent="0.35">
      <c r="A3039" s="270">
        <v>19346</v>
      </c>
      <c r="B3039" s="270" t="s">
        <v>3269</v>
      </c>
      <c r="C3039" s="270" t="s">
        <v>5776</v>
      </c>
      <c r="D3039" s="270" t="s">
        <v>3296</v>
      </c>
      <c r="E3039" s="270" t="s">
        <v>1733</v>
      </c>
      <c r="F3039" s="270" t="s">
        <v>1926</v>
      </c>
      <c r="G3039" s="270" t="s">
        <v>5775</v>
      </c>
      <c r="H3039" s="270" t="s">
        <v>5774</v>
      </c>
      <c r="I3039" s="270" t="s">
        <v>5773</v>
      </c>
      <c r="J3039" s="270">
        <v>20025</v>
      </c>
      <c r="K3039" s="270" t="s">
        <v>3271</v>
      </c>
      <c r="L3039" s="270" t="s">
        <v>5777</v>
      </c>
      <c r="M3039" s="270" t="s">
        <v>3296</v>
      </c>
      <c r="N3039" s="270" t="s">
        <v>3314</v>
      </c>
      <c r="O3039" s="270" t="s">
        <v>3313</v>
      </c>
      <c r="P3039" s="269">
        <v>341505.79</v>
      </c>
      <c r="Q3039" s="269">
        <v>0</v>
      </c>
      <c r="R3039" s="269">
        <v>0</v>
      </c>
      <c r="S3039" s="269">
        <v>341505.79</v>
      </c>
      <c r="U3039" s="305" t="str">
        <f t="shared" si="47"/>
        <v>RU5215</v>
      </c>
      <c r="V3039" s="305" t="s">
        <v>3112</v>
      </c>
    </row>
    <row r="3040" spans="1:22" ht="18" customHeight="1" x14ac:dyDescent="0.35">
      <c r="A3040" s="270">
        <v>19346</v>
      </c>
      <c r="B3040" s="270" t="s">
        <v>3269</v>
      </c>
      <c r="C3040" s="270" t="s">
        <v>5776</v>
      </c>
      <c r="D3040" s="270" t="s">
        <v>3296</v>
      </c>
      <c r="E3040" s="270" t="s">
        <v>1733</v>
      </c>
      <c r="F3040" s="270" t="s">
        <v>1926</v>
      </c>
      <c r="G3040" s="270" t="s">
        <v>5775</v>
      </c>
      <c r="H3040" s="270" t="s">
        <v>5774</v>
      </c>
      <c r="I3040" s="270" t="s">
        <v>5773</v>
      </c>
      <c r="J3040" s="270">
        <v>20026</v>
      </c>
      <c r="K3040" s="270" t="s">
        <v>3271</v>
      </c>
      <c r="L3040" s="270" t="s">
        <v>5772</v>
      </c>
      <c r="M3040" s="270" t="s">
        <v>3296</v>
      </c>
      <c r="N3040" s="270" t="s">
        <v>3314</v>
      </c>
      <c r="O3040" s="270" t="s">
        <v>3313</v>
      </c>
      <c r="P3040" s="269">
        <v>84106.92</v>
      </c>
      <c r="Q3040" s="269">
        <v>0</v>
      </c>
      <c r="R3040" s="269">
        <v>0</v>
      </c>
      <c r="S3040" s="269">
        <v>84106.92</v>
      </c>
      <c r="U3040" s="305" t="str">
        <f t="shared" si="47"/>
        <v>RU5215</v>
      </c>
      <c r="V3040" s="305" t="s">
        <v>3112</v>
      </c>
    </row>
    <row r="3041" spans="1:22" ht="18" customHeight="1" x14ac:dyDescent="0.35">
      <c r="A3041" s="270">
        <v>19347</v>
      </c>
      <c r="B3041" s="270" t="s">
        <v>3269</v>
      </c>
      <c r="C3041" s="270" t="s">
        <v>5771</v>
      </c>
      <c r="D3041" s="270" t="s">
        <v>3296</v>
      </c>
      <c r="E3041" s="270" t="s">
        <v>1733</v>
      </c>
      <c r="F3041" s="270" t="s">
        <v>1926</v>
      </c>
      <c r="G3041" s="270" t="s">
        <v>5770</v>
      </c>
      <c r="H3041" s="270" t="s">
        <v>5769</v>
      </c>
      <c r="I3041" s="270" t="s">
        <v>5768</v>
      </c>
      <c r="J3041" s="270">
        <v>19731</v>
      </c>
      <c r="K3041" s="270" t="s">
        <v>3271</v>
      </c>
      <c r="L3041" s="270" t="s">
        <v>5767</v>
      </c>
      <c r="M3041" s="270" t="s">
        <v>3296</v>
      </c>
      <c r="N3041" s="270" t="s">
        <v>3314</v>
      </c>
      <c r="O3041" s="270" t="s">
        <v>3313</v>
      </c>
      <c r="P3041" s="269">
        <v>293334.96000000002</v>
      </c>
      <c r="Q3041" s="269">
        <v>0</v>
      </c>
      <c r="R3041" s="269">
        <v>0</v>
      </c>
      <c r="S3041" s="269">
        <v>293334.96000000002</v>
      </c>
      <c r="U3041" s="305" t="str">
        <f t="shared" si="47"/>
        <v>RU5215</v>
      </c>
      <c r="V3041" s="305" t="s">
        <v>3112</v>
      </c>
    </row>
    <row r="3042" spans="1:22" ht="18" customHeight="1" x14ac:dyDescent="0.35">
      <c r="A3042" s="270">
        <v>19348</v>
      </c>
      <c r="B3042" s="270" t="s">
        <v>3269</v>
      </c>
      <c r="C3042" s="270" t="s">
        <v>5763</v>
      </c>
      <c r="D3042" s="270" t="s">
        <v>3296</v>
      </c>
      <c r="E3042" s="270" t="s">
        <v>1733</v>
      </c>
      <c r="F3042" s="270" t="s">
        <v>1926</v>
      </c>
      <c r="G3042" s="270" t="s">
        <v>5762</v>
      </c>
      <c r="H3042" s="270" t="s">
        <v>5761</v>
      </c>
      <c r="I3042" s="270" t="s">
        <v>5760</v>
      </c>
      <c r="J3042" s="270">
        <v>20052</v>
      </c>
      <c r="K3042" s="270" t="s">
        <v>3271</v>
      </c>
      <c r="L3042" s="270" t="s">
        <v>5766</v>
      </c>
      <c r="M3042" s="270" t="s">
        <v>3296</v>
      </c>
      <c r="N3042" s="270" t="s">
        <v>3314</v>
      </c>
      <c r="O3042" s="270" t="s">
        <v>3313</v>
      </c>
      <c r="P3042" s="269">
        <v>171829.03</v>
      </c>
      <c r="Q3042" s="269">
        <v>0</v>
      </c>
      <c r="R3042" s="269">
        <v>0</v>
      </c>
      <c r="S3042" s="269">
        <v>171829.03</v>
      </c>
      <c r="U3042" s="305" t="str">
        <f t="shared" si="47"/>
        <v>RU5215</v>
      </c>
      <c r="V3042" s="305" t="s">
        <v>3112</v>
      </c>
    </row>
    <row r="3043" spans="1:22" ht="18" customHeight="1" x14ac:dyDescent="0.35">
      <c r="A3043" s="270">
        <v>19348</v>
      </c>
      <c r="B3043" s="270" t="s">
        <v>3269</v>
      </c>
      <c r="C3043" s="270" t="s">
        <v>5763</v>
      </c>
      <c r="D3043" s="270" t="s">
        <v>3296</v>
      </c>
      <c r="E3043" s="270" t="s">
        <v>1733</v>
      </c>
      <c r="F3043" s="270" t="s">
        <v>1926</v>
      </c>
      <c r="G3043" s="270" t="s">
        <v>5762</v>
      </c>
      <c r="H3043" s="270" t="s">
        <v>5761</v>
      </c>
      <c r="I3043" s="270" t="s">
        <v>5760</v>
      </c>
      <c r="J3043" s="270">
        <v>20053</v>
      </c>
      <c r="K3043" s="270" t="s">
        <v>3271</v>
      </c>
      <c r="L3043" s="270" t="s">
        <v>5765</v>
      </c>
      <c r="M3043" s="270" t="s">
        <v>3296</v>
      </c>
      <c r="N3043" s="270" t="s">
        <v>3314</v>
      </c>
      <c r="O3043" s="270" t="s">
        <v>3313</v>
      </c>
      <c r="P3043" s="269">
        <v>29433.599999999999</v>
      </c>
      <c r="Q3043" s="269">
        <v>0</v>
      </c>
      <c r="R3043" s="269">
        <v>0</v>
      </c>
      <c r="S3043" s="269">
        <v>29433.599999999999</v>
      </c>
      <c r="U3043" s="305" t="str">
        <f t="shared" si="47"/>
        <v>RU5215</v>
      </c>
      <c r="V3043" s="305" t="s">
        <v>3112</v>
      </c>
    </row>
    <row r="3044" spans="1:22" ht="18" customHeight="1" x14ac:dyDescent="0.35">
      <c r="A3044" s="270">
        <v>19348</v>
      </c>
      <c r="B3044" s="270" t="s">
        <v>3269</v>
      </c>
      <c r="C3044" s="270" t="s">
        <v>5763</v>
      </c>
      <c r="D3044" s="270" t="s">
        <v>3296</v>
      </c>
      <c r="E3044" s="270" t="s">
        <v>1733</v>
      </c>
      <c r="F3044" s="270" t="s">
        <v>1926</v>
      </c>
      <c r="G3044" s="270" t="s">
        <v>5762</v>
      </c>
      <c r="H3044" s="270" t="s">
        <v>5761</v>
      </c>
      <c r="I3044" s="270" t="s">
        <v>5760</v>
      </c>
      <c r="J3044" s="270">
        <v>20057</v>
      </c>
      <c r="K3044" s="270" t="s">
        <v>3271</v>
      </c>
      <c r="L3044" s="270" t="s">
        <v>5764</v>
      </c>
      <c r="M3044" s="270" t="s">
        <v>3296</v>
      </c>
      <c r="N3044" s="270" t="s">
        <v>3314</v>
      </c>
      <c r="O3044" s="270" t="s">
        <v>3313</v>
      </c>
      <c r="P3044" s="269">
        <v>226262.22</v>
      </c>
      <c r="Q3044" s="269">
        <v>0</v>
      </c>
      <c r="R3044" s="269">
        <v>0</v>
      </c>
      <c r="S3044" s="269">
        <v>226262.22</v>
      </c>
      <c r="U3044" s="305" t="str">
        <f t="shared" si="47"/>
        <v>RU5215</v>
      </c>
      <c r="V3044" s="305" t="s">
        <v>3112</v>
      </c>
    </row>
    <row r="3045" spans="1:22" ht="18" customHeight="1" x14ac:dyDescent="0.35">
      <c r="A3045" s="270">
        <v>19348</v>
      </c>
      <c r="B3045" s="270" t="s">
        <v>3269</v>
      </c>
      <c r="C3045" s="270" t="s">
        <v>5763</v>
      </c>
      <c r="D3045" s="270" t="s">
        <v>3296</v>
      </c>
      <c r="E3045" s="270" t="s">
        <v>1733</v>
      </c>
      <c r="F3045" s="270" t="s">
        <v>1926</v>
      </c>
      <c r="G3045" s="270" t="s">
        <v>5762</v>
      </c>
      <c r="H3045" s="270" t="s">
        <v>5761</v>
      </c>
      <c r="I3045" s="270" t="s">
        <v>5760</v>
      </c>
      <c r="J3045" s="270">
        <v>20058</v>
      </c>
      <c r="K3045" s="270" t="s">
        <v>3271</v>
      </c>
      <c r="L3045" s="270" t="s">
        <v>5759</v>
      </c>
      <c r="M3045" s="270" t="s">
        <v>3296</v>
      </c>
      <c r="N3045" s="270" t="s">
        <v>3314</v>
      </c>
      <c r="O3045" s="270" t="s">
        <v>3313</v>
      </c>
      <c r="P3045" s="269">
        <v>5674.72</v>
      </c>
      <c r="Q3045" s="269">
        <v>0</v>
      </c>
      <c r="R3045" s="269">
        <v>0</v>
      </c>
      <c r="S3045" s="269">
        <v>5674.72</v>
      </c>
      <c r="U3045" s="305" t="str">
        <f t="shared" si="47"/>
        <v>RU5215</v>
      </c>
      <c r="V3045" s="305" t="s">
        <v>3112</v>
      </c>
    </row>
    <row r="3046" spans="1:22" ht="18" customHeight="1" x14ac:dyDescent="0.35">
      <c r="A3046" s="270">
        <v>19349</v>
      </c>
      <c r="B3046" s="270" t="s">
        <v>3269</v>
      </c>
      <c r="C3046" s="270" t="s">
        <v>5756</v>
      </c>
      <c r="D3046" s="270" t="s">
        <v>3296</v>
      </c>
      <c r="E3046" s="270" t="s">
        <v>1733</v>
      </c>
      <c r="F3046" s="270" t="s">
        <v>1926</v>
      </c>
      <c r="G3046" s="270" t="s">
        <v>5755</v>
      </c>
      <c r="H3046" s="270" t="s">
        <v>5754</v>
      </c>
      <c r="I3046" s="270" t="s">
        <v>5753</v>
      </c>
      <c r="J3046" s="270">
        <v>20172</v>
      </c>
      <c r="K3046" s="270" t="s">
        <v>3271</v>
      </c>
      <c r="L3046" s="270" t="s">
        <v>5758</v>
      </c>
      <c r="M3046" s="270" t="s">
        <v>3296</v>
      </c>
      <c r="N3046" s="270" t="s">
        <v>3314</v>
      </c>
      <c r="O3046" s="270" t="s">
        <v>3313</v>
      </c>
      <c r="P3046" s="269">
        <v>282437.42</v>
      </c>
      <c r="Q3046" s="269">
        <v>0</v>
      </c>
      <c r="R3046" s="269">
        <v>0</v>
      </c>
      <c r="S3046" s="269">
        <v>282437.42</v>
      </c>
      <c r="U3046" s="305" t="str">
        <f t="shared" si="47"/>
        <v>RU5215</v>
      </c>
      <c r="V3046" s="305" t="s">
        <v>3112</v>
      </c>
    </row>
    <row r="3047" spans="1:22" ht="18" customHeight="1" x14ac:dyDescent="0.35">
      <c r="A3047" s="270">
        <v>19349</v>
      </c>
      <c r="B3047" s="270" t="s">
        <v>3269</v>
      </c>
      <c r="C3047" s="270" t="s">
        <v>5756</v>
      </c>
      <c r="D3047" s="270" t="s">
        <v>3296</v>
      </c>
      <c r="E3047" s="270" t="s">
        <v>1733</v>
      </c>
      <c r="F3047" s="270" t="s">
        <v>1926</v>
      </c>
      <c r="G3047" s="270" t="s">
        <v>5755</v>
      </c>
      <c r="H3047" s="270" t="s">
        <v>5754</v>
      </c>
      <c r="I3047" s="270" t="s">
        <v>5753</v>
      </c>
      <c r="J3047" s="270">
        <v>20199</v>
      </c>
      <c r="K3047" s="270" t="s">
        <v>3271</v>
      </c>
      <c r="L3047" s="270" t="s">
        <v>5757</v>
      </c>
      <c r="M3047" s="270" t="s">
        <v>3296</v>
      </c>
      <c r="N3047" s="270" t="s">
        <v>3314</v>
      </c>
      <c r="O3047" s="270" t="s">
        <v>3313</v>
      </c>
      <c r="P3047" s="269">
        <v>4376.3999999999996</v>
      </c>
      <c r="Q3047" s="269">
        <v>0</v>
      </c>
      <c r="R3047" s="269">
        <v>0</v>
      </c>
      <c r="S3047" s="269">
        <v>4376.3999999999996</v>
      </c>
      <c r="U3047" s="305" t="str">
        <f t="shared" si="47"/>
        <v>RU5215</v>
      </c>
      <c r="V3047" s="305" t="s">
        <v>3112</v>
      </c>
    </row>
    <row r="3048" spans="1:22" ht="18" customHeight="1" x14ac:dyDescent="0.35">
      <c r="A3048" s="270">
        <v>19349</v>
      </c>
      <c r="B3048" s="270" t="s">
        <v>3269</v>
      </c>
      <c r="C3048" s="270" t="s">
        <v>5756</v>
      </c>
      <c r="D3048" s="270" t="s">
        <v>3296</v>
      </c>
      <c r="E3048" s="270" t="s">
        <v>1733</v>
      </c>
      <c r="F3048" s="270" t="s">
        <v>1926</v>
      </c>
      <c r="G3048" s="270" t="s">
        <v>5755</v>
      </c>
      <c r="H3048" s="270" t="s">
        <v>5754</v>
      </c>
      <c r="I3048" s="270" t="s">
        <v>5753</v>
      </c>
      <c r="J3048" s="270">
        <v>20210</v>
      </c>
      <c r="K3048" s="270" t="s">
        <v>3271</v>
      </c>
      <c r="L3048" s="270" t="s">
        <v>5752</v>
      </c>
      <c r="M3048" s="270" t="s">
        <v>3296</v>
      </c>
      <c r="N3048" s="270" t="s">
        <v>3314</v>
      </c>
      <c r="O3048" s="270" t="s">
        <v>3313</v>
      </c>
      <c r="P3048" s="269">
        <v>2417.5</v>
      </c>
      <c r="Q3048" s="269">
        <v>0</v>
      </c>
      <c r="R3048" s="269">
        <v>0</v>
      </c>
      <c r="S3048" s="269">
        <v>2417.5</v>
      </c>
      <c r="U3048" s="305" t="str">
        <f t="shared" si="47"/>
        <v>RU5215</v>
      </c>
      <c r="V3048" s="305" t="s">
        <v>3112</v>
      </c>
    </row>
    <row r="3049" spans="1:22" ht="18" customHeight="1" x14ac:dyDescent="0.35">
      <c r="A3049" s="270">
        <v>19355</v>
      </c>
      <c r="B3049" s="270" t="s">
        <v>3269</v>
      </c>
      <c r="C3049" s="270" t="s">
        <v>5749</v>
      </c>
      <c r="D3049" s="270" t="s">
        <v>3296</v>
      </c>
      <c r="E3049" s="270" t="s">
        <v>1791</v>
      </c>
      <c r="F3049" s="270" t="s">
        <v>1877</v>
      </c>
      <c r="G3049" s="270" t="s">
        <v>5748</v>
      </c>
      <c r="H3049" s="270" t="s">
        <v>5747</v>
      </c>
      <c r="I3049" s="270" t="s">
        <v>5746</v>
      </c>
      <c r="J3049" s="270">
        <v>19571</v>
      </c>
      <c r="K3049" s="270" t="s">
        <v>3271</v>
      </c>
      <c r="L3049" s="270" t="s">
        <v>5751</v>
      </c>
      <c r="M3049" s="270" t="s">
        <v>3296</v>
      </c>
      <c r="N3049" s="270" t="s">
        <v>3314</v>
      </c>
      <c r="O3049" s="270" t="s">
        <v>3313</v>
      </c>
      <c r="P3049" s="269">
        <v>60908.33</v>
      </c>
      <c r="Q3049" s="269">
        <v>0</v>
      </c>
      <c r="R3049" s="269">
        <v>0</v>
      </c>
      <c r="S3049" s="269">
        <v>60908.33</v>
      </c>
      <c r="U3049" s="305" t="str">
        <f t="shared" si="47"/>
        <v>RU3090</v>
      </c>
      <c r="V3049" s="305" t="s">
        <v>3112</v>
      </c>
    </row>
    <row r="3050" spans="1:22" ht="18" customHeight="1" x14ac:dyDescent="0.35">
      <c r="A3050" s="270">
        <v>19355</v>
      </c>
      <c r="B3050" s="270" t="s">
        <v>3269</v>
      </c>
      <c r="C3050" s="270" t="s">
        <v>5749</v>
      </c>
      <c r="D3050" s="270" t="s">
        <v>3296</v>
      </c>
      <c r="E3050" s="270" t="s">
        <v>1791</v>
      </c>
      <c r="F3050" s="270" t="s">
        <v>1877</v>
      </c>
      <c r="G3050" s="270" t="s">
        <v>5748</v>
      </c>
      <c r="H3050" s="270" t="s">
        <v>5747</v>
      </c>
      <c r="I3050" s="270" t="s">
        <v>5746</v>
      </c>
      <c r="J3050" s="270">
        <v>19713</v>
      </c>
      <c r="K3050" s="270" t="s">
        <v>3271</v>
      </c>
      <c r="L3050" s="270" t="s">
        <v>5750</v>
      </c>
      <c r="M3050" s="270" t="s">
        <v>3296</v>
      </c>
      <c r="N3050" s="270" t="s">
        <v>3314</v>
      </c>
      <c r="O3050" s="270" t="s">
        <v>3313</v>
      </c>
      <c r="P3050" s="269">
        <v>74153.89</v>
      </c>
      <c r="Q3050" s="269">
        <v>0</v>
      </c>
      <c r="R3050" s="269">
        <v>0</v>
      </c>
      <c r="S3050" s="269">
        <v>74153.89</v>
      </c>
      <c r="U3050" s="305" t="str">
        <f t="shared" si="47"/>
        <v>RU3090</v>
      </c>
      <c r="V3050" s="305" t="s">
        <v>3112</v>
      </c>
    </row>
    <row r="3051" spans="1:22" ht="18" customHeight="1" x14ac:dyDescent="0.35">
      <c r="A3051" s="270">
        <v>19355</v>
      </c>
      <c r="B3051" s="270" t="s">
        <v>3269</v>
      </c>
      <c r="C3051" s="270" t="s">
        <v>5749</v>
      </c>
      <c r="D3051" s="270" t="s">
        <v>3296</v>
      </c>
      <c r="E3051" s="270" t="s">
        <v>1791</v>
      </c>
      <c r="F3051" s="270" t="s">
        <v>1877</v>
      </c>
      <c r="G3051" s="270" t="s">
        <v>5748</v>
      </c>
      <c r="H3051" s="270" t="s">
        <v>5747</v>
      </c>
      <c r="I3051" s="270" t="s">
        <v>5746</v>
      </c>
      <c r="J3051" s="270">
        <v>19714</v>
      </c>
      <c r="K3051" s="270" t="s">
        <v>3271</v>
      </c>
      <c r="L3051" s="270" t="s">
        <v>5745</v>
      </c>
      <c r="M3051" s="270" t="s">
        <v>3296</v>
      </c>
      <c r="N3051" s="270" t="s">
        <v>3314</v>
      </c>
      <c r="O3051" s="270" t="s">
        <v>3313</v>
      </c>
      <c r="P3051" s="269">
        <v>148307.78</v>
      </c>
      <c r="Q3051" s="269">
        <v>0</v>
      </c>
      <c r="R3051" s="269">
        <v>0</v>
      </c>
      <c r="S3051" s="269">
        <v>148307.78</v>
      </c>
      <c r="U3051" s="305" t="str">
        <f t="shared" si="47"/>
        <v>RU3090</v>
      </c>
      <c r="V3051" s="305" t="s">
        <v>3112</v>
      </c>
    </row>
    <row r="3052" spans="1:22" ht="18" customHeight="1" x14ac:dyDescent="0.35">
      <c r="A3052" s="270">
        <v>19357</v>
      </c>
      <c r="B3052" s="270" t="s">
        <v>3269</v>
      </c>
      <c r="C3052" s="270" t="s">
        <v>5743</v>
      </c>
      <c r="D3052" s="270" t="s">
        <v>3296</v>
      </c>
      <c r="E3052" s="270" t="s">
        <v>1733</v>
      </c>
      <c r="F3052" s="270" t="s">
        <v>1926</v>
      </c>
      <c r="G3052" s="270" t="s">
        <v>4702</v>
      </c>
      <c r="H3052" s="270" t="s">
        <v>5742</v>
      </c>
      <c r="I3052" s="270" t="s">
        <v>5741</v>
      </c>
      <c r="J3052" s="270">
        <v>19989</v>
      </c>
      <c r="K3052" s="270" t="s">
        <v>3271</v>
      </c>
      <c r="L3052" s="270" t="s">
        <v>5744</v>
      </c>
      <c r="M3052" s="270" t="s">
        <v>3296</v>
      </c>
      <c r="N3052" s="270" t="s">
        <v>3314</v>
      </c>
      <c r="O3052" s="270" t="s">
        <v>3313</v>
      </c>
      <c r="P3052" s="269">
        <v>120440.85</v>
      </c>
      <c r="Q3052" s="269">
        <v>0</v>
      </c>
      <c r="R3052" s="269">
        <v>0</v>
      </c>
      <c r="S3052" s="269">
        <v>120440.85</v>
      </c>
      <c r="U3052" s="305" t="str">
        <f t="shared" si="47"/>
        <v>RU5215</v>
      </c>
      <c r="V3052" s="305" t="s">
        <v>3112</v>
      </c>
    </row>
    <row r="3053" spans="1:22" ht="18" customHeight="1" x14ac:dyDescent="0.35">
      <c r="A3053" s="270">
        <v>19357</v>
      </c>
      <c r="B3053" s="270" t="s">
        <v>3269</v>
      </c>
      <c r="C3053" s="270" t="s">
        <v>5743</v>
      </c>
      <c r="D3053" s="270" t="s">
        <v>3296</v>
      </c>
      <c r="E3053" s="270" t="s">
        <v>1733</v>
      </c>
      <c r="F3053" s="270" t="s">
        <v>1926</v>
      </c>
      <c r="G3053" s="270" t="s">
        <v>4702</v>
      </c>
      <c r="H3053" s="270" t="s">
        <v>5742</v>
      </c>
      <c r="I3053" s="270" t="s">
        <v>5741</v>
      </c>
      <c r="J3053" s="270">
        <v>19990</v>
      </c>
      <c r="K3053" s="270" t="s">
        <v>3271</v>
      </c>
      <c r="L3053" s="270" t="s">
        <v>5740</v>
      </c>
      <c r="M3053" s="270" t="s">
        <v>3296</v>
      </c>
      <c r="N3053" s="270" t="s">
        <v>3314</v>
      </c>
      <c r="O3053" s="270" t="s">
        <v>3313</v>
      </c>
      <c r="P3053" s="269">
        <v>283600.09999999998</v>
      </c>
      <c r="Q3053" s="269">
        <v>0</v>
      </c>
      <c r="R3053" s="269">
        <v>0</v>
      </c>
      <c r="S3053" s="269">
        <v>283600.09999999998</v>
      </c>
      <c r="U3053" s="305" t="str">
        <f t="shared" si="47"/>
        <v>RU5215</v>
      </c>
      <c r="V3053" s="305" t="s">
        <v>3112</v>
      </c>
    </row>
    <row r="3054" spans="1:22" ht="18" customHeight="1" x14ac:dyDescent="0.35">
      <c r="A3054" s="270">
        <v>19358</v>
      </c>
      <c r="B3054" s="270" t="s">
        <v>3269</v>
      </c>
      <c r="C3054" s="270" t="s">
        <v>5739</v>
      </c>
      <c r="D3054" s="270" t="s">
        <v>3296</v>
      </c>
      <c r="E3054" s="270" t="s">
        <v>1733</v>
      </c>
      <c r="F3054" s="270" t="s">
        <v>1902</v>
      </c>
      <c r="G3054" s="270" t="s">
        <v>3413</v>
      </c>
      <c r="H3054" s="270" t="s">
        <v>5738</v>
      </c>
      <c r="I3054" s="270" t="s">
        <v>5737</v>
      </c>
      <c r="J3054" s="270">
        <v>19887</v>
      </c>
      <c r="K3054" s="270" t="s">
        <v>3271</v>
      </c>
      <c r="L3054" s="270" t="s">
        <v>5736</v>
      </c>
      <c r="M3054" s="270" t="s">
        <v>3296</v>
      </c>
      <c r="N3054" s="270" t="s">
        <v>3314</v>
      </c>
      <c r="O3054" s="270" t="s">
        <v>3313</v>
      </c>
      <c r="P3054" s="269">
        <v>318541</v>
      </c>
      <c r="Q3054" s="269">
        <v>0</v>
      </c>
      <c r="R3054" s="269">
        <v>0</v>
      </c>
      <c r="S3054" s="269">
        <v>318541</v>
      </c>
      <c r="U3054" s="305" t="str">
        <f t="shared" si="47"/>
        <v>RU5062</v>
      </c>
      <c r="V3054" s="305" t="s">
        <v>3112</v>
      </c>
    </row>
    <row r="3055" spans="1:22" ht="18" customHeight="1" x14ac:dyDescent="0.35">
      <c r="A3055" s="270">
        <v>19367</v>
      </c>
      <c r="B3055" s="270" t="s">
        <v>3269</v>
      </c>
      <c r="C3055" s="270" t="s">
        <v>5735</v>
      </c>
      <c r="D3055" s="270" t="s">
        <v>3296</v>
      </c>
      <c r="E3055" s="270" t="s">
        <v>1733</v>
      </c>
      <c r="F3055" s="270" t="s">
        <v>1902</v>
      </c>
      <c r="G3055" s="270" t="s">
        <v>5734</v>
      </c>
      <c r="H3055" s="270" t="s">
        <v>5733</v>
      </c>
      <c r="I3055" s="270" t="s">
        <v>5732</v>
      </c>
      <c r="J3055" s="270">
        <v>19910</v>
      </c>
      <c r="K3055" s="270" t="s">
        <v>3271</v>
      </c>
      <c r="L3055" s="270" t="s">
        <v>5731</v>
      </c>
      <c r="M3055" s="270" t="s">
        <v>3296</v>
      </c>
      <c r="N3055" s="270" t="s">
        <v>3286</v>
      </c>
      <c r="O3055" s="270" t="s">
        <v>3285</v>
      </c>
      <c r="P3055" s="269">
        <v>2404855</v>
      </c>
      <c r="Q3055" s="269">
        <v>0</v>
      </c>
      <c r="R3055" s="269">
        <v>0</v>
      </c>
      <c r="S3055" s="269">
        <v>2404855</v>
      </c>
      <c r="U3055" s="305" t="str">
        <f t="shared" si="47"/>
        <v>RU5062</v>
      </c>
      <c r="V3055" s="305" t="s">
        <v>3112</v>
      </c>
    </row>
    <row r="3056" spans="1:22" ht="18" customHeight="1" x14ac:dyDescent="0.35">
      <c r="A3056" s="270">
        <v>19375</v>
      </c>
      <c r="B3056" s="270" t="s">
        <v>3269</v>
      </c>
      <c r="C3056" s="270" t="s">
        <v>5730</v>
      </c>
      <c r="D3056" s="270" t="s">
        <v>3296</v>
      </c>
      <c r="E3056" s="270" t="s">
        <v>1733</v>
      </c>
      <c r="F3056" s="270" t="s">
        <v>1926</v>
      </c>
      <c r="G3056" s="270" t="s">
        <v>5729</v>
      </c>
      <c r="H3056" s="270" t="s">
        <v>5728</v>
      </c>
      <c r="I3056" s="270" t="s">
        <v>5727</v>
      </c>
      <c r="J3056" s="270">
        <v>19747</v>
      </c>
      <c r="K3056" s="270" t="s">
        <v>3271</v>
      </c>
      <c r="L3056" s="270" t="s">
        <v>5726</v>
      </c>
      <c r="M3056" s="270" t="s">
        <v>3296</v>
      </c>
      <c r="N3056" s="270" t="s">
        <v>3314</v>
      </c>
      <c r="O3056" s="270" t="s">
        <v>3313</v>
      </c>
      <c r="P3056" s="269">
        <v>318622.25</v>
      </c>
      <c r="Q3056" s="269">
        <v>0</v>
      </c>
      <c r="R3056" s="269">
        <v>0</v>
      </c>
      <c r="S3056" s="269">
        <v>318622.25</v>
      </c>
      <c r="U3056" s="305" t="str">
        <f t="shared" si="47"/>
        <v>RU5215</v>
      </c>
      <c r="V3056" s="305" t="s">
        <v>3112</v>
      </c>
    </row>
    <row r="3057" spans="1:22" ht="18" customHeight="1" x14ac:dyDescent="0.35">
      <c r="A3057" s="270">
        <v>19377</v>
      </c>
      <c r="B3057" s="270" t="s">
        <v>3269</v>
      </c>
      <c r="C3057" s="270" t="s">
        <v>5721</v>
      </c>
      <c r="D3057" s="270" t="s">
        <v>3296</v>
      </c>
      <c r="E3057" s="270" t="s">
        <v>1791</v>
      </c>
      <c r="F3057" s="270" t="s">
        <v>1855</v>
      </c>
      <c r="G3057" s="270" t="s">
        <v>5720</v>
      </c>
      <c r="H3057" s="270" t="s">
        <v>5719</v>
      </c>
      <c r="I3057" s="270" t="s">
        <v>5718</v>
      </c>
      <c r="J3057" s="270">
        <v>19670</v>
      </c>
      <c r="K3057" s="270" t="s">
        <v>3271</v>
      </c>
      <c r="L3057" s="270" t="s">
        <v>5725</v>
      </c>
      <c r="M3057" s="270" t="s">
        <v>3296</v>
      </c>
      <c r="N3057" s="270" t="s">
        <v>3286</v>
      </c>
      <c r="O3057" s="270" t="s">
        <v>3285</v>
      </c>
      <c r="P3057" s="269">
        <v>114970</v>
      </c>
      <c r="Q3057" s="269">
        <v>0</v>
      </c>
      <c r="R3057" s="269">
        <v>0</v>
      </c>
      <c r="S3057" s="269">
        <v>114970</v>
      </c>
      <c r="U3057" s="305" t="str">
        <f t="shared" si="47"/>
        <v>RU1705</v>
      </c>
      <c r="V3057" s="305" t="s">
        <v>3112</v>
      </c>
    </row>
    <row r="3058" spans="1:22" ht="18" customHeight="1" x14ac:dyDescent="0.35">
      <c r="A3058" s="270">
        <v>19377</v>
      </c>
      <c r="B3058" s="270" t="s">
        <v>3269</v>
      </c>
      <c r="C3058" s="270" t="s">
        <v>5721</v>
      </c>
      <c r="D3058" s="270" t="s">
        <v>3296</v>
      </c>
      <c r="E3058" s="270" t="s">
        <v>1791</v>
      </c>
      <c r="F3058" s="270" t="s">
        <v>1855</v>
      </c>
      <c r="G3058" s="270" t="s">
        <v>5720</v>
      </c>
      <c r="H3058" s="270" t="s">
        <v>5719</v>
      </c>
      <c r="I3058" s="270" t="s">
        <v>5718</v>
      </c>
      <c r="J3058" s="270">
        <v>19671</v>
      </c>
      <c r="K3058" s="270" t="s">
        <v>3271</v>
      </c>
      <c r="L3058" s="270" t="s">
        <v>5724</v>
      </c>
      <c r="M3058" s="270" t="s">
        <v>3296</v>
      </c>
      <c r="N3058" s="270" t="s">
        <v>3286</v>
      </c>
      <c r="O3058" s="270" t="s">
        <v>3285</v>
      </c>
      <c r="P3058" s="269">
        <v>114970</v>
      </c>
      <c r="Q3058" s="269">
        <v>0</v>
      </c>
      <c r="R3058" s="269">
        <v>0</v>
      </c>
      <c r="S3058" s="269">
        <v>114970</v>
      </c>
      <c r="U3058" s="305" t="str">
        <f t="shared" si="47"/>
        <v>RU1705</v>
      </c>
      <c r="V3058" s="305" t="s">
        <v>3112</v>
      </c>
    </row>
    <row r="3059" spans="1:22" ht="18" customHeight="1" x14ac:dyDescent="0.35">
      <c r="A3059" s="270">
        <v>19377</v>
      </c>
      <c r="B3059" s="270" t="s">
        <v>3269</v>
      </c>
      <c r="C3059" s="270" t="s">
        <v>5721</v>
      </c>
      <c r="D3059" s="270" t="s">
        <v>3296</v>
      </c>
      <c r="E3059" s="270" t="s">
        <v>1791</v>
      </c>
      <c r="F3059" s="270" t="s">
        <v>1855</v>
      </c>
      <c r="G3059" s="270" t="s">
        <v>5720</v>
      </c>
      <c r="H3059" s="270" t="s">
        <v>5719</v>
      </c>
      <c r="I3059" s="270" t="s">
        <v>5718</v>
      </c>
      <c r="J3059" s="270">
        <v>19673</v>
      </c>
      <c r="K3059" s="270" t="s">
        <v>3271</v>
      </c>
      <c r="L3059" s="270" t="s">
        <v>5723</v>
      </c>
      <c r="M3059" s="270" t="s">
        <v>3296</v>
      </c>
      <c r="N3059" s="270" t="s">
        <v>3286</v>
      </c>
      <c r="O3059" s="270" t="s">
        <v>3285</v>
      </c>
      <c r="P3059" s="269">
        <v>219117</v>
      </c>
      <c r="Q3059" s="269">
        <v>0</v>
      </c>
      <c r="R3059" s="269">
        <v>0</v>
      </c>
      <c r="S3059" s="269">
        <v>219117</v>
      </c>
      <c r="U3059" s="305" t="str">
        <f t="shared" si="47"/>
        <v>RU1705</v>
      </c>
      <c r="V3059" s="305" t="s">
        <v>3112</v>
      </c>
    </row>
    <row r="3060" spans="1:22" ht="18" customHeight="1" x14ac:dyDescent="0.35">
      <c r="A3060" s="270">
        <v>19377</v>
      </c>
      <c r="B3060" s="270" t="s">
        <v>3269</v>
      </c>
      <c r="C3060" s="270" t="s">
        <v>5721</v>
      </c>
      <c r="D3060" s="270" t="s">
        <v>3296</v>
      </c>
      <c r="E3060" s="270" t="s">
        <v>1791</v>
      </c>
      <c r="F3060" s="270" t="s">
        <v>1855</v>
      </c>
      <c r="G3060" s="270" t="s">
        <v>5720</v>
      </c>
      <c r="H3060" s="270" t="s">
        <v>5719</v>
      </c>
      <c r="I3060" s="270" t="s">
        <v>5718</v>
      </c>
      <c r="J3060" s="270">
        <v>19674</v>
      </c>
      <c r="K3060" s="270" t="s">
        <v>3271</v>
      </c>
      <c r="L3060" s="270" t="s">
        <v>5722</v>
      </c>
      <c r="M3060" s="270" t="s">
        <v>3296</v>
      </c>
      <c r="N3060" s="270" t="s">
        <v>3286</v>
      </c>
      <c r="O3060" s="270" t="s">
        <v>3285</v>
      </c>
      <c r="P3060" s="269">
        <v>40116</v>
      </c>
      <c r="Q3060" s="269">
        <v>0</v>
      </c>
      <c r="R3060" s="269">
        <v>0</v>
      </c>
      <c r="S3060" s="269">
        <v>40116</v>
      </c>
      <c r="U3060" s="305" t="str">
        <f t="shared" si="47"/>
        <v>RU1705</v>
      </c>
      <c r="V3060" s="305" t="s">
        <v>3112</v>
      </c>
    </row>
    <row r="3061" spans="1:22" ht="18" customHeight="1" x14ac:dyDescent="0.35">
      <c r="A3061" s="270">
        <v>19377</v>
      </c>
      <c r="B3061" s="270" t="s">
        <v>3269</v>
      </c>
      <c r="C3061" s="270" t="s">
        <v>5721</v>
      </c>
      <c r="D3061" s="270" t="s">
        <v>3296</v>
      </c>
      <c r="E3061" s="270" t="s">
        <v>1791</v>
      </c>
      <c r="F3061" s="270" t="s">
        <v>1855</v>
      </c>
      <c r="G3061" s="270" t="s">
        <v>5720</v>
      </c>
      <c r="H3061" s="270" t="s">
        <v>5719</v>
      </c>
      <c r="I3061" s="270" t="s">
        <v>5718</v>
      </c>
      <c r="J3061" s="270">
        <v>19675</v>
      </c>
      <c r="K3061" s="270" t="s">
        <v>3271</v>
      </c>
      <c r="L3061" s="270" t="s">
        <v>5717</v>
      </c>
      <c r="M3061" s="270" t="s">
        <v>3296</v>
      </c>
      <c r="N3061" s="270" t="s">
        <v>3286</v>
      </c>
      <c r="O3061" s="270" t="s">
        <v>3285</v>
      </c>
      <c r="P3061" s="269">
        <v>40116</v>
      </c>
      <c r="Q3061" s="269">
        <v>0</v>
      </c>
      <c r="R3061" s="269">
        <v>0</v>
      </c>
      <c r="S3061" s="269">
        <v>40116</v>
      </c>
      <c r="U3061" s="305" t="str">
        <f t="shared" si="47"/>
        <v>RU1705</v>
      </c>
      <c r="V3061" s="305" t="s">
        <v>3112</v>
      </c>
    </row>
    <row r="3062" spans="1:22" ht="18" customHeight="1" x14ac:dyDescent="0.35">
      <c r="A3062" s="270">
        <v>19378</v>
      </c>
      <c r="B3062" s="270" t="s">
        <v>3269</v>
      </c>
      <c r="C3062" s="270" t="s">
        <v>5713</v>
      </c>
      <c r="D3062" s="270" t="s">
        <v>3296</v>
      </c>
      <c r="E3062" s="270" t="s">
        <v>1733</v>
      </c>
      <c r="F3062" s="270" t="s">
        <v>1926</v>
      </c>
      <c r="G3062" s="270" t="s">
        <v>5712</v>
      </c>
      <c r="H3062" s="270" t="s">
        <v>5711</v>
      </c>
      <c r="I3062" s="270" t="s">
        <v>5710</v>
      </c>
      <c r="J3062" s="270">
        <v>19798</v>
      </c>
      <c r="K3062" s="270" t="s">
        <v>3271</v>
      </c>
      <c r="L3062" s="270" t="s">
        <v>5716</v>
      </c>
      <c r="M3062" s="270" t="s">
        <v>3296</v>
      </c>
      <c r="N3062" s="270" t="s">
        <v>3314</v>
      </c>
      <c r="O3062" s="270" t="s">
        <v>3313</v>
      </c>
      <c r="P3062" s="269">
        <v>661419</v>
      </c>
      <c r="Q3062" s="269">
        <v>0</v>
      </c>
      <c r="R3062" s="269">
        <v>0</v>
      </c>
      <c r="S3062" s="269">
        <v>661419</v>
      </c>
      <c r="U3062" s="305" t="str">
        <f t="shared" si="47"/>
        <v>RU5215</v>
      </c>
      <c r="V3062" s="305" t="s">
        <v>3112</v>
      </c>
    </row>
    <row r="3063" spans="1:22" ht="18" customHeight="1" x14ac:dyDescent="0.35">
      <c r="A3063" s="270">
        <v>19378</v>
      </c>
      <c r="B3063" s="270" t="s">
        <v>3269</v>
      </c>
      <c r="C3063" s="270" t="s">
        <v>5713</v>
      </c>
      <c r="D3063" s="270" t="s">
        <v>3296</v>
      </c>
      <c r="E3063" s="270" t="s">
        <v>1733</v>
      </c>
      <c r="F3063" s="270" t="s">
        <v>1926</v>
      </c>
      <c r="G3063" s="270" t="s">
        <v>5712</v>
      </c>
      <c r="H3063" s="270" t="s">
        <v>5711</v>
      </c>
      <c r="I3063" s="270" t="s">
        <v>5710</v>
      </c>
      <c r="J3063" s="270">
        <v>21398</v>
      </c>
      <c r="K3063" s="270" t="s">
        <v>3271</v>
      </c>
      <c r="L3063" s="270" t="s">
        <v>5715</v>
      </c>
      <c r="M3063" s="270" t="s">
        <v>3296</v>
      </c>
      <c r="N3063" s="270" t="s">
        <v>3314</v>
      </c>
      <c r="O3063" s="270" t="s">
        <v>3313</v>
      </c>
      <c r="P3063" s="269">
        <v>94820</v>
      </c>
      <c r="Q3063" s="269">
        <v>0</v>
      </c>
      <c r="R3063" s="269">
        <v>0</v>
      </c>
      <c r="S3063" s="269">
        <v>94820</v>
      </c>
      <c r="U3063" s="305" t="str">
        <f t="shared" si="47"/>
        <v>RU5215</v>
      </c>
      <c r="V3063" s="305" t="s">
        <v>3112</v>
      </c>
    </row>
    <row r="3064" spans="1:22" ht="18" customHeight="1" x14ac:dyDescent="0.35">
      <c r="A3064" s="270">
        <v>19378</v>
      </c>
      <c r="B3064" s="270" t="s">
        <v>3269</v>
      </c>
      <c r="C3064" s="270" t="s">
        <v>5713</v>
      </c>
      <c r="D3064" s="270" t="s">
        <v>3296</v>
      </c>
      <c r="E3064" s="270" t="s">
        <v>1733</v>
      </c>
      <c r="F3064" s="270" t="s">
        <v>1926</v>
      </c>
      <c r="G3064" s="270" t="s">
        <v>5712</v>
      </c>
      <c r="H3064" s="270" t="s">
        <v>5711</v>
      </c>
      <c r="I3064" s="270" t="s">
        <v>5710</v>
      </c>
      <c r="J3064" s="270">
        <v>21399</v>
      </c>
      <c r="K3064" s="270" t="s">
        <v>3271</v>
      </c>
      <c r="L3064" s="270" t="s">
        <v>5714</v>
      </c>
      <c r="M3064" s="270" t="s">
        <v>3296</v>
      </c>
      <c r="N3064" s="270" t="s">
        <v>3314</v>
      </c>
      <c r="O3064" s="270" t="s">
        <v>3313</v>
      </c>
      <c r="P3064" s="269">
        <v>74880</v>
      </c>
      <c r="Q3064" s="269">
        <v>0</v>
      </c>
      <c r="R3064" s="269">
        <v>0</v>
      </c>
      <c r="S3064" s="269">
        <v>74880</v>
      </c>
      <c r="U3064" s="305" t="str">
        <f t="shared" si="47"/>
        <v>RU5215</v>
      </c>
      <c r="V3064" s="305" t="s">
        <v>3112</v>
      </c>
    </row>
    <row r="3065" spans="1:22" ht="18" customHeight="1" x14ac:dyDescent="0.35">
      <c r="A3065" s="270">
        <v>19378</v>
      </c>
      <c r="B3065" s="270" t="s">
        <v>3269</v>
      </c>
      <c r="C3065" s="270" t="s">
        <v>5713</v>
      </c>
      <c r="D3065" s="270" t="s">
        <v>3296</v>
      </c>
      <c r="E3065" s="270" t="s">
        <v>1733</v>
      </c>
      <c r="F3065" s="270" t="s">
        <v>1926</v>
      </c>
      <c r="G3065" s="270" t="s">
        <v>5712</v>
      </c>
      <c r="H3065" s="270" t="s">
        <v>5711</v>
      </c>
      <c r="I3065" s="270" t="s">
        <v>5710</v>
      </c>
      <c r="J3065" s="270">
        <v>21400</v>
      </c>
      <c r="K3065" s="270" t="s">
        <v>3271</v>
      </c>
      <c r="L3065" s="270" t="s">
        <v>5709</v>
      </c>
      <c r="M3065" s="270" t="s">
        <v>3296</v>
      </c>
      <c r="N3065" s="270" t="s">
        <v>3314</v>
      </c>
      <c r="O3065" s="270" t="s">
        <v>3313</v>
      </c>
      <c r="P3065" s="269">
        <v>9144</v>
      </c>
      <c r="Q3065" s="269">
        <v>0</v>
      </c>
      <c r="R3065" s="269">
        <v>0</v>
      </c>
      <c r="S3065" s="269">
        <v>9144</v>
      </c>
      <c r="U3065" s="305" t="str">
        <f t="shared" si="47"/>
        <v>RU5215</v>
      </c>
      <c r="V3065" s="305" t="s">
        <v>3112</v>
      </c>
    </row>
    <row r="3066" spans="1:22" ht="18" customHeight="1" x14ac:dyDescent="0.35">
      <c r="A3066" s="270">
        <v>19382</v>
      </c>
      <c r="B3066" s="270" t="s">
        <v>3269</v>
      </c>
      <c r="C3066" s="270" t="s">
        <v>5708</v>
      </c>
      <c r="D3066" s="270" t="s">
        <v>3296</v>
      </c>
      <c r="E3066" s="270" t="s">
        <v>1791</v>
      </c>
      <c r="F3066" s="270" t="s">
        <v>1816</v>
      </c>
      <c r="G3066" s="270" t="s">
        <v>3756</v>
      </c>
      <c r="H3066" s="270" t="s">
        <v>5707</v>
      </c>
      <c r="I3066" s="270" t="s">
        <v>5706</v>
      </c>
      <c r="J3066" s="270">
        <v>19615</v>
      </c>
      <c r="K3066" s="270" t="s">
        <v>3271</v>
      </c>
      <c r="L3066" s="270" t="s">
        <v>5705</v>
      </c>
      <c r="M3066" s="270" t="s">
        <v>3296</v>
      </c>
      <c r="N3066" s="270" t="s">
        <v>3286</v>
      </c>
      <c r="O3066" s="270" t="s">
        <v>3285</v>
      </c>
      <c r="P3066" s="269">
        <v>250334</v>
      </c>
      <c r="Q3066" s="269">
        <v>0</v>
      </c>
      <c r="R3066" s="269">
        <v>0</v>
      </c>
      <c r="S3066" s="269">
        <v>250334</v>
      </c>
      <c r="U3066" s="305" t="str">
        <f t="shared" si="47"/>
        <v>RU1015</v>
      </c>
      <c r="V3066" s="305" t="s">
        <v>3112</v>
      </c>
    </row>
    <row r="3067" spans="1:22" ht="18" customHeight="1" x14ac:dyDescent="0.35">
      <c r="A3067" s="270">
        <v>19390</v>
      </c>
      <c r="B3067" s="270" t="s">
        <v>3269</v>
      </c>
      <c r="C3067" s="270" t="s">
        <v>5704</v>
      </c>
      <c r="D3067" s="270" t="s">
        <v>3296</v>
      </c>
      <c r="E3067" s="270" t="s">
        <v>1791</v>
      </c>
      <c r="F3067" s="270" t="s">
        <v>2186</v>
      </c>
      <c r="G3067" s="270" t="s">
        <v>5703</v>
      </c>
      <c r="H3067" s="270" t="s">
        <v>5702</v>
      </c>
      <c r="I3067" s="270" t="s">
        <v>5701</v>
      </c>
      <c r="J3067" s="270">
        <v>20668</v>
      </c>
      <c r="K3067" s="270" t="s">
        <v>3271</v>
      </c>
      <c r="L3067" s="270" t="s">
        <v>5700</v>
      </c>
      <c r="M3067" s="270" t="s">
        <v>3296</v>
      </c>
      <c r="N3067" s="270" t="s">
        <v>3286</v>
      </c>
      <c r="O3067" s="270" t="s">
        <v>3285</v>
      </c>
      <c r="P3067" s="269">
        <v>250348</v>
      </c>
      <c r="Q3067" s="269">
        <v>0</v>
      </c>
      <c r="R3067" s="269">
        <v>0</v>
      </c>
      <c r="S3067" s="269">
        <v>250348</v>
      </c>
      <c r="U3067" s="305" t="str">
        <f t="shared" si="47"/>
        <v>RU8341</v>
      </c>
      <c r="V3067" s="305" t="s">
        <v>3112</v>
      </c>
    </row>
    <row r="3068" spans="1:22" ht="18" customHeight="1" x14ac:dyDescent="0.35">
      <c r="A3068" s="270">
        <v>19391</v>
      </c>
      <c r="B3068" s="270" t="s">
        <v>3269</v>
      </c>
      <c r="C3068" s="270" t="s">
        <v>5699</v>
      </c>
      <c r="D3068" s="270" t="s">
        <v>3296</v>
      </c>
      <c r="E3068" s="270" t="s">
        <v>1733</v>
      </c>
      <c r="F3068" s="270" t="s">
        <v>2326</v>
      </c>
      <c r="G3068" s="270" t="s">
        <v>5698</v>
      </c>
      <c r="H3068" s="270" t="s">
        <v>5697</v>
      </c>
      <c r="I3068" s="270" t="s">
        <v>5696</v>
      </c>
      <c r="J3068" s="270">
        <v>19424</v>
      </c>
      <c r="K3068" s="270" t="s">
        <v>3271</v>
      </c>
      <c r="L3068" s="270" t="s">
        <v>5695</v>
      </c>
      <c r="M3068" s="270" t="s">
        <v>3296</v>
      </c>
      <c r="N3068" s="270" t="s">
        <v>3286</v>
      </c>
      <c r="O3068" s="270" t="s">
        <v>3285</v>
      </c>
      <c r="P3068" s="269">
        <v>328064</v>
      </c>
      <c r="Q3068" s="269">
        <v>0</v>
      </c>
      <c r="R3068" s="269">
        <v>0</v>
      </c>
      <c r="S3068" s="269">
        <v>328064</v>
      </c>
      <c r="U3068" s="305" t="str">
        <f t="shared" si="47"/>
        <v>RU8701</v>
      </c>
      <c r="V3068" s="305" t="s">
        <v>3112</v>
      </c>
    </row>
    <row r="3069" spans="1:22" ht="18" customHeight="1" x14ac:dyDescent="0.35">
      <c r="A3069" s="270">
        <v>19396</v>
      </c>
      <c r="B3069" s="270" t="s">
        <v>3269</v>
      </c>
      <c r="C3069" s="270" t="s">
        <v>5694</v>
      </c>
      <c r="D3069" s="270" t="s">
        <v>3296</v>
      </c>
      <c r="E3069" s="270" t="s">
        <v>1733</v>
      </c>
      <c r="F3069" s="270" t="s">
        <v>2344</v>
      </c>
      <c r="G3069" s="270" t="s">
        <v>5693</v>
      </c>
      <c r="H3069" s="270" t="s">
        <v>5692</v>
      </c>
      <c r="I3069" s="270" t="s">
        <v>5692</v>
      </c>
      <c r="J3069" s="270">
        <v>19419</v>
      </c>
      <c r="K3069" s="270" t="s">
        <v>3271</v>
      </c>
      <c r="L3069" s="270" t="s">
        <v>5691</v>
      </c>
      <c r="M3069" s="270" t="s">
        <v>3296</v>
      </c>
      <c r="N3069" s="270" t="s">
        <v>3314</v>
      </c>
      <c r="O3069" s="270" t="s">
        <v>3313</v>
      </c>
      <c r="P3069" s="269">
        <v>359000</v>
      </c>
      <c r="Q3069" s="269">
        <v>0</v>
      </c>
      <c r="R3069" s="269">
        <v>0</v>
      </c>
      <c r="S3069" s="269">
        <v>359000</v>
      </c>
      <c r="U3069" s="305" t="str">
        <f t="shared" si="47"/>
        <v>RU8724</v>
      </c>
      <c r="V3069" s="305" t="s">
        <v>3112</v>
      </c>
    </row>
    <row r="3070" spans="1:22" ht="18" customHeight="1" x14ac:dyDescent="0.35">
      <c r="A3070" s="270">
        <v>19397</v>
      </c>
      <c r="B3070" s="270" t="s">
        <v>3269</v>
      </c>
      <c r="C3070" s="270" t="s">
        <v>5685</v>
      </c>
      <c r="D3070" s="270" t="s">
        <v>3296</v>
      </c>
      <c r="E3070" s="270" t="s">
        <v>1791</v>
      </c>
      <c r="F3070" s="270" t="s">
        <v>2182</v>
      </c>
      <c r="G3070" s="270" t="s">
        <v>5684</v>
      </c>
      <c r="H3070" s="270" t="s">
        <v>5683</v>
      </c>
      <c r="I3070" s="270" t="s">
        <v>5682</v>
      </c>
      <c r="J3070" s="270">
        <v>20486</v>
      </c>
      <c r="K3070" s="270" t="s">
        <v>3271</v>
      </c>
      <c r="L3070" s="270" t="s">
        <v>5690</v>
      </c>
      <c r="M3070" s="270" t="s">
        <v>3296</v>
      </c>
      <c r="N3070" s="270" t="s">
        <v>3314</v>
      </c>
      <c r="O3070" s="270" t="s">
        <v>3313</v>
      </c>
      <c r="P3070" s="269">
        <v>630307.74</v>
      </c>
      <c r="Q3070" s="269">
        <v>0</v>
      </c>
      <c r="R3070" s="269">
        <v>0</v>
      </c>
      <c r="S3070" s="269">
        <v>630307.74</v>
      </c>
      <c r="U3070" s="305" t="str">
        <f t="shared" si="47"/>
        <v>RU8337</v>
      </c>
      <c r="V3070" s="305" t="s">
        <v>3112</v>
      </c>
    </row>
    <row r="3071" spans="1:22" ht="18" customHeight="1" x14ac:dyDescent="0.35">
      <c r="A3071" s="270">
        <v>19397</v>
      </c>
      <c r="B3071" s="270" t="s">
        <v>3269</v>
      </c>
      <c r="C3071" s="270" t="s">
        <v>5685</v>
      </c>
      <c r="D3071" s="270" t="s">
        <v>3296</v>
      </c>
      <c r="E3071" s="270" t="s">
        <v>1791</v>
      </c>
      <c r="F3071" s="270" t="s">
        <v>2182</v>
      </c>
      <c r="G3071" s="270" t="s">
        <v>5684</v>
      </c>
      <c r="H3071" s="270" t="s">
        <v>5683</v>
      </c>
      <c r="I3071" s="270" t="s">
        <v>5682</v>
      </c>
      <c r="J3071" s="270">
        <v>23791</v>
      </c>
      <c r="K3071" s="270" t="s">
        <v>3271</v>
      </c>
      <c r="L3071" s="270" t="s">
        <v>5689</v>
      </c>
      <c r="M3071" s="270" t="s">
        <v>3296</v>
      </c>
      <c r="N3071" s="270" t="s">
        <v>3314</v>
      </c>
      <c r="O3071" s="270" t="s">
        <v>3313</v>
      </c>
      <c r="P3071" s="269">
        <v>44710.400000000001</v>
      </c>
      <c r="Q3071" s="269">
        <v>0</v>
      </c>
      <c r="R3071" s="269">
        <v>0</v>
      </c>
      <c r="S3071" s="269">
        <v>44710.400000000001</v>
      </c>
      <c r="U3071" s="305" t="str">
        <f t="shared" si="47"/>
        <v>RU8337</v>
      </c>
      <c r="V3071" s="305" t="s">
        <v>3112</v>
      </c>
    </row>
    <row r="3072" spans="1:22" ht="18" customHeight="1" x14ac:dyDescent="0.35">
      <c r="A3072" s="270">
        <v>19397</v>
      </c>
      <c r="B3072" s="270" t="s">
        <v>3269</v>
      </c>
      <c r="C3072" s="270" t="s">
        <v>5685</v>
      </c>
      <c r="D3072" s="270" t="s">
        <v>3296</v>
      </c>
      <c r="E3072" s="270" t="s">
        <v>1791</v>
      </c>
      <c r="F3072" s="270" t="s">
        <v>2182</v>
      </c>
      <c r="G3072" s="270" t="s">
        <v>5684</v>
      </c>
      <c r="H3072" s="270" t="s">
        <v>5683</v>
      </c>
      <c r="I3072" s="270" t="s">
        <v>5682</v>
      </c>
      <c r="J3072" s="270">
        <v>23792</v>
      </c>
      <c r="K3072" s="270" t="s">
        <v>3271</v>
      </c>
      <c r="L3072" s="270" t="s">
        <v>5688</v>
      </c>
      <c r="M3072" s="270" t="s">
        <v>3296</v>
      </c>
      <c r="N3072" s="270" t="s">
        <v>3314</v>
      </c>
      <c r="O3072" s="270" t="s">
        <v>3313</v>
      </c>
      <c r="P3072" s="269">
        <v>46664.6</v>
      </c>
      <c r="Q3072" s="269">
        <v>0</v>
      </c>
      <c r="R3072" s="269">
        <v>0</v>
      </c>
      <c r="S3072" s="269">
        <v>46664.6</v>
      </c>
      <c r="U3072" s="305" t="str">
        <f t="shared" si="47"/>
        <v>RU8337</v>
      </c>
      <c r="V3072" s="305" t="s">
        <v>3112</v>
      </c>
    </row>
    <row r="3073" spans="1:22" ht="18" customHeight="1" x14ac:dyDescent="0.35">
      <c r="A3073" s="270">
        <v>19397</v>
      </c>
      <c r="B3073" s="270" t="s">
        <v>3269</v>
      </c>
      <c r="C3073" s="270" t="s">
        <v>5685</v>
      </c>
      <c r="D3073" s="270" t="s">
        <v>3296</v>
      </c>
      <c r="E3073" s="270" t="s">
        <v>1791</v>
      </c>
      <c r="F3073" s="270" t="s">
        <v>2182</v>
      </c>
      <c r="G3073" s="270" t="s">
        <v>5684</v>
      </c>
      <c r="H3073" s="270" t="s">
        <v>5683</v>
      </c>
      <c r="I3073" s="270" t="s">
        <v>5682</v>
      </c>
      <c r="J3073" s="270">
        <v>23793</v>
      </c>
      <c r="K3073" s="270" t="s">
        <v>3271</v>
      </c>
      <c r="L3073" s="270" t="s">
        <v>5687</v>
      </c>
      <c r="M3073" s="270" t="s">
        <v>3296</v>
      </c>
      <c r="N3073" s="270" t="s">
        <v>3314</v>
      </c>
      <c r="O3073" s="270" t="s">
        <v>3313</v>
      </c>
      <c r="P3073" s="269">
        <v>45656.800000000003</v>
      </c>
      <c r="Q3073" s="269">
        <v>0</v>
      </c>
      <c r="R3073" s="269">
        <v>0</v>
      </c>
      <c r="S3073" s="269">
        <v>45656.800000000003</v>
      </c>
      <c r="U3073" s="305" t="str">
        <f t="shared" si="47"/>
        <v>RU8337</v>
      </c>
      <c r="V3073" s="305" t="s">
        <v>3112</v>
      </c>
    </row>
    <row r="3074" spans="1:22" ht="18" customHeight="1" x14ac:dyDescent="0.35">
      <c r="A3074" s="270">
        <v>19397</v>
      </c>
      <c r="B3074" s="270" t="s">
        <v>3269</v>
      </c>
      <c r="C3074" s="270" t="s">
        <v>5685</v>
      </c>
      <c r="D3074" s="270" t="s">
        <v>3296</v>
      </c>
      <c r="E3074" s="270" t="s">
        <v>1791</v>
      </c>
      <c r="F3074" s="270" t="s">
        <v>2182</v>
      </c>
      <c r="G3074" s="270" t="s">
        <v>5684</v>
      </c>
      <c r="H3074" s="270" t="s">
        <v>5683</v>
      </c>
      <c r="I3074" s="270" t="s">
        <v>5682</v>
      </c>
      <c r="J3074" s="270">
        <v>23794</v>
      </c>
      <c r="K3074" s="270" t="s">
        <v>3271</v>
      </c>
      <c r="L3074" s="270" t="s">
        <v>5686</v>
      </c>
      <c r="M3074" s="270" t="s">
        <v>3296</v>
      </c>
      <c r="N3074" s="270" t="s">
        <v>3314</v>
      </c>
      <c r="O3074" s="270" t="s">
        <v>3313</v>
      </c>
      <c r="P3074" s="269">
        <v>43198.400000000001</v>
      </c>
      <c r="Q3074" s="269">
        <v>0</v>
      </c>
      <c r="R3074" s="269">
        <v>0</v>
      </c>
      <c r="S3074" s="269">
        <v>43198.400000000001</v>
      </c>
      <c r="U3074" s="305" t="str">
        <f t="shared" si="47"/>
        <v>RU8337</v>
      </c>
      <c r="V3074" s="305" t="s">
        <v>3112</v>
      </c>
    </row>
    <row r="3075" spans="1:22" ht="18" customHeight="1" x14ac:dyDescent="0.35">
      <c r="A3075" s="270">
        <v>19397</v>
      </c>
      <c r="B3075" s="270" t="s">
        <v>3269</v>
      </c>
      <c r="C3075" s="270" t="s">
        <v>5685</v>
      </c>
      <c r="D3075" s="270" t="s">
        <v>3296</v>
      </c>
      <c r="E3075" s="270" t="s">
        <v>1791</v>
      </c>
      <c r="F3075" s="270" t="s">
        <v>2182</v>
      </c>
      <c r="G3075" s="270" t="s">
        <v>5684</v>
      </c>
      <c r="H3075" s="270" t="s">
        <v>5683</v>
      </c>
      <c r="I3075" s="270" t="s">
        <v>5682</v>
      </c>
      <c r="J3075" s="270">
        <v>23795</v>
      </c>
      <c r="K3075" s="270" t="s">
        <v>3271</v>
      </c>
      <c r="L3075" s="270" t="s">
        <v>5681</v>
      </c>
      <c r="M3075" s="270" t="s">
        <v>3296</v>
      </c>
      <c r="N3075" s="270" t="s">
        <v>3314</v>
      </c>
      <c r="O3075" s="270" t="s">
        <v>3313</v>
      </c>
      <c r="P3075" s="269">
        <v>88110.399999999994</v>
      </c>
      <c r="Q3075" s="269">
        <v>0</v>
      </c>
      <c r="R3075" s="269">
        <v>0</v>
      </c>
      <c r="S3075" s="269">
        <v>88110.399999999994</v>
      </c>
      <c r="U3075" s="305" t="str">
        <f t="shared" si="47"/>
        <v>RU8337</v>
      </c>
      <c r="V3075" s="305" t="s">
        <v>3112</v>
      </c>
    </row>
    <row r="3076" spans="1:22" ht="18" customHeight="1" x14ac:dyDescent="0.35">
      <c r="A3076" s="270">
        <v>19398</v>
      </c>
      <c r="B3076" s="270" t="s">
        <v>3269</v>
      </c>
      <c r="C3076" s="270" t="s">
        <v>5680</v>
      </c>
      <c r="D3076" s="270" t="s">
        <v>3296</v>
      </c>
      <c r="E3076" s="270" t="s">
        <v>1733</v>
      </c>
      <c r="F3076" s="270" t="s">
        <v>2326</v>
      </c>
      <c r="G3076" s="270" t="s">
        <v>5679</v>
      </c>
      <c r="H3076" s="270" t="s">
        <v>5678</v>
      </c>
      <c r="I3076" s="270" t="s">
        <v>5677</v>
      </c>
      <c r="J3076" s="270">
        <v>19436</v>
      </c>
      <c r="K3076" s="270" t="s">
        <v>3271</v>
      </c>
      <c r="L3076" s="270" t="s">
        <v>5676</v>
      </c>
      <c r="M3076" s="270" t="s">
        <v>3296</v>
      </c>
      <c r="N3076" s="270" t="s">
        <v>3314</v>
      </c>
      <c r="O3076" s="270" t="s">
        <v>3313</v>
      </c>
      <c r="P3076" s="269">
        <v>365200.52</v>
      </c>
      <c r="Q3076" s="269">
        <v>0</v>
      </c>
      <c r="R3076" s="269">
        <v>0</v>
      </c>
      <c r="S3076" s="269">
        <v>365200.52</v>
      </c>
      <c r="U3076" s="305" t="str">
        <f t="shared" ref="U3076:U3139" si="48">LEFT(F3076,6)</f>
        <v>RU8701</v>
      </c>
      <c r="V3076" s="305" t="s">
        <v>3112</v>
      </c>
    </row>
    <row r="3077" spans="1:22" ht="18" customHeight="1" x14ac:dyDescent="0.35">
      <c r="A3077" s="270">
        <v>19399</v>
      </c>
      <c r="B3077" s="270" t="s">
        <v>3269</v>
      </c>
      <c r="C3077" s="270" t="s">
        <v>5675</v>
      </c>
      <c r="D3077" s="270" t="s">
        <v>3296</v>
      </c>
      <c r="E3077" s="270" t="s">
        <v>1791</v>
      </c>
      <c r="F3077" s="270" t="s">
        <v>2182</v>
      </c>
      <c r="G3077" s="270" t="s">
        <v>5674</v>
      </c>
      <c r="H3077" s="270" t="s">
        <v>5673</v>
      </c>
      <c r="I3077" s="270" t="s">
        <v>5672</v>
      </c>
      <c r="J3077" s="270">
        <v>20413</v>
      </c>
      <c r="K3077" s="270" t="s">
        <v>3271</v>
      </c>
      <c r="L3077" s="270" t="s">
        <v>5671</v>
      </c>
      <c r="M3077" s="270" t="s">
        <v>3296</v>
      </c>
      <c r="N3077" s="270" t="s">
        <v>3314</v>
      </c>
      <c r="O3077" s="270" t="s">
        <v>3313</v>
      </c>
      <c r="P3077" s="269">
        <v>341390</v>
      </c>
      <c r="Q3077" s="269">
        <v>0</v>
      </c>
      <c r="R3077" s="269">
        <v>341390</v>
      </c>
      <c r="S3077" s="269">
        <v>341390</v>
      </c>
      <c r="U3077" s="305" t="str">
        <f t="shared" si="48"/>
        <v>RU8337</v>
      </c>
      <c r="V3077" s="305" t="s">
        <v>3112</v>
      </c>
    </row>
    <row r="3078" spans="1:22" ht="18" customHeight="1" x14ac:dyDescent="0.35">
      <c r="A3078" s="270">
        <v>19402</v>
      </c>
      <c r="B3078" s="270" t="s">
        <v>3269</v>
      </c>
      <c r="C3078" s="270" t="s">
        <v>5670</v>
      </c>
      <c r="D3078" s="270" t="s">
        <v>3296</v>
      </c>
      <c r="E3078" s="270" t="s">
        <v>1713</v>
      </c>
      <c r="F3078" s="270" t="s">
        <v>2150</v>
      </c>
      <c r="G3078" s="270" t="s">
        <v>5669</v>
      </c>
      <c r="H3078" s="270" t="s">
        <v>5668</v>
      </c>
      <c r="I3078" s="270" t="s">
        <v>5667</v>
      </c>
      <c r="J3078" s="270">
        <v>20362</v>
      </c>
      <c r="K3078" s="270" t="s">
        <v>3271</v>
      </c>
      <c r="L3078" s="270" t="s">
        <v>5666</v>
      </c>
      <c r="M3078" s="270" t="s">
        <v>3296</v>
      </c>
      <c r="N3078" s="270" t="s">
        <v>3286</v>
      </c>
      <c r="O3078" s="270" t="s">
        <v>3285</v>
      </c>
      <c r="P3078" s="269">
        <v>406837.8</v>
      </c>
      <c r="Q3078" s="269">
        <v>0</v>
      </c>
      <c r="R3078" s="269">
        <v>0</v>
      </c>
      <c r="S3078" s="269">
        <v>406837.8</v>
      </c>
      <c r="U3078" s="305" t="str">
        <f t="shared" si="48"/>
        <v>RU8321</v>
      </c>
      <c r="V3078" s="305" t="s">
        <v>3112</v>
      </c>
    </row>
    <row r="3079" spans="1:22" ht="18" customHeight="1" x14ac:dyDescent="0.35">
      <c r="A3079" s="270">
        <v>19404</v>
      </c>
      <c r="B3079" s="270" t="s">
        <v>3269</v>
      </c>
      <c r="C3079" s="270" t="s">
        <v>5660</v>
      </c>
      <c r="D3079" s="270" t="s">
        <v>3296</v>
      </c>
      <c r="E3079" s="270" t="s">
        <v>1739</v>
      </c>
      <c r="F3079" s="270" t="s">
        <v>2118</v>
      </c>
      <c r="G3079" s="270" t="s">
        <v>5659</v>
      </c>
      <c r="H3079" s="270" t="s">
        <v>5658</v>
      </c>
      <c r="I3079" s="270" t="s">
        <v>5657</v>
      </c>
      <c r="J3079" s="270">
        <v>19839</v>
      </c>
      <c r="K3079" s="270" t="s">
        <v>3271</v>
      </c>
      <c r="L3079" s="270" t="s">
        <v>5665</v>
      </c>
      <c r="M3079" s="270" t="s">
        <v>3296</v>
      </c>
      <c r="N3079" s="270" t="s">
        <v>3314</v>
      </c>
      <c r="O3079" s="270" t="s">
        <v>3313</v>
      </c>
      <c r="P3079" s="269">
        <v>1546</v>
      </c>
      <c r="Q3079" s="269">
        <v>0</v>
      </c>
      <c r="R3079" s="269">
        <v>0</v>
      </c>
      <c r="S3079" s="269">
        <v>1546</v>
      </c>
      <c r="U3079" s="305" t="str">
        <f t="shared" si="48"/>
        <v>RU8279</v>
      </c>
      <c r="V3079" s="305" t="s">
        <v>3112</v>
      </c>
    </row>
    <row r="3080" spans="1:22" ht="18" customHeight="1" x14ac:dyDescent="0.35">
      <c r="A3080" s="270">
        <v>19404</v>
      </c>
      <c r="B3080" s="270" t="s">
        <v>3269</v>
      </c>
      <c r="C3080" s="270" t="s">
        <v>5660</v>
      </c>
      <c r="D3080" s="270" t="s">
        <v>3296</v>
      </c>
      <c r="E3080" s="270" t="s">
        <v>1739</v>
      </c>
      <c r="F3080" s="270" t="s">
        <v>2118</v>
      </c>
      <c r="G3080" s="270" t="s">
        <v>5659</v>
      </c>
      <c r="H3080" s="270" t="s">
        <v>5658</v>
      </c>
      <c r="I3080" s="270" t="s">
        <v>5657</v>
      </c>
      <c r="J3080" s="270">
        <v>20525</v>
      </c>
      <c r="K3080" s="270" t="s">
        <v>3271</v>
      </c>
      <c r="L3080" s="270" t="s">
        <v>5664</v>
      </c>
      <c r="M3080" s="270" t="s">
        <v>3296</v>
      </c>
      <c r="N3080" s="270" t="s">
        <v>3286</v>
      </c>
      <c r="O3080" s="270" t="s">
        <v>3285</v>
      </c>
      <c r="P3080" s="269">
        <v>57412</v>
      </c>
      <c r="Q3080" s="269">
        <v>0</v>
      </c>
      <c r="R3080" s="269">
        <v>0</v>
      </c>
      <c r="S3080" s="269">
        <v>57412</v>
      </c>
      <c r="U3080" s="305" t="str">
        <f t="shared" si="48"/>
        <v>RU8279</v>
      </c>
      <c r="V3080" s="305" t="s">
        <v>3112</v>
      </c>
    </row>
    <row r="3081" spans="1:22" ht="18" customHeight="1" x14ac:dyDescent="0.35">
      <c r="A3081" s="270">
        <v>19404</v>
      </c>
      <c r="B3081" s="270" t="s">
        <v>3269</v>
      </c>
      <c r="C3081" s="270" t="s">
        <v>5660</v>
      </c>
      <c r="D3081" s="270" t="s">
        <v>3296</v>
      </c>
      <c r="E3081" s="270" t="s">
        <v>1739</v>
      </c>
      <c r="F3081" s="270" t="s">
        <v>2118</v>
      </c>
      <c r="G3081" s="270" t="s">
        <v>5659</v>
      </c>
      <c r="H3081" s="270" t="s">
        <v>5658</v>
      </c>
      <c r="I3081" s="270" t="s">
        <v>5657</v>
      </c>
      <c r="J3081" s="270">
        <v>20526</v>
      </c>
      <c r="K3081" s="270" t="s">
        <v>3271</v>
      </c>
      <c r="L3081" s="270" t="s">
        <v>5663</v>
      </c>
      <c r="M3081" s="270" t="s">
        <v>3296</v>
      </c>
      <c r="N3081" s="270" t="s">
        <v>3286</v>
      </c>
      <c r="O3081" s="270" t="s">
        <v>3285</v>
      </c>
      <c r="P3081" s="269">
        <v>5782</v>
      </c>
      <c r="Q3081" s="269">
        <v>0</v>
      </c>
      <c r="R3081" s="269">
        <v>0</v>
      </c>
      <c r="S3081" s="269">
        <v>5782</v>
      </c>
      <c r="U3081" s="305" t="str">
        <f t="shared" si="48"/>
        <v>RU8279</v>
      </c>
      <c r="V3081" s="305" t="s">
        <v>3112</v>
      </c>
    </row>
    <row r="3082" spans="1:22" ht="18" customHeight="1" x14ac:dyDescent="0.35">
      <c r="A3082" s="270">
        <v>19404</v>
      </c>
      <c r="B3082" s="270" t="s">
        <v>3269</v>
      </c>
      <c r="C3082" s="270" t="s">
        <v>5660</v>
      </c>
      <c r="D3082" s="270" t="s">
        <v>3296</v>
      </c>
      <c r="E3082" s="270" t="s">
        <v>1739</v>
      </c>
      <c r="F3082" s="270" t="s">
        <v>2118</v>
      </c>
      <c r="G3082" s="270" t="s">
        <v>5659</v>
      </c>
      <c r="H3082" s="270" t="s">
        <v>5658</v>
      </c>
      <c r="I3082" s="270" t="s">
        <v>5657</v>
      </c>
      <c r="J3082" s="270">
        <v>20527</v>
      </c>
      <c r="K3082" s="270" t="s">
        <v>3271</v>
      </c>
      <c r="L3082" s="270" t="s">
        <v>5662</v>
      </c>
      <c r="M3082" s="270" t="s">
        <v>3296</v>
      </c>
      <c r="N3082" s="270" t="s">
        <v>3314</v>
      </c>
      <c r="O3082" s="270" t="s">
        <v>3313</v>
      </c>
      <c r="P3082" s="269">
        <v>180274</v>
      </c>
      <c r="Q3082" s="269">
        <v>0</v>
      </c>
      <c r="R3082" s="269">
        <v>0</v>
      </c>
      <c r="S3082" s="269">
        <v>180274</v>
      </c>
      <c r="U3082" s="305" t="str">
        <f t="shared" si="48"/>
        <v>RU8279</v>
      </c>
      <c r="V3082" s="305" t="s">
        <v>3112</v>
      </c>
    </row>
    <row r="3083" spans="1:22" ht="18" customHeight="1" x14ac:dyDescent="0.35">
      <c r="A3083" s="270">
        <v>19404</v>
      </c>
      <c r="B3083" s="270" t="s">
        <v>3269</v>
      </c>
      <c r="C3083" s="270" t="s">
        <v>5660</v>
      </c>
      <c r="D3083" s="270" t="s">
        <v>3296</v>
      </c>
      <c r="E3083" s="270" t="s">
        <v>1739</v>
      </c>
      <c r="F3083" s="270" t="s">
        <v>2118</v>
      </c>
      <c r="G3083" s="270" t="s">
        <v>5659</v>
      </c>
      <c r="H3083" s="270" t="s">
        <v>5658</v>
      </c>
      <c r="I3083" s="270" t="s">
        <v>5657</v>
      </c>
      <c r="J3083" s="270">
        <v>20528</v>
      </c>
      <c r="K3083" s="270" t="s">
        <v>3271</v>
      </c>
      <c r="L3083" s="270" t="s">
        <v>5661</v>
      </c>
      <c r="M3083" s="270" t="s">
        <v>3296</v>
      </c>
      <c r="N3083" s="270" t="s">
        <v>3314</v>
      </c>
      <c r="O3083" s="270" t="s">
        <v>3313</v>
      </c>
      <c r="P3083" s="269">
        <v>37365</v>
      </c>
      <c r="Q3083" s="269">
        <v>0</v>
      </c>
      <c r="R3083" s="269">
        <v>0</v>
      </c>
      <c r="S3083" s="269">
        <v>37365</v>
      </c>
      <c r="U3083" s="305" t="str">
        <f t="shared" si="48"/>
        <v>RU8279</v>
      </c>
      <c r="V3083" s="305" t="s">
        <v>3112</v>
      </c>
    </row>
    <row r="3084" spans="1:22" ht="18" customHeight="1" x14ac:dyDescent="0.35">
      <c r="A3084" s="270">
        <v>19404</v>
      </c>
      <c r="B3084" s="270" t="s">
        <v>3269</v>
      </c>
      <c r="C3084" s="270" t="s">
        <v>5660</v>
      </c>
      <c r="D3084" s="270" t="s">
        <v>3296</v>
      </c>
      <c r="E3084" s="270" t="s">
        <v>1739</v>
      </c>
      <c r="F3084" s="270" t="s">
        <v>2118</v>
      </c>
      <c r="G3084" s="270" t="s">
        <v>5659</v>
      </c>
      <c r="H3084" s="270" t="s">
        <v>5658</v>
      </c>
      <c r="I3084" s="270" t="s">
        <v>5657</v>
      </c>
      <c r="J3084" s="270">
        <v>20529</v>
      </c>
      <c r="K3084" s="270" t="s">
        <v>3271</v>
      </c>
      <c r="L3084" s="270" t="s">
        <v>5656</v>
      </c>
      <c r="M3084" s="270" t="s">
        <v>3296</v>
      </c>
      <c r="N3084" s="270" t="s">
        <v>3314</v>
      </c>
      <c r="O3084" s="270" t="s">
        <v>3313</v>
      </c>
      <c r="P3084" s="269">
        <v>1139</v>
      </c>
      <c r="Q3084" s="269">
        <v>0</v>
      </c>
      <c r="R3084" s="269">
        <v>0</v>
      </c>
      <c r="S3084" s="269">
        <v>1139</v>
      </c>
      <c r="U3084" s="305" t="str">
        <f t="shared" si="48"/>
        <v>RU8279</v>
      </c>
      <c r="V3084" s="305" t="s">
        <v>3112</v>
      </c>
    </row>
    <row r="3085" spans="1:22" ht="18" customHeight="1" x14ac:dyDescent="0.35">
      <c r="A3085" s="270">
        <v>19406</v>
      </c>
      <c r="B3085" s="270" t="s">
        <v>3269</v>
      </c>
      <c r="C3085" s="270" t="s">
        <v>5650</v>
      </c>
      <c r="D3085" s="270" t="s">
        <v>3296</v>
      </c>
      <c r="E3085" s="270" t="s">
        <v>1713</v>
      </c>
      <c r="F3085" s="270" t="s">
        <v>2107</v>
      </c>
      <c r="G3085" s="270" t="s">
        <v>5649</v>
      </c>
      <c r="H3085" s="270" t="s">
        <v>5648</v>
      </c>
      <c r="I3085" s="270" t="s">
        <v>5647</v>
      </c>
      <c r="J3085" s="270">
        <v>20368</v>
      </c>
      <c r="K3085" s="270" t="s">
        <v>3271</v>
      </c>
      <c r="L3085" s="270" t="s">
        <v>5655</v>
      </c>
      <c r="M3085" s="270" t="s">
        <v>3296</v>
      </c>
      <c r="N3085" s="270" t="s">
        <v>3314</v>
      </c>
      <c r="O3085" s="270" t="s">
        <v>3313</v>
      </c>
      <c r="P3085" s="269">
        <v>46935</v>
      </c>
      <c r="Q3085" s="269">
        <v>0</v>
      </c>
      <c r="R3085" s="269">
        <v>0</v>
      </c>
      <c r="S3085" s="269">
        <v>46935</v>
      </c>
      <c r="U3085" s="305" t="str">
        <f t="shared" si="48"/>
        <v>RU8265</v>
      </c>
      <c r="V3085" s="305" t="s">
        <v>3112</v>
      </c>
    </row>
    <row r="3086" spans="1:22" ht="18" customHeight="1" x14ac:dyDescent="0.35">
      <c r="A3086" s="270">
        <v>19406</v>
      </c>
      <c r="B3086" s="270" t="s">
        <v>3269</v>
      </c>
      <c r="C3086" s="270" t="s">
        <v>5650</v>
      </c>
      <c r="D3086" s="270" t="s">
        <v>3296</v>
      </c>
      <c r="E3086" s="270" t="s">
        <v>1713</v>
      </c>
      <c r="F3086" s="270" t="s">
        <v>2107</v>
      </c>
      <c r="G3086" s="270" t="s">
        <v>5649</v>
      </c>
      <c r="H3086" s="270" t="s">
        <v>5648</v>
      </c>
      <c r="I3086" s="270" t="s">
        <v>5647</v>
      </c>
      <c r="J3086" s="270">
        <v>20369</v>
      </c>
      <c r="K3086" s="270" t="s">
        <v>3271</v>
      </c>
      <c r="L3086" s="270" t="s">
        <v>5654</v>
      </c>
      <c r="M3086" s="270" t="s">
        <v>3296</v>
      </c>
      <c r="N3086" s="270" t="s">
        <v>3314</v>
      </c>
      <c r="O3086" s="270" t="s">
        <v>3313</v>
      </c>
      <c r="P3086" s="269">
        <v>71176</v>
      </c>
      <c r="Q3086" s="269">
        <v>0</v>
      </c>
      <c r="R3086" s="269">
        <v>0</v>
      </c>
      <c r="S3086" s="269">
        <v>71176</v>
      </c>
      <c r="U3086" s="305" t="str">
        <f t="shared" si="48"/>
        <v>RU8265</v>
      </c>
      <c r="V3086" s="305" t="s">
        <v>3112</v>
      </c>
    </row>
    <row r="3087" spans="1:22" ht="18" customHeight="1" x14ac:dyDescent="0.35">
      <c r="A3087" s="270">
        <v>19406</v>
      </c>
      <c r="B3087" s="270" t="s">
        <v>3269</v>
      </c>
      <c r="C3087" s="270" t="s">
        <v>5650</v>
      </c>
      <c r="D3087" s="270" t="s">
        <v>3296</v>
      </c>
      <c r="E3087" s="270" t="s">
        <v>1713</v>
      </c>
      <c r="F3087" s="270" t="s">
        <v>2107</v>
      </c>
      <c r="G3087" s="270" t="s">
        <v>5649</v>
      </c>
      <c r="H3087" s="270" t="s">
        <v>5648</v>
      </c>
      <c r="I3087" s="270" t="s">
        <v>5647</v>
      </c>
      <c r="J3087" s="270">
        <v>20370</v>
      </c>
      <c r="K3087" s="270" t="s">
        <v>3271</v>
      </c>
      <c r="L3087" s="270" t="s">
        <v>5653</v>
      </c>
      <c r="M3087" s="270" t="s">
        <v>3296</v>
      </c>
      <c r="N3087" s="270" t="s">
        <v>3314</v>
      </c>
      <c r="O3087" s="270" t="s">
        <v>3313</v>
      </c>
      <c r="P3087" s="269">
        <v>42761</v>
      </c>
      <c r="Q3087" s="269">
        <v>0</v>
      </c>
      <c r="R3087" s="269">
        <v>0</v>
      </c>
      <c r="S3087" s="269">
        <v>42761</v>
      </c>
      <c r="U3087" s="305" t="str">
        <f t="shared" si="48"/>
        <v>RU8265</v>
      </c>
      <c r="V3087" s="305" t="s">
        <v>3112</v>
      </c>
    </row>
    <row r="3088" spans="1:22" ht="18" customHeight="1" x14ac:dyDescent="0.35">
      <c r="A3088" s="270">
        <v>19406</v>
      </c>
      <c r="B3088" s="270" t="s">
        <v>3269</v>
      </c>
      <c r="C3088" s="270" t="s">
        <v>5650</v>
      </c>
      <c r="D3088" s="270" t="s">
        <v>3296</v>
      </c>
      <c r="E3088" s="270" t="s">
        <v>1713</v>
      </c>
      <c r="F3088" s="270" t="s">
        <v>2107</v>
      </c>
      <c r="G3088" s="270" t="s">
        <v>5649</v>
      </c>
      <c r="H3088" s="270" t="s">
        <v>5648</v>
      </c>
      <c r="I3088" s="270" t="s">
        <v>5647</v>
      </c>
      <c r="J3088" s="270">
        <v>20371</v>
      </c>
      <c r="K3088" s="270" t="s">
        <v>3271</v>
      </c>
      <c r="L3088" s="270" t="s">
        <v>5652</v>
      </c>
      <c r="M3088" s="270" t="s">
        <v>3296</v>
      </c>
      <c r="N3088" s="270" t="s">
        <v>3314</v>
      </c>
      <c r="O3088" s="270" t="s">
        <v>3313</v>
      </c>
      <c r="P3088" s="269">
        <v>33866</v>
      </c>
      <c r="Q3088" s="269">
        <v>0</v>
      </c>
      <c r="R3088" s="269">
        <v>0</v>
      </c>
      <c r="S3088" s="269">
        <v>33866</v>
      </c>
      <c r="U3088" s="305" t="str">
        <f t="shared" si="48"/>
        <v>RU8265</v>
      </c>
      <c r="V3088" s="305" t="s">
        <v>3112</v>
      </c>
    </row>
    <row r="3089" spans="1:22" ht="18" customHeight="1" x14ac:dyDescent="0.35">
      <c r="A3089" s="270">
        <v>19406</v>
      </c>
      <c r="B3089" s="270" t="s">
        <v>3269</v>
      </c>
      <c r="C3089" s="270" t="s">
        <v>5650</v>
      </c>
      <c r="D3089" s="270" t="s">
        <v>3296</v>
      </c>
      <c r="E3089" s="270" t="s">
        <v>1713</v>
      </c>
      <c r="F3089" s="270" t="s">
        <v>2107</v>
      </c>
      <c r="G3089" s="270" t="s">
        <v>5649</v>
      </c>
      <c r="H3089" s="270" t="s">
        <v>5648</v>
      </c>
      <c r="I3089" s="270" t="s">
        <v>5647</v>
      </c>
      <c r="J3089" s="270">
        <v>20372</v>
      </c>
      <c r="K3089" s="270" t="s">
        <v>3271</v>
      </c>
      <c r="L3089" s="270" t="s">
        <v>5651</v>
      </c>
      <c r="M3089" s="270" t="s">
        <v>3296</v>
      </c>
      <c r="N3089" s="270" t="s">
        <v>3314</v>
      </c>
      <c r="O3089" s="270" t="s">
        <v>3313</v>
      </c>
      <c r="P3089" s="269">
        <v>78626</v>
      </c>
      <c r="Q3089" s="269">
        <v>0</v>
      </c>
      <c r="R3089" s="269">
        <v>0</v>
      </c>
      <c r="S3089" s="269">
        <v>78626</v>
      </c>
      <c r="U3089" s="305" t="str">
        <f t="shared" si="48"/>
        <v>RU8265</v>
      </c>
      <c r="V3089" s="305" t="s">
        <v>3112</v>
      </c>
    </row>
    <row r="3090" spans="1:22" ht="18" customHeight="1" x14ac:dyDescent="0.35">
      <c r="A3090" s="270">
        <v>19406</v>
      </c>
      <c r="B3090" s="270" t="s">
        <v>3269</v>
      </c>
      <c r="C3090" s="270" t="s">
        <v>5650</v>
      </c>
      <c r="D3090" s="270" t="s">
        <v>3296</v>
      </c>
      <c r="E3090" s="270" t="s">
        <v>1713</v>
      </c>
      <c r="F3090" s="270" t="s">
        <v>2107</v>
      </c>
      <c r="G3090" s="270" t="s">
        <v>5649</v>
      </c>
      <c r="H3090" s="270" t="s">
        <v>5648</v>
      </c>
      <c r="I3090" s="270" t="s">
        <v>5647</v>
      </c>
      <c r="J3090" s="270">
        <v>20373</v>
      </c>
      <c r="K3090" s="270" t="s">
        <v>3271</v>
      </c>
      <c r="L3090" s="270" t="s">
        <v>5646</v>
      </c>
      <c r="M3090" s="270" t="s">
        <v>3296</v>
      </c>
      <c r="N3090" s="270" t="s">
        <v>3314</v>
      </c>
      <c r="O3090" s="270" t="s">
        <v>3313</v>
      </c>
      <c r="P3090" s="269">
        <v>44191</v>
      </c>
      <c r="Q3090" s="269">
        <v>0</v>
      </c>
      <c r="R3090" s="269">
        <v>0</v>
      </c>
      <c r="S3090" s="269">
        <v>44191</v>
      </c>
      <c r="U3090" s="305" t="str">
        <f t="shared" si="48"/>
        <v>RU8265</v>
      </c>
      <c r="V3090" s="305" t="s">
        <v>3112</v>
      </c>
    </row>
    <row r="3091" spans="1:22" ht="18" customHeight="1" x14ac:dyDescent="0.35">
      <c r="A3091" s="270">
        <v>19407</v>
      </c>
      <c r="B3091" s="270" t="s">
        <v>3269</v>
      </c>
      <c r="C3091" s="270" t="s">
        <v>5645</v>
      </c>
      <c r="D3091" s="270" t="s">
        <v>3296</v>
      </c>
      <c r="E3091" s="270" t="s">
        <v>1713</v>
      </c>
      <c r="F3091" s="270" t="s">
        <v>2107</v>
      </c>
      <c r="G3091" s="270" t="s">
        <v>5644</v>
      </c>
      <c r="H3091" s="270" t="s">
        <v>5643</v>
      </c>
      <c r="I3091" s="270" t="s">
        <v>5642</v>
      </c>
      <c r="J3091" s="270">
        <v>20261</v>
      </c>
      <c r="K3091" s="270" t="s">
        <v>3271</v>
      </c>
      <c r="L3091" s="270" t="s">
        <v>5641</v>
      </c>
      <c r="M3091" s="270" t="s">
        <v>3296</v>
      </c>
      <c r="N3091" s="270" t="s">
        <v>3286</v>
      </c>
      <c r="O3091" s="270" t="s">
        <v>3285</v>
      </c>
      <c r="P3091" s="269">
        <v>338562.34</v>
      </c>
      <c r="Q3091" s="269">
        <v>0</v>
      </c>
      <c r="R3091" s="269">
        <v>0</v>
      </c>
      <c r="S3091" s="269">
        <v>338562.34</v>
      </c>
      <c r="U3091" s="305" t="str">
        <f t="shared" si="48"/>
        <v>RU8265</v>
      </c>
      <c r="V3091" s="305" t="s">
        <v>3112</v>
      </c>
    </row>
    <row r="3092" spans="1:22" ht="18" customHeight="1" x14ac:dyDescent="0.35">
      <c r="A3092" s="270">
        <v>19412</v>
      </c>
      <c r="B3092" s="270" t="s">
        <v>3269</v>
      </c>
      <c r="C3092" s="270" t="s">
        <v>5639</v>
      </c>
      <c r="D3092" s="270" t="s">
        <v>3296</v>
      </c>
      <c r="E3092" s="270" t="s">
        <v>1713</v>
      </c>
      <c r="F3092" s="270" t="s">
        <v>2107</v>
      </c>
      <c r="G3092" s="270" t="s">
        <v>3483</v>
      </c>
      <c r="H3092" s="270" t="s">
        <v>5638</v>
      </c>
      <c r="I3092" s="270" t="s">
        <v>5637</v>
      </c>
      <c r="J3092" s="270">
        <v>20539</v>
      </c>
      <c r="K3092" s="270" t="s">
        <v>3271</v>
      </c>
      <c r="L3092" s="270" t="s">
        <v>5640</v>
      </c>
      <c r="M3092" s="270" t="s">
        <v>3296</v>
      </c>
      <c r="N3092" s="270" t="s">
        <v>3286</v>
      </c>
      <c r="O3092" s="270" t="s">
        <v>3285</v>
      </c>
      <c r="P3092" s="269">
        <v>190138.99</v>
      </c>
      <c r="Q3092" s="269">
        <v>0</v>
      </c>
      <c r="R3092" s="269">
        <v>0</v>
      </c>
      <c r="S3092" s="269">
        <v>190138.99</v>
      </c>
      <c r="U3092" s="305" t="str">
        <f t="shared" si="48"/>
        <v>RU8265</v>
      </c>
      <c r="V3092" s="305" t="s">
        <v>3112</v>
      </c>
    </row>
    <row r="3093" spans="1:22" ht="18" customHeight="1" x14ac:dyDescent="0.35">
      <c r="A3093" s="270">
        <v>19412</v>
      </c>
      <c r="B3093" s="270" t="s">
        <v>3269</v>
      </c>
      <c r="C3093" s="270" t="s">
        <v>5639</v>
      </c>
      <c r="D3093" s="270" t="s">
        <v>3296</v>
      </c>
      <c r="E3093" s="270" t="s">
        <v>1713</v>
      </c>
      <c r="F3093" s="270" t="s">
        <v>2107</v>
      </c>
      <c r="G3093" s="270" t="s">
        <v>3483</v>
      </c>
      <c r="H3093" s="270" t="s">
        <v>5638</v>
      </c>
      <c r="I3093" s="270" t="s">
        <v>5637</v>
      </c>
      <c r="J3093" s="270">
        <v>20540</v>
      </c>
      <c r="K3093" s="270" t="s">
        <v>3271</v>
      </c>
      <c r="L3093" s="270" t="s">
        <v>5636</v>
      </c>
      <c r="M3093" s="270" t="s">
        <v>3296</v>
      </c>
      <c r="N3093" s="270" t="s">
        <v>3286</v>
      </c>
      <c r="O3093" s="270" t="s">
        <v>3285</v>
      </c>
      <c r="P3093" s="269">
        <v>81944.350000000006</v>
      </c>
      <c r="Q3093" s="269">
        <v>0</v>
      </c>
      <c r="R3093" s="269">
        <v>0</v>
      </c>
      <c r="S3093" s="269">
        <v>81944.350000000006</v>
      </c>
      <c r="U3093" s="305" t="str">
        <f t="shared" si="48"/>
        <v>RU8265</v>
      </c>
      <c r="V3093" s="305" t="s">
        <v>3112</v>
      </c>
    </row>
    <row r="3094" spans="1:22" ht="18" customHeight="1" x14ac:dyDescent="0.35">
      <c r="A3094" s="270">
        <v>19413</v>
      </c>
      <c r="B3094" s="270" t="s">
        <v>3269</v>
      </c>
      <c r="C3094" s="270" t="s">
        <v>5635</v>
      </c>
      <c r="D3094" s="270" t="s">
        <v>3296</v>
      </c>
      <c r="E3094" s="270" t="s">
        <v>1713</v>
      </c>
      <c r="F3094" s="270" t="s">
        <v>2107</v>
      </c>
      <c r="G3094" s="270" t="s">
        <v>3483</v>
      </c>
      <c r="H3094" s="270" t="s">
        <v>5634</v>
      </c>
      <c r="I3094" s="270" t="s">
        <v>5633</v>
      </c>
      <c r="J3094" s="270">
        <v>20641</v>
      </c>
      <c r="K3094" s="270" t="s">
        <v>3271</v>
      </c>
      <c r="L3094" s="270" t="s">
        <v>5632</v>
      </c>
      <c r="M3094" s="270" t="s">
        <v>3296</v>
      </c>
      <c r="N3094" s="270" t="s">
        <v>3314</v>
      </c>
      <c r="O3094" s="270" t="s">
        <v>3313</v>
      </c>
      <c r="P3094" s="269">
        <v>548164.39</v>
      </c>
      <c r="Q3094" s="269">
        <v>0</v>
      </c>
      <c r="R3094" s="269">
        <v>0</v>
      </c>
      <c r="S3094" s="269">
        <v>548164.39</v>
      </c>
      <c r="U3094" s="305" t="str">
        <f t="shared" si="48"/>
        <v>RU8265</v>
      </c>
      <c r="V3094" s="305" t="s">
        <v>3112</v>
      </c>
    </row>
    <row r="3095" spans="1:22" ht="18" customHeight="1" x14ac:dyDescent="0.35">
      <c r="A3095" s="270">
        <v>19414</v>
      </c>
      <c r="B3095" s="270" t="s">
        <v>3269</v>
      </c>
      <c r="C3095" s="270" t="s">
        <v>5631</v>
      </c>
      <c r="D3095" s="270" t="s">
        <v>3296</v>
      </c>
      <c r="E3095" s="270" t="s">
        <v>1713</v>
      </c>
      <c r="F3095" s="270" t="s">
        <v>2107</v>
      </c>
      <c r="G3095" s="270" t="s">
        <v>3483</v>
      </c>
      <c r="H3095" s="270" t="s">
        <v>5630</v>
      </c>
      <c r="I3095" s="270" t="s">
        <v>5629</v>
      </c>
      <c r="J3095" s="270">
        <v>20468</v>
      </c>
      <c r="K3095" s="270" t="s">
        <v>3271</v>
      </c>
      <c r="L3095" s="270" t="s">
        <v>5628</v>
      </c>
      <c r="M3095" s="270" t="s">
        <v>3296</v>
      </c>
      <c r="N3095" s="270" t="s">
        <v>3286</v>
      </c>
      <c r="O3095" s="270" t="s">
        <v>3285</v>
      </c>
      <c r="P3095" s="269">
        <v>625025.61</v>
      </c>
      <c r="Q3095" s="269">
        <v>0</v>
      </c>
      <c r="R3095" s="269">
        <v>0</v>
      </c>
      <c r="S3095" s="269">
        <v>625025.61</v>
      </c>
      <c r="U3095" s="305" t="str">
        <f t="shared" si="48"/>
        <v>RU8265</v>
      </c>
      <c r="V3095" s="305" t="s">
        <v>3112</v>
      </c>
    </row>
    <row r="3096" spans="1:22" ht="18" customHeight="1" x14ac:dyDescent="0.35">
      <c r="A3096" s="270">
        <v>19464</v>
      </c>
      <c r="B3096" s="270" t="s">
        <v>3269</v>
      </c>
      <c r="C3096" s="270" t="s">
        <v>5626</v>
      </c>
      <c r="D3096" s="270" t="s">
        <v>3296</v>
      </c>
      <c r="E3096" s="270" t="s">
        <v>1733</v>
      </c>
      <c r="F3096" s="270" t="s">
        <v>2211</v>
      </c>
      <c r="G3096" s="270" t="s">
        <v>5625</v>
      </c>
      <c r="H3096" s="270" t="s">
        <v>5624</v>
      </c>
      <c r="I3096" s="270" t="s">
        <v>5623</v>
      </c>
      <c r="J3096" s="270">
        <v>20694</v>
      </c>
      <c r="K3096" s="270" t="s">
        <v>3271</v>
      </c>
      <c r="L3096" s="270" t="s">
        <v>5627</v>
      </c>
      <c r="M3096" s="270" t="s">
        <v>3296</v>
      </c>
      <c r="N3096" s="270" t="s">
        <v>3314</v>
      </c>
      <c r="O3096" s="270" t="s">
        <v>3313</v>
      </c>
      <c r="P3096" s="269">
        <v>403073.57</v>
      </c>
      <c r="Q3096" s="269">
        <v>0</v>
      </c>
      <c r="R3096" s="269">
        <v>0</v>
      </c>
      <c r="S3096" s="269">
        <v>403073.57</v>
      </c>
      <c r="U3096" s="305" t="str">
        <f t="shared" si="48"/>
        <v>RU8357</v>
      </c>
      <c r="V3096" s="305" t="s">
        <v>3112</v>
      </c>
    </row>
    <row r="3097" spans="1:22" ht="18" customHeight="1" x14ac:dyDescent="0.35">
      <c r="A3097" s="270">
        <v>19464</v>
      </c>
      <c r="B3097" s="270" t="s">
        <v>3269</v>
      </c>
      <c r="C3097" s="270" t="s">
        <v>5626</v>
      </c>
      <c r="D3097" s="270" t="s">
        <v>3296</v>
      </c>
      <c r="E3097" s="270" t="s">
        <v>1733</v>
      </c>
      <c r="F3097" s="270" t="s">
        <v>2211</v>
      </c>
      <c r="G3097" s="270" t="s">
        <v>5625</v>
      </c>
      <c r="H3097" s="270" t="s">
        <v>5624</v>
      </c>
      <c r="I3097" s="270" t="s">
        <v>5623</v>
      </c>
      <c r="J3097" s="270">
        <v>20695</v>
      </c>
      <c r="K3097" s="270" t="s">
        <v>3271</v>
      </c>
      <c r="L3097" s="270" t="s">
        <v>5622</v>
      </c>
      <c r="M3097" s="270" t="s">
        <v>3296</v>
      </c>
      <c r="N3097" s="270" t="s">
        <v>3314</v>
      </c>
      <c r="O3097" s="270" t="s">
        <v>3313</v>
      </c>
      <c r="P3097" s="269">
        <v>205840.08</v>
      </c>
      <c r="Q3097" s="269">
        <v>0</v>
      </c>
      <c r="R3097" s="269">
        <v>0</v>
      </c>
      <c r="S3097" s="269">
        <v>205840.08</v>
      </c>
      <c r="U3097" s="305" t="str">
        <f t="shared" si="48"/>
        <v>RU8357</v>
      </c>
      <c r="V3097" s="305" t="s">
        <v>3112</v>
      </c>
    </row>
    <row r="3098" spans="1:22" ht="18" customHeight="1" x14ac:dyDescent="0.35">
      <c r="A3098" s="270">
        <v>19468</v>
      </c>
      <c r="B3098" s="270" t="s">
        <v>3269</v>
      </c>
      <c r="C3098" s="270" t="s">
        <v>5621</v>
      </c>
      <c r="D3098" s="270" t="s">
        <v>3296</v>
      </c>
      <c r="E3098" s="270" t="s">
        <v>1791</v>
      </c>
      <c r="F3098" s="270" t="s">
        <v>2204</v>
      </c>
      <c r="G3098" s="270" t="s">
        <v>5620</v>
      </c>
      <c r="H3098" s="270" t="s">
        <v>5619</v>
      </c>
      <c r="I3098" s="270" t="s">
        <v>5618</v>
      </c>
      <c r="J3098" s="270">
        <v>20524</v>
      </c>
      <c r="K3098" s="270" t="s">
        <v>3271</v>
      </c>
      <c r="L3098" s="270" t="s">
        <v>5617</v>
      </c>
      <c r="M3098" s="270" t="s">
        <v>3296</v>
      </c>
      <c r="N3098" s="270" t="s">
        <v>3314</v>
      </c>
      <c r="O3098" s="270" t="s">
        <v>3313</v>
      </c>
      <c r="P3098" s="269">
        <v>792000</v>
      </c>
      <c r="Q3098" s="269">
        <v>0</v>
      </c>
      <c r="R3098" s="269">
        <v>0</v>
      </c>
      <c r="S3098" s="269">
        <v>792000</v>
      </c>
      <c r="U3098" s="305" t="str">
        <f t="shared" si="48"/>
        <v>RU8355</v>
      </c>
      <c r="V3098" s="305" t="s">
        <v>3112</v>
      </c>
    </row>
    <row r="3099" spans="1:22" ht="18" customHeight="1" x14ac:dyDescent="0.35">
      <c r="A3099" s="270">
        <v>19478</v>
      </c>
      <c r="B3099" s="270" t="s">
        <v>3269</v>
      </c>
      <c r="C3099" s="270" t="s">
        <v>5616</v>
      </c>
      <c r="D3099" s="270" t="s">
        <v>3296</v>
      </c>
      <c r="E3099" s="270" t="s">
        <v>1791</v>
      </c>
      <c r="F3099" s="270" t="s">
        <v>2282</v>
      </c>
      <c r="G3099" s="270" t="s">
        <v>5615</v>
      </c>
      <c r="H3099" s="270" t="s">
        <v>5614</v>
      </c>
      <c r="I3099" s="270" t="s">
        <v>5613</v>
      </c>
      <c r="J3099" s="270">
        <v>19509</v>
      </c>
      <c r="K3099" s="270" t="s">
        <v>3271</v>
      </c>
      <c r="L3099" s="270" t="s">
        <v>5612</v>
      </c>
      <c r="M3099" s="270" t="s">
        <v>3296</v>
      </c>
      <c r="N3099" s="270" t="s">
        <v>3286</v>
      </c>
      <c r="O3099" s="270" t="s">
        <v>3285</v>
      </c>
      <c r="P3099" s="269">
        <v>251416.82</v>
      </c>
      <c r="Q3099" s="269">
        <v>10672.21</v>
      </c>
      <c r="R3099" s="269">
        <v>0</v>
      </c>
      <c r="S3099" s="269">
        <v>240744.61</v>
      </c>
      <c r="U3099" s="305" t="str">
        <f t="shared" si="48"/>
        <v>RU8455</v>
      </c>
      <c r="V3099" s="305" t="s">
        <v>3112</v>
      </c>
    </row>
    <row r="3100" spans="1:22" ht="18" customHeight="1" x14ac:dyDescent="0.35">
      <c r="A3100" s="270">
        <v>19504</v>
      </c>
      <c r="B3100" s="270" t="s">
        <v>3269</v>
      </c>
      <c r="C3100" s="270" t="s">
        <v>5611</v>
      </c>
      <c r="D3100" s="270" t="s">
        <v>3296</v>
      </c>
      <c r="E3100" s="270" t="s">
        <v>1739</v>
      </c>
      <c r="F3100" s="270" t="s">
        <v>1785</v>
      </c>
      <c r="G3100" s="270" t="s">
        <v>5611</v>
      </c>
      <c r="H3100" s="270" t="s">
        <v>5610</v>
      </c>
      <c r="I3100" s="270" t="s">
        <v>5609</v>
      </c>
      <c r="J3100" s="270">
        <v>20470</v>
      </c>
      <c r="K3100" s="270" t="s">
        <v>3271</v>
      </c>
      <c r="L3100" s="270" t="s">
        <v>5608</v>
      </c>
      <c r="M3100" s="270" t="s">
        <v>3296</v>
      </c>
      <c r="N3100" s="270" t="s">
        <v>3314</v>
      </c>
      <c r="O3100" s="270" t="s">
        <v>3313</v>
      </c>
      <c r="P3100" s="269">
        <v>292091.88</v>
      </c>
      <c r="Q3100" s="269">
        <v>0</v>
      </c>
      <c r="R3100" s="269">
        <v>0</v>
      </c>
      <c r="S3100" s="269">
        <v>292091.88</v>
      </c>
      <c r="U3100" s="305" t="str">
        <f t="shared" si="48"/>
        <v>RU8062</v>
      </c>
      <c r="V3100" s="305" t="s">
        <v>3112</v>
      </c>
    </row>
    <row r="3101" spans="1:22" ht="18" customHeight="1" x14ac:dyDescent="0.35">
      <c r="A3101" s="270">
        <v>19504</v>
      </c>
      <c r="B3101" s="270" t="s">
        <v>3269</v>
      </c>
      <c r="C3101" s="270" t="s">
        <v>5611</v>
      </c>
      <c r="D3101" s="270" t="s">
        <v>3296</v>
      </c>
      <c r="E3101" s="270" t="s">
        <v>1739</v>
      </c>
      <c r="F3101" s="270" t="s">
        <v>1785</v>
      </c>
      <c r="G3101" s="270" t="s">
        <v>5611</v>
      </c>
      <c r="H3101" s="270" t="s">
        <v>5610</v>
      </c>
      <c r="I3101" s="270" t="s">
        <v>5609</v>
      </c>
      <c r="J3101" s="270">
        <v>20832</v>
      </c>
      <c r="K3101" s="270" t="s">
        <v>3271</v>
      </c>
      <c r="L3101" s="270" t="s">
        <v>5608</v>
      </c>
      <c r="M3101" s="270" t="s">
        <v>3296</v>
      </c>
      <c r="N3101" s="270" t="s">
        <v>3314</v>
      </c>
      <c r="O3101" s="270" t="s">
        <v>3313</v>
      </c>
      <c r="P3101" s="269">
        <v>89865.58</v>
      </c>
      <c r="Q3101" s="269">
        <v>0</v>
      </c>
      <c r="R3101" s="269">
        <v>0</v>
      </c>
      <c r="S3101" s="269">
        <v>89865.58</v>
      </c>
      <c r="U3101" s="305" t="str">
        <f t="shared" si="48"/>
        <v>RU8062</v>
      </c>
      <c r="V3101" s="305" t="s">
        <v>3112</v>
      </c>
    </row>
    <row r="3102" spans="1:22" ht="18" customHeight="1" x14ac:dyDescent="0.35">
      <c r="A3102" s="270">
        <v>19504</v>
      </c>
      <c r="B3102" s="270" t="s">
        <v>3269</v>
      </c>
      <c r="C3102" s="270" t="s">
        <v>5611</v>
      </c>
      <c r="D3102" s="270" t="s">
        <v>3296</v>
      </c>
      <c r="E3102" s="270" t="s">
        <v>1739</v>
      </c>
      <c r="F3102" s="270" t="s">
        <v>1785</v>
      </c>
      <c r="G3102" s="270" t="s">
        <v>5611</v>
      </c>
      <c r="H3102" s="270" t="s">
        <v>5610</v>
      </c>
      <c r="I3102" s="270" t="s">
        <v>5609</v>
      </c>
      <c r="J3102" s="270">
        <v>20833</v>
      </c>
      <c r="K3102" s="270" t="s">
        <v>3271</v>
      </c>
      <c r="L3102" s="270" t="s">
        <v>5608</v>
      </c>
      <c r="M3102" s="270" t="s">
        <v>3296</v>
      </c>
      <c r="N3102" s="270" t="s">
        <v>3314</v>
      </c>
      <c r="O3102" s="270" t="s">
        <v>3313</v>
      </c>
      <c r="P3102" s="269">
        <v>43286.1</v>
      </c>
      <c r="Q3102" s="269">
        <v>0</v>
      </c>
      <c r="R3102" s="269">
        <v>0</v>
      </c>
      <c r="S3102" s="269">
        <v>43286.1</v>
      </c>
      <c r="U3102" s="305" t="str">
        <f t="shared" si="48"/>
        <v>RU8062</v>
      </c>
      <c r="V3102" s="305" t="s">
        <v>3112</v>
      </c>
    </row>
    <row r="3103" spans="1:22" ht="18" customHeight="1" x14ac:dyDescent="0.35">
      <c r="A3103" s="270">
        <v>19508</v>
      </c>
      <c r="B3103" s="270" t="s">
        <v>3269</v>
      </c>
      <c r="C3103" s="270" t="s">
        <v>5606</v>
      </c>
      <c r="D3103" s="270" t="s">
        <v>3296</v>
      </c>
      <c r="E3103" s="270" t="s">
        <v>1733</v>
      </c>
      <c r="F3103" s="270" t="s">
        <v>2140</v>
      </c>
      <c r="G3103" s="270" t="s">
        <v>5541</v>
      </c>
      <c r="H3103" s="270" t="s">
        <v>5605</v>
      </c>
      <c r="I3103" s="270" t="s">
        <v>5604</v>
      </c>
      <c r="J3103" s="270">
        <v>19890</v>
      </c>
      <c r="K3103" s="270" t="s">
        <v>3271</v>
      </c>
      <c r="L3103" s="270" t="s">
        <v>5607</v>
      </c>
      <c r="M3103" s="270" t="s">
        <v>3296</v>
      </c>
      <c r="N3103" s="270" t="s">
        <v>3286</v>
      </c>
      <c r="O3103" s="270" t="s">
        <v>3285</v>
      </c>
      <c r="P3103" s="269">
        <v>2710962.84</v>
      </c>
      <c r="Q3103" s="269">
        <v>0</v>
      </c>
      <c r="R3103" s="269">
        <v>0</v>
      </c>
      <c r="S3103" s="269">
        <v>2710962.84</v>
      </c>
      <c r="U3103" s="305" t="str">
        <f t="shared" si="48"/>
        <v>RU8295</v>
      </c>
      <c r="V3103" s="305" t="s">
        <v>3112</v>
      </c>
    </row>
    <row r="3104" spans="1:22" ht="18" customHeight="1" x14ac:dyDescent="0.35">
      <c r="A3104" s="270">
        <v>19508</v>
      </c>
      <c r="B3104" s="270" t="s">
        <v>3269</v>
      </c>
      <c r="C3104" s="270" t="s">
        <v>5606</v>
      </c>
      <c r="D3104" s="270" t="s">
        <v>3296</v>
      </c>
      <c r="E3104" s="270" t="s">
        <v>1733</v>
      </c>
      <c r="F3104" s="270" t="s">
        <v>2140</v>
      </c>
      <c r="G3104" s="270" t="s">
        <v>5541</v>
      </c>
      <c r="H3104" s="270" t="s">
        <v>5605</v>
      </c>
      <c r="I3104" s="270" t="s">
        <v>5604</v>
      </c>
      <c r="J3104" s="270">
        <v>19891</v>
      </c>
      <c r="K3104" s="270" t="s">
        <v>3271</v>
      </c>
      <c r="L3104" s="270" t="s">
        <v>5603</v>
      </c>
      <c r="M3104" s="270" t="s">
        <v>3296</v>
      </c>
      <c r="N3104" s="270" t="s">
        <v>3286</v>
      </c>
      <c r="O3104" s="270" t="s">
        <v>3689</v>
      </c>
      <c r="P3104" s="269">
        <v>24591.8</v>
      </c>
      <c r="Q3104" s="269">
        <v>0</v>
      </c>
      <c r="R3104" s="269">
        <v>0</v>
      </c>
      <c r="S3104" s="269">
        <v>24591.8</v>
      </c>
      <c r="U3104" s="305" t="str">
        <f t="shared" si="48"/>
        <v>RU8295</v>
      </c>
      <c r="V3104" s="305" t="s">
        <v>3112</v>
      </c>
    </row>
    <row r="3105" spans="1:22" ht="18" customHeight="1" x14ac:dyDescent="0.35">
      <c r="A3105" s="270">
        <v>19541</v>
      </c>
      <c r="B3105" s="270" t="s">
        <v>3269</v>
      </c>
      <c r="C3105" s="270" t="s">
        <v>5602</v>
      </c>
      <c r="D3105" s="270" t="s">
        <v>3296</v>
      </c>
      <c r="E3105" s="270" t="s">
        <v>1733</v>
      </c>
      <c r="F3105" s="270" t="s">
        <v>2004</v>
      </c>
      <c r="G3105" s="270" t="s">
        <v>5601</v>
      </c>
      <c r="H3105" s="270" t="s">
        <v>5600</v>
      </c>
      <c r="I3105" s="270" t="s">
        <v>5599</v>
      </c>
      <c r="J3105" s="270">
        <v>19542</v>
      </c>
      <c r="K3105" s="270" t="s">
        <v>3271</v>
      </c>
      <c r="L3105" s="270" t="s">
        <v>5598</v>
      </c>
      <c r="M3105" s="270" t="s">
        <v>3296</v>
      </c>
      <c r="N3105" s="270" t="s">
        <v>3286</v>
      </c>
      <c r="O3105" s="270" t="s">
        <v>3285</v>
      </c>
      <c r="P3105" s="269">
        <v>3366671.37</v>
      </c>
      <c r="Q3105" s="269">
        <v>0</v>
      </c>
      <c r="R3105" s="269">
        <v>0</v>
      </c>
      <c r="S3105" s="269">
        <v>3366671.37</v>
      </c>
      <c r="U3105" s="305" t="str">
        <f t="shared" si="48"/>
        <v>RU8034</v>
      </c>
      <c r="V3105" s="305" t="s">
        <v>3112</v>
      </c>
    </row>
    <row r="3106" spans="1:22" ht="18" customHeight="1" x14ac:dyDescent="0.35">
      <c r="A3106" s="270">
        <v>19543</v>
      </c>
      <c r="B3106" s="270" t="s">
        <v>3269</v>
      </c>
      <c r="C3106" s="270" t="s">
        <v>5597</v>
      </c>
      <c r="D3106" s="270" t="s">
        <v>3296</v>
      </c>
      <c r="E3106" s="270" t="s">
        <v>1791</v>
      </c>
      <c r="F3106" s="270" t="s">
        <v>2087</v>
      </c>
      <c r="G3106" s="270" t="s">
        <v>5596</v>
      </c>
      <c r="H3106" s="270" t="s">
        <v>5595</v>
      </c>
      <c r="I3106" s="270" t="s">
        <v>5594</v>
      </c>
      <c r="J3106" s="270">
        <v>20096</v>
      </c>
      <c r="K3106" s="270" t="s">
        <v>3271</v>
      </c>
      <c r="L3106" s="270" t="s">
        <v>5593</v>
      </c>
      <c r="M3106" s="270" t="s">
        <v>3296</v>
      </c>
      <c r="N3106" s="270" t="s">
        <v>3314</v>
      </c>
      <c r="O3106" s="270" t="s">
        <v>3313</v>
      </c>
      <c r="P3106" s="269">
        <v>788546</v>
      </c>
      <c r="Q3106" s="269">
        <v>0</v>
      </c>
      <c r="R3106" s="269">
        <v>0</v>
      </c>
      <c r="S3106" s="269">
        <v>788546</v>
      </c>
      <c r="U3106" s="305" t="str">
        <f t="shared" si="48"/>
        <v>RU8210</v>
      </c>
      <c r="V3106" s="305" t="s">
        <v>3112</v>
      </c>
    </row>
    <row r="3107" spans="1:22" ht="18" customHeight="1" x14ac:dyDescent="0.35">
      <c r="A3107" s="270">
        <v>19548</v>
      </c>
      <c r="B3107" s="270" t="s">
        <v>3269</v>
      </c>
      <c r="C3107" s="270" t="s">
        <v>5592</v>
      </c>
      <c r="D3107" s="270" t="s">
        <v>3296</v>
      </c>
      <c r="E3107" s="270" t="s">
        <v>1733</v>
      </c>
      <c r="F3107" s="270" t="s">
        <v>2286</v>
      </c>
      <c r="G3107" s="270" t="s">
        <v>5591</v>
      </c>
      <c r="H3107" s="270" t="s">
        <v>5590</v>
      </c>
      <c r="I3107" s="270" t="s">
        <v>5589</v>
      </c>
      <c r="J3107" s="270">
        <v>20188</v>
      </c>
      <c r="K3107" s="270" t="s">
        <v>3271</v>
      </c>
      <c r="L3107" s="270" t="s">
        <v>5588</v>
      </c>
      <c r="M3107" s="270" t="s">
        <v>3296</v>
      </c>
      <c r="N3107" s="270" t="s">
        <v>3314</v>
      </c>
      <c r="O3107" s="270" t="s">
        <v>3313</v>
      </c>
      <c r="P3107" s="269">
        <v>380000</v>
      </c>
      <c r="Q3107" s="269">
        <v>0</v>
      </c>
      <c r="R3107" s="269">
        <v>0</v>
      </c>
      <c r="S3107" s="269">
        <v>380000</v>
      </c>
      <c r="U3107" s="305" t="str">
        <f t="shared" si="48"/>
        <v>RU8458</v>
      </c>
      <c r="V3107" s="305" t="s">
        <v>3112</v>
      </c>
    </row>
    <row r="3108" spans="1:22" ht="18" customHeight="1" x14ac:dyDescent="0.35">
      <c r="A3108" s="270">
        <v>19566</v>
      </c>
      <c r="B3108" s="270" t="s">
        <v>3269</v>
      </c>
      <c r="C3108" s="270" t="s">
        <v>5584</v>
      </c>
      <c r="D3108" s="270" t="s">
        <v>3296</v>
      </c>
      <c r="E3108" s="270" t="s">
        <v>1733</v>
      </c>
      <c r="F3108" s="270" t="s">
        <v>2140</v>
      </c>
      <c r="G3108" s="270" t="s">
        <v>5583</v>
      </c>
      <c r="H3108" s="270" t="s">
        <v>5582</v>
      </c>
      <c r="I3108" s="270" t="s">
        <v>5581</v>
      </c>
      <c r="J3108" s="270">
        <v>19871</v>
      </c>
      <c r="K3108" s="270" t="s">
        <v>3271</v>
      </c>
      <c r="L3108" s="270" t="s">
        <v>5587</v>
      </c>
      <c r="M3108" s="270" t="s">
        <v>3296</v>
      </c>
      <c r="N3108" s="270" t="s">
        <v>3286</v>
      </c>
      <c r="O3108" s="270" t="s">
        <v>3285</v>
      </c>
      <c r="P3108" s="269">
        <v>156848.07</v>
      </c>
      <c r="Q3108" s="269">
        <v>0</v>
      </c>
      <c r="R3108" s="269">
        <v>0</v>
      </c>
      <c r="S3108" s="269">
        <v>156848.07</v>
      </c>
      <c r="U3108" s="305" t="str">
        <f t="shared" si="48"/>
        <v>RU8295</v>
      </c>
      <c r="V3108" s="305" t="s">
        <v>3112</v>
      </c>
    </row>
    <row r="3109" spans="1:22" ht="18" customHeight="1" x14ac:dyDescent="0.35">
      <c r="A3109" s="270">
        <v>19566</v>
      </c>
      <c r="B3109" s="270" t="s">
        <v>3269</v>
      </c>
      <c r="C3109" s="270" t="s">
        <v>5584</v>
      </c>
      <c r="D3109" s="270" t="s">
        <v>3296</v>
      </c>
      <c r="E3109" s="270" t="s">
        <v>1733</v>
      </c>
      <c r="F3109" s="270" t="s">
        <v>2140</v>
      </c>
      <c r="G3109" s="270" t="s">
        <v>5583</v>
      </c>
      <c r="H3109" s="270" t="s">
        <v>5582</v>
      </c>
      <c r="I3109" s="270" t="s">
        <v>5581</v>
      </c>
      <c r="J3109" s="270">
        <v>20107</v>
      </c>
      <c r="K3109" s="270" t="s">
        <v>3271</v>
      </c>
      <c r="L3109" s="270" t="s">
        <v>5586</v>
      </c>
      <c r="M3109" s="270" t="s">
        <v>3296</v>
      </c>
      <c r="N3109" s="270" t="s">
        <v>3286</v>
      </c>
      <c r="O3109" s="270" t="s">
        <v>3285</v>
      </c>
      <c r="P3109" s="269">
        <v>231918.92</v>
      </c>
      <c r="Q3109" s="269">
        <v>0</v>
      </c>
      <c r="R3109" s="269">
        <v>0</v>
      </c>
      <c r="S3109" s="269">
        <v>231918.92</v>
      </c>
      <c r="U3109" s="305" t="str">
        <f t="shared" si="48"/>
        <v>RU8295</v>
      </c>
      <c r="V3109" s="305" t="s">
        <v>3112</v>
      </c>
    </row>
    <row r="3110" spans="1:22" ht="18" customHeight="1" x14ac:dyDescent="0.35">
      <c r="A3110" s="270">
        <v>19566</v>
      </c>
      <c r="B3110" s="270" t="s">
        <v>3269</v>
      </c>
      <c r="C3110" s="270" t="s">
        <v>5584</v>
      </c>
      <c r="D3110" s="270" t="s">
        <v>3296</v>
      </c>
      <c r="E3110" s="270" t="s">
        <v>1733</v>
      </c>
      <c r="F3110" s="270" t="s">
        <v>2140</v>
      </c>
      <c r="G3110" s="270" t="s">
        <v>5583</v>
      </c>
      <c r="H3110" s="270" t="s">
        <v>5582</v>
      </c>
      <c r="I3110" s="270" t="s">
        <v>5581</v>
      </c>
      <c r="J3110" s="270">
        <v>20108</v>
      </c>
      <c r="K3110" s="270" t="s">
        <v>3271</v>
      </c>
      <c r="L3110" s="270" t="s">
        <v>5585</v>
      </c>
      <c r="M3110" s="270" t="s">
        <v>3296</v>
      </c>
      <c r="N3110" s="270" t="s">
        <v>3286</v>
      </c>
      <c r="O3110" s="270" t="s">
        <v>3285</v>
      </c>
      <c r="P3110" s="269">
        <v>198309.22</v>
      </c>
      <c r="Q3110" s="269">
        <v>0</v>
      </c>
      <c r="R3110" s="269">
        <v>0</v>
      </c>
      <c r="S3110" s="269">
        <v>198309.22</v>
      </c>
      <c r="U3110" s="305" t="str">
        <f t="shared" si="48"/>
        <v>RU8295</v>
      </c>
      <c r="V3110" s="305" t="s">
        <v>3112</v>
      </c>
    </row>
    <row r="3111" spans="1:22" ht="18" customHeight="1" x14ac:dyDescent="0.35">
      <c r="A3111" s="270">
        <v>19566</v>
      </c>
      <c r="B3111" s="270" t="s">
        <v>3269</v>
      </c>
      <c r="C3111" s="270" t="s">
        <v>5584</v>
      </c>
      <c r="D3111" s="270" t="s">
        <v>3296</v>
      </c>
      <c r="E3111" s="270" t="s">
        <v>1733</v>
      </c>
      <c r="F3111" s="270" t="s">
        <v>2140</v>
      </c>
      <c r="G3111" s="270" t="s">
        <v>5583</v>
      </c>
      <c r="H3111" s="270" t="s">
        <v>5582</v>
      </c>
      <c r="I3111" s="270" t="s">
        <v>5581</v>
      </c>
      <c r="J3111" s="270">
        <v>20109</v>
      </c>
      <c r="K3111" s="270" t="s">
        <v>3271</v>
      </c>
      <c r="L3111" s="270" t="s">
        <v>5580</v>
      </c>
      <c r="M3111" s="270" t="s">
        <v>3296</v>
      </c>
      <c r="N3111" s="270" t="s">
        <v>3286</v>
      </c>
      <c r="O3111" s="270" t="s">
        <v>3285</v>
      </c>
      <c r="P3111" s="269">
        <v>261212.29</v>
      </c>
      <c r="Q3111" s="269">
        <v>0</v>
      </c>
      <c r="R3111" s="269">
        <v>0</v>
      </c>
      <c r="S3111" s="269">
        <v>261212.29</v>
      </c>
      <c r="U3111" s="305" t="str">
        <f t="shared" si="48"/>
        <v>RU8295</v>
      </c>
      <c r="V3111" s="305" t="s">
        <v>3112</v>
      </c>
    </row>
    <row r="3112" spans="1:22" ht="18" customHeight="1" x14ac:dyDescent="0.35">
      <c r="A3112" s="270">
        <v>19581</v>
      </c>
      <c r="B3112" s="270" t="s">
        <v>3269</v>
      </c>
      <c r="C3112" s="270" t="s">
        <v>5570</v>
      </c>
      <c r="D3112" s="270" t="s">
        <v>3296</v>
      </c>
      <c r="E3112" s="270" t="s">
        <v>1733</v>
      </c>
      <c r="F3112" s="270" t="s">
        <v>2140</v>
      </c>
      <c r="G3112" s="270" t="s">
        <v>5569</v>
      </c>
      <c r="H3112" s="270" t="s">
        <v>5568</v>
      </c>
      <c r="I3112" s="270" t="s">
        <v>5567</v>
      </c>
      <c r="J3112" s="270">
        <v>19591</v>
      </c>
      <c r="K3112" s="270" t="s">
        <v>3271</v>
      </c>
      <c r="L3112" s="270" t="s">
        <v>5579</v>
      </c>
      <c r="M3112" s="270" t="s">
        <v>3296</v>
      </c>
      <c r="N3112" s="270" t="s">
        <v>3286</v>
      </c>
      <c r="O3112" s="270" t="s">
        <v>3285</v>
      </c>
      <c r="P3112" s="269">
        <v>398130.43</v>
      </c>
      <c r="Q3112" s="269">
        <v>0</v>
      </c>
      <c r="R3112" s="269">
        <v>0</v>
      </c>
      <c r="S3112" s="269">
        <v>398130.43</v>
      </c>
      <c r="U3112" s="305" t="str">
        <f t="shared" si="48"/>
        <v>RU8295</v>
      </c>
      <c r="V3112" s="305" t="s">
        <v>3112</v>
      </c>
    </row>
    <row r="3113" spans="1:22" ht="18" customHeight="1" x14ac:dyDescent="0.35">
      <c r="A3113" s="270">
        <v>19581</v>
      </c>
      <c r="B3113" s="270" t="s">
        <v>3269</v>
      </c>
      <c r="C3113" s="270" t="s">
        <v>5570</v>
      </c>
      <c r="D3113" s="270" t="s">
        <v>3296</v>
      </c>
      <c r="E3113" s="270" t="s">
        <v>1733</v>
      </c>
      <c r="F3113" s="270" t="s">
        <v>2140</v>
      </c>
      <c r="G3113" s="270" t="s">
        <v>5569</v>
      </c>
      <c r="H3113" s="270" t="s">
        <v>5568</v>
      </c>
      <c r="I3113" s="270" t="s">
        <v>5567</v>
      </c>
      <c r="J3113" s="270">
        <v>19927</v>
      </c>
      <c r="K3113" s="270" t="s">
        <v>3271</v>
      </c>
      <c r="L3113" s="270" t="s">
        <v>5578</v>
      </c>
      <c r="M3113" s="270" t="s">
        <v>3296</v>
      </c>
      <c r="N3113" s="270" t="s">
        <v>3286</v>
      </c>
      <c r="O3113" s="270" t="s">
        <v>3285</v>
      </c>
      <c r="P3113" s="269">
        <v>760594.65</v>
      </c>
      <c r="Q3113" s="269">
        <v>0</v>
      </c>
      <c r="R3113" s="269">
        <v>0</v>
      </c>
      <c r="S3113" s="269">
        <v>760594.65</v>
      </c>
      <c r="U3113" s="305" t="str">
        <f t="shared" si="48"/>
        <v>RU8295</v>
      </c>
      <c r="V3113" s="305" t="s">
        <v>3112</v>
      </c>
    </row>
    <row r="3114" spans="1:22" ht="18" customHeight="1" x14ac:dyDescent="0.35">
      <c r="A3114" s="270">
        <v>19581</v>
      </c>
      <c r="B3114" s="270" t="s">
        <v>3269</v>
      </c>
      <c r="C3114" s="270" t="s">
        <v>5570</v>
      </c>
      <c r="D3114" s="270" t="s">
        <v>3296</v>
      </c>
      <c r="E3114" s="270" t="s">
        <v>1733</v>
      </c>
      <c r="F3114" s="270" t="s">
        <v>2140</v>
      </c>
      <c r="G3114" s="270" t="s">
        <v>5569</v>
      </c>
      <c r="H3114" s="270" t="s">
        <v>5568</v>
      </c>
      <c r="I3114" s="270" t="s">
        <v>5567</v>
      </c>
      <c r="J3114" s="270">
        <v>19928</v>
      </c>
      <c r="K3114" s="270" t="s">
        <v>3271</v>
      </c>
      <c r="L3114" s="270" t="s">
        <v>5577</v>
      </c>
      <c r="M3114" s="270" t="s">
        <v>3296</v>
      </c>
      <c r="N3114" s="270" t="s">
        <v>3286</v>
      </c>
      <c r="O3114" s="270" t="s">
        <v>3285</v>
      </c>
      <c r="P3114" s="269">
        <v>481662.77</v>
      </c>
      <c r="Q3114" s="269">
        <v>0</v>
      </c>
      <c r="R3114" s="269">
        <v>0</v>
      </c>
      <c r="S3114" s="269">
        <v>481662.77</v>
      </c>
      <c r="U3114" s="305" t="str">
        <f t="shared" si="48"/>
        <v>RU8295</v>
      </c>
      <c r="V3114" s="305" t="s">
        <v>3112</v>
      </c>
    </row>
    <row r="3115" spans="1:22" ht="18" customHeight="1" x14ac:dyDescent="0.35">
      <c r="A3115" s="270">
        <v>19581</v>
      </c>
      <c r="B3115" s="270" t="s">
        <v>3269</v>
      </c>
      <c r="C3115" s="270" t="s">
        <v>5570</v>
      </c>
      <c r="D3115" s="270" t="s">
        <v>3296</v>
      </c>
      <c r="E3115" s="270" t="s">
        <v>1733</v>
      </c>
      <c r="F3115" s="270" t="s">
        <v>2140</v>
      </c>
      <c r="G3115" s="270" t="s">
        <v>5569</v>
      </c>
      <c r="H3115" s="270" t="s">
        <v>5568</v>
      </c>
      <c r="I3115" s="270" t="s">
        <v>5567</v>
      </c>
      <c r="J3115" s="270">
        <v>19930</v>
      </c>
      <c r="K3115" s="270" t="s">
        <v>3271</v>
      </c>
      <c r="L3115" s="270" t="s">
        <v>5576</v>
      </c>
      <c r="M3115" s="270" t="s">
        <v>3296</v>
      </c>
      <c r="N3115" s="270" t="s">
        <v>3286</v>
      </c>
      <c r="O3115" s="270" t="s">
        <v>3285</v>
      </c>
      <c r="P3115" s="269">
        <v>902111.96</v>
      </c>
      <c r="Q3115" s="269">
        <v>0</v>
      </c>
      <c r="R3115" s="269">
        <v>0</v>
      </c>
      <c r="S3115" s="269">
        <v>902111.96</v>
      </c>
      <c r="U3115" s="305" t="str">
        <f t="shared" si="48"/>
        <v>RU8295</v>
      </c>
      <c r="V3115" s="305" t="s">
        <v>3112</v>
      </c>
    </row>
    <row r="3116" spans="1:22" ht="18" customHeight="1" x14ac:dyDescent="0.35">
      <c r="A3116" s="270">
        <v>19581</v>
      </c>
      <c r="B3116" s="270" t="s">
        <v>3269</v>
      </c>
      <c r="C3116" s="270" t="s">
        <v>5570</v>
      </c>
      <c r="D3116" s="270" t="s">
        <v>3296</v>
      </c>
      <c r="E3116" s="270" t="s">
        <v>1733</v>
      </c>
      <c r="F3116" s="270" t="s">
        <v>2140</v>
      </c>
      <c r="G3116" s="270" t="s">
        <v>5569</v>
      </c>
      <c r="H3116" s="270" t="s">
        <v>5568</v>
      </c>
      <c r="I3116" s="270" t="s">
        <v>5567</v>
      </c>
      <c r="J3116" s="270">
        <v>19931</v>
      </c>
      <c r="K3116" s="270" t="s">
        <v>3271</v>
      </c>
      <c r="L3116" s="270" t="s">
        <v>5575</v>
      </c>
      <c r="M3116" s="270" t="s">
        <v>3296</v>
      </c>
      <c r="N3116" s="270" t="s">
        <v>3286</v>
      </c>
      <c r="O3116" s="270" t="s">
        <v>3285</v>
      </c>
      <c r="P3116" s="269">
        <v>50512.83</v>
      </c>
      <c r="Q3116" s="269">
        <v>0</v>
      </c>
      <c r="R3116" s="269">
        <v>0</v>
      </c>
      <c r="S3116" s="269">
        <v>50512.83</v>
      </c>
      <c r="U3116" s="305" t="str">
        <f t="shared" si="48"/>
        <v>RU8295</v>
      </c>
      <c r="V3116" s="305" t="s">
        <v>3112</v>
      </c>
    </row>
    <row r="3117" spans="1:22" ht="18" customHeight="1" x14ac:dyDescent="0.35">
      <c r="A3117" s="270">
        <v>19581</v>
      </c>
      <c r="B3117" s="270" t="s">
        <v>3269</v>
      </c>
      <c r="C3117" s="270" t="s">
        <v>5570</v>
      </c>
      <c r="D3117" s="270" t="s">
        <v>3296</v>
      </c>
      <c r="E3117" s="270" t="s">
        <v>1733</v>
      </c>
      <c r="F3117" s="270" t="s">
        <v>2140</v>
      </c>
      <c r="G3117" s="270" t="s">
        <v>5569</v>
      </c>
      <c r="H3117" s="270" t="s">
        <v>5568</v>
      </c>
      <c r="I3117" s="270" t="s">
        <v>5567</v>
      </c>
      <c r="J3117" s="270">
        <v>19933</v>
      </c>
      <c r="K3117" s="270" t="s">
        <v>3271</v>
      </c>
      <c r="L3117" s="270" t="s">
        <v>5574</v>
      </c>
      <c r="M3117" s="270" t="s">
        <v>3296</v>
      </c>
      <c r="N3117" s="270" t="s">
        <v>3286</v>
      </c>
      <c r="O3117" s="270" t="s">
        <v>3285</v>
      </c>
      <c r="P3117" s="269">
        <v>3572.41</v>
      </c>
      <c r="Q3117" s="269">
        <v>0</v>
      </c>
      <c r="R3117" s="269">
        <v>0</v>
      </c>
      <c r="S3117" s="269">
        <v>3572.41</v>
      </c>
      <c r="U3117" s="305" t="str">
        <f t="shared" si="48"/>
        <v>RU8295</v>
      </c>
      <c r="V3117" s="305" t="s">
        <v>3112</v>
      </c>
    </row>
    <row r="3118" spans="1:22" ht="18" customHeight="1" x14ac:dyDescent="0.35">
      <c r="A3118" s="270">
        <v>19581</v>
      </c>
      <c r="B3118" s="270" t="s">
        <v>3269</v>
      </c>
      <c r="C3118" s="270" t="s">
        <v>5570</v>
      </c>
      <c r="D3118" s="270" t="s">
        <v>3296</v>
      </c>
      <c r="E3118" s="270" t="s">
        <v>1733</v>
      </c>
      <c r="F3118" s="270" t="s">
        <v>2140</v>
      </c>
      <c r="G3118" s="270" t="s">
        <v>5569</v>
      </c>
      <c r="H3118" s="270" t="s">
        <v>5568</v>
      </c>
      <c r="I3118" s="270" t="s">
        <v>5567</v>
      </c>
      <c r="J3118" s="270">
        <v>19935</v>
      </c>
      <c r="K3118" s="270" t="s">
        <v>3271</v>
      </c>
      <c r="L3118" s="270" t="s">
        <v>5573</v>
      </c>
      <c r="M3118" s="270" t="s">
        <v>3296</v>
      </c>
      <c r="N3118" s="270" t="s">
        <v>3286</v>
      </c>
      <c r="O3118" s="270" t="s">
        <v>3285</v>
      </c>
      <c r="P3118" s="269">
        <v>20393.2</v>
      </c>
      <c r="Q3118" s="269">
        <v>0</v>
      </c>
      <c r="R3118" s="269">
        <v>0</v>
      </c>
      <c r="S3118" s="269">
        <v>20393.2</v>
      </c>
      <c r="U3118" s="305" t="str">
        <f t="shared" si="48"/>
        <v>RU8295</v>
      </c>
      <c r="V3118" s="305" t="s">
        <v>3112</v>
      </c>
    </row>
    <row r="3119" spans="1:22" ht="18" customHeight="1" x14ac:dyDescent="0.35">
      <c r="A3119" s="270">
        <v>19581</v>
      </c>
      <c r="B3119" s="270" t="s">
        <v>3269</v>
      </c>
      <c r="C3119" s="270" t="s">
        <v>5570</v>
      </c>
      <c r="D3119" s="270" t="s">
        <v>3296</v>
      </c>
      <c r="E3119" s="270" t="s">
        <v>1733</v>
      </c>
      <c r="F3119" s="270" t="s">
        <v>2140</v>
      </c>
      <c r="G3119" s="270" t="s">
        <v>5569</v>
      </c>
      <c r="H3119" s="270" t="s">
        <v>5568</v>
      </c>
      <c r="I3119" s="270" t="s">
        <v>5567</v>
      </c>
      <c r="J3119" s="270">
        <v>19936</v>
      </c>
      <c r="K3119" s="270" t="s">
        <v>3271</v>
      </c>
      <c r="L3119" s="270" t="s">
        <v>5572</v>
      </c>
      <c r="M3119" s="270" t="s">
        <v>3296</v>
      </c>
      <c r="N3119" s="270" t="s">
        <v>3286</v>
      </c>
      <c r="O3119" s="270" t="s">
        <v>3285</v>
      </c>
      <c r="P3119" s="269">
        <v>3958.68</v>
      </c>
      <c r="Q3119" s="269">
        <v>0</v>
      </c>
      <c r="R3119" s="269">
        <v>0</v>
      </c>
      <c r="S3119" s="269">
        <v>3958.68</v>
      </c>
      <c r="U3119" s="305" t="str">
        <f t="shared" si="48"/>
        <v>RU8295</v>
      </c>
      <c r="V3119" s="305" t="s">
        <v>3112</v>
      </c>
    </row>
    <row r="3120" spans="1:22" ht="18" customHeight="1" x14ac:dyDescent="0.35">
      <c r="A3120" s="270">
        <v>19581</v>
      </c>
      <c r="B3120" s="270" t="s">
        <v>3269</v>
      </c>
      <c r="C3120" s="270" t="s">
        <v>5570</v>
      </c>
      <c r="D3120" s="270" t="s">
        <v>3296</v>
      </c>
      <c r="E3120" s="270" t="s">
        <v>1733</v>
      </c>
      <c r="F3120" s="270" t="s">
        <v>2140</v>
      </c>
      <c r="G3120" s="270" t="s">
        <v>5569</v>
      </c>
      <c r="H3120" s="270" t="s">
        <v>5568</v>
      </c>
      <c r="I3120" s="270" t="s">
        <v>5567</v>
      </c>
      <c r="J3120" s="270">
        <v>19937</v>
      </c>
      <c r="K3120" s="270" t="s">
        <v>3271</v>
      </c>
      <c r="L3120" s="270" t="s">
        <v>5571</v>
      </c>
      <c r="M3120" s="270" t="s">
        <v>3296</v>
      </c>
      <c r="N3120" s="270" t="s">
        <v>3286</v>
      </c>
      <c r="O3120" s="270" t="s">
        <v>3285</v>
      </c>
      <c r="P3120" s="269">
        <v>17994</v>
      </c>
      <c r="Q3120" s="269">
        <v>0</v>
      </c>
      <c r="R3120" s="269">
        <v>0</v>
      </c>
      <c r="S3120" s="269">
        <v>17994</v>
      </c>
      <c r="U3120" s="305" t="str">
        <f t="shared" si="48"/>
        <v>RU8295</v>
      </c>
      <c r="V3120" s="305" t="s">
        <v>3112</v>
      </c>
    </row>
    <row r="3121" spans="1:22" ht="18" customHeight="1" x14ac:dyDescent="0.35">
      <c r="A3121" s="270">
        <v>19581</v>
      </c>
      <c r="B3121" s="270" t="s">
        <v>3269</v>
      </c>
      <c r="C3121" s="270" t="s">
        <v>5570</v>
      </c>
      <c r="D3121" s="270" t="s">
        <v>3296</v>
      </c>
      <c r="E3121" s="270" t="s">
        <v>1733</v>
      </c>
      <c r="F3121" s="270" t="s">
        <v>2140</v>
      </c>
      <c r="G3121" s="270" t="s">
        <v>5569</v>
      </c>
      <c r="H3121" s="270" t="s">
        <v>5568</v>
      </c>
      <c r="I3121" s="270" t="s">
        <v>5567</v>
      </c>
      <c r="J3121" s="270">
        <v>19938</v>
      </c>
      <c r="K3121" s="270" t="s">
        <v>3271</v>
      </c>
      <c r="L3121" s="270" t="s">
        <v>5566</v>
      </c>
      <c r="M3121" s="270" t="s">
        <v>3296</v>
      </c>
      <c r="N3121" s="270" t="s">
        <v>3286</v>
      </c>
      <c r="O3121" s="270" t="s">
        <v>3285</v>
      </c>
      <c r="P3121" s="269">
        <v>2159.2800000000002</v>
      </c>
      <c r="Q3121" s="269">
        <v>0</v>
      </c>
      <c r="R3121" s="269">
        <v>0</v>
      </c>
      <c r="S3121" s="269">
        <v>2159.2800000000002</v>
      </c>
      <c r="U3121" s="305" t="str">
        <f t="shared" si="48"/>
        <v>RU8295</v>
      </c>
      <c r="V3121" s="305" t="s">
        <v>3112</v>
      </c>
    </row>
    <row r="3122" spans="1:22" ht="18" customHeight="1" x14ac:dyDescent="0.35">
      <c r="A3122" s="270">
        <v>19612</v>
      </c>
      <c r="B3122" s="270" t="s">
        <v>3269</v>
      </c>
      <c r="C3122" s="270" t="s">
        <v>5565</v>
      </c>
      <c r="D3122" s="270" t="s">
        <v>3296</v>
      </c>
      <c r="E3122" s="270" t="s">
        <v>1733</v>
      </c>
      <c r="F3122" s="270" t="s">
        <v>2286</v>
      </c>
      <c r="G3122" s="270" t="s">
        <v>5564</v>
      </c>
      <c r="H3122" s="270" t="s">
        <v>5563</v>
      </c>
      <c r="I3122" s="270" t="s">
        <v>5562</v>
      </c>
      <c r="J3122" s="270">
        <v>20305</v>
      </c>
      <c r="K3122" s="270" t="s">
        <v>3271</v>
      </c>
      <c r="L3122" s="270" t="s">
        <v>5561</v>
      </c>
      <c r="M3122" s="270" t="s">
        <v>3296</v>
      </c>
      <c r="N3122" s="270" t="s">
        <v>3286</v>
      </c>
      <c r="O3122" s="270" t="s">
        <v>3285</v>
      </c>
      <c r="P3122" s="269">
        <v>261999.2</v>
      </c>
      <c r="Q3122" s="269">
        <v>0</v>
      </c>
      <c r="R3122" s="269">
        <v>0</v>
      </c>
      <c r="S3122" s="269">
        <v>261999.2</v>
      </c>
      <c r="U3122" s="305" t="str">
        <f t="shared" si="48"/>
        <v>RU8458</v>
      </c>
      <c r="V3122" s="305" t="s">
        <v>3112</v>
      </c>
    </row>
    <row r="3123" spans="1:22" ht="18" customHeight="1" x14ac:dyDescent="0.35">
      <c r="A3123" s="270">
        <v>19627</v>
      </c>
      <c r="B3123" s="270" t="s">
        <v>3269</v>
      </c>
      <c r="C3123" s="270" t="s">
        <v>5560</v>
      </c>
      <c r="D3123" s="270" t="s">
        <v>3296</v>
      </c>
      <c r="E3123" s="270" t="s">
        <v>1739</v>
      </c>
      <c r="F3123" s="270" t="s">
        <v>1952</v>
      </c>
      <c r="G3123" s="270" t="s">
        <v>5559</v>
      </c>
      <c r="H3123" s="270" t="s">
        <v>5558</v>
      </c>
      <c r="I3123" s="270" t="s">
        <v>5557</v>
      </c>
      <c r="J3123" s="270">
        <v>20440</v>
      </c>
      <c r="K3123" s="270" t="s">
        <v>3271</v>
      </c>
      <c r="L3123" s="270" t="s">
        <v>5556</v>
      </c>
      <c r="M3123" s="270" t="s">
        <v>3296</v>
      </c>
      <c r="N3123" s="270" t="s">
        <v>3314</v>
      </c>
      <c r="O3123" s="270" t="s">
        <v>3313</v>
      </c>
      <c r="P3123" s="269">
        <v>336074</v>
      </c>
      <c r="Q3123" s="269">
        <v>0</v>
      </c>
      <c r="R3123" s="269">
        <v>0</v>
      </c>
      <c r="S3123" s="269">
        <v>336074</v>
      </c>
      <c r="U3123" s="305" t="str">
        <f t="shared" si="48"/>
        <v>RU7846</v>
      </c>
      <c r="V3123" s="305" t="s">
        <v>3112</v>
      </c>
    </row>
    <row r="3124" spans="1:22" ht="18" customHeight="1" x14ac:dyDescent="0.35">
      <c r="A3124" s="270">
        <v>19632</v>
      </c>
      <c r="B3124" s="270" t="s">
        <v>3269</v>
      </c>
      <c r="C3124" s="270" t="s">
        <v>5555</v>
      </c>
      <c r="D3124" s="270" t="s">
        <v>3296</v>
      </c>
      <c r="E3124" s="270" t="s">
        <v>1733</v>
      </c>
      <c r="F3124" s="270" t="s">
        <v>2286</v>
      </c>
      <c r="G3124" s="270" t="s">
        <v>5554</v>
      </c>
      <c r="H3124" s="270" t="s">
        <v>5553</v>
      </c>
      <c r="I3124" s="270" t="s">
        <v>5552</v>
      </c>
      <c r="J3124" s="270">
        <v>20178</v>
      </c>
      <c r="K3124" s="270" t="s">
        <v>3271</v>
      </c>
      <c r="L3124" s="270" t="s">
        <v>5551</v>
      </c>
      <c r="M3124" s="270" t="s">
        <v>3296</v>
      </c>
      <c r="N3124" s="270" t="s">
        <v>3314</v>
      </c>
      <c r="O3124" s="270" t="s">
        <v>3313</v>
      </c>
      <c r="P3124" s="269">
        <v>750582</v>
      </c>
      <c r="Q3124" s="269">
        <v>0</v>
      </c>
      <c r="R3124" s="269">
        <v>0</v>
      </c>
      <c r="S3124" s="269">
        <v>750582</v>
      </c>
      <c r="U3124" s="305" t="str">
        <f t="shared" si="48"/>
        <v>RU8458</v>
      </c>
      <c r="V3124" s="305" t="s">
        <v>3112</v>
      </c>
    </row>
    <row r="3125" spans="1:22" ht="18" customHeight="1" x14ac:dyDescent="0.35">
      <c r="A3125" s="270">
        <v>19634</v>
      </c>
      <c r="B3125" s="270" t="s">
        <v>3269</v>
      </c>
      <c r="C3125" s="270" t="s">
        <v>5548</v>
      </c>
      <c r="D3125" s="270" t="s">
        <v>3296</v>
      </c>
      <c r="E3125" s="270" t="s">
        <v>1739</v>
      </c>
      <c r="F3125" s="270" t="s">
        <v>2296</v>
      </c>
      <c r="G3125" s="270" t="s">
        <v>5547</v>
      </c>
      <c r="H3125" s="270" t="s">
        <v>5546</v>
      </c>
      <c r="I3125" s="270" t="s">
        <v>5545</v>
      </c>
      <c r="J3125" s="270">
        <v>19637</v>
      </c>
      <c r="K3125" s="270" t="s">
        <v>3271</v>
      </c>
      <c r="L3125" s="270" t="s">
        <v>5550</v>
      </c>
      <c r="M3125" s="270" t="s">
        <v>3296</v>
      </c>
      <c r="N3125" s="270" t="s">
        <v>3314</v>
      </c>
      <c r="O3125" s="270" t="s">
        <v>3313</v>
      </c>
      <c r="P3125" s="269">
        <v>193875.58</v>
      </c>
      <c r="Q3125" s="269">
        <v>0</v>
      </c>
      <c r="R3125" s="269">
        <v>0</v>
      </c>
      <c r="S3125" s="269">
        <v>193875.58</v>
      </c>
      <c r="U3125" s="305" t="str">
        <f t="shared" si="48"/>
        <v>RU8470</v>
      </c>
      <c r="V3125" s="305" t="s">
        <v>3112</v>
      </c>
    </row>
    <row r="3126" spans="1:22" ht="18" customHeight="1" x14ac:dyDescent="0.35">
      <c r="A3126" s="270">
        <v>19634</v>
      </c>
      <c r="B3126" s="270" t="s">
        <v>3269</v>
      </c>
      <c r="C3126" s="270" t="s">
        <v>5548</v>
      </c>
      <c r="D3126" s="270" t="s">
        <v>3296</v>
      </c>
      <c r="E3126" s="270" t="s">
        <v>1739</v>
      </c>
      <c r="F3126" s="270" t="s">
        <v>2296</v>
      </c>
      <c r="G3126" s="270" t="s">
        <v>5547</v>
      </c>
      <c r="H3126" s="270" t="s">
        <v>5546</v>
      </c>
      <c r="I3126" s="270" t="s">
        <v>5545</v>
      </c>
      <c r="J3126" s="270">
        <v>19894</v>
      </c>
      <c r="K3126" s="270" t="s">
        <v>3271</v>
      </c>
      <c r="L3126" s="270" t="s">
        <v>5549</v>
      </c>
      <c r="M3126" s="270" t="s">
        <v>3296</v>
      </c>
      <c r="N3126" s="270" t="s">
        <v>3286</v>
      </c>
      <c r="O3126" s="270" t="s">
        <v>3285</v>
      </c>
      <c r="P3126" s="269">
        <v>230622.81</v>
      </c>
      <c r="Q3126" s="269">
        <v>0</v>
      </c>
      <c r="R3126" s="269">
        <v>0</v>
      </c>
      <c r="S3126" s="269">
        <v>230622.81</v>
      </c>
      <c r="U3126" s="305" t="str">
        <f t="shared" si="48"/>
        <v>RU8470</v>
      </c>
      <c r="V3126" s="305" t="s">
        <v>3112</v>
      </c>
    </row>
    <row r="3127" spans="1:22" ht="18" customHeight="1" x14ac:dyDescent="0.35">
      <c r="A3127" s="270">
        <v>19634</v>
      </c>
      <c r="B3127" s="270" t="s">
        <v>3269</v>
      </c>
      <c r="C3127" s="270" t="s">
        <v>5548</v>
      </c>
      <c r="D3127" s="270" t="s">
        <v>3296</v>
      </c>
      <c r="E3127" s="270" t="s">
        <v>1739</v>
      </c>
      <c r="F3127" s="270" t="s">
        <v>2296</v>
      </c>
      <c r="G3127" s="270" t="s">
        <v>5547</v>
      </c>
      <c r="H3127" s="270" t="s">
        <v>5546</v>
      </c>
      <c r="I3127" s="270" t="s">
        <v>5545</v>
      </c>
      <c r="J3127" s="270">
        <v>19898</v>
      </c>
      <c r="K3127" s="270" t="s">
        <v>3271</v>
      </c>
      <c r="L3127" s="270" t="s">
        <v>5544</v>
      </c>
      <c r="M3127" s="270" t="s">
        <v>3296</v>
      </c>
      <c r="N3127" s="270" t="s">
        <v>3286</v>
      </c>
      <c r="O3127" s="270" t="s">
        <v>3285</v>
      </c>
      <c r="P3127" s="269">
        <v>507370.2</v>
      </c>
      <c r="Q3127" s="269">
        <v>0</v>
      </c>
      <c r="R3127" s="269">
        <v>0</v>
      </c>
      <c r="S3127" s="269">
        <v>507370.2</v>
      </c>
      <c r="U3127" s="305" t="str">
        <f t="shared" si="48"/>
        <v>RU8470</v>
      </c>
      <c r="V3127" s="305" t="s">
        <v>3112</v>
      </c>
    </row>
    <row r="3128" spans="1:22" ht="18" customHeight="1" x14ac:dyDescent="0.35">
      <c r="A3128" s="270">
        <v>19653</v>
      </c>
      <c r="B3128" s="270" t="s">
        <v>3269</v>
      </c>
      <c r="C3128" s="270" t="s">
        <v>5542</v>
      </c>
      <c r="D3128" s="270" t="s">
        <v>3296</v>
      </c>
      <c r="E3128" s="270" t="s">
        <v>1733</v>
      </c>
      <c r="F3128" s="270" t="s">
        <v>2140</v>
      </c>
      <c r="G3128" s="270" t="s">
        <v>5541</v>
      </c>
      <c r="H3128" s="270" t="s">
        <v>5540</v>
      </c>
      <c r="I3128" s="270" t="s">
        <v>5539</v>
      </c>
      <c r="J3128" s="270">
        <v>19892</v>
      </c>
      <c r="K3128" s="270" t="s">
        <v>3271</v>
      </c>
      <c r="L3128" s="270" t="s">
        <v>5543</v>
      </c>
      <c r="M3128" s="270" t="s">
        <v>3296</v>
      </c>
      <c r="N3128" s="270" t="s">
        <v>3286</v>
      </c>
      <c r="O3128" s="270" t="s">
        <v>3285</v>
      </c>
      <c r="P3128" s="269">
        <v>2361382.61</v>
      </c>
      <c r="Q3128" s="269">
        <v>0</v>
      </c>
      <c r="R3128" s="269">
        <v>0</v>
      </c>
      <c r="S3128" s="269">
        <v>2361382.61</v>
      </c>
      <c r="U3128" s="305" t="str">
        <f t="shared" si="48"/>
        <v>RU8295</v>
      </c>
      <c r="V3128" s="305" t="s">
        <v>3112</v>
      </c>
    </row>
    <row r="3129" spans="1:22" ht="18" customHeight="1" x14ac:dyDescent="0.35">
      <c r="A3129" s="270">
        <v>19653</v>
      </c>
      <c r="B3129" s="270" t="s">
        <v>3269</v>
      </c>
      <c r="C3129" s="270" t="s">
        <v>5542</v>
      </c>
      <c r="D3129" s="270" t="s">
        <v>3296</v>
      </c>
      <c r="E3129" s="270" t="s">
        <v>1733</v>
      </c>
      <c r="F3129" s="270" t="s">
        <v>2140</v>
      </c>
      <c r="G3129" s="270" t="s">
        <v>5541</v>
      </c>
      <c r="H3129" s="270" t="s">
        <v>5540</v>
      </c>
      <c r="I3129" s="270" t="s">
        <v>5539</v>
      </c>
      <c r="J3129" s="270">
        <v>19893</v>
      </c>
      <c r="K3129" s="270" t="s">
        <v>3271</v>
      </c>
      <c r="L3129" s="270" t="s">
        <v>5538</v>
      </c>
      <c r="M3129" s="270" t="s">
        <v>3296</v>
      </c>
      <c r="N3129" s="270" t="s">
        <v>3286</v>
      </c>
      <c r="O3129" s="270" t="s">
        <v>3689</v>
      </c>
      <c r="P3129" s="269">
        <v>32269.24</v>
      </c>
      <c r="Q3129" s="269">
        <v>0</v>
      </c>
      <c r="R3129" s="269">
        <v>0</v>
      </c>
      <c r="S3129" s="269">
        <v>32269.24</v>
      </c>
      <c r="U3129" s="305" t="str">
        <f t="shared" si="48"/>
        <v>RU8295</v>
      </c>
      <c r="V3129" s="305" t="s">
        <v>3112</v>
      </c>
    </row>
    <row r="3130" spans="1:22" ht="18" customHeight="1" x14ac:dyDescent="0.35">
      <c r="A3130" s="270">
        <v>19654</v>
      </c>
      <c r="B3130" s="270" t="s">
        <v>3269</v>
      </c>
      <c r="C3130" s="270" t="s">
        <v>5536</v>
      </c>
      <c r="D3130" s="270" t="s">
        <v>3296</v>
      </c>
      <c r="E3130" s="270" t="s">
        <v>1733</v>
      </c>
      <c r="F3130" s="270" t="s">
        <v>2140</v>
      </c>
      <c r="G3130" s="270" t="s">
        <v>5535</v>
      </c>
      <c r="H3130" s="270" t="s">
        <v>5534</v>
      </c>
      <c r="I3130" s="270" t="s">
        <v>5533</v>
      </c>
      <c r="J3130" s="270">
        <v>19669</v>
      </c>
      <c r="K3130" s="270" t="s">
        <v>3271</v>
      </c>
      <c r="L3130" s="270" t="s">
        <v>5537</v>
      </c>
      <c r="M3130" s="270" t="s">
        <v>3296</v>
      </c>
      <c r="N3130" s="270" t="s">
        <v>3286</v>
      </c>
      <c r="O3130" s="270" t="s">
        <v>3285</v>
      </c>
      <c r="P3130" s="269">
        <v>998197.97</v>
      </c>
      <c r="Q3130" s="269">
        <v>0</v>
      </c>
      <c r="R3130" s="269">
        <v>0</v>
      </c>
      <c r="S3130" s="269">
        <v>998197.97</v>
      </c>
      <c r="U3130" s="305" t="str">
        <f t="shared" si="48"/>
        <v>RU8295</v>
      </c>
      <c r="V3130" s="305" t="s">
        <v>3112</v>
      </c>
    </row>
    <row r="3131" spans="1:22" ht="18" customHeight="1" x14ac:dyDescent="0.35">
      <c r="A3131" s="270">
        <v>19654</v>
      </c>
      <c r="B3131" s="270" t="s">
        <v>3269</v>
      </c>
      <c r="C3131" s="270" t="s">
        <v>5536</v>
      </c>
      <c r="D3131" s="270" t="s">
        <v>3296</v>
      </c>
      <c r="E3131" s="270" t="s">
        <v>1733</v>
      </c>
      <c r="F3131" s="270" t="s">
        <v>2140</v>
      </c>
      <c r="G3131" s="270" t="s">
        <v>5535</v>
      </c>
      <c r="H3131" s="270" t="s">
        <v>5534</v>
      </c>
      <c r="I3131" s="270" t="s">
        <v>5533</v>
      </c>
      <c r="J3131" s="270">
        <v>19895</v>
      </c>
      <c r="K3131" s="270" t="s">
        <v>3271</v>
      </c>
      <c r="L3131" s="270" t="s">
        <v>5532</v>
      </c>
      <c r="M3131" s="270" t="s">
        <v>3296</v>
      </c>
      <c r="N3131" s="270" t="s">
        <v>3286</v>
      </c>
      <c r="O3131" s="270" t="s">
        <v>3689</v>
      </c>
      <c r="P3131" s="269">
        <v>26739.08</v>
      </c>
      <c r="Q3131" s="269">
        <v>0</v>
      </c>
      <c r="R3131" s="269">
        <v>0</v>
      </c>
      <c r="S3131" s="269">
        <v>26739.08</v>
      </c>
      <c r="U3131" s="305" t="str">
        <f t="shared" si="48"/>
        <v>RU8295</v>
      </c>
      <c r="V3131" s="305" t="s">
        <v>3112</v>
      </c>
    </row>
    <row r="3132" spans="1:22" ht="18" customHeight="1" x14ac:dyDescent="0.35">
      <c r="A3132" s="270">
        <v>19655</v>
      </c>
      <c r="B3132" s="270" t="s">
        <v>3269</v>
      </c>
      <c r="C3132" s="270" t="s">
        <v>5531</v>
      </c>
      <c r="D3132" s="270" t="s">
        <v>3296</v>
      </c>
      <c r="E3132" s="270" t="s">
        <v>1791</v>
      </c>
      <c r="F3132" s="270" t="s">
        <v>1816</v>
      </c>
      <c r="G3132" s="270" t="s">
        <v>3772</v>
      </c>
      <c r="H3132" s="270" t="s">
        <v>5530</v>
      </c>
      <c r="I3132" s="270" t="s">
        <v>5529</v>
      </c>
      <c r="J3132" s="270">
        <v>19660</v>
      </c>
      <c r="K3132" s="270" t="s">
        <v>3271</v>
      </c>
      <c r="L3132" s="270" t="s">
        <v>5528</v>
      </c>
      <c r="M3132" s="270" t="s">
        <v>3296</v>
      </c>
      <c r="N3132" s="270" t="s">
        <v>3286</v>
      </c>
      <c r="O3132" s="270" t="s">
        <v>3285</v>
      </c>
      <c r="P3132" s="269">
        <v>519448</v>
      </c>
      <c r="Q3132" s="269">
        <v>0</v>
      </c>
      <c r="R3132" s="269">
        <v>0</v>
      </c>
      <c r="S3132" s="269">
        <v>519448</v>
      </c>
      <c r="U3132" s="305" t="str">
        <f t="shared" si="48"/>
        <v>RU1015</v>
      </c>
      <c r="V3132" s="305" t="s">
        <v>3112</v>
      </c>
    </row>
    <row r="3133" spans="1:22" ht="18" customHeight="1" x14ac:dyDescent="0.35">
      <c r="A3133" s="270">
        <v>19708</v>
      </c>
      <c r="B3133" s="270" t="s">
        <v>3269</v>
      </c>
      <c r="C3133" s="270" t="s">
        <v>5527</v>
      </c>
      <c r="D3133" s="270" t="s">
        <v>3296</v>
      </c>
      <c r="E3133" s="270" t="s">
        <v>1791</v>
      </c>
      <c r="F3133" s="270" t="s">
        <v>1816</v>
      </c>
      <c r="G3133" s="270" t="s">
        <v>3772</v>
      </c>
      <c r="H3133" s="270" t="s">
        <v>5511</v>
      </c>
      <c r="I3133" s="270" t="s">
        <v>5526</v>
      </c>
      <c r="J3133" s="270">
        <v>19735</v>
      </c>
      <c r="K3133" s="270" t="s">
        <v>3271</v>
      </c>
      <c r="L3133" s="270" t="s">
        <v>5525</v>
      </c>
      <c r="M3133" s="270" t="s">
        <v>3296</v>
      </c>
      <c r="N3133" s="270" t="s">
        <v>3286</v>
      </c>
      <c r="O3133" s="270" t="s">
        <v>3285</v>
      </c>
      <c r="P3133" s="269">
        <v>755240</v>
      </c>
      <c r="Q3133" s="269">
        <v>0</v>
      </c>
      <c r="R3133" s="269">
        <v>0</v>
      </c>
      <c r="S3133" s="269">
        <v>755240</v>
      </c>
      <c r="U3133" s="305" t="str">
        <f t="shared" si="48"/>
        <v>RU1015</v>
      </c>
      <c r="V3133" s="305" t="s">
        <v>3112</v>
      </c>
    </row>
    <row r="3134" spans="1:22" ht="18" customHeight="1" x14ac:dyDescent="0.35">
      <c r="A3134" s="270">
        <v>19739</v>
      </c>
      <c r="B3134" s="270" t="s">
        <v>3269</v>
      </c>
      <c r="C3134" s="270" t="s">
        <v>5524</v>
      </c>
      <c r="D3134" s="270" t="s">
        <v>3296</v>
      </c>
      <c r="E3134" s="270" t="s">
        <v>1791</v>
      </c>
      <c r="F3134" s="270" t="s">
        <v>2356</v>
      </c>
      <c r="G3134" s="270" t="s">
        <v>5523</v>
      </c>
      <c r="H3134" s="270" t="s">
        <v>5522</v>
      </c>
      <c r="I3134" s="270" t="s">
        <v>5521</v>
      </c>
      <c r="J3134" s="270">
        <v>20414</v>
      </c>
      <c r="K3134" s="270" t="s">
        <v>3271</v>
      </c>
      <c r="L3134" s="270" t="s">
        <v>5520</v>
      </c>
      <c r="M3134" s="270" t="s">
        <v>3296</v>
      </c>
      <c r="N3134" s="270" t="s">
        <v>3314</v>
      </c>
      <c r="O3134" s="270" t="s">
        <v>3313</v>
      </c>
      <c r="P3134" s="269">
        <v>237500</v>
      </c>
      <c r="Q3134" s="269">
        <v>0</v>
      </c>
      <c r="R3134" s="269">
        <v>0</v>
      </c>
      <c r="S3134" s="269">
        <v>237500</v>
      </c>
      <c r="U3134" s="305" t="str">
        <f t="shared" si="48"/>
        <v>RU8941</v>
      </c>
      <c r="V3134" s="305" t="s">
        <v>3112</v>
      </c>
    </row>
    <row r="3135" spans="1:22" ht="18" customHeight="1" x14ac:dyDescent="0.35">
      <c r="A3135" s="270">
        <v>19740</v>
      </c>
      <c r="B3135" s="270" t="s">
        <v>3269</v>
      </c>
      <c r="C3135" s="270" t="s">
        <v>5517</v>
      </c>
      <c r="D3135" s="270" t="s">
        <v>3296</v>
      </c>
      <c r="E3135" s="270" t="s">
        <v>1739</v>
      </c>
      <c r="F3135" s="270" t="s">
        <v>1798</v>
      </c>
      <c r="G3135" s="270" t="s">
        <v>5516</v>
      </c>
      <c r="H3135" s="270" t="s">
        <v>5515</v>
      </c>
      <c r="I3135" s="270" t="s">
        <v>5514</v>
      </c>
      <c r="J3135" s="270">
        <v>20132</v>
      </c>
      <c r="K3135" s="270" t="s">
        <v>3271</v>
      </c>
      <c r="L3135" s="270" t="s">
        <v>5519</v>
      </c>
      <c r="M3135" s="270" t="s">
        <v>3296</v>
      </c>
      <c r="N3135" s="270" t="s">
        <v>3314</v>
      </c>
      <c r="O3135" s="270" t="s">
        <v>3313</v>
      </c>
      <c r="P3135" s="269">
        <v>1505301.58</v>
      </c>
      <c r="Q3135" s="269">
        <v>0</v>
      </c>
      <c r="R3135" s="269">
        <v>1505301.58</v>
      </c>
      <c r="S3135" s="269">
        <v>1505301.58</v>
      </c>
      <c r="U3135" s="305" t="str">
        <f t="shared" si="48"/>
        <v>RU8135</v>
      </c>
      <c r="V3135" s="305" t="s">
        <v>3112</v>
      </c>
    </row>
    <row r="3136" spans="1:22" ht="18" customHeight="1" x14ac:dyDescent="0.35">
      <c r="A3136" s="270">
        <v>19740</v>
      </c>
      <c r="B3136" s="270" t="s">
        <v>3269</v>
      </c>
      <c r="C3136" s="270" t="s">
        <v>5517</v>
      </c>
      <c r="D3136" s="270" t="s">
        <v>3296</v>
      </c>
      <c r="E3136" s="270" t="s">
        <v>1739</v>
      </c>
      <c r="F3136" s="270" t="s">
        <v>1798</v>
      </c>
      <c r="G3136" s="270" t="s">
        <v>5516</v>
      </c>
      <c r="H3136" s="270" t="s">
        <v>5515</v>
      </c>
      <c r="I3136" s="270" t="s">
        <v>5514</v>
      </c>
      <c r="J3136" s="270">
        <v>21681</v>
      </c>
      <c r="K3136" s="270" t="s">
        <v>3271</v>
      </c>
      <c r="L3136" s="270" t="s">
        <v>5518</v>
      </c>
      <c r="M3136" s="270" t="s">
        <v>3296</v>
      </c>
      <c r="N3136" s="270" t="s">
        <v>3314</v>
      </c>
      <c r="O3136" s="270" t="s">
        <v>3313</v>
      </c>
      <c r="P3136" s="269">
        <v>320673.69</v>
      </c>
      <c r="Q3136" s="269">
        <v>0</v>
      </c>
      <c r="R3136" s="269">
        <v>320673.69</v>
      </c>
      <c r="S3136" s="269">
        <v>320673.69</v>
      </c>
      <c r="U3136" s="305" t="str">
        <f t="shared" si="48"/>
        <v>RU8135</v>
      </c>
      <c r="V3136" s="305" t="s">
        <v>3112</v>
      </c>
    </row>
    <row r="3137" spans="1:22" ht="18" customHeight="1" x14ac:dyDescent="0.35">
      <c r="A3137" s="270">
        <v>19740</v>
      </c>
      <c r="B3137" s="270" t="s">
        <v>3269</v>
      </c>
      <c r="C3137" s="270" t="s">
        <v>5517</v>
      </c>
      <c r="D3137" s="270" t="s">
        <v>3296</v>
      </c>
      <c r="E3137" s="270" t="s">
        <v>1739</v>
      </c>
      <c r="F3137" s="270" t="s">
        <v>1798</v>
      </c>
      <c r="G3137" s="270" t="s">
        <v>5516</v>
      </c>
      <c r="H3137" s="270" t="s">
        <v>5515</v>
      </c>
      <c r="I3137" s="270" t="s">
        <v>5514</v>
      </c>
      <c r="J3137" s="270">
        <v>21692</v>
      </c>
      <c r="K3137" s="270" t="s">
        <v>3271</v>
      </c>
      <c r="L3137" s="270" t="s">
        <v>5513</v>
      </c>
      <c r="M3137" s="270" t="s">
        <v>3296</v>
      </c>
      <c r="N3137" s="270" t="s">
        <v>3314</v>
      </c>
      <c r="O3137" s="270" t="s">
        <v>3313</v>
      </c>
      <c r="P3137" s="269">
        <v>80202.64</v>
      </c>
      <c r="Q3137" s="269">
        <v>0</v>
      </c>
      <c r="R3137" s="269">
        <v>80202.64</v>
      </c>
      <c r="S3137" s="269">
        <v>80202.64</v>
      </c>
      <c r="U3137" s="305" t="str">
        <f t="shared" si="48"/>
        <v>RU8135</v>
      </c>
      <c r="V3137" s="305" t="s">
        <v>3112</v>
      </c>
    </row>
    <row r="3138" spans="1:22" ht="18" customHeight="1" x14ac:dyDescent="0.35">
      <c r="A3138" s="270">
        <v>19748</v>
      </c>
      <c r="B3138" s="270" t="s">
        <v>3269</v>
      </c>
      <c r="C3138" s="270" t="s">
        <v>5512</v>
      </c>
      <c r="D3138" s="270" t="s">
        <v>3296</v>
      </c>
      <c r="E3138" s="270" t="s">
        <v>1791</v>
      </c>
      <c r="F3138" s="270" t="s">
        <v>1816</v>
      </c>
      <c r="G3138" s="270" t="s">
        <v>3772</v>
      </c>
      <c r="H3138" s="270" t="s">
        <v>5511</v>
      </c>
      <c r="I3138" s="270" t="s">
        <v>5510</v>
      </c>
      <c r="J3138" s="270">
        <v>19922</v>
      </c>
      <c r="K3138" s="270" t="s">
        <v>3271</v>
      </c>
      <c r="L3138" s="270" t="s">
        <v>5509</v>
      </c>
      <c r="M3138" s="270" t="s">
        <v>3296</v>
      </c>
      <c r="N3138" s="270" t="s">
        <v>3286</v>
      </c>
      <c r="O3138" s="270" t="s">
        <v>3285</v>
      </c>
      <c r="P3138" s="269">
        <v>155456</v>
      </c>
      <c r="Q3138" s="269">
        <v>0</v>
      </c>
      <c r="R3138" s="269">
        <v>0</v>
      </c>
      <c r="S3138" s="269">
        <v>155456</v>
      </c>
      <c r="U3138" s="305" t="str">
        <f t="shared" si="48"/>
        <v>RU1015</v>
      </c>
      <c r="V3138" s="305" t="s">
        <v>3112</v>
      </c>
    </row>
    <row r="3139" spans="1:22" ht="18" customHeight="1" x14ac:dyDescent="0.35">
      <c r="A3139" s="270">
        <v>19748</v>
      </c>
      <c r="B3139" s="270" t="s">
        <v>3269</v>
      </c>
      <c r="C3139" s="270" t="s">
        <v>5512</v>
      </c>
      <c r="D3139" s="270" t="s">
        <v>3296</v>
      </c>
      <c r="E3139" s="270" t="s">
        <v>1791</v>
      </c>
      <c r="F3139" s="270" t="s">
        <v>1816</v>
      </c>
      <c r="G3139" s="270" t="s">
        <v>3772</v>
      </c>
      <c r="H3139" s="270" t="s">
        <v>5511</v>
      </c>
      <c r="I3139" s="270" t="s">
        <v>5510</v>
      </c>
      <c r="J3139" s="270">
        <v>19925</v>
      </c>
      <c r="K3139" s="270" t="s">
        <v>3271</v>
      </c>
      <c r="L3139" s="270" t="s">
        <v>5509</v>
      </c>
      <c r="M3139" s="270" t="s">
        <v>3296</v>
      </c>
      <c r="N3139" s="270" t="s">
        <v>3286</v>
      </c>
      <c r="O3139" s="270" t="s">
        <v>3285</v>
      </c>
      <c r="P3139" s="269">
        <v>458616</v>
      </c>
      <c r="Q3139" s="269">
        <v>0</v>
      </c>
      <c r="R3139" s="269">
        <v>0</v>
      </c>
      <c r="S3139" s="269">
        <v>458616</v>
      </c>
      <c r="U3139" s="305" t="str">
        <f t="shared" si="48"/>
        <v>RU1015</v>
      </c>
      <c r="V3139" s="305" t="s">
        <v>3112</v>
      </c>
    </row>
    <row r="3140" spans="1:22" ht="18" customHeight="1" x14ac:dyDescent="0.35">
      <c r="A3140" s="270">
        <v>19748</v>
      </c>
      <c r="B3140" s="270" t="s">
        <v>3269</v>
      </c>
      <c r="C3140" s="270" t="s">
        <v>5512</v>
      </c>
      <c r="D3140" s="270" t="s">
        <v>3296</v>
      </c>
      <c r="E3140" s="270" t="s">
        <v>1791</v>
      </c>
      <c r="F3140" s="270" t="s">
        <v>1816</v>
      </c>
      <c r="G3140" s="270" t="s">
        <v>3772</v>
      </c>
      <c r="H3140" s="270" t="s">
        <v>5511</v>
      </c>
      <c r="I3140" s="270" t="s">
        <v>5510</v>
      </c>
      <c r="J3140" s="270">
        <v>19926</v>
      </c>
      <c r="K3140" s="270" t="s">
        <v>3271</v>
      </c>
      <c r="L3140" s="270" t="s">
        <v>5509</v>
      </c>
      <c r="M3140" s="270" t="s">
        <v>3296</v>
      </c>
      <c r="N3140" s="270" t="s">
        <v>3286</v>
      </c>
      <c r="O3140" s="270" t="s">
        <v>3285</v>
      </c>
      <c r="P3140" s="269">
        <v>82780</v>
      </c>
      <c r="Q3140" s="269">
        <v>0</v>
      </c>
      <c r="R3140" s="269">
        <v>0</v>
      </c>
      <c r="S3140" s="269">
        <v>82780</v>
      </c>
      <c r="U3140" s="305" t="str">
        <f t="shared" ref="U3140:U3203" si="49">LEFT(F3140,6)</f>
        <v>RU1015</v>
      </c>
      <c r="V3140" s="305" t="s">
        <v>3112</v>
      </c>
    </row>
    <row r="3141" spans="1:22" ht="18" customHeight="1" x14ac:dyDescent="0.35">
      <c r="A3141" s="270">
        <v>19755</v>
      </c>
      <c r="B3141" s="270" t="s">
        <v>3269</v>
      </c>
      <c r="C3141" s="270" t="s">
        <v>5508</v>
      </c>
      <c r="D3141" s="270" t="s">
        <v>3296</v>
      </c>
      <c r="E3141" s="270" t="s">
        <v>1791</v>
      </c>
      <c r="F3141" s="270" t="s">
        <v>1816</v>
      </c>
      <c r="G3141" s="270" t="s">
        <v>5507</v>
      </c>
      <c r="H3141" s="270" t="s">
        <v>5506</v>
      </c>
      <c r="I3141" s="270" t="s">
        <v>5505</v>
      </c>
      <c r="J3141" s="270">
        <v>20287</v>
      </c>
      <c r="K3141" s="270" t="s">
        <v>3271</v>
      </c>
      <c r="L3141" s="270" t="s">
        <v>5504</v>
      </c>
      <c r="M3141" s="270" t="s">
        <v>3296</v>
      </c>
      <c r="N3141" s="270" t="s">
        <v>3286</v>
      </c>
      <c r="O3141" s="270" t="s">
        <v>3285</v>
      </c>
      <c r="P3141" s="269">
        <v>324694.34000000003</v>
      </c>
      <c r="Q3141" s="269">
        <v>0</v>
      </c>
      <c r="R3141" s="269">
        <v>0</v>
      </c>
      <c r="S3141" s="269">
        <v>324694.34000000003</v>
      </c>
      <c r="U3141" s="305" t="str">
        <f t="shared" si="49"/>
        <v>RU1015</v>
      </c>
      <c r="V3141" s="305" t="s">
        <v>3112</v>
      </c>
    </row>
    <row r="3142" spans="1:22" ht="18" customHeight="1" x14ac:dyDescent="0.35">
      <c r="A3142" s="270">
        <v>19757</v>
      </c>
      <c r="B3142" s="270" t="s">
        <v>3269</v>
      </c>
      <c r="C3142" s="270" t="s">
        <v>5503</v>
      </c>
      <c r="D3142" s="270" t="s">
        <v>3296</v>
      </c>
      <c r="E3142" s="270" t="s">
        <v>1791</v>
      </c>
      <c r="F3142" s="270" t="s">
        <v>1816</v>
      </c>
      <c r="G3142" s="270" t="s">
        <v>4373</v>
      </c>
      <c r="H3142" s="270" t="s">
        <v>5502</v>
      </c>
      <c r="I3142" s="270" t="s">
        <v>5501</v>
      </c>
      <c r="J3142" s="270">
        <v>20144</v>
      </c>
      <c r="K3142" s="270" t="s">
        <v>3271</v>
      </c>
      <c r="L3142" s="270" t="s">
        <v>5500</v>
      </c>
      <c r="M3142" s="270" t="s">
        <v>3296</v>
      </c>
      <c r="N3142" s="270" t="s">
        <v>3286</v>
      </c>
      <c r="O3142" s="270" t="s">
        <v>3285</v>
      </c>
      <c r="P3142" s="269">
        <v>403020</v>
      </c>
      <c r="Q3142" s="269">
        <v>0</v>
      </c>
      <c r="R3142" s="269">
        <v>0</v>
      </c>
      <c r="S3142" s="269">
        <v>403020</v>
      </c>
      <c r="U3142" s="305" t="str">
        <f t="shared" si="49"/>
        <v>RU1015</v>
      </c>
      <c r="V3142" s="305" t="s">
        <v>3112</v>
      </c>
    </row>
    <row r="3143" spans="1:22" ht="18" customHeight="1" x14ac:dyDescent="0.35">
      <c r="A3143" s="270">
        <v>19785</v>
      </c>
      <c r="B3143" s="270" t="s">
        <v>3269</v>
      </c>
      <c r="C3143" s="270" t="s">
        <v>5499</v>
      </c>
      <c r="D3143" s="270" t="s">
        <v>3296</v>
      </c>
      <c r="E3143" s="270" t="s">
        <v>1739</v>
      </c>
      <c r="F3143" s="270" t="s">
        <v>1938</v>
      </c>
      <c r="G3143" s="270" t="s">
        <v>5498</v>
      </c>
      <c r="H3143" s="270" t="s">
        <v>5497</v>
      </c>
      <c r="I3143" s="270" t="s">
        <v>5496</v>
      </c>
      <c r="J3143" s="270">
        <v>19786</v>
      </c>
      <c r="K3143" s="270" t="s">
        <v>3271</v>
      </c>
      <c r="L3143" s="270" t="s">
        <v>5495</v>
      </c>
      <c r="M3143" s="270" t="s">
        <v>3296</v>
      </c>
      <c r="N3143" s="270" t="s">
        <v>3314</v>
      </c>
      <c r="O3143" s="270" t="s">
        <v>3313</v>
      </c>
      <c r="P3143" s="269">
        <v>482693</v>
      </c>
      <c r="Q3143" s="269">
        <v>0</v>
      </c>
      <c r="R3143" s="269">
        <v>0</v>
      </c>
      <c r="S3143" s="269">
        <v>482693</v>
      </c>
      <c r="U3143" s="305" t="str">
        <f t="shared" si="49"/>
        <v>RU7815</v>
      </c>
      <c r="V3143" s="305" t="s">
        <v>3112</v>
      </c>
    </row>
    <row r="3144" spans="1:22" ht="18" customHeight="1" x14ac:dyDescent="0.35">
      <c r="A3144" s="270">
        <v>19787</v>
      </c>
      <c r="B3144" s="270" t="s">
        <v>3269</v>
      </c>
      <c r="C3144" s="270" t="s">
        <v>5494</v>
      </c>
      <c r="D3144" s="270" t="s">
        <v>3296</v>
      </c>
      <c r="E3144" s="270" t="s">
        <v>1791</v>
      </c>
      <c r="F3144" s="270" t="s">
        <v>2240</v>
      </c>
      <c r="G3144" s="270" t="s">
        <v>5493</v>
      </c>
      <c r="H3144" s="270" t="s">
        <v>5492</v>
      </c>
      <c r="I3144" s="270" t="s">
        <v>5491</v>
      </c>
      <c r="J3144" s="270">
        <v>19806</v>
      </c>
      <c r="K3144" s="270" t="s">
        <v>3271</v>
      </c>
      <c r="L3144" s="270" t="s">
        <v>5490</v>
      </c>
      <c r="M3144" s="270" t="s">
        <v>3296</v>
      </c>
      <c r="N3144" s="270" t="s">
        <v>3314</v>
      </c>
      <c r="O3144" s="270" t="s">
        <v>3313</v>
      </c>
      <c r="P3144" s="269">
        <v>340000</v>
      </c>
      <c r="Q3144" s="269">
        <v>0</v>
      </c>
      <c r="R3144" s="269">
        <v>0</v>
      </c>
      <c r="S3144" s="269">
        <v>340000</v>
      </c>
      <c r="U3144" s="305" t="str">
        <f t="shared" si="49"/>
        <v>RU8380</v>
      </c>
      <c r="V3144" s="305" t="s">
        <v>3112</v>
      </c>
    </row>
    <row r="3145" spans="1:22" ht="18" customHeight="1" x14ac:dyDescent="0.35">
      <c r="A3145" s="270">
        <v>19802</v>
      </c>
      <c r="B3145" s="270" t="s">
        <v>3269</v>
      </c>
      <c r="C3145" s="270" t="s">
        <v>5489</v>
      </c>
      <c r="D3145" s="270" t="s">
        <v>3296</v>
      </c>
      <c r="E3145" s="270" t="s">
        <v>1739</v>
      </c>
      <c r="F3145" s="270" t="s">
        <v>2055</v>
      </c>
      <c r="G3145" s="270" t="s">
        <v>5488</v>
      </c>
      <c r="H3145" s="270" t="s">
        <v>5487</v>
      </c>
      <c r="I3145" s="270" t="s">
        <v>5486</v>
      </c>
      <c r="J3145" s="270">
        <v>20746</v>
      </c>
      <c r="K3145" s="270" t="s">
        <v>3271</v>
      </c>
      <c r="L3145" s="270" t="s">
        <v>5485</v>
      </c>
      <c r="M3145" s="270" t="s">
        <v>3296</v>
      </c>
      <c r="N3145" s="270" t="s">
        <v>3314</v>
      </c>
      <c r="O3145" s="270" t="s">
        <v>3313</v>
      </c>
      <c r="P3145" s="269">
        <v>397314</v>
      </c>
      <c r="Q3145" s="269">
        <v>0</v>
      </c>
      <c r="R3145" s="269">
        <v>0</v>
      </c>
      <c r="S3145" s="269">
        <v>397314</v>
      </c>
      <c r="U3145" s="305" t="str">
        <f t="shared" si="49"/>
        <v>RU8132</v>
      </c>
      <c r="V3145" s="305" t="s">
        <v>3112</v>
      </c>
    </row>
    <row r="3146" spans="1:22" ht="18" customHeight="1" x14ac:dyDescent="0.35">
      <c r="A3146" s="270">
        <v>19805</v>
      </c>
      <c r="B3146" s="270" t="s">
        <v>3269</v>
      </c>
      <c r="C3146" s="270" t="s">
        <v>5484</v>
      </c>
      <c r="D3146" s="270" t="s">
        <v>3296</v>
      </c>
      <c r="E3146" s="270" t="s">
        <v>1713</v>
      </c>
      <c r="F3146" s="270" t="s">
        <v>1809</v>
      </c>
      <c r="G3146" s="270" t="s">
        <v>5483</v>
      </c>
      <c r="H3146" s="270" t="s">
        <v>5482</v>
      </c>
      <c r="I3146" s="270" t="s">
        <v>5481</v>
      </c>
      <c r="J3146" s="270">
        <v>20198</v>
      </c>
      <c r="K3146" s="270" t="s">
        <v>3271</v>
      </c>
      <c r="L3146" s="270" t="s">
        <v>5480</v>
      </c>
      <c r="M3146" s="270" t="s">
        <v>3296</v>
      </c>
      <c r="N3146" s="270" t="s">
        <v>3286</v>
      </c>
      <c r="O3146" s="270" t="s">
        <v>3285</v>
      </c>
      <c r="P3146" s="269">
        <v>258869.08</v>
      </c>
      <c r="Q3146" s="269">
        <v>0</v>
      </c>
      <c r="R3146" s="269">
        <v>0</v>
      </c>
      <c r="S3146" s="269">
        <v>258869.08</v>
      </c>
      <c r="U3146" s="305" t="str">
        <f t="shared" si="49"/>
        <v>RU8330</v>
      </c>
      <c r="V3146" s="305" t="s">
        <v>3112</v>
      </c>
    </row>
    <row r="3147" spans="1:22" ht="18" customHeight="1" x14ac:dyDescent="0.35">
      <c r="A3147" s="270">
        <v>19807</v>
      </c>
      <c r="B3147" s="270" t="s">
        <v>3269</v>
      </c>
      <c r="C3147" s="270" t="s">
        <v>5479</v>
      </c>
      <c r="D3147" s="270" t="s">
        <v>3296</v>
      </c>
      <c r="E3147" s="270" t="s">
        <v>1791</v>
      </c>
      <c r="F3147" s="270" t="s">
        <v>2052</v>
      </c>
      <c r="G3147" s="270" t="s">
        <v>5478</v>
      </c>
      <c r="H3147" s="270" t="s">
        <v>5477</v>
      </c>
      <c r="I3147" s="270" t="s">
        <v>5476</v>
      </c>
      <c r="J3147" s="270">
        <v>20687</v>
      </c>
      <c r="K3147" s="270" t="s">
        <v>3271</v>
      </c>
      <c r="L3147" s="270" t="s">
        <v>5475</v>
      </c>
      <c r="M3147" s="270" t="s">
        <v>3296</v>
      </c>
      <c r="N3147" s="270" t="s">
        <v>3314</v>
      </c>
      <c r="O3147" s="270" t="s">
        <v>3313</v>
      </c>
      <c r="P3147" s="269">
        <v>277460</v>
      </c>
      <c r="Q3147" s="269">
        <v>0</v>
      </c>
      <c r="R3147" s="269">
        <v>0</v>
      </c>
      <c r="S3147" s="269">
        <v>277460</v>
      </c>
      <c r="U3147" s="305" t="str">
        <f t="shared" si="49"/>
        <v>RU8130</v>
      </c>
      <c r="V3147" s="305" t="s">
        <v>3112</v>
      </c>
    </row>
    <row r="3148" spans="1:22" ht="18" customHeight="1" x14ac:dyDescent="0.35">
      <c r="A3148" s="270">
        <v>19897</v>
      </c>
      <c r="B3148" s="270" t="s">
        <v>3269</v>
      </c>
      <c r="C3148" s="270" t="s">
        <v>5474</v>
      </c>
      <c r="D3148" s="270" t="s">
        <v>3296</v>
      </c>
      <c r="E3148" s="270" t="s">
        <v>1713</v>
      </c>
      <c r="F3148" s="270" t="s">
        <v>1809</v>
      </c>
      <c r="G3148" s="270" t="s">
        <v>5473</v>
      </c>
      <c r="H3148" s="270" t="s">
        <v>5472</v>
      </c>
      <c r="I3148" s="270" t="s">
        <v>5471</v>
      </c>
      <c r="J3148" s="270">
        <v>19953</v>
      </c>
      <c r="K3148" s="270" t="s">
        <v>3271</v>
      </c>
      <c r="L3148" s="270" t="s">
        <v>5470</v>
      </c>
      <c r="M3148" s="270" t="s">
        <v>3296</v>
      </c>
      <c r="N3148" s="270" t="s">
        <v>3286</v>
      </c>
      <c r="O3148" s="270" t="s">
        <v>3285</v>
      </c>
      <c r="P3148" s="269">
        <v>314504.28999999998</v>
      </c>
      <c r="Q3148" s="269">
        <v>0</v>
      </c>
      <c r="R3148" s="269">
        <v>0</v>
      </c>
      <c r="S3148" s="269">
        <v>314504.28999999998</v>
      </c>
      <c r="U3148" s="305" t="str">
        <f t="shared" si="49"/>
        <v>RU8330</v>
      </c>
      <c r="V3148" s="305" t="s">
        <v>3112</v>
      </c>
    </row>
    <row r="3149" spans="1:22" ht="18" customHeight="1" x14ac:dyDescent="0.35">
      <c r="A3149" s="270">
        <v>19917</v>
      </c>
      <c r="B3149" s="270" t="s">
        <v>3269</v>
      </c>
      <c r="C3149" s="270" t="s">
        <v>5467</v>
      </c>
      <c r="D3149" s="270" t="s">
        <v>3296</v>
      </c>
      <c r="E3149" s="270" t="s">
        <v>1739</v>
      </c>
      <c r="F3149" s="270" t="s">
        <v>1798</v>
      </c>
      <c r="G3149" s="270" t="s">
        <v>5466</v>
      </c>
      <c r="H3149" s="270" t="s">
        <v>5465</v>
      </c>
      <c r="I3149" s="270" t="s">
        <v>5464</v>
      </c>
      <c r="J3149" s="270">
        <v>20111</v>
      </c>
      <c r="K3149" s="270" t="s">
        <v>3271</v>
      </c>
      <c r="L3149" s="270" t="s">
        <v>5469</v>
      </c>
      <c r="M3149" s="270" t="s">
        <v>3296</v>
      </c>
      <c r="N3149" s="270" t="s">
        <v>3314</v>
      </c>
      <c r="O3149" s="270" t="s">
        <v>3313</v>
      </c>
      <c r="P3149" s="269">
        <v>622103.72</v>
      </c>
      <c r="Q3149" s="269">
        <v>0</v>
      </c>
      <c r="R3149" s="269">
        <v>0</v>
      </c>
      <c r="S3149" s="269">
        <v>622103.72</v>
      </c>
      <c r="U3149" s="305" t="str">
        <f t="shared" si="49"/>
        <v>RU8135</v>
      </c>
      <c r="V3149" s="305" t="s">
        <v>3112</v>
      </c>
    </row>
    <row r="3150" spans="1:22" ht="18" customHeight="1" x14ac:dyDescent="0.35">
      <c r="A3150" s="270">
        <v>19917</v>
      </c>
      <c r="B3150" s="270" t="s">
        <v>3269</v>
      </c>
      <c r="C3150" s="270" t="s">
        <v>5467</v>
      </c>
      <c r="D3150" s="270" t="s">
        <v>3296</v>
      </c>
      <c r="E3150" s="270" t="s">
        <v>1739</v>
      </c>
      <c r="F3150" s="270" t="s">
        <v>1798</v>
      </c>
      <c r="G3150" s="270" t="s">
        <v>5466</v>
      </c>
      <c r="H3150" s="270" t="s">
        <v>5465</v>
      </c>
      <c r="I3150" s="270" t="s">
        <v>5464</v>
      </c>
      <c r="J3150" s="270">
        <v>20112</v>
      </c>
      <c r="K3150" s="270" t="s">
        <v>3271</v>
      </c>
      <c r="L3150" s="270" t="s">
        <v>5468</v>
      </c>
      <c r="M3150" s="270" t="s">
        <v>3296</v>
      </c>
      <c r="N3150" s="270" t="s">
        <v>3314</v>
      </c>
      <c r="O3150" s="270" t="s">
        <v>3313</v>
      </c>
      <c r="P3150" s="269">
        <v>1244207.45</v>
      </c>
      <c r="Q3150" s="269">
        <v>0</v>
      </c>
      <c r="R3150" s="269">
        <v>0</v>
      </c>
      <c r="S3150" s="269">
        <v>1244207.45</v>
      </c>
      <c r="U3150" s="305" t="str">
        <f t="shared" si="49"/>
        <v>RU8135</v>
      </c>
      <c r="V3150" s="305" t="s">
        <v>3112</v>
      </c>
    </row>
    <row r="3151" spans="1:22" ht="18" customHeight="1" x14ac:dyDescent="0.35">
      <c r="A3151" s="270">
        <v>19917</v>
      </c>
      <c r="B3151" s="270" t="s">
        <v>3269</v>
      </c>
      <c r="C3151" s="270" t="s">
        <v>5467</v>
      </c>
      <c r="D3151" s="270" t="s">
        <v>3296</v>
      </c>
      <c r="E3151" s="270" t="s">
        <v>1739</v>
      </c>
      <c r="F3151" s="270" t="s">
        <v>1798</v>
      </c>
      <c r="G3151" s="270" t="s">
        <v>5466</v>
      </c>
      <c r="H3151" s="270" t="s">
        <v>5465</v>
      </c>
      <c r="I3151" s="270" t="s">
        <v>5464</v>
      </c>
      <c r="J3151" s="270">
        <v>20113</v>
      </c>
      <c r="K3151" s="270" t="s">
        <v>3271</v>
      </c>
      <c r="L3151" s="270" t="s">
        <v>5463</v>
      </c>
      <c r="M3151" s="270" t="s">
        <v>3296</v>
      </c>
      <c r="N3151" s="270" t="s">
        <v>3314</v>
      </c>
      <c r="O3151" s="270" t="s">
        <v>3313</v>
      </c>
      <c r="P3151" s="269">
        <v>1244207.44</v>
      </c>
      <c r="Q3151" s="269">
        <v>0</v>
      </c>
      <c r="R3151" s="269">
        <v>0</v>
      </c>
      <c r="S3151" s="269">
        <v>1244207.44</v>
      </c>
      <c r="U3151" s="305" t="str">
        <f t="shared" si="49"/>
        <v>RU8135</v>
      </c>
      <c r="V3151" s="305" t="s">
        <v>3112</v>
      </c>
    </row>
    <row r="3152" spans="1:22" ht="18" customHeight="1" x14ac:dyDescent="0.35">
      <c r="A3152" s="270">
        <v>19939</v>
      </c>
      <c r="B3152" s="270" t="s">
        <v>3269</v>
      </c>
      <c r="C3152" s="270" t="s">
        <v>5461</v>
      </c>
      <c r="D3152" s="270" t="s">
        <v>3296</v>
      </c>
      <c r="E3152" s="270" t="s">
        <v>1739</v>
      </c>
      <c r="F3152" s="270" t="s">
        <v>1798</v>
      </c>
      <c r="G3152" s="270" t="s">
        <v>5460</v>
      </c>
      <c r="H3152" s="270" t="s">
        <v>5459</v>
      </c>
      <c r="I3152" s="270" t="s">
        <v>5458</v>
      </c>
      <c r="J3152" s="270">
        <v>20097</v>
      </c>
      <c r="K3152" s="270" t="s">
        <v>3271</v>
      </c>
      <c r="L3152" s="270" t="s">
        <v>5462</v>
      </c>
      <c r="M3152" s="270" t="s">
        <v>3296</v>
      </c>
      <c r="N3152" s="270" t="s">
        <v>3314</v>
      </c>
      <c r="O3152" s="270" t="s">
        <v>3313</v>
      </c>
      <c r="P3152" s="269">
        <v>2501110.0099999998</v>
      </c>
      <c r="Q3152" s="269">
        <v>0</v>
      </c>
      <c r="R3152" s="269">
        <v>2501110.0099999998</v>
      </c>
      <c r="S3152" s="269">
        <v>2501110.0099999998</v>
      </c>
      <c r="U3152" s="305" t="str">
        <f t="shared" si="49"/>
        <v>RU8135</v>
      </c>
      <c r="V3152" s="305" t="s">
        <v>3112</v>
      </c>
    </row>
    <row r="3153" spans="1:22" ht="18" customHeight="1" x14ac:dyDescent="0.35">
      <c r="A3153" s="270">
        <v>19939</v>
      </c>
      <c r="B3153" s="270" t="s">
        <v>3269</v>
      </c>
      <c r="C3153" s="270" t="s">
        <v>5461</v>
      </c>
      <c r="D3153" s="270" t="s">
        <v>3296</v>
      </c>
      <c r="E3153" s="270" t="s">
        <v>1739</v>
      </c>
      <c r="F3153" s="270" t="s">
        <v>1798</v>
      </c>
      <c r="G3153" s="270" t="s">
        <v>5460</v>
      </c>
      <c r="H3153" s="270" t="s">
        <v>5459</v>
      </c>
      <c r="I3153" s="270" t="s">
        <v>5458</v>
      </c>
      <c r="J3153" s="270">
        <v>20099</v>
      </c>
      <c r="K3153" s="270" t="s">
        <v>3271</v>
      </c>
      <c r="L3153" s="270" t="s">
        <v>5457</v>
      </c>
      <c r="M3153" s="270" t="s">
        <v>3296</v>
      </c>
      <c r="N3153" s="270" t="s">
        <v>3314</v>
      </c>
      <c r="O3153" s="270" t="s">
        <v>3313</v>
      </c>
      <c r="P3153" s="269">
        <v>360728.38</v>
      </c>
      <c r="Q3153" s="269">
        <v>0</v>
      </c>
      <c r="R3153" s="269">
        <v>360728.38</v>
      </c>
      <c r="S3153" s="269">
        <v>360728.38</v>
      </c>
      <c r="U3153" s="305" t="str">
        <f t="shared" si="49"/>
        <v>RU8135</v>
      </c>
      <c r="V3153" s="305" t="s">
        <v>3112</v>
      </c>
    </row>
    <row r="3154" spans="1:22" ht="18" customHeight="1" x14ac:dyDescent="0.35">
      <c r="A3154" s="270">
        <v>20119</v>
      </c>
      <c r="B3154" s="270" t="s">
        <v>3269</v>
      </c>
      <c r="C3154" s="270" t="s">
        <v>5456</v>
      </c>
      <c r="D3154" s="270" t="s">
        <v>3296</v>
      </c>
      <c r="E3154" s="270" t="s">
        <v>1739</v>
      </c>
      <c r="F3154" s="270" t="s">
        <v>1823</v>
      </c>
      <c r="G3154" s="270" t="s">
        <v>5455</v>
      </c>
      <c r="H3154" s="270" t="s">
        <v>5454</v>
      </c>
      <c r="I3154" s="270" t="s">
        <v>5453</v>
      </c>
      <c r="J3154" s="270">
        <v>20125</v>
      </c>
      <c r="K3154" s="270" t="s">
        <v>3271</v>
      </c>
      <c r="L3154" s="270" t="s">
        <v>5452</v>
      </c>
      <c r="M3154" s="270" t="s">
        <v>3296</v>
      </c>
      <c r="N3154" s="270" t="s">
        <v>3314</v>
      </c>
      <c r="O3154" s="270" t="s">
        <v>3313</v>
      </c>
      <c r="P3154" s="269">
        <v>302579.96999999997</v>
      </c>
      <c r="Q3154" s="269">
        <v>0</v>
      </c>
      <c r="R3154" s="269">
        <v>0</v>
      </c>
      <c r="S3154" s="269">
        <v>302579.96999999997</v>
      </c>
      <c r="U3154" s="305" t="str">
        <f t="shared" si="49"/>
        <v>RU1100</v>
      </c>
      <c r="V3154" s="305" t="s">
        <v>3112</v>
      </c>
    </row>
    <row r="3155" spans="1:22" ht="18" customHeight="1" x14ac:dyDescent="0.35">
      <c r="A3155" s="270">
        <v>20129</v>
      </c>
      <c r="B3155" s="270" t="s">
        <v>3269</v>
      </c>
      <c r="C3155" s="270" t="s">
        <v>5442</v>
      </c>
      <c r="D3155" s="270" t="s">
        <v>3296</v>
      </c>
      <c r="E3155" s="270" t="s">
        <v>1739</v>
      </c>
      <c r="F3155" s="270" t="s">
        <v>1823</v>
      </c>
      <c r="G3155" s="270" t="s">
        <v>5441</v>
      </c>
      <c r="H3155" s="270" t="s">
        <v>5440</v>
      </c>
      <c r="I3155" s="270" t="s">
        <v>5439</v>
      </c>
      <c r="J3155" s="270">
        <v>20721</v>
      </c>
      <c r="K3155" s="270" t="s">
        <v>3271</v>
      </c>
      <c r="L3155" s="270" t="s">
        <v>5451</v>
      </c>
      <c r="M3155" s="270" t="s">
        <v>3296</v>
      </c>
      <c r="N3155" s="270" t="s">
        <v>3286</v>
      </c>
      <c r="O3155" s="270" t="s">
        <v>3285</v>
      </c>
      <c r="P3155" s="269">
        <v>33562.5</v>
      </c>
      <c r="Q3155" s="269">
        <v>0</v>
      </c>
      <c r="R3155" s="269">
        <v>0</v>
      </c>
      <c r="S3155" s="269">
        <v>33562.5</v>
      </c>
      <c r="U3155" s="305" t="str">
        <f t="shared" si="49"/>
        <v>RU1100</v>
      </c>
      <c r="V3155" s="305" t="s">
        <v>3112</v>
      </c>
    </row>
    <row r="3156" spans="1:22" ht="18" customHeight="1" x14ac:dyDescent="0.35">
      <c r="A3156" s="270">
        <v>20129</v>
      </c>
      <c r="B3156" s="270" t="s">
        <v>3269</v>
      </c>
      <c r="C3156" s="270" t="s">
        <v>5442</v>
      </c>
      <c r="D3156" s="270" t="s">
        <v>3296</v>
      </c>
      <c r="E3156" s="270" t="s">
        <v>1739</v>
      </c>
      <c r="F3156" s="270" t="s">
        <v>1823</v>
      </c>
      <c r="G3156" s="270" t="s">
        <v>5441</v>
      </c>
      <c r="H3156" s="270" t="s">
        <v>5440</v>
      </c>
      <c r="I3156" s="270" t="s">
        <v>5439</v>
      </c>
      <c r="J3156" s="270">
        <v>20722</v>
      </c>
      <c r="K3156" s="270" t="s">
        <v>3271</v>
      </c>
      <c r="L3156" s="270" t="s">
        <v>5450</v>
      </c>
      <c r="M3156" s="270" t="s">
        <v>3296</v>
      </c>
      <c r="N3156" s="270" t="s">
        <v>3286</v>
      </c>
      <c r="O3156" s="270" t="s">
        <v>3285</v>
      </c>
      <c r="P3156" s="269">
        <v>120277</v>
      </c>
      <c r="Q3156" s="269">
        <v>0</v>
      </c>
      <c r="R3156" s="269">
        <v>0</v>
      </c>
      <c r="S3156" s="269">
        <v>120277</v>
      </c>
      <c r="U3156" s="305" t="str">
        <f t="shared" si="49"/>
        <v>RU1100</v>
      </c>
      <c r="V3156" s="305" t="s">
        <v>3112</v>
      </c>
    </row>
    <row r="3157" spans="1:22" ht="18" customHeight="1" x14ac:dyDescent="0.35">
      <c r="A3157" s="270">
        <v>20129</v>
      </c>
      <c r="B3157" s="270" t="s">
        <v>3269</v>
      </c>
      <c r="C3157" s="270" t="s">
        <v>5442</v>
      </c>
      <c r="D3157" s="270" t="s">
        <v>3296</v>
      </c>
      <c r="E3157" s="270" t="s">
        <v>1739</v>
      </c>
      <c r="F3157" s="270" t="s">
        <v>1823</v>
      </c>
      <c r="G3157" s="270" t="s">
        <v>5441</v>
      </c>
      <c r="H3157" s="270" t="s">
        <v>5440</v>
      </c>
      <c r="I3157" s="270" t="s">
        <v>5439</v>
      </c>
      <c r="J3157" s="270">
        <v>20723</v>
      </c>
      <c r="K3157" s="270" t="s">
        <v>3271</v>
      </c>
      <c r="L3157" s="270" t="s">
        <v>5449</v>
      </c>
      <c r="M3157" s="270" t="s">
        <v>3296</v>
      </c>
      <c r="N3157" s="270" t="s">
        <v>3286</v>
      </c>
      <c r="O3157" s="270" t="s">
        <v>3285</v>
      </c>
      <c r="P3157" s="269">
        <v>102210</v>
      </c>
      <c r="Q3157" s="269">
        <v>0</v>
      </c>
      <c r="R3157" s="269">
        <v>0</v>
      </c>
      <c r="S3157" s="269">
        <v>102210</v>
      </c>
      <c r="U3157" s="305" t="str">
        <f t="shared" si="49"/>
        <v>RU1100</v>
      </c>
      <c r="V3157" s="305" t="s">
        <v>3112</v>
      </c>
    </row>
    <row r="3158" spans="1:22" ht="18" customHeight="1" x14ac:dyDescent="0.35">
      <c r="A3158" s="270">
        <v>20129</v>
      </c>
      <c r="B3158" s="270" t="s">
        <v>3269</v>
      </c>
      <c r="C3158" s="270" t="s">
        <v>5442</v>
      </c>
      <c r="D3158" s="270" t="s">
        <v>3296</v>
      </c>
      <c r="E3158" s="270" t="s">
        <v>1739</v>
      </c>
      <c r="F3158" s="270" t="s">
        <v>1823</v>
      </c>
      <c r="G3158" s="270" t="s">
        <v>5441</v>
      </c>
      <c r="H3158" s="270" t="s">
        <v>5440</v>
      </c>
      <c r="I3158" s="270" t="s">
        <v>5439</v>
      </c>
      <c r="J3158" s="270">
        <v>20724</v>
      </c>
      <c r="K3158" s="270" t="s">
        <v>3271</v>
      </c>
      <c r="L3158" s="270" t="s">
        <v>5448</v>
      </c>
      <c r="M3158" s="270" t="s">
        <v>3296</v>
      </c>
      <c r="N3158" s="270" t="s">
        <v>3286</v>
      </c>
      <c r="O3158" s="270" t="s">
        <v>3285</v>
      </c>
      <c r="P3158" s="269">
        <v>185200</v>
      </c>
      <c r="Q3158" s="269">
        <v>0</v>
      </c>
      <c r="R3158" s="269">
        <v>0</v>
      </c>
      <c r="S3158" s="269">
        <v>185200</v>
      </c>
      <c r="U3158" s="305" t="str">
        <f t="shared" si="49"/>
        <v>RU1100</v>
      </c>
      <c r="V3158" s="305" t="s">
        <v>3112</v>
      </c>
    </row>
    <row r="3159" spans="1:22" ht="18" customHeight="1" x14ac:dyDescent="0.35">
      <c r="A3159" s="270">
        <v>20129</v>
      </c>
      <c r="B3159" s="270" t="s">
        <v>3269</v>
      </c>
      <c r="C3159" s="270" t="s">
        <v>5442</v>
      </c>
      <c r="D3159" s="270" t="s">
        <v>3296</v>
      </c>
      <c r="E3159" s="270" t="s">
        <v>1739</v>
      </c>
      <c r="F3159" s="270" t="s">
        <v>1823</v>
      </c>
      <c r="G3159" s="270" t="s">
        <v>5441</v>
      </c>
      <c r="H3159" s="270" t="s">
        <v>5440</v>
      </c>
      <c r="I3159" s="270" t="s">
        <v>5439</v>
      </c>
      <c r="J3159" s="270">
        <v>20725</v>
      </c>
      <c r="K3159" s="270" t="s">
        <v>3271</v>
      </c>
      <c r="L3159" s="270" t="s">
        <v>5447</v>
      </c>
      <c r="M3159" s="270" t="s">
        <v>3296</v>
      </c>
      <c r="N3159" s="270" t="s">
        <v>3286</v>
      </c>
      <c r="O3159" s="270" t="s">
        <v>3285</v>
      </c>
      <c r="P3159" s="269">
        <v>222395.86</v>
      </c>
      <c r="Q3159" s="269">
        <v>0</v>
      </c>
      <c r="R3159" s="269">
        <v>0</v>
      </c>
      <c r="S3159" s="269">
        <v>222395.86</v>
      </c>
      <c r="U3159" s="305" t="str">
        <f t="shared" si="49"/>
        <v>RU1100</v>
      </c>
      <c r="V3159" s="305" t="s">
        <v>3112</v>
      </c>
    </row>
    <row r="3160" spans="1:22" ht="18" customHeight="1" x14ac:dyDescent="0.35">
      <c r="A3160" s="270">
        <v>20129</v>
      </c>
      <c r="B3160" s="270" t="s">
        <v>3269</v>
      </c>
      <c r="C3160" s="270" t="s">
        <v>5442</v>
      </c>
      <c r="D3160" s="270" t="s">
        <v>3296</v>
      </c>
      <c r="E3160" s="270" t="s">
        <v>1739</v>
      </c>
      <c r="F3160" s="270" t="s">
        <v>1823</v>
      </c>
      <c r="G3160" s="270" t="s">
        <v>5441</v>
      </c>
      <c r="H3160" s="270" t="s">
        <v>5440</v>
      </c>
      <c r="I3160" s="270" t="s">
        <v>5439</v>
      </c>
      <c r="J3160" s="270">
        <v>20726</v>
      </c>
      <c r="K3160" s="270" t="s">
        <v>3271</v>
      </c>
      <c r="L3160" s="270" t="s">
        <v>5446</v>
      </c>
      <c r="M3160" s="270" t="s">
        <v>3296</v>
      </c>
      <c r="N3160" s="270" t="s">
        <v>3286</v>
      </c>
      <c r="O3160" s="270" t="s">
        <v>3285</v>
      </c>
      <c r="P3160" s="269">
        <v>187944.21</v>
      </c>
      <c r="Q3160" s="269">
        <v>0</v>
      </c>
      <c r="R3160" s="269">
        <v>0</v>
      </c>
      <c r="S3160" s="269">
        <v>187944.21</v>
      </c>
      <c r="U3160" s="305" t="str">
        <f t="shared" si="49"/>
        <v>RU1100</v>
      </c>
      <c r="V3160" s="305" t="s">
        <v>3112</v>
      </c>
    </row>
    <row r="3161" spans="1:22" ht="18" customHeight="1" x14ac:dyDescent="0.35">
      <c r="A3161" s="270">
        <v>20129</v>
      </c>
      <c r="B3161" s="270" t="s">
        <v>3269</v>
      </c>
      <c r="C3161" s="270" t="s">
        <v>5442</v>
      </c>
      <c r="D3161" s="270" t="s">
        <v>3296</v>
      </c>
      <c r="E3161" s="270" t="s">
        <v>1739</v>
      </c>
      <c r="F3161" s="270" t="s">
        <v>1823</v>
      </c>
      <c r="G3161" s="270" t="s">
        <v>5441</v>
      </c>
      <c r="H3161" s="270" t="s">
        <v>5440</v>
      </c>
      <c r="I3161" s="270" t="s">
        <v>5439</v>
      </c>
      <c r="J3161" s="270">
        <v>20727</v>
      </c>
      <c r="K3161" s="270" t="s">
        <v>3271</v>
      </c>
      <c r="L3161" s="270" t="s">
        <v>5445</v>
      </c>
      <c r="M3161" s="270" t="s">
        <v>3296</v>
      </c>
      <c r="N3161" s="270" t="s">
        <v>3286</v>
      </c>
      <c r="O3161" s="270" t="s">
        <v>3285</v>
      </c>
      <c r="P3161" s="269">
        <v>315747.49819999997</v>
      </c>
      <c r="Q3161" s="269">
        <v>0</v>
      </c>
      <c r="R3161" s="269">
        <v>0</v>
      </c>
      <c r="S3161" s="269">
        <v>315747.49819999997</v>
      </c>
      <c r="U3161" s="305" t="str">
        <f t="shared" si="49"/>
        <v>RU1100</v>
      </c>
      <c r="V3161" s="305" t="s">
        <v>3112</v>
      </c>
    </row>
    <row r="3162" spans="1:22" ht="18" customHeight="1" x14ac:dyDescent="0.35">
      <c r="A3162" s="270">
        <v>20129</v>
      </c>
      <c r="B3162" s="270" t="s">
        <v>3269</v>
      </c>
      <c r="C3162" s="270" t="s">
        <v>5442</v>
      </c>
      <c r="D3162" s="270" t="s">
        <v>3296</v>
      </c>
      <c r="E3162" s="270" t="s">
        <v>1739</v>
      </c>
      <c r="F3162" s="270" t="s">
        <v>1823</v>
      </c>
      <c r="G3162" s="270" t="s">
        <v>5441</v>
      </c>
      <c r="H3162" s="270" t="s">
        <v>5440</v>
      </c>
      <c r="I3162" s="270" t="s">
        <v>5439</v>
      </c>
      <c r="J3162" s="270">
        <v>20739</v>
      </c>
      <c r="K3162" s="270" t="s">
        <v>3271</v>
      </c>
      <c r="L3162" s="270" t="s">
        <v>5444</v>
      </c>
      <c r="M3162" s="270" t="s">
        <v>3296</v>
      </c>
      <c r="N3162" s="270" t="s">
        <v>3286</v>
      </c>
      <c r="O3162" s="270" t="s">
        <v>3285</v>
      </c>
      <c r="P3162" s="269">
        <v>70357.058799999999</v>
      </c>
      <c r="Q3162" s="269">
        <v>0</v>
      </c>
      <c r="R3162" s="269">
        <v>0</v>
      </c>
      <c r="S3162" s="269">
        <v>70357.058799999999</v>
      </c>
      <c r="U3162" s="305" t="str">
        <f t="shared" si="49"/>
        <v>RU1100</v>
      </c>
      <c r="V3162" s="305" t="s">
        <v>3112</v>
      </c>
    </row>
    <row r="3163" spans="1:22" ht="18" customHeight="1" x14ac:dyDescent="0.35">
      <c r="A3163" s="270">
        <v>20129</v>
      </c>
      <c r="B3163" s="270" t="s">
        <v>3269</v>
      </c>
      <c r="C3163" s="270" t="s">
        <v>5442</v>
      </c>
      <c r="D3163" s="270" t="s">
        <v>3296</v>
      </c>
      <c r="E3163" s="270" t="s">
        <v>1739</v>
      </c>
      <c r="F3163" s="270" t="s">
        <v>1823</v>
      </c>
      <c r="G3163" s="270" t="s">
        <v>5441</v>
      </c>
      <c r="H3163" s="270" t="s">
        <v>5440</v>
      </c>
      <c r="I3163" s="270" t="s">
        <v>5439</v>
      </c>
      <c r="J3163" s="270">
        <v>20740</v>
      </c>
      <c r="K3163" s="270" t="s">
        <v>3271</v>
      </c>
      <c r="L3163" s="270" t="s">
        <v>5443</v>
      </c>
      <c r="M3163" s="270" t="s">
        <v>3296</v>
      </c>
      <c r="N3163" s="270" t="s">
        <v>3286</v>
      </c>
      <c r="O3163" s="270" t="s">
        <v>3285</v>
      </c>
      <c r="P3163" s="269">
        <v>33587.529399999999</v>
      </c>
      <c r="Q3163" s="269">
        <v>0</v>
      </c>
      <c r="R3163" s="269">
        <v>0</v>
      </c>
      <c r="S3163" s="269">
        <v>33587.529399999999</v>
      </c>
      <c r="U3163" s="305" t="str">
        <f t="shared" si="49"/>
        <v>RU1100</v>
      </c>
      <c r="V3163" s="305" t="s">
        <v>3112</v>
      </c>
    </row>
    <row r="3164" spans="1:22" ht="18" customHeight="1" x14ac:dyDescent="0.35">
      <c r="A3164" s="270">
        <v>20129</v>
      </c>
      <c r="B3164" s="270" t="s">
        <v>3269</v>
      </c>
      <c r="C3164" s="270" t="s">
        <v>5442</v>
      </c>
      <c r="D3164" s="270" t="s">
        <v>3296</v>
      </c>
      <c r="E3164" s="270" t="s">
        <v>1739</v>
      </c>
      <c r="F3164" s="270" t="s">
        <v>1823</v>
      </c>
      <c r="G3164" s="270" t="s">
        <v>5441</v>
      </c>
      <c r="H3164" s="270" t="s">
        <v>5440</v>
      </c>
      <c r="I3164" s="270" t="s">
        <v>5439</v>
      </c>
      <c r="J3164" s="270">
        <v>20741</v>
      </c>
      <c r="K3164" s="270" t="s">
        <v>3271</v>
      </c>
      <c r="L3164" s="270" t="s">
        <v>5438</v>
      </c>
      <c r="M3164" s="270" t="s">
        <v>3296</v>
      </c>
      <c r="N3164" s="270" t="s">
        <v>3286</v>
      </c>
      <c r="O3164" s="270" t="s">
        <v>3285</v>
      </c>
      <c r="P3164" s="269">
        <v>68496</v>
      </c>
      <c r="Q3164" s="269">
        <v>0</v>
      </c>
      <c r="R3164" s="269">
        <v>0</v>
      </c>
      <c r="S3164" s="269">
        <v>68496</v>
      </c>
      <c r="U3164" s="305" t="str">
        <f t="shared" si="49"/>
        <v>RU1100</v>
      </c>
      <c r="V3164" s="305" t="s">
        <v>3112</v>
      </c>
    </row>
    <row r="3165" spans="1:22" ht="18" customHeight="1" x14ac:dyDescent="0.35">
      <c r="A3165" s="270">
        <v>20246</v>
      </c>
      <c r="B3165" s="270" t="s">
        <v>3269</v>
      </c>
      <c r="C3165" s="270" t="s">
        <v>5437</v>
      </c>
      <c r="D3165" s="270" t="s">
        <v>3296</v>
      </c>
      <c r="E3165" s="270" t="s">
        <v>1739</v>
      </c>
      <c r="F3165" s="270" t="s">
        <v>1952</v>
      </c>
      <c r="G3165" s="270" t="s">
        <v>5436</v>
      </c>
      <c r="H3165" s="270" t="s">
        <v>5435</v>
      </c>
      <c r="I3165" s="270" t="s">
        <v>5434</v>
      </c>
      <c r="J3165" s="270">
        <v>20565</v>
      </c>
      <c r="K3165" s="270" t="s">
        <v>3271</v>
      </c>
      <c r="L3165" s="270" t="s">
        <v>5433</v>
      </c>
      <c r="M3165" s="270" t="s">
        <v>3296</v>
      </c>
      <c r="N3165" s="270" t="s">
        <v>3314</v>
      </c>
      <c r="O3165" s="270" t="s">
        <v>3313</v>
      </c>
      <c r="P3165" s="269">
        <v>295033.78000000003</v>
      </c>
      <c r="Q3165" s="269">
        <v>0</v>
      </c>
      <c r="R3165" s="269">
        <v>0</v>
      </c>
      <c r="S3165" s="269">
        <v>295033.78000000003</v>
      </c>
      <c r="U3165" s="305" t="str">
        <f t="shared" si="49"/>
        <v>RU7846</v>
      </c>
      <c r="V3165" s="305" t="s">
        <v>3112</v>
      </c>
    </row>
    <row r="3166" spans="1:22" ht="18" customHeight="1" x14ac:dyDescent="0.35">
      <c r="A3166" s="270">
        <v>20258</v>
      </c>
      <c r="B3166" s="270" t="s">
        <v>3269</v>
      </c>
      <c r="C3166" s="270" t="s">
        <v>5431</v>
      </c>
      <c r="D3166" s="270" t="s">
        <v>3296</v>
      </c>
      <c r="E3166" s="270" t="s">
        <v>1713</v>
      </c>
      <c r="F3166" s="270" t="s">
        <v>1964</v>
      </c>
      <c r="G3166" s="270" t="s">
        <v>5430</v>
      </c>
      <c r="H3166" s="270" t="s">
        <v>5429</v>
      </c>
      <c r="I3166" s="270" t="s">
        <v>5428</v>
      </c>
      <c r="J3166" s="270">
        <v>20379</v>
      </c>
      <c r="K3166" s="270" t="s">
        <v>3271</v>
      </c>
      <c r="L3166" s="270" t="s">
        <v>5432</v>
      </c>
      <c r="M3166" s="270" t="s">
        <v>3296</v>
      </c>
      <c r="N3166" s="270" t="s">
        <v>3286</v>
      </c>
      <c r="O3166" s="270" t="s">
        <v>3285</v>
      </c>
      <c r="P3166" s="269">
        <v>730682</v>
      </c>
      <c r="Q3166" s="269">
        <v>0</v>
      </c>
      <c r="R3166" s="269">
        <v>0</v>
      </c>
      <c r="S3166" s="269">
        <v>730682</v>
      </c>
      <c r="U3166" s="305" t="str">
        <f t="shared" si="49"/>
        <v>RU8405</v>
      </c>
      <c r="V3166" s="305" t="s">
        <v>3112</v>
      </c>
    </row>
    <row r="3167" spans="1:22" ht="18" customHeight="1" x14ac:dyDescent="0.35">
      <c r="A3167" s="270">
        <v>20258</v>
      </c>
      <c r="B3167" s="270" t="s">
        <v>3269</v>
      </c>
      <c r="C3167" s="270" t="s">
        <v>5431</v>
      </c>
      <c r="D3167" s="270" t="s">
        <v>3296</v>
      </c>
      <c r="E3167" s="270" t="s">
        <v>1713</v>
      </c>
      <c r="F3167" s="270" t="s">
        <v>1964</v>
      </c>
      <c r="G3167" s="270" t="s">
        <v>5430</v>
      </c>
      <c r="H3167" s="270" t="s">
        <v>5429</v>
      </c>
      <c r="I3167" s="270" t="s">
        <v>5428</v>
      </c>
      <c r="J3167" s="270">
        <v>20380</v>
      </c>
      <c r="K3167" s="270" t="s">
        <v>3271</v>
      </c>
      <c r="L3167" s="270" t="s">
        <v>5427</v>
      </c>
      <c r="M3167" s="270" t="s">
        <v>3296</v>
      </c>
      <c r="N3167" s="270" t="s">
        <v>3286</v>
      </c>
      <c r="O3167" s="270" t="s">
        <v>3285</v>
      </c>
      <c r="P3167" s="269">
        <v>491446</v>
      </c>
      <c r="Q3167" s="269">
        <v>0</v>
      </c>
      <c r="R3167" s="269">
        <v>0</v>
      </c>
      <c r="S3167" s="269">
        <v>491446</v>
      </c>
      <c r="U3167" s="305" t="str">
        <f t="shared" si="49"/>
        <v>RU8405</v>
      </c>
      <c r="V3167" s="305" t="s">
        <v>3112</v>
      </c>
    </row>
    <row r="3168" spans="1:22" ht="18" customHeight="1" x14ac:dyDescent="0.35">
      <c r="A3168" s="270">
        <v>20260</v>
      </c>
      <c r="B3168" s="270" t="s">
        <v>3269</v>
      </c>
      <c r="C3168" s="270" t="s">
        <v>5426</v>
      </c>
      <c r="D3168" s="270" t="s">
        <v>3296</v>
      </c>
      <c r="E3168" s="270" t="s">
        <v>1739</v>
      </c>
      <c r="F3168" s="270" t="s">
        <v>1952</v>
      </c>
      <c r="G3168" s="270" t="s">
        <v>5425</v>
      </c>
      <c r="H3168" s="270" t="s">
        <v>5424</v>
      </c>
      <c r="I3168" s="270" t="s">
        <v>5423</v>
      </c>
      <c r="J3168" s="270">
        <v>20538</v>
      </c>
      <c r="K3168" s="270" t="s">
        <v>3271</v>
      </c>
      <c r="L3168" s="270" t="s">
        <v>5422</v>
      </c>
      <c r="M3168" s="270" t="s">
        <v>3296</v>
      </c>
      <c r="N3168" s="270" t="s">
        <v>3314</v>
      </c>
      <c r="O3168" s="270" t="s">
        <v>3313</v>
      </c>
      <c r="P3168" s="269">
        <v>464769.68</v>
      </c>
      <c r="Q3168" s="269">
        <v>0</v>
      </c>
      <c r="R3168" s="269">
        <v>0</v>
      </c>
      <c r="S3168" s="269">
        <v>464769.68</v>
      </c>
      <c r="U3168" s="305" t="str">
        <f t="shared" si="49"/>
        <v>RU7846</v>
      </c>
      <c r="V3168" s="305" t="s">
        <v>3112</v>
      </c>
    </row>
    <row r="3169" spans="1:22" ht="18" customHeight="1" x14ac:dyDescent="0.35">
      <c r="A3169" s="270">
        <v>20266</v>
      </c>
      <c r="B3169" s="270" t="s">
        <v>3269</v>
      </c>
      <c r="C3169" s="270" t="s">
        <v>5421</v>
      </c>
      <c r="D3169" s="270" t="s">
        <v>3296</v>
      </c>
      <c r="E3169" s="270" t="s">
        <v>1733</v>
      </c>
      <c r="F3169" s="270" t="s">
        <v>1917</v>
      </c>
      <c r="G3169" s="270" t="s">
        <v>5420</v>
      </c>
      <c r="H3169" s="270" t="s">
        <v>5419</v>
      </c>
      <c r="I3169" s="270" t="s">
        <v>5418</v>
      </c>
      <c r="J3169" s="270">
        <v>20285</v>
      </c>
      <c r="K3169" s="270" t="s">
        <v>3271</v>
      </c>
      <c r="L3169" s="270" t="s">
        <v>5417</v>
      </c>
      <c r="M3169" s="270" t="s">
        <v>3296</v>
      </c>
      <c r="N3169" s="270" t="s">
        <v>3314</v>
      </c>
      <c r="O3169" s="270" t="s">
        <v>3313</v>
      </c>
      <c r="P3169" s="269">
        <v>272980</v>
      </c>
      <c r="Q3169" s="269">
        <v>0</v>
      </c>
      <c r="R3169" s="269">
        <v>0</v>
      </c>
      <c r="S3169" s="269">
        <v>272980</v>
      </c>
      <c r="U3169" s="305" t="str">
        <f t="shared" si="49"/>
        <v>RU5200</v>
      </c>
      <c r="V3169" s="305" t="s">
        <v>3112</v>
      </c>
    </row>
    <row r="3170" spans="1:22" ht="18" customHeight="1" x14ac:dyDescent="0.35">
      <c r="A3170" s="270">
        <v>20312</v>
      </c>
      <c r="B3170" s="270" t="s">
        <v>3269</v>
      </c>
      <c r="C3170" s="270" t="s">
        <v>5416</v>
      </c>
      <c r="D3170" s="270" t="s">
        <v>3296</v>
      </c>
      <c r="E3170" s="270" t="s">
        <v>1733</v>
      </c>
      <c r="F3170" s="270" t="s">
        <v>1917</v>
      </c>
      <c r="G3170" s="270" t="s">
        <v>5415</v>
      </c>
      <c r="H3170" s="270" t="s">
        <v>5414</v>
      </c>
      <c r="I3170" s="270" t="s">
        <v>5413</v>
      </c>
      <c r="J3170" s="270">
        <v>20327</v>
      </c>
      <c r="K3170" s="270" t="s">
        <v>3271</v>
      </c>
      <c r="L3170" s="270" t="s">
        <v>5412</v>
      </c>
      <c r="M3170" s="270" t="s">
        <v>3296</v>
      </c>
      <c r="N3170" s="270" t="s">
        <v>3314</v>
      </c>
      <c r="O3170" s="270" t="s">
        <v>3313</v>
      </c>
      <c r="P3170" s="269">
        <v>313540</v>
      </c>
      <c r="Q3170" s="269">
        <v>0</v>
      </c>
      <c r="R3170" s="269">
        <v>0</v>
      </c>
      <c r="S3170" s="269">
        <v>313540</v>
      </c>
      <c r="U3170" s="305" t="str">
        <f t="shared" si="49"/>
        <v>RU5200</v>
      </c>
      <c r="V3170" s="305" t="s">
        <v>3112</v>
      </c>
    </row>
    <row r="3171" spans="1:22" ht="18" customHeight="1" x14ac:dyDescent="0.35">
      <c r="A3171" s="270">
        <v>20374</v>
      </c>
      <c r="B3171" s="270" t="s">
        <v>3269</v>
      </c>
      <c r="C3171" s="270" t="s">
        <v>5408</v>
      </c>
      <c r="D3171" s="270" t="s">
        <v>3296</v>
      </c>
      <c r="E3171" s="270" t="s">
        <v>1791</v>
      </c>
      <c r="F3171" s="270" t="s">
        <v>2338</v>
      </c>
      <c r="G3171" s="270" t="s">
        <v>5407</v>
      </c>
      <c r="H3171" s="270" t="s">
        <v>5406</v>
      </c>
      <c r="I3171" s="270" t="s">
        <v>5405</v>
      </c>
      <c r="J3171" s="270">
        <v>21862</v>
      </c>
      <c r="K3171" s="270" t="s">
        <v>3271</v>
      </c>
      <c r="L3171" s="270" t="s">
        <v>5411</v>
      </c>
      <c r="M3171" s="270" t="s">
        <v>3296</v>
      </c>
      <c r="N3171" s="270" t="s">
        <v>3314</v>
      </c>
      <c r="O3171" s="270" t="s">
        <v>3313</v>
      </c>
      <c r="P3171" s="269">
        <v>187163</v>
      </c>
      <c r="Q3171" s="269">
        <v>0</v>
      </c>
      <c r="R3171" s="269">
        <v>0</v>
      </c>
      <c r="S3171" s="269">
        <v>187163</v>
      </c>
      <c r="U3171" s="305" t="str">
        <f t="shared" si="49"/>
        <v>RU8713</v>
      </c>
      <c r="V3171" s="305" t="s">
        <v>3112</v>
      </c>
    </row>
    <row r="3172" spans="1:22" ht="18" customHeight="1" x14ac:dyDescent="0.35">
      <c r="A3172" s="270">
        <v>20374</v>
      </c>
      <c r="B3172" s="270" t="s">
        <v>3269</v>
      </c>
      <c r="C3172" s="270" t="s">
        <v>5408</v>
      </c>
      <c r="D3172" s="270" t="s">
        <v>3296</v>
      </c>
      <c r="E3172" s="270" t="s">
        <v>1791</v>
      </c>
      <c r="F3172" s="270" t="s">
        <v>2338</v>
      </c>
      <c r="G3172" s="270" t="s">
        <v>5407</v>
      </c>
      <c r="H3172" s="270" t="s">
        <v>5406</v>
      </c>
      <c r="I3172" s="270" t="s">
        <v>5405</v>
      </c>
      <c r="J3172" s="270">
        <v>21863</v>
      </c>
      <c r="K3172" s="270" t="s">
        <v>3271</v>
      </c>
      <c r="L3172" s="270" t="s">
        <v>5410</v>
      </c>
      <c r="M3172" s="270" t="s">
        <v>3296</v>
      </c>
      <c r="N3172" s="270" t="s">
        <v>3314</v>
      </c>
      <c r="O3172" s="270" t="s">
        <v>3313</v>
      </c>
      <c r="P3172" s="269">
        <v>106950</v>
      </c>
      <c r="Q3172" s="269">
        <v>0</v>
      </c>
      <c r="R3172" s="269">
        <v>0</v>
      </c>
      <c r="S3172" s="269">
        <v>106950</v>
      </c>
      <c r="U3172" s="305" t="str">
        <f t="shared" si="49"/>
        <v>RU8713</v>
      </c>
      <c r="V3172" s="305" t="s">
        <v>3112</v>
      </c>
    </row>
    <row r="3173" spans="1:22" ht="18" customHeight="1" x14ac:dyDescent="0.35">
      <c r="A3173" s="270">
        <v>20374</v>
      </c>
      <c r="B3173" s="270" t="s">
        <v>3269</v>
      </c>
      <c r="C3173" s="270" t="s">
        <v>5408</v>
      </c>
      <c r="D3173" s="270" t="s">
        <v>3296</v>
      </c>
      <c r="E3173" s="270" t="s">
        <v>1791</v>
      </c>
      <c r="F3173" s="270" t="s">
        <v>2338</v>
      </c>
      <c r="G3173" s="270" t="s">
        <v>5407</v>
      </c>
      <c r="H3173" s="270" t="s">
        <v>5406</v>
      </c>
      <c r="I3173" s="270" t="s">
        <v>5405</v>
      </c>
      <c r="J3173" s="270">
        <v>21864</v>
      </c>
      <c r="K3173" s="270" t="s">
        <v>3271</v>
      </c>
      <c r="L3173" s="270" t="s">
        <v>5409</v>
      </c>
      <c r="M3173" s="270" t="s">
        <v>3296</v>
      </c>
      <c r="N3173" s="270" t="s">
        <v>3314</v>
      </c>
      <c r="O3173" s="270" t="s">
        <v>3313</v>
      </c>
      <c r="P3173" s="269">
        <v>58823</v>
      </c>
      <c r="Q3173" s="269">
        <v>0</v>
      </c>
      <c r="R3173" s="269">
        <v>0</v>
      </c>
      <c r="S3173" s="269">
        <v>58823</v>
      </c>
      <c r="U3173" s="305" t="str">
        <f t="shared" si="49"/>
        <v>RU8713</v>
      </c>
      <c r="V3173" s="305" t="s">
        <v>3112</v>
      </c>
    </row>
    <row r="3174" spans="1:22" ht="18" customHeight="1" x14ac:dyDescent="0.35">
      <c r="A3174" s="270">
        <v>20374</v>
      </c>
      <c r="B3174" s="270" t="s">
        <v>3269</v>
      </c>
      <c r="C3174" s="270" t="s">
        <v>5408</v>
      </c>
      <c r="D3174" s="270" t="s">
        <v>3296</v>
      </c>
      <c r="E3174" s="270" t="s">
        <v>1791</v>
      </c>
      <c r="F3174" s="270" t="s">
        <v>2338</v>
      </c>
      <c r="G3174" s="270" t="s">
        <v>5407</v>
      </c>
      <c r="H3174" s="270" t="s">
        <v>5406</v>
      </c>
      <c r="I3174" s="270" t="s">
        <v>5405</v>
      </c>
      <c r="J3174" s="270">
        <v>21865</v>
      </c>
      <c r="K3174" s="270" t="s">
        <v>3271</v>
      </c>
      <c r="L3174" s="270" t="s">
        <v>5404</v>
      </c>
      <c r="M3174" s="270" t="s">
        <v>3296</v>
      </c>
      <c r="N3174" s="270" t="s">
        <v>3314</v>
      </c>
      <c r="O3174" s="270" t="s">
        <v>3313</v>
      </c>
      <c r="P3174" s="269">
        <v>72191</v>
      </c>
      <c r="Q3174" s="269">
        <v>0</v>
      </c>
      <c r="R3174" s="269">
        <v>0</v>
      </c>
      <c r="S3174" s="269">
        <v>72191</v>
      </c>
      <c r="U3174" s="305" t="str">
        <f t="shared" si="49"/>
        <v>RU8713</v>
      </c>
      <c r="V3174" s="305" t="s">
        <v>3112</v>
      </c>
    </row>
    <row r="3175" spans="1:22" ht="18" customHeight="1" x14ac:dyDescent="0.35">
      <c r="A3175" s="270">
        <v>20378</v>
      </c>
      <c r="B3175" s="270" t="s">
        <v>3269</v>
      </c>
      <c r="C3175" s="270" t="s">
        <v>5403</v>
      </c>
      <c r="D3175" s="270" t="s">
        <v>3296</v>
      </c>
      <c r="E3175" s="270" t="s">
        <v>1739</v>
      </c>
      <c r="F3175" s="270" t="s">
        <v>1962</v>
      </c>
      <c r="G3175" s="270" t="s">
        <v>5402</v>
      </c>
      <c r="H3175" s="270" t="s">
        <v>5401</v>
      </c>
      <c r="I3175" s="270" t="s">
        <v>5400</v>
      </c>
      <c r="J3175" s="270">
        <v>20763</v>
      </c>
      <c r="K3175" s="270" t="s">
        <v>3271</v>
      </c>
      <c r="L3175" s="270" t="s">
        <v>5399</v>
      </c>
      <c r="M3175" s="270" t="s">
        <v>3296</v>
      </c>
      <c r="N3175" s="270" t="s">
        <v>3314</v>
      </c>
      <c r="O3175" s="270" t="s">
        <v>3313</v>
      </c>
      <c r="P3175" s="269">
        <v>522456</v>
      </c>
      <c r="Q3175" s="269">
        <v>0</v>
      </c>
      <c r="R3175" s="269">
        <v>0</v>
      </c>
      <c r="S3175" s="269">
        <v>522456</v>
      </c>
      <c r="U3175" s="305" t="str">
        <f t="shared" si="49"/>
        <v>RU7890</v>
      </c>
      <c r="V3175" s="305" t="s">
        <v>3112</v>
      </c>
    </row>
    <row r="3176" spans="1:22" ht="18" customHeight="1" x14ac:dyDescent="0.35">
      <c r="A3176" s="270">
        <v>20409</v>
      </c>
      <c r="B3176" s="270" t="s">
        <v>3269</v>
      </c>
      <c r="C3176" s="270" t="s">
        <v>5397</v>
      </c>
      <c r="D3176" s="270" t="s">
        <v>3296</v>
      </c>
      <c r="E3176" s="270" t="s">
        <v>1713</v>
      </c>
      <c r="F3176" s="270" t="s">
        <v>1964</v>
      </c>
      <c r="G3176" s="270" t="s">
        <v>5396</v>
      </c>
      <c r="H3176" s="270" t="s">
        <v>5395</v>
      </c>
      <c r="I3176" s="270" t="s">
        <v>5394</v>
      </c>
      <c r="J3176" s="270">
        <v>20459</v>
      </c>
      <c r="K3176" s="270" t="s">
        <v>3271</v>
      </c>
      <c r="L3176" s="270" t="s">
        <v>5398</v>
      </c>
      <c r="M3176" s="270" t="s">
        <v>3296</v>
      </c>
      <c r="N3176" s="270" t="s">
        <v>3314</v>
      </c>
      <c r="O3176" s="270" t="s">
        <v>3313</v>
      </c>
      <c r="P3176" s="269">
        <v>127026</v>
      </c>
      <c r="Q3176" s="269">
        <v>0</v>
      </c>
      <c r="R3176" s="269">
        <v>0</v>
      </c>
      <c r="S3176" s="269">
        <v>127026</v>
      </c>
      <c r="U3176" s="305" t="str">
        <f t="shared" si="49"/>
        <v>RU8405</v>
      </c>
      <c r="V3176" s="305" t="s">
        <v>3112</v>
      </c>
    </row>
    <row r="3177" spans="1:22" ht="18" customHeight="1" x14ac:dyDescent="0.35">
      <c r="A3177" s="270">
        <v>20409</v>
      </c>
      <c r="B3177" s="270" t="s">
        <v>3269</v>
      </c>
      <c r="C3177" s="270" t="s">
        <v>5397</v>
      </c>
      <c r="D3177" s="270" t="s">
        <v>3296</v>
      </c>
      <c r="E3177" s="270" t="s">
        <v>1713</v>
      </c>
      <c r="F3177" s="270" t="s">
        <v>1964</v>
      </c>
      <c r="G3177" s="270" t="s">
        <v>5396</v>
      </c>
      <c r="H3177" s="270" t="s">
        <v>5395</v>
      </c>
      <c r="I3177" s="270" t="s">
        <v>5394</v>
      </c>
      <c r="J3177" s="270">
        <v>20460</v>
      </c>
      <c r="K3177" s="270" t="s">
        <v>3271</v>
      </c>
      <c r="L3177" s="270" t="s">
        <v>5393</v>
      </c>
      <c r="M3177" s="270" t="s">
        <v>3296</v>
      </c>
      <c r="N3177" s="270" t="s">
        <v>3314</v>
      </c>
      <c r="O3177" s="270" t="s">
        <v>3313</v>
      </c>
      <c r="P3177" s="269">
        <v>152430</v>
      </c>
      <c r="Q3177" s="269">
        <v>0</v>
      </c>
      <c r="R3177" s="269">
        <v>0</v>
      </c>
      <c r="S3177" s="269">
        <v>152430</v>
      </c>
      <c r="U3177" s="305" t="str">
        <f t="shared" si="49"/>
        <v>RU8405</v>
      </c>
      <c r="V3177" s="305" t="s">
        <v>3112</v>
      </c>
    </row>
    <row r="3178" spans="1:22" ht="18" customHeight="1" x14ac:dyDescent="0.35">
      <c r="A3178" s="270">
        <v>20466</v>
      </c>
      <c r="B3178" s="270" t="s">
        <v>3269</v>
      </c>
      <c r="C3178" s="270" t="s">
        <v>5392</v>
      </c>
      <c r="D3178" s="270" t="s">
        <v>3296</v>
      </c>
      <c r="E3178" s="270" t="s">
        <v>1713</v>
      </c>
      <c r="F3178" s="270" t="s">
        <v>1809</v>
      </c>
      <c r="G3178" s="270" t="s">
        <v>5391</v>
      </c>
      <c r="H3178" s="270" t="s">
        <v>5390</v>
      </c>
      <c r="I3178" s="270" t="s">
        <v>5389</v>
      </c>
      <c r="J3178" s="270">
        <v>20508</v>
      </c>
      <c r="K3178" s="270" t="s">
        <v>3271</v>
      </c>
      <c r="L3178" s="270" t="s">
        <v>5388</v>
      </c>
      <c r="M3178" s="270" t="s">
        <v>3296</v>
      </c>
      <c r="N3178" s="270" t="s">
        <v>3286</v>
      </c>
      <c r="O3178" s="270" t="s">
        <v>3285</v>
      </c>
      <c r="P3178" s="269">
        <v>664657</v>
      </c>
      <c r="Q3178" s="269">
        <v>0</v>
      </c>
      <c r="R3178" s="269">
        <v>0</v>
      </c>
      <c r="S3178" s="269">
        <v>664657</v>
      </c>
      <c r="U3178" s="305" t="str">
        <f t="shared" si="49"/>
        <v>RU8330</v>
      </c>
      <c r="V3178" s="305" t="s">
        <v>3112</v>
      </c>
    </row>
    <row r="3179" spans="1:22" ht="18" customHeight="1" x14ac:dyDescent="0.35">
      <c r="A3179" s="270">
        <v>20541</v>
      </c>
      <c r="B3179" s="270" t="s">
        <v>3269</v>
      </c>
      <c r="C3179" s="270" t="s">
        <v>5387</v>
      </c>
      <c r="D3179" s="270" t="s">
        <v>3296</v>
      </c>
      <c r="E3179" s="270" t="s">
        <v>1791</v>
      </c>
      <c r="F3179" s="270" t="s">
        <v>2215</v>
      </c>
      <c r="G3179" s="270" t="s">
        <v>5386</v>
      </c>
      <c r="H3179" s="270" t="s">
        <v>5385</v>
      </c>
      <c r="I3179" s="270" t="s">
        <v>5384</v>
      </c>
      <c r="J3179" s="270">
        <v>20620</v>
      </c>
      <c r="K3179" s="270" t="s">
        <v>3271</v>
      </c>
      <c r="L3179" s="270" t="s">
        <v>5383</v>
      </c>
      <c r="M3179" s="270" t="s">
        <v>3296</v>
      </c>
      <c r="N3179" s="270" t="s">
        <v>3314</v>
      </c>
      <c r="O3179" s="270" t="s">
        <v>3313</v>
      </c>
      <c r="P3179" s="269">
        <v>499200</v>
      </c>
      <c r="Q3179" s="269">
        <v>0</v>
      </c>
      <c r="R3179" s="269">
        <v>0</v>
      </c>
      <c r="S3179" s="269">
        <v>499200</v>
      </c>
      <c r="U3179" s="305" t="str">
        <f t="shared" si="49"/>
        <v>RU8358</v>
      </c>
      <c r="V3179" s="305" t="s">
        <v>3112</v>
      </c>
    </row>
    <row r="3180" spans="1:22" ht="18" customHeight="1" x14ac:dyDescent="0.35">
      <c r="A3180" s="270">
        <v>20555</v>
      </c>
      <c r="B3180" s="270" t="s">
        <v>3269</v>
      </c>
      <c r="C3180" s="270" t="s">
        <v>5382</v>
      </c>
      <c r="D3180" s="270" t="s">
        <v>3296</v>
      </c>
      <c r="E3180" s="270" t="s">
        <v>1791</v>
      </c>
      <c r="F3180" s="270" t="s">
        <v>2215</v>
      </c>
      <c r="G3180" s="270" t="s">
        <v>5381</v>
      </c>
      <c r="H3180" s="270" t="s">
        <v>5380</v>
      </c>
      <c r="I3180" s="270" t="s">
        <v>5379</v>
      </c>
      <c r="J3180" s="270">
        <v>20631</v>
      </c>
      <c r="K3180" s="270" t="s">
        <v>3271</v>
      </c>
      <c r="L3180" s="270" t="s">
        <v>5378</v>
      </c>
      <c r="M3180" s="270" t="s">
        <v>3296</v>
      </c>
      <c r="N3180" s="270" t="s">
        <v>3314</v>
      </c>
      <c r="O3180" s="270" t="s">
        <v>3313</v>
      </c>
      <c r="P3180" s="269">
        <v>519541.49</v>
      </c>
      <c r="Q3180" s="269">
        <v>0</v>
      </c>
      <c r="R3180" s="269">
        <v>0</v>
      </c>
      <c r="S3180" s="269">
        <v>519541.49</v>
      </c>
      <c r="U3180" s="305" t="str">
        <f t="shared" si="49"/>
        <v>RU8358</v>
      </c>
      <c r="V3180" s="305" t="s">
        <v>3112</v>
      </c>
    </row>
    <row r="3181" spans="1:22" ht="18" customHeight="1" x14ac:dyDescent="0.35">
      <c r="A3181" s="270">
        <v>20633</v>
      </c>
      <c r="B3181" s="270" t="s">
        <v>3269</v>
      </c>
      <c r="C3181" s="270" t="s">
        <v>5377</v>
      </c>
      <c r="D3181" s="270" t="s">
        <v>3296</v>
      </c>
      <c r="E3181" s="270" t="s">
        <v>1733</v>
      </c>
      <c r="F3181" s="270" t="s">
        <v>2259</v>
      </c>
      <c r="G3181" s="270" t="s">
        <v>5376</v>
      </c>
      <c r="H3181" s="270" t="s">
        <v>5375</v>
      </c>
      <c r="I3181" s="270" t="s">
        <v>5374</v>
      </c>
      <c r="J3181" s="270">
        <v>20644</v>
      </c>
      <c r="K3181" s="270" t="s">
        <v>3271</v>
      </c>
      <c r="L3181" s="270" t="s">
        <v>5373</v>
      </c>
      <c r="M3181" s="270" t="s">
        <v>3296</v>
      </c>
      <c r="N3181" s="270" t="s">
        <v>3314</v>
      </c>
      <c r="O3181" s="270" t="s">
        <v>3313</v>
      </c>
      <c r="P3181" s="269">
        <v>335888</v>
      </c>
      <c r="Q3181" s="269">
        <v>0</v>
      </c>
      <c r="R3181" s="269">
        <v>0</v>
      </c>
      <c r="S3181" s="269">
        <v>335888</v>
      </c>
      <c r="U3181" s="305" t="str">
        <f t="shared" si="49"/>
        <v>RU8416</v>
      </c>
      <c r="V3181" s="305" t="s">
        <v>3112</v>
      </c>
    </row>
    <row r="3182" spans="1:22" ht="18" customHeight="1" x14ac:dyDescent="0.35">
      <c r="A3182" s="270">
        <v>20776</v>
      </c>
      <c r="B3182" s="270" t="s">
        <v>3269</v>
      </c>
      <c r="C3182" s="270" t="s">
        <v>5372</v>
      </c>
      <c r="D3182" s="270" t="s">
        <v>3296</v>
      </c>
      <c r="E3182" s="270" t="s">
        <v>1739</v>
      </c>
      <c r="F3182" s="270" t="s">
        <v>1798</v>
      </c>
      <c r="G3182" s="270" t="s">
        <v>5371</v>
      </c>
      <c r="H3182" s="270" t="s">
        <v>5370</v>
      </c>
      <c r="I3182" s="270" t="s">
        <v>5370</v>
      </c>
      <c r="J3182" s="270">
        <v>20840</v>
      </c>
      <c r="K3182" s="270" t="s">
        <v>3271</v>
      </c>
      <c r="L3182" s="270" t="s">
        <v>5369</v>
      </c>
      <c r="M3182" s="270" t="s">
        <v>3296</v>
      </c>
      <c r="N3182" s="270" t="s">
        <v>3286</v>
      </c>
      <c r="O3182" s="270" t="s">
        <v>3285</v>
      </c>
      <c r="P3182" s="269">
        <v>814275</v>
      </c>
      <c r="Q3182" s="269">
        <v>0</v>
      </c>
      <c r="R3182" s="269">
        <v>0</v>
      </c>
      <c r="S3182" s="269">
        <v>814275</v>
      </c>
      <c r="U3182" s="305" t="str">
        <f t="shared" si="49"/>
        <v>RU8135</v>
      </c>
      <c r="V3182" s="305" t="s">
        <v>3112</v>
      </c>
    </row>
    <row r="3183" spans="1:22" ht="18" customHeight="1" x14ac:dyDescent="0.35">
      <c r="A3183" s="270">
        <v>20781</v>
      </c>
      <c r="B3183" s="270" t="s">
        <v>3269</v>
      </c>
      <c r="C3183" s="270" t="s">
        <v>5366</v>
      </c>
      <c r="D3183" s="270" t="s">
        <v>3296</v>
      </c>
      <c r="E3183" s="270" t="s">
        <v>1739</v>
      </c>
      <c r="F3183" s="270" t="s">
        <v>1798</v>
      </c>
      <c r="G3183" s="270" t="s">
        <v>5365</v>
      </c>
      <c r="H3183" s="270" t="s">
        <v>5364</v>
      </c>
      <c r="I3183" s="270" t="s">
        <v>5363</v>
      </c>
      <c r="J3183" s="270">
        <v>20842</v>
      </c>
      <c r="K3183" s="270" t="s">
        <v>3271</v>
      </c>
      <c r="L3183" s="270" t="s">
        <v>5368</v>
      </c>
      <c r="M3183" s="270" t="s">
        <v>3296</v>
      </c>
      <c r="N3183" s="270" t="s">
        <v>3286</v>
      </c>
      <c r="O3183" s="270" t="s">
        <v>3285</v>
      </c>
      <c r="P3183" s="269">
        <v>1132893.2</v>
      </c>
      <c r="Q3183" s="269">
        <v>0</v>
      </c>
      <c r="R3183" s="269">
        <v>0</v>
      </c>
      <c r="S3183" s="269">
        <v>1132893.2</v>
      </c>
      <c r="U3183" s="305" t="str">
        <f t="shared" si="49"/>
        <v>RU8135</v>
      </c>
      <c r="V3183" s="305" t="s">
        <v>3112</v>
      </c>
    </row>
    <row r="3184" spans="1:22" ht="18" customHeight="1" x14ac:dyDescent="0.35">
      <c r="A3184" s="270">
        <v>20781</v>
      </c>
      <c r="B3184" s="270" t="s">
        <v>3269</v>
      </c>
      <c r="C3184" s="270" t="s">
        <v>5366</v>
      </c>
      <c r="D3184" s="270" t="s">
        <v>3296</v>
      </c>
      <c r="E3184" s="270" t="s">
        <v>1739</v>
      </c>
      <c r="F3184" s="270" t="s">
        <v>1798</v>
      </c>
      <c r="G3184" s="270" t="s">
        <v>5365</v>
      </c>
      <c r="H3184" s="270" t="s">
        <v>5364</v>
      </c>
      <c r="I3184" s="270" t="s">
        <v>5363</v>
      </c>
      <c r="J3184" s="270">
        <v>20843</v>
      </c>
      <c r="K3184" s="270" t="s">
        <v>3271</v>
      </c>
      <c r="L3184" s="270" t="s">
        <v>5367</v>
      </c>
      <c r="M3184" s="270" t="s">
        <v>3296</v>
      </c>
      <c r="N3184" s="270" t="s">
        <v>3286</v>
      </c>
      <c r="O3184" s="270" t="s">
        <v>3285</v>
      </c>
      <c r="P3184" s="269">
        <v>318839.39</v>
      </c>
      <c r="Q3184" s="269">
        <v>0</v>
      </c>
      <c r="R3184" s="269">
        <v>0</v>
      </c>
      <c r="S3184" s="269">
        <v>318839.39</v>
      </c>
      <c r="U3184" s="305" t="str">
        <f t="shared" si="49"/>
        <v>RU8135</v>
      </c>
      <c r="V3184" s="305" t="s">
        <v>3112</v>
      </c>
    </row>
    <row r="3185" spans="1:22" ht="18" customHeight="1" x14ac:dyDescent="0.35">
      <c r="A3185" s="270">
        <v>20781</v>
      </c>
      <c r="B3185" s="270" t="s">
        <v>3269</v>
      </c>
      <c r="C3185" s="270" t="s">
        <v>5366</v>
      </c>
      <c r="D3185" s="270" t="s">
        <v>3296</v>
      </c>
      <c r="E3185" s="270" t="s">
        <v>1739</v>
      </c>
      <c r="F3185" s="270" t="s">
        <v>1798</v>
      </c>
      <c r="G3185" s="270" t="s">
        <v>5365</v>
      </c>
      <c r="H3185" s="270" t="s">
        <v>5364</v>
      </c>
      <c r="I3185" s="270" t="s">
        <v>5363</v>
      </c>
      <c r="J3185" s="270">
        <v>20882</v>
      </c>
      <c r="K3185" s="270" t="s">
        <v>3271</v>
      </c>
      <c r="L3185" s="270" t="s">
        <v>5362</v>
      </c>
      <c r="M3185" s="270" t="s">
        <v>3296</v>
      </c>
      <c r="N3185" s="270" t="s">
        <v>3286</v>
      </c>
      <c r="O3185" s="270" t="s">
        <v>3285</v>
      </c>
      <c r="P3185" s="269">
        <v>1431514.85</v>
      </c>
      <c r="Q3185" s="269">
        <v>0</v>
      </c>
      <c r="R3185" s="269">
        <v>0</v>
      </c>
      <c r="S3185" s="269">
        <v>1431514.85</v>
      </c>
      <c r="U3185" s="305" t="str">
        <f t="shared" si="49"/>
        <v>RU8135</v>
      </c>
      <c r="V3185" s="305" t="s">
        <v>3112</v>
      </c>
    </row>
    <row r="3186" spans="1:22" ht="18" customHeight="1" x14ac:dyDescent="0.35">
      <c r="A3186" s="270">
        <v>20787</v>
      </c>
      <c r="B3186" s="270" t="s">
        <v>3269</v>
      </c>
      <c r="C3186" s="270" t="s">
        <v>5361</v>
      </c>
      <c r="D3186" s="270" t="s">
        <v>3296</v>
      </c>
      <c r="E3186" s="270" t="s">
        <v>1739</v>
      </c>
      <c r="F3186" s="270" t="s">
        <v>1798</v>
      </c>
      <c r="G3186" s="270" t="s">
        <v>5360</v>
      </c>
      <c r="H3186" s="270" t="s">
        <v>5359</v>
      </c>
      <c r="I3186" s="270" t="s">
        <v>5358</v>
      </c>
      <c r="J3186" s="270">
        <v>20852</v>
      </c>
      <c r="K3186" s="270" t="s">
        <v>3271</v>
      </c>
      <c r="L3186" s="270" t="s">
        <v>5357</v>
      </c>
      <c r="M3186" s="270" t="s">
        <v>3296</v>
      </c>
      <c r="N3186" s="270" t="s">
        <v>3286</v>
      </c>
      <c r="O3186" s="270" t="s">
        <v>3285</v>
      </c>
      <c r="P3186" s="269">
        <v>372544</v>
      </c>
      <c r="Q3186" s="269">
        <v>0</v>
      </c>
      <c r="R3186" s="269">
        <v>0</v>
      </c>
      <c r="S3186" s="269">
        <v>372544</v>
      </c>
      <c r="U3186" s="305" t="str">
        <f t="shared" si="49"/>
        <v>RU8135</v>
      </c>
      <c r="V3186" s="305" t="s">
        <v>3112</v>
      </c>
    </row>
    <row r="3187" spans="1:22" ht="18" customHeight="1" x14ac:dyDescent="0.35">
      <c r="A3187" s="270">
        <v>20797</v>
      </c>
      <c r="B3187" s="270" t="s">
        <v>3269</v>
      </c>
      <c r="C3187" s="270" t="s">
        <v>5356</v>
      </c>
      <c r="D3187" s="270" t="s">
        <v>3296</v>
      </c>
      <c r="E3187" s="270" t="s">
        <v>1739</v>
      </c>
      <c r="F3187" s="270" t="s">
        <v>1798</v>
      </c>
      <c r="G3187" s="270" t="s">
        <v>5355</v>
      </c>
      <c r="H3187" s="270" t="s">
        <v>5354</v>
      </c>
      <c r="I3187" s="270" t="s">
        <v>5353</v>
      </c>
      <c r="J3187" s="270">
        <v>20878</v>
      </c>
      <c r="K3187" s="270" t="s">
        <v>3271</v>
      </c>
      <c r="L3187" s="270" t="s">
        <v>5352</v>
      </c>
      <c r="M3187" s="270" t="s">
        <v>3296</v>
      </c>
      <c r="N3187" s="270" t="s">
        <v>3286</v>
      </c>
      <c r="O3187" s="270" t="s">
        <v>3285</v>
      </c>
      <c r="P3187" s="269">
        <v>259255.66</v>
      </c>
      <c r="Q3187" s="269">
        <v>0</v>
      </c>
      <c r="R3187" s="269">
        <v>0</v>
      </c>
      <c r="S3187" s="269">
        <v>259255.66</v>
      </c>
      <c r="U3187" s="305" t="str">
        <f t="shared" si="49"/>
        <v>RU8135</v>
      </c>
      <c r="V3187" s="305" t="s">
        <v>3112</v>
      </c>
    </row>
    <row r="3188" spans="1:22" ht="18" customHeight="1" x14ac:dyDescent="0.35">
      <c r="A3188" s="270">
        <v>20804</v>
      </c>
      <c r="B3188" s="270" t="s">
        <v>3269</v>
      </c>
      <c r="C3188" s="270" t="s">
        <v>5351</v>
      </c>
      <c r="D3188" s="270" t="s">
        <v>3296</v>
      </c>
      <c r="E3188" s="270" t="s">
        <v>1739</v>
      </c>
      <c r="F3188" s="270" t="s">
        <v>1798</v>
      </c>
      <c r="G3188" s="270" t="s">
        <v>5341</v>
      </c>
      <c r="H3188" s="270" t="s">
        <v>5347</v>
      </c>
      <c r="I3188" s="270" t="s">
        <v>5350</v>
      </c>
      <c r="J3188" s="270">
        <v>20831</v>
      </c>
      <c r="K3188" s="270" t="s">
        <v>3271</v>
      </c>
      <c r="L3188" s="270" t="s">
        <v>5349</v>
      </c>
      <c r="M3188" s="270" t="s">
        <v>3296</v>
      </c>
      <c r="N3188" s="270" t="s">
        <v>3314</v>
      </c>
      <c r="O3188" s="270" t="s">
        <v>3313</v>
      </c>
      <c r="P3188" s="269">
        <v>1852105.05</v>
      </c>
      <c r="Q3188" s="269">
        <v>0</v>
      </c>
      <c r="R3188" s="269">
        <v>0</v>
      </c>
      <c r="S3188" s="269">
        <v>1852105.05</v>
      </c>
      <c r="U3188" s="305" t="str">
        <f t="shared" si="49"/>
        <v>RU8135</v>
      </c>
      <c r="V3188" s="305" t="s">
        <v>3112</v>
      </c>
    </row>
    <row r="3189" spans="1:22" ht="18" customHeight="1" x14ac:dyDescent="0.35">
      <c r="A3189" s="270">
        <v>20813</v>
      </c>
      <c r="B3189" s="270" t="s">
        <v>3269</v>
      </c>
      <c r="C3189" s="270" t="s">
        <v>5348</v>
      </c>
      <c r="D3189" s="270" t="s">
        <v>3296</v>
      </c>
      <c r="E3189" s="270" t="s">
        <v>1739</v>
      </c>
      <c r="F3189" s="270" t="s">
        <v>1798</v>
      </c>
      <c r="G3189" s="270" t="s">
        <v>5341</v>
      </c>
      <c r="H3189" s="270" t="s">
        <v>5347</v>
      </c>
      <c r="I3189" s="270" t="s">
        <v>5346</v>
      </c>
      <c r="J3189" s="270">
        <v>20829</v>
      </c>
      <c r="K3189" s="270" t="s">
        <v>3271</v>
      </c>
      <c r="L3189" s="270" t="s">
        <v>5345</v>
      </c>
      <c r="M3189" s="270" t="s">
        <v>3296</v>
      </c>
      <c r="N3189" s="270" t="s">
        <v>3314</v>
      </c>
      <c r="O3189" s="270" t="s">
        <v>3313</v>
      </c>
      <c r="P3189" s="269">
        <v>588032.17000000004</v>
      </c>
      <c r="Q3189" s="269">
        <v>0</v>
      </c>
      <c r="R3189" s="269">
        <v>0</v>
      </c>
      <c r="S3189" s="269">
        <v>588032.17000000004</v>
      </c>
      <c r="U3189" s="305" t="str">
        <f t="shared" si="49"/>
        <v>RU8135</v>
      </c>
      <c r="V3189" s="305" t="s">
        <v>3112</v>
      </c>
    </row>
    <row r="3190" spans="1:22" ht="18" customHeight="1" x14ac:dyDescent="0.35">
      <c r="A3190" s="270">
        <v>20818</v>
      </c>
      <c r="B3190" s="270" t="s">
        <v>3269</v>
      </c>
      <c r="C3190" s="270" t="s">
        <v>5342</v>
      </c>
      <c r="D3190" s="270" t="s">
        <v>3296</v>
      </c>
      <c r="E3190" s="270" t="s">
        <v>1739</v>
      </c>
      <c r="F3190" s="270" t="s">
        <v>1798</v>
      </c>
      <c r="G3190" s="270" t="s">
        <v>5341</v>
      </c>
      <c r="H3190" s="270" t="s">
        <v>5340</v>
      </c>
      <c r="I3190" s="270" t="s">
        <v>5339</v>
      </c>
      <c r="J3190" s="270">
        <v>20830</v>
      </c>
      <c r="K3190" s="270" t="s">
        <v>3271</v>
      </c>
      <c r="L3190" s="270" t="s">
        <v>5344</v>
      </c>
      <c r="M3190" s="270" t="s">
        <v>3296</v>
      </c>
      <c r="N3190" s="270" t="s">
        <v>3314</v>
      </c>
      <c r="O3190" s="270" t="s">
        <v>3313</v>
      </c>
      <c r="P3190" s="269">
        <v>243728.21</v>
      </c>
      <c r="Q3190" s="269">
        <v>0</v>
      </c>
      <c r="R3190" s="269">
        <v>0</v>
      </c>
      <c r="S3190" s="269">
        <v>243728.21</v>
      </c>
      <c r="U3190" s="305" t="str">
        <f t="shared" si="49"/>
        <v>RU8135</v>
      </c>
      <c r="V3190" s="305" t="s">
        <v>3112</v>
      </c>
    </row>
    <row r="3191" spans="1:22" ht="18" customHeight="1" x14ac:dyDescent="0.35">
      <c r="A3191" s="270">
        <v>20818</v>
      </c>
      <c r="B3191" s="270" t="s">
        <v>3269</v>
      </c>
      <c r="C3191" s="270" t="s">
        <v>5342</v>
      </c>
      <c r="D3191" s="270" t="s">
        <v>3296</v>
      </c>
      <c r="E3191" s="270" t="s">
        <v>1739</v>
      </c>
      <c r="F3191" s="270" t="s">
        <v>1798</v>
      </c>
      <c r="G3191" s="270" t="s">
        <v>5341</v>
      </c>
      <c r="H3191" s="270" t="s">
        <v>5340</v>
      </c>
      <c r="I3191" s="270" t="s">
        <v>5339</v>
      </c>
      <c r="J3191" s="270">
        <v>20880</v>
      </c>
      <c r="K3191" s="270" t="s">
        <v>3271</v>
      </c>
      <c r="L3191" s="270" t="s">
        <v>5343</v>
      </c>
      <c r="M3191" s="270" t="s">
        <v>3296</v>
      </c>
      <c r="N3191" s="270" t="s">
        <v>3314</v>
      </c>
      <c r="O3191" s="270" t="s">
        <v>3313</v>
      </c>
      <c r="P3191" s="269">
        <v>147510.59</v>
      </c>
      <c r="Q3191" s="269">
        <v>0</v>
      </c>
      <c r="R3191" s="269">
        <v>0</v>
      </c>
      <c r="S3191" s="269">
        <v>147510.59</v>
      </c>
      <c r="U3191" s="305" t="str">
        <f t="shared" si="49"/>
        <v>RU8135</v>
      </c>
      <c r="V3191" s="305" t="s">
        <v>3112</v>
      </c>
    </row>
    <row r="3192" spans="1:22" ht="18" customHeight="1" x14ac:dyDescent="0.35">
      <c r="A3192" s="270">
        <v>20818</v>
      </c>
      <c r="B3192" s="270" t="s">
        <v>3269</v>
      </c>
      <c r="C3192" s="270" t="s">
        <v>5342</v>
      </c>
      <c r="D3192" s="270" t="s">
        <v>3296</v>
      </c>
      <c r="E3192" s="270" t="s">
        <v>1739</v>
      </c>
      <c r="F3192" s="270" t="s">
        <v>1798</v>
      </c>
      <c r="G3192" s="270" t="s">
        <v>5341</v>
      </c>
      <c r="H3192" s="270" t="s">
        <v>5340</v>
      </c>
      <c r="I3192" s="270" t="s">
        <v>5339</v>
      </c>
      <c r="J3192" s="270">
        <v>20881</v>
      </c>
      <c r="K3192" s="270" t="s">
        <v>3271</v>
      </c>
      <c r="L3192" s="270" t="s">
        <v>5338</v>
      </c>
      <c r="M3192" s="270" t="s">
        <v>3296</v>
      </c>
      <c r="N3192" s="270" t="s">
        <v>3314</v>
      </c>
      <c r="O3192" s="270" t="s">
        <v>3313</v>
      </c>
      <c r="P3192" s="269">
        <v>38384.160000000003</v>
      </c>
      <c r="Q3192" s="269">
        <v>0</v>
      </c>
      <c r="R3192" s="269">
        <v>0</v>
      </c>
      <c r="S3192" s="269">
        <v>38384.160000000003</v>
      </c>
      <c r="U3192" s="305" t="str">
        <f t="shared" si="49"/>
        <v>RU8135</v>
      </c>
      <c r="V3192" s="305" t="s">
        <v>3112</v>
      </c>
    </row>
    <row r="3193" spans="1:22" ht="18" customHeight="1" x14ac:dyDescent="0.35">
      <c r="A3193" s="270">
        <v>20845</v>
      </c>
      <c r="B3193" s="270" t="s">
        <v>3269</v>
      </c>
      <c r="C3193" s="270" t="s">
        <v>5337</v>
      </c>
      <c r="D3193" s="270" t="s">
        <v>3296</v>
      </c>
      <c r="E3193" s="270" t="s">
        <v>1733</v>
      </c>
      <c r="F3193" s="270" t="s">
        <v>2065</v>
      </c>
      <c r="G3193" s="270" t="s">
        <v>5336</v>
      </c>
      <c r="H3193" s="270" t="s">
        <v>5335</v>
      </c>
      <c r="I3193" s="270" t="s">
        <v>5334</v>
      </c>
      <c r="J3193" s="270">
        <v>20846</v>
      </c>
      <c r="K3193" s="270" t="s">
        <v>3271</v>
      </c>
      <c r="L3193" s="270" t="s">
        <v>5333</v>
      </c>
      <c r="M3193" s="270" t="s">
        <v>3296</v>
      </c>
      <c r="N3193" s="270" t="s">
        <v>3314</v>
      </c>
      <c r="O3193" s="270" t="s">
        <v>3313</v>
      </c>
      <c r="P3193" s="269">
        <v>541047.06000000006</v>
      </c>
      <c r="Q3193" s="269">
        <v>0</v>
      </c>
      <c r="R3193" s="269">
        <v>0</v>
      </c>
      <c r="S3193" s="269">
        <v>541047.06000000006</v>
      </c>
      <c r="U3193" s="305" t="str">
        <f t="shared" si="49"/>
        <v>RU8179</v>
      </c>
      <c r="V3193" s="305" t="s">
        <v>3112</v>
      </c>
    </row>
    <row r="3194" spans="1:22" ht="18" customHeight="1" x14ac:dyDescent="0.35">
      <c r="A3194" s="270">
        <v>20855</v>
      </c>
      <c r="B3194" s="270" t="s">
        <v>3269</v>
      </c>
      <c r="C3194" s="270" t="s">
        <v>5329</v>
      </c>
      <c r="D3194" s="270" t="s">
        <v>3296</v>
      </c>
      <c r="E3194" s="270" t="s">
        <v>1739</v>
      </c>
      <c r="F3194" s="270" t="s">
        <v>2342</v>
      </c>
      <c r="G3194" s="270" t="s">
        <v>5328</v>
      </c>
      <c r="H3194" s="270" t="s">
        <v>5327</v>
      </c>
      <c r="I3194" s="270" t="s">
        <v>5326</v>
      </c>
      <c r="J3194" s="270">
        <v>21960</v>
      </c>
      <c r="K3194" s="270" t="s">
        <v>3271</v>
      </c>
      <c r="L3194" s="270" t="s">
        <v>5332</v>
      </c>
      <c r="M3194" s="270" t="s">
        <v>3296</v>
      </c>
      <c r="N3194" s="270" t="s">
        <v>3314</v>
      </c>
      <c r="O3194" s="270" t="s">
        <v>3313</v>
      </c>
      <c r="P3194" s="269">
        <v>112412.07</v>
      </c>
      <c r="Q3194" s="269">
        <v>0</v>
      </c>
      <c r="R3194" s="269">
        <v>0</v>
      </c>
      <c r="S3194" s="269">
        <v>112412.07</v>
      </c>
      <c r="U3194" s="305" t="str">
        <f t="shared" si="49"/>
        <v>RU8715</v>
      </c>
      <c r="V3194" s="305" t="s">
        <v>3112</v>
      </c>
    </row>
    <row r="3195" spans="1:22" ht="18" customHeight="1" x14ac:dyDescent="0.35">
      <c r="A3195" s="270">
        <v>20855</v>
      </c>
      <c r="B3195" s="270" t="s">
        <v>3269</v>
      </c>
      <c r="C3195" s="270" t="s">
        <v>5329</v>
      </c>
      <c r="D3195" s="270" t="s">
        <v>3296</v>
      </c>
      <c r="E3195" s="270" t="s">
        <v>1739</v>
      </c>
      <c r="F3195" s="270" t="s">
        <v>2342</v>
      </c>
      <c r="G3195" s="270" t="s">
        <v>5328</v>
      </c>
      <c r="H3195" s="270" t="s">
        <v>5327</v>
      </c>
      <c r="I3195" s="270" t="s">
        <v>5326</v>
      </c>
      <c r="J3195" s="270">
        <v>21961</v>
      </c>
      <c r="K3195" s="270" t="s">
        <v>3271</v>
      </c>
      <c r="L3195" s="270" t="s">
        <v>5331</v>
      </c>
      <c r="M3195" s="270" t="s">
        <v>3296</v>
      </c>
      <c r="N3195" s="270" t="s">
        <v>3314</v>
      </c>
      <c r="O3195" s="270" t="s">
        <v>3313</v>
      </c>
      <c r="P3195" s="269">
        <v>212630.39999999999</v>
      </c>
      <c r="Q3195" s="269">
        <v>0</v>
      </c>
      <c r="R3195" s="269">
        <v>0</v>
      </c>
      <c r="S3195" s="269">
        <v>212630.39999999999</v>
      </c>
      <c r="U3195" s="305" t="str">
        <f t="shared" si="49"/>
        <v>RU8715</v>
      </c>
      <c r="V3195" s="305" t="s">
        <v>3112</v>
      </c>
    </row>
    <row r="3196" spans="1:22" ht="18" customHeight="1" x14ac:dyDescent="0.35">
      <c r="A3196" s="270">
        <v>20855</v>
      </c>
      <c r="B3196" s="270" t="s">
        <v>3269</v>
      </c>
      <c r="C3196" s="270" t="s">
        <v>5329</v>
      </c>
      <c r="D3196" s="270" t="s">
        <v>3296</v>
      </c>
      <c r="E3196" s="270" t="s">
        <v>1739</v>
      </c>
      <c r="F3196" s="270" t="s">
        <v>2342</v>
      </c>
      <c r="G3196" s="270" t="s">
        <v>5328</v>
      </c>
      <c r="H3196" s="270" t="s">
        <v>5327</v>
      </c>
      <c r="I3196" s="270" t="s">
        <v>5326</v>
      </c>
      <c r="J3196" s="270">
        <v>21962</v>
      </c>
      <c r="K3196" s="270" t="s">
        <v>3271</v>
      </c>
      <c r="L3196" s="270" t="s">
        <v>5330</v>
      </c>
      <c r="M3196" s="270" t="s">
        <v>3296</v>
      </c>
      <c r="N3196" s="270" t="s">
        <v>3314</v>
      </c>
      <c r="O3196" s="270" t="s">
        <v>3313</v>
      </c>
      <c r="P3196" s="269">
        <v>9895.57</v>
      </c>
      <c r="Q3196" s="269">
        <v>0</v>
      </c>
      <c r="R3196" s="269">
        <v>0</v>
      </c>
      <c r="S3196" s="269">
        <v>9895.57</v>
      </c>
      <c r="U3196" s="305" t="str">
        <f t="shared" si="49"/>
        <v>RU8715</v>
      </c>
      <c r="V3196" s="305" t="s">
        <v>3112</v>
      </c>
    </row>
    <row r="3197" spans="1:22" ht="18" customHeight="1" x14ac:dyDescent="0.35">
      <c r="A3197" s="270">
        <v>20855</v>
      </c>
      <c r="B3197" s="270" t="s">
        <v>3269</v>
      </c>
      <c r="C3197" s="270" t="s">
        <v>5329</v>
      </c>
      <c r="D3197" s="270" t="s">
        <v>3296</v>
      </c>
      <c r="E3197" s="270" t="s">
        <v>1739</v>
      </c>
      <c r="F3197" s="270" t="s">
        <v>2342</v>
      </c>
      <c r="G3197" s="270" t="s">
        <v>5328</v>
      </c>
      <c r="H3197" s="270" t="s">
        <v>5327</v>
      </c>
      <c r="I3197" s="270" t="s">
        <v>5326</v>
      </c>
      <c r="J3197" s="270">
        <v>21963</v>
      </c>
      <c r="K3197" s="270" t="s">
        <v>3271</v>
      </c>
      <c r="L3197" s="270" t="s">
        <v>5325</v>
      </c>
      <c r="M3197" s="270" t="s">
        <v>3296</v>
      </c>
      <c r="N3197" s="270" t="s">
        <v>3314</v>
      </c>
      <c r="O3197" s="270" t="s">
        <v>3313</v>
      </c>
      <c r="P3197" s="269">
        <v>4628.4799999999996</v>
      </c>
      <c r="Q3197" s="269">
        <v>0</v>
      </c>
      <c r="R3197" s="269">
        <v>0</v>
      </c>
      <c r="S3197" s="269">
        <v>4628.4799999999996</v>
      </c>
      <c r="U3197" s="305" t="str">
        <f t="shared" si="49"/>
        <v>RU8715</v>
      </c>
      <c r="V3197" s="305" t="s">
        <v>3112</v>
      </c>
    </row>
    <row r="3198" spans="1:22" ht="18" customHeight="1" x14ac:dyDescent="0.35">
      <c r="A3198" s="270">
        <v>20879</v>
      </c>
      <c r="B3198" s="270" t="s">
        <v>3269</v>
      </c>
      <c r="C3198" s="270" t="s">
        <v>5324</v>
      </c>
      <c r="D3198" s="270" t="s">
        <v>3296</v>
      </c>
      <c r="E3198" s="270" t="s">
        <v>1791</v>
      </c>
      <c r="F3198" s="270" t="s">
        <v>2215</v>
      </c>
      <c r="G3198" s="270" t="s">
        <v>4693</v>
      </c>
      <c r="H3198" s="270" t="s">
        <v>5323</v>
      </c>
      <c r="I3198" s="270" t="s">
        <v>5322</v>
      </c>
      <c r="J3198" s="270">
        <v>21042</v>
      </c>
      <c r="K3198" s="270" t="s">
        <v>3271</v>
      </c>
      <c r="L3198" s="270" t="s">
        <v>5321</v>
      </c>
      <c r="M3198" s="270" t="s">
        <v>3296</v>
      </c>
      <c r="N3198" s="270" t="s">
        <v>3286</v>
      </c>
      <c r="O3198" s="270" t="s">
        <v>3285</v>
      </c>
      <c r="P3198" s="269">
        <v>4107837.7</v>
      </c>
      <c r="Q3198" s="269">
        <v>0</v>
      </c>
      <c r="R3198" s="269">
        <v>0</v>
      </c>
      <c r="S3198" s="269">
        <v>4107837.7</v>
      </c>
      <c r="U3198" s="305" t="str">
        <f t="shared" si="49"/>
        <v>RU8358</v>
      </c>
      <c r="V3198" s="305" t="s">
        <v>3112</v>
      </c>
    </row>
    <row r="3199" spans="1:22" ht="18" customHeight="1" x14ac:dyDescent="0.35">
      <c r="A3199" s="270">
        <v>20883</v>
      </c>
      <c r="B3199" s="270" t="s">
        <v>3269</v>
      </c>
      <c r="C3199" s="270" t="s">
        <v>5320</v>
      </c>
      <c r="D3199" s="270" t="s">
        <v>3296</v>
      </c>
      <c r="E3199" s="270" t="s">
        <v>1733</v>
      </c>
      <c r="F3199" s="270" t="s">
        <v>1996</v>
      </c>
      <c r="G3199" s="270" t="s">
        <v>5319</v>
      </c>
      <c r="H3199" s="270" t="s">
        <v>5318</v>
      </c>
      <c r="I3199" s="270" t="s">
        <v>5317</v>
      </c>
      <c r="J3199" s="270">
        <v>20884</v>
      </c>
      <c r="K3199" s="270" t="s">
        <v>3271</v>
      </c>
      <c r="L3199" s="270" t="s">
        <v>5316</v>
      </c>
      <c r="M3199" s="270" t="s">
        <v>3296</v>
      </c>
      <c r="N3199" s="270" t="s">
        <v>3286</v>
      </c>
      <c r="O3199" s="270" t="s">
        <v>3285</v>
      </c>
      <c r="P3199" s="269">
        <v>353589.3</v>
      </c>
      <c r="Q3199" s="269">
        <v>0</v>
      </c>
      <c r="R3199" s="269">
        <v>0</v>
      </c>
      <c r="S3199" s="269">
        <v>353589.3</v>
      </c>
      <c r="U3199" s="305" t="str">
        <f t="shared" si="49"/>
        <v>RU8031</v>
      </c>
      <c r="V3199" s="305" t="s">
        <v>3112</v>
      </c>
    </row>
    <row r="3200" spans="1:22" ht="18" customHeight="1" x14ac:dyDescent="0.35">
      <c r="A3200" s="270">
        <v>20889</v>
      </c>
      <c r="B3200" s="270" t="s">
        <v>3269</v>
      </c>
      <c r="C3200" s="270" t="s">
        <v>5307</v>
      </c>
      <c r="D3200" s="270" t="s">
        <v>3296</v>
      </c>
      <c r="E3200" s="270" t="s">
        <v>1733</v>
      </c>
      <c r="F3200" s="270" t="s">
        <v>1996</v>
      </c>
      <c r="G3200" s="270" t="s">
        <v>5289</v>
      </c>
      <c r="H3200" s="270" t="s">
        <v>5306</v>
      </c>
      <c r="I3200" s="270" t="s">
        <v>5305</v>
      </c>
      <c r="J3200" s="270">
        <v>21435</v>
      </c>
      <c r="K3200" s="270" t="s">
        <v>3271</v>
      </c>
      <c r="L3200" s="270" t="s">
        <v>5315</v>
      </c>
      <c r="M3200" s="270" t="s">
        <v>3296</v>
      </c>
      <c r="N3200" s="270" t="s">
        <v>3286</v>
      </c>
      <c r="O3200" s="270" t="s">
        <v>3285</v>
      </c>
      <c r="P3200" s="269">
        <v>229943</v>
      </c>
      <c r="Q3200" s="269">
        <v>0</v>
      </c>
      <c r="R3200" s="269">
        <v>0</v>
      </c>
      <c r="S3200" s="269">
        <v>229943</v>
      </c>
      <c r="U3200" s="305" t="str">
        <f t="shared" si="49"/>
        <v>RU8031</v>
      </c>
      <c r="V3200" s="305" t="s">
        <v>3112</v>
      </c>
    </row>
    <row r="3201" spans="1:22" ht="18" customHeight="1" x14ac:dyDescent="0.35">
      <c r="A3201" s="270">
        <v>20889</v>
      </c>
      <c r="B3201" s="270" t="s">
        <v>3269</v>
      </c>
      <c r="C3201" s="270" t="s">
        <v>5307</v>
      </c>
      <c r="D3201" s="270" t="s">
        <v>3296</v>
      </c>
      <c r="E3201" s="270" t="s">
        <v>1733</v>
      </c>
      <c r="F3201" s="270" t="s">
        <v>1996</v>
      </c>
      <c r="G3201" s="270" t="s">
        <v>5289</v>
      </c>
      <c r="H3201" s="270" t="s">
        <v>5306</v>
      </c>
      <c r="I3201" s="270" t="s">
        <v>5305</v>
      </c>
      <c r="J3201" s="270">
        <v>21661</v>
      </c>
      <c r="K3201" s="270" t="s">
        <v>3271</v>
      </c>
      <c r="L3201" s="270" t="s">
        <v>5314</v>
      </c>
      <c r="M3201" s="270" t="s">
        <v>3296</v>
      </c>
      <c r="N3201" s="270" t="s">
        <v>3286</v>
      </c>
      <c r="O3201" s="270" t="s">
        <v>3285</v>
      </c>
      <c r="P3201" s="269">
        <v>49142</v>
      </c>
      <c r="Q3201" s="269">
        <v>0</v>
      </c>
      <c r="R3201" s="269">
        <v>0</v>
      </c>
      <c r="S3201" s="269">
        <v>49142</v>
      </c>
      <c r="U3201" s="305" t="str">
        <f t="shared" si="49"/>
        <v>RU8031</v>
      </c>
      <c r="V3201" s="305" t="s">
        <v>3112</v>
      </c>
    </row>
    <row r="3202" spans="1:22" ht="18" customHeight="1" x14ac:dyDescent="0.35">
      <c r="A3202" s="270">
        <v>20889</v>
      </c>
      <c r="B3202" s="270" t="s">
        <v>3269</v>
      </c>
      <c r="C3202" s="270" t="s">
        <v>5307</v>
      </c>
      <c r="D3202" s="270" t="s">
        <v>3296</v>
      </c>
      <c r="E3202" s="270" t="s">
        <v>1733</v>
      </c>
      <c r="F3202" s="270" t="s">
        <v>1996</v>
      </c>
      <c r="G3202" s="270" t="s">
        <v>5289</v>
      </c>
      <c r="H3202" s="270" t="s">
        <v>5306</v>
      </c>
      <c r="I3202" s="270" t="s">
        <v>5305</v>
      </c>
      <c r="J3202" s="270">
        <v>21662</v>
      </c>
      <c r="K3202" s="270" t="s">
        <v>3271</v>
      </c>
      <c r="L3202" s="270" t="s">
        <v>5313</v>
      </c>
      <c r="M3202" s="270" t="s">
        <v>3296</v>
      </c>
      <c r="N3202" s="270" t="s">
        <v>3286</v>
      </c>
      <c r="O3202" s="270" t="s">
        <v>3285</v>
      </c>
      <c r="P3202" s="269">
        <v>89706</v>
      </c>
      <c r="Q3202" s="269">
        <v>0</v>
      </c>
      <c r="R3202" s="269">
        <v>0</v>
      </c>
      <c r="S3202" s="269">
        <v>89706</v>
      </c>
      <c r="U3202" s="305" t="str">
        <f t="shared" si="49"/>
        <v>RU8031</v>
      </c>
      <c r="V3202" s="305" t="s">
        <v>3112</v>
      </c>
    </row>
    <row r="3203" spans="1:22" ht="18" customHeight="1" x14ac:dyDescent="0.35">
      <c r="A3203" s="270">
        <v>20889</v>
      </c>
      <c r="B3203" s="270" t="s">
        <v>3269</v>
      </c>
      <c r="C3203" s="270" t="s">
        <v>5307</v>
      </c>
      <c r="D3203" s="270" t="s">
        <v>3296</v>
      </c>
      <c r="E3203" s="270" t="s">
        <v>1733</v>
      </c>
      <c r="F3203" s="270" t="s">
        <v>1996</v>
      </c>
      <c r="G3203" s="270" t="s">
        <v>5289</v>
      </c>
      <c r="H3203" s="270" t="s">
        <v>5306</v>
      </c>
      <c r="I3203" s="270" t="s">
        <v>5305</v>
      </c>
      <c r="J3203" s="270">
        <v>21663</v>
      </c>
      <c r="K3203" s="270" t="s">
        <v>3271</v>
      </c>
      <c r="L3203" s="270" t="s">
        <v>5312</v>
      </c>
      <c r="M3203" s="270" t="s">
        <v>3296</v>
      </c>
      <c r="N3203" s="270" t="s">
        <v>3286</v>
      </c>
      <c r="O3203" s="270" t="s">
        <v>3285</v>
      </c>
      <c r="P3203" s="269">
        <v>195775</v>
      </c>
      <c r="Q3203" s="269">
        <v>0</v>
      </c>
      <c r="R3203" s="269">
        <v>0</v>
      </c>
      <c r="S3203" s="269">
        <v>195775</v>
      </c>
      <c r="U3203" s="305" t="str">
        <f t="shared" si="49"/>
        <v>RU8031</v>
      </c>
      <c r="V3203" s="305" t="s">
        <v>3112</v>
      </c>
    </row>
    <row r="3204" spans="1:22" ht="18" customHeight="1" x14ac:dyDescent="0.35">
      <c r="A3204" s="270">
        <v>20889</v>
      </c>
      <c r="B3204" s="270" t="s">
        <v>3269</v>
      </c>
      <c r="C3204" s="270" t="s">
        <v>5307</v>
      </c>
      <c r="D3204" s="270" t="s">
        <v>3296</v>
      </c>
      <c r="E3204" s="270" t="s">
        <v>1733</v>
      </c>
      <c r="F3204" s="270" t="s">
        <v>1996</v>
      </c>
      <c r="G3204" s="270" t="s">
        <v>5289</v>
      </c>
      <c r="H3204" s="270" t="s">
        <v>5306</v>
      </c>
      <c r="I3204" s="270" t="s">
        <v>5305</v>
      </c>
      <c r="J3204" s="270">
        <v>21664</v>
      </c>
      <c r="K3204" s="270" t="s">
        <v>3271</v>
      </c>
      <c r="L3204" s="270" t="s">
        <v>5311</v>
      </c>
      <c r="M3204" s="270" t="s">
        <v>3296</v>
      </c>
      <c r="N3204" s="270" t="s">
        <v>3286</v>
      </c>
      <c r="O3204" s="270" t="s">
        <v>3285</v>
      </c>
      <c r="P3204" s="269">
        <v>348359</v>
      </c>
      <c r="Q3204" s="269">
        <v>0</v>
      </c>
      <c r="R3204" s="269">
        <v>0</v>
      </c>
      <c r="S3204" s="269">
        <v>348359</v>
      </c>
      <c r="U3204" s="305" t="str">
        <f t="shared" ref="U3204:U3267" si="50">LEFT(F3204,6)</f>
        <v>RU8031</v>
      </c>
      <c r="V3204" s="305" t="s">
        <v>3112</v>
      </c>
    </row>
    <row r="3205" spans="1:22" ht="18" customHeight="1" x14ac:dyDescent="0.35">
      <c r="A3205" s="270">
        <v>20889</v>
      </c>
      <c r="B3205" s="270" t="s">
        <v>3269</v>
      </c>
      <c r="C3205" s="270" t="s">
        <v>5307</v>
      </c>
      <c r="D3205" s="270" t="s">
        <v>3296</v>
      </c>
      <c r="E3205" s="270" t="s">
        <v>1733</v>
      </c>
      <c r="F3205" s="270" t="s">
        <v>1996</v>
      </c>
      <c r="G3205" s="270" t="s">
        <v>5289</v>
      </c>
      <c r="H3205" s="270" t="s">
        <v>5306</v>
      </c>
      <c r="I3205" s="270" t="s">
        <v>5305</v>
      </c>
      <c r="J3205" s="270">
        <v>21665</v>
      </c>
      <c r="K3205" s="270" t="s">
        <v>3271</v>
      </c>
      <c r="L3205" s="270" t="s">
        <v>5310</v>
      </c>
      <c r="M3205" s="270" t="s">
        <v>3296</v>
      </c>
      <c r="N3205" s="270" t="s">
        <v>3286</v>
      </c>
      <c r="O3205" s="270" t="s">
        <v>3285</v>
      </c>
      <c r="P3205" s="269">
        <v>113032</v>
      </c>
      <c r="Q3205" s="269">
        <v>0</v>
      </c>
      <c r="R3205" s="269">
        <v>0</v>
      </c>
      <c r="S3205" s="269">
        <v>113032</v>
      </c>
      <c r="U3205" s="305" t="str">
        <f t="shared" si="50"/>
        <v>RU8031</v>
      </c>
      <c r="V3205" s="305" t="s">
        <v>3112</v>
      </c>
    </row>
    <row r="3206" spans="1:22" ht="18" customHeight="1" x14ac:dyDescent="0.35">
      <c r="A3206" s="270">
        <v>20889</v>
      </c>
      <c r="B3206" s="270" t="s">
        <v>3269</v>
      </c>
      <c r="C3206" s="270" t="s">
        <v>5307</v>
      </c>
      <c r="D3206" s="270" t="s">
        <v>3296</v>
      </c>
      <c r="E3206" s="270" t="s">
        <v>1733</v>
      </c>
      <c r="F3206" s="270" t="s">
        <v>1996</v>
      </c>
      <c r="G3206" s="270" t="s">
        <v>5289</v>
      </c>
      <c r="H3206" s="270" t="s">
        <v>5306</v>
      </c>
      <c r="I3206" s="270" t="s">
        <v>5305</v>
      </c>
      <c r="J3206" s="270">
        <v>21666</v>
      </c>
      <c r="K3206" s="270" t="s">
        <v>3271</v>
      </c>
      <c r="L3206" s="270" t="s">
        <v>5309</v>
      </c>
      <c r="M3206" s="270" t="s">
        <v>3296</v>
      </c>
      <c r="N3206" s="270" t="s">
        <v>3286</v>
      </c>
      <c r="O3206" s="270" t="s">
        <v>3285</v>
      </c>
      <c r="P3206" s="269">
        <v>175649</v>
      </c>
      <c r="Q3206" s="269">
        <v>0</v>
      </c>
      <c r="R3206" s="269">
        <v>0</v>
      </c>
      <c r="S3206" s="269">
        <v>175649</v>
      </c>
      <c r="U3206" s="305" t="str">
        <f t="shared" si="50"/>
        <v>RU8031</v>
      </c>
      <c r="V3206" s="305" t="s">
        <v>3112</v>
      </c>
    </row>
    <row r="3207" spans="1:22" ht="18" customHeight="1" x14ac:dyDescent="0.35">
      <c r="A3207" s="270">
        <v>20889</v>
      </c>
      <c r="B3207" s="270" t="s">
        <v>3269</v>
      </c>
      <c r="C3207" s="270" t="s">
        <v>5307</v>
      </c>
      <c r="D3207" s="270" t="s">
        <v>3296</v>
      </c>
      <c r="E3207" s="270" t="s">
        <v>1733</v>
      </c>
      <c r="F3207" s="270" t="s">
        <v>1996</v>
      </c>
      <c r="G3207" s="270" t="s">
        <v>5289</v>
      </c>
      <c r="H3207" s="270" t="s">
        <v>5306</v>
      </c>
      <c r="I3207" s="270" t="s">
        <v>5305</v>
      </c>
      <c r="J3207" s="270">
        <v>21667</v>
      </c>
      <c r="K3207" s="270" t="s">
        <v>3271</v>
      </c>
      <c r="L3207" s="270" t="s">
        <v>5308</v>
      </c>
      <c r="M3207" s="270" t="s">
        <v>3296</v>
      </c>
      <c r="N3207" s="270" t="s">
        <v>3286</v>
      </c>
      <c r="O3207" s="270" t="s">
        <v>3285</v>
      </c>
      <c r="P3207" s="269">
        <v>39547</v>
      </c>
      <c r="Q3207" s="269">
        <v>0</v>
      </c>
      <c r="R3207" s="269">
        <v>0</v>
      </c>
      <c r="S3207" s="269">
        <v>39547</v>
      </c>
      <c r="U3207" s="305" t="str">
        <f t="shared" si="50"/>
        <v>RU8031</v>
      </c>
      <c r="V3207" s="305" t="s">
        <v>3112</v>
      </c>
    </row>
    <row r="3208" spans="1:22" ht="18" customHeight="1" x14ac:dyDescent="0.35">
      <c r="A3208" s="270">
        <v>20889</v>
      </c>
      <c r="B3208" s="270" t="s">
        <v>3269</v>
      </c>
      <c r="C3208" s="270" t="s">
        <v>5307</v>
      </c>
      <c r="D3208" s="270" t="s">
        <v>3296</v>
      </c>
      <c r="E3208" s="270" t="s">
        <v>1733</v>
      </c>
      <c r="F3208" s="270" t="s">
        <v>1996</v>
      </c>
      <c r="G3208" s="270" t="s">
        <v>5289</v>
      </c>
      <c r="H3208" s="270" t="s">
        <v>5306</v>
      </c>
      <c r="I3208" s="270" t="s">
        <v>5305</v>
      </c>
      <c r="J3208" s="270">
        <v>21668</v>
      </c>
      <c r="K3208" s="270" t="s">
        <v>3271</v>
      </c>
      <c r="L3208" s="270" t="s">
        <v>5304</v>
      </c>
      <c r="M3208" s="270" t="s">
        <v>3296</v>
      </c>
      <c r="N3208" s="270" t="s">
        <v>3286</v>
      </c>
      <c r="O3208" s="270" t="s">
        <v>3285</v>
      </c>
      <c r="P3208" s="269">
        <v>42279</v>
      </c>
      <c r="Q3208" s="269">
        <v>0</v>
      </c>
      <c r="R3208" s="269">
        <v>0</v>
      </c>
      <c r="S3208" s="269">
        <v>42279</v>
      </c>
      <c r="U3208" s="305" t="str">
        <f t="shared" si="50"/>
        <v>RU8031</v>
      </c>
      <c r="V3208" s="305" t="s">
        <v>3112</v>
      </c>
    </row>
    <row r="3209" spans="1:22" ht="18" customHeight="1" x14ac:dyDescent="0.35">
      <c r="A3209" s="270">
        <v>20891</v>
      </c>
      <c r="B3209" s="270" t="s">
        <v>3269</v>
      </c>
      <c r="C3209" s="270" t="s">
        <v>5290</v>
      </c>
      <c r="D3209" s="270" t="s">
        <v>3296</v>
      </c>
      <c r="E3209" s="270" t="s">
        <v>1733</v>
      </c>
      <c r="F3209" s="270" t="s">
        <v>1996</v>
      </c>
      <c r="G3209" s="270" t="s">
        <v>5289</v>
      </c>
      <c r="H3209" s="270" t="s">
        <v>5288</v>
      </c>
      <c r="I3209" s="270" t="s">
        <v>5287</v>
      </c>
      <c r="J3209" s="270">
        <v>21310</v>
      </c>
      <c r="K3209" s="270" t="s">
        <v>3271</v>
      </c>
      <c r="L3209" s="270" t="s">
        <v>5303</v>
      </c>
      <c r="M3209" s="270" t="s">
        <v>3296</v>
      </c>
      <c r="N3209" s="270" t="s">
        <v>3286</v>
      </c>
      <c r="O3209" s="270" t="s">
        <v>3285</v>
      </c>
      <c r="P3209" s="269">
        <v>32788</v>
      </c>
      <c r="Q3209" s="269">
        <v>0</v>
      </c>
      <c r="R3209" s="269">
        <v>0</v>
      </c>
      <c r="S3209" s="269">
        <v>32788</v>
      </c>
      <c r="U3209" s="305" t="str">
        <f t="shared" si="50"/>
        <v>RU8031</v>
      </c>
      <c r="V3209" s="305" t="s">
        <v>3112</v>
      </c>
    </row>
    <row r="3210" spans="1:22" ht="18" customHeight="1" x14ac:dyDescent="0.35">
      <c r="A3210" s="270">
        <v>20891</v>
      </c>
      <c r="B3210" s="270" t="s">
        <v>3269</v>
      </c>
      <c r="C3210" s="270" t="s">
        <v>5290</v>
      </c>
      <c r="D3210" s="270" t="s">
        <v>3296</v>
      </c>
      <c r="E3210" s="270" t="s">
        <v>1733</v>
      </c>
      <c r="F3210" s="270" t="s">
        <v>1996</v>
      </c>
      <c r="G3210" s="270" t="s">
        <v>5289</v>
      </c>
      <c r="H3210" s="270" t="s">
        <v>5288</v>
      </c>
      <c r="I3210" s="270" t="s">
        <v>5287</v>
      </c>
      <c r="J3210" s="270">
        <v>21371</v>
      </c>
      <c r="K3210" s="270" t="s">
        <v>3271</v>
      </c>
      <c r="L3210" s="270" t="s">
        <v>5302</v>
      </c>
      <c r="M3210" s="270" t="s">
        <v>3296</v>
      </c>
      <c r="N3210" s="270" t="s">
        <v>3286</v>
      </c>
      <c r="O3210" s="270" t="s">
        <v>3285</v>
      </c>
      <c r="P3210" s="269">
        <v>20885</v>
      </c>
      <c r="Q3210" s="269">
        <v>0</v>
      </c>
      <c r="R3210" s="269">
        <v>0</v>
      </c>
      <c r="S3210" s="269">
        <v>20885</v>
      </c>
      <c r="U3210" s="305" t="str">
        <f t="shared" si="50"/>
        <v>RU8031</v>
      </c>
      <c r="V3210" s="305" t="s">
        <v>3112</v>
      </c>
    </row>
    <row r="3211" spans="1:22" ht="18" customHeight="1" x14ac:dyDescent="0.35">
      <c r="A3211" s="270">
        <v>20891</v>
      </c>
      <c r="B3211" s="270" t="s">
        <v>3269</v>
      </c>
      <c r="C3211" s="270" t="s">
        <v>5290</v>
      </c>
      <c r="D3211" s="270" t="s">
        <v>3296</v>
      </c>
      <c r="E3211" s="270" t="s">
        <v>1733</v>
      </c>
      <c r="F3211" s="270" t="s">
        <v>1996</v>
      </c>
      <c r="G3211" s="270" t="s">
        <v>5289</v>
      </c>
      <c r="H3211" s="270" t="s">
        <v>5288</v>
      </c>
      <c r="I3211" s="270" t="s">
        <v>5287</v>
      </c>
      <c r="J3211" s="270">
        <v>21372</v>
      </c>
      <c r="K3211" s="270" t="s">
        <v>3271</v>
      </c>
      <c r="L3211" s="270" t="s">
        <v>5301</v>
      </c>
      <c r="M3211" s="270" t="s">
        <v>3296</v>
      </c>
      <c r="N3211" s="270" t="s">
        <v>3286</v>
      </c>
      <c r="O3211" s="270" t="s">
        <v>3285</v>
      </c>
      <c r="P3211" s="269">
        <v>28115</v>
      </c>
      <c r="Q3211" s="269">
        <v>0</v>
      </c>
      <c r="R3211" s="269">
        <v>0</v>
      </c>
      <c r="S3211" s="269">
        <v>28115</v>
      </c>
      <c r="U3211" s="305" t="str">
        <f t="shared" si="50"/>
        <v>RU8031</v>
      </c>
      <c r="V3211" s="305" t="s">
        <v>3112</v>
      </c>
    </row>
    <row r="3212" spans="1:22" ht="18" customHeight="1" x14ac:dyDescent="0.35">
      <c r="A3212" s="270">
        <v>20891</v>
      </c>
      <c r="B3212" s="270" t="s">
        <v>3269</v>
      </c>
      <c r="C3212" s="270" t="s">
        <v>5290</v>
      </c>
      <c r="D3212" s="270" t="s">
        <v>3296</v>
      </c>
      <c r="E3212" s="270" t="s">
        <v>1733</v>
      </c>
      <c r="F3212" s="270" t="s">
        <v>1996</v>
      </c>
      <c r="G3212" s="270" t="s">
        <v>5289</v>
      </c>
      <c r="H3212" s="270" t="s">
        <v>5288</v>
      </c>
      <c r="I3212" s="270" t="s">
        <v>5287</v>
      </c>
      <c r="J3212" s="270">
        <v>21373</v>
      </c>
      <c r="K3212" s="270" t="s">
        <v>3271</v>
      </c>
      <c r="L3212" s="270" t="s">
        <v>5300</v>
      </c>
      <c r="M3212" s="270" t="s">
        <v>3296</v>
      </c>
      <c r="N3212" s="270" t="s">
        <v>3286</v>
      </c>
      <c r="O3212" s="270" t="s">
        <v>3285</v>
      </c>
      <c r="P3212" s="269">
        <v>37621</v>
      </c>
      <c r="Q3212" s="269">
        <v>0</v>
      </c>
      <c r="R3212" s="269">
        <v>0</v>
      </c>
      <c r="S3212" s="269">
        <v>37621</v>
      </c>
      <c r="U3212" s="305" t="str">
        <f t="shared" si="50"/>
        <v>RU8031</v>
      </c>
      <c r="V3212" s="305" t="s">
        <v>3112</v>
      </c>
    </row>
    <row r="3213" spans="1:22" ht="18" customHeight="1" x14ac:dyDescent="0.35">
      <c r="A3213" s="270">
        <v>20891</v>
      </c>
      <c r="B3213" s="270" t="s">
        <v>3269</v>
      </c>
      <c r="C3213" s="270" t="s">
        <v>5290</v>
      </c>
      <c r="D3213" s="270" t="s">
        <v>3296</v>
      </c>
      <c r="E3213" s="270" t="s">
        <v>1733</v>
      </c>
      <c r="F3213" s="270" t="s">
        <v>1996</v>
      </c>
      <c r="G3213" s="270" t="s">
        <v>5289</v>
      </c>
      <c r="H3213" s="270" t="s">
        <v>5288</v>
      </c>
      <c r="I3213" s="270" t="s">
        <v>5287</v>
      </c>
      <c r="J3213" s="270">
        <v>21374</v>
      </c>
      <c r="K3213" s="270" t="s">
        <v>3271</v>
      </c>
      <c r="L3213" s="270" t="s">
        <v>5299</v>
      </c>
      <c r="M3213" s="270" t="s">
        <v>3296</v>
      </c>
      <c r="N3213" s="270" t="s">
        <v>3286</v>
      </c>
      <c r="O3213" s="270" t="s">
        <v>3285</v>
      </c>
      <c r="P3213" s="269">
        <v>24685</v>
      </c>
      <c r="Q3213" s="269">
        <v>0</v>
      </c>
      <c r="R3213" s="269">
        <v>0</v>
      </c>
      <c r="S3213" s="269">
        <v>24685</v>
      </c>
      <c r="U3213" s="305" t="str">
        <f t="shared" si="50"/>
        <v>RU8031</v>
      </c>
      <c r="V3213" s="305" t="s">
        <v>3112</v>
      </c>
    </row>
    <row r="3214" spans="1:22" ht="18" customHeight="1" x14ac:dyDescent="0.35">
      <c r="A3214" s="270">
        <v>20891</v>
      </c>
      <c r="B3214" s="270" t="s">
        <v>3269</v>
      </c>
      <c r="C3214" s="270" t="s">
        <v>5290</v>
      </c>
      <c r="D3214" s="270" t="s">
        <v>3296</v>
      </c>
      <c r="E3214" s="270" t="s">
        <v>1733</v>
      </c>
      <c r="F3214" s="270" t="s">
        <v>1996</v>
      </c>
      <c r="G3214" s="270" t="s">
        <v>5289</v>
      </c>
      <c r="H3214" s="270" t="s">
        <v>5288</v>
      </c>
      <c r="I3214" s="270" t="s">
        <v>5287</v>
      </c>
      <c r="J3214" s="270">
        <v>21375</v>
      </c>
      <c r="K3214" s="270" t="s">
        <v>3271</v>
      </c>
      <c r="L3214" s="270" t="s">
        <v>5298</v>
      </c>
      <c r="M3214" s="270" t="s">
        <v>3296</v>
      </c>
      <c r="N3214" s="270" t="s">
        <v>3286</v>
      </c>
      <c r="O3214" s="270" t="s">
        <v>3285</v>
      </c>
      <c r="P3214" s="269">
        <v>45348</v>
      </c>
      <c r="Q3214" s="269">
        <v>0</v>
      </c>
      <c r="R3214" s="269">
        <v>0</v>
      </c>
      <c r="S3214" s="269">
        <v>45348</v>
      </c>
      <c r="U3214" s="305" t="str">
        <f t="shared" si="50"/>
        <v>RU8031</v>
      </c>
      <c r="V3214" s="305" t="s">
        <v>3112</v>
      </c>
    </row>
    <row r="3215" spans="1:22" ht="18" customHeight="1" x14ac:dyDescent="0.35">
      <c r="A3215" s="270">
        <v>20891</v>
      </c>
      <c r="B3215" s="270" t="s">
        <v>3269</v>
      </c>
      <c r="C3215" s="270" t="s">
        <v>5290</v>
      </c>
      <c r="D3215" s="270" t="s">
        <v>3296</v>
      </c>
      <c r="E3215" s="270" t="s">
        <v>1733</v>
      </c>
      <c r="F3215" s="270" t="s">
        <v>1996</v>
      </c>
      <c r="G3215" s="270" t="s">
        <v>5289</v>
      </c>
      <c r="H3215" s="270" t="s">
        <v>5288</v>
      </c>
      <c r="I3215" s="270" t="s">
        <v>5287</v>
      </c>
      <c r="J3215" s="270">
        <v>21376</v>
      </c>
      <c r="K3215" s="270" t="s">
        <v>3271</v>
      </c>
      <c r="L3215" s="270" t="s">
        <v>5297</v>
      </c>
      <c r="M3215" s="270" t="s">
        <v>3296</v>
      </c>
      <c r="N3215" s="270" t="s">
        <v>3286</v>
      </c>
      <c r="O3215" s="270" t="s">
        <v>3285</v>
      </c>
      <c r="P3215" s="269">
        <v>21986</v>
      </c>
      <c r="Q3215" s="269">
        <v>0</v>
      </c>
      <c r="R3215" s="269">
        <v>0</v>
      </c>
      <c r="S3215" s="269">
        <v>21986</v>
      </c>
      <c r="U3215" s="305" t="str">
        <f t="shared" si="50"/>
        <v>RU8031</v>
      </c>
      <c r="V3215" s="305" t="s">
        <v>3112</v>
      </c>
    </row>
    <row r="3216" spans="1:22" ht="18" customHeight="1" x14ac:dyDescent="0.35">
      <c r="A3216" s="270">
        <v>20891</v>
      </c>
      <c r="B3216" s="270" t="s">
        <v>3269</v>
      </c>
      <c r="C3216" s="270" t="s">
        <v>5290</v>
      </c>
      <c r="D3216" s="270" t="s">
        <v>3296</v>
      </c>
      <c r="E3216" s="270" t="s">
        <v>1733</v>
      </c>
      <c r="F3216" s="270" t="s">
        <v>1996</v>
      </c>
      <c r="G3216" s="270" t="s">
        <v>5289</v>
      </c>
      <c r="H3216" s="270" t="s">
        <v>5288</v>
      </c>
      <c r="I3216" s="270" t="s">
        <v>5287</v>
      </c>
      <c r="J3216" s="270">
        <v>21377</v>
      </c>
      <c r="K3216" s="270" t="s">
        <v>3271</v>
      </c>
      <c r="L3216" s="270" t="s">
        <v>5296</v>
      </c>
      <c r="M3216" s="270" t="s">
        <v>3296</v>
      </c>
      <c r="N3216" s="270" t="s">
        <v>3286</v>
      </c>
      <c r="O3216" s="270" t="s">
        <v>3285</v>
      </c>
      <c r="P3216" s="269">
        <v>20568</v>
      </c>
      <c r="Q3216" s="269">
        <v>0</v>
      </c>
      <c r="R3216" s="269">
        <v>0</v>
      </c>
      <c r="S3216" s="269">
        <v>20568</v>
      </c>
      <c r="U3216" s="305" t="str">
        <f t="shared" si="50"/>
        <v>RU8031</v>
      </c>
      <c r="V3216" s="305" t="s">
        <v>3112</v>
      </c>
    </row>
    <row r="3217" spans="1:22" ht="18" customHeight="1" x14ac:dyDescent="0.35">
      <c r="A3217" s="270">
        <v>20891</v>
      </c>
      <c r="B3217" s="270" t="s">
        <v>3269</v>
      </c>
      <c r="C3217" s="270" t="s">
        <v>5290</v>
      </c>
      <c r="D3217" s="270" t="s">
        <v>3296</v>
      </c>
      <c r="E3217" s="270" t="s">
        <v>1733</v>
      </c>
      <c r="F3217" s="270" t="s">
        <v>1996</v>
      </c>
      <c r="G3217" s="270" t="s">
        <v>5289</v>
      </c>
      <c r="H3217" s="270" t="s">
        <v>5288</v>
      </c>
      <c r="I3217" s="270" t="s">
        <v>5287</v>
      </c>
      <c r="J3217" s="270">
        <v>21378</v>
      </c>
      <c r="K3217" s="270" t="s">
        <v>3271</v>
      </c>
      <c r="L3217" s="270" t="s">
        <v>5295</v>
      </c>
      <c r="M3217" s="270" t="s">
        <v>3296</v>
      </c>
      <c r="N3217" s="270" t="s">
        <v>3286</v>
      </c>
      <c r="O3217" s="270" t="s">
        <v>3285</v>
      </c>
      <c r="P3217" s="269">
        <v>23884</v>
      </c>
      <c r="Q3217" s="269">
        <v>0</v>
      </c>
      <c r="R3217" s="269">
        <v>0</v>
      </c>
      <c r="S3217" s="269">
        <v>23884</v>
      </c>
      <c r="U3217" s="305" t="str">
        <f t="shared" si="50"/>
        <v>RU8031</v>
      </c>
      <c r="V3217" s="305" t="s">
        <v>3112</v>
      </c>
    </row>
    <row r="3218" spans="1:22" ht="18" customHeight="1" x14ac:dyDescent="0.35">
      <c r="A3218" s="270">
        <v>20891</v>
      </c>
      <c r="B3218" s="270" t="s">
        <v>3269</v>
      </c>
      <c r="C3218" s="270" t="s">
        <v>5290</v>
      </c>
      <c r="D3218" s="270" t="s">
        <v>3296</v>
      </c>
      <c r="E3218" s="270" t="s">
        <v>1733</v>
      </c>
      <c r="F3218" s="270" t="s">
        <v>1996</v>
      </c>
      <c r="G3218" s="270" t="s">
        <v>5289</v>
      </c>
      <c r="H3218" s="270" t="s">
        <v>5288</v>
      </c>
      <c r="I3218" s="270" t="s">
        <v>5287</v>
      </c>
      <c r="J3218" s="270">
        <v>21379</v>
      </c>
      <c r="K3218" s="270" t="s">
        <v>3271</v>
      </c>
      <c r="L3218" s="270" t="s">
        <v>5294</v>
      </c>
      <c r="M3218" s="270" t="s">
        <v>3296</v>
      </c>
      <c r="N3218" s="270" t="s">
        <v>3286</v>
      </c>
      <c r="O3218" s="270" t="s">
        <v>3285</v>
      </c>
      <c r="P3218" s="269">
        <v>16909</v>
      </c>
      <c r="Q3218" s="269">
        <v>0</v>
      </c>
      <c r="R3218" s="269">
        <v>0</v>
      </c>
      <c r="S3218" s="269">
        <v>16909</v>
      </c>
      <c r="U3218" s="305" t="str">
        <f t="shared" si="50"/>
        <v>RU8031</v>
      </c>
      <c r="V3218" s="305" t="s">
        <v>3112</v>
      </c>
    </row>
    <row r="3219" spans="1:22" ht="18" customHeight="1" x14ac:dyDescent="0.35">
      <c r="A3219" s="270">
        <v>20891</v>
      </c>
      <c r="B3219" s="270" t="s">
        <v>3269</v>
      </c>
      <c r="C3219" s="270" t="s">
        <v>5290</v>
      </c>
      <c r="D3219" s="270" t="s">
        <v>3296</v>
      </c>
      <c r="E3219" s="270" t="s">
        <v>1733</v>
      </c>
      <c r="F3219" s="270" t="s">
        <v>1996</v>
      </c>
      <c r="G3219" s="270" t="s">
        <v>5289</v>
      </c>
      <c r="H3219" s="270" t="s">
        <v>5288</v>
      </c>
      <c r="I3219" s="270" t="s">
        <v>5287</v>
      </c>
      <c r="J3219" s="270">
        <v>21380</v>
      </c>
      <c r="K3219" s="270" t="s">
        <v>3271</v>
      </c>
      <c r="L3219" s="270" t="s">
        <v>5293</v>
      </c>
      <c r="M3219" s="270" t="s">
        <v>3296</v>
      </c>
      <c r="N3219" s="270" t="s">
        <v>3286</v>
      </c>
      <c r="O3219" s="270" t="s">
        <v>3285</v>
      </c>
      <c r="P3219" s="269">
        <v>20568</v>
      </c>
      <c r="Q3219" s="269">
        <v>0</v>
      </c>
      <c r="R3219" s="269">
        <v>0</v>
      </c>
      <c r="S3219" s="269">
        <v>20568</v>
      </c>
      <c r="U3219" s="305" t="str">
        <f t="shared" si="50"/>
        <v>RU8031</v>
      </c>
      <c r="V3219" s="305" t="s">
        <v>3112</v>
      </c>
    </row>
    <row r="3220" spans="1:22" ht="18" customHeight="1" x14ac:dyDescent="0.35">
      <c r="A3220" s="270">
        <v>20891</v>
      </c>
      <c r="B3220" s="270" t="s">
        <v>3269</v>
      </c>
      <c r="C3220" s="270" t="s">
        <v>5290</v>
      </c>
      <c r="D3220" s="270" t="s">
        <v>3296</v>
      </c>
      <c r="E3220" s="270" t="s">
        <v>1733</v>
      </c>
      <c r="F3220" s="270" t="s">
        <v>1996</v>
      </c>
      <c r="G3220" s="270" t="s">
        <v>5289</v>
      </c>
      <c r="H3220" s="270" t="s">
        <v>5288</v>
      </c>
      <c r="I3220" s="270" t="s">
        <v>5287</v>
      </c>
      <c r="J3220" s="270">
        <v>21381</v>
      </c>
      <c r="K3220" s="270" t="s">
        <v>3271</v>
      </c>
      <c r="L3220" s="270" t="s">
        <v>5292</v>
      </c>
      <c r="M3220" s="270" t="s">
        <v>3296</v>
      </c>
      <c r="N3220" s="270" t="s">
        <v>3286</v>
      </c>
      <c r="O3220" s="270" t="s">
        <v>3285</v>
      </c>
      <c r="P3220" s="269">
        <v>31019</v>
      </c>
      <c r="Q3220" s="269">
        <v>0</v>
      </c>
      <c r="R3220" s="269">
        <v>0</v>
      </c>
      <c r="S3220" s="269">
        <v>31019</v>
      </c>
      <c r="U3220" s="305" t="str">
        <f t="shared" si="50"/>
        <v>RU8031</v>
      </c>
      <c r="V3220" s="305" t="s">
        <v>3112</v>
      </c>
    </row>
    <row r="3221" spans="1:22" ht="18" customHeight="1" x14ac:dyDescent="0.35">
      <c r="A3221" s="270">
        <v>20891</v>
      </c>
      <c r="B3221" s="270" t="s">
        <v>3269</v>
      </c>
      <c r="C3221" s="270" t="s">
        <v>5290</v>
      </c>
      <c r="D3221" s="270" t="s">
        <v>3296</v>
      </c>
      <c r="E3221" s="270" t="s">
        <v>1733</v>
      </c>
      <c r="F3221" s="270" t="s">
        <v>1996</v>
      </c>
      <c r="G3221" s="270" t="s">
        <v>5289</v>
      </c>
      <c r="H3221" s="270" t="s">
        <v>5288</v>
      </c>
      <c r="I3221" s="270" t="s">
        <v>5287</v>
      </c>
      <c r="J3221" s="270">
        <v>21382</v>
      </c>
      <c r="K3221" s="270" t="s">
        <v>3271</v>
      </c>
      <c r="L3221" s="270" t="s">
        <v>5291</v>
      </c>
      <c r="M3221" s="270" t="s">
        <v>3296</v>
      </c>
      <c r="N3221" s="270" t="s">
        <v>3286</v>
      </c>
      <c r="O3221" s="270" t="s">
        <v>3285</v>
      </c>
      <c r="P3221" s="269">
        <v>88668</v>
      </c>
      <c r="Q3221" s="269">
        <v>0</v>
      </c>
      <c r="R3221" s="269">
        <v>0</v>
      </c>
      <c r="S3221" s="269">
        <v>88668</v>
      </c>
      <c r="U3221" s="305" t="str">
        <f t="shared" si="50"/>
        <v>RU8031</v>
      </c>
      <c r="V3221" s="305" t="s">
        <v>3112</v>
      </c>
    </row>
    <row r="3222" spans="1:22" ht="18" customHeight="1" x14ac:dyDescent="0.35">
      <c r="A3222" s="270">
        <v>20891</v>
      </c>
      <c r="B3222" s="270" t="s">
        <v>3269</v>
      </c>
      <c r="C3222" s="270" t="s">
        <v>5290</v>
      </c>
      <c r="D3222" s="270" t="s">
        <v>3296</v>
      </c>
      <c r="E3222" s="270" t="s">
        <v>1733</v>
      </c>
      <c r="F3222" s="270" t="s">
        <v>1996</v>
      </c>
      <c r="G3222" s="270" t="s">
        <v>5289</v>
      </c>
      <c r="H3222" s="270" t="s">
        <v>5288</v>
      </c>
      <c r="I3222" s="270" t="s">
        <v>5287</v>
      </c>
      <c r="J3222" s="270">
        <v>21383</v>
      </c>
      <c r="K3222" s="270" t="s">
        <v>3271</v>
      </c>
      <c r="L3222" s="270" t="s">
        <v>5286</v>
      </c>
      <c r="M3222" s="270" t="s">
        <v>3296</v>
      </c>
      <c r="N3222" s="270" t="s">
        <v>3286</v>
      </c>
      <c r="O3222" s="270" t="s">
        <v>3285</v>
      </c>
      <c r="P3222" s="269">
        <v>148847</v>
      </c>
      <c r="Q3222" s="269">
        <v>0</v>
      </c>
      <c r="R3222" s="269">
        <v>0</v>
      </c>
      <c r="S3222" s="269">
        <v>148847</v>
      </c>
      <c r="U3222" s="305" t="str">
        <f t="shared" si="50"/>
        <v>RU8031</v>
      </c>
      <c r="V3222" s="305" t="s">
        <v>3112</v>
      </c>
    </row>
    <row r="3223" spans="1:22" ht="18" customHeight="1" x14ac:dyDescent="0.35">
      <c r="A3223" s="270">
        <v>20892</v>
      </c>
      <c r="B3223" s="270" t="s">
        <v>3269</v>
      </c>
      <c r="C3223" s="270" t="s">
        <v>5284</v>
      </c>
      <c r="D3223" s="270" t="s">
        <v>3296</v>
      </c>
      <c r="E3223" s="270" t="s">
        <v>1791</v>
      </c>
      <c r="F3223" s="270" t="s">
        <v>2104</v>
      </c>
      <c r="G3223" s="270" t="s">
        <v>5283</v>
      </c>
      <c r="H3223" s="270" t="s">
        <v>5282</v>
      </c>
      <c r="I3223" s="270" t="s">
        <v>5281</v>
      </c>
      <c r="J3223" s="270">
        <v>20897</v>
      </c>
      <c r="K3223" s="270" t="s">
        <v>3271</v>
      </c>
      <c r="L3223" s="270" t="s">
        <v>5285</v>
      </c>
      <c r="M3223" s="270" t="s">
        <v>3296</v>
      </c>
      <c r="N3223" s="270" t="s">
        <v>3314</v>
      </c>
      <c r="O3223" s="270" t="s">
        <v>3313</v>
      </c>
      <c r="P3223" s="269">
        <v>67840</v>
      </c>
      <c r="Q3223" s="269">
        <v>0</v>
      </c>
      <c r="R3223" s="269">
        <v>67840</v>
      </c>
      <c r="S3223" s="269">
        <v>67840</v>
      </c>
      <c r="U3223" s="305" t="str">
        <f t="shared" si="50"/>
        <v>RU8255</v>
      </c>
      <c r="V3223" s="305" t="s">
        <v>3112</v>
      </c>
    </row>
    <row r="3224" spans="1:22" ht="18" customHeight="1" x14ac:dyDescent="0.35">
      <c r="A3224" s="270">
        <v>20892</v>
      </c>
      <c r="B3224" s="270" t="s">
        <v>3269</v>
      </c>
      <c r="C3224" s="270" t="s">
        <v>5284</v>
      </c>
      <c r="D3224" s="270" t="s">
        <v>3296</v>
      </c>
      <c r="E3224" s="270" t="s">
        <v>1791</v>
      </c>
      <c r="F3224" s="270" t="s">
        <v>2104</v>
      </c>
      <c r="G3224" s="270" t="s">
        <v>5283</v>
      </c>
      <c r="H3224" s="270" t="s">
        <v>5282</v>
      </c>
      <c r="I3224" s="270" t="s">
        <v>5281</v>
      </c>
      <c r="J3224" s="270">
        <v>20898</v>
      </c>
      <c r="K3224" s="270" t="s">
        <v>3271</v>
      </c>
      <c r="L3224" s="270" t="s">
        <v>5280</v>
      </c>
      <c r="M3224" s="270" t="s">
        <v>3296</v>
      </c>
      <c r="N3224" s="270" t="s">
        <v>3314</v>
      </c>
      <c r="O3224" s="270" t="s">
        <v>3313</v>
      </c>
      <c r="P3224" s="269">
        <v>428916</v>
      </c>
      <c r="Q3224" s="269">
        <v>0</v>
      </c>
      <c r="R3224" s="269">
        <v>428916</v>
      </c>
      <c r="S3224" s="269">
        <v>428916</v>
      </c>
      <c r="U3224" s="305" t="str">
        <f t="shared" si="50"/>
        <v>RU8255</v>
      </c>
      <c r="V3224" s="305" t="s">
        <v>3112</v>
      </c>
    </row>
    <row r="3225" spans="1:22" ht="18" customHeight="1" x14ac:dyDescent="0.35">
      <c r="A3225" s="270">
        <v>20899</v>
      </c>
      <c r="B3225" s="270" t="s">
        <v>3269</v>
      </c>
      <c r="C3225" s="270" t="s">
        <v>5276</v>
      </c>
      <c r="D3225" s="270" t="s">
        <v>3296</v>
      </c>
      <c r="E3225" s="270" t="s">
        <v>1739</v>
      </c>
      <c r="F3225" s="270" t="s">
        <v>1823</v>
      </c>
      <c r="G3225" s="270" t="s">
        <v>5275</v>
      </c>
      <c r="H3225" s="270" t="s">
        <v>5274</v>
      </c>
      <c r="I3225" s="270" t="s">
        <v>5273</v>
      </c>
      <c r="J3225" s="270">
        <v>21395</v>
      </c>
      <c r="K3225" s="270" t="s">
        <v>3271</v>
      </c>
      <c r="L3225" s="270" t="s">
        <v>5279</v>
      </c>
      <c r="M3225" s="270" t="s">
        <v>3296</v>
      </c>
      <c r="N3225" s="270" t="s">
        <v>3286</v>
      </c>
      <c r="O3225" s="270" t="s">
        <v>3285</v>
      </c>
      <c r="P3225" s="269">
        <v>115976</v>
      </c>
      <c r="Q3225" s="269">
        <v>0</v>
      </c>
      <c r="R3225" s="269">
        <v>0</v>
      </c>
      <c r="S3225" s="269">
        <v>115976</v>
      </c>
      <c r="U3225" s="305" t="str">
        <f t="shared" si="50"/>
        <v>RU1100</v>
      </c>
      <c r="V3225" s="305" t="s">
        <v>3112</v>
      </c>
    </row>
    <row r="3226" spans="1:22" ht="18" customHeight="1" x14ac:dyDescent="0.35">
      <c r="A3226" s="270">
        <v>20899</v>
      </c>
      <c r="B3226" s="270" t="s">
        <v>3269</v>
      </c>
      <c r="C3226" s="270" t="s">
        <v>5276</v>
      </c>
      <c r="D3226" s="270" t="s">
        <v>3296</v>
      </c>
      <c r="E3226" s="270" t="s">
        <v>1739</v>
      </c>
      <c r="F3226" s="270" t="s">
        <v>1823</v>
      </c>
      <c r="G3226" s="270" t="s">
        <v>5275</v>
      </c>
      <c r="H3226" s="270" t="s">
        <v>5274</v>
      </c>
      <c r="I3226" s="270" t="s">
        <v>5273</v>
      </c>
      <c r="J3226" s="270">
        <v>21781</v>
      </c>
      <c r="K3226" s="270" t="s">
        <v>3271</v>
      </c>
      <c r="L3226" s="270" t="s">
        <v>5278</v>
      </c>
      <c r="M3226" s="270" t="s">
        <v>3296</v>
      </c>
      <c r="N3226" s="270" t="s">
        <v>3286</v>
      </c>
      <c r="O3226" s="270" t="s">
        <v>3285</v>
      </c>
      <c r="P3226" s="269">
        <v>136392</v>
      </c>
      <c r="Q3226" s="269">
        <v>0</v>
      </c>
      <c r="R3226" s="269">
        <v>0</v>
      </c>
      <c r="S3226" s="269">
        <v>136392</v>
      </c>
      <c r="U3226" s="305" t="str">
        <f t="shared" si="50"/>
        <v>RU1100</v>
      </c>
      <c r="V3226" s="305" t="s">
        <v>3112</v>
      </c>
    </row>
    <row r="3227" spans="1:22" ht="18" customHeight="1" x14ac:dyDescent="0.35">
      <c r="A3227" s="270">
        <v>20899</v>
      </c>
      <c r="B3227" s="270" t="s">
        <v>3269</v>
      </c>
      <c r="C3227" s="270" t="s">
        <v>5276</v>
      </c>
      <c r="D3227" s="270" t="s">
        <v>3296</v>
      </c>
      <c r="E3227" s="270" t="s">
        <v>1739</v>
      </c>
      <c r="F3227" s="270" t="s">
        <v>1823</v>
      </c>
      <c r="G3227" s="270" t="s">
        <v>5275</v>
      </c>
      <c r="H3227" s="270" t="s">
        <v>5274</v>
      </c>
      <c r="I3227" s="270" t="s">
        <v>5273</v>
      </c>
      <c r="J3227" s="270">
        <v>22217</v>
      </c>
      <c r="K3227" s="270" t="s">
        <v>3271</v>
      </c>
      <c r="L3227" s="270" t="s">
        <v>5277</v>
      </c>
      <c r="M3227" s="270" t="s">
        <v>3296</v>
      </c>
      <c r="N3227" s="270" t="s">
        <v>3286</v>
      </c>
      <c r="O3227" s="270" t="s">
        <v>3285</v>
      </c>
      <c r="P3227" s="269">
        <v>15552</v>
      </c>
      <c r="Q3227" s="269">
        <v>0</v>
      </c>
      <c r="R3227" s="269">
        <v>0</v>
      </c>
      <c r="S3227" s="269">
        <v>15552</v>
      </c>
      <c r="U3227" s="305" t="str">
        <f t="shared" si="50"/>
        <v>RU1100</v>
      </c>
      <c r="V3227" s="305" t="s">
        <v>3112</v>
      </c>
    </row>
    <row r="3228" spans="1:22" ht="18" customHeight="1" x14ac:dyDescent="0.35">
      <c r="A3228" s="270">
        <v>20899</v>
      </c>
      <c r="B3228" s="270" t="s">
        <v>3269</v>
      </c>
      <c r="C3228" s="270" t="s">
        <v>5276</v>
      </c>
      <c r="D3228" s="270" t="s">
        <v>3296</v>
      </c>
      <c r="E3228" s="270" t="s">
        <v>1739</v>
      </c>
      <c r="F3228" s="270" t="s">
        <v>1823</v>
      </c>
      <c r="G3228" s="270" t="s">
        <v>5275</v>
      </c>
      <c r="H3228" s="270" t="s">
        <v>5274</v>
      </c>
      <c r="I3228" s="270" t="s">
        <v>5273</v>
      </c>
      <c r="J3228" s="270">
        <v>22218</v>
      </c>
      <c r="K3228" s="270" t="s">
        <v>3271</v>
      </c>
      <c r="L3228" s="270" t="s">
        <v>5272</v>
      </c>
      <c r="M3228" s="270" t="s">
        <v>3296</v>
      </c>
      <c r="N3228" s="270" t="s">
        <v>3286</v>
      </c>
      <c r="O3228" s="270" t="s">
        <v>3285</v>
      </c>
      <c r="P3228" s="269">
        <v>204500</v>
      </c>
      <c r="Q3228" s="269">
        <v>0</v>
      </c>
      <c r="R3228" s="269">
        <v>0</v>
      </c>
      <c r="S3228" s="269">
        <v>204500</v>
      </c>
      <c r="U3228" s="305" t="str">
        <f t="shared" si="50"/>
        <v>RU1100</v>
      </c>
      <c r="V3228" s="305" t="s">
        <v>3112</v>
      </c>
    </row>
    <row r="3229" spans="1:22" ht="18" customHeight="1" x14ac:dyDescent="0.35">
      <c r="A3229" s="270">
        <v>20902</v>
      </c>
      <c r="B3229" s="270" t="s">
        <v>3269</v>
      </c>
      <c r="C3229" s="270" t="s">
        <v>5271</v>
      </c>
      <c r="D3229" s="270" t="s">
        <v>3296</v>
      </c>
      <c r="E3229" s="270" t="s">
        <v>1739</v>
      </c>
      <c r="F3229" s="270" t="s">
        <v>1823</v>
      </c>
      <c r="G3229" s="270" t="s">
        <v>5270</v>
      </c>
      <c r="H3229" s="270" t="s">
        <v>5269</v>
      </c>
      <c r="I3229" s="270" t="s">
        <v>5268</v>
      </c>
      <c r="J3229" s="270">
        <v>21363</v>
      </c>
      <c r="K3229" s="270" t="s">
        <v>3271</v>
      </c>
      <c r="L3229" s="270" t="s">
        <v>5267</v>
      </c>
      <c r="M3229" s="270" t="s">
        <v>3296</v>
      </c>
      <c r="N3229" s="270" t="s">
        <v>3286</v>
      </c>
      <c r="O3229" s="270" t="s">
        <v>3285</v>
      </c>
      <c r="P3229" s="269">
        <v>469312</v>
      </c>
      <c r="Q3229" s="269">
        <v>0</v>
      </c>
      <c r="R3229" s="269">
        <v>0</v>
      </c>
      <c r="S3229" s="269">
        <v>469312</v>
      </c>
      <c r="U3229" s="305" t="str">
        <f t="shared" si="50"/>
        <v>RU1100</v>
      </c>
      <c r="V3229" s="305" t="s">
        <v>3112</v>
      </c>
    </row>
    <row r="3230" spans="1:22" ht="18" customHeight="1" x14ac:dyDescent="0.35">
      <c r="A3230" s="270">
        <v>20903</v>
      </c>
      <c r="B3230" s="270" t="s">
        <v>3269</v>
      </c>
      <c r="C3230" s="270" t="s">
        <v>5266</v>
      </c>
      <c r="D3230" s="270" t="s">
        <v>3296</v>
      </c>
      <c r="E3230" s="270" t="s">
        <v>1739</v>
      </c>
      <c r="F3230" s="270" t="s">
        <v>1823</v>
      </c>
      <c r="G3230" s="270" t="s">
        <v>5265</v>
      </c>
      <c r="H3230" s="270" t="s">
        <v>5264</v>
      </c>
      <c r="I3230" s="270" t="s">
        <v>5263</v>
      </c>
      <c r="J3230" s="270">
        <v>22212</v>
      </c>
      <c r="K3230" s="270" t="s">
        <v>3271</v>
      </c>
      <c r="L3230" s="270" t="s">
        <v>5262</v>
      </c>
      <c r="M3230" s="270" t="s">
        <v>3296</v>
      </c>
      <c r="N3230" s="270" t="s">
        <v>3286</v>
      </c>
      <c r="O3230" s="270" t="s">
        <v>3285</v>
      </c>
      <c r="P3230" s="269">
        <v>318218</v>
      </c>
      <c r="Q3230" s="269">
        <v>0</v>
      </c>
      <c r="R3230" s="269">
        <v>0</v>
      </c>
      <c r="S3230" s="269">
        <v>318218</v>
      </c>
      <c r="U3230" s="305" t="str">
        <f t="shared" si="50"/>
        <v>RU1100</v>
      </c>
      <c r="V3230" s="305" t="s">
        <v>3112</v>
      </c>
    </row>
    <row r="3231" spans="1:22" ht="18" customHeight="1" x14ac:dyDescent="0.35">
      <c r="A3231" s="270">
        <v>20905</v>
      </c>
      <c r="B3231" s="270" t="s">
        <v>3269</v>
      </c>
      <c r="C3231" s="270" t="s">
        <v>5258</v>
      </c>
      <c r="D3231" s="270" t="s">
        <v>3296</v>
      </c>
      <c r="E3231" s="270" t="s">
        <v>1713</v>
      </c>
      <c r="F3231" s="270" t="s">
        <v>2143</v>
      </c>
      <c r="G3231" s="270" t="s">
        <v>5257</v>
      </c>
      <c r="H3231" s="270" t="s">
        <v>5256</v>
      </c>
      <c r="I3231" s="270" t="s">
        <v>5255</v>
      </c>
      <c r="J3231" s="270">
        <v>20918</v>
      </c>
      <c r="K3231" s="270" t="s">
        <v>3271</v>
      </c>
      <c r="L3231" s="270" t="s">
        <v>5261</v>
      </c>
      <c r="M3231" s="270" t="s">
        <v>3296</v>
      </c>
      <c r="N3231" s="270" t="s">
        <v>3286</v>
      </c>
      <c r="O3231" s="270" t="s">
        <v>3285</v>
      </c>
      <c r="P3231" s="269">
        <v>666008.31000000006</v>
      </c>
      <c r="Q3231" s="269">
        <v>0</v>
      </c>
      <c r="R3231" s="269">
        <v>0</v>
      </c>
      <c r="S3231" s="269">
        <v>666008.31000000006</v>
      </c>
      <c r="U3231" s="305" t="str">
        <f t="shared" si="50"/>
        <v>RU8310</v>
      </c>
      <c r="V3231" s="305" t="s">
        <v>3112</v>
      </c>
    </row>
    <row r="3232" spans="1:22" ht="18" customHeight="1" x14ac:dyDescent="0.35">
      <c r="A3232" s="270">
        <v>20905</v>
      </c>
      <c r="B3232" s="270" t="s">
        <v>3269</v>
      </c>
      <c r="C3232" s="270" t="s">
        <v>5258</v>
      </c>
      <c r="D3232" s="270" t="s">
        <v>3296</v>
      </c>
      <c r="E3232" s="270" t="s">
        <v>1713</v>
      </c>
      <c r="F3232" s="270" t="s">
        <v>2143</v>
      </c>
      <c r="G3232" s="270" t="s">
        <v>5257</v>
      </c>
      <c r="H3232" s="270" t="s">
        <v>5256</v>
      </c>
      <c r="I3232" s="270" t="s">
        <v>5255</v>
      </c>
      <c r="J3232" s="270">
        <v>20924</v>
      </c>
      <c r="K3232" s="270" t="s">
        <v>3271</v>
      </c>
      <c r="L3232" s="270" t="s">
        <v>5260</v>
      </c>
      <c r="M3232" s="270" t="s">
        <v>3296</v>
      </c>
      <c r="N3232" s="270" t="s">
        <v>3286</v>
      </c>
      <c r="O3232" s="270" t="s">
        <v>3285</v>
      </c>
      <c r="P3232" s="269">
        <v>438440.2</v>
      </c>
      <c r="Q3232" s="269">
        <v>0</v>
      </c>
      <c r="R3232" s="269">
        <v>0</v>
      </c>
      <c r="S3232" s="269">
        <v>438440.2</v>
      </c>
      <c r="U3232" s="305" t="str">
        <f t="shared" si="50"/>
        <v>RU8310</v>
      </c>
      <c r="V3232" s="305" t="s">
        <v>3112</v>
      </c>
    </row>
    <row r="3233" spans="1:22" ht="18" customHeight="1" x14ac:dyDescent="0.35">
      <c r="A3233" s="270">
        <v>20905</v>
      </c>
      <c r="B3233" s="270" t="s">
        <v>3269</v>
      </c>
      <c r="C3233" s="270" t="s">
        <v>5258</v>
      </c>
      <c r="D3233" s="270" t="s">
        <v>3296</v>
      </c>
      <c r="E3233" s="270" t="s">
        <v>1713</v>
      </c>
      <c r="F3233" s="270" t="s">
        <v>2143</v>
      </c>
      <c r="G3233" s="270" t="s">
        <v>5257</v>
      </c>
      <c r="H3233" s="270" t="s">
        <v>5256</v>
      </c>
      <c r="I3233" s="270" t="s">
        <v>5255</v>
      </c>
      <c r="J3233" s="270">
        <v>20926</v>
      </c>
      <c r="K3233" s="270" t="s">
        <v>3271</v>
      </c>
      <c r="L3233" s="270" t="s">
        <v>5259</v>
      </c>
      <c r="M3233" s="270" t="s">
        <v>3296</v>
      </c>
      <c r="N3233" s="270" t="s">
        <v>3286</v>
      </c>
      <c r="O3233" s="270" t="s">
        <v>3285</v>
      </c>
      <c r="P3233" s="269">
        <v>436607.71</v>
      </c>
      <c r="Q3233" s="269">
        <v>0</v>
      </c>
      <c r="R3233" s="269">
        <v>0</v>
      </c>
      <c r="S3233" s="269">
        <v>436607.71</v>
      </c>
      <c r="U3233" s="305" t="str">
        <f t="shared" si="50"/>
        <v>RU8310</v>
      </c>
      <c r="V3233" s="305" t="s">
        <v>3112</v>
      </c>
    </row>
    <row r="3234" spans="1:22" ht="18" customHeight="1" x14ac:dyDescent="0.35">
      <c r="A3234" s="270">
        <v>20905</v>
      </c>
      <c r="B3234" s="270" t="s">
        <v>3269</v>
      </c>
      <c r="C3234" s="270" t="s">
        <v>5258</v>
      </c>
      <c r="D3234" s="270" t="s">
        <v>3296</v>
      </c>
      <c r="E3234" s="270" t="s">
        <v>1713</v>
      </c>
      <c r="F3234" s="270" t="s">
        <v>2143</v>
      </c>
      <c r="G3234" s="270" t="s">
        <v>5257</v>
      </c>
      <c r="H3234" s="270" t="s">
        <v>5256</v>
      </c>
      <c r="I3234" s="270" t="s">
        <v>5255</v>
      </c>
      <c r="J3234" s="270">
        <v>20929</v>
      </c>
      <c r="K3234" s="270" t="s">
        <v>3271</v>
      </c>
      <c r="L3234" s="270" t="s">
        <v>5254</v>
      </c>
      <c r="M3234" s="270" t="s">
        <v>3296</v>
      </c>
      <c r="N3234" s="270" t="s">
        <v>3286</v>
      </c>
      <c r="O3234" s="270" t="s">
        <v>3285</v>
      </c>
      <c r="P3234" s="269">
        <v>274194.8</v>
      </c>
      <c r="Q3234" s="269">
        <v>0</v>
      </c>
      <c r="R3234" s="269">
        <v>0</v>
      </c>
      <c r="S3234" s="269">
        <v>274194.8</v>
      </c>
      <c r="U3234" s="305" t="str">
        <f t="shared" si="50"/>
        <v>RU8310</v>
      </c>
      <c r="V3234" s="305" t="s">
        <v>3112</v>
      </c>
    </row>
    <row r="3235" spans="1:22" ht="18" customHeight="1" x14ac:dyDescent="0.35">
      <c r="A3235" s="270">
        <v>20908</v>
      </c>
      <c r="B3235" s="270" t="s">
        <v>3269</v>
      </c>
      <c r="C3235" s="270" t="s">
        <v>5250</v>
      </c>
      <c r="D3235" s="270" t="s">
        <v>3296</v>
      </c>
      <c r="E3235" s="270" t="s">
        <v>1713</v>
      </c>
      <c r="F3235" s="270" t="s">
        <v>2143</v>
      </c>
      <c r="G3235" s="270" t="s">
        <v>5249</v>
      </c>
      <c r="H3235" s="270" t="s">
        <v>5248</v>
      </c>
      <c r="I3235" s="270" t="s">
        <v>5247</v>
      </c>
      <c r="J3235" s="270">
        <v>20914</v>
      </c>
      <c r="K3235" s="270" t="s">
        <v>3271</v>
      </c>
      <c r="L3235" s="270" t="s">
        <v>5253</v>
      </c>
      <c r="M3235" s="270" t="s">
        <v>3296</v>
      </c>
      <c r="N3235" s="270" t="s">
        <v>3286</v>
      </c>
      <c r="O3235" s="270" t="s">
        <v>3285</v>
      </c>
      <c r="P3235" s="269">
        <v>205117.23</v>
      </c>
      <c r="Q3235" s="269">
        <v>0</v>
      </c>
      <c r="R3235" s="269">
        <v>0</v>
      </c>
      <c r="S3235" s="269">
        <v>205117.23</v>
      </c>
      <c r="U3235" s="305" t="str">
        <f t="shared" si="50"/>
        <v>RU8310</v>
      </c>
      <c r="V3235" s="305" t="s">
        <v>3112</v>
      </c>
    </row>
    <row r="3236" spans="1:22" ht="18" customHeight="1" x14ac:dyDescent="0.35">
      <c r="A3236" s="270">
        <v>20908</v>
      </c>
      <c r="B3236" s="270" t="s">
        <v>3269</v>
      </c>
      <c r="C3236" s="270" t="s">
        <v>5250</v>
      </c>
      <c r="D3236" s="270" t="s">
        <v>3296</v>
      </c>
      <c r="E3236" s="270" t="s">
        <v>1713</v>
      </c>
      <c r="F3236" s="270" t="s">
        <v>2143</v>
      </c>
      <c r="G3236" s="270" t="s">
        <v>5249</v>
      </c>
      <c r="H3236" s="270" t="s">
        <v>5248</v>
      </c>
      <c r="I3236" s="270" t="s">
        <v>5247</v>
      </c>
      <c r="J3236" s="270">
        <v>20919</v>
      </c>
      <c r="K3236" s="270" t="s">
        <v>3271</v>
      </c>
      <c r="L3236" s="270" t="s">
        <v>5252</v>
      </c>
      <c r="M3236" s="270" t="s">
        <v>3296</v>
      </c>
      <c r="N3236" s="270" t="s">
        <v>3286</v>
      </c>
      <c r="O3236" s="270" t="s">
        <v>3285</v>
      </c>
      <c r="P3236" s="269">
        <v>194341.68</v>
      </c>
      <c r="Q3236" s="269">
        <v>0</v>
      </c>
      <c r="R3236" s="269">
        <v>0</v>
      </c>
      <c r="S3236" s="269">
        <v>194341.68</v>
      </c>
      <c r="U3236" s="305" t="str">
        <f t="shared" si="50"/>
        <v>RU8310</v>
      </c>
      <c r="V3236" s="305" t="s">
        <v>3112</v>
      </c>
    </row>
    <row r="3237" spans="1:22" ht="18" customHeight="1" x14ac:dyDescent="0.35">
      <c r="A3237" s="270">
        <v>20908</v>
      </c>
      <c r="B3237" s="270" t="s">
        <v>3269</v>
      </c>
      <c r="C3237" s="270" t="s">
        <v>5250</v>
      </c>
      <c r="D3237" s="270" t="s">
        <v>3296</v>
      </c>
      <c r="E3237" s="270" t="s">
        <v>1713</v>
      </c>
      <c r="F3237" s="270" t="s">
        <v>2143</v>
      </c>
      <c r="G3237" s="270" t="s">
        <v>5249</v>
      </c>
      <c r="H3237" s="270" t="s">
        <v>5248</v>
      </c>
      <c r="I3237" s="270" t="s">
        <v>5247</v>
      </c>
      <c r="J3237" s="270">
        <v>20920</v>
      </c>
      <c r="K3237" s="270" t="s">
        <v>3271</v>
      </c>
      <c r="L3237" s="270" t="s">
        <v>5251</v>
      </c>
      <c r="M3237" s="270" t="s">
        <v>3296</v>
      </c>
      <c r="N3237" s="270" t="s">
        <v>3286</v>
      </c>
      <c r="O3237" s="270" t="s">
        <v>3285</v>
      </c>
      <c r="P3237" s="269">
        <v>627914.89</v>
      </c>
      <c r="Q3237" s="269">
        <v>0</v>
      </c>
      <c r="R3237" s="269">
        <v>0</v>
      </c>
      <c r="S3237" s="269">
        <v>627914.89</v>
      </c>
      <c r="U3237" s="305" t="str">
        <f t="shared" si="50"/>
        <v>RU8310</v>
      </c>
      <c r="V3237" s="305" t="s">
        <v>3112</v>
      </c>
    </row>
    <row r="3238" spans="1:22" ht="18" customHeight="1" x14ac:dyDescent="0.35">
      <c r="A3238" s="270">
        <v>20908</v>
      </c>
      <c r="B3238" s="270" t="s">
        <v>3269</v>
      </c>
      <c r="C3238" s="270" t="s">
        <v>5250</v>
      </c>
      <c r="D3238" s="270" t="s">
        <v>3296</v>
      </c>
      <c r="E3238" s="270" t="s">
        <v>1713</v>
      </c>
      <c r="F3238" s="270" t="s">
        <v>2143</v>
      </c>
      <c r="G3238" s="270" t="s">
        <v>5249</v>
      </c>
      <c r="H3238" s="270" t="s">
        <v>5248</v>
      </c>
      <c r="I3238" s="270" t="s">
        <v>5247</v>
      </c>
      <c r="J3238" s="270">
        <v>20922</v>
      </c>
      <c r="K3238" s="270" t="s">
        <v>3271</v>
      </c>
      <c r="L3238" s="270" t="s">
        <v>5246</v>
      </c>
      <c r="M3238" s="270" t="s">
        <v>3296</v>
      </c>
      <c r="N3238" s="270" t="s">
        <v>3286</v>
      </c>
      <c r="O3238" s="270" t="s">
        <v>3285</v>
      </c>
      <c r="P3238" s="269">
        <v>677456.5</v>
      </c>
      <c r="Q3238" s="269">
        <v>0</v>
      </c>
      <c r="R3238" s="269">
        <v>0</v>
      </c>
      <c r="S3238" s="269">
        <v>677456.5</v>
      </c>
      <c r="U3238" s="305" t="str">
        <f t="shared" si="50"/>
        <v>RU8310</v>
      </c>
      <c r="V3238" s="305" t="s">
        <v>3112</v>
      </c>
    </row>
    <row r="3239" spans="1:22" ht="18" customHeight="1" x14ac:dyDescent="0.35">
      <c r="A3239" s="270">
        <v>20935</v>
      </c>
      <c r="B3239" s="270" t="s">
        <v>3269</v>
      </c>
      <c r="C3239" s="270" t="s">
        <v>5245</v>
      </c>
      <c r="D3239" s="270" t="s">
        <v>3296</v>
      </c>
      <c r="E3239" s="270" t="s">
        <v>1739</v>
      </c>
      <c r="F3239" s="270" t="s">
        <v>2075</v>
      </c>
      <c r="G3239" s="270" t="s">
        <v>5244</v>
      </c>
      <c r="H3239" s="270" t="s">
        <v>5243</v>
      </c>
      <c r="I3239" s="270" t="s">
        <v>5242</v>
      </c>
      <c r="J3239" s="270">
        <v>20936</v>
      </c>
      <c r="K3239" s="270" t="s">
        <v>3271</v>
      </c>
      <c r="L3239" s="270" t="s">
        <v>5241</v>
      </c>
      <c r="M3239" s="270" t="s">
        <v>3296</v>
      </c>
      <c r="N3239" s="270" t="s">
        <v>3314</v>
      </c>
      <c r="O3239" s="270" t="s">
        <v>3313</v>
      </c>
      <c r="P3239" s="269">
        <v>276827.13</v>
      </c>
      <c r="Q3239" s="269">
        <v>0</v>
      </c>
      <c r="R3239" s="269">
        <v>276827.13</v>
      </c>
      <c r="S3239" s="269">
        <v>276827.13</v>
      </c>
      <c r="U3239" s="305" t="str">
        <f t="shared" si="50"/>
        <v>RU8195</v>
      </c>
      <c r="V3239" s="305" t="s">
        <v>3112</v>
      </c>
    </row>
    <row r="3240" spans="1:22" ht="18" customHeight="1" x14ac:dyDescent="0.35">
      <c r="A3240" s="270">
        <v>20945</v>
      </c>
      <c r="B3240" s="270" t="s">
        <v>3269</v>
      </c>
      <c r="C3240" s="270" t="s">
        <v>5240</v>
      </c>
      <c r="D3240" s="270" t="s">
        <v>3296</v>
      </c>
      <c r="E3240" s="270" t="s">
        <v>1733</v>
      </c>
      <c r="F3240" s="270" t="s">
        <v>1917</v>
      </c>
      <c r="G3240" s="270" t="s">
        <v>5239</v>
      </c>
      <c r="H3240" s="270" t="s">
        <v>5238</v>
      </c>
      <c r="I3240" s="270" t="s">
        <v>5237</v>
      </c>
      <c r="J3240" s="270">
        <v>20946</v>
      </c>
      <c r="K3240" s="270" t="s">
        <v>3271</v>
      </c>
      <c r="L3240" s="270" t="s">
        <v>5236</v>
      </c>
      <c r="M3240" s="270" t="s">
        <v>3296</v>
      </c>
      <c r="N3240" s="270" t="s">
        <v>3314</v>
      </c>
      <c r="O3240" s="270" t="s">
        <v>3313</v>
      </c>
      <c r="P3240" s="269">
        <v>262620</v>
      </c>
      <c r="Q3240" s="269">
        <v>0</v>
      </c>
      <c r="R3240" s="269">
        <v>0</v>
      </c>
      <c r="S3240" s="269">
        <v>262620</v>
      </c>
      <c r="U3240" s="305" t="str">
        <f t="shared" si="50"/>
        <v>RU5200</v>
      </c>
      <c r="V3240" s="305" t="s">
        <v>3112</v>
      </c>
    </row>
    <row r="3241" spans="1:22" ht="18" customHeight="1" x14ac:dyDescent="0.35">
      <c r="A3241" s="270">
        <v>21021</v>
      </c>
      <c r="B3241" s="270" t="s">
        <v>3269</v>
      </c>
      <c r="C3241" s="270" t="s">
        <v>5235</v>
      </c>
      <c r="D3241" s="270" t="s">
        <v>3296</v>
      </c>
      <c r="E3241" s="270" t="s">
        <v>1739</v>
      </c>
      <c r="F3241" s="270" t="s">
        <v>2075</v>
      </c>
      <c r="G3241" s="270" t="s">
        <v>5234</v>
      </c>
      <c r="H3241" s="270" t="s">
        <v>5233</v>
      </c>
      <c r="I3241" s="270" t="s">
        <v>5232</v>
      </c>
      <c r="J3241" s="270">
        <v>21023</v>
      </c>
      <c r="K3241" s="270" t="s">
        <v>3271</v>
      </c>
      <c r="L3241" s="270" t="s">
        <v>5231</v>
      </c>
      <c r="M3241" s="270" t="s">
        <v>3296</v>
      </c>
      <c r="N3241" s="270" t="s">
        <v>3286</v>
      </c>
      <c r="O3241" s="270" t="s">
        <v>3285</v>
      </c>
      <c r="P3241" s="269">
        <v>353902.6</v>
      </c>
      <c r="Q3241" s="269">
        <v>0</v>
      </c>
      <c r="R3241" s="269">
        <v>0</v>
      </c>
      <c r="S3241" s="269">
        <v>353902.6</v>
      </c>
      <c r="U3241" s="305" t="str">
        <f t="shared" si="50"/>
        <v>RU8195</v>
      </c>
      <c r="V3241" s="305" t="s">
        <v>3112</v>
      </c>
    </row>
    <row r="3242" spans="1:22" ht="18" customHeight="1" x14ac:dyDescent="0.35">
      <c r="A3242" s="270">
        <v>21029</v>
      </c>
      <c r="B3242" s="270" t="s">
        <v>3269</v>
      </c>
      <c r="C3242" s="270" t="s">
        <v>5230</v>
      </c>
      <c r="D3242" s="270" t="s">
        <v>3296</v>
      </c>
      <c r="E3242" s="270" t="s">
        <v>1713</v>
      </c>
      <c r="F3242" s="270" t="s">
        <v>1741</v>
      </c>
      <c r="G3242" s="270" t="s">
        <v>5229</v>
      </c>
      <c r="H3242" s="270" t="s">
        <v>5228</v>
      </c>
      <c r="I3242" s="270" t="s">
        <v>5227</v>
      </c>
      <c r="J3242" s="270">
        <v>21428</v>
      </c>
      <c r="K3242" s="270" t="s">
        <v>3271</v>
      </c>
      <c r="L3242" s="270" t="s">
        <v>5226</v>
      </c>
      <c r="M3242" s="270" t="s">
        <v>3296</v>
      </c>
      <c r="N3242" s="270" t="s">
        <v>3286</v>
      </c>
      <c r="O3242" s="270" t="s">
        <v>3285</v>
      </c>
      <c r="P3242" s="269">
        <v>256714.4</v>
      </c>
      <c r="Q3242" s="269">
        <v>0</v>
      </c>
      <c r="R3242" s="269">
        <v>0</v>
      </c>
      <c r="S3242" s="269">
        <v>256714.4</v>
      </c>
      <c r="U3242" s="305" t="str">
        <f t="shared" si="50"/>
        <v>RU8225</v>
      </c>
      <c r="V3242" s="305" t="s">
        <v>3112</v>
      </c>
    </row>
    <row r="3243" spans="1:22" ht="18" customHeight="1" x14ac:dyDescent="0.35">
      <c r="A3243" s="270">
        <v>21034</v>
      </c>
      <c r="B3243" s="270" t="s">
        <v>3269</v>
      </c>
      <c r="C3243" s="270" t="s">
        <v>5225</v>
      </c>
      <c r="D3243" s="270" t="s">
        <v>3296</v>
      </c>
      <c r="E3243" s="270" t="s">
        <v>1733</v>
      </c>
      <c r="F3243" s="270" t="s">
        <v>1917</v>
      </c>
      <c r="G3243" s="270" t="s">
        <v>4471</v>
      </c>
      <c r="H3243" s="270" t="s">
        <v>5224</v>
      </c>
      <c r="I3243" s="270" t="s">
        <v>5223</v>
      </c>
      <c r="J3243" s="270">
        <v>21349</v>
      </c>
      <c r="K3243" s="270" t="s">
        <v>3271</v>
      </c>
      <c r="L3243" s="270" t="s">
        <v>5222</v>
      </c>
      <c r="M3243" s="270" t="s">
        <v>3296</v>
      </c>
      <c r="N3243" s="270" t="s">
        <v>3286</v>
      </c>
      <c r="O3243" s="270" t="s">
        <v>3285</v>
      </c>
      <c r="P3243" s="269">
        <v>520157</v>
      </c>
      <c r="Q3243" s="269">
        <v>0</v>
      </c>
      <c r="R3243" s="269">
        <v>0</v>
      </c>
      <c r="S3243" s="269">
        <v>520157</v>
      </c>
      <c r="U3243" s="305" t="str">
        <f t="shared" si="50"/>
        <v>RU5200</v>
      </c>
      <c r="V3243" s="305" t="s">
        <v>3112</v>
      </c>
    </row>
    <row r="3244" spans="1:22" ht="18" customHeight="1" x14ac:dyDescent="0.35">
      <c r="A3244" s="270">
        <v>21041</v>
      </c>
      <c r="B3244" s="270" t="s">
        <v>3269</v>
      </c>
      <c r="C3244" s="270" t="s">
        <v>5221</v>
      </c>
      <c r="D3244" s="270" t="s">
        <v>3296</v>
      </c>
      <c r="E3244" s="270" t="s">
        <v>1791</v>
      </c>
      <c r="F3244" s="270" t="s">
        <v>1816</v>
      </c>
      <c r="G3244" s="270" t="s">
        <v>5220</v>
      </c>
      <c r="H3244" s="270" t="s">
        <v>5219</v>
      </c>
      <c r="I3244" s="270" t="s">
        <v>5218</v>
      </c>
      <c r="J3244" s="270">
        <v>21056</v>
      </c>
      <c r="K3244" s="270" t="s">
        <v>3271</v>
      </c>
      <c r="L3244" s="270" t="s">
        <v>5217</v>
      </c>
      <c r="M3244" s="270" t="s">
        <v>3296</v>
      </c>
      <c r="N3244" s="270" t="s">
        <v>3314</v>
      </c>
      <c r="O3244" s="270" t="s">
        <v>3313</v>
      </c>
      <c r="P3244" s="269">
        <v>353678</v>
      </c>
      <c r="Q3244" s="269">
        <v>0</v>
      </c>
      <c r="R3244" s="269">
        <v>0</v>
      </c>
      <c r="S3244" s="269">
        <v>353678</v>
      </c>
      <c r="U3244" s="305" t="str">
        <f t="shared" si="50"/>
        <v>RU1015</v>
      </c>
      <c r="V3244" s="305" t="s">
        <v>3112</v>
      </c>
    </row>
    <row r="3245" spans="1:22" ht="18" customHeight="1" x14ac:dyDescent="0.35">
      <c r="A3245" s="270">
        <v>21061</v>
      </c>
      <c r="B3245" s="270" t="s">
        <v>3269</v>
      </c>
      <c r="C3245" s="270" t="s">
        <v>5216</v>
      </c>
      <c r="D3245" s="270" t="s">
        <v>3296</v>
      </c>
      <c r="E3245" s="270" t="s">
        <v>1791</v>
      </c>
      <c r="F3245" s="270" t="s">
        <v>1816</v>
      </c>
      <c r="G3245" s="270" t="s">
        <v>5215</v>
      </c>
      <c r="H3245" s="270" t="s">
        <v>5214</v>
      </c>
      <c r="I3245" s="270" t="s">
        <v>5213</v>
      </c>
      <c r="J3245" s="270">
        <v>21355</v>
      </c>
      <c r="K3245" s="270" t="s">
        <v>3271</v>
      </c>
      <c r="L3245" s="270" t="s">
        <v>5212</v>
      </c>
      <c r="M3245" s="270" t="s">
        <v>3296</v>
      </c>
      <c r="N3245" s="270" t="s">
        <v>3314</v>
      </c>
      <c r="O3245" s="270" t="s">
        <v>3313</v>
      </c>
      <c r="P3245" s="269">
        <v>271314</v>
      </c>
      <c r="Q3245" s="269">
        <v>0</v>
      </c>
      <c r="R3245" s="269">
        <v>0</v>
      </c>
      <c r="S3245" s="269">
        <v>271314</v>
      </c>
      <c r="U3245" s="305" t="str">
        <f t="shared" si="50"/>
        <v>RU1015</v>
      </c>
      <c r="V3245" s="305" t="s">
        <v>3112</v>
      </c>
    </row>
    <row r="3246" spans="1:22" ht="18" customHeight="1" x14ac:dyDescent="0.35">
      <c r="A3246" s="270">
        <v>21063</v>
      </c>
      <c r="B3246" s="270" t="s">
        <v>3269</v>
      </c>
      <c r="C3246" s="270" t="s">
        <v>5207</v>
      </c>
      <c r="D3246" s="270" t="s">
        <v>3296</v>
      </c>
      <c r="E3246" s="270" t="s">
        <v>1733</v>
      </c>
      <c r="F3246" s="270" t="s">
        <v>1928</v>
      </c>
      <c r="G3246" s="270" t="s">
        <v>3430</v>
      </c>
      <c r="H3246" s="270" t="s">
        <v>5206</v>
      </c>
      <c r="I3246" s="270" t="s">
        <v>5205</v>
      </c>
      <c r="J3246" s="270">
        <v>21790</v>
      </c>
      <c r="K3246" s="270" t="s">
        <v>3271</v>
      </c>
      <c r="L3246" s="270" t="s">
        <v>5211</v>
      </c>
      <c r="M3246" s="270" t="s">
        <v>3296</v>
      </c>
      <c r="N3246" s="270" t="s">
        <v>3314</v>
      </c>
      <c r="O3246" s="270" t="s">
        <v>3313</v>
      </c>
      <c r="P3246" s="269">
        <v>121694.98</v>
      </c>
      <c r="Q3246" s="269">
        <v>0</v>
      </c>
      <c r="R3246" s="269">
        <v>0</v>
      </c>
      <c r="S3246" s="269">
        <v>121694.98</v>
      </c>
      <c r="U3246" s="305" t="str">
        <f t="shared" si="50"/>
        <v>RU5220</v>
      </c>
      <c r="V3246" s="305" t="s">
        <v>3112</v>
      </c>
    </row>
    <row r="3247" spans="1:22" ht="18" customHeight="1" x14ac:dyDescent="0.35">
      <c r="A3247" s="270">
        <v>21063</v>
      </c>
      <c r="B3247" s="270" t="s">
        <v>3269</v>
      </c>
      <c r="C3247" s="270" t="s">
        <v>5207</v>
      </c>
      <c r="D3247" s="270" t="s">
        <v>3296</v>
      </c>
      <c r="E3247" s="270" t="s">
        <v>1733</v>
      </c>
      <c r="F3247" s="270" t="s">
        <v>1928</v>
      </c>
      <c r="G3247" s="270" t="s">
        <v>3430</v>
      </c>
      <c r="H3247" s="270" t="s">
        <v>5206</v>
      </c>
      <c r="I3247" s="270" t="s">
        <v>5205</v>
      </c>
      <c r="J3247" s="270">
        <v>21791</v>
      </c>
      <c r="K3247" s="270" t="s">
        <v>3271</v>
      </c>
      <c r="L3247" s="270" t="s">
        <v>5210</v>
      </c>
      <c r="M3247" s="270" t="s">
        <v>3296</v>
      </c>
      <c r="N3247" s="270" t="s">
        <v>3314</v>
      </c>
      <c r="O3247" s="270" t="s">
        <v>3313</v>
      </c>
      <c r="P3247" s="269">
        <v>91957.11</v>
      </c>
      <c r="Q3247" s="269">
        <v>0</v>
      </c>
      <c r="R3247" s="269">
        <v>0</v>
      </c>
      <c r="S3247" s="269">
        <v>91957.11</v>
      </c>
      <c r="U3247" s="305" t="str">
        <f t="shared" si="50"/>
        <v>RU5220</v>
      </c>
      <c r="V3247" s="305" t="s">
        <v>3112</v>
      </c>
    </row>
    <row r="3248" spans="1:22" ht="18" customHeight="1" x14ac:dyDescent="0.35">
      <c r="A3248" s="270">
        <v>21063</v>
      </c>
      <c r="B3248" s="270" t="s">
        <v>3269</v>
      </c>
      <c r="C3248" s="270" t="s">
        <v>5207</v>
      </c>
      <c r="D3248" s="270" t="s">
        <v>3296</v>
      </c>
      <c r="E3248" s="270" t="s">
        <v>1733</v>
      </c>
      <c r="F3248" s="270" t="s">
        <v>1928</v>
      </c>
      <c r="G3248" s="270" t="s">
        <v>3430</v>
      </c>
      <c r="H3248" s="270" t="s">
        <v>5206</v>
      </c>
      <c r="I3248" s="270" t="s">
        <v>5205</v>
      </c>
      <c r="J3248" s="270">
        <v>21792</v>
      </c>
      <c r="K3248" s="270" t="s">
        <v>3271</v>
      </c>
      <c r="L3248" s="270" t="s">
        <v>5209</v>
      </c>
      <c r="M3248" s="270" t="s">
        <v>3296</v>
      </c>
      <c r="N3248" s="270" t="s">
        <v>3314</v>
      </c>
      <c r="O3248" s="270" t="s">
        <v>3313</v>
      </c>
      <c r="P3248" s="269">
        <v>234555.2</v>
      </c>
      <c r="Q3248" s="269">
        <v>0</v>
      </c>
      <c r="R3248" s="269">
        <v>0</v>
      </c>
      <c r="S3248" s="269">
        <v>234555.2</v>
      </c>
      <c r="U3248" s="305" t="str">
        <f t="shared" si="50"/>
        <v>RU5220</v>
      </c>
      <c r="V3248" s="305" t="s">
        <v>3112</v>
      </c>
    </row>
    <row r="3249" spans="1:22" ht="18" customHeight="1" x14ac:dyDescent="0.35">
      <c r="A3249" s="270">
        <v>21063</v>
      </c>
      <c r="B3249" s="270" t="s">
        <v>3269</v>
      </c>
      <c r="C3249" s="270" t="s">
        <v>5207</v>
      </c>
      <c r="D3249" s="270" t="s">
        <v>3296</v>
      </c>
      <c r="E3249" s="270" t="s">
        <v>1733</v>
      </c>
      <c r="F3249" s="270" t="s">
        <v>1928</v>
      </c>
      <c r="G3249" s="270" t="s">
        <v>3430</v>
      </c>
      <c r="H3249" s="270" t="s">
        <v>5206</v>
      </c>
      <c r="I3249" s="270" t="s">
        <v>5205</v>
      </c>
      <c r="J3249" s="270">
        <v>21793</v>
      </c>
      <c r="K3249" s="270" t="s">
        <v>3271</v>
      </c>
      <c r="L3249" s="270" t="s">
        <v>5208</v>
      </c>
      <c r="M3249" s="270" t="s">
        <v>3296</v>
      </c>
      <c r="N3249" s="270" t="s">
        <v>3314</v>
      </c>
      <c r="O3249" s="270" t="s">
        <v>3313</v>
      </c>
      <c r="P3249" s="269">
        <v>74812.600000000006</v>
      </c>
      <c r="Q3249" s="269">
        <v>0</v>
      </c>
      <c r="R3249" s="269">
        <v>0</v>
      </c>
      <c r="S3249" s="269">
        <v>74812.600000000006</v>
      </c>
      <c r="U3249" s="305" t="str">
        <f t="shared" si="50"/>
        <v>RU5220</v>
      </c>
      <c r="V3249" s="305" t="s">
        <v>3112</v>
      </c>
    </row>
    <row r="3250" spans="1:22" ht="18" customHeight="1" x14ac:dyDescent="0.35">
      <c r="A3250" s="270">
        <v>21063</v>
      </c>
      <c r="B3250" s="270" t="s">
        <v>3269</v>
      </c>
      <c r="C3250" s="270" t="s">
        <v>5207</v>
      </c>
      <c r="D3250" s="270" t="s">
        <v>3296</v>
      </c>
      <c r="E3250" s="270" t="s">
        <v>1733</v>
      </c>
      <c r="F3250" s="270" t="s">
        <v>1928</v>
      </c>
      <c r="G3250" s="270" t="s">
        <v>3430</v>
      </c>
      <c r="H3250" s="270" t="s">
        <v>5206</v>
      </c>
      <c r="I3250" s="270" t="s">
        <v>5205</v>
      </c>
      <c r="J3250" s="270">
        <v>21794</v>
      </c>
      <c r="K3250" s="270" t="s">
        <v>3271</v>
      </c>
      <c r="L3250" s="270" t="s">
        <v>5204</v>
      </c>
      <c r="M3250" s="270" t="s">
        <v>3296</v>
      </c>
      <c r="N3250" s="270" t="s">
        <v>3314</v>
      </c>
      <c r="O3250" s="270" t="s">
        <v>3313</v>
      </c>
      <c r="P3250" s="269">
        <v>31237.18</v>
      </c>
      <c r="Q3250" s="269">
        <v>0</v>
      </c>
      <c r="R3250" s="269">
        <v>0</v>
      </c>
      <c r="S3250" s="269">
        <v>31237.18</v>
      </c>
      <c r="U3250" s="305" t="str">
        <f t="shared" si="50"/>
        <v>RU5220</v>
      </c>
      <c r="V3250" s="305" t="s">
        <v>3112</v>
      </c>
    </row>
    <row r="3251" spans="1:22" ht="18" customHeight="1" x14ac:dyDescent="0.35">
      <c r="A3251" s="270">
        <v>21069</v>
      </c>
      <c r="B3251" s="270" t="s">
        <v>3269</v>
      </c>
      <c r="C3251" s="270" t="s">
        <v>5203</v>
      </c>
      <c r="D3251" s="270" t="s">
        <v>3296</v>
      </c>
      <c r="E3251" s="270" t="s">
        <v>1713</v>
      </c>
      <c r="F3251" s="270" t="s">
        <v>2143</v>
      </c>
      <c r="G3251" s="270" t="s">
        <v>5202</v>
      </c>
      <c r="H3251" s="270" t="s">
        <v>5201</v>
      </c>
      <c r="I3251" s="270" t="s">
        <v>5200</v>
      </c>
      <c r="J3251" s="270">
        <v>21071</v>
      </c>
      <c r="K3251" s="270" t="s">
        <v>3271</v>
      </c>
      <c r="L3251" s="270" t="s">
        <v>5199</v>
      </c>
      <c r="M3251" s="270" t="s">
        <v>3296</v>
      </c>
      <c r="N3251" s="270" t="s">
        <v>3314</v>
      </c>
      <c r="O3251" s="270" t="s">
        <v>3313</v>
      </c>
      <c r="P3251" s="269">
        <v>436338.5</v>
      </c>
      <c r="Q3251" s="269">
        <v>0</v>
      </c>
      <c r="R3251" s="269">
        <v>0</v>
      </c>
      <c r="S3251" s="269">
        <v>436338.5</v>
      </c>
      <c r="U3251" s="305" t="str">
        <f t="shared" si="50"/>
        <v>RU8310</v>
      </c>
      <c r="V3251" s="305" t="s">
        <v>3112</v>
      </c>
    </row>
    <row r="3252" spans="1:22" ht="18" customHeight="1" x14ac:dyDescent="0.35">
      <c r="A3252" s="270">
        <v>21141</v>
      </c>
      <c r="B3252" s="270" t="s">
        <v>3269</v>
      </c>
      <c r="C3252" s="270" t="s">
        <v>5196</v>
      </c>
      <c r="D3252" s="270" t="s">
        <v>3296</v>
      </c>
      <c r="E3252" s="270" t="s">
        <v>1713</v>
      </c>
      <c r="F3252" s="270" t="s">
        <v>2143</v>
      </c>
      <c r="G3252" s="270" t="s">
        <v>5195</v>
      </c>
      <c r="H3252" s="270" t="s">
        <v>5194</v>
      </c>
      <c r="I3252" s="270" t="s">
        <v>5193</v>
      </c>
      <c r="J3252" s="270">
        <v>22190</v>
      </c>
      <c r="K3252" s="270" t="s">
        <v>3271</v>
      </c>
      <c r="L3252" s="270" t="s">
        <v>5198</v>
      </c>
      <c r="M3252" s="270" t="s">
        <v>3296</v>
      </c>
      <c r="N3252" s="270" t="s">
        <v>3286</v>
      </c>
      <c r="O3252" s="270" t="s">
        <v>3285</v>
      </c>
      <c r="P3252" s="269">
        <v>243178.34</v>
      </c>
      <c r="Q3252" s="269">
        <v>0</v>
      </c>
      <c r="R3252" s="269">
        <v>0</v>
      </c>
      <c r="S3252" s="269">
        <v>243178.34</v>
      </c>
      <c r="U3252" s="305" t="str">
        <f t="shared" si="50"/>
        <v>RU8310</v>
      </c>
      <c r="V3252" s="305" t="s">
        <v>3112</v>
      </c>
    </row>
    <row r="3253" spans="1:22" ht="18" customHeight="1" x14ac:dyDescent="0.35">
      <c r="A3253" s="270">
        <v>21141</v>
      </c>
      <c r="B3253" s="270" t="s">
        <v>3269</v>
      </c>
      <c r="C3253" s="270" t="s">
        <v>5196</v>
      </c>
      <c r="D3253" s="270" t="s">
        <v>3296</v>
      </c>
      <c r="E3253" s="270" t="s">
        <v>1713</v>
      </c>
      <c r="F3253" s="270" t="s">
        <v>2143</v>
      </c>
      <c r="G3253" s="270" t="s">
        <v>5195</v>
      </c>
      <c r="H3253" s="270" t="s">
        <v>5194</v>
      </c>
      <c r="I3253" s="270" t="s">
        <v>5193</v>
      </c>
      <c r="J3253" s="270">
        <v>22191</v>
      </c>
      <c r="K3253" s="270" t="s">
        <v>3271</v>
      </c>
      <c r="L3253" s="270" t="s">
        <v>5197</v>
      </c>
      <c r="M3253" s="270" t="s">
        <v>3296</v>
      </c>
      <c r="N3253" s="270" t="s">
        <v>3286</v>
      </c>
      <c r="O3253" s="270" t="s">
        <v>3285</v>
      </c>
      <c r="P3253" s="269">
        <v>135711.85</v>
      </c>
      <c r="Q3253" s="269">
        <v>0</v>
      </c>
      <c r="R3253" s="269">
        <v>0</v>
      </c>
      <c r="S3253" s="269">
        <v>135711.85</v>
      </c>
      <c r="U3253" s="305" t="str">
        <f t="shared" si="50"/>
        <v>RU8310</v>
      </c>
      <c r="V3253" s="305" t="s">
        <v>3112</v>
      </c>
    </row>
    <row r="3254" spans="1:22" ht="18" customHeight="1" x14ac:dyDescent="0.35">
      <c r="A3254" s="270">
        <v>21141</v>
      </c>
      <c r="B3254" s="270" t="s">
        <v>3269</v>
      </c>
      <c r="C3254" s="270" t="s">
        <v>5196</v>
      </c>
      <c r="D3254" s="270" t="s">
        <v>3296</v>
      </c>
      <c r="E3254" s="270" t="s">
        <v>1713</v>
      </c>
      <c r="F3254" s="270" t="s">
        <v>2143</v>
      </c>
      <c r="G3254" s="270" t="s">
        <v>5195</v>
      </c>
      <c r="H3254" s="270" t="s">
        <v>5194</v>
      </c>
      <c r="I3254" s="270" t="s">
        <v>5193</v>
      </c>
      <c r="J3254" s="270">
        <v>22192</v>
      </c>
      <c r="K3254" s="270" t="s">
        <v>3271</v>
      </c>
      <c r="L3254" s="270" t="s">
        <v>5192</v>
      </c>
      <c r="M3254" s="270" t="s">
        <v>3296</v>
      </c>
      <c r="N3254" s="270" t="s">
        <v>3286</v>
      </c>
      <c r="O3254" s="270" t="s">
        <v>3285</v>
      </c>
      <c r="P3254" s="269">
        <v>205468.18</v>
      </c>
      <c r="Q3254" s="269">
        <v>0</v>
      </c>
      <c r="R3254" s="269">
        <v>0</v>
      </c>
      <c r="S3254" s="269">
        <v>205468.18</v>
      </c>
      <c r="U3254" s="305" t="str">
        <f t="shared" si="50"/>
        <v>RU8310</v>
      </c>
      <c r="V3254" s="305" t="s">
        <v>3112</v>
      </c>
    </row>
    <row r="3255" spans="1:22" ht="18" customHeight="1" x14ac:dyDescent="0.35">
      <c r="A3255" s="270">
        <v>21257</v>
      </c>
      <c r="B3255" s="270" t="s">
        <v>3269</v>
      </c>
      <c r="C3255" s="270" t="s">
        <v>5191</v>
      </c>
      <c r="D3255" s="270" t="s">
        <v>3296</v>
      </c>
      <c r="E3255" s="270" t="s">
        <v>1733</v>
      </c>
      <c r="F3255" s="270" t="s">
        <v>2065</v>
      </c>
      <c r="G3255" s="270" t="s">
        <v>5190</v>
      </c>
      <c r="H3255" s="270" t="s">
        <v>5189</v>
      </c>
      <c r="I3255" s="270" t="s">
        <v>5188</v>
      </c>
      <c r="J3255" s="270">
        <v>21260</v>
      </c>
      <c r="K3255" s="270" t="s">
        <v>3271</v>
      </c>
      <c r="L3255" s="270" t="s">
        <v>5187</v>
      </c>
      <c r="M3255" s="270" t="s">
        <v>3296</v>
      </c>
      <c r="N3255" s="270" t="s">
        <v>3314</v>
      </c>
      <c r="O3255" s="270" t="s">
        <v>3313</v>
      </c>
      <c r="P3255" s="269">
        <v>316363.31</v>
      </c>
      <c r="Q3255" s="269">
        <v>0</v>
      </c>
      <c r="R3255" s="269">
        <v>0</v>
      </c>
      <c r="S3255" s="269">
        <v>316363.31</v>
      </c>
      <c r="U3255" s="305" t="str">
        <f t="shared" si="50"/>
        <v>RU8179</v>
      </c>
      <c r="V3255" s="305" t="s">
        <v>3112</v>
      </c>
    </row>
    <row r="3256" spans="1:22" ht="18" customHeight="1" x14ac:dyDescent="0.35">
      <c r="A3256" s="270">
        <v>21330</v>
      </c>
      <c r="B3256" s="270" t="s">
        <v>3269</v>
      </c>
      <c r="C3256" s="270" t="s">
        <v>5186</v>
      </c>
      <c r="D3256" s="270" t="s">
        <v>3296</v>
      </c>
      <c r="E3256" s="270" t="s">
        <v>1713</v>
      </c>
      <c r="F3256" s="270" t="s">
        <v>1781</v>
      </c>
      <c r="G3256" s="270" t="s">
        <v>5185</v>
      </c>
      <c r="H3256" s="270" t="s">
        <v>5184</v>
      </c>
      <c r="I3256" s="270" t="s">
        <v>5183</v>
      </c>
      <c r="J3256" s="270">
        <v>21341</v>
      </c>
      <c r="K3256" s="270" t="s">
        <v>3271</v>
      </c>
      <c r="L3256" s="270" t="s">
        <v>5182</v>
      </c>
      <c r="M3256" s="270" t="s">
        <v>3296</v>
      </c>
      <c r="N3256" s="270" t="s">
        <v>3314</v>
      </c>
      <c r="O3256" s="270" t="s">
        <v>3313</v>
      </c>
      <c r="P3256" s="269">
        <v>617510</v>
      </c>
      <c r="Q3256" s="269">
        <v>0</v>
      </c>
      <c r="R3256" s="269">
        <v>0</v>
      </c>
      <c r="S3256" s="269">
        <v>617510</v>
      </c>
      <c r="U3256" s="305" t="str">
        <f t="shared" si="50"/>
        <v>RU8060</v>
      </c>
      <c r="V3256" s="305" t="s">
        <v>3112</v>
      </c>
    </row>
    <row r="3257" spans="1:22" ht="18" customHeight="1" x14ac:dyDescent="0.35">
      <c r="A3257" s="270">
        <v>21333</v>
      </c>
      <c r="B3257" s="270" t="s">
        <v>3269</v>
      </c>
      <c r="C3257" s="270" t="s">
        <v>5181</v>
      </c>
      <c r="D3257" s="270" t="s">
        <v>3390</v>
      </c>
      <c r="E3257" s="270" t="s">
        <v>1733</v>
      </c>
      <c r="F3257" s="270" t="s">
        <v>2065</v>
      </c>
      <c r="G3257" s="270" t="s">
        <v>4620</v>
      </c>
      <c r="H3257" s="270" t="s">
        <v>5180</v>
      </c>
      <c r="I3257" s="270" t="s">
        <v>5179</v>
      </c>
      <c r="J3257" s="270">
        <v>21334</v>
      </c>
      <c r="K3257" s="270" t="s">
        <v>3271</v>
      </c>
      <c r="L3257" s="270" t="s">
        <v>5178</v>
      </c>
      <c r="M3257" s="270" t="s">
        <v>3390</v>
      </c>
      <c r="N3257" s="270" t="s">
        <v>3314</v>
      </c>
      <c r="O3257" s="270" t="s">
        <v>3313</v>
      </c>
      <c r="P3257" s="269">
        <v>3202932</v>
      </c>
      <c r="Q3257" s="269">
        <v>0</v>
      </c>
      <c r="R3257" s="269">
        <v>0</v>
      </c>
      <c r="S3257" s="269">
        <v>3202932</v>
      </c>
      <c r="U3257" s="305" t="str">
        <f t="shared" si="50"/>
        <v>RU8179</v>
      </c>
      <c r="V3257" s="305" t="s">
        <v>3112</v>
      </c>
    </row>
    <row r="3258" spans="1:22" ht="18" customHeight="1" x14ac:dyDescent="0.35">
      <c r="A3258" s="270">
        <v>21343</v>
      </c>
      <c r="B3258" s="270" t="s">
        <v>3269</v>
      </c>
      <c r="C3258" s="270" t="s">
        <v>5177</v>
      </c>
      <c r="D3258" s="270" t="s">
        <v>3296</v>
      </c>
      <c r="E3258" s="270" t="s">
        <v>1739</v>
      </c>
      <c r="F3258" s="270" t="s">
        <v>1962</v>
      </c>
      <c r="G3258" s="270" t="s">
        <v>5176</v>
      </c>
      <c r="H3258" s="270" t="s">
        <v>5175</v>
      </c>
      <c r="I3258" s="270" t="s">
        <v>5174</v>
      </c>
      <c r="J3258" s="270">
        <v>21972</v>
      </c>
      <c r="K3258" s="270" t="s">
        <v>3271</v>
      </c>
      <c r="L3258" s="270" t="s">
        <v>5173</v>
      </c>
      <c r="M3258" s="270" t="s">
        <v>3296</v>
      </c>
      <c r="N3258" s="270" t="s">
        <v>3286</v>
      </c>
      <c r="O3258" s="270" t="s">
        <v>3285</v>
      </c>
      <c r="P3258" s="269">
        <v>284984</v>
      </c>
      <c r="Q3258" s="269">
        <v>0</v>
      </c>
      <c r="R3258" s="269">
        <v>0</v>
      </c>
      <c r="S3258" s="269">
        <v>284984</v>
      </c>
      <c r="U3258" s="305" t="str">
        <f t="shared" si="50"/>
        <v>RU7890</v>
      </c>
      <c r="V3258" s="305" t="s">
        <v>3112</v>
      </c>
    </row>
    <row r="3259" spans="1:22" ht="18" customHeight="1" x14ac:dyDescent="0.35">
      <c r="A3259" s="270">
        <v>21350</v>
      </c>
      <c r="B3259" s="270" t="s">
        <v>3269</v>
      </c>
      <c r="C3259" s="270" t="s">
        <v>5171</v>
      </c>
      <c r="D3259" s="270" t="s">
        <v>3296</v>
      </c>
      <c r="E3259" s="270" t="s">
        <v>1713</v>
      </c>
      <c r="F3259" s="270" t="s">
        <v>2143</v>
      </c>
      <c r="G3259" s="270" t="s">
        <v>5170</v>
      </c>
      <c r="H3259" s="270" t="s">
        <v>5169</v>
      </c>
      <c r="I3259" s="270" t="s">
        <v>5168</v>
      </c>
      <c r="J3259" s="270">
        <v>22193</v>
      </c>
      <c r="K3259" s="270" t="s">
        <v>3271</v>
      </c>
      <c r="L3259" s="270" t="s">
        <v>5172</v>
      </c>
      <c r="M3259" s="270" t="s">
        <v>3296</v>
      </c>
      <c r="N3259" s="270" t="s">
        <v>3286</v>
      </c>
      <c r="O3259" s="270" t="s">
        <v>3285</v>
      </c>
      <c r="P3259" s="269">
        <v>185693.95</v>
      </c>
      <c r="Q3259" s="269">
        <v>0</v>
      </c>
      <c r="R3259" s="269">
        <v>0</v>
      </c>
      <c r="S3259" s="269">
        <v>185693.95</v>
      </c>
      <c r="U3259" s="305" t="str">
        <f t="shared" si="50"/>
        <v>RU8310</v>
      </c>
      <c r="V3259" s="305" t="s">
        <v>3112</v>
      </c>
    </row>
    <row r="3260" spans="1:22" ht="18" customHeight="1" x14ac:dyDescent="0.35">
      <c r="A3260" s="270">
        <v>21350</v>
      </c>
      <c r="B3260" s="270" t="s">
        <v>3269</v>
      </c>
      <c r="C3260" s="270" t="s">
        <v>5171</v>
      </c>
      <c r="D3260" s="270" t="s">
        <v>3296</v>
      </c>
      <c r="E3260" s="270" t="s">
        <v>1713</v>
      </c>
      <c r="F3260" s="270" t="s">
        <v>2143</v>
      </c>
      <c r="G3260" s="270" t="s">
        <v>5170</v>
      </c>
      <c r="H3260" s="270" t="s">
        <v>5169</v>
      </c>
      <c r="I3260" s="270" t="s">
        <v>5168</v>
      </c>
      <c r="J3260" s="270">
        <v>22194</v>
      </c>
      <c r="K3260" s="270" t="s">
        <v>3271</v>
      </c>
      <c r="L3260" s="270" t="s">
        <v>5167</v>
      </c>
      <c r="M3260" s="270" t="s">
        <v>3296</v>
      </c>
      <c r="N3260" s="270" t="s">
        <v>3286</v>
      </c>
      <c r="O3260" s="270" t="s">
        <v>3285</v>
      </c>
      <c r="P3260" s="269">
        <v>142220.45000000001</v>
      </c>
      <c r="Q3260" s="269">
        <v>0</v>
      </c>
      <c r="R3260" s="269">
        <v>0</v>
      </c>
      <c r="S3260" s="269">
        <v>142220.45000000001</v>
      </c>
      <c r="U3260" s="305" t="str">
        <f t="shared" si="50"/>
        <v>RU8310</v>
      </c>
      <c r="V3260" s="305" t="s">
        <v>3112</v>
      </c>
    </row>
    <row r="3261" spans="1:22" ht="18" customHeight="1" x14ac:dyDescent="0.35">
      <c r="A3261" s="270">
        <v>21366</v>
      </c>
      <c r="B3261" s="270" t="s">
        <v>3269</v>
      </c>
      <c r="C3261" s="270" t="s">
        <v>5166</v>
      </c>
      <c r="D3261" s="270" t="s">
        <v>3296</v>
      </c>
      <c r="E3261" s="270" t="s">
        <v>1739</v>
      </c>
      <c r="F3261" s="270" t="s">
        <v>1959</v>
      </c>
      <c r="G3261" s="270" t="s">
        <v>5165</v>
      </c>
      <c r="H3261" s="270" t="s">
        <v>5164</v>
      </c>
      <c r="I3261" s="270" t="s">
        <v>5164</v>
      </c>
      <c r="J3261" s="270">
        <v>21369</v>
      </c>
      <c r="K3261" s="270" t="s">
        <v>3271</v>
      </c>
      <c r="L3261" s="270" t="s">
        <v>5163</v>
      </c>
      <c r="M3261" s="270" t="s">
        <v>3296</v>
      </c>
      <c r="N3261" s="270" t="s">
        <v>3314</v>
      </c>
      <c r="O3261" s="270" t="s">
        <v>3313</v>
      </c>
      <c r="P3261" s="269">
        <v>290825</v>
      </c>
      <c r="Q3261" s="269">
        <v>0</v>
      </c>
      <c r="R3261" s="269">
        <v>0</v>
      </c>
      <c r="S3261" s="269">
        <v>290825</v>
      </c>
      <c r="U3261" s="305" t="str">
        <f t="shared" si="50"/>
        <v>RU7881</v>
      </c>
      <c r="V3261" s="305" t="s">
        <v>3112</v>
      </c>
    </row>
    <row r="3262" spans="1:22" ht="18" customHeight="1" x14ac:dyDescent="0.35">
      <c r="A3262" s="270">
        <v>21384</v>
      </c>
      <c r="B3262" s="270" t="s">
        <v>3269</v>
      </c>
      <c r="C3262" s="270" t="s">
        <v>5161</v>
      </c>
      <c r="D3262" s="270" t="s">
        <v>3296</v>
      </c>
      <c r="E3262" s="270" t="s">
        <v>1713</v>
      </c>
      <c r="F3262" s="270" t="s">
        <v>1741</v>
      </c>
      <c r="G3262" s="270" t="s">
        <v>5160</v>
      </c>
      <c r="H3262" s="270" t="s">
        <v>5159</v>
      </c>
      <c r="I3262" s="270" t="s">
        <v>5158</v>
      </c>
      <c r="J3262" s="270">
        <v>21391</v>
      </c>
      <c r="K3262" s="270" t="s">
        <v>3271</v>
      </c>
      <c r="L3262" s="270" t="s">
        <v>5162</v>
      </c>
      <c r="M3262" s="270" t="s">
        <v>3296</v>
      </c>
      <c r="N3262" s="270" t="s">
        <v>3286</v>
      </c>
      <c r="O3262" s="270" t="s">
        <v>3285</v>
      </c>
      <c r="P3262" s="269">
        <v>63063.85</v>
      </c>
      <c r="Q3262" s="269">
        <v>0</v>
      </c>
      <c r="R3262" s="269">
        <v>0</v>
      </c>
      <c r="S3262" s="269">
        <v>63063.85</v>
      </c>
      <c r="U3262" s="305" t="str">
        <f t="shared" si="50"/>
        <v>RU8225</v>
      </c>
      <c r="V3262" s="305" t="s">
        <v>3112</v>
      </c>
    </row>
    <row r="3263" spans="1:22" ht="18" customHeight="1" x14ac:dyDescent="0.35">
      <c r="A3263" s="270">
        <v>21384</v>
      </c>
      <c r="B3263" s="270" t="s">
        <v>3269</v>
      </c>
      <c r="C3263" s="270" t="s">
        <v>5161</v>
      </c>
      <c r="D3263" s="270" t="s">
        <v>3296</v>
      </c>
      <c r="E3263" s="270" t="s">
        <v>1713</v>
      </c>
      <c r="F3263" s="270" t="s">
        <v>1741</v>
      </c>
      <c r="G3263" s="270" t="s">
        <v>5160</v>
      </c>
      <c r="H3263" s="270" t="s">
        <v>5159</v>
      </c>
      <c r="I3263" s="270" t="s">
        <v>5158</v>
      </c>
      <c r="J3263" s="270">
        <v>21392</v>
      </c>
      <c r="K3263" s="270" t="s">
        <v>3271</v>
      </c>
      <c r="L3263" s="270" t="s">
        <v>5157</v>
      </c>
      <c r="M3263" s="270" t="s">
        <v>3296</v>
      </c>
      <c r="N3263" s="270" t="s">
        <v>3286</v>
      </c>
      <c r="O3263" s="270" t="s">
        <v>3285</v>
      </c>
      <c r="P3263" s="269">
        <v>325950.06</v>
      </c>
      <c r="Q3263" s="269">
        <v>0</v>
      </c>
      <c r="R3263" s="269">
        <v>0</v>
      </c>
      <c r="S3263" s="269">
        <v>325950.06</v>
      </c>
      <c r="U3263" s="305" t="str">
        <f t="shared" si="50"/>
        <v>RU8225</v>
      </c>
      <c r="V3263" s="305" t="s">
        <v>3112</v>
      </c>
    </row>
    <row r="3264" spans="1:22" ht="18" customHeight="1" x14ac:dyDescent="0.35">
      <c r="A3264" s="270">
        <v>21389</v>
      </c>
      <c r="B3264" s="270" t="s">
        <v>3269</v>
      </c>
      <c r="C3264" s="270" t="s">
        <v>5156</v>
      </c>
      <c r="D3264" s="270" t="s">
        <v>3296</v>
      </c>
      <c r="E3264" s="270" t="s">
        <v>1713</v>
      </c>
      <c r="F3264" s="270" t="s">
        <v>1964</v>
      </c>
      <c r="G3264" s="270" t="s">
        <v>5155</v>
      </c>
      <c r="H3264" s="270" t="s">
        <v>5154</v>
      </c>
      <c r="I3264" s="270" t="s">
        <v>5153</v>
      </c>
      <c r="J3264" s="270">
        <v>21406</v>
      </c>
      <c r="K3264" s="270" t="s">
        <v>3271</v>
      </c>
      <c r="L3264" s="270" t="s">
        <v>5152</v>
      </c>
      <c r="M3264" s="270" t="s">
        <v>3296</v>
      </c>
      <c r="N3264" s="270" t="s">
        <v>3286</v>
      </c>
      <c r="O3264" s="270" t="s">
        <v>3285</v>
      </c>
      <c r="P3264" s="269">
        <v>545560</v>
      </c>
      <c r="Q3264" s="269">
        <v>0</v>
      </c>
      <c r="R3264" s="269">
        <v>0</v>
      </c>
      <c r="S3264" s="269">
        <v>545560</v>
      </c>
      <c r="U3264" s="305" t="str">
        <f t="shared" si="50"/>
        <v>RU8405</v>
      </c>
      <c r="V3264" s="305" t="s">
        <v>3112</v>
      </c>
    </row>
    <row r="3265" spans="1:22" ht="18" customHeight="1" x14ac:dyDescent="0.35">
      <c r="A3265" s="270">
        <v>21390</v>
      </c>
      <c r="B3265" s="270" t="s">
        <v>3269</v>
      </c>
      <c r="C3265" s="270" t="s">
        <v>5150</v>
      </c>
      <c r="D3265" s="270" t="s">
        <v>3296</v>
      </c>
      <c r="E3265" s="270" t="s">
        <v>1713</v>
      </c>
      <c r="F3265" s="270" t="s">
        <v>1964</v>
      </c>
      <c r="G3265" s="270" t="s">
        <v>5149</v>
      </c>
      <c r="H3265" s="270" t="s">
        <v>5148</v>
      </c>
      <c r="I3265" s="270" t="s">
        <v>5147</v>
      </c>
      <c r="J3265" s="270">
        <v>21413</v>
      </c>
      <c r="K3265" s="270" t="s">
        <v>3271</v>
      </c>
      <c r="L3265" s="270" t="s">
        <v>5151</v>
      </c>
      <c r="M3265" s="270" t="s">
        <v>3296</v>
      </c>
      <c r="N3265" s="270" t="s">
        <v>3286</v>
      </c>
      <c r="O3265" s="270" t="s">
        <v>3285</v>
      </c>
      <c r="P3265" s="269">
        <v>423545</v>
      </c>
      <c r="Q3265" s="269">
        <v>0</v>
      </c>
      <c r="R3265" s="269">
        <v>0</v>
      </c>
      <c r="S3265" s="269">
        <v>423545</v>
      </c>
      <c r="U3265" s="305" t="str">
        <f t="shared" si="50"/>
        <v>RU8405</v>
      </c>
      <c r="V3265" s="305" t="s">
        <v>3112</v>
      </c>
    </row>
    <row r="3266" spans="1:22" ht="18" customHeight="1" x14ac:dyDescent="0.35">
      <c r="A3266" s="270">
        <v>21390</v>
      </c>
      <c r="B3266" s="270" t="s">
        <v>3269</v>
      </c>
      <c r="C3266" s="270" t="s">
        <v>5150</v>
      </c>
      <c r="D3266" s="270" t="s">
        <v>3296</v>
      </c>
      <c r="E3266" s="270" t="s">
        <v>1713</v>
      </c>
      <c r="F3266" s="270" t="s">
        <v>1964</v>
      </c>
      <c r="G3266" s="270" t="s">
        <v>5149</v>
      </c>
      <c r="H3266" s="270" t="s">
        <v>5148</v>
      </c>
      <c r="I3266" s="270" t="s">
        <v>5147</v>
      </c>
      <c r="J3266" s="270">
        <v>21415</v>
      </c>
      <c r="K3266" s="270" t="s">
        <v>3271</v>
      </c>
      <c r="L3266" s="270" t="s">
        <v>5146</v>
      </c>
      <c r="M3266" s="270" t="s">
        <v>3296</v>
      </c>
      <c r="N3266" s="270" t="s">
        <v>3314</v>
      </c>
      <c r="O3266" s="270" t="s">
        <v>3313</v>
      </c>
      <c r="P3266" s="269">
        <v>50445</v>
      </c>
      <c r="Q3266" s="269">
        <v>0</v>
      </c>
      <c r="R3266" s="269">
        <v>0</v>
      </c>
      <c r="S3266" s="269">
        <v>50445</v>
      </c>
      <c r="U3266" s="305" t="str">
        <f t="shared" si="50"/>
        <v>RU8405</v>
      </c>
      <c r="V3266" s="305" t="s">
        <v>3112</v>
      </c>
    </row>
    <row r="3267" spans="1:22" ht="18" customHeight="1" x14ac:dyDescent="0.35">
      <c r="A3267" s="270">
        <v>21394</v>
      </c>
      <c r="B3267" s="270" t="s">
        <v>3269</v>
      </c>
      <c r="C3267" s="270" t="s">
        <v>5145</v>
      </c>
      <c r="D3267" s="270" t="s">
        <v>3296</v>
      </c>
      <c r="E3267" s="270" t="s">
        <v>1733</v>
      </c>
      <c r="F3267" s="270" t="s">
        <v>2001</v>
      </c>
      <c r="G3267" s="270" t="s">
        <v>5144</v>
      </c>
      <c r="H3267" s="270" t="s">
        <v>5143</v>
      </c>
      <c r="I3267" s="270" t="s">
        <v>5142</v>
      </c>
      <c r="J3267" s="270">
        <v>21984</v>
      </c>
      <c r="K3267" s="270" t="s">
        <v>3271</v>
      </c>
      <c r="L3267" s="270" t="s">
        <v>5141</v>
      </c>
      <c r="M3267" s="270" t="s">
        <v>3296</v>
      </c>
      <c r="N3267" s="270" t="s">
        <v>3314</v>
      </c>
      <c r="O3267" s="270" t="s">
        <v>3313</v>
      </c>
      <c r="P3267" s="269">
        <v>289137.59999999998</v>
      </c>
      <c r="Q3267" s="269">
        <v>0</v>
      </c>
      <c r="R3267" s="269">
        <v>0</v>
      </c>
      <c r="S3267" s="269">
        <v>289137.59999999998</v>
      </c>
      <c r="U3267" s="305" t="str">
        <f t="shared" si="50"/>
        <v>RU8033</v>
      </c>
      <c r="V3267" s="305" t="s">
        <v>3112</v>
      </c>
    </row>
    <row r="3268" spans="1:22" ht="18" customHeight="1" x14ac:dyDescent="0.35">
      <c r="A3268" s="270">
        <v>21422</v>
      </c>
      <c r="B3268" s="270" t="s">
        <v>3269</v>
      </c>
      <c r="C3268" s="270" t="s">
        <v>5140</v>
      </c>
      <c r="D3268" s="270" t="s">
        <v>3296</v>
      </c>
      <c r="E3268" s="270" t="s">
        <v>1791</v>
      </c>
      <c r="F3268" s="270" t="s">
        <v>1816</v>
      </c>
      <c r="G3268" s="270" t="s">
        <v>5139</v>
      </c>
      <c r="H3268" s="270" t="s">
        <v>5138</v>
      </c>
      <c r="I3268" s="270" t="s">
        <v>5137</v>
      </c>
      <c r="J3268" s="270">
        <v>21424</v>
      </c>
      <c r="K3268" s="270" t="s">
        <v>3271</v>
      </c>
      <c r="L3268" s="270" t="s">
        <v>5136</v>
      </c>
      <c r="M3268" s="270" t="s">
        <v>3296</v>
      </c>
      <c r="N3268" s="270" t="s">
        <v>3286</v>
      </c>
      <c r="O3268" s="270" t="s">
        <v>3285</v>
      </c>
      <c r="P3268" s="269">
        <v>521512.13</v>
      </c>
      <c r="Q3268" s="269">
        <v>0</v>
      </c>
      <c r="R3268" s="269">
        <v>0</v>
      </c>
      <c r="S3268" s="269">
        <v>521512.13</v>
      </c>
      <c r="U3268" s="305" t="str">
        <f t="shared" ref="U3268:U3331" si="51">LEFT(F3268,6)</f>
        <v>RU1015</v>
      </c>
      <c r="V3268" s="305" t="s">
        <v>3112</v>
      </c>
    </row>
    <row r="3269" spans="1:22" ht="18" customHeight="1" x14ac:dyDescent="0.35">
      <c r="A3269" s="270">
        <v>21422</v>
      </c>
      <c r="B3269" s="270" t="s">
        <v>3269</v>
      </c>
      <c r="C3269" s="270" t="s">
        <v>5140</v>
      </c>
      <c r="D3269" s="270" t="s">
        <v>3296</v>
      </c>
      <c r="E3269" s="270" t="s">
        <v>1791</v>
      </c>
      <c r="F3269" s="270" t="s">
        <v>1816</v>
      </c>
      <c r="G3269" s="270" t="s">
        <v>5139</v>
      </c>
      <c r="H3269" s="270" t="s">
        <v>5138</v>
      </c>
      <c r="I3269" s="270" t="s">
        <v>5137</v>
      </c>
      <c r="J3269" s="270">
        <v>21441</v>
      </c>
      <c r="K3269" s="270" t="s">
        <v>3271</v>
      </c>
      <c r="L3269" s="270" t="s">
        <v>5136</v>
      </c>
      <c r="M3269" s="270" t="s">
        <v>3296</v>
      </c>
      <c r="N3269" s="270" t="s">
        <v>3286</v>
      </c>
      <c r="O3269" s="270" t="s">
        <v>3285</v>
      </c>
      <c r="P3269" s="269">
        <v>212837.68</v>
      </c>
      <c r="Q3269" s="269">
        <v>0</v>
      </c>
      <c r="R3269" s="269">
        <v>0</v>
      </c>
      <c r="S3269" s="269">
        <v>212837.68</v>
      </c>
      <c r="U3269" s="305" t="str">
        <f t="shared" si="51"/>
        <v>RU1015</v>
      </c>
      <c r="V3269" s="305" t="s">
        <v>3112</v>
      </c>
    </row>
    <row r="3270" spans="1:22" ht="18" customHeight="1" x14ac:dyDescent="0.35">
      <c r="A3270" s="270">
        <v>21436</v>
      </c>
      <c r="B3270" s="270" t="s">
        <v>3269</v>
      </c>
      <c r="C3270" s="270" t="s">
        <v>5134</v>
      </c>
      <c r="D3270" s="270" t="s">
        <v>3296</v>
      </c>
      <c r="E3270" s="270" t="s">
        <v>1713</v>
      </c>
      <c r="F3270" s="270" t="s">
        <v>2143</v>
      </c>
      <c r="G3270" s="270" t="s">
        <v>5133</v>
      </c>
      <c r="H3270" s="270" t="s">
        <v>5132</v>
      </c>
      <c r="I3270" s="270" t="s">
        <v>5131</v>
      </c>
      <c r="J3270" s="270">
        <v>22012</v>
      </c>
      <c r="K3270" s="270" t="s">
        <v>3271</v>
      </c>
      <c r="L3270" s="270" t="s">
        <v>5135</v>
      </c>
      <c r="M3270" s="270" t="s">
        <v>3296</v>
      </c>
      <c r="N3270" s="270" t="s">
        <v>3286</v>
      </c>
      <c r="O3270" s="270" t="s">
        <v>3285</v>
      </c>
      <c r="P3270" s="269">
        <v>44817.31</v>
      </c>
      <c r="Q3270" s="269">
        <v>0</v>
      </c>
      <c r="R3270" s="269">
        <v>0</v>
      </c>
      <c r="S3270" s="269">
        <v>44817.31</v>
      </c>
      <c r="U3270" s="305" t="str">
        <f t="shared" si="51"/>
        <v>RU8310</v>
      </c>
      <c r="V3270" s="305" t="s">
        <v>3112</v>
      </c>
    </row>
    <row r="3271" spans="1:22" ht="18" customHeight="1" x14ac:dyDescent="0.35">
      <c r="A3271" s="270">
        <v>21436</v>
      </c>
      <c r="B3271" s="270" t="s">
        <v>3269</v>
      </c>
      <c r="C3271" s="270" t="s">
        <v>5134</v>
      </c>
      <c r="D3271" s="270" t="s">
        <v>3296</v>
      </c>
      <c r="E3271" s="270" t="s">
        <v>1713</v>
      </c>
      <c r="F3271" s="270" t="s">
        <v>2143</v>
      </c>
      <c r="G3271" s="270" t="s">
        <v>5133</v>
      </c>
      <c r="H3271" s="270" t="s">
        <v>5132</v>
      </c>
      <c r="I3271" s="270" t="s">
        <v>5131</v>
      </c>
      <c r="J3271" s="270">
        <v>22013</v>
      </c>
      <c r="K3271" s="270" t="s">
        <v>3271</v>
      </c>
      <c r="L3271" s="270" t="s">
        <v>5130</v>
      </c>
      <c r="M3271" s="270" t="s">
        <v>3296</v>
      </c>
      <c r="N3271" s="270" t="s">
        <v>3286</v>
      </c>
      <c r="O3271" s="270" t="s">
        <v>3285</v>
      </c>
      <c r="P3271" s="269">
        <v>242442.55</v>
      </c>
      <c r="Q3271" s="269">
        <v>0</v>
      </c>
      <c r="R3271" s="269">
        <v>0</v>
      </c>
      <c r="S3271" s="269">
        <v>242442.55</v>
      </c>
      <c r="U3271" s="305" t="str">
        <f t="shared" si="51"/>
        <v>RU8310</v>
      </c>
      <c r="V3271" s="305" t="s">
        <v>3112</v>
      </c>
    </row>
    <row r="3272" spans="1:22" ht="18" customHeight="1" x14ac:dyDescent="0.35">
      <c r="A3272" s="270">
        <v>21437</v>
      </c>
      <c r="B3272" s="270" t="s">
        <v>3269</v>
      </c>
      <c r="C3272" s="270" t="s">
        <v>5122</v>
      </c>
      <c r="D3272" s="270" t="s">
        <v>3296</v>
      </c>
      <c r="E3272" s="270" t="s">
        <v>1739</v>
      </c>
      <c r="F3272" s="270" t="s">
        <v>1835</v>
      </c>
      <c r="G3272" s="270" t="s">
        <v>5121</v>
      </c>
      <c r="H3272" s="270" t="s">
        <v>5120</v>
      </c>
      <c r="I3272" s="270" t="s">
        <v>5119</v>
      </c>
      <c r="J3272" s="270">
        <v>22307</v>
      </c>
      <c r="K3272" s="270" t="s">
        <v>3271</v>
      </c>
      <c r="L3272" s="270" t="s">
        <v>5129</v>
      </c>
      <c r="M3272" s="270" t="s">
        <v>3296</v>
      </c>
      <c r="N3272" s="270" t="s">
        <v>3314</v>
      </c>
      <c r="O3272" s="270" t="s">
        <v>3313</v>
      </c>
      <c r="P3272" s="269">
        <v>6666.5</v>
      </c>
      <c r="Q3272" s="269">
        <v>0</v>
      </c>
      <c r="R3272" s="269">
        <v>0</v>
      </c>
      <c r="S3272" s="269">
        <v>6666.5</v>
      </c>
      <c r="U3272" s="305" t="str">
        <f t="shared" si="51"/>
        <v>RU1370</v>
      </c>
      <c r="V3272" s="305" t="s">
        <v>3112</v>
      </c>
    </row>
    <row r="3273" spans="1:22" ht="18" customHeight="1" x14ac:dyDescent="0.35">
      <c r="A3273" s="270">
        <v>21437</v>
      </c>
      <c r="B3273" s="270" t="s">
        <v>3269</v>
      </c>
      <c r="C3273" s="270" t="s">
        <v>5122</v>
      </c>
      <c r="D3273" s="270" t="s">
        <v>3296</v>
      </c>
      <c r="E3273" s="270" t="s">
        <v>1739</v>
      </c>
      <c r="F3273" s="270" t="s">
        <v>1835</v>
      </c>
      <c r="G3273" s="270" t="s">
        <v>5121</v>
      </c>
      <c r="H3273" s="270" t="s">
        <v>5120</v>
      </c>
      <c r="I3273" s="270" t="s">
        <v>5119</v>
      </c>
      <c r="J3273" s="270">
        <v>22352</v>
      </c>
      <c r="K3273" s="270" t="s">
        <v>3271</v>
      </c>
      <c r="L3273" s="270" t="s">
        <v>5128</v>
      </c>
      <c r="M3273" s="270" t="s">
        <v>3296</v>
      </c>
      <c r="N3273" s="270" t="s">
        <v>3314</v>
      </c>
      <c r="O3273" s="270" t="s">
        <v>3313</v>
      </c>
      <c r="P3273" s="269">
        <v>181998.5</v>
      </c>
      <c r="Q3273" s="269">
        <v>0</v>
      </c>
      <c r="R3273" s="269">
        <v>0</v>
      </c>
      <c r="S3273" s="269">
        <v>181998.5</v>
      </c>
      <c r="U3273" s="305" t="str">
        <f t="shared" si="51"/>
        <v>RU1370</v>
      </c>
      <c r="V3273" s="305" t="s">
        <v>3112</v>
      </c>
    </row>
    <row r="3274" spans="1:22" ht="18" customHeight="1" x14ac:dyDescent="0.35">
      <c r="A3274" s="270">
        <v>21437</v>
      </c>
      <c r="B3274" s="270" t="s">
        <v>3269</v>
      </c>
      <c r="C3274" s="270" t="s">
        <v>5122</v>
      </c>
      <c r="D3274" s="270" t="s">
        <v>3296</v>
      </c>
      <c r="E3274" s="270" t="s">
        <v>1739</v>
      </c>
      <c r="F3274" s="270" t="s">
        <v>1835</v>
      </c>
      <c r="G3274" s="270" t="s">
        <v>5121</v>
      </c>
      <c r="H3274" s="270" t="s">
        <v>5120</v>
      </c>
      <c r="I3274" s="270" t="s">
        <v>5119</v>
      </c>
      <c r="J3274" s="270">
        <v>22353</v>
      </c>
      <c r="K3274" s="270" t="s">
        <v>3271</v>
      </c>
      <c r="L3274" s="270" t="s">
        <v>5127</v>
      </c>
      <c r="M3274" s="270" t="s">
        <v>3296</v>
      </c>
      <c r="N3274" s="270" t="s">
        <v>3314</v>
      </c>
      <c r="O3274" s="270" t="s">
        <v>3313</v>
      </c>
      <c r="P3274" s="269">
        <v>219292.79999999999</v>
      </c>
      <c r="Q3274" s="269">
        <v>0</v>
      </c>
      <c r="R3274" s="269">
        <v>0</v>
      </c>
      <c r="S3274" s="269">
        <v>219292.79999999999</v>
      </c>
      <c r="U3274" s="305" t="str">
        <f t="shared" si="51"/>
        <v>RU1370</v>
      </c>
      <c r="V3274" s="305" t="s">
        <v>3112</v>
      </c>
    </row>
    <row r="3275" spans="1:22" ht="18" customHeight="1" x14ac:dyDescent="0.35">
      <c r="A3275" s="270">
        <v>21437</v>
      </c>
      <c r="B3275" s="270" t="s">
        <v>3269</v>
      </c>
      <c r="C3275" s="270" t="s">
        <v>5122</v>
      </c>
      <c r="D3275" s="270" t="s">
        <v>3296</v>
      </c>
      <c r="E3275" s="270" t="s">
        <v>1739</v>
      </c>
      <c r="F3275" s="270" t="s">
        <v>1835</v>
      </c>
      <c r="G3275" s="270" t="s">
        <v>5121</v>
      </c>
      <c r="H3275" s="270" t="s">
        <v>5120</v>
      </c>
      <c r="I3275" s="270" t="s">
        <v>5119</v>
      </c>
      <c r="J3275" s="270">
        <v>22354</v>
      </c>
      <c r="K3275" s="270" t="s">
        <v>3271</v>
      </c>
      <c r="L3275" s="270" t="s">
        <v>5126</v>
      </c>
      <c r="M3275" s="270" t="s">
        <v>3296</v>
      </c>
      <c r="N3275" s="270" t="s">
        <v>3314</v>
      </c>
      <c r="O3275" s="270" t="s">
        <v>3313</v>
      </c>
      <c r="P3275" s="269">
        <v>216986</v>
      </c>
      <c r="Q3275" s="269">
        <v>0</v>
      </c>
      <c r="R3275" s="269">
        <v>0</v>
      </c>
      <c r="S3275" s="269">
        <v>216986</v>
      </c>
      <c r="U3275" s="305" t="str">
        <f t="shared" si="51"/>
        <v>RU1370</v>
      </c>
      <c r="V3275" s="305" t="s">
        <v>3112</v>
      </c>
    </row>
    <row r="3276" spans="1:22" ht="18" customHeight="1" x14ac:dyDescent="0.35">
      <c r="A3276" s="270">
        <v>21437</v>
      </c>
      <c r="B3276" s="270" t="s">
        <v>3269</v>
      </c>
      <c r="C3276" s="270" t="s">
        <v>5122</v>
      </c>
      <c r="D3276" s="270" t="s">
        <v>3296</v>
      </c>
      <c r="E3276" s="270" t="s">
        <v>1739</v>
      </c>
      <c r="F3276" s="270" t="s">
        <v>1835</v>
      </c>
      <c r="G3276" s="270" t="s">
        <v>5121</v>
      </c>
      <c r="H3276" s="270" t="s">
        <v>5120</v>
      </c>
      <c r="I3276" s="270" t="s">
        <v>5119</v>
      </c>
      <c r="J3276" s="270">
        <v>22355</v>
      </c>
      <c r="K3276" s="270" t="s">
        <v>3271</v>
      </c>
      <c r="L3276" s="270" t="s">
        <v>5125</v>
      </c>
      <c r="M3276" s="270" t="s">
        <v>3296</v>
      </c>
      <c r="N3276" s="270" t="s">
        <v>3314</v>
      </c>
      <c r="O3276" s="270" t="s">
        <v>3313</v>
      </c>
      <c r="P3276" s="269">
        <v>157684.20000000001</v>
      </c>
      <c r="Q3276" s="269">
        <v>0</v>
      </c>
      <c r="R3276" s="269">
        <v>0</v>
      </c>
      <c r="S3276" s="269">
        <v>157684.20000000001</v>
      </c>
      <c r="U3276" s="305" t="str">
        <f t="shared" si="51"/>
        <v>RU1370</v>
      </c>
      <c r="V3276" s="305" t="s">
        <v>3112</v>
      </c>
    </row>
    <row r="3277" spans="1:22" ht="18" customHeight="1" x14ac:dyDescent="0.35">
      <c r="A3277" s="270">
        <v>21437</v>
      </c>
      <c r="B3277" s="270" t="s">
        <v>3269</v>
      </c>
      <c r="C3277" s="270" t="s">
        <v>5122</v>
      </c>
      <c r="D3277" s="270" t="s">
        <v>3296</v>
      </c>
      <c r="E3277" s="270" t="s">
        <v>1739</v>
      </c>
      <c r="F3277" s="270" t="s">
        <v>1835</v>
      </c>
      <c r="G3277" s="270" t="s">
        <v>5121</v>
      </c>
      <c r="H3277" s="270" t="s">
        <v>5120</v>
      </c>
      <c r="I3277" s="270" t="s">
        <v>5119</v>
      </c>
      <c r="J3277" s="270">
        <v>22356</v>
      </c>
      <c r="K3277" s="270" t="s">
        <v>3271</v>
      </c>
      <c r="L3277" s="270" t="s">
        <v>5124</v>
      </c>
      <c r="M3277" s="270" t="s">
        <v>3296</v>
      </c>
      <c r="N3277" s="270" t="s">
        <v>3314</v>
      </c>
      <c r="O3277" s="270" t="s">
        <v>3313</v>
      </c>
      <c r="P3277" s="269">
        <v>162594.70000000001</v>
      </c>
      <c r="Q3277" s="269">
        <v>0</v>
      </c>
      <c r="R3277" s="269">
        <v>0</v>
      </c>
      <c r="S3277" s="269">
        <v>162594.70000000001</v>
      </c>
      <c r="U3277" s="305" t="str">
        <f t="shared" si="51"/>
        <v>RU1370</v>
      </c>
      <c r="V3277" s="305" t="s">
        <v>3112</v>
      </c>
    </row>
    <row r="3278" spans="1:22" ht="18" customHeight="1" x14ac:dyDescent="0.35">
      <c r="A3278" s="270">
        <v>21437</v>
      </c>
      <c r="B3278" s="270" t="s">
        <v>3269</v>
      </c>
      <c r="C3278" s="270" t="s">
        <v>5122</v>
      </c>
      <c r="D3278" s="270" t="s">
        <v>3296</v>
      </c>
      <c r="E3278" s="270" t="s">
        <v>1739</v>
      </c>
      <c r="F3278" s="270" t="s">
        <v>1835</v>
      </c>
      <c r="G3278" s="270" t="s">
        <v>5121</v>
      </c>
      <c r="H3278" s="270" t="s">
        <v>5120</v>
      </c>
      <c r="I3278" s="270" t="s">
        <v>5119</v>
      </c>
      <c r="J3278" s="270">
        <v>22357</v>
      </c>
      <c r="K3278" s="270" t="s">
        <v>3271</v>
      </c>
      <c r="L3278" s="270" t="s">
        <v>5123</v>
      </c>
      <c r="M3278" s="270" t="s">
        <v>3296</v>
      </c>
      <c r="N3278" s="270" t="s">
        <v>3314</v>
      </c>
      <c r="O3278" s="270" t="s">
        <v>3313</v>
      </c>
      <c r="P3278" s="269">
        <v>210122.7</v>
      </c>
      <c r="Q3278" s="269">
        <v>0</v>
      </c>
      <c r="R3278" s="269">
        <v>0</v>
      </c>
      <c r="S3278" s="269">
        <v>210122.7</v>
      </c>
      <c r="U3278" s="305" t="str">
        <f t="shared" si="51"/>
        <v>RU1370</v>
      </c>
      <c r="V3278" s="305" t="s">
        <v>3112</v>
      </c>
    </row>
    <row r="3279" spans="1:22" ht="18" customHeight="1" x14ac:dyDescent="0.35">
      <c r="A3279" s="270">
        <v>21437</v>
      </c>
      <c r="B3279" s="270" t="s">
        <v>3269</v>
      </c>
      <c r="C3279" s="270" t="s">
        <v>5122</v>
      </c>
      <c r="D3279" s="270" t="s">
        <v>3296</v>
      </c>
      <c r="E3279" s="270" t="s">
        <v>1739</v>
      </c>
      <c r="F3279" s="270" t="s">
        <v>1835</v>
      </c>
      <c r="G3279" s="270" t="s">
        <v>5121</v>
      </c>
      <c r="H3279" s="270" t="s">
        <v>5120</v>
      </c>
      <c r="I3279" s="270" t="s">
        <v>5119</v>
      </c>
      <c r="J3279" s="270">
        <v>22358</v>
      </c>
      <c r="K3279" s="270" t="s">
        <v>3271</v>
      </c>
      <c r="L3279" s="270" t="s">
        <v>5118</v>
      </c>
      <c r="M3279" s="270" t="s">
        <v>3296</v>
      </c>
      <c r="N3279" s="270" t="s">
        <v>3314</v>
      </c>
      <c r="O3279" s="270" t="s">
        <v>3313</v>
      </c>
      <c r="P3279" s="269">
        <v>68814.5</v>
      </c>
      <c r="Q3279" s="269">
        <v>0</v>
      </c>
      <c r="R3279" s="269">
        <v>0</v>
      </c>
      <c r="S3279" s="269">
        <v>68814.5</v>
      </c>
      <c r="U3279" s="305" t="str">
        <f t="shared" si="51"/>
        <v>RU1370</v>
      </c>
      <c r="V3279" s="305" t="s">
        <v>3112</v>
      </c>
    </row>
    <row r="3280" spans="1:22" ht="18" customHeight="1" x14ac:dyDescent="0.35">
      <c r="A3280" s="270">
        <v>21438</v>
      </c>
      <c r="B3280" s="270" t="s">
        <v>3269</v>
      </c>
      <c r="C3280" s="270" t="s">
        <v>5117</v>
      </c>
      <c r="D3280" s="270" t="s">
        <v>3296</v>
      </c>
      <c r="E3280" s="270" t="s">
        <v>1739</v>
      </c>
      <c r="F3280" s="270" t="s">
        <v>1823</v>
      </c>
      <c r="G3280" s="270" t="s">
        <v>5116</v>
      </c>
      <c r="H3280" s="270" t="s">
        <v>5115</v>
      </c>
      <c r="I3280" s="270" t="s">
        <v>5114</v>
      </c>
      <c r="J3280" s="270">
        <v>22236</v>
      </c>
      <c r="K3280" s="270" t="s">
        <v>3271</v>
      </c>
      <c r="L3280" s="270" t="s">
        <v>5113</v>
      </c>
      <c r="M3280" s="270" t="s">
        <v>3296</v>
      </c>
      <c r="N3280" s="270" t="s">
        <v>3286</v>
      </c>
      <c r="O3280" s="270" t="s">
        <v>3285</v>
      </c>
      <c r="P3280" s="269">
        <v>363886</v>
      </c>
      <c r="Q3280" s="269">
        <v>0</v>
      </c>
      <c r="R3280" s="269">
        <v>0</v>
      </c>
      <c r="S3280" s="269">
        <v>363886</v>
      </c>
      <c r="U3280" s="305" t="str">
        <f t="shared" si="51"/>
        <v>RU1100</v>
      </c>
      <c r="V3280" s="305" t="s">
        <v>3112</v>
      </c>
    </row>
    <row r="3281" spans="1:22" ht="18" customHeight="1" x14ac:dyDescent="0.35">
      <c r="A3281" s="270">
        <v>21439</v>
      </c>
      <c r="B3281" s="270" t="s">
        <v>3269</v>
      </c>
      <c r="C3281" s="270" t="s">
        <v>5112</v>
      </c>
      <c r="D3281" s="270" t="s">
        <v>3296</v>
      </c>
      <c r="E3281" s="270" t="s">
        <v>1713</v>
      </c>
      <c r="F3281" s="270" t="s">
        <v>1809</v>
      </c>
      <c r="G3281" s="270" t="s">
        <v>5111</v>
      </c>
      <c r="H3281" s="270" t="s">
        <v>5110</v>
      </c>
      <c r="I3281" s="270" t="s">
        <v>5109</v>
      </c>
      <c r="J3281" s="270">
        <v>21446</v>
      </c>
      <c r="K3281" s="270" t="s">
        <v>3271</v>
      </c>
      <c r="L3281" s="270" t="s">
        <v>5108</v>
      </c>
      <c r="M3281" s="270" t="s">
        <v>3296</v>
      </c>
      <c r="N3281" s="270" t="s">
        <v>3314</v>
      </c>
      <c r="O3281" s="270" t="s">
        <v>3313</v>
      </c>
      <c r="P3281" s="269">
        <v>330988</v>
      </c>
      <c r="Q3281" s="269">
        <v>0</v>
      </c>
      <c r="R3281" s="269">
        <v>0</v>
      </c>
      <c r="S3281" s="269">
        <v>330988</v>
      </c>
      <c r="U3281" s="305" t="str">
        <f t="shared" si="51"/>
        <v>RU8330</v>
      </c>
      <c r="V3281" s="305" t="s">
        <v>3112</v>
      </c>
    </row>
    <row r="3282" spans="1:22" ht="18" customHeight="1" x14ac:dyDescent="0.35">
      <c r="A3282" s="270">
        <v>21451</v>
      </c>
      <c r="B3282" s="270" t="s">
        <v>3269</v>
      </c>
      <c r="C3282" s="270" t="s">
        <v>5104</v>
      </c>
      <c r="D3282" s="270" t="s">
        <v>3296</v>
      </c>
      <c r="E3282" s="270" t="s">
        <v>1733</v>
      </c>
      <c r="F3282" s="270" t="s">
        <v>1982</v>
      </c>
      <c r="G3282" s="270" t="s">
        <v>5103</v>
      </c>
      <c r="H3282" s="270" t="s">
        <v>5102</v>
      </c>
      <c r="I3282" s="270" t="s">
        <v>5101</v>
      </c>
      <c r="J3282" s="270">
        <v>21688</v>
      </c>
      <c r="K3282" s="270" t="s">
        <v>3271</v>
      </c>
      <c r="L3282" s="270" t="s">
        <v>5107</v>
      </c>
      <c r="M3282" s="270" t="s">
        <v>3296</v>
      </c>
      <c r="N3282" s="270" t="s">
        <v>3314</v>
      </c>
      <c r="O3282" s="270" t="s">
        <v>3313</v>
      </c>
      <c r="P3282" s="269">
        <v>193727.35</v>
      </c>
      <c r="Q3282" s="269">
        <v>0</v>
      </c>
      <c r="R3282" s="269">
        <v>0</v>
      </c>
      <c r="S3282" s="269">
        <v>193727.35</v>
      </c>
      <c r="U3282" s="305" t="str">
        <f t="shared" si="51"/>
        <v>RU8015</v>
      </c>
      <c r="V3282" s="305" t="s">
        <v>3112</v>
      </c>
    </row>
    <row r="3283" spans="1:22" ht="18" customHeight="1" x14ac:dyDescent="0.35">
      <c r="A3283" s="270">
        <v>21451</v>
      </c>
      <c r="B3283" s="270" t="s">
        <v>3269</v>
      </c>
      <c r="C3283" s="270" t="s">
        <v>5104</v>
      </c>
      <c r="D3283" s="270" t="s">
        <v>3296</v>
      </c>
      <c r="E3283" s="270" t="s">
        <v>1733</v>
      </c>
      <c r="F3283" s="270" t="s">
        <v>1982</v>
      </c>
      <c r="G3283" s="270" t="s">
        <v>5103</v>
      </c>
      <c r="H3283" s="270" t="s">
        <v>5102</v>
      </c>
      <c r="I3283" s="270" t="s">
        <v>5101</v>
      </c>
      <c r="J3283" s="270">
        <v>21689</v>
      </c>
      <c r="K3283" s="270" t="s">
        <v>3271</v>
      </c>
      <c r="L3283" s="270" t="s">
        <v>5106</v>
      </c>
      <c r="M3283" s="270" t="s">
        <v>3296</v>
      </c>
      <c r="N3283" s="270" t="s">
        <v>3314</v>
      </c>
      <c r="O3283" s="270" t="s">
        <v>3313</v>
      </c>
      <c r="P3283" s="269">
        <v>140752.57999999999</v>
      </c>
      <c r="Q3283" s="269">
        <v>0</v>
      </c>
      <c r="R3283" s="269">
        <v>0</v>
      </c>
      <c r="S3283" s="269">
        <v>140752.57999999999</v>
      </c>
      <c r="U3283" s="305" t="str">
        <f t="shared" si="51"/>
        <v>RU8015</v>
      </c>
      <c r="V3283" s="305" t="s">
        <v>3112</v>
      </c>
    </row>
    <row r="3284" spans="1:22" ht="18" customHeight="1" x14ac:dyDescent="0.35">
      <c r="A3284" s="270">
        <v>21451</v>
      </c>
      <c r="B3284" s="270" t="s">
        <v>3269</v>
      </c>
      <c r="C3284" s="270" t="s">
        <v>5104</v>
      </c>
      <c r="D3284" s="270" t="s">
        <v>3296</v>
      </c>
      <c r="E3284" s="270" t="s">
        <v>1733</v>
      </c>
      <c r="F3284" s="270" t="s">
        <v>1982</v>
      </c>
      <c r="G3284" s="270" t="s">
        <v>5103</v>
      </c>
      <c r="H3284" s="270" t="s">
        <v>5102</v>
      </c>
      <c r="I3284" s="270" t="s">
        <v>5101</v>
      </c>
      <c r="J3284" s="270">
        <v>21690</v>
      </c>
      <c r="K3284" s="270" t="s">
        <v>3271</v>
      </c>
      <c r="L3284" s="270" t="s">
        <v>5105</v>
      </c>
      <c r="M3284" s="270" t="s">
        <v>3296</v>
      </c>
      <c r="N3284" s="270" t="s">
        <v>3314</v>
      </c>
      <c r="O3284" s="270" t="s">
        <v>3313</v>
      </c>
      <c r="P3284" s="269">
        <v>87449.7</v>
      </c>
      <c r="Q3284" s="269">
        <v>0</v>
      </c>
      <c r="R3284" s="269">
        <v>0</v>
      </c>
      <c r="S3284" s="269">
        <v>87449.7</v>
      </c>
      <c r="U3284" s="305" t="str">
        <f t="shared" si="51"/>
        <v>RU8015</v>
      </c>
      <c r="V3284" s="305" t="s">
        <v>3112</v>
      </c>
    </row>
    <row r="3285" spans="1:22" ht="18" customHeight="1" x14ac:dyDescent="0.35">
      <c r="A3285" s="270">
        <v>21451</v>
      </c>
      <c r="B3285" s="270" t="s">
        <v>3269</v>
      </c>
      <c r="C3285" s="270" t="s">
        <v>5104</v>
      </c>
      <c r="D3285" s="270" t="s">
        <v>3296</v>
      </c>
      <c r="E3285" s="270" t="s">
        <v>1733</v>
      </c>
      <c r="F3285" s="270" t="s">
        <v>1982</v>
      </c>
      <c r="G3285" s="270" t="s">
        <v>5103</v>
      </c>
      <c r="H3285" s="270" t="s">
        <v>5102</v>
      </c>
      <c r="I3285" s="270" t="s">
        <v>5101</v>
      </c>
      <c r="J3285" s="270">
        <v>21691</v>
      </c>
      <c r="K3285" s="270" t="s">
        <v>3271</v>
      </c>
      <c r="L3285" s="270" t="s">
        <v>5100</v>
      </c>
      <c r="M3285" s="270" t="s">
        <v>3296</v>
      </c>
      <c r="N3285" s="270" t="s">
        <v>3314</v>
      </c>
      <c r="O3285" s="270" t="s">
        <v>3313</v>
      </c>
      <c r="P3285" s="269">
        <v>67511.839999999997</v>
      </c>
      <c r="Q3285" s="269">
        <v>0</v>
      </c>
      <c r="R3285" s="269">
        <v>0</v>
      </c>
      <c r="S3285" s="269">
        <v>67511.839999999997</v>
      </c>
      <c r="U3285" s="305" t="str">
        <f t="shared" si="51"/>
        <v>RU8015</v>
      </c>
      <c r="V3285" s="305" t="s">
        <v>3112</v>
      </c>
    </row>
    <row r="3286" spans="1:22" ht="18" customHeight="1" x14ac:dyDescent="0.35">
      <c r="A3286" s="270">
        <v>21653</v>
      </c>
      <c r="B3286" s="270" t="s">
        <v>3269</v>
      </c>
      <c r="C3286" s="270" t="s">
        <v>5099</v>
      </c>
      <c r="D3286" s="270" t="s">
        <v>3296</v>
      </c>
      <c r="E3286" s="270" t="s">
        <v>1733</v>
      </c>
      <c r="F3286" s="270" t="s">
        <v>2211</v>
      </c>
      <c r="G3286" s="270" t="s">
        <v>5098</v>
      </c>
      <c r="H3286" s="270" t="s">
        <v>5097</v>
      </c>
      <c r="I3286" s="270" t="s">
        <v>5096</v>
      </c>
      <c r="J3286" s="270">
        <v>22153</v>
      </c>
      <c r="K3286" s="270" t="s">
        <v>3271</v>
      </c>
      <c r="L3286" s="270" t="s">
        <v>5095</v>
      </c>
      <c r="M3286" s="270" t="s">
        <v>3296</v>
      </c>
      <c r="N3286" s="270" t="s">
        <v>3314</v>
      </c>
      <c r="O3286" s="270" t="s">
        <v>3313</v>
      </c>
      <c r="P3286" s="269">
        <v>462529.5</v>
      </c>
      <c r="Q3286" s="269">
        <v>0</v>
      </c>
      <c r="R3286" s="269">
        <v>462529.5</v>
      </c>
      <c r="S3286" s="269">
        <v>462529.5</v>
      </c>
      <c r="U3286" s="305" t="str">
        <f t="shared" si="51"/>
        <v>RU8357</v>
      </c>
      <c r="V3286" s="305" t="s">
        <v>3112</v>
      </c>
    </row>
    <row r="3287" spans="1:22" ht="18" customHeight="1" x14ac:dyDescent="0.35">
      <c r="A3287" s="270">
        <v>21654</v>
      </c>
      <c r="B3287" s="270" t="s">
        <v>3269</v>
      </c>
      <c r="C3287" s="270" t="s">
        <v>5094</v>
      </c>
      <c r="D3287" s="270" t="s">
        <v>3296</v>
      </c>
      <c r="E3287" s="270" t="s">
        <v>1733</v>
      </c>
      <c r="F3287" s="270" t="s">
        <v>2136</v>
      </c>
      <c r="G3287" s="270" t="s">
        <v>4610</v>
      </c>
      <c r="H3287" s="270" t="s">
        <v>5093</v>
      </c>
      <c r="I3287" s="270" t="s">
        <v>5092</v>
      </c>
      <c r="J3287" s="270">
        <v>21656</v>
      </c>
      <c r="K3287" s="270" t="s">
        <v>3271</v>
      </c>
      <c r="L3287" s="270" t="s">
        <v>5091</v>
      </c>
      <c r="M3287" s="270" t="s">
        <v>3296</v>
      </c>
      <c r="N3287" s="270" t="s">
        <v>3314</v>
      </c>
      <c r="O3287" s="270" t="s">
        <v>3313</v>
      </c>
      <c r="P3287" s="269">
        <v>386431.95</v>
      </c>
      <c r="Q3287" s="269">
        <v>0</v>
      </c>
      <c r="R3287" s="269">
        <v>0</v>
      </c>
      <c r="S3287" s="269">
        <v>386431.95</v>
      </c>
      <c r="U3287" s="305" t="str">
        <f t="shared" si="51"/>
        <v>RU8293</v>
      </c>
      <c r="V3287" s="305" t="s">
        <v>3112</v>
      </c>
    </row>
    <row r="3288" spans="1:22" ht="18" customHeight="1" x14ac:dyDescent="0.35">
      <c r="A3288" s="270">
        <v>21660</v>
      </c>
      <c r="B3288" s="270" t="s">
        <v>3269</v>
      </c>
      <c r="C3288" s="270" t="s">
        <v>5089</v>
      </c>
      <c r="D3288" s="270" t="s">
        <v>3296</v>
      </c>
      <c r="E3288" s="270" t="s">
        <v>1733</v>
      </c>
      <c r="F3288" s="270" t="s">
        <v>2211</v>
      </c>
      <c r="G3288" s="270" t="s">
        <v>5088</v>
      </c>
      <c r="H3288" s="270" t="s">
        <v>5087</v>
      </c>
      <c r="I3288" s="270" t="s">
        <v>5086</v>
      </c>
      <c r="J3288" s="270">
        <v>22076</v>
      </c>
      <c r="K3288" s="270" t="s">
        <v>3271</v>
      </c>
      <c r="L3288" s="270" t="s">
        <v>5090</v>
      </c>
      <c r="M3288" s="270" t="s">
        <v>3296</v>
      </c>
      <c r="N3288" s="270" t="s">
        <v>3314</v>
      </c>
      <c r="O3288" s="270" t="s">
        <v>5072</v>
      </c>
      <c r="P3288" s="269">
        <v>3520</v>
      </c>
      <c r="Q3288" s="269">
        <v>0</v>
      </c>
      <c r="R3288" s="269">
        <v>3520</v>
      </c>
      <c r="S3288" s="269">
        <v>3520</v>
      </c>
      <c r="U3288" s="305" t="str">
        <f t="shared" si="51"/>
        <v>RU8357</v>
      </c>
      <c r="V3288" s="305" t="s">
        <v>3112</v>
      </c>
    </row>
    <row r="3289" spans="1:22" ht="18" customHeight="1" x14ac:dyDescent="0.35">
      <c r="A3289" s="270">
        <v>21660</v>
      </c>
      <c r="B3289" s="270" t="s">
        <v>3269</v>
      </c>
      <c r="C3289" s="270" t="s">
        <v>5089</v>
      </c>
      <c r="D3289" s="270" t="s">
        <v>3296</v>
      </c>
      <c r="E3289" s="270" t="s">
        <v>1733</v>
      </c>
      <c r="F3289" s="270" t="s">
        <v>2211</v>
      </c>
      <c r="G3289" s="270" t="s">
        <v>5088</v>
      </c>
      <c r="H3289" s="270" t="s">
        <v>5087</v>
      </c>
      <c r="I3289" s="270" t="s">
        <v>5086</v>
      </c>
      <c r="J3289" s="270">
        <v>22077</v>
      </c>
      <c r="K3289" s="270" t="s">
        <v>3271</v>
      </c>
      <c r="L3289" s="270" t="s">
        <v>5085</v>
      </c>
      <c r="M3289" s="270" t="s">
        <v>3296</v>
      </c>
      <c r="N3289" s="270" t="s">
        <v>3314</v>
      </c>
      <c r="O3289" s="270" t="s">
        <v>5072</v>
      </c>
      <c r="P3289" s="269">
        <v>436760.6</v>
      </c>
      <c r="Q3289" s="269">
        <v>0</v>
      </c>
      <c r="R3289" s="269">
        <v>436760.6</v>
      </c>
      <c r="S3289" s="269">
        <v>436760.6</v>
      </c>
      <c r="U3289" s="305" t="str">
        <f t="shared" si="51"/>
        <v>RU8357</v>
      </c>
      <c r="V3289" s="305" t="s">
        <v>3112</v>
      </c>
    </row>
    <row r="3290" spans="1:22" ht="18" customHeight="1" x14ac:dyDescent="0.35">
      <c r="A3290" s="270">
        <v>21677</v>
      </c>
      <c r="B3290" s="270" t="s">
        <v>3269</v>
      </c>
      <c r="C3290" s="270" t="s">
        <v>5082</v>
      </c>
      <c r="D3290" s="270" t="s">
        <v>3296</v>
      </c>
      <c r="E3290" s="270" t="s">
        <v>1733</v>
      </c>
      <c r="F3290" s="270" t="s">
        <v>1732</v>
      </c>
      <c r="G3290" s="270" t="s">
        <v>5081</v>
      </c>
      <c r="H3290" s="270" t="s">
        <v>5080</v>
      </c>
      <c r="I3290" s="270" t="s">
        <v>5079</v>
      </c>
      <c r="J3290" s="270">
        <v>21924</v>
      </c>
      <c r="K3290" s="270" t="s">
        <v>3271</v>
      </c>
      <c r="L3290" s="270" t="s">
        <v>5084</v>
      </c>
      <c r="M3290" s="270" t="s">
        <v>3296</v>
      </c>
      <c r="N3290" s="270" t="s">
        <v>3286</v>
      </c>
      <c r="O3290" s="270" t="s">
        <v>3285</v>
      </c>
      <c r="P3290" s="269">
        <v>200677.76000000001</v>
      </c>
      <c r="Q3290" s="269">
        <v>0</v>
      </c>
      <c r="R3290" s="269">
        <v>0</v>
      </c>
      <c r="S3290" s="269">
        <v>200677.76000000001</v>
      </c>
      <c r="U3290" s="305" t="str">
        <f t="shared" si="51"/>
        <v>RU5000</v>
      </c>
      <c r="V3290" s="305" t="s">
        <v>3112</v>
      </c>
    </row>
    <row r="3291" spans="1:22" ht="18" customHeight="1" x14ac:dyDescent="0.35">
      <c r="A3291" s="270">
        <v>21677</v>
      </c>
      <c r="B3291" s="270" t="s">
        <v>3269</v>
      </c>
      <c r="C3291" s="270" t="s">
        <v>5082</v>
      </c>
      <c r="D3291" s="270" t="s">
        <v>3296</v>
      </c>
      <c r="E3291" s="270" t="s">
        <v>1733</v>
      </c>
      <c r="F3291" s="270" t="s">
        <v>1732</v>
      </c>
      <c r="G3291" s="270" t="s">
        <v>5081</v>
      </c>
      <c r="H3291" s="270" t="s">
        <v>5080</v>
      </c>
      <c r="I3291" s="270" t="s">
        <v>5079</v>
      </c>
      <c r="J3291" s="270">
        <v>21925</v>
      </c>
      <c r="K3291" s="270" t="s">
        <v>3271</v>
      </c>
      <c r="L3291" s="270" t="s">
        <v>5083</v>
      </c>
      <c r="M3291" s="270" t="s">
        <v>3296</v>
      </c>
      <c r="N3291" s="270" t="s">
        <v>3286</v>
      </c>
      <c r="O3291" s="270" t="s">
        <v>3285</v>
      </c>
      <c r="P3291" s="269">
        <v>30229.65</v>
      </c>
      <c r="Q3291" s="269">
        <v>0</v>
      </c>
      <c r="R3291" s="269">
        <v>0</v>
      </c>
      <c r="S3291" s="269">
        <v>30229.65</v>
      </c>
      <c r="U3291" s="305" t="str">
        <f t="shared" si="51"/>
        <v>RU5000</v>
      </c>
      <c r="V3291" s="305" t="s">
        <v>3112</v>
      </c>
    </row>
    <row r="3292" spans="1:22" ht="18" customHeight="1" x14ac:dyDescent="0.35">
      <c r="A3292" s="270">
        <v>21677</v>
      </c>
      <c r="B3292" s="270" t="s">
        <v>3269</v>
      </c>
      <c r="C3292" s="270" t="s">
        <v>5082</v>
      </c>
      <c r="D3292" s="270" t="s">
        <v>3296</v>
      </c>
      <c r="E3292" s="270" t="s">
        <v>1733</v>
      </c>
      <c r="F3292" s="270" t="s">
        <v>1732</v>
      </c>
      <c r="G3292" s="270" t="s">
        <v>5081</v>
      </c>
      <c r="H3292" s="270" t="s">
        <v>5080</v>
      </c>
      <c r="I3292" s="270" t="s">
        <v>5079</v>
      </c>
      <c r="J3292" s="270">
        <v>21926</v>
      </c>
      <c r="K3292" s="270" t="s">
        <v>3271</v>
      </c>
      <c r="L3292" s="270" t="s">
        <v>5078</v>
      </c>
      <c r="M3292" s="270" t="s">
        <v>3296</v>
      </c>
      <c r="N3292" s="270" t="s">
        <v>3286</v>
      </c>
      <c r="O3292" s="270" t="s">
        <v>3285</v>
      </c>
      <c r="P3292" s="269">
        <v>50800.94</v>
      </c>
      <c r="Q3292" s="269">
        <v>0</v>
      </c>
      <c r="R3292" s="269">
        <v>0</v>
      </c>
      <c r="S3292" s="269">
        <v>50800.94</v>
      </c>
      <c r="U3292" s="305" t="str">
        <f t="shared" si="51"/>
        <v>RU5000</v>
      </c>
      <c r="V3292" s="305" t="s">
        <v>3112</v>
      </c>
    </row>
    <row r="3293" spans="1:22" ht="18" customHeight="1" x14ac:dyDescent="0.35">
      <c r="A3293" s="270">
        <v>21679</v>
      </c>
      <c r="B3293" s="270" t="s">
        <v>3269</v>
      </c>
      <c r="C3293" s="270" t="s">
        <v>5077</v>
      </c>
      <c r="D3293" s="270" t="s">
        <v>3296</v>
      </c>
      <c r="E3293" s="270" t="s">
        <v>1733</v>
      </c>
      <c r="F3293" s="270" t="s">
        <v>2259</v>
      </c>
      <c r="G3293" s="270" t="s">
        <v>5076</v>
      </c>
      <c r="H3293" s="270" t="s">
        <v>5075</v>
      </c>
      <c r="I3293" s="270" t="s">
        <v>5074</v>
      </c>
      <c r="J3293" s="270">
        <v>21743</v>
      </c>
      <c r="K3293" s="270" t="s">
        <v>3271</v>
      </c>
      <c r="L3293" s="270" t="s">
        <v>5073</v>
      </c>
      <c r="M3293" s="270" t="s">
        <v>3296</v>
      </c>
      <c r="N3293" s="270" t="s">
        <v>3314</v>
      </c>
      <c r="O3293" s="270" t="s">
        <v>5072</v>
      </c>
      <c r="P3293" s="269">
        <v>344218</v>
      </c>
      <c r="Q3293" s="269">
        <v>0</v>
      </c>
      <c r="R3293" s="269">
        <v>0</v>
      </c>
      <c r="S3293" s="269">
        <v>344218</v>
      </c>
      <c r="U3293" s="305" t="str">
        <f t="shared" si="51"/>
        <v>RU8416</v>
      </c>
      <c r="V3293" s="305" t="s">
        <v>3112</v>
      </c>
    </row>
    <row r="3294" spans="1:22" ht="18" customHeight="1" x14ac:dyDescent="0.35">
      <c r="A3294" s="270">
        <v>21680</v>
      </c>
      <c r="B3294" s="270" t="s">
        <v>3269</v>
      </c>
      <c r="C3294" s="270" t="s">
        <v>5071</v>
      </c>
      <c r="D3294" s="270" t="s">
        <v>3296</v>
      </c>
      <c r="E3294" s="270" t="s">
        <v>1791</v>
      </c>
      <c r="F3294" s="270" t="s">
        <v>1816</v>
      </c>
      <c r="G3294" s="270" t="s">
        <v>5070</v>
      </c>
      <c r="H3294" s="270" t="s">
        <v>5069</v>
      </c>
      <c r="I3294" s="270" t="s">
        <v>5068</v>
      </c>
      <c r="J3294" s="270">
        <v>21683</v>
      </c>
      <c r="K3294" s="270" t="s">
        <v>3271</v>
      </c>
      <c r="L3294" s="270" t="s">
        <v>5067</v>
      </c>
      <c r="M3294" s="270" t="s">
        <v>3296</v>
      </c>
      <c r="N3294" s="270" t="s">
        <v>3286</v>
      </c>
      <c r="O3294" s="270" t="s">
        <v>3285</v>
      </c>
      <c r="P3294" s="269">
        <v>906466</v>
      </c>
      <c r="Q3294" s="269">
        <v>0</v>
      </c>
      <c r="R3294" s="269">
        <v>0</v>
      </c>
      <c r="S3294" s="269">
        <v>906466</v>
      </c>
      <c r="U3294" s="305" t="str">
        <f t="shared" si="51"/>
        <v>RU1015</v>
      </c>
      <c r="V3294" s="305" t="s">
        <v>3112</v>
      </c>
    </row>
    <row r="3295" spans="1:22" ht="18" customHeight="1" x14ac:dyDescent="0.35">
      <c r="A3295" s="270">
        <v>21687</v>
      </c>
      <c r="B3295" s="270" t="s">
        <v>3269</v>
      </c>
      <c r="C3295" s="270" t="s">
        <v>5066</v>
      </c>
      <c r="D3295" s="270" t="s">
        <v>3296</v>
      </c>
      <c r="E3295" s="270" t="s">
        <v>1791</v>
      </c>
      <c r="F3295" s="270" t="s">
        <v>1816</v>
      </c>
      <c r="G3295" s="270" t="s">
        <v>3958</v>
      </c>
      <c r="H3295" s="270" t="s">
        <v>5065</v>
      </c>
      <c r="I3295" s="270" t="s">
        <v>5064</v>
      </c>
      <c r="J3295" s="270">
        <v>21694</v>
      </c>
      <c r="K3295" s="270" t="s">
        <v>3271</v>
      </c>
      <c r="L3295" s="270" t="s">
        <v>5063</v>
      </c>
      <c r="M3295" s="270" t="s">
        <v>3296</v>
      </c>
      <c r="N3295" s="270" t="s">
        <v>3286</v>
      </c>
      <c r="O3295" s="270" t="s">
        <v>3285</v>
      </c>
      <c r="P3295" s="269">
        <v>496266</v>
      </c>
      <c r="Q3295" s="269">
        <v>0</v>
      </c>
      <c r="R3295" s="269">
        <v>0</v>
      </c>
      <c r="S3295" s="269">
        <v>496266</v>
      </c>
      <c r="U3295" s="305" t="str">
        <f t="shared" si="51"/>
        <v>RU1015</v>
      </c>
      <c r="V3295" s="305" t="s">
        <v>3112</v>
      </c>
    </row>
    <row r="3296" spans="1:22" ht="18" customHeight="1" x14ac:dyDescent="0.35">
      <c r="A3296" s="270">
        <v>21699</v>
      </c>
      <c r="B3296" s="270" t="s">
        <v>3269</v>
      </c>
      <c r="C3296" s="270" t="s">
        <v>5062</v>
      </c>
      <c r="D3296" s="270" t="s">
        <v>3296</v>
      </c>
      <c r="E3296" s="270" t="s">
        <v>1791</v>
      </c>
      <c r="F3296" s="270" t="s">
        <v>1816</v>
      </c>
      <c r="G3296" s="270" t="s">
        <v>4373</v>
      </c>
      <c r="H3296" s="270" t="s">
        <v>5061</v>
      </c>
      <c r="I3296" s="270" t="s">
        <v>5060</v>
      </c>
      <c r="J3296" s="270">
        <v>21749</v>
      </c>
      <c r="K3296" s="270" t="s">
        <v>3271</v>
      </c>
      <c r="L3296" s="270" t="s">
        <v>5059</v>
      </c>
      <c r="M3296" s="270" t="s">
        <v>3296</v>
      </c>
      <c r="N3296" s="270" t="s">
        <v>3286</v>
      </c>
      <c r="O3296" s="270" t="s">
        <v>3285</v>
      </c>
      <c r="P3296" s="269">
        <v>370490</v>
      </c>
      <c r="Q3296" s="269">
        <v>0</v>
      </c>
      <c r="R3296" s="269">
        <v>0</v>
      </c>
      <c r="S3296" s="269">
        <v>370490</v>
      </c>
      <c r="U3296" s="305" t="str">
        <f t="shared" si="51"/>
        <v>RU1015</v>
      </c>
      <c r="V3296" s="305" t="s">
        <v>3112</v>
      </c>
    </row>
    <row r="3297" spans="1:22" ht="18" customHeight="1" x14ac:dyDescent="0.35">
      <c r="A3297" s="270">
        <v>21700</v>
      </c>
      <c r="B3297" s="270" t="s">
        <v>3269</v>
      </c>
      <c r="C3297" s="270" t="s">
        <v>5058</v>
      </c>
      <c r="D3297" s="270" t="s">
        <v>3296</v>
      </c>
      <c r="E3297" s="270" t="s">
        <v>1791</v>
      </c>
      <c r="F3297" s="270" t="s">
        <v>2163</v>
      </c>
      <c r="G3297" s="270" t="s">
        <v>4688</v>
      </c>
      <c r="H3297" s="270" t="s">
        <v>5057</v>
      </c>
      <c r="I3297" s="270" t="s">
        <v>5056</v>
      </c>
      <c r="J3297" s="270">
        <v>21711</v>
      </c>
      <c r="K3297" s="270" t="s">
        <v>3271</v>
      </c>
      <c r="L3297" s="270" t="s">
        <v>5055</v>
      </c>
      <c r="M3297" s="270" t="s">
        <v>3296</v>
      </c>
      <c r="N3297" s="270" t="s">
        <v>3314</v>
      </c>
      <c r="O3297" s="270" t="s">
        <v>3313</v>
      </c>
      <c r="P3297" s="269">
        <v>313959.88</v>
      </c>
      <c r="Q3297" s="269">
        <v>0</v>
      </c>
      <c r="R3297" s="269">
        <v>0</v>
      </c>
      <c r="S3297" s="269">
        <v>313959.88</v>
      </c>
      <c r="U3297" s="305" t="str">
        <f t="shared" si="51"/>
        <v>RU8328</v>
      </c>
      <c r="V3297" s="305" t="s">
        <v>3112</v>
      </c>
    </row>
    <row r="3298" spans="1:22" ht="18" customHeight="1" x14ac:dyDescent="0.35">
      <c r="A3298" s="270">
        <v>21705</v>
      </c>
      <c r="B3298" s="270" t="s">
        <v>3269</v>
      </c>
      <c r="C3298" s="270" t="s">
        <v>5054</v>
      </c>
      <c r="D3298" s="270" t="s">
        <v>3296</v>
      </c>
      <c r="E3298" s="270" t="s">
        <v>1791</v>
      </c>
      <c r="F3298" s="270" t="s">
        <v>2163</v>
      </c>
      <c r="G3298" s="270" t="s">
        <v>4688</v>
      </c>
      <c r="H3298" s="270" t="s">
        <v>5053</v>
      </c>
      <c r="I3298" s="270" t="s">
        <v>5052</v>
      </c>
      <c r="J3298" s="270">
        <v>21707</v>
      </c>
      <c r="K3298" s="270" t="s">
        <v>3271</v>
      </c>
      <c r="L3298" s="270" t="s">
        <v>5051</v>
      </c>
      <c r="M3298" s="270" t="s">
        <v>3296</v>
      </c>
      <c r="N3298" s="270" t="s">
        <v>3314</v>
      </c>
      <c r="O3298" s="270" t="s">
        <v>3313</v>
      </c>
      <c r="P3298" s="269">
        <v>313959.88</v>
      </c>
      <c r="Q3298" s="269">
        <v>0</v>
      </c>
      <c r="R3298" s="269">
        <v>0</v>
      </c>
      <c r="S3298" s="269">
        <v>313959.88</v>
      </c>
      <c r="U3298" s="305" t="str">
        <f t="shared" si="51"/>
        <v>RU8328</v>
      </c>
      <c r="V3298" s="305" t="s">
        <v>3112</v>
      </c>
    </row>
    <row r="3299" spans="1:22" ht="18" customHeight="1" x14ac:dyDescent="0.35">
      <c r="A3299" s="270">
        <v>21712</v>
      </c>
      <c r="B3299" s="270" t="s">
        <v>3269</v>
      </c>
      <c r="C3299" s="270" t="s">
        <v>5050</v>
      </c>
      <c r="D3299" s="270" t="s">
        <v>3296</v>
      </c>
      <c r="E3299" s="270" t="s">
        <v>1791</v>
      </c>
      <c r="F3299" s="270" t="s">
        <v>2163</v>
      </c>
      <c r="G3299" s="270" t="s">
        <v>4688</v>
      </c>
      <c r="H3299" s="270" t="s">
        <v>5049</v>
      </c>
      <c r="I3299" s="270" t="s">
        <v>5048</v>
      </c>
      <c r="J3299" s="270">
        <v>21846</v>
      </c>
      <c r="K3299" s="270" t="s">
        <v>3271</v>
      </c>
      <c r="L3299" s="270" t="s">
        <v>5047</v>
      </c>
      <c r="M3299" s="270" t="s">
        <v>3296</v>
      </c>
      <c r="N3299" s="270" t="s">
        <v>3314</v>
      </c>
      <c r="O3299" s="270" t="s">
        <v>3313</v>
      </c>
      <c r="P3299" s="269">
        <v>313959.88</v>
      </c>
      <c r="Q3299" s="269">
        <v>0</v>
      </c>
      <c r="R3299" s="269">
        <v>0</v>
      </c>
      <c r="S3299" s="269">
        <v>313959.88</v>
      </c>
      <c r="U3299" s="305" t="str">
        <f t="shared" si="51"/>
        <v>RU8328</v>
      </c>
      <c r="V3299" s="305" t="s">
        <v>3112</v>
      </c>
    </row>
    <row r="3300" spans="1:22" ht="18" customHeight="1" x14ac:dyDescent="0.35">
      <c r="A3300" s="270">
        <v>21717</v>
      </c>
      <c r="B3300" s="270" t="s">
        <v>3269</v>
      </c>
      <c r="C3300" s="270" t="s">
        <v>5046</v>
      </c>
      <c r="D3300" s="270" t="s">
        <v>3296</v>
      </c>
      <c r="E3300" s="270" t="s">
        <v>1791</v>
      </c>
      <c r="F3300" s="270" t="s">
        <v>2233</v>
      </c>
      <c r="G3300" s="270" t="s">
        <v>3953</v>
      </c>
      <c r="H3300" s="270" t="s">
        <v>5045</v>
      </c>
      <c r="I3300" s="270" t="s">
        <v>5044</v>
      </c>
      <c r="J3300" s="270">
        <v>21883</v>
      </c>
      <c r="K3300" s="270" t="s">
        <v>3271</v>
      </c>
      <c r="L3300" s="270" t="s">
        <v>5043</v>
      </c>
      <c r="M3300" s="270" t="s">
        <v>3296</v>
      </c>
      <c r="N3300" s="270" t="s">
        <v>3314</v>
      </c>
      <c r="O3300" s="270" t="s">
        <v>3313</v>
      </c>
      <c r="P3300" s="269">
        <v>254993.8</v>
      </c>
      <c r="Q3300" s="269">
        <v>0</v>
      </c>
      <c r="R3300" s="269">
        <v>0</v>
      </c>
      <c r="S3300" s="269">
        <v>254993.8</v>
      </c>
      <c r="U3300" s="305" t="str">
        <f t="shared" si="51"/>
        <v>RU8375</v>
      </c>
      <c r="V3300" s="305" t="s">
        <v>3112</v>
      </c>
    </row>
    <row r="3301" spans="1:22" ht="18" customHeight="1" x14ac:dyDescent="0.35">
      <c r="A3301" s="270">
        <v>21718</v>
      </c>
      <c r="B3301" s="270" t="s">
        <v>3269</v>
      </c>
      <c r="C3301" s="270" t="s">
        <v>5042</v>
      </c>
      <c r="D3301" s="270" t="s">
        <v>3296</v>
      </c>
      <c r="E3301" s="270" t="s">
        <v>1791</v>
      </c>
      <c r="F3301" s="270" t="s">
        <v>2233</v>
      </c>
      <c r="G3301" s="270" t="s">
        <v>3953</v>
      </c>
      <c r="H3301" s="270" t="s">
        <v>5041</v>
      </c>
      <c r="I3301" s="270" t="s">
        <v>5040</v>
      </c>
      <c r="J3301" s="270">
        <v>21888</v>
      </c>
      <c r="K3301" s="270" t="s">
        <v>3271</v>
      </c>
      <c r="L3301" s="270" t="s">
        <v>5039</v>
      </c>
      <c r="M3301" s="270" t="s">
        <v>3296</v>
      </c>
      <c r="N3301" s="270" t="s">
        <v>3314</v>
      </c>
      <c r="O3301" s="270" t="s">
        <v>3313</v>
      </c>
      <c r="P3301" s="269">
        <v>252596.6</v>
      </c>
      <c r="Q3301" s="269">
        <v>0</v>
      </c>
      <c r="R3301" s="269">
        <v>0</v>
      </c>
      <c r="S3301" s="269">
        <v>252596.6</v>
      </c>
      <c r="U3301" s="305" t="str">
        <f t="shared" si="51"/>
        <v>RU8375</v>
      </c>
      <c r="V3301" s="305" t="s">
        <v>3112</v>
      </c>
    </row>
    <row r="3302" spans="1:22" ht="18" customHeight="1" x14ac:dyDescent="0.35">
      <c r="A3302" s="270">
        <v>21753</v>
      </c>
      <c r="B3302" s="270" t="s">
        <v>3269</v>
      </c>
      <c r="C3302" s="270" t="s">
        <v>5036</v>
      </c>
      <c r="D3302" s="270" t="s">
        <v>3296</v>
      </c>
      <c r="E3302" s="270" t="s">
        <v>1713</v>
      </c>
      <c r="F3302" s="270" t="s">
        <v>2143</v>
      </c>
      <c r="G3302" s="270" t="s">
        <v>5035</v>
      </c>
      <c r="H3302" s="270" t="s">
        <v>5034</v>
      </c>
      <c r="I3302" s="270" t="s">
        <v>5033</v>
      </c>
      <c r="J3302" s="270">
        <v>22271</v>
      </c>
      <c r="K3302" s="270" t="s">
        <v>3271</v>
      </c>
      <c r="L3302" s="270" t="s">
        <v>5038</v>
      </c>
      <c r="M3302" s="270" t="s">
        <v>3296</v>
      </c>
      <c r="N3302" s="270" t="s">
        <v>3286</v>
      </c>
      <c r="O3302" s="270" t="s">
        <v>3285</v>
      </c>
      <c r="P3302" s="269">
        <v>98556.91</v>
      </c>
      <c r="Q3302" s="269">
        <v>0</v>
      </c>
      <c r="R3302" s="269">
        <v>0</v>
      </c>
      <c r="S3302" s="269">
        <v>98556.91</v>
      </c>
      <c r="U3302" s="305" t="str">
        <f t="shared" si="51"/>
        <v>RU8310</v>
      </c>
      <c r="V3302" s="305" t="s">
        <v>3112</v>
      </c>
    </row>
    <row r="3303" spans="1:22" ht="18" customHeight="1" x14ac:dyDescent="0.35">
      <c r="A3303" s="270">
        <v>21753</v>
      </c>
      <c r="B3303" s="270" t="s">
        <v>3269</v>
      </c>
      <c r="C3303" s="270" t="s">
        <v>5036</v>
      </c>
      <c r="D3303" s="270" t="s">
        <v>3296</v>
      </c>
      <c r="E3303" s="270" t="s">
        <v>1713</v>
      </c>
      <c r="F3303" s="270" t="s">
        <v>2143</v>
      </c>
      <c r="G3303" s="270" t="s">
        <v>5035</v>
      </c>
      <c r="H3303" s="270" t="s">
        <v>5034</v>
      </c>
      <c r="I3303" s="270" t="s">
        <v>5033</v>
      </c>
      <c r="J3303" s="270">
        <v>22272</v>
      </c>
      <c r="K3303" s="270" t="s">
        <v>3271</v>
      </c>
      <c r="L3303" s="270" t="s">
        <v>5037</v>
      </c>
      <c r="M3303" s="270" t="s">
        <v>3296</v>
      </c>
      <c r="N3303" s="270" t="s">
        <v>3286</v>
      </c>
      <c r="O3303" s="270" t="s">
        <v>3285</v>
      </c>
      <c r="P3303" s="269">
        <v>98556.91</v>
      </c>
      <c r="Q3303" s="269">
        <v>0</v>
      </c>
      <c r="R3303" s="269">
        <v>0</v>
      </c>
      <c r="S3303" s="269">
        <v>98556.91</v>
      </c>
      <c r="U3303" s="305" t="str">
        <f t="shared" si="51"/>
        <v>RU8310</v>
      </c>
      <c r="V3303" s="305" t="s">
        <v>3112</v>
      </c>
    </row>
    <row r="3304" spans="1:22" ht="18" customHeight="1" x14ac:dyDescent="0.35">
      <c r="A3304" s="270">
        <v>21753</v>
      </c>
      <c r="B3304" s="270" t="s">
        <v>3269</v>
      </c>
      <c r="C3304" s="270" t="s">
        <v>5036</v>
      </c>
      <c r="D3304" s="270" t="s">
        <v>3296</v>
      </c>
      <c r="E3304" s="270" t="s">
        <v>1713</v>
      </c>
      <c r="F3304" s="270" t="s">
        <v>2143</v>
      </c>
      <c r="G3304" s="270" t="s">
        <v>5035</v>
      </c>
      <c r="H3304" s="270" t="s">
        <v>5034</v>
      </c>
      <c r="I3304" s="270" t="s">
        <v>5033</v>
      </c>
      <c r="J3304" s="270">
        <v>22273</v>
      </c>
      <c r="K3304" s="270" t="s">
        <v>3271</v>
      </c>
      <c r="L3304" s="270" t="s">
        <v>5032</v>
      </c>
      <c r="M3304" s="270" t="s">
        <v>3296</v>
      </c>
      <c r="N3304" s="270" t="s">
        <v>3286</v>
      </c>
      <c r="O3304" s="270" t="s">
        <v>3285</v>
      </c>
      <c r="P3304" s="269">
        <v>123862.21</v>
      </c>
      <c r="Q3304" s="269">
        <v>0</v>
      </c>
      <c r="R3304" s="269">
        <v>0</v>
      </c>
      <c r="S3304" s="269">
        <v>123862.21</v>
      </c>
      <c r="U3304" s="305" t="str">
        <f t="shared" si="51"/>
        <v>RU8310</v>
      </c>
      <c r="V3304" s="305" t="s">
        <v>3112</v>
      </c>
    </row>
    <row r="3305" spans="1:22" ht="18" customHeight="1" x14ac:dyDescent="0.35">
      <c r="A3305" s="270">
        <v>21757</v>
      </c>
      <c r="B3305" s="270" t="s">
        <v>3269</v>
      </c>
      <c r="C3305" s="270" t="s">
        <v>5031</v>
      </c>
      <c r="D3305" s="270" t="s">
        <v>3296</v>
      </c>
      <c r="E3305" s="270" t="s">
        <v>1791</v>
      </c>
      <c r="F3305" s="270" t="s">
        <v>1816</v>
      </c>
      <c r="G3305" s="270" t="s">
        <v>5030</v>
      </c>
      <c r="H3305" s="270" t="s">
        <v>5029</v>
      </c>
      <c r="I3305" s="270" t="s">
        <v>5028</v>
      </c>
      <c r="J3305" s="270">
        <v>21776</v>
      </c>
      <c r="K3305" s="270" t="s">
        <v>3271</v>
      </c>
      <c r="L3305" s="270" t="s">
        <v>5027</v>
      </c>
      <c r="M3305" s="270" t="s">
        <v>3296</v>
      </c>
      <c r="N3305" s="270" t="s">
        <v>3286</v>
      </c>
      <c r="O3305" s="270" t="s">
        <v>3285</v>
      </c>
      <c r="P3305" s="269">
        <v>480000</v>
      </c>
      <c r="Q3305" s="269">
        <v>0</v>
      </c>
      <c r="R3305" s="269">
        <v>0</v>
      </c>
      <c r="S3305" s="269">
        <v>480000</v>
      </c>
      <c r="U3305" s="305" t="str">
        <f t="shared" si="51"/>
        <v>RU1015</v>
      </c>
      <c r="V3305" s="305" t="s">
        <v>3112</v>
      </c>
    </row>
    <row r="3306" spans="1:22" ht="18" customHeight="1" x14ac:dyDescent="0.35">
      <c r="A3306" s="270">
        <v>21785</v>
      </c>
      <c r="B3306" s="270" t="s">
        <v>3269</v>
      </c>
      <c r="C3306" s="270" t="s">
        <v>5026</v>
      </c>
      <c r="D3306" s="270" t="s">
        <v>3296</v>
      </c>
      <c r="E3306" s="270" t="s">
        <v>1713</v>
      </c>
      <c r="F3306" s="270" t="s">
        <v>1809</v>
      </c>
      <c r="G3306" s="270" t="s">
        <v>5025</v>
      </c>
      <c r="H3306" s="270" t="s">
        <v>5024</v>
      </c>
      <c r="I3306" s="270" t="s">
        <v>5023</v>
      </c>
      <c r="J3306" s="270">
        <v>22213</v>
      </c>
      <c r="K3306" s="270" t="s">
        <v>3271</v>
      </c>
      <c r="L3306" s="270" t="s">
        <v>5022</v>
      </c>
      <c r="M3306" s="270" t="s">
        <v>3296</v>
      </c>
      <c r="N3306" s="270" t="s">
        <v>3286</v>
      </c>
      <c r="O3306" s="270" t="s">
        <v>3285</v>
      </c>
      <c r="P3306" s="269">
        <v>6400000</v>
      </c>
      <c r="Q3306" s="269">
        <v>0</v>
      </c>
      <c r="R3306" s="269">
        <v>0</v>
      </c>
      <c r="S3306" s="269">
        <v>6400000</v>
      </c>
      <c r="U3306" s="305" t="str">
        <f t="shared" si="51"/>
        <v>RU8330</v>
      </c>
      <c r="V3306" s="305" t="s">
        <v>3112</v>
      </c>
    </row>
    <row r="3307" spans="1:22" ht="18" customHeight="1" x14ac:dyDescent="0.35">
      <c r="A3307" s="270">
        <v>21795</v>
      </c>
      <c r="B3307" s="270" t="s">
        <v>3269</v>
      </c>
      <c r="C3307" s="270" t="s">
        <v>5019</v>
      </c>
      <c r="D3307" s="270" t="s">
        <v>3296</v>
      </c>
      <c r="E3307" s="270" t="s">
        <v>1733</v>
      </c>
      <c r="F3307" s="270" t="s">
        <v>1928</v>
      </c>
      <c r="G3307" s="270" t="s">
        <v>5018</v>
      </c>
      <c r="H3307" s="270" t="s">
        <v>5017</v>
      </c>
      <c r="I3307" s="270" t="s">
        <v>5016</v>
      </c>
      <c r="J3307" s="270">
        <v>21800</v>
      </c>
      <c r="K3307" s="270" t="s">
        <v>3271</v>
      </c>
      <c r="L3307" s="270" t="s">
        <v>5021</v>
      </c>
      <c r="M3307" s="270" t="s">
        <v>3296</v>
      </c>
      <c r="N3307" s="270" t="s">
        <v>3314</v>
      </c>
      <c r="O3307" s="270" t="s">
        <v>3313</v>
      </c>
      <c r="P3307" s="269">
        <v>122100</v>
      </c>
      <c r="Q3307" s="269">
        <v>0</v>
      </c>
      <c r="R3307" s="269">
        <v>0</v>
      </c>
      <c r="S3307" s="269">
        <v>122100</v>
      </c>
      <c r="U3307" s="305" t="str">
        <f t="shared" si="51"/>
        <v>RU5220</v>
      </c>
      <c r="V3307" s="305" t="s">
        <v>3112</v>
      </c>
    </row>
    <row r="3308" spans="1:22" ht="18" customHeight="1" x14ac:dyDescent="0.35">
      <c r="A3308" s="270">
        <v>21795</v>
      </c>
      <c r="B3308" s="270" t="s">
        <v>3269</v>
      </c>
      <c r="C3308" s="270" t="s">
        <v>5019</v>
      </c>
      <c r="D3308" s="270" t="s">
        <v>3296</v>
      </c>
      <c r="E3308" s="270" t="s">
        <v>1733</v>
      </c>
      <c r="F3308" s="270" t="s">
        <v>1928</v>
      </c>
      <c r="G3308" s="270" t="s">
        <v>5018</v>
      </c>
      <c r="H3308" s="270" t="s">
        <v>5017</v>
      </c>
      <c r="I3308" s="270" t="s">
        <v>5016</v>
      </c>
      <c r="J3308" s="270">
        <v>21801</v>
      </c>
      <c r="K3308" s="270" t="s">
        <v>3271</v>
      </c>
      <c r="L3308" s="270" t="s">
        <v>5020</v>
      </c>
      <c r="M3308" s="270" t="s">
        <v>3296</v>
      </c>
      <c r="N3308" s="270" t="s">
        <v>3314</v>
      </c>
      <c r="O3308" s="270" t="s">
        <v>3313</v>
      </c>
      <c r="P3308" s="269">
        <v>782771.6</v>
      </c>
      <c r="Q3308" s="269">
        <v>0</v>
      </c>
      <c r="R3308" s="269">
        <v>0</v>
      </c>
      <c r="S3308" s="269">
        <v>782771.6</v>
      </c>
      <c r="U3308" s="305" t="str">
        <f t="shared" si="51"/>
        <v>RU5220</v>
      </c>
      <c r="V3308" s="305" t="s">
        <v>3112</v>
      </c>
    </row>
    <row r="3309" spans="1:22" ht="18" customHeight="1" x14ac:dyDescent="0.35">
      <c r="A3309" s="270">
        <v>21795</v>
      </c>
      <c r="B3309" s="270" t="s">
        <v>3269</v>
      </c>
      <c r="C3309" s="270" t="s">
        <v>5019</v>
      </c>
      <c r="D3309" s="270" t="s">
        <v>3296</v>
      </c>
      <c r="E3309" s="270" t="s">
        <v>1733</v>
      </c>
      <c r="F3309" s="270" t="s">
        <v>1928</v>
      </c>
      <c r="G3309" s="270" t="s">
        <v>5018</v>
      </c>
      <c r="H3309" s="270" t="s">
        <v>5017</v>
      </c>
      <c r="I3309" s="270" t="s">
        <v>5016</v>
      </c>
      <c r="J3309" s="270">
        <v>21802</v>
      </c>
      <c r="K3309" s="270" t="s">
        <v>3271</v>
      </c>
      <c r="L3309" s="270" t="s">
        <v>5015</v>
      </c>
      <c r="M3309" s="270" t="s">
        <v>3296</v>
      </c>
      <c r="N3309" s="270" t="s">
        <v>3314</v>
      </c>
      <c r="O3309" s="270" t="s">
        <v>3313</v>
      </c>
      <c r="P3309" s="269">
        <v>41065</v>
      </c>
      <c r="Q3309" s="269">
        <v>0</v>
      </c>
      <c r="R3309" s="269">
        <v>0</v>
      </c>
      <c r="S3309" s="269">
        <v>41065</v>
      </c>
      <c r="U3309" s="305" t="str">
        <f t="shared" si="51"/>
        <v>RU5220</v>
      </c>
      <c r="V3309" s="305" t="s">
        <v>3112</v>
      </c>
    </row>
    <row r="3310" spans="1:22" ht="18" customHeight="1" x14ac:dyDescent="0.35">
      <c r="A3310" s="270">
        <v>21803</v>
      </c>
      <c r="B3310" s="270" t="s">
        <v>3269</v>
      </c>
      <c r="C3310" s="270" t="s">
        <v>4995</v>
      </c>
      <c r="D3310" s="270" t="s">
        <v>3296</v>
      </c>
      <c r="E3310" s="270" t="s">
        <v>1733</v>
      </c>
      <c r="F3310" s="270" t="s">
        <v>1928</v>
      </c>
      <c r="G3310" s="270" t="s">
        <v>3430</v>
      </c>
      <c r="H3310" s="270" t="s">
        <v>4994</v>
      </c>
      <c r="I3310" s="270" t="s">
        <v>4993</v>
      </c>
      <c r="J3310" s="270">
        <v>23430</v>
      </c>
      <c r="K3310" s="270" t="s">
        <v>3271</v>
      </c>
      <c r="L3310" s="270" t="s">
        <v>5014</v>
      </c>
      <c r="M3310" s="270" t="s">
        <v>3296</v>
      </c>
      <c r="N3310" s="270" t="s">
        <v>3314</v>
      </c>
      <c r="O3310" s="270" t="s">
        <v>3313</v>
      </c>
      <c r="P3310" s="269">
        <v>93480</v>
      </c>
      <c r="Q3310" s="269">
        <v>0</v>
      </c>
      <c r="R3310" s="269">
        <v>0</v>
      </c>
      <c r="S3310" s="269">
        <v>93480</v>
      </c>
      <c r="U3310" s="305" t="str">
        <f t="shared" si="51"/>
        <v>RU5220</v>
      </c>
      <c r="V3310" s="305" t="s">
        <v>3112</v>
      </c>
    </row>
    <row r="3311" spans="1:22" ht="18" customHeight="1" x14ac:dyDescent="0.35">
      <c r="A3311" s="270">
        <v>21803</v>
      </c>
      <c r="B3311" s="270" t="s">
        <v>3269</v>
      </c>
      <c r="C3311" s="270" t="s">
        <v>4995</v>
      </c>
      <c r="D3311" s="270" t="s">
        <v>3296</v>
      </c>
      <c r="E3311" s="270" t="s">
        <v>1733</v>
      </c>
      <c r="F3311" s="270" t="s">
        <v>1928</v>
      </c>
      <c r="G3311" s="270" t="s">
        <v>3430</v>
      </c>
      <c r="H3311" s="270" t="s">
        <v>4994</v>
      </c>
      <c r="I3311" s="270" t="s">
        <v>4993</v>
      </c>
      <c r="J3311" s="270">
        <v>23431</v>
      </c>
      <c r="K3311" s="270" t="s">
        <v>3271</v>
      </c>
      <c r="L3311" s="270" t="s">
        <v>5013</v>
      </c>
      <c r="M3311" s="270" t="s">
        <v>3296</v>
      </c>
      <c r="N3311" s="270" t="s">
        <v>3314</v>
      </c>
      <c r="O3311" s="270" t="s">
        <v>3313</v>
      </c>
      <c r="P3311" s="269">
        <v>186960</v>
      </c>
      <c r="Q3311" s="269">
        <v>0</v>
      </c>
      <c r="R3311" s="269">
        <v>0</v>
      </c>
      <c r="S3311" s="269">
        <v>186960</v>
      </c>
      <c r="U3311" s="305" t="str">
        <f t="shared" si="51"/>
        <v>RU5220</v>
      </c>
      <c r="V3311" s="305" t="s">
        <v>3112</v>
      </c>
    </row>
    <row r="3312" spans="1:22" ht="18" customHeight="1" x14ac:dyDescent="0.35">
      <c r="A3312" s="270">
        <v>21803</v>
      </c>
      <c r="B3312" s="270" t="s">
        <v>3269</v>
      </c>
      <c r="C3312" s="270" t="s">
        <v>4995</v>
      </c>
      <c r="D3312" s="270" t="s">
        <v>3296</v>
      </c>
      <c r="E3312" s="270" t="s">
        <v>1733</v>
      </c>
      <c r="F3312" s="270" t="s">
        <v>1928</v>
      </c>
      <c r="G3312" s="270" t="s">
        <v>3430</v>
      </c>
      <c r="H3312" s="270" t="s">
        <v>4994</v>
      </c>
      <c r="I3312" s="270" t="s">
        <v>4993</v>
      </c>
      <c r="J3312" s="270">
        <v>23432</v>
      </c>
      <c r="K3312" s="270" t="s">
        <v>3271</v>
      </c>
      <c r="L3312" s="270" t="s">
        <v>5012</v>
      </c>
      <c r="M3312" s="270" t="s">
        <v>3296</v>
      </c>
      <c r="N3312" s="270" t="s">
        <v>3314</v>
      </c>
      <c r="O3312" s="270" t="s">
        <v>3313</v>
      </c>
      <c r="P3312" s="269">
        <v>249280</v>
      </c>
      <c r="Q3312" s="269">
        <v>0</v>
      </c>
      <c r="R3312" s="269">
        <v>0</v>
      </c>
      <c r="S3312" s="269">
        <v>249280</v>
      </c>
      <c r="U3312" s="305" t="str">
        <f t="shared" si="51"/>
        <v>RU5220</v>
      </c>
      <c r="V3312" s="305" t="s">
        <v>3112</v>
      </c>
    </row>
    <row r="3313" spans="1:22" ht="18" customHeight="1" x14ac:dyDescent="0.35">
      <c r="A3313" s="270">
        <v>21803</v>
      </c>
      <c r="B3313" s="270" t="s">
        <v>3269</v>
      </c>
      <c r="C3313" s="270" t="s">
        <v>4995</v>
      </c>
      <c r="D3313" s="270" t="s">
        <v>3296</v>
      </c>
      <c r="E3313" s="270" t="s">
        <v>1733</v>
      </c>
      <c r="F3313" s="270" t="s">
        <v>1928</v>
      </c>
      <c r="G3313" s="270" t="s">
        <v>3430</v>
      </c>
      <c r="H3313" s="270" t="s">
        <v>4994</v>
      </c>
      <c r="I3313" s="270" t="s">
        <v>4993</v>
      </c>
      <c r="J3313" s="270">
        <v>23433</v>
      </c>
      <c r="K3313" s="270" t="s">
        <v>3271</v>
      </c>
      <c r="L3313" s="270" t="s">
        <v>5011</v>
      </c>
      <c r="M3313" s="270" t="s">
        <v>3296</v>
      </c>
      <c r="N3313" s="270" t="s">
        <v>3314</v>
      </c>
      <c r="O3313" s="270" t="s">
        <v>3313</v>
      </c>
      <c r="P3313" s="269">
        <v>233700</v>
      </c>
      <c r="Q3313" s="269">
        <v>0</v>
      </c>
      <c r="R3313" s="269">
        <v>0</v>
      </c>
      <c r="S3313" s="269">
        <v>233700</v>
      </c>
      <c r="U3313" s="305" t="str">
        <f t="shared" si="51"/>
        <v>RU5220</v>
      </c>
      <c r="V3313" s="305" t="s">
        <v>3112</v>
      </c>
    </row>
    <row r="3314" spans="1:22" ht="18" customHeight="1" x14ac:dyDescent="0.35">
      <c r="A3314" s="270">
        <v>21803</v>
      </c>
      <c r="B3314" s="270" t="s">
        <v>3269</v>
      </c>
      <c r="C3314" s="270" t="s">
        <v>4995</v>
      </c>
      <c r="D3314" s="270" t="s">
        <v>3296</v>
      </c>
      <c r="E3314" s="270" t="s">
        <v>1733</v>
      </c>
      <c r="F3314" s="270" t="s">
        <v>1928</v>
      </c>
      <c r="G3314" s="270" t="s">
        <v>3430</v>
      </c>
      <c r="H3314" s="270" t="s">
        <v>4994</v>
      </c>
      <c r="I3314" s="270" t="s">
        <v>4993</v>
      </c>
      <c r="J3314" s="270">
        <v>23434</v>
      </c>
      <c r="K3314" s="270" t="s">
        <v>3271</v>
      </c>
      <c r="L3314" s="270" t="s">
        <v>5010</v>
      </c>
      <c r="M3314" s="270" t="s">
        <v>3296</v>
      </c>
      <c r="N3314" s="270" t="s">
        <v>3314</v>
      </c>
      <c r="O3314" s="270" t="s">
        <v>3313</v>
      </c>
      <c r="P3314" s="269">
        <v>155800</v>
      </c>
      <c r="Q3314" s="269">
        <v>0</v>
      </c>
      <c r="R3314" s="269">
        <v>0</v>
      </c>
      <c r="S3314" s="269">
        <v>155800</v>
      </c>
      <c r="U3314" s="305" t="str">
        <f t="shared" si="51"/>
        <v>RU5220</v>
      </c>
      <c r="V3314" s="305" t="s">
        <v>3112</v>
      </c>
    </row>
    <row r="3315" spans="1:22" ht="18" customHeight="1" x14ac:dyDescent="0.35">
      <c r="A3315" s="270">
        <v>21803</v>
      </c>
      <c r="B3315" s="270" t="s">
        <v>3269</v>
      </c>
      <c r="C3315" s="270" t="s">
        <v>4995</v>
      </c>
      <c r="D3315" s="270" t="s">
        <v>3296</v>
      </c>
      <c r="E3315" s="270" t="s">
        <v>1733</v>
      </c>
      <c r="F3315" s="270" t="s">
        <v>1928</v>
      </c>
      <c r="G3315" s="270" t="s">
        <v>3430</v>
      </c>
      <c r="H3315" s="270" t="s">
        <v>4994</v>
      </c>
      <c r="I3315" s="270" t="s">
        <v>4993</v>
      </c>
      <c r="J3315" s="270">
        <v>23435</v>
      </c>
      <c r="K3315" s="270" t="s">
        <v>3271</v>
      </c>
      <c r="L3315" s="270" t="s">
        <v>5009</v>
      </c>
      <c r="M3315" s="270" t="s">
        <v>3296</v>
      </c>
      <c r="N3315" s="270" t="s">
        <v>3314</v>
      </c>
      <c r="O3315" s="270" t="s">
        <v>3313</v>
      </c>
      <c r="P3315" s="269">
        <v>202540</v>
      </c>
      <c r="Q3315" s="269">
        <v>0</v>
      </c>
      <c r="R3315" s="269">
        <v>0</v>
      </c>
      <c r="S3315" s="269">
        <v>202540</v>
      </c>
      <c r="U3315" s="305" t="str">
        <f t="shared" si="51"/>
        <v>RU5220</v>
      </c>
      <c r="V3315" s="305" t="s">
        <v>3112</v>
      </c>
    </row>
    <row r="3316" spans="1:22" ht="18" customHeight="1" x14ac:dyDescent="0.35">
      <c r="A3316" s="270">
        <v>21803</v>
      </c>
      <c r="B3316" s="270" t="s">
        <v>3269</v>
      </c>
      <c r="C3316" s="270" t="s">
        <v>4995</v>
      </c>
      <c r="D3316" s="270" t="s">
        <v>3296</v>
      </c>
      <c r="E3316" s="270" t="s">
        <v>1733</v>
      </c>
      <c r="F3316" s="270" t="s">
        <v>1928</v>
      </c>
      <c r="G3316" s="270" t="s">
        <v>3430</v>
      </c>
      <c r="H3316" s="270" t="s">
        <v>4994</v>
      </c>
      <c r="I3316" s="270" t="s">
        <v>4993</v>
      </c>
      <c r="J3316" s="270">
        <v>23436</v>
      </c>
      <c r="K3316" s="270" t="s">
        <v>3271</v>
      </c>
      <c r="L3316" s="270" t="s">
        <v>5008</v>
      </c>
      <c r="M3316" s="270" t="s">
        <v>3296</v>
      </c>
      <c r="N3316" s="270" t="s">
        <v>3314</v>
      </c>
      <c r="O3316" s="270" t="s">
        <v>3313</v>
      </c>
      <c r="P3316" s="269">
        <v>218120</v>
      </c>
      <c r="Q3316" s="269">
        <v>0</v>
      </c>
      <c r="R3316" s="269">
        <v>0</v>
      </c>
      <c r="S3316" s="269">
        <v>218120</v>
      </c>
      <c r="U3316" s="305" t="str">
        <f t="shared" si="51"/>
        <v>RU5220</v>
      </c>
      <c r="V3316" s="305" t="s">
        <v>3112</v>
      </c>
    </row>
    <row r="3317" spans="1:22" ht="18" customHeight="1" x14ac:dyDescent="0.35">
      <c r="A3317" s="270">
        <v>21803</v>
      </c>
      <c r="B3317" s="270" t="s">
        <v>3269</v>
      </c>
      <c r="C3317" s="270" t="s">
        <v>4995</v>
      </c>
      <c r="D3317" s="270" t="s">
        <v>3296</v>
      </c>
      <c r="E3317" s="270" t="s">
        <v>1733</v>
      </c>
      <c r="F3317" s="270" t="s">
        <v>1928</v>
      </c>
      <c r="G3317" s="270" t="s">
        <v>3430</v>
      </c>
      <c r="H3317" s="270" t="s">
        <v>4994</v>
      </c>
      <c r="I3317" s="270" t="s">
        <v>4993</v>
      </c>
      <c r="J3317" s="270">
        <v>23437</v>
      </c>
      <c r="K3317" s="270" t="s">
        <v>3271</v>
      </c>
      <c r="L3317" s="270" t="s">
        <v>5007</v>
      </c>
      <c r="M3317" s="270" t="s">
        <v>3296</v>
      </c>
      <c r="N3317" s="270" t="s">
        <v>3314</v>
      </c>
      <c r="O3317" s="270" t="s">
        <v>3313</v>
      </c>
      <c r="P3317" s="269">
        <v>202540</v>
      </c>
      <c r="Q3317" s="269">
        <v>0</v>
      </c>
      <c r="R3317" s="269">
        <v>0</v>
      </c>
      <c r="S3317" s="269">
        <v>202540</v>
      </c>
      <c r="U3317" s="305" t="str">
        <f t="shared" si="51"/>
        <v>RU5220</v>
      </c>
      <c r="V3317" s="305" t="s">
        <v>3112</v>
      </c>
    </row>
    <row r="3318" spans="1:22" ht="18" customHeight="1" x14ac:dyDescent="0.35">
      <c r="A3318" s="270">
        <v>21803</v>
      </c>
      <c r="B3318" s="270" t="s">
        <v>3269</v>
      </c>
      <c r="C3318" s="270" t="s">
        <v>4995</v>
      </c>
      <c r="D3318" s="270" t="s">
        <v>3296</v>
      </c>
      <c r="E3318" s="270" t="s">
        <v>1733</v>
      </c>
      <c r="F3318" s="270" t="s">
        <v>1928</v>
      </c>
      <c r="G3318" s="270" t="s">
        <v>3430</v>
      </c>
      <c r="H3318" s="270" t="s">
        <v>4994</v>
      </c>
      <c r="I3318" s="270" t="s">
        <v>4993</v>
      </c>
      <c r="J3318" s="270">
        <v>23438</v>
      </c>
      <c r="K3318" s="270" t="s">
        <v>3271</v>
      </c>
      <c r="L3318" s="270" t="s">
        <v>5006</v>
      </c>
      <c r="M3318" s="270" t="s">
        <v>3296</v>
      </c>
      <c r="N3318" s="270" t="s">
        <v>3314</v>
      </c>
      <c r="O3318" s="270" t="s">
        <v>3313</v>
      </c>
      <c r="P3318" s="269">
        <v>93480</v>
      </c>
      <c r="Q3318" s="269">
        <v>0</v>
      </c>
      <c r="R3318" s="269">
        <v>0</v>
      </c>
      <c r="S3318" s="269">
        <v>93480</v>
      </c>
      <c r="U3318" s="305" t="str">
        <f t="shared" si="51"/>
        <v>RU5220</v>
      </c>
      <c r="V3318" s="305" t="s">
        <v>3112</v>
      </c>
    </row>
    <row r="3319" spans="1:22" ht="18" customHeight="1" x14ac:dyDescent="0.35">
      <c r="A3319" s="270">
        <v>21803</v>
      </c>
      <c r="B3319" s="270" t="s">
        <v>3269</v>
      </c>
      <c r="C3319" s="270" t="s">
        <v>4995</v>
      </c>
      <c r="D3319" s="270" t="s">
        <v>3296</v>
      </c>
      <c r="E3319" s="270" t="s">
        <v>1733</v>
      </c>
      <c r="F3319" s="270" t="s">
        <v>1928</v>
      </c>
      <c r="G3319" s="270" t="s">
        <v>3430</v>
      </c>
      <c r="H3319" s="270" t="s">
        <v>4994</v>
      </c>
      <c r="I3319" s="270" t="s">
        <v>4993</v>
      </c>
      <c r="J3319" s="270">
        <v>23439</v>
      </c>
      <c r="K3319" s="270" t="s">
        <v>3271</v>
      </c>
      <c r="L3319" s="270" t="s">
        <v>5005</v>
      </c>
      <c r="M3319" s="270" t="s">
        <v>3296</v>
      </c>
      <c r="N3319" s="270" t="s">
        <v>3314</v>
      </c>
      <c r="O3319" s="270" t="s">
        <v>3313</v>
      </c>
      <c r="P3319" s="269">
        <v>93480</v>
      </c>
      <c r="Q3319" s="269">
        <v>0</v>
      </c>
      <c r="R3319" s="269">
        <v>0</v>
      </c>
      <c r="S3319" s="269">
        <v>93480</v>
      </c>
      <c r="U3319" s="305" t="str">
        <f t="shared" si="51"/>
        <v>RU5220</v>
      </c>
      <c r="V3319" s="305" t="s">
        <v>3112</v>
      </c>
    </row>
    <row r="3320" spans="1:22" ht="18" customHeight="1" x14ac:dyDescent="0.35">
      <c r="A3320" s="270">
        <v>21803</v>
      </c>
      <c r="B3320" s="270" t="s">
        <v>3269</v>
      </c>
      <c r="C3320" s="270" t="s">
        <v>4995</v>
      </c>
      <c r="D3320" s="270" t="s">
        <v>3296</v>
      </c>
      <c r="E3320" s="270" t="s">
        <v>1733</v>
      </c>
      <c r="F3320" s="270" t="s">
        <v>1928</v>
      </c>
      <c r="G3320" s="270" t="s">
        <v>3430</v>
      </c>
      <c r="H3320" s="270" t="s">
        <v>4994</v>
      </c>
      <c r="I3320" s="270" t="s">
        <v>4993</v>
      </c>
      <c r="J3320" s="270">
        <v>23440</v>
      </c>
      <c r="K3320" s="270" t="s">
        <v>3271</v>
      </c>
      <c r="L3320" s="270" t="s">
        <v>5004</v>
      </c>
      <c r="M3320" s="270" t="s">
        <v>3296</v>
      </c>
      <c r="N3320" s="270" t="s">
        <v>3314</v>
      </c>
      <c r="O3320" s="270" t="s">
        <v>3313</v>
      </c>
      <c r="P3320" s="269">
        <v>102690</v>
      </c>
      <c r="Q3320" s="269">
        <v>0</v>
      </c>
      <c r="R3320" s="269">
        <v>0</v>
      </c>
      <c r="S3320" s="269">
        <v>102690</v>
      </c>
      <c r="U3320" s="305" t="str">
        <f t="shared" si="51"/>
        <v>RU5220</v>
      </c>
      <c r="V3320" s="305" t="s">
        <v>3112</v>
      </c>
    </row>
    <row r="3321" spans="1:22" ht="18" customHeight="1" x14ac:dyDescent="0.35">
      <c r="A3321" s="270">
        <v>21803</v>
      </c>
      <c r="B3321" s="270" t="s">
        <v>3269</v>
      </c>
      <c r="C3321" s="270" t="s">
        <v>4995</v>
      </c>
      <c r="D3321" s="270" t="s">
        <v>3296</v>
      </c>
      <c r="E3321" s="270" t="s">
        <v>1733</v>
      </c>
      <c r="F3321" s="270" t="s">
        <v>1928</v>
      </c>
      <c r="G3321" s="270" t="s">
        <v>3430</v>
      </c>
      <c r="H3321" s="270" t="s">
        <v>4994</v>
      </c>
      <c r="I3321" s="270" t="s">
        <v>4993</v>
      </c>
      <c r="J3321" s="270">
        <v>23441</v>
      </c>
      <c r="K3321" s="270" t="s">
        <v>3271</v>
      </c>
      <c r="L3321" s="270" t="s">
        <v>5003</v>
      </c>
      <c r="M3321" s="270" t="s">
        <v>3296</v>
      </c>
      <c r="N3321" s="270" t="s">
        <v>3314</v>
      </c>
      <c r="O3321" s="270" t="s">
        <v>3313</v>
      </c>
      <c r="P3321" s="269">
        <v>68460</v>
      </c>
      <c r="Q3321" s="269">
        <v>0</v>
      </c>
      <c r="R3321" s="269">
        <v>0</v>
      </c>
      <c r="S3321" s="269">
        <v>68460</v>
      </c>
      <c r="U3321" s="305" t="str">
        <f t="shared" si="51"/>
        <v>RU5220</v>
      </c>
      <c r="V3321" s="305" t="s">
        <v>3112</v>
      </c>
    </row>
    <row r="3322" spans="1:22" ht="18" customHeight="1" x14ac:dyDescent="0.35">
      <c r="A3322" s="270">
        <v>21803</v>
      </c>
      <c r="B3322" s="270" t="s">
        <v>3269</v>
      </c>
      <c r="C3322" s="270" t="s">
        <v>4995</v>
      </c>
      <c r="D3322" s="270" t="s">
        <v>3296</v>
      </c>
      <c r="E3322" s="270" t="s">
        <v>1733</v>
      </c>
      <c r="F3322" s="270" t="s">
        <v>1928</v>
      </c>
      <c r="G3322" s="270" t="s">
        <v>3430</v>
      </c>
      <c r="H3322" s="270" t="s">
        <v>4994</v>
      </c>
      <c r="I3322" s="270" t="s">
        <v>4993</v>
      </c>
      <c r="J3322" s="270">
        <v>23442</v>
      </c>
      <c r="K3322" s="270" t="s">
        <v>3271</v>
      </c>
      <c r="L3322" s="270" t="s">
        <v>5002</v>
      </c>
      <c r="M3322" s="270" t="s">
        <v>3296</v>
      </c>
      <c r="N3322" s="270" t="s">
        <v>3314</v>
      </c>
      <c r="O3322" s="270" t="s">
        <v>3313</v>
      </c>
      <c r="P3322" s="269">
        <v>102690</v>
      </c>
      <c r="Q3322" s="269">
        <v>0</v>
      </c>
      <c r="R3322" s="269">
        <v>0</v>
      </c>
      <c r="S3322" s="269">
        <v>102690</v>
      </c>
      <c r="U3322" s="305" t="str">
        <f t="shared" si="51"/>
        <v>RU5220</v>
      </c>
      <c r="V3322" s="305" t="s">
        <v>3112</v>
      </c>
    </row>
    <row r="3323" spans="1:22" ht="18" customHeight="1" x14ac:dyDescent="0.35">
      <c r="A3323" s="270">
        <v>21803</v>
      </c>
      <c r="B3323" s="270" t="s">
        <v>3269</v>
      </c>
      <c r="C3323" s="270" t="s">
        <v>4995</v>
      </c>
      <c r="D3323" s="270" t="s">
        <v>3296</v>
      </c>
      <c r="E3323" s="270" t="s">
        <v>1733</v>
      </c>
      <c r="F3323" s="270" t="s">
        <v>1928</v>
      </c>
      <c r="G3323" s="270" t="s">
        <v>3430</v>
      </c>
      <c r="H3323" s="270" t="s">
        <v>4994</v>
      </c>
      <c r="I3323" s="270" t="s">
        <v>4993</v>
      </c>
      <c r="J3323" s="270">
        <v>23443</v>
      </c>
      <c r="K3323" s="270" t="s">
        <v>3271</v>
      </c>
      <c r="L3323" s="270" t="s">
        <v>5001</v>
      </c>
      <c r="M3323" s="270" t="s">
        <v>3296</v>
      </c>
      <c r="N3323" s="270" t="s">
        <v>3314</v>
      </c>
      <c r="O3323" s="270" t="s">
        <v>3313</v>
      </c>
      <c r="P3323" s="269">
        <v>342300</v>
      </c>
      <c r="Q3323" s="269">
        <v>0</v>
      </c>
      <c r="R3323" s="269">
        <v>0</v>
      </c>
      <c r="S3323" s="269">
        <v>342300</v>
      </c>
      <c r="U3323" s="305" t="str">
        <f t="shared" si="51"/>
        <v>RU5220</v>
      </c>
      <c r="V3323" s="305" t="s">
        <v>3112</v>
      </c>
    </row>
    <row r="3324" spans="1:22" ht="18" customHeight="1" x14ac:dyDescent="0.35">
      <c r="A3324" s="270">
        <v>21803</v>
      </c>
      <c r="B3324" s="270" t="s">
        <v>3269</v>
      </c>
      <c r="C3324" s="270" t="s">
        <v>4995</v>
      </c>
      <c r="D3324" s="270" t="s">
        <v>3296</v>
      </c>
      <c r="E3324" s="270" t="s">
        <v>1733</v>
      </c>
      <c r="F3324" s="270" t="s">
        <v>1928</v>
      </c>
      <c r="G3324" s="270" t="s">
        <v>3430</v>
      </c>
      <c r="H3324" s="270" t="s">
        <v>4994</v>
      </c>
      <c r="I3324" s="270" t="s">
        <v>4993</v>
      </c>
      <c r="J3324" s="270">
        <v>23444</v>
      </c>
      <c r="K3324" s="270" t="s">
        <v>3271</v>
      </c>
      <c r="L3324" s="270" t="s">
        <v>5000</v>
      </c>
      <c r="M3324" s="270" t="s">
        <v>3296</v>
      </c>
      <c r="N3324" s="270" t="s">
        <v>3314</v>
      </c>
      <c r="O3324" s="270" t="s">
        <v>3313</v>
      </c>
      <c r="P3324" s="269">
        <v>239610</v>
      </c>
      <c r="Q3324" s="269">
        <v>0</v>
      </c>
      <c r="R3324" s="269">
        <v>0</v>
      </c>
      <c r="S3324" s="269">
        <v>239610</v>
      </c>
      <c r="U3324" s="305" t="str">
        <f t="shared" si="51"/>
        <v>RU5220</v>
      </c>
      <c r="V3324" s="305" t="s">
        <v>3112</v>
      </c>
    </row>
    <row r="3325" spans="1:22" ht="18" customHeight="1" x14ac:dyDescent="0.35">
      <c r="A3325" s="270">
        <v>21803</v>
      </c>
      <c r="B3325" s="270" t="s">
        <v>3269</v>
      </c>
      <c r="C3325" s="270" t="s">
        <v>4995</v>
      </c>
      <c r="D3325" s="270" t="s">
        <v>3296</v>
      </c>
      <c r="E3325" s="270" t="s">
        <v>1733</v>
      </c>
      <c r="F3325" s="270" t="s">
        <v>1928</v>
      </c>
      <c r="G3325" s="270" t="s">
        <v>3430</v>
      </c>
      <c r="H3325" s="270" t="s">
        <v>4994</v>
      </c>
      <c r="I3325" s="270" t="s">
        <v>4993</v>
      </c>
      <c r="J3325" s="270">
        <v>23445</v>
      </c>
      <c r="K3325" s="270" t="s">
        <v>3271</v>
      </c>
      <c r="L3325" s="270" t="s">
        <v>4999</v>
      </c>
      <c r="M3325" s="270" t="s">
        <v>3296</v>
      </c>
      <c r="N3325" s="270" t="s">
        <v>3314</v>
      </c>
      <c r="O3325" s="270" t="s">
        <v>3313</v>
      </c>
      <c r="P3325" s="269">
        <v>239610</v>
      </c>
      <c r="Q3325" s="269">
        <v>0</v>
      </c>
      <c r="R3325" s="269">
        <v>0</v>
      </c>
      <c r="S3325" s="269">
        <v>239610</v>
      </c>
      <c r="U3325" s="305" t="str">
        <f t="shared" si="51"/>
        <v>RU5220</v>
      </c>
      <c r="V3325" s="305" t="s">
        <v>3112</v>
      </c>
    </row>
    <row r="3326" spans="1:22" ht="18" customHeight="1" x14ac:dyDescent="0.35">
      <c r="A3326" s="270">
        <v>21803</v>
      </c>
      <c r="B3326" s="270" t="s">
        <v>3269</v>
      </c>
      <c r="C3326" s="270" t="s">
        <v>4995</v>
      </c>
      <c r="D3326" s="270" t="s">
        <v>3296</v>
      </c>
      <c r="E3326" s="270" t="s">
        <v>1733</v>
      </c>
      <c r="F3326" s="270" t="s">
        <v>1928</v>
      </c>
      <c r="G3326" s="270" t="s">
        <v>3430</v>
      </c>
      <c r="H3326" s="270" t="s">
        <v>4994</v>
      </c>
      <c r="I3326" s="270" t="s">
        <v>4993</v>
      </c>
      <c r="J3326" s="270">
        <v>23446</v>
      </c>
      <c r="K3326" s="270" t="s">
        <v>3271</v>
      </c>
      <c r="L3326" s="270" t="s">
        <v>4998</v>
      </c>
      <c r="M3326" s="270" t="s">
        <v>3296</v>
      </c>
      <c r="N3326" s="270" t="s">
        <v>3314</v>
      </c>
      <c r="O3326" s="270" t="s">
        <v>3313</v>
      </c>
      <c r="P3326" s="269">
        <v>239610</v>
      </c>
      <c r="Q3326" s="269">
        <v>0</v>
      </c>
      <c r="R3326" s="269">
        <v>0</v>
      </c>
      <c r="S3326" s="269">
        <v>239610</v>
      </c>
      <c r="U3326" s="305" t="str">
        <f t="shared" si="51"/>
        <v>RU5220</v>
      </c>
      <c r="V3326" s="305" t="s">
        <v>3112</v>
      </c>
    </row>
    <row r="3327" spans="1:22" ht="18" customHeight="1" x14ac:dyDescent="0.35">
      <c r="A3327" s="270">
        <v>21803</v>
      </c>
      <c r="B3327" s="270" t="s">
        <v>3269</v>
      </c>
      <c r="C3327" s="270" t="s">
        <v>4995</v>
      </c>
      <c r="D3327" s="270" t="s">
        <v>3296</v>
      </c>
      <c r="E3327" s="270" t="s">
        <v>1733</v>
      </c>
      <c r="F3327" s="270" t="s">
        <v>1928</v>
      </c>
      <c r="G3327" s="270" t="s">
        <v>3430</v>
      </c>
      <c r="H3327" s="270" t="s">
        <v>4994</v>
      </c>
      <c r="I3327" s="270" t="s">
        <v>4993</v>
      </c>
      <c r="J3327" s="270">
        <v>23447</v>
      </c>
      <c r="K3327" s="270" t="s">
        <v>3271</v>
      </c>
      <c r="L3327" s="270" t="s">
        <v>4997</v>
      </c>
      <c r="M3327" s="270" t="s">
        <v>3296</v>
      </c>
      <c r="N3327" s="270" t="s">
        <v>3314</v>
      </c>
      <c r="O3327" s="270" t="s">
        <v>3313</v>
      </c>
      <c r="P3327" s="269">
        <v>205380</v>
      </c>
      <c r="Q3327" s="269">
        <v>0</v>
      </c>
      <c r="R3327" s="269">
        <v>0</v>
      </c>
      <c r="S3327" s="269">
        <v>205380</v>
      </c>
      <c r="U3327" s="305" t="str">
        <f t="shared" si="51"/>
        <v>RU5220</v>
      </c>
      <c r="V3327" s="305" t="s">
        <v>3112</v>
      </c>
    </row>
    <row r="3328" spans="1:22" ht="18" customHeight="1" x14ac:dyDescent="0.35">
      <c r="A3328" s="270">
        <v>21803</v>
      </c>
      <c r="B3328" s="270" t="s">
        <v>3269</v>
      </c>
      <c r="C3328" s="270" t="s">
        <v>4995</v>
      </c>
      <c r="D3328" s="270" t="s">
        <v>3296</v>
      </c>
      <c r="E3328" s="270" t="s">
        <v>1733</v>
      </c>
      <c r="F3328" s="270" t="s">
        <v>1928</v>
      </c>
      <c r="G3328" s="270" t="s">
        <v>3430</v>
      </c>
      <c r="H3328" s="270" t="s">
        <v>4994</v>
      </c>
      <c r="I3328" s="270" t="s">
        <v>4993</v>
      </c>
      <c r="J3328" s="270">
        <v>23448</v>
      </c>
      <c r="K3328" s="270" t="s">
        <v>3271</v>
      </c>
      <c r="L3328" s="270" t="s">
        <v>4996</v>
      </c>
      <c r="M3328" s="270" t="s">
        <v>3296</v>
      </c>
      <c r="N3328" s="270" t="s">
        <v>3314</v>
      </c>
      <c r="O3328" s="270" t="s">
        <v>3313</v>
      </c>
      <c r="P3328" s="269">
        <v>171150</v>
      </c>
      <c r="Q3328" s="269">
        <v>0</v>
      </c>
      <c r="R3328" s="269">
        <v>0</v>
      </c>
      <c r="S3328" s="269">
        <v>171150</v>
      </c>
      <c r="U3328" s="305" t="str">
        <f t="shared" si="51"/>
        <v>RU5220</v>
      </c>
      <c r="V3328" s="305" t="s">
        <v>3112</v>
      </c>
    </row>
    <row r="3329" spans="1:22" ht="18" customHeight="1" x14ac:dyDescent="0.35">
      <c r="A3329" s="270">
        <v>21803</v>
      </c>
      <c r="B3329" s="270" t="s">
        <v>3269</v>
      </c>
      <c r="C3329" s="270" t="s">
        <v>4995</v>
      </c>
      <c r="D3329" s="270" t="s">
        <v>3296</v>
      </c>
      <c r="E3329" s="270" t="s">
        <v>1733</v>
      </c>
      <c r="F3329" s="270" t="s">
        <v>1928</v>
      </c>
      <c r="G3329" s="270" t="s">
        <v>3430</v>
      </c>
      <c r="H3329" s="270" t="s">
        <v>4994</v>
      </c>
      <c r="I3329" s="270" t="s">
        <v>4993</v>
      </c>
      <c r="J3329" s="270">
        <v>23449</v>
      </c>
      <c r="K3329" s="270" t="s">
        <v>3271</v>
      </c>
      <c r="L3329" s="270" t="s">
        <v>4992</v>
      </c>
      <c r="M3329" s="270" t="s">
        <v>3296</v>
      </c>
      <c r="N3329" s="270" t="s">
        <v>3314</v>
      </c>
      <c r="O3329" s="270" t="s">
        <v>3313</v>
      </c>
      <c r="P3329" s="269">
        <v>68460</v>
      </c>
      <c r="Q3329" s="269">
        <v>0</v>
      </c>
      <c r="R3329" s="269">
        <v>0</v>
      </c>
      <c r="S3329" s="269">
        <v>68460</v>
      </c>
      <c r="U3329" s="305" t="str">
        <f t="shared" si="51"/>
        <v>RU5220</v>
      </c>
      <c r="V3329" s="305" t="s">
        <v>3112</v>
      </c>
    </row>
    <row r="3330" spans="1:22" ht="18" customHeight="1" x14ac:dyDescent="0.35">
      <c r="A3330" s="270">
        <v>21810</v>
      </c>
      <c r="B3330" s="270" t="s">
        <v>3269</v>
      </c>
      <c r="C3330" s="270" t="s">
        <v>4991</v>
      </c>
      <c r="D3330" s="270" t="s">
        <v>3296</v>
      </c>
      <c r="E3330" s="270" t="s">
        <v>1733</v>
      </c>
      <c r="F3330" s="270" t="s">
        <v>1928</v>
      </c>
      <c r="G3330" s="270" t="s">
        <v>4986</v>
      </c>
      <c r="H3330" s="270" t="s">
        <v>4990</v>
      </c>
      <c r="I3330" s="270" t="s">
        <v>4989</v>
      </c>
      <c r="J3330" s="270">
        <v>21815</v>
      </c>
      <c r="K3330" s="270" t="s">
        <v>3271</v>
      </c>
      <c r="L3330" s="270" t="s">
        <v>4988</v>
      </c>
      <c r="M3330" s="270" t="s">
        <v>3296</v>
      </c>
      <c r="N3330" s="270" t="s">
        <v>3314</v>
      </c>
      <c r="O3330" s="270" t="s">
        <v>3313</v>
      </c>
      <c r="P3330" s="269">
        <v>1500985</v>
      </c>
      <c r="Q3330" s="269">
        <v>0</v>
      </c>
      <c r="R3330" s="269">
        <v>0</v>
      </c>
      <c r="S3330" s="269">
        <v>1500985</v>
      </c>
      <c r="U3330" s="305" t="str">
        <f t="shared" si="51"/>
        <v>RU5220</v>
      </c>
      <c r="V3330" s="305" t="s">
        <v>3112</v>
      </c>
    </row>
    <row r="3331" spans="1:22" ht="18" customHeight="1" x14ac:dyDescent="0.35">
      <c r="A3331" s="270">
        <v>21816</v>
      </c>
      <c r="B3331" s="270" t="s">
        <v>3269</v>
      </c>
      <c r="C3331" s="270" t="s">
        <v>4987</v>
      </c>
      <c r="D3331" s="270" t="s">
        <v>3296</v>
      </c>
      <c r="E3331" s="270" t="s">
        <v>1733</v>
      </c>
      <c r="F3331" s="270" t="s">
        <v>1928</v>
      </c>
      <c r="G3331" s="270" t="s">
        <v>4986</v>
      </c>
      <c r="H3331" s="270" t="s">
        <v>4985</v>
      </c>
      <c r="I3331" s="270" t="s">
        <v>4984</v>
      </c>
      <c r="J3331" s="270">
        <v>21821</v>
      </c>
      <c r="K3331" s="270" t="s">
        <v>3271</v>
      </c>
      <c r="L3331" s="270" t="s">
        <v>4983</v>
      </c>
      <c r="M3331" s="270" t="s">
        <v>3296</v>
      </c>
      <c r="N3331" s="270" t="s">
        <v>3314</v>
      </c>
      <c r="O3331" s="270" t="s">
        <v>3313</v>
      </c>
      <c r="P3331" s="269">
        <v>1780700</v>
      </c>
      <c r="Q3331" s="269">
        <v>0</v>
      </c>
      <c r="R3331" s="269">
        <v>0</v>
      </c>
      <c r="S3331" s="269">
        <v>1780700</v>
      </c>
      <c r="U3331" s="305" t="str">
        <f t="shared" si="51"/>
        <v>RU5220</v>
      </c>
      <c r="V3331" s="305" t="s">
        <v>3112</v>
      </c>
    </row>
    <row r="3332" spans="1:22" ht="18" customHeight="1" x14ac:dyDescent="0.35">
      <c r="A3332" s="270">
        <v>21823</v>
      </c>
      <c r="B3332" s="270" t="s">
        <v>3269</v>
      </c>
      <c r="C3332" s="270" t="s">
        <v>4972</v>
      </c>
      <c r="D3332" s="270" t="s">
        <v>3296</v>
      </c>
      <c r="E3332" s="270" t="s">
        <v>1733</v>
      </c>
      <c r="F3332" s="270" t="s">
        <v>1928</v>
      </c>
      <c r="G3332" s="270" t="s">
        <v>3430</v>
      </c>
      <c r="H3332" s="270" t="s">
        <v>4971</v>
      </c>
      <c r="I3332" s="270" t="s">
        <v>4970</v>
      </c>
      <c r="J3332" s="270">
        <v>26343</v>
      </c>
      <c r="K3332" s="270" t="s">
        <v>3271</v>
      </c>
      <c r="L3332" s="270" t="s">
        <v>4982</v>
      </c>
      <c r="M3332" s="270" t="s">
        <v>3296</v>
      </c>
      <c r="N3332" s="270" t="s">
        <v>3314</v>
      </c>
      <c r="O3332" s="270" t="s">
        <v>3313</v>
      </c>
      <c r="P3332" s="269">
        <v>161140</v>
      </c>
      <c r="Q3332" s="269">
        <v>0</v>
      </c>
      <c r="R3332" s="269">
        <v>0</v>
      </c>
      <c r="S3332" s="269">
        <v>161140</v>
      </c>
      <c r="U3332" s="305" t="str">
        <f t="shared" ref="U3332:U3395" si="52">LEFT(F3332,6)</f>
        <v>RU5220</v>
      </c>
      <c r="V3332" s="305" t="s">
        <v>3112</v>
      </c>
    </row>
    <row r="3333" spans="1:22" ht="18" customHeight="1" x14ac:dyDescent="0.35">
      <c r="A3333" s="270">
        <v>21823</v>
      </c>
      <c r="B3333" s="270" t="s">
        <v>3269</v>
      </c>
      <c r="C3333" s="270" t="s">
        <v>4972</v>
      </c>
      <c r="D3333" s="270" t="s">
        <v>3296</v>
      </c>
      <c r="E3333" s="270" t="s">
        <v>1733</v>
      </c>
      <c r="F3333" s="270" t="s">
        <v>1928</v>
      </c>
      <c r="G3333" s="270" t="s">
        <v>3430</v>
      </c>
      <c r="H3333" s="270" t="s">
        <v>4971</v>
      </c>
      <c r="I3333" s="270" t="s">
        <v>4970</v>
      </c>
      <c r="J3333" s="270">
        <v>26344</v>
      </c>
      <c r="K3333" s="270" t="s">
        <v>3271</v>
      </c>
      <c r="L3333" s="270" t="s">
        <v>4981</v>
      </c>
      <c r="M3333" s="270" t="s">
        <v>3296</v>
      </c>
      <c r="N3333" s="270" t="s">
        <v>3314</v>
      </c>
      <c r="O3333" s="270" t="s">
        <v>3313</v>
      </c>
      <c r="P3333" s="269">
        <v>92080</v>
      </c>
      <c r="Q3333" s="269">
        <v>0</v>
      </c>
      <c r="R3333" s="269">
        <v>0</v>
      </c>
      <c r="S3333" s="269">
        <v>92080</v>
      </c>
      <c r="U3333" s="305" t="str">
        <f t="shared" si="52"/>
        <v>RU5220</v>
      </c>
      <c r="V3333" s="305" t="s">
        <v>3112</v>
      </c>
    </row>
    <row r="3334" spans="1:22" ht="18" customHeight="1" x14ac:dyDescent="0.35">
      <c r="A3334" s="270">
        <v>21823</v>
      </c>
      <c r="B3334" s="270" t="s">
        <v>3269</v>
      </c>
      <c r="C3334" s="270" t="s">
        <v>4972</v>
      </c>
      <c r="D3334" s="270" t="s">
        <v>3296</v>
      </c>
      <c r="E3334" s="270" t="s">
        <v>1733</v>
      </c>
      <c r="F3334" s="270" t="s">
        <v>1928</v>
      </c>
      <c r="G3334" s="270" t="s">
        <v>3430</v>
      </c>
      <c r="H3334" s="270" t="s">
        <v>4971</v>
      </c>
      <c r="I3334" s="270" t="s">
        <v>4970</v>
      </c>
      <c r="J3334" s="270">
        <v>26345</v>
      </c>
      <c r="K3334" s="270" t="s">
        <v>3271</v>
      </c>
      <c r="L3334" s="270" t="s">
        <v>4980</v>
      </c>
      <c r="M3334" s="270" t="s">
        <v>3296</v>
      </c>
      <c r="N3334" s="270" t="s">
        <v>3314</v>
      </c>
      <c r="O3334" s="270" t="s">
        <v>3313</v>
      </c>
      <c r="P3334" s="269">
        <v>115100</v>
      </c>
      <c r="Q3334" s="269">
        <v>0</v>
      </c>
      <c r="R3334" s="269">
        <v>0</v>
      </c>
      <c r="S3334" s="269">
        <v>115100</v>
      </c>
      <c r="U3334" s="305" t="str">
        <f t="shared" si="52"/>
        <v>RU5220</v>
      </c>
      <c r="V3334" s="305" t="s">
        <v>3112</v>
      </c>
    </row>
    <row r="3335" spans="1:22" ht="18" customHeight="1" x14ac:dyDescent="0.35">
      <c r="A3335" s="270">
        <v>21823</v>
      </c>
      <c r="B3335" s="270" t="s">
        <v>3269</v>
      </c>
      <c r="C3335" s="270" t="s">
        <v>4972</v>
      </c>
      <c r="D3335" s="270" t="s">
        <v>3296</v>
      </c>
      <c r="E3335" s="270" t="s">
        <v>1733</v>
      </c>
      <c r="F3335" s="270" t="s">
        <v>1928</v>
      </c>
      <c r="G3335" s="270" t="s">
        <v>3430</v>
      </c>
      <c r="H3335" s="270" t="s">
        <v>4971</v>
      </c>
      <c r="I3335" s="270" t="s">
        <v>4970</v>
      </c>
      <c r="J3335" s="270">
        <v>26346</v>
      </c>
      <c r="K3335" s="270" t="s">
        <v>3271</v>
      </c>
      <c r="L3335" s="270" t="s">
        <v>4979</v>
      </c>
      <c r="M3335" s="270" t="s">
        <v>3296</v>
      </c>
      <c r="N3335" s="270" t="s">
        <v>3314</v>
      </c>
      <c r="O3335" s="270" t="s">
        <v>3313</v>
      </c>
      <c r="P3335" s="269">
        <v>277750</v>
      </c>
      <c r="Q3335" s="269">
        <v>0</v>
      </c>
      <c r="R3335" s="269">
        <v>0</v>
      </c>
      <c r="S3335" s="269">
        <v>277750</v>
      </c>
      <c r="U3335" s="305" t="str">
        <f t="shared" si="52"/>
        <v>RU5220</v>
      </c>
      <c r="V3335" s="305" t="s">
        <v>3112</v>
      </c>
    </row>
    <row r="3336" spans="1:22" ht="18" customHeight="1" x14ac:dyDescent="0.35">
      <c r="A3336" s="270">
        <v>21823</v>
      </c>
      <c r="B3336" s="270" t="s">
        <v>3269</v>
      </c>
      <c r="C3336" s="270" t="s">
        <v>4972</v>
      </c>
      <c r="D3336" s="270" t="s">
        <v>3296</v>
      </c>
      <c r="E3336" s="270" t="s">
        <v>1733</v>
      </c>
      <c r="F3336" s="270" t="s">
        <v>1928</v>
      </c>
      <c r="G3336" s="270" t="s">
        <v>3430</v>
      </c>
      <c r="H3336" s="270" t="s">
        <v>4971</v>
      </c>
      <c r="I3336" s="270" t="s">
        <v>4970</v>
      </c>
      <c r="J3336" s="270">
        <v>26347</v>
      </c>
      <c r="K3336" s="270" t="s">
        <v>3271</v>
      </c>
      <c r="L3336" s="270" t="s">
        <v>4978</v>
      </c>
      <c r="M3336" s="270" t="s">
        <v>3296</v>
      </c>
      <c r="N3336" s="270" t="s">
        <v>3314</v>
      </c>
      <c r="O3336" s="270" t="s">
        <v>3313</v>
      </c>
      <c r="P3336" s="269">
        <v>252500</v>
      </c>
      <c r="Q3336" s="269">
        <v>0</v>
      </c>
      <c r="R3336" s="269">
        <v>0</v>
      </c>
      <c r="S3336" s="269">
        <v>252500</v>
      </c>
      <c r="U3336" s="305" t="str">
        <f t="shared" si="52"/>
        <v>RU5220</v>
      </c>
      <c r="V3336" s="305" t="s">
        <v>3112</v>
      </c>
    </row>
    <row r="3337" spans="1:22" ht="18" customHeight="1" x14ac:dyDescent="0.35">
      <c r="A3337" s="270">
        <v>21823</v>
      </c>
      <c r="B3337" s="270" t="s">
        <v>3269</v>
      </c>
      <c r="C3337" s="270" t="s">
        <v>4972</v>
      </c>
      <c r="D3337" s="270" t="s">
        <v>3296</v>
      </c>
      <c r="E3337" s="270" t="s">
        <v>1733</v>
      </c>
      <c r="F3337" s="270" t="s">
        <v>1928</v>
      </c>
      <c r="G3337" s="270" t="s">
        <v>3430</v>
      </c>
      <c r="H3337" s="270" t="s">
        <v>4971</v>
      </c>
      <c r="I3337" s="270" t="s">
        <v>4970</v>
      </c>
      <c r="J3337" s="270">
        <v>26348</v>
      </c>
      <c r="K3337" s="270" t="s">
        <v>3271</v>
      </c>
      <c r="L3337" s="270" t="s">
        <v>4977</v>
      </c>
      <c r="M3337" s="270" t="s">
        <v>3296</v>
      </c>
      <c r="N3337" s="270" t="s">
        <v>3314</v>
      </c>
      <c r="O3337" s="270" t="s">
        <v>3313</v>
      </c>
      <c r="P3337" s="269">
        <v>252500</v>
      </c>
      <c r="Q3337" s="269">
        <v>0</v>
      </c>
      <c r="R3337" s="269">
        <v>0</v>
      </c>
      <c r="S3337" s="269">
        <v>252500</v>
      </c>
      <c r="U3337" s="305" t="str">
        <f t="shared" si="52"/>
        <v>RU5220</v>
      </c>
      <c r="V3337" s="305" t="s">
        <v>3112</v>
      </c>
    </row>
    <row r="3338" spans="1:22" ht="18" customHeight="1" x14ac:dyDescent="0.35">
      <c r="A3338" s="270">
        <v>21823</v>
      </c>
      <c r="B3338" s="270" t="s">
        <v>3269</v>
      </c>
      <c r="C3338" s="270" t="s">
        <v>4972</v>
      </c>
      <c r="D3338" s="270" t="s">
        <v>3296</v>
      </c>
      <c r="E3338" s="270" t="s">
        <v>1733</v>
      </c>
      <c r="F3338" s="270" t="s">
        <v>1928</v>
      </c>
      <c r="G3338" s="270" t="s">
        <v>3430</v>
      </c>
      <c r="H3338" s="270" t="s">
        <v>4971</v>
      </c>
      <c r="I3338" s="270" t="s">
        <v>4970</v>
      </c>
      <c r="J3338" s="270">
        <v>26349</v>
      </c>
      <c r="K3338" s="270" t="s">
        <v>3271</v>
      </c>
      <c r="L3338" s="270" t="s">
        <v>4976</v>
      </c>
      <c r="M3338" s="270" t="s">
        <v>3296</v>
      </c>
      <c r="N3338" s="270" t="s">
        <v>3314</v>
      </c>
      <c r="O3338" s="270" t="s">
        <v>3313</v>
      </c>
      <c r="P3338" s="269">
        <v>176750</v>
      </c>
      <c r="Q3338" s="269">
        <v>0</v>
      </c>
      <c r="R3338" s="269">
        <v>0</v>
      </c>
      <c r="S3338" s="269">
        <v>176750</v>
      </c>
      <c r="U3338" s="305" t="str">
        <f t="shared" si="52"/>
        <v>RU5220</v>
      </c>
      <c r="V3338" s="305" t="s">
        <v>3112</v>
      </c>
    </row>
    <row r="3339" spans="1:22" ht="18" customHeight="1" x14ac:dyDescent="0.35">
      <c r="A3339" s="270">
        <v>21823</v>
      </c>
      <c r="B3339" s="270" t="s">
        <v>3269</v>
      </c>
      <c r="C3339" s="270" t="s">
        <v>4972</v>
      </c>
      <c r="D3339" s="270" t="s">
        <v>3296</v>
      </c>
      <c r="E3339" s="270" t="s">
        <v>1733</v>
      </c>
      <c r="F3339" s="270" t="s">
        <v>1928</v>
      </c>
      <c r="G3339" s="270" t="s">
        <v>3430</v>
      </c>
      <c r="H3339" s="270" t="s">
        <v>4971</v>
      </c>
      <c r="I3339" s="270" t="s">
        <v>4970</v>
      </c>
      <c r="J3339" s="270">
        <v>26350</v>
      </c>
      <c r="K3339" s="270" t="s">
        <v>3271</v>
      </c>
      <c r="L3339" s="270" t="s">
        <v>4975</v>
      </c>
      <c r="M3339" s="270" t="s">
        <v>3296</v>
      </c>
      <c r="N3339" s="270" t="s">
        <v>3314</v>
      </c>
      <c r="O3339" s="270" t="s">
        <v>3313</v>
      </c>
      <c r="P3339" s="269">
        <v>202000</v>
      </c>
      <c r="Q3339" s="269">
        <v>0</v>
      </c>
      <c r="R3339" s="269">
        <v>0</v>
      </c>
      <c r="S3339" s="269">
        <v>202000</v>
      </c>
      <c r="U3339" s="305" t="str">
        <f t="shared" si="52"/>
        <v>RU5220</v>
      </c>
      <c r="V3339" s="305" t="s">
        <v>3112</v>
      </c>
    </row>
    <row r="3340" spans="1:22" ht="18" customHeight="1" x14ac:dyDescent="0.35">
      <c r="A3340" s="270">
        <v>21823</v>
      </c>
      <c r="B3340" s="270" t="s">
        <v>3269</v>
      </c>
      <c r="C3340" s="270" t="s">
        <v>4972</v>
      </c>
      <c r="D3340" s="270" t="s">
        <v>3296</v>
      </c>
      <c r="E3340" s="270" t="s">
        <v>1733</v>
      </c>
      <c r="F3340" s="270" t="s">
        <v>1928</v>
      </c>
      <c r="G3340" s="270" t="s">
        <v>3430</v>
      </c>
      <c r="H3340" s="270" t="s">
        <v>4971</v>
      </c>
      <c r="I3340" s="270" t="s">
        <v>4970</v>
      </c>
      <c r="J3340" s="270">
        <v>26351</v>
      </c>
      <c r="K3340" s="270" t="s">
        <v>3271</v>
      </c>
      <c r="L3340" s="270" t="s">
        <v>4974</v>
      </c>
      <c r="M3340" s="270" t="s">
        <v>3296</v>
      </c>
      <c r="N3340" s="270" t="s">
        <v>3314</v>
      </c>
      <c r="O3340" s="270" t="s">
        <v>3313</v>
      </c>
      <c r="P3340" s="269">
        <v>239875</v>
      </c>
      <c r="Q3340" s="269">
        <v>0</v>
      </c>
      <c r="R3340" s="269">
        <v>0</v>
      </c>
      <c r="S3340" s="269">
        <v>239875</v>
      </c>
      <c r="U3340" s="305" t="str">
        <f t="shared" si="52"/>
        <v>RU5220</v>
      </c>
      <c r="V3340" s="305" t="s">
        <v>3112</v>
      </c>
    </row>
    <row r="3341" spans="1:22" ht="18" customHeight="1" x14ac:dyDescent="0.35">
      <c r="A3341" s="270">
        <v>21823</v>
      </c>
      <c r="B3341" s="270" t="s">
        <v>3269</v>
      </c>
      <c r="C3341" s="270" t="s">
        <v>4972</v>
      </c>
      <c r="D3341" s="270" t="s">
        <v>3296</v>
      </c>
      <c r="E3341" s="270" t="s">
        <v>1733</v>
      </c>
      <c r="F3341" s="270" t="s">
        <v>1928</v>
      </c>
      <c r="G3341" s="270" t="s">
        <v>3430</v>
      </c>
      <c r="H3341" s="270" t="s">
        <v>4971</v>
      </c>
      <c r="I3341" s="270" t="s">
        <v>4970</v>
      </c>
      <c r="J3341" s="270">
        <v>26352</v>
      </c>
      <c r="K3341" s="270" t="s">
        <v>3271</v>
      </c>
      <c r="L3341" s="270" t="s">
        <v>4973</v>
      </c>
      <c r="M3341" s="270" t="s">
        <v>3296</v>
      </c>
      <c r="N3341" s="270" t="s">
        <v>3314</v>
      </c>
      <c r="O3341" s="270" t="s">
        <v>3313</v>
      </c>
      <c r="P3341" s="269">
        <v>176750</v>
      </c>
      <c r="Q3341" s="269">
        <v>0</v>
      </c>
      <c r="R3341" s="269">
        <v>0</v>
      </c>
      <c r="S3341" s="269">
        <v>176750</v>
      </c>
      <c r="U3341" s="305" t="str">
        <f t="shared" si="52"/>
        <v>RU5220</v>
      </c>
      <c r="V3341" s="305" t="s">
        <v>3112</v>
      </c>
    </row>
    <row r="3342" spans="1:22" ht="18" customHeight="1" x14ac:dyDescent="0.35">
      <c r="A3342" s="270">
        <v>21823</v>
      </c>
      <c r="B3342" s="270" t="s">
        <v>3269</v>
      </c>
      <c r="C3342" s="270" t="s">
        <v>4972</v>
      </c>
      <c r="D3342" s="270" t="s">
        <v>3296</v>
      </c>
      <c r="E3342" s="270" t="s">
        <v>1733</v>
      </c>
      <c r="F3342" s="270" t="s">
        <v>1928</v>
      </c>
      <c r="G3342" s="270" t="s">
        <v>3430</v>
      </c>
      <c r="H3342" s="270" t="s">
        <v>4971</v>
      </c>
      <c r="I3342" s="270" t="s">
        <v>4970</v>
      </c>
      <c r="J3342" s="270">
        <v>26353</v>
      </c>
      <c r="K3342" s="270" t="s">
        <v>3271</v>
      </c>
      <c r="L3342" s="270" t="s">
        <v>4969</v>
      </c>
      <c r="M3342" s="270" t="s">
        <v>3296</v>
      </c>
      <c r="N3342" s="270" t="s">
        <v>3314</v>
      </c>
      <c r="O3342" s="270" t="s">
        <v>3313</v>
      </c>
      <c r="P3342" s="269">
        <v>151500</v>
      </c>
      <c r="Q3342" s="269">
        <v>0</v>
      </c>
      <c r="R3342" s="269">
        <v>0</v>
      </c>
      <c r="S3342" s="269">
        <v>151500</v>
      </c>
      <c r="U3342" s="305" t="str">
        <f t="shared" si="52"/>
        <v>RU5220</v>
      </c>
      <c r="V3342" s="305" t="s">
        <v>3112</v>
      </c>
    </row>
    <row r="3343" spans="1:22" ht="18" customHeight="1" x14ac:dyDescent="0.35">
      <c r="A3343" s="270">
        <v>21830</v>
      </c>
      <c r="B3343" s="270" t="s">
        <v>3269</v>
      </c>
      <c r="C3343" s="270" t="s">
        <v>4964</v>
      </c>
      <c r="D3343" s="270" t="s">
        <v>3296</v>
      </c>
      <c r="E3343" s="270" t="s">
        <v>1733</v>
      </c>
      <c r="F3343" s="270" t="s">
        <v>1928</v>
      </c>
      <c r="G3343" s="270" t="s">
        <v>3425</v>
      </c>
      <c r="H3343" s="270" t="s">
        <v>4963</v>
      </c>
      <c r="I3343" s="270" t="s">
        <v>4962</v>
      </c>
      <c r="J3343" s="270">
        <v>21835</v>
      </c>
      <c r="K3343" s="270" t="s">
        <v>3271</v>
      </c>
      <c r="L3343" s="270" t="s">
        <v>4968</v>
      </c>
      <c r="M3343" s="270" t="s">
        <v>3296</v>
      </c>
      <c r="N3343" s="270" t="s">
        <v>3314</v>
      </c>
      <c r="O3343" s="270" t="s">
        <v>3313</v>
      </c>
      <c r="P3343" s="269">
        <v>272270</v>
      </c>
      <c r="Q3343" s="269">
        <v>0</v>
      </c>
      <c r="R3343" s="269">
        <v>0</v>
      </c>
      <c r="S3343" s="269">
        <v>272270</v>
      </c>
      <c r="U3343" s="305" t="str">
        <f t="shared" si="52"/>
        <v>RU5220</v>
      </c>
      <c r="V3343" s="305" t="s">
        <v>3112</v>
      </c>
    </row>
    <row r="3344" spans="1:22" ht="18" customHeight="1" x14ac:dyDescent="0.35">
      <c r="A3344" s="270">
        <v>21830</v>
      </c>
      <c r="B3344" s="270" t="s">
        <v>3269</v>
      </c>
      <c r="C3344" s="270" t="s">
        <v>4964</v>
      </c>
      <c r="D3344" s="270" t="s">
        <v>3296</v>
      </c>
      <c r="E3344" s="270" t="s">
        <v>1733</v>
      </c>
      <c r="F3344" s="270" t="s">
        <v>1928</v>
      </c>
      <c r="G3344" s="270" t="s">
        <v>3425</v>
      </c>
      <c r="H3344" s="270" t="s">
        <v>4963</v>
      </c>
      <c r="I3344" s="270" t="s">
        <v>4962</v>
      </c>
      <c r="J3344" s="270">
        <v>21836</v>
      </c>
      <c r="K3344" s="270" t="s">
        <v>3271</v>
      </c>
      <c r="L3344" s="270" t="s">
        <v>4967</v>
      </c>
      <c r="M3344" s="270" t="s">
        <v>3296</v>
      </c>
      <c r="N3344" s="270" t="s">
        <v>3314</v>
      </c>
      <c r="O3344" s="270" t="s">
        <v>3313</v>
      </c>
      <c r="P3344" s="269">
        <v>390040</v>
      </c>
      <c r="Q3344" s="269">
        <v>0</v>
      </c>
      <c r="R3344" s="269">
        <v>0</v>
      </c>
      <c r="S3344" s="269">
        <v>390040</v>
      </c>
      <c r="U3344" s="305" t="str">
        <f t="shared" si="52"/>
        <v>RU5220</v>
      </c>
      <c r="V3344" s="305" t="s">
        <v>3112</v>
      </c>
    </row>
    <row r="3345" spans="1:22" ht="18" customHeight="1" x14ac:dyDescent="0.35">
      <c r="A3345" s="270">
        <v>21830</v>
      </c>
      <c r="B3345" s="270" t="s">
        <v>3269</v>
      </c>
      <c r="C3345" s="270" t="s">
        <v>4964</v>
      </c>
      <c r="D3345" s="270" t="s">
        <v>3296</v>
      </c>
      <c r="E3345" s="270" t="s">
        <v>1733</v>
      </c>
      <c r="F3345" s="270" t="s">
        <v>1928</v>
      </c>
      <c r="G3345" s="270" t="s">
        <v>3425</v>
      </c>
      <c r="H3345" s="270" t="s">
        <v>4963</v>
      </c>
      <c r="I3345" s="270" t="s">
        <v>4962</v>
      </c>
      <c r="J3345" s="270">
        <v>21837</v>
      </c>
      <c r="K3345" s="270" t="s">
        <v>3271</v>
      </c>
      <c r="L3345" s="270" t="s">
        <v>4966</v>
      </c>
      <c r="M3345" s="270" t="s">
        <v>3296</v>
      </c>
      <c r="N3345" s="270" t="s">
        <v>3314</v>
      </c>
      <c r="O3345" s="270" t="s">
        <v>3313</v>
      </c>
      <c r="P3345" s="269">
        <v>316700</v>
      </c>
      <c r="Q3345" s="269">
        <v>0</v>
      </c>
      <c r="R3345" s="269">
        <v>0</v>
      </c>
      <c r="S3345" s="269">
        <v>316700</v>
      </c>
      <c r="U3345" s="305" t="str">
        <f t="shared" si="52"/>
        <v>RU5220</v>
      </c>
      <c r="V3345" s="305" t="s">
        <v>3112</v>
      </c>
    </row>
    <row r="3346" spans="1:22" ht="18" customHeight="1" x14ac:dyDescent="0.35">
      <c r="A3346" s="270">
        <v>21830</v>
      </c>
      <c r="B3346" s="270" t="s">
        <v>3269</v>
      </c>
      <c r="C3346" s="270" t="s">
        <v>4964</v>
      </c>
      <c r="D3346" s="270" t="s">
        <v>3296</v>
      </c>
      <c r="E3346" s="270" t="s">
        <v>1733</v>
      </c>
      <c r="F3346" s="270" t="s">
        <v>1928</v>
      </c>
      <c r="G3346" s="270" t="s">
        <v>3425</v>
      </c>
      <c r="H3346" s="270" t="s">
        <v>4963</v>
      </c>
      <c r="I3346" s="270" t="s">
        <v>4962</v>
      </c>
      <c r="J3346" s="270">
        <v>21838</v>
      </c>
      <c r="K3346" s="270" t="s">
        <v>3271</v>
      </c>
      <c r="L3346" s="270" t="s">
        <v>4965</v>
      </c>
      <c r="M3346" s="270" t="s">
        <v>3296</v>
      </c>
      <c r="N3346" s="270" t="s">
        <v>3314</v>
      </c>
      <c r="O3346" s="270" t="s">
        <v>3313</v>
      </c>
      <c r="P3346" s="269">
        <v>450300</v>
      </c>
      <c r="Q3346" s="269">
        <v>0</v>
      </c>
      <c r="R3346" s="269">
        <v>0</v>
      </c>
      <c r="S3346" s="269">
        <v>450300</v>
      </c>
      <c r="U3346" s="305" t="str">
        <f t="shared" si="52"/>
        <v>RU5220</v>
      </c>
      <c r="V3346" s="305" t="s">
        <v>3112</v>
      </c>
    </row>
    <row r="3347" spans="1:22" ht="18" customHeight="1" x14ac:dyDescent="0.35">
      <c r="A3347" s="270">
        <v>21830</v>
      </c>
      <c r="B3347" s="270" t="s">
        <v>3269</v>
      </c>
      <c r="C3347" s="270" t="s">
        <v>4964</v>
      </c>
      <c r="D3347" s="270" t="s">
        <v>3296</v>
      </c>
      <c r="E3347" s="270" t="s">
        <v>1733</v>
      </c>
      <c r="F3347" s="270" t="s">
        <v>1928</v>
      </c>
      <c r="G3347" s="270" t="s">
        <v>3425</v>
      </c>
      <c r="H3347" s="270" t="s">
        <v>4963</v>
      </c>
      <c r="I3347" s="270" t="s">
        <v>4962</v>
      </c>
      <c r="J3347" s="270">
        <v>21839</v>
      </c>
      <c r="K3347" s="270" t="s">
        <v>3271</v>
      </c>
      <c r="L3347" s="270" t="s">
        <v>4961</v>
      </c>
      <c r="M3347" s="270" t="s">
        <v>3296</v>
      </c>
      <c r="N3347" s="270" t="s">
        <v>3314</v>
      </c>
      <c r="O3347" s="270" t="s">
        <v>3313</v>
      </c>
      <c r="P3347" s="269">
        <v>267330</v>
      </c>
      <c r="Q3347" s="269">
        <v>0</v>
      </c>
      <c r="R3347" s="269">
        <v>0</v>
      </c>
      <c r="S3347" s="269">
        <v>267330</v>
      </c>
      <c r="U3347" s="305" t="str">
        <f t="shared" si="52"/>
        <v>RU5220</v>
      </c>
      <c r="V3347" s="305" t="s">
        <v>3112</v>
      </c>
    </row>
    <row r="3348" spans="1:22" ht="18" customHeight="1" x14ac:dyDescent="0.35">
      <c r="A3348" s="270">
        <v>21840</v>
      </c>
      <c r="B3348" s="270" t="s">
        <v>3269</v>
      </c>
      <c r="C3348" s="270" t="s">
        <v>4960</v>
      </c>
      <c r="D3348" s="270" t="s">
        <v>3296</v>
      </c>
      <c r="E3348" s="270" t="s">
        <v>1791</v>
      </c>
      <c r="F3348" s="270" t="s">
        <v>2163</v>
      </c>
      <c r="G3348" s="270" t="s">
        <v>4688</v>
      </c>
      <c r="H3348" s="270" t="s">
        <v>4959</v>
      </c>
      <c r="I3348" s="270" t="s">
        <v>4958</v>
      </c>
      <c r="J3348" s="270">
        <v>21842</v>
      </c>
      <c r="K3348" s="270" t="s">
        <v>3271</v>
      </c>
      <c r="L3348" s="270" t="s">
        <v>4957</v>
      </c>
      <c r="M3348" s="270" t="s">
        <v>3296</v>
      </c>
      <c r="N3348" s="270" t="s">
        <v>3314</v>
      </c>
      <c r="O3348" s="270" t="s">
        <v>3313</v>
      </c>
      <c r="P3348" s="269">
        <v>313959.88</v>
      </c>
      <c r="Q3348" s="269">
        <v>0</v>
      </c>
      <c r="R3348" s="269">
        <v>0</v>
      </c>
      <c r="S3348" s="269">
        <v>313959.88</v>
      </c>
      <c r="U3348" s="305" t="str">
        <f t="shared" si="52"/>
        <v>RU8328</v>
      </c>
      <c r="V3348" s="305" t="s">
        <v>3112</v>
      </c>
    </row>
    <row r="3349" spans="1:22" ht="18" customHeight="1" x14ac:dyDescent="0.35">
      <c r="A3349" s="270">
        <v>21847</v>
      </c>
      <c r="B3349" s="270" t="s">
        <v>3269</v>
      </c>
      <c r="C3349" s="270" t="s">
        <v>4956</v>
      </c>
      <c r="D3349" s="270" t="s">
        <v>3296</v>
      </c>
      <c r="E3349" s="270" t="s">
        <v>1791</v>
      </c>
      <c r="F3349" s="270" t="s">
        <v>2163</v>
      </c>
      <c r="G3349" s="270" t="s">
        <v>4688</v>
      </c>
      <c r="H3349" s="270" t="s">
        <v>4955</v>
      </c>
      <c r="I3349" s="270" t="s">
        <v>4954</v>
      </c>
      <c r="J3349" s="270">
        <v>21854</v>
      </c>
      <c r="K3349" s="270" t="s">
        <v>3271</v>
      </c>
      <c r="L3349" s="270" t="s">
        <v>4953</v>
      </c>
      <c r="M3349" s="270" t="s">
        <v>3296</v>
      </c>
      <c r="N3349" s="270" t="s">
        <v>3314</v>
      </c>
      <c r="O3349" s="270" t="s">
        <v>3313</v>
      </c>
      <c r="P3349" s="269">
        <v>459031.9</v>
      </c>
      <c r="Q3349" s="269">
        <v>0</v>
      </c>
      <c r="R3349" s="269">
        <v>0</v>
      </c>
      <c r="S3349" s="269">
        <v>459031.9</v>
      </c>
      <c r="U3349" s="305" t="str">
        <f t="shared" si="52"/>
        <v>RU8328</v>
      </c>
      <c r="V3349" s="305" t="s">
        <v>3112</v>
      </c>
    </row>
    <row r="3350" spans="1:22" ht="18" customHeight="1" x14ac:dyDescent="0.35">
      <c r="A3350" s="270">
        <v>21848</v>
      </c>
      <c r="B3350" s="270" t="s">
        <v>3269</v>
      </c>
      <c r="C3350" s="270" t="s">
        <v>4952</v>
      </c>
      <c r="D3350" s="270" t="s">
        <v>3296</v>
      </c>
      <c r="E3350" s="270" t="s">
        <v>1791</v>
      </c>
      <c r="F3350" s="270" t="s">
        <v>2163</v>
      </c>
      <c r="G3350" s="270" t="s">
        <v>4688</v>
      </c>
      <c r="H3350" s="270" t="s">
        <v>4951</v>
      </c>
      <c r="I3350" s="270" t="s">
        <v>4950</v>
      </c>
      <c r="J3350" s="270">
        <v>21857</v>
      </c>
      <c r="K3350" s="270" t="s">
        <v>3271</v>
      </c>
      <c r="L3350" s="270" t="s">
        <v>4949</v>
      </c>
      <c r="M3350" s="270" t="s">
        <v>3296</v>
      </c>
      <c r="N3350" s="270" t="s">
        <v>3314</v>
      </c>
      <c r="O3350" s="270" t="s">
        <v>3313</v>
      </c>
      <c r="P3350" s="269">
        <v>313959.88</v>
      </c>
      <c r="Q3350" s="269">
        <v>0</v>
      </c>
      <c r="R3350" s="269">
        <v>0</v>
      </c>
      <c r="S3350" s="269">
        <v>313959.88</v>
      </c>
      <c r="U3350" s="305" t="str">
        <f t="shared" si="52"/>
        <v>RU8328</v>
      </c>
      <c r="V3350" s="305" t="s">
        <v>3112</v>
      </c>
    </row>
    <row r="3351" spans="1:22" ht="18" customHeight="1" x14ac:dyDescent="0.35">
      <c r="A3351" s="270">
        <v>21860</v>
      </c>
      <c r="B3351" s="270" t="s">
        <v>3269</v>
      </c>
      <c r="C3351" s="270" t="s">
        <v>4947</v>
      </c>
      <c r="D3351" s="270" t="s">
        <v>3296</v>
      </c>
      <c r="E3351" s="270" t="s">
        <v>1791</v>
      </c>
      <c r="F3351" s="270" t="s">
        <v>2233</v>
      </c>
      <c r="G3351" s="270" t="s">
        <v>3953</v>
      </c>
      <c r="H3351" s="270" t="s">
        <v>4946</v>
      </c>
      <c r="I3351" s="270" t="s">
        <v>4945</v>
      </c>
      <c r="J3351" s="270">
        <v>22036</v>
      </c>
      <c r="K3351" s="270" t="s">
        <v>3271</v>
      </c>
      <c r="L3351" s="270" t="s">
        <v>4948</v>
      </c>
      <c r="M3351" s="270" t="s">
        <v>3296</v>
      </c>
      <c r="N3351" s="270" t="s">
        <v>3314</v>
      </c>
      <c r="O3351" s="270" t="s">
        <v>3313</v>
      </c>
      <c r="P3351" s="269">
        <v>198508.35</v>
      </c>
      <c r="Q3351" s="269">
        <v>0</v>
      </c>
      <c r="R3351" s="269">
        <v>0</v>
      </c>
      <c r="S3351" s="269">
        <v>198508.35</v>
      </c>
      <c r="U3351" s="305" t="str">
        <f t="shared" si="52"/>
        <v>RU8375</v>
      </c>
      <c r="V3351" s="305" t="s">
        <v>3112</v>
      </c>
    </row>
    <row r="3352" spans="1:22" ht="18" customHeight="1" x14ac:dyDescent="0.35">
      <c r="A3352" s="270">
        <v>21860</v>
      </c>
      <c r="B3352" s="270" t="s">
        <v>3269</v>
      </c>
      <c r="C3352" s="270" t="s">
        <v>4947</v>
      </c>
      <c r="D3352" s="270" t="s">
        <v>3296</v>
      </c>
      <c r="E3352" s="270" t="s">
        <v>1791</v>
      </c>
      <c r="F3352" s="270" t="s">
        <v>2233</v>
      </c>
      <c r="G3352" s="270" t="s">
        <v>3953</v>
      </c>
      <c r="H3352" s="270" t="s">
        <v>4946</v>
      </c>
      <c r="I3352" s="270" t="s">
        <v>4945</v>
      </c>
      <c r="J3352" s="270">
        <v>22037</v>
      </c>
      <c r="K3352" s="270" t="s">
        <v>3271</v>
      </c>
      <c r="L3352" s="270" t="s">
        <v>4944</v>
      </c>
      <c r="M3352" s="270" t="s">
        <v>3296</v>
      </c>
      <c r="N3352" s="270" t="s">
        <v>3314</v>
      </c>
      <c r="O3352" s="270" t="s">
        <v>3313</v>
      </c>
      <c r="P3352" s="269">
        <v>54064.45</v>
      </c>
      <c r="Q3352" s="269">
        <v>0</v>
      </c>
      <c r="R3352" s="269">
        <v>0</v>
      </c>
      <c r="S3352" s="269">
        <v>54064.45</v>
      </c>
      <c r="U3352" s="305" t="str">
        <f t="shared" si="52"/>
        <v>RU8375</v>
      </c>
      <c r="V3352" s="305" t="s">
        <v>3112</v>
      </c>
    </row>
    <row r="3353" spans="1:22" ht="18" customHeight="1" x14ac:dyDescent="0.35">
      <c r="A3353" s="270">
        <v>21861</v>
      </c>
      <c r="B3353" s="270" t="s">
        <v>3269</v>
      </c>
      <c r="C3353" s="270" t="s">
        <v>4943</v>
      </c>
      <c r="D3353" s="270" t="s">
        <v>3296</v>
      </c>
      <c r="E3353" s="270" t="s">
        <v>1791</v>
      </c>
      <c r="F3353" s="270" t="s">
        <v>2163</v>
      </c>
      <c r="G3353" s="270" t="s">
        <v>4688</v>
      </c>
      <c r="H3353" s="270" t="s">
        <v>4942</v>
      </c>
      <c r="I3353" s="270" t="s">
        <v>4941</v>
      </c>
      <c r="J3353" s="270">
        <v>21868</v>
      </c>
      <c r="K3353" s="270" t="s">
        <v>3271</v>
      </c>
      <c r="L3353" s="270" t="s">
        <v>4940</v>
      </c>
      <c r="M3353" s="270" t="s">
        <v>3296</v>
      </c>
      <c r="N3353" s="270" t="s">
        <v>3314</v>
      </c>
      <c r="O3353" s="270" t="s">
        <v>3313</v>
      </c>
      <c r="P3353" s="269">
        <v>281254.58</v>
      </c>
      <c r="Q3353" s="269">
        <v>0</v>
      </c>
      <c r="R3353" s="269">
        <v>0</v>
      </c>
      <c r="S3353" s="269">
        <v>281254.58</v>
      </c>
      <c r="U3353" s="305" t="str">
        <f t="shared" si="52"/>
        <v>RU8328</v>
      </c>
      <c r="V3353" s="305" t="s">
        <v>3112</v>
      </c>
    </row>
    <row r="3354" spans="1:22" ht="18" customHeight="1" x14ac:dyDescent="0.35">
      <c r="A3354" s="270">
        <v>21871</v>
      </c>
      <c r="B3354" s="270" t="s">
        <v>3269</v>
      </c>
      <c r="C3354" s="270" t="s">
        <v>4939</v>
      </c>
      <c r="D3354" s="270" t="s">
        <v>3296</v>
      </c>
      <c r="E3354" s="270" t="s">
        <v>1791</v>
      </c>
      <c r="F3354" s="270" t="s">
        <v>2163</v>
      </c>
      <c r="G3354" s="270" t="s">
        <v>4688</v>
      </c>
      <c r="H3354" s="270" t="s">
        <v>4938</v>
      </c>
      <c r="I3354" s="270" t="s">
        <v>4937</v>
      </c>
      <c r="J3354" s="270">
        <v>21876</v>
      </c>
      <c r="K3354" s="270" t="s">
        <v>3271</v>
      </c>
      <c r="L3354" s="270" t="s">
        <v>4936</v>
      </c>
      <c r="M3354" s="270" t="s">
        <v>3296</v>
      </c>
      <c r="N3354" s="270" t="s">
        <v>3314</v>
      </c>
      <c r="O3354" s="270" t="s">
        <v>3313</v>
      </c>
      <c r="P3354" s="269">
        <v>313959.88</v>
      </c>
      <c r="Q3354" s="269">
        <v>0</v>
      </c>
      <c r="R3354" s="269">
        <v>0</v>
      </c>
      <c r="S3354" s="269">
        <v>313959.88</v>
      </c>
      <c r="U3354" s="305" t="str">
        <f t="shared" si="52"/>
        <v>RU8328</v>
      </c>
      <c r="V3354" s="305" t="s">
        <v>3112</v>
      </c>
    </row>
    <row r="3355" spans="1:22" ht="18" customHeight="1" x14ac:dyDescent="0.35">
      <c r="A3355" s="270">
        <v>21877</v>
      </c>
      <c r="B3355" s="270" t="s">
        <v>3269</v>
      </c>
      <c r="C3355" s="270" t="s">
        <v>4935</v>
      </c>
      <c r="D3355" s="270" t="s">
        <v>3296</v>
      </c>
      <c r="E3355" s="270" t="s">
        <v>1791</v>
      </c>
      <c r="F3355" s="270" t="s">
        <v>2163</v>
      </c>
      <c r="G3355" s="270" t="s">
        <v>4688</v>
      </c>
      <c r="H3355" s="270" t="s">
        <v>4934</v>
      </c>
      <c r="I3355" s="270" t="s">
        <v>4933</v>
      </c>
      <c r="J3355" s="270">
        <v>21882</v>
      </c>
      <c r="K3355" s="270" t="s">
        <v>3271</v>
      </c>
      <c r="L3355" s="270" t="s">
        <v>4932</v>
      </c>
      <c r="M3355" s="270" t="s">
        <v>3296</v>
      </c>
      <c r="N3355" s="270" t="s">
        <v>3314</v>
      </c>
      <c r="O3355" s="270" t="s">
        <v>3313</v>
      </c>
      <c r="P3355" s="269">
        <v>313959.88</v>
      </c>
      <c r="Q3355" s="269">
        <v>0</v>
      </c>
      <c r="R3355" s="269">
        <v>0</v>
      </c>
      <c r="S3355" s="269">
        <v>313959.88</v>
      </c>
      <c r="U3355" s="305" t="str">
        <f t="shared" si="52"/>
        <v>RU8328</v>
      </c>
      <c r="V3355" s="305" t="s">
        <v>3112</v>
      </c>
    </row>
    <row r="3356" spans="1:22" ht="18" customHeight="1" x14ac:dyDescent="0.35">
      <c r="A3356" s="270">
        <v>21898</v>
      </c>
      <c r="B3356" s="270" t="s">
        <v>3269</v>
      </c>
      <c r="C3356" s="270" t="s">
        <v>4930</v>
      </c>
      <c r="D3356" s="270" t="s">
        <v>3296</v>
      </c>
      <c r="E3356" s="270" t="s">
        <v>1713</v>
      </c>
      <c r="F3356" s="270" t="s">
        <v>2107</v>
      </c>
      <c r="G3356" s="270" t="s">
        <v>4929</v>
      </c>
      <c r="H3356" s="270" t="s">
        <v>4928</v>
      </c>
      <c r="I3356" s="270" t="s">
        <v>4927</v>
      </c>
      <c r="J3356" s="270">
        <v>22101</v>
      </c>
      <c r="K3356" s="270" t="s">
        <v>3271</v>
      </c>
      <c r="L3356" s="270" t="s">
        <v>4931</v>
      </c>
      <c r="M3356" s="270" t="s">
        <v>3296</v>
      </c>
      <c r="N3356" s="270" t="s">
        <v>3286</v>
      </c>
      <c r="O3356" s="270" t="s">
        <v>3285</v>
      </c>
      <c r="P3356" s="269">
        <v>1399655.74</v>
      </c>
      <c r="Q3356" s="269">
        <v>0</v>
      </c>
      <c r="R3356" s="269">
        <v>0</v>
      </c>
      <c r="S3356" s="269">
        <v>1399655.74</v>
      </c>
      <c r="U3356" s="305" t="str">
        <f t="shared" si="52"/>
        <v>RU8265</v>
      </c>
      <c r="V3356" s="305" t="s">
        <v>3112</v>
      </c>
    </row>
    <row r="3357" spans="1:22" ht="18" customHeight="1" x14ac:dyDescent="0.35">
      <c r="A3357" s="270">
        <v>21898</v>
      </c>
      <c r="B3357" s="270" t="s">
        <v>3269</v>
      </c>
      <c r="C3357" s="270" t="s">
        <v>4930</v>
      </c>
      <c r="D3357" s="270" t="s">
        <v>3296</v>
      </c>
      <c r="E3357" s="270" t="s">
        <v>1713</v>
      </c>
      <c r="F3357" s="270" t="s">
        <v>2107</v>
      </c>
      <c r="G3357" s="270" t="s">
        <v>4929</v>
      </c>
      <c r="H3357" s="270" t="s">
        <v>4928</v>
      </c>
      <c r="I3357" s="270" t="s">
        <v>4927</v>
      </c>
      <c r="J3357" s="270">
        <v>22102</v>
      </c>
      <c r="K3357" s="270" t="s">
        <v>3271</v>
      </c>
      <c r="L3357" s="270" t="s">
        <v>4926</v>
      </c>
      <c r="M3357" s="270" t="s">
        <v>3296</v>
      </c>
      <c r="N3357" s="270" t="s">
        <v>3286</v>
      </c>
      <c r="O3357" s="270" t="s">
        <v>3285</v>
      </c>
      <c r="P3357" s="269">
        <v>1973228.49</v>
      </c>
      <c r="Q3357" s="269">
        <v>0</v>
      </c>
      <c r="R3357" s="269">
        <v>0</v>
      </c>
      <c r="S3357" s="269">
        <v>1973228.49</v>
      </c>
      <c r="U3357" s="305" t="str">
        <f t="shared" si="52"/>
        <v>RU8265</v>
      </c>
      <c r="V3357" s="305" t="s">
        <v>3112</v>
      </c>
    </row>
    <row r="3358" spans="1:22" ht="18" customHeight="1" x14ac:dyDescent="0.35">
      <c r="A3358" s="270">
        <v>21906</v>
      </c>
      <c r="B3358" s="270" t="s">
        <v>3269</v>
      </c>
      <c r="C3358" s="270" t="s">
        <v>4924</v>
      </c>
      <c r="D3358" s="270" t="s">
        <v>3296</v>
      </c>
      <c r="E3358" s="270" t="s">
        <v>1739</v>
      </c>
      <c r="F3358" s="270" t="s">
        <v>2118</v>
      </c>
      <c r="G3358" s="270" t="s">
        <v>4923</v>
      </c>
      <c r="H3358" s="270" t="s">
        <v>4922</v>
      </c>
      <c r="I3358" s="270" t="s">
        <v>4921</v>
      </c>
      <c r="J3358" s="270">
        <v>22337</v>
      </c>
      <c r="K3358" s="270" t="s">
        <v>3271</v>
      </c>
      <c r="L3358" s="270" t="s">
        <v>4925</v>
      </c>
      <c r="M3358" s="270" t="s">
        <v>3296</v>
      </c>
      <c r="N3358" s="270" t="s">
        <v>3286</v>
      </c>
      <c r="O3358" s="270" t="s">
        <v>3285</v>
      </c>
      <c r="P3358" s="269">
        <v>201774</v>
      </c>
      <c r="Q3358" s="269">
        <v>0</v>
      </c>
      <c r="R3358" s="269">
        <v>0</v>
      </c>
      <c r="S3358" s="269">
        <v>201774</v>
      </c>
      <c r="U3358" s="305" t="str">
        <f t="shared" si="52"/>
        <v>RU8279</v>
      </c>
      <c r="V3358" s="305" t="s">
        <v>3112</v>
      </c>
    </row>
    <row r="3359" spans="1:22" ht="18" customHeight="1" x14ac:dyDescent="0.35">
      <c r="A3359" s="270">
        <v>21906</v>
      </c>
      <c r="B3359" s="270" t="s">
        <v>3269</v>
      </c>
      <c r="C3359" s="270" t="s">
        <v>4924</v>
      </c>
      <c r="D3359" s="270" t="s">
        <v>3296</v>
      </c>
      <c r="E3359" s="270" t="s">
        <v>1739</v>
      </c>
      <c r="F3359" s="270" t="s">
        <v>2118</v>
      </c>
      <c r="G3359" s="270" t="s">
        <v>4923</v>
      </c>
      <c r="H3359" s="270" t="s">
        <v>4922</v>
      </c>
      <c r="I3359" s="270" t="s">
        <v>4921</v>
      </c>
      <c r="J3359" s="270">
        <v>22338</v>
      </c>
      <c r="K3359" s="270" t="s">
        <v>3271</v>
      </c>
      <c r="L3359" s="270" t="s">
        <v>4920</v>
      </c>
      <c r="M3359" s="270" t="s">
        <v>3296</v>
      </c>
      <c r="N3359" s="270" t="s">
        <v>3286</v>
      </c>
      <c r="O3359" s="270" t="s">
        <v>3285</v>
      </c>
      <c r="P3359" s="269">
        <v>159381</v>
      </c>
      <c r="Q3359" s="269">
        <v>0</v>
      </c>
      <c r="R3359" s="269">
        <v>0</v>
      </c>
      <c r="S3359" s="269">
        <v>159381</v>
      </c>
      <c r="U3359" s="305" t="str">
        <f t="shared" si="52"/>
        <v>RU8279</v>
      </c>
      <c r="V3359" s="305" t="s">
        <v>3112</v>
      </c>
    </row>
    <row r="3360" spans="1:22" ht="18" customHeight="1" x14ac:dyDescent="0.35">
      <c r="A3360" s="270">
        <v>21907</v>
      </c>
      <c r="B3360" s="270" t="s">
        <v>3269</v>
      </c>
      <c r="C3360" s="270" t="s">
        <v>4919</v>
      </c>
      <c r="D3360" s="270" t="s">
        <v>3296</v>
      </c>
      <c r="E3360" s="270" t="s">
        <v>1713</v>
      </c>
      <c r="F3360" s="270" t="s">
        <v>2107</v>
      </c>
      <c r="G3360" s="270" t="s">
        <v>4918</v>
      </c>
      <c r="H3360" s="270" t="s">
        <v>4917</v>
      </c>
      <c r="I3360" s="270" t="s">
        <v>4916</v>
      </c>
      <c r="J3360" s="270">
        <v>22331</v>
      </c>
      <c r="K3360" s="270" t="s">
        <v>3271</v>
      </c>
      <c r="L3360" s="270" t="s">
        <v>4915</v>
      </c>
      <c r="M3360" s="270" t="s">
        <v>3296</v>
      </c>
      <c r="N3360" s="270" t="s">
        <v>3286</v>
      </c>
      <c r="O3360" s="270" t="s">
        <v>3285</v>
      </c>
      <c r="P3360" s="269">
        <v>274358</v>
      </c>
      <c r="Q3360" s="269">
        <v>0</v>
      </c>
      <c r="R3360" s="269">
        <v>0</v>
      </c>
      <c r="S3360" s="269">
        <v>274358</v>
      </c>
      <c r="U3360" s="305" t="str">
        <f t="shared" si="52"/>
        <v>RU8265</v>
      </c>
      <c r="V3360" s="305" t="s">
        <v>3112</v>
      </c>
    </row>
    <row r="3361" spans="1:22" ht="18" customHeight="1" x14ac:dyDescent="0.35">
      <c r="A3361" s="270">
        <v>21916</v>
      </c>
      <c r="B3361" s="270" t="s">
        <v>3269</v>
      </c>
      <c r="C3361" s="270" t="s">
        <v>4914</v>
      </c>
      <c r="D3361" s="270" t="s">
        <v>3296</v>
      </c>
      <c r="E3361" s="270" t="s">
        <v>1739</v>
      </c>
      <c r="F3361" s="270" t="s">
        <v>1823</v>
      </c>
      <c r="G3361" s="270" t="s">
        <v>4913</v>
      </c>
      <c r="H3361" s="270" t="s">
        <v>4912</v>
      </c>
      <c r="I3361" s="270" t="s">
        <v>4911</v>
      </c>
      <c r="J3361" s="270">
        <v>21994</v>
      </c>
      <c r="K3361" s="270" t="s">
        <v>3271</v>
      </c>
      <c r="L3361" s="270" t="s">
        <v>4910</v>
      </c>
      <c r="M3361" s="270" t="s">
        <v>3296</v>
      </c>
      <c r="N3361" s="270" t="s">
        <v>3286</v>
      </c>
      <c r="O3361" s="270" t="s">
        <v>3285</v>
      </c>
      <c r="P3361" s="269">
        <v>506354</v>
      </c>
      <c r="Q3361" s="269">
        <v>0</v>
      </c>
      <c r="R3361" s="269">
        <v>0</v>
      </c>
      <c r="S3361" s="269">
        <v>506354</v>
      </c>
      <c r="U3361" s="305" t="str">
        <f t="shared" si="52"/>
        <v>RU1100</v>
      </c>
      <c r="V3361" s="305" t="s">
        <v>3112</v>
      </c>
    </row>
    <row r="3362" spans="1:22" ht="18" customHeight="1" x14ac:dyDescent="0.35">
      <c r="A3362" s="270">
        <v>21917</v>
      </c>
      <c r="B3362" s="270" t="s">
        <v>3269</v>
      </c>
      <c r="C3362" s="270" t="s">
        <v>4909</v>
      </c>
      <c r="D3362" s="270" t="s">
        <v>3296</v>
      </c>
      <c r="E3362" s="270" t="s">
        <v>1791</v>
      </c>
      <c r="F3362" s="270" t="s">
        <v>2315</v>
      </c>
      <c r="G3362" s="270" t="s">
        <v>4908</v>
      </c>
      <c r="H3362" s="270" t="s">
        <v>4907</v>
      </c>
      <c r="I3362" s="270" t="s">
        <v>4907</v>
      </c>
      <c r="J3362" s="270">
        <v>21937</v>
      </c>
      <c r="K3362" s="270" t="s">
        <v>3271</v>
      </c>
      <c r="L3362" s="270" t="s">
        <v>4906</v>
      </c>
      <c r="M3362" s="270" t="s">
        <v>3296</v>
      </c>
      <c r="N3362" s="270" t="s">
        <v>3314</v>
      </c>
      <c r="O3362" s="270" t="s">
        <v>3313</v>
      </c>
      <c r="P3362" s="269">
        <v>1239450</v>
      </c>
      <c r="Q3362" s="269">
        <v>0</v>
      </c>
      <c r="R3362" s="269">
        <v>0</v>
      </c>
      <c r="S3362" s="269">
        <v>1239450</v>
      </c>
      <c r="U3362" s="305" t="str">
        <f t="shared" si="52"/>
        <v>RU8503</v>
      </c>
      <c r="V3362" s="305" t="s">
        <v>3112</v>
      </c>
    </row>
    <row r="3363" spans="1:22" ht="18" customHeight="1" x14ac:dyDescent="0.35">
      <c r="A3363" s="270">
        <v>21927</v>
      </c>
      <c r="B3363" s="270" t="s">
        <v>3269</v>
      </c>
      <c r="C3363" s="270" t="s">
        <v>4905</v>
      </c>
      <c r="D3363" s="270" t="s">
        <v>3296</v>
      </c>
      <c r="E3363" s="270" t="s">
        <v>1733</v>
      </c>
      <c r="F3363" s="270" t="s">
        <v>1917</v>
      </c>
      <c r="G3363" s="270" t="s">
        <v>4900</v>
      </c>
      <c r="H3363" s="270" t="s">
        <v>4904</v>
      </c>
      <c r="I3363" s="270" t="s">
        <v>4903</v>
      </c>
      <c r="J3363" s="270">
        <v>21928</v>
      </c>
      <c r="K3363" s="270" t="s">
        <v>3271</v>
      </c>
      <c r="L3363" s="270" t="s">
        <v>4902</v>
      </c>
      <c r="M3363" s="270" t="s">
        <v>3296</v>
      </c>
      <c r="N3363" s="270" t="s">
        <v>3314</v>
      </c>
      <c r="O3363" s="270" t="s">
        <v>3313</v>
      </c>
      <c r="P3363" s="269">
        <v>257468</v>
      </c>
      <c r="Q3363" s="269">
        <v>0</v>
      </c>
      <c r="R3363" s="269">
        <v>0</v>
      </c>
      <c r="S3363" s="269">
        <v>257468</v>
      </c>
      <c r="U3363" s="305" t="str">
        <f t="shared" si="52"/>
        <v>RU5200</v>
      </c>
      <c r="V3363" s="305" t="s">
        <v>3112</v>
      </c>
    </row>
    <row r="3364" spans="1:22" ht="18" customHeight="1" x14ac:dyDescent="0.35">
      <c r="A3364" s="270">
        <v>21938</v>
      </c>
      <c r="B3364" s="270" t="s">
        <v>3269</v>
      </c>
      <c r="C3364" s="270" t="s">
        <v>4901</v>
      </c>
      <c r="D3364" s="270" t="s">
        <v>3296</v>
      </c>
      <c r="E3364" s="270" t="s">
        <v>1733</v>
      </c>
      <c r="F3364" s="270" t="s">
        <v>1917</v>
      </c>
      <c r="G3364" s="270" t="s">
        <v>4900</v>
      </c>
      <c r="H3364" s="270" t="s">
        <v>4899</v>
      </c>
      <c r="I3364" s="270" t="s">
        <v>4898</v>
      </c>
      <c r="J3364" s="270">
        <v>21939</v>
      </c>
      <c r="K3364" s="270" t="s">
        <v>3271</v>
      </c>
      <c r="L3364" s="270" t="s">
        <v>4897</v>
      </c>
      <c r="M3364" s="270" t="s">
        <v>3296</v>
      </c>
      <c r="N3364" s="270" t="s">
        <v>3314</v>
      </c>
      <c r="O3364" s="270" t="s">
        <v>3313</v>
      </c>
      <c r="P3364" s="269">
        <v>364846</v>
      </c>
      <c r="Q3364" s="269">
        <v>0</v>
      </c>
      <c r="R3364" s="269">
        <v>0</v>
      </c>
      <c r="S3364" s="269">
        <v>364846</v>
      </c>
      <c r="U3364" s="305" t="str">
        <f t="shared" si="52"/>
        <v>RU5200</v>
      </c>
      <c r="V3364" s="305" t="s">
        <v>3112</v>
      </c>
    </row>
    <row r="3365" spans="1:22" ht="18" customHeight="1" x14ac:dyDescent="0.35">
      <c r="A3365" s="270">
        <v>21964</v>
      </c>
      <c r="B3365" s="270" t="s">
        <v>3269</v>
      </c>
      <c r="C3365" s="270" t="s">
        <v>4885</v>
      </c>
      <c r="D3365" s="270" t="s">
        <v>3296</v>
      </c>
      <c r="E3365" s="270" t="s">
        <v>1733</v>
      </c>
      <c r="F3365" s="270" t="s">
        <v>2346</v>
      </c>
      <c r="G3365" s="270" t="s">
        <v>4884</v>
      </c>
      <c r="H3365" s="270" t="s">
        <v>4883</v>
      </c>
      <c r="I3365" s="270" t="s">
        <v>4882</v>
      </c>
      <c r="J3365" s="270">
        <v>21959</v>
      </c>
      <c r="K3365" s="270" t="s">
        <v>3271</v>
      </c>
      <c r="L3365" s="270" t="s">
        <v>4896</v>
      </c>
      <c r="M3365" s="270" t="s">
        <v>3296</v>
      </c>
      <c r="N3365" s="270" t="s">
        <v>3314</v>
      </c>
      <c r="O3365" s="270" t="s">
        <v>3313</v>
      </c>
      <c r="P3365" s="269">
        <v>79129.59</v>
      </c>
      <c r="Q3365" s="269">
        <v>0</v>
      </c>
      <c r="R3365" s="269">
        <v>0</v>
      </c>
      <c r="S3365" s="269">
        <v>79129.59</v>
      </c>
      <c r="U3365" s="305" t="str">
        <f t="shared" si="52"/>
        <v>RU8830</v>
      </c>
      <c r="V3365" s="305" t="s">
        <v>3112</v>
      </c>
    </row>
    <row r="3366" spans="1:22" ht="18" customHeight="1" x14ac:dyDescent="0.35">
      <c r="A3366" s="270">
        <v>21964</v>
      </c>
      <c r="B3366" s="270" t="s">
        <v>3269</v>
      </c>
      <c r="C3366" s="270" t="s">
        <v>4885</v>
      </c>
      <c r="D3366" s="270" t="s">
        <v>3296</v>
      </c>
      <c r="E3366" s="270" t="s">
        <v>1733</v>
      </c>
      <c r="F3366" s="270" t="s">
        <v>2346</v>
      </c>
      <c r="G3366" s="270" t="s">
        <v>4884</v>
      </c>
      <c r="H3366" s="270" t="s">
        <v>4883</v>
      </c>
      <c r="I3366" s="270" t="s">
        <v>4882</v>
      </c>
      <c r="J3366" s="270">
        <v>22038</v>
      </c>
      <c r="K3366" s="270" t="s">
        <v>3271</v>
      </c>
      <c r="L3366" s="270" t="s">
        <v>4895</v>
      </c>
      <c r="M3366" s="270" t="s">
        <v>3296</v>
      </c>
      <c r="N3366" s="270" t="s">
        <v>3314</v>
      </c>
      <c r="O3366" s="270" t="s">
        <v>3313</v>
      </c>
      <c r="P3366" s="269">
        <v>165509.79</v>
      </c>
      <c r="Q3366" s="269">
        <v>0</v>
      </c>
      <c r="R3366" s="269">
        <v>0</v>
      </c>
      <c r="S3366" s="269">
        <v>165509.79</v>
      </c>
      <c r="U3366" s="305" t="str">
        <f t="shared" si="52"/>
        <v>RU8830</v>
      </c>
      <c r="V3366" s="305" t="s">
        <v>3112</v>
      </c>
    </row>
    <row r="3367" spans="1:22" ht="18" customHeight="1" x14ac:dyDescent="0.35">
      <c r="A3367" s="270">
        <v>21964</v>
      </c>
      <c r="B3367" s="270" t="s">
        <v>3269</v>
      </c>
      <c r="C3367" s="270" t="s">
        <v>4885</v>
      </c>
      <c r="D3367" s="270" t="s">
        <v>3296</v>
      </c>
      <c r="E3367" s="270" t="s">
        <v>1733</v>
      </c>
      <c r="F3367" s="270" t="s">
        <v>2346</v>
      </c>
      <c r="G3367" s="270" t="s">
        <v>4884</v>
      </c>
      <c r="H3367" s="270" t="s">
        <v>4883</v>
      </c>
      <c r="I3367" s="270" t="s">
        <v>4882</v>
      </c>
      <c r="J3367" s="270">
        <v>22039</v>
      </c>
      <c r="K3367" s="270" t="s">
        <v>3271</v>
      </c>
      <c r="L3367" s="270" t="s">
        <v>4894</v>
      </c>
      <c r="M3367" s="270" t="s">
        <v>3296</v>
      </c>
      <c r="N3367" s="270" t="s">
        <v>3314</v>
      </c>
      <c r="O3367" s="270" t="s">
        <v>3313</v>
      </c>
      <c r="P3367" s="269">
        <v>79129.59</v>
      </c>
      <c r="Q3367" s="269">
        <v>0</v>
      </c>
      <c r="R3367" s="269">
        <v>0</v>
      </c>
      <c r="S3367" s="269">
        <v>79129.59</v>
      </c>
      <c r="U3367" s="305" t="str">
        <f t="shared" si="52"/>
        <v>RU8830</v>
      </c>
      <c r="V3367" s="305" t="s">
        <v>3112</v>
      </c>
    </row>
    <row r="3368" spans="1:22" ht="18" customHeight="1" x14ac:dyDescent="0.35">
      <c r="A3368" s="270">
        <v>21964</v>
      </c>
      <c r="B3368" s="270" t="s">
        <v>3269</v>
      </c>
      <c r="C3368" s="270" t="s">
        <v>4885</v>
      </c>
      <c r="D3368" s="270" t="s">
        <v>3296</v>
      </c>
      <c r="E3368" s="270" t="s">
        <v>1733</v>
      </c>
      <c r="F3368" s="270" t="s">
        <v>2346</v>
      </c>
      <c r="G3368" s="270" t="s">
        <v>4884</v>
      </c>
      <c r="H3368" s="270" t="s">
        <v>4883</v>
      </c>
      <c r="I3368" s="270" t="s">
        <v>4882</v>
      </c>
      <c r="J3368" s="270">
        <v>22040</v>
      </c>
      <c r="K3368" s="270" t="s">
        <v>3271</v>
      </c>
      <c r="L3368" s="270" t="s">
        <v>4893</v>
      </c>
      <c r="M3368" s="270" t="s">
        <v>3296</v>
      </c>
      <c r="N3368" s="270" t="s">
        <v>3314</v>
      </c>
      <c r="O3368" s="270" t="s">
        <v>3313</v>
      </c>
      <c r="P3368" s="269">
        <v>87958.35</v>
      </c>
      <c r="Q3368" s="269">
        <v>0</v>
      </c>
      <c r="R3368" s="269">
        <v>0</v>
      </c>
      <c r="S3368" s="269">
        <v>87958.35</v>
      </c>
      <c r="U3368" s="305" t="str">
        <f t="shared" si="52"/>
        <v>RU8830</v>
      </c>
      <c r="V3368" s="305" t="s">
        <v>3112</v>
      </c>
    </row>
    <row r="3369" spans="1:22" ht="18" customHeight="1" x14ac:dyDescent="0.35">
      <c r="A3369" s="270">
        <v>21964</v>
      </c>
      <c r="B3369" s="270" t="s">
        <v>3269</v>
      </c>
      <c r="C3369" s="270" t="s">
        <v>4885</v>
      </c>
      <c r="D3369" s="270" t="s">
        <v>3296</v>
      </c>
      <c r="E3369" s="270" t="s">
        <v>1733</v>
      </c>
      <c r="F3369" s="270" t="s">
        <v>2346</v>
      </c>
      <c r="G3369" s="270" t="s">
        <v>4884</v>
      </c>
      <c r="H3369" s="270" t="s">
        <v>4883</v>
      </c>
      <c r="I3369" s="270" t="s">
        <v>4882</v>
      </c>
      <c r="J3369" s="270">
        <v>22041</v>
      </c>
      <c r="K3369" s="270" t="s">
        <v>3271</v>
      </c>
      <c r="L3369" s="270" t="s">
        <v>4892</v>
      </c>
      <c r="M3369" s="270" t="s">
        <v>3296</v>
      </c>
      <c r="N3369" s="270" t="s">
        <v>3314</v>
      </c>
      <c r="O3369" s="270" t="s">
        <v>3313</v>
      </c>
      <c r="P3369" s="269">
        <v>143354.65</v>
      </c>
      <c r="Q3369" s="269">
        <v>0</v>
      </c>
      <c r="R3369" s="269">
        <v>0</v>
      </c>
      <c r="S3369" s="269">
        <v>143354.65</v>
      </c>
      <c r="U3369" s="305" t="str">
        <f t="shared" si="52"/>
        <v>RU8830</v>
      </c>
      <c r="V3369" s="305" t="s">
        <v>3112</v>
      </c>
    </row>
    <row r="3370" spans="1:22" ht="18" customHeight="1" x14ac:dyDescent="0.35">
      <c r="A3370" s="270">
        <v>21964</v>
      </c>
      <c r="B3370" s="270" t="s">
        <v>3269</v>
      </c>
      <c r="C3370" s="270" t="s">
        <v>4885</v>
      </c>
      <c r="D3370" s="270" t="s">
        <v>3296</v>
      </c>
      <c r="E3370" s="270" t="s">
        <v>1733</v>
      </c>
      <c r="F3370" s="270" t="s">
        <v>2346</v>
      </c>
      <c r="G3370" s="270" t="s">
        <v>4884</v>
      </c>
      <c r="H3370" s="270" t="s">
        <v>4883</v>
      </c>
      <c r="I3370" s="270" t="s">
        <v>4882</v>
      </c>
      <c r="J3370" s="270">
        <v>22042</v>
      </c>
      <c r="K3370" s="270" t="s">
        <v>3271</v>
      </c>
      <c r="L3370" s="270" t="s">
        <v>4891</v>
      </c>
      <c r="M3370" s="270" t="s">
        <v>3296</v>
      </c>
      <c r="N3370" s="270" t="s">
        <v>3314</v>
      </c>
      <c r="O3370" s="270" t="s">
        <v>3313</v>
      </c>
      <c r="P3370" s="269">
        <v>79129.59</v>
      </c>
      <c r="Q3370" s="269">
        <v>0</v>
      </c>
      <c r="R3370" s="269">
        <v>0</v>
      </c>
      <c r="S3370" s="269">
        <v>79129.59</v>
      </c>
      <c r="U3370" s="305" t="str">
        <f t="shared" si="52"/>
        <v>RU8830</v>
      </c>
      <c r="V3370" s="305" t="s">
        <v>3112</v>
      </c>
    </row>
    <row r="3371" spans="1:22" ht="18" customHeight="1" x14ac:dyDescent="0.35">
      <c r="A3371" s="270">
        <v>21964</v>
      </c>
      <c r="B3371" s="270" t="s">
        <v>3269</v>
      </c>
      <c r="C3371" s="270" t="s">
        <v>4885</v>
      </c>
      <c r="D3371" s="270" t="s">
        <v>3296</v>
      </c>
      <c r="E3371" s="270" t="s">
        <v>1733</v>
      </c>
      <c r="F3371" s="270" t="s">
        <v>2346</v>
      </c>
      <c r="G3371" s="270" t="s">
        <v>4884</v>
      </c>
      <c r="H3371" s="270" t="s">
        <v>4883</v>
      </c>
      <c r="I3371" s="270" t="s">
        <v>4882</v>
      </c>
      <c r="J3371" s="270">
        <v>22043</v>
      </c>
      <c r="K3371" s="270" t="s">
        <v>3271</v>
      </c>
      <c r="L3371" s="270" t="s">
        <v>4890</v>
      </c>
      <c r="M3371" s="270" t="s">
        <v>3296</v>
      </c>
      <c r="N3371" s="270" t="s">
        <v>3314</v>
      </c>
      <c r="O3371" s="270" t="s">
        <v>3313</v>
      </c>
      <c r="P3371" s="269">
        <v>87958.35</v>
      </c>
      <c r="Q3371" s="269">
        <v>0</v>
      </c>
      <c r="R3371" s="269">
        <v>0</v>
      </c>
      <c r="S3371" s="269">
        <v>87958.35</v>
      </c>
      <c r="U3371" s="305" t="str">
        <f t="shared" si="52"/>
        <v>RU8830</v>
      </c>
      <c r="V3371" s="305" t="s">
        <v>3112</v>
      </c>
    </row>
    <row r="3372" spans="1:22" ht="18" customHeight="1" x14ac:dyDescent="0.35">
      <c r="A3372" s="270">
        <v>21964</v>
      </c>
      <c r="B3372" s="270" t="s">
        <v>3269</v>
      </c>
      <c r="C3372" s="270" t="s">
        <v>4885</v>
      </c>
      <c r="D3372" s="270" t="s">
        <v>3296</v>
      </c>
      <c r="E3372" s="270" t="s">
        <v>1733</v>
      </c>
      <c r="F3372" s="270" t="s">
        <v>2346</v>
      </c>
      <c r="G3372" s="270" t="s">
        <v>4884</v>
      </c>
      <c r="H3372" s="270" t="s">
        <v>4883</v>
      </c>
      <c r="I3372" s="270" t="s">
        <v>4882</v>
      </c>
      <c r="J3372" s="270">
        <v>22044</v>
      </c>
      <c r="K3372" s="270" t="s">
        <v>3271</v>
      </c>
      <c r="L3372" s="270" t="s">
        <v>4889</v>
      </c>
      <c r="M3372" s="270" t="s">
        <v>3296</v>
      </c>
      <c r="N3372" s="270" t="s">
        <v>3314</v>
      </c>
      <c r="O3372" s="270" t="s">
        <v>3313</v>
      </c>
      <c r="P3372" s="269">
        <v>142416.45000000001</v>
      </c>
      <c r="Q3372" s="269">
        <v>0</v>
      </c>
      <c r="R3372" s="269">
        <v>0</v>
      </c>
      <c r="S3372" s="269">
        <v>142416.45000000001</v>
      </c>
      <c r="U3372" s="305" t="str">
        <f t="shared" si="52"/>
        <v>RU8830</v>
      </c>
      <c r="V3372" s="305" t="s">
        <v>3112</v>
      </c>
    </row>
    <row r="3373" spans="1:22" ht="18" customHeight="1" x14ac:dyDescent="0.35">
      <c r="A3373" s="270">
        <v>21964</v>
      </c>
      <c r="B3373" s="270" t="s">
        <v>3269</v>
      </c>
      <c r="C3373" s="270" t="s">
        <v>4885</v>
      </c>
      <c r="D3373" s="270" t="s">
        <v>3296</v>
      </c>
      <c r="E3373" s="270" t="s">
        <v>1733</v>
      </c>
      <c r="F3373" s="270" t="s">
        <v>2346</v>
      </c>
      <c r="G3373" s="270" t="s">
        <v>4884</v>
      </c>
      <c r="H3373" s="270" t="s">
        <v>4883</v>
      </c>
      <c r="I3373" s="270" t="s">
        <v>4882</v>
      </c>
      <c r="J3373" s="270">
        <v>22045</v>
      </c>
      <c r="K3373" s="270" t="s">
        <v>3271</v>
      </c>
      <c r="L3373" s="270" t="s">
        <v>4888</v>
      </c>
      <c r="M3373" s="270" t="s">
        <v>3296</v>
      </c>
      <c r="N3373" s="270" t="s">
        <v>3314</v>
      </c>
      <c r="O3373" s="270" t="s">
        <v>3313</v>
      </c>
      <c r="P3373" s="269">
        <v>76751.39</v>
      </c>
      <c r="Q3373" s="269">
        <v>0</v>
      </c>
      <c r="R3373" s="269">
        <v>0</v>
      </c>
      <c r="S3373" s="269">
        <v>76751.39</v>
      </c>
      <c r="U3373" s="305" t="str">
        <f t="shared" si="52"/>
        <v>RU8830</v>
      </c>
      <c r="V3373" s="305" t="s">
        <v>3112</v>
      </c>
    </row>
    <row r="3374" spans="1:22" ht="18" customHeight="1" x14ac:dyDescent="0.35">
      <c r="A3374" s="270">
        <v>21964</v>
      </c>
      <c r="B3374" s="270" t="s">
        <v>3269</v>
      </c>
      <c r="C3374" s="270" t="s">
        <v>4885</v>
      </c>
      <c r="D3374" s="270" t="s">
        <v>3296</v>
      </c>
      <c r="E3374" s="270" t="s">
        <v>1733</v>
      </c>
      <c r="F3374" s="270" t="s">
        <v>2346</v>
      </c>
      <c r="G3374" s="270" t="s">
        <v>4884</v>
      </c>
      <c r="H3374" s="270" t="s">
        <v>4883</v>
      </c>
      <c r="I3374" s="270" t="s">
        <v>4882</v>
      </c>
      <c r="J3374" s="270">
        <v>22046</v>
      </c>
      <c r="K3374" s="270" t="s">
        <v>3271</v>
      </c>
      <c r="L3374" s="270" t="s">
        <v>4887</v>
      </c>
      <c r="M3374" s="270" t="s">
        <v>3296</v>
      </c>
      <c r="N3374" s="270" t="s">
        <v>3314</v>
      </c>
      <c r="O3374" s="270" t="s">
        <v>3313</v>
      </c>
      <c r="P3374" s="269">
        <v>89207.07</v>
      </c>
      <c r="Q3374" s="269">
        <v>0</v>
      </c>
      <c r="R3374" s="269">
        <v>0</v>
      </c>
      <c r="S3374" s="269">
        <v>89207.07</v>
      </c>
      <c r="U3374" s="305" t="str">
        <f t="shared" si="52"/>
        <v>RU8830</v>
      </c>
      <c r="V3374" s="305" t="s">
        <v>3112</v>
      </c>
    </row>
    <row r="3375" spans="1:22" ht="18" customHeight="1" x14ac:dyDescent="0.35">
      <c r="A3375" s="270">
        <v>21964</v>
      </c>
      <c r="B3375" s="270" t="s">
        <v>3269</v>
      </c>
      <c r="C3375" s="270" t="s">
        <v>4885</v>
      </c>
      <c r="D3375" s="270" t="s">
        <v>3296</v>
      </c>
      <c r="E3375" s="270" t="s">
        <v>1733</v>
      </c>
      <c r="F3375" s="270" t="s">
        <v>2346</v>
      </c>
      <c r="G3375" s="270" t="s">
        <v>4884</v>
      </c>
      <c r="H3375" s="270" t="s">
        <v>4883</v>
      </c>
      <c r="I3375" s="270" t="s">
        <v>4882</v>
      </c>
      <c r="J3375" s="270">
        <v>22047</v>
      </c>
      <c r="K3375" s="270" t="s">
        <v>3271</v>
      </c>
      <c r="L3375" s="270" t="s">
        <v>4886</v>
      </c>
      <c r="M3375" s="270" t="s">
        <v>3296</v>
      </c>
      <c r="N3375" s="270" t="s">
        <v>3314</v>
      </c>
      <c r="O3375" s="270" t="s">
        <v>3313</v>
      </c>
      <c r="P3375" s="269">
        <v>55301.37</v>
      </c>
      <c r="Q3375" s="269">
        <v>0</v>
      </c>
      <c r="R3375" s="269">
        <v>0</v>
      </c>
      <c r="S3375" s="269">
        <v>55301.37</v>
      </c>
      <c r="U3375" s="305" t="str">
        <f t="shared" si="52"/>
        <v>RU8830</v>
      </c>
      <c r="V3375" s="305" t="s">
        <v>3112</v>
      </c>
    </row>
    <row r="3376" spans="1:22" ht="18" customHeight="1" x14ac:dyDescent="0.35">
      <c r="A3376" s="270">
        <v>21964</v>
      </c>
      <c r="B3376" s="270" t="s">
        <v>3269</v>
      </c>
      <c r="C3376" s="270" t="s">
        <v>4885</v>
      </c>
      <c r="D3376" s="270" t="s">
        <v>3296</v>
      </c>
      <c r="E3376" s="270" t="s">
        <v>1733</v>
      </c>
      <c r="F3376" s="270" t="s">
        <v>2346</v>
      </c>
      <c r="G3376" s="270" t="s">
        <v>4884</v>
      </c>
      <c r="H3376" s="270" t="s">
        <v>4883</v>
      </c>
      <c r="I3376" s="270" t="s">
        <v>4882</v>
      </c>
      <c r="J3376" s="270">
        <v>22048</v>
      </c>
      <c r="K3376" s="270" t="s">
        <v>3271</v>
      </c>
      <c r="L3376" s="270" t="s">
        <v>4881</v>
      </c>
      <c r="M3376" s="270" t="s">
        <v>3296</v>
      </c>
      <c r="N3376" s="270" t="s">
        <v>3314</v>
      </c>
      <c r="O3376" s="270" t="s">
        <v>3313</v>
      </c>
      <c r="P3376" s="269">
        <v>42039.79</v>
      </c>
      <c r="Q3376" s="269">
        <v>0</v>
      </c>
      <c r="R3376" s="269">
        <v>0</v>
      </c>
      <c r="S3376" s="269">
        <v>42039.79</v>
      </c>
      <c r="U3376" s="305" t="str">
        <f t="shared" si="52"/>
        <v>RU8830</v>
      </c>
      <c r="V3376" s="305" t="s">
        <v>3112</v>
      </c>
    </row>
    <row r="3377" spans="1:22" ht="18" customHeight="1" x14ac:dyDescent="0.35">
      <c r="A3377" s="270">
        <v>21965</v>
      </c>
      <c r="B3377" s="270" t="s">
        <v>3269</v>
      </c>
      <c r="C3377" s="270" t="s">
        <v>4878</v>
      </c>
      <c r="D3377" s="270" t="s">
        <v>3296</v>
      </c>
      <c r="E3377" s="270" t="s">
        <v>1739</v>
      </c>
      <c r="F3377" s="270" t="s">
        <v>2342</v>
      </c>
      <c r="G3377" s="270" t="s">
        <v>3588</v>
      </c>
      <c r="H3377" s="270" t="s">
        <v>4877</v>
      </c>
      <c r="I3377" s="270" t="s">
        <v>4876</v>
      </c>
      <c r="J3377" s="270">
        <v>22053</v>
      </c>
      <c r="K3377" s="270" t="s">
        <v>3271</v>
      </c>
      <c r="L3377" s="270" t="s">
        <v>4880</v>
      </c>
      <c r="M3377" s="270" t="s">
        <v>3296</v>
      </c>
      <c r="N3377" s="270" t="s">
        <v>3286</v>
      </c>
      <c r="O3377" s="270" t="s">
        <v>3285</v>
      </c>
      <c r="P3377" s="269">
        <v>1467179.24</v>
      </c>
      <c r="Q3377" s="269">
        <v>0</v>
      </c>
      <c r="R3377" s="269">
        <v>0</v>
      </c>
      <c r="S3377" s="269">
        <v>1467179.24</v>
      </c>
      <c r="U3377" s="305" t="str">
        <f t="shared" si="52"/>
        <v>RU8715</v>
      </c>
      <c r="V3377" s="305" t="s">
        <v>3112</v>
      </c>
    </row>
    <row r="3378" spans="1:22" ht="18" customHeight="1" x14ac:dyDescent="0.35">
      <c r="A3378" s="270">
        <v>21965</v>
      </c>
      <c r="B3378" s="270" t="s">
        <v>3269</v>
      </c>
      <c r="C3378" s="270" t="s">
        <v>4878</v>
      </c>
      <c r="D3378" s="270" t="s">
        <v>3296</v>
      </c>
      <c r="E3378" s="270" t="s">
        <v>1739</v>
      </c>
      <c r="F3378" s="270" t="s">
        <v>2342</v>
      </c>
      <c r="G3378" s="270" t="s">
        <v>3588</v>
      </c>
      <c r="H3378" s="270" t="s">
        <v>4877</v>
      </c>
      <c r="I3378" s="270" t="s">
        <v>4876</v>
      </c>
      <c r="J3378" s="270">
        <v>22054</v>
      </c>
      <c r="K3378" s="270" t="s">
        <v>3271</v>
      </c>
      <c r="L3378" s="270" t="s">
        <v>4879</v>
      </c>
      <c r="M3378" s="270" t="s">
        <v>3296</v>
      </c>
      <c r="N3378" s="270" t="s">
        <v>3286</v>
      </c>
      <c r="O3378" s="270" t="s">
        <v>3285</v>
      </c>
      <c r="P3378" s="269">
        <v>16113.1</v>
      </c>
      <c r="Q3378" s="269">
        <v>0</v>
      </c>
      <c r="R3378" s="269">
        <v>0</v>
      </c>
      <c r="S3378" s="269">
        <v>16113.1</v>
      </c>
      <c r="U3378" s="305" t="str">
        <f t="shared" si="52"/>
        <v>RU8715</v>
      </c>
      <c r="V3378" s="305" t="s">
        <v>3112</v>
      </c>
    </row>
    <row r="3379" spans="1:22" ht="18" customHeight="1" x14ac:dyDescent="0.35">
      <c r="A3379" s="270">
        <v>21965</v>
      </c>
      <c r="B3379" s="270" t="s">
        <v>3269</v>
      </c>
      <c r="C3379" s="270" t="s">
        <v>4878</v>
      </c>
      <c r="D3379" s="270" t="s">
        <v>3296</v>
      </c>
      <c r="E3379" s="270" t="s">
        <v>1739</v>
      </c>
      <c r="F3379" s="270" t="s">
        <v>2342</v>
      </c>
      <c r="G3379" s="270" t="s">
        <v>3588</v>
      </c>
      <c r="H3379" s="270" t="s">
        <v>4877</v>
      </c>
      <c r="I3379" s="270" t="s">
        <v>4876</v>
      </c>
      <c r="J3379" s="270">
        <v>22055</v>
      </c>
      <c r="K3379" s="270" t="s">
        <v>3271</v>
      </c>
      <c r="L3379" s="270" t="s">
        <v>4875</v>
      </c>
      <c r="M3379" s="270" t="s">
        <v>3296</v>
      </c>
      <c r="N3379" s="270" t="s">
        <v>3314</v>
      </c>
      <c r="O3379" s="270" t="s">
        <v>3313</v>
      </c>
      <c r="P3379" s="269">
        <v>11736.17</v>
      </c>
      <c r="Q3379" s="269">
        <v>0</v>
      </c>
      <c r="R3379" s="269">
        <v>0</v>
      </c>
      <c r="S3379" s="269">
        <v>11736.17</v>
      </c>
      <c r="U3379" s="305" t="str">
        <f t="shared" si="52"/>
        <v>RU8715</v>
      </c>
      <c r="V3379" s="305" t="s">
        <v>3112</v>
      </c>
    </row>
    <row r="3380" spans="1:22" ht="18" customHeight="1" x14ac:dyDescent="0.35">
      <c r="A3380" s="270">
        <v>21983</v>
      </c>
      <c r="B3380" s="270" t="s">
        <v>3269</v>
      </c>
      <c r="C3380" s="270" t="s">
        <v>4874</v>
      </c>
      <c r="D3380" s="270" t="s">
        <v>3296</v>
      </c>
      <c r="E3380" s="270" t="s">
        <v>1733</v>
      </c>
      <c r="F3380" s="270" t="s">
        <v>2326</v>
      </c>
      <c r="G3380" s="270" t="s">
        <v>4873</v>
      </c>
      <c r="H3380" s="270" t="s">
        <v>4872</v>
      </c>
      <c r="I3380" s="270" t="s">
        <v>4871</v>
      </c>
      <c r="J3380" s="270">
        <v>21990</v>
      </c>
      <c r="K3380" s="270" t="s">
        <v>3271</v>
      </c>
      <c r="L3380" s="270" t="s">
        <v>4870</v>
      </c>
      <c r="M3380" s="270" t="s">
        <v>3296</v>
      </c>
      <c r="N3380" s="270" t="s">
        <v>3314</v>
      </c>
      <c r="O3380" s="270" t="s">
        <v>3313</v>
      </c>
      <c r="P3380" s="269">
        <v>299420</v>
      </c>
      <c r="Q3380" s="269">
        <v>0</v>
      </c>
      <c r="R3380" s="269">
        <v>0</v>
      </c>
      <c r="S3380" s="269">
        <v>299420</v>
      </c>
      <c r="U3380" s="305" t="str">
        <f t="shared" si="52"/>
        <v>RU8701</v>
      </c>
      <c r="V3380" s="305" t="s">
        <v>3112</v>
      </c>
    </row>
    <row r="3381" spans="1:22" ht="18" customHeight="1" x14ac:dyDescent="0.35">
      <c r="A3381" s="270">
        <v>21993</v>
      </c>
      <c r="B3381" s="270" t="s">
        <v>3269</v>
      </c>
      <c r="C3381" s="270" t="s">
        <v>4863</v>
      </c>
      <c r="D3381" s="270" t="s">
        <v>3296</v>
      </c>
      <c r="E3381" s="270" t="s">
        <v>1733</v>
      </c>
      <c r="F3381" s="270" t="s">
        <v>2286</v>
      </c>
      <c r="G3381" s="270" t="s">
        <v>4862</v>
      </c>
      <c r="H3381" s="270" t="s">
        <v>4861</v>
      </c>
      <c r="I3381" s="270" t="s">
        <v>4860</v>
      </c>
      <c r="J3381" s="270">
        <v>23461</v>
      </c>
      <c r="K3381" s="270" t="s">
        <v>3271</v>
      </c>
      <c r="L3381" s="270" t="s">
        <v>4869</v>
      </c>
      <c r="M3381" s="270" t="s">
        <v>3296</v>
      </c>
      <c r="N3381" s="270" t="s">
        <v>3314</v>
      </c>
      <c r="O3381" s="270" t="s">
        <v>3313</v>
      </c>
      <c r="P3381" s="269">
        <v>640000</v>
      </c>
      <c r="Q3381" s="269">
        <v>0</v>
      </c>
      <c r="R3381" s="269">
        <v>0</v>
      </c>
      <c r="S3381" s="269">
        <v>640000</v>
      </c>
      <c r="U3381" s="305" t="str">
        <f t="shared" si="52"/>
        <v>RU8458</v>
      </c>
      <c r="V3381" s="305" t="s">
        <v>3112</v>
      </c>
    </row>
    <row r="3382" spans="1:22" ht="18" customHeight="1" x14ac:dyDescent="0.35">
      <c r="A3382" s="270">
        <v>21993</v>
      </c>
      <c r="B3382" s="270" t="s">
        <v>3269</v>
      </c>
      <c r="C3382" s="270" t="s">
        <v>4863</v>
      </c>
      <c r="D3382" s="270" t="s">
        <v>3296</v>
      </c>
      <c r="E3382" s="270" t="s">
        <v>1733</v>
      </c>
      <c r="F3382" s="270" t="s">
        <v>2286</v>
      </c>
      <c r="G3382" s="270" t="s">
        <v>4862</v>
      </c>
      <c r="H3382" s="270" t="s">
        <v>4861</v>
      </c>
      <c r="I3382" s="270" t="s">
        <v>4860</v>
      </c>
      <c r="J3382" s="270">
        <v>23462</v>
      </c>
      <c r="K3382" s="270" t="s">
        <v>3271</v>
      </c>
      <c r="L3382" s="270" t="s">
        <v>4868</v>
      </c>
      <c r="M3382" s="270" t="s">
        <v>3296</v>
      </c>
      <c r="N3382" s="270" t="s">
        <v>3314</v>
      </c>
      <c r="O3382" s="270" t="s">
        <v>3313</v>
      </c>
      <c r="P3382" s="269">
        <v>640000</v>
      </c>
      <c r="Q3382" s="269">
        <v>0</v>
      </c>
      <c r="R3382" s="269">
        <v>0</v>
      </c>
      <c r="S3382" s="269">
        <v>640000</v>
      </c>
      <c r="U3382" s="305" t="str">
        <f t="shared" si="52"/>
        <v>RU8458</v>
      </c>
      <c r="V3382" s="305" t="s">
        <v>3112</v>
      </c>
    </row>
    <row r="3383" spans="1:22" ht="18" customHeight="1" x14ac:dyDescent="0.35">
      <c r="A3383" s="270">
        <v>21993</v>
      </c>
      <c r="B3383" s="270" t="s">
        <v>3269</v>
      </c>
      <c r="C3383" s="270" t="s">
        <v>4863</v>
      </c>
      <c r="D3383" s="270" t="s">
        <v>3296</v>
      </c>
      <c r="E3383" s="270" t="s">
        <v>1733</v>
      </c>
      <c r="F3383" s="270" t="s">
        <v>2286</v>
      </c>
      <c r="G3383" s="270" t="s">
        <v>4862</v>
      </c>
      <c r="H3383" s="270" t="s">
        <v>4861</v>
      </c>
      <c r="I3383" s="270" t="s">
        <v>4860</v>
      </c>
      <c r="J3383" s="270">
        <v>23463</v>
      </c>
      <c r="K3383" s="270" t="s">
        <v>3271</v>
      </c>
      <c r="L3383" s="270" t="s">
        <v>4867</v>
      </c>
      <c r="M3383" s="270" t="s">
        <v>3296</v>
      </c>
      <c r="N3383" s="270" t="s">
        <v>3314</v>
      </c>
      <c r="O3383" s="270" t="s">
        <v>3313</v>
      </c>
      <c r="P3383" s="269">
        <v>640000</v>
      </c>
      <c r="Q3383" s="269">
        <v>0</v>
      </c>
      <c r="R3383" s="269">
        <v>0</v>
      </c>
      <c r="S3383" s="269">
        <v>640000</v>
      </c>
      <c r="U3383" s="305" t="str">
        <f t="shared" si="52"/>
        <v>RU8458</v>
      </c>
      <c r="V3383" s="305" t="s">
        <v>3112</v>
      </c>
    </row>
    <row r="3384" spans="1:22" ht="18" customHeight="1" x14ac:dyDescent="0.35">
      <c r="A3384" s="270">
        <v>21993</v>
      </c>
      <c r="B3384" s="270" t="s">
        <v>3269</v>
      </c>
      <c r="C3384" s="270" t="s">
        <v>4863</v>
      </c>
      <c r="D3384" s="270" t="s">
        <v>3296</v>
      </c>
      <c r="E3384" s="270" t="s">
        <v>1733</v>
      </c>
      <c r="F3384" s="270" t="s">
        <v>2286</v>
      </c>
      <c r="G3384" s="270" t="s">
        <v>4862</v>
      </c>
      <c r="H3384" s="270" t="s">
        <v>4861</v>
      </c>
      <c r="I3384" s="270" t="s">
        <v>4860</v>
      </c>
      <c r="J3384" s="270">
        <v>23464</v>
      </c>
      <c r="K3384" s="270" t="s">
        <v>3271</v>
      </c>
      <c r="L3384" s="270" t="s">
        <v>4866</v>
      </c>
      <c r="M3384" s="270" t="s">
        <v>3296</v>
      </c>
      <c r="N3384" s="270" t="s">
        <v>3314</v>
      </c>
      <c r="O3384" s="270" t="s">
        <v>3313</v>
      </c>
      <c r="P3384" s="269">
        <v>640000</v>
      </c>
      <c r="Q3384" s="269">
        <v>0</v>
      </c>
      <c r="R3384" s="269">
        <v>0</v>
      </c>
      <c r="S3384" s="269">
        <v>640000</v>
      </c>
      <c r="U3384" s="305" t="str">
        <f t="shared" si="52"/>
        <v>RU8458</v>
      </c>
      <c r="V3384" s="305" t="s">
        <v>3112</v>
      </c>
    </row>
    <row r="3385" spans="1:22" ht="18" customHeight="1" x14ac:dyDescent="0.35">
      <c r="A3385" s="270">
        <v>21993</v>
      </c>
      <c r="B3385" s="270" t="s">
        <v>3269</v>
      </c>
      <c r="C3385" s="270" t="s">
        <v>4863</v>
      </c>
      <c r="D3385" s="270" t="s">
        <v>3296</v>
      </c>
      <c r="E3385" s="270" t="s">
        <v>1733</v>
      </c>
      <c r="F3385" s="270" t="s">
        <v>2286</v>
      </c>
      <c r="G3385" s="270" t="s">
        <v>4862</v>
      </c>
      <c r="H3385" s="270" t="s">
        <v>4861</v>
      </c>
      <c r="I3385" s="270" t="s">
        <v>4860</v>
      </c>
      <c r="J3385" s="270">
        <v>23465</v>
      </c>
      <c r="K3385" s="270" t="s">
        <v>3271</v>
      </c>
      <c r="L3385" s="270" t="s">
        <v>4865</v>
      </c>
      <c r="M3385" s="270" t="s">
        <v>3296</v>
      </c>
      <c r="N3385" s="270" t="s">
        <v>3314</v>
      </c>
      <c r="O3385" s="270" t="s">
        <v>3313</v>
      </c>
      <c r="P3385" s="269">
        <v>640000</v>
      </c>
      <c r="Q3385" s="269">
        <v>0</v>
      </c>
      <c r="R3385" s="269">
        <v>0</v>
      </c>
      <c r="S3385" s="269">
        <v>640000</v>
      </c>
      <c r="U3385" s="305" t="str">
        <f t="shared" si="52"/>
        <v>RU8458</v>
      </c>
      <c r="V3385" s="305" t="s">
        <v>3112</v>
      </c>
    </row>
    <row r="3386" spans="1:22" ht="18" customHeight="1" x14ac:dyDescent="0.35">
      <c r="A3386" s="270">
        <v>21993</v>
      </c>
      <c r="B3386" s="270" t="s">
        <v>3269</v>
      </c>
      <c r="C3386" s="270" t="s">
        <v>4863</v>
      </c>
      <c r="D3386" s="270" t="s">
        <v>3296</v>
      </c>
      <c r="E3386" s="270" t="s">
        <v>1733</v>
      </c>
      <c r="F3386" s="270" t="s">
        <v>2286</v>
      </c>
      <c r="G3386" s="270" t="s">
        <v>4862</v>
      </c>
      <c r="H3386" s="270" t="s">
        <v>4861</v>
      </c>
      <c r="I3386" s="270" t="s">
        <v>4860</v>
      </c>
      <c r="J3386" s="270">
        <v>23466</v>
      </c>
      <c r="K3386" s="270" t="s">
        <v>3271</v>
      </c>
      <c r="L3386" s="270" t="s">
        <v>4864</v>
      </c>
      <c r="M3386" s="270" t="s">
        <v>3296</v>
      </c>
      <c r="N3386" s="270" t="s">
        <v>3314</v>
      </c>
      <c r="O3386" s="270" t="s">
        <v>3313</v>
      </c>
      <c r="P3386" s="269">
        <v>640000</v>
      </c>
      <c r="Q3386" s="269">
        <v>0</v>
      </c>
      <c r="R3386" s="269">
        <v>0</v>
      </c>
      <c r="S3386" s="269">
        <v>640000</v>
      </c>
      <c r="U3386" s="305" t="str">
        <f t="shared" si="52"/>
        <v>RU8458</v>
      </c>
      <c r="V3386" s="305" t="s">
        <v>3112</v>
      </c>
    </row>
    <row r="3387" spans="1:22" ht="18" customHeight="1" x14ac:dyDescent="0.35">
      <c r="A3387" s="270">
        <v>21993</v>
      </c>
      <c r="B3387" s="270" t="s">
        <v>3269</v>
      </c>
      <c r="C3387" s="270" t="s">
        <v>4863</v>
      </c>
      <c r="D3387" s="270" t="s">
        <v>3296</v>
      </c>
      <c r="E3387" s="270" t="s">
        <v>1733</v>
      </c>
      <c r="F3387" s="270" t="s">
        <v>2286</v>
      </c>
      <c r="G3387" s="270" t="s">
        <v>4862</v>
      </c>
      <c r="H3387" s="270" t="s">
        <v>4861</v>
      </c>
      <c r="I3387" s="270" t="s">
        <v>4860</v>
      </c>
      <c r="J3387" s="270">
        <v>23467</v>
      </c>
      <c r="K3387" s="270" t="s">
        <v>3271</v>
      </c>
      <c r="L3387" s="270" t="s">
        <v>4859</v>
      </c>
      <c r="M3387" s="270" t="s">
        <v>3296</v>
      </c>
      <c r="N3387" s="270" t="s">
        <v>3314</v>
      </c>
      <c r="O3387" s="270" t="s">
        <v>3313</v>
      </c>
      <c r="P3387" s="269">
        <v>233600</v>
      </c>
      <c r="Q3387" s="269">
        <v>0</v>
      </c>
      <c r="R3387" s="269">
        <v>0</v>
      </c>
      <c r="S3387" s="269">
        <v>233600</v>
      </c>
      <c r="U3387" s="305" t="str">
        <f t="shared" si="52"/>
        <v>RU8458</v>
      </c>
      <c r="V3387" s="305" t="s">
        <v>3112</v>
      </c>
    </row>
    <row r="3388" spans="1:22" ht="18" customHeight="1" x14ac:dyDescent="0.35">
      <c r="A3388" s="270">
        <v>21999</v>
      </c>
      <c r="B3388" s="270" t="s">
        <v>3269</v>
      </c>
      <c r="C3388" s="270" t="s">
        <v>4856</v>
      </c>
      <c r="D3388" s="270" t="s">
        <v>3296</v>
      </c>
      <c r="E3388" s="270" t="s">
        <v>1713</v>
      </c>
      <c r="F3388" s="270" t="s">
        <v>1777</v>
      </c>
      <c r="G3388" s="270" t="s">
        <v>3327</v>
      </c>
      <c r="H3388" s="270" t="s">
        <v>4855</v>
      </c>
      <c r="I3388" s="270" t="s">
        <v>4854</v>
      </c>
      <c r="J3388" s="270">
        <v>22412</v>
      </c>
      <c r="K3388" s="270" t="s">
        <v>3271</v>
      </c>
      <c r="L3388" s="270" t="s">
        <v>4858</v>
      </c>
      <c r="M3388" s="270" t="s">
        <v>3296</v>
      </c>
      <c r="N3388" s="270" t="s">
        <v>3314</v>
      </c>
      <c r="O3388" s="270" t="s">
        <v>3313</v>
      </c>
      <c r="P3388" s="269">
        <v>161375.38</v>
      </c>
      <c r="Q3388" s="269">
        <v>0</v>
      </c>
      <c r="R3388" s="269">
        <v>0</v>
      </c>
      <c r="S3388" s="269">
        <v>161375.38</v>
      </c>
      <c r="U3388" s="305" t="str">
        <f t="shared" si="52"/>
        <v>RU8000</v>
      </c>
      <c r="V3388" s="305" t="s">
        <v>3112</v>
      </c>
    </row>
    <row r="3389" spans="1:22" ht="18" customHeight="1" x14ac:dyDescent="0.35">
      <c r="A3389" s="270">
        <v>21999</v>
      </c>
      <c r="B3389" s="270" t="s">
        <v>3269</v>
      </c>
      <c r="C3389" s="270" t="s">
        <v>4856</v>
      </c>
      <c r="D3389" s="270" t="s">
        <v>3296</v>
      </c>
      <c r="E3389" s="270" t="s">
        <v>1713</v>
      </c>
      <c r="F3389" s="270" t="s">
        <v>1777</v>
      </c>
      <c r="G3389" s="270" t="s">
        <v>3327</v>
      </c>
      <c r="H3389" s="270" t="s">
        <v>4855</v>
      </c>
      <c r="I3389" s="270" t="s">
        <v>4854</v>
      </c>
      <c r="J3389" s="270">
        <v>23343</v>
      </c>
      <c r="K3389" s="270" t="s">
        <v>3271</v>
      </c>
      <c r="L3389" s="270" t="s">
        <v>4857</v>
      </c>
      <c r="M3389" s="270" t="s">
        <v>3296</v>
      </c>
      <c r="N3389" s="270" t="s">
        <v>3314</v>
      </c>
      <c r="O3389" s="270" t="s">
        <v>3313</v>
      </c>
      <c r="P3389" s="269">
        <v>50862.31</v>
      </c>
      <c r="Q3389" s="269">
        <v>0</v>
      </c>
      <c r="R3389" s="269">
        <v>0</v>
      </c>
      <c r="S3389" s="269">
        <v>50862.31</v>
      </c>
      <c r="U3389" s="305" t="str">
        <f t="shared" si="52"/>
        <v>RU8000</v>
      </c>
      <c r="V3389" s="305" t="s">
        <v>3112</v>
      </c>
    </row>
    <row r="3390" spans="1:22" ht="18" customHeight="1" x14ac:dyDescent="0.35">
      <c r="A3390" s="270">
        <v>21999</v>
      </c>
      <c r="B3390" s="270" t="s">
        <v>3269</v>
      </c>
      <c r="C3390" s="270" t="s">
        <v>4856</v>
      </c>
      <c r="D3390" s="270" t="s">
        <v>3296</v>
      </c>
      <c r="E3390" s="270" t="s">
        <v>1713</v>
      </c>
      <c r="F3390" s="270" t="s">
        <v>1777</v>
      </c>
      <c r="G3390" s="270" t="s">
        <v>3327</v>
      </c>
      <c r="H3390" s="270" t="s">
        <v>4855</v>
      </c>
      <c r="I3390" s="270" t="s">
        <v>4854</v>
      </c>
      <c r="J3390" s="270">
        <v>23344</v>
      </c>
      <c r="K3390" s="270" t="s">
        <v>3271</v>
      </c>
      <c r="L3390" s="270" t="s">
        <v>4853</v>
      </c>
      <c r="M3390" s="270" t="s">
        <v>3296</v>
      </c>
      <c r="N3390" s="270" t="s">
        <v>3314</v>
      </c>
      <c r="O3390" s="270" t="s">
        <v>3313</v>
      </c>
      <c r="P3390" s="269">
        <v>50862.31</v>
      </c>
      <c r="Q3390" s="269">
        <v>0</v>
      </c>
      <c r="R3390" s="269">
        <v>0</v>
      </c>
      <c r="S3390" s="269">
        <v>50862.31</v>
      </c>
      <c r="U3390" s="305" t="str">
        <f t="shared" si="52"/>
        <v>RU8000</v>
      </c>
      <c r="V3390" s="305" t="s">
        <v>3112</v>
      </c>
    </row>
    <row r="3391" spans="1:22" ht="18" customHeight="1" x14ac:dyDescent="0.35">
      <c r="A3391" s="270">
        <v>22000</v>
      </c>
      <c r="B3391" s="270" t="s">
        <v>3269</v>
      </c>
      <c r="C3391" s="270" t="s">
        <v>4850</v>
      </c>
      <c r="D3391" s="270" t="s">
        <v>3296</v>
      </c>
      <c r="E3391" s="270" t="s">
        <v>1739</v>
      </c>
      <c r="F3391" s="270" t="s">
        <v>1775</v>
      </c>
      <c r="G3391" s="270" t="s">
        <v>4849</v>
      </c>
      <c r="H3391" s="270" t="s">
        <v>4848</v>
      </c>
      <c r="I3391" s="270" t="s">
        <v>4847</v>
      </c>
      <c r="J3391" s="270">
        <v>22008</v>
      </c>
      <c r="K3391" s="270" t="s">
        <v>3271</v>
      </c>
      <c r="L3391" s="270" t="s">
        <v>4852</v>
      </c>
      <c r="M3391" s="270" t="s">
        <v>3296</v>
      </c>
      <c r="N3391" s="270" t="s">
        <v>3314</v>
      </c>
      <c r="O3391" s="270" t="s">
        <v>3313</v>
      </c>
      <c r="P3391" s="269">
        <v>195926.52</v>
      </c>
      <c r="Q3391" s="269">
        <v>0</v>
      </c>
      <c r="R3391" s="269">
        <v>202100</v>
      </c>
      <c r="S3391" s="269">
        <v>202100</v>
      </c>
      <c r="U3391" s="305" t="str">
        <f t="shared" si="52"/>
        <v>RU8002</v>
      </c>
      <c r="V3391" s="305" t="s">
        <v>3112</v>
      </c>
    </row>
    <row r="3392" spans="1:22" ht="18" customHeight="1" x14ac:dyDescent="0.35">
      <c r="A3392" s="270">
        <v>22000</v>
      </c>
      <c r="B3392" s="270" t="s">
        <v>3269</v>
      </c>
      <c r="C3392" s="270" t="s">
        <v>4850</v>
      </c>
      <c r="D3392" s="270" t="s">
        <v>3296</v>
      </c>
      <c r="E3392" s="270" t="s">
        <v>1739</v>
      </c>
      <c r="F3392" s="270" t="s">
        <v>1775</v>
      </c>
      <c r="G3392" s="270" t="s">
        <v>4849</v>
      </c>
      <c r="H3392" s="270" t="s">
        <v>4848</v>
      </c>
      <c r="I3392" s="270" t="s">
        <v>4847</v>
      </c>
      <c r="J3392" s="270">
        <v>22068</v>
      </c>
      <c r="K3392" s="270" t="s">
        <v>3271</v>
      </c>
      <c r="L3392" s="270" t="s">
        <v>4851</v>
      </c>
      <c r="M3392" s="270" t="s">
        <v>3296</v>
      </c>
      <c r="N3392" s="270" t="s">
        <v>3314</v>
      </c>
      <c r="O3392" s="270" t="s">
        <v>3313</v>
      </c>
      <c r="P3392" s="269">
        <v>293889.78000000003</v>
      </c>
      <c r="Q3392" s="269">
        <v>0</v>
      </c>
      <c r="R3392" s="269">
        <v>303150</v>
      </c>
      <c r="S3392" s="269">
        <v>303150</v>
      </c>
      <c r="U3392" s="305" t="str">
        <f t="shared" si="52"/>
        <v>RU8002</v>
      </c>
      <c r="V3392" s="305" t="s">
        <v>3112</v>
      </c>
    </row>
    <row r="3393" spans="1:22" ht="18" customHeight="1" x14ac:dyDescent="0.35">
      <c r="A3393" s="270">
        <v>22000</v>
      </c>
      <c r="B3393" s="270" t="s">
        <v>3269</v>
      </c>
      <c r="C3393" s="270" t="s">
        <v>4850</v>
      </c>
      <c r="D3393" s="270" t="s">
        <v>3296</v>
      </c>
      <c r="E3393" s="270" t="s">
        <v>1739</v>
      </c>
      <c r="F3393" s="270" t="s">
        <v>1775</v>
      </c>
      <c r="G3393" s="270" t="s">
        <v>4849</v>
      </c>
      <c r="H3393" s="270" t="s">
        <v>4848</v>
      </c>
      <c r="I3393" s="270" t="s">
        <v>4847</v>
      </c>
      <c r="J3393" s="270">
        <v>22069</v>
      </c>
      <c r="K3393" s="270" t="s">
        <v>3271</v>
      </c>
      <c r="L3393" s="270" t="s">
        <v>4846</v>
      </c>
      <c r="M3393" s="270" t="s">
        <v>3296</v>
      </c>
      <c r="N3393" s="270" t="s">
        <v>3314</v>
      </c>
      <c r="O3393" s="270" t="s">
        <v>3313</v>
      </c>
      <c r="P3393" s="269">
        <v>88297.7</v>
      </c>
      <c r="Q3393" s="269">
        <v>18215.88</v>
      </c>
      <c r="R3393" s="269">
        <v>72864</v>
      </c>
      <c r="S3393" s="269">
        <v>72864</v>
      </c>
      <c r="U3393" s="305" t="str">
        <f t="shared" si="52"/>
        <v>RU8002</v>
      </c>
      <c r="V3393" s="305" t="s">
        <v>3112</v>
      </c>
    </row>
    <row r="3394" spans="1:22" ht="18" customHeight="1" x14ac:dyDescent="0.35">
      <c r="A3394" s="270">
        <v>22016</v>
      </c>
      <c r="B3394" s="270" t="s">
        <v>3269</v>
      </c>
      <c r="C3394" s="270" t="s">
        <v>4845</v>
      </c>
      <c r="D3394" s="270" t="s">
        <v>3296</v>
      </c>
      <c r="E3394" s="270" t="s">
        <v>1739</v>
      </c>
      <c r="F3394" s="270" t="s">
        <v>2075</v>
      </c>
      <c r="G3394" s="270" t="s">
        <v>4844</v>
      </c>
      <c r="H3394" s="270" t="s">
        <v>4843</v>
      </c>
      <c r="I3394" s="270" t="s">
        <v>4842</v>
      </c>
      <c r="J3394" s="270">
        <v>22031</v>
      </c>
      <c r="K3394" s="270" t="s">
        <v>3271</v>
      </c>
      <c r="L3394" s="270" t="s">
        <v>4841</v>
      </c>
      <c r="M3394" s="270" t="s">
        <v>3296</v>
      </c>
      <c r="N3394" s="270" t="s">
        <v>3286</v>
      </c>
      <c r="O3394" s="270" t="s">
        <v>3285</v>
      </c>
      <c r="P3394" s="269">
        <v>2202310.11</v>
      </c>
      <c r="Q3394" s="269">
        <v>109872</v>
      </c>
      <c r="R3394" s="269">
        <v>2092438.11</v>
      </c>
      <c r="S3394" s="269">
        <v>2092438.11</v>
      </c>
      <c r="U3394" s="305" t="str">
        <f t="shared" si="52"/>
        <v>RU8195</v>
      </c>
      <c r="V3394" s="305" t="s">
        <v>3112</v>
      </c>
    </row>
    <row r="3395" spans="1:22" ht="18" customHeight="1" x14ac:dyDescent="0.35">
      <c r="A3395" s="270">
        <v>22022</v>
      </c>
      <c r="B3395" s="270" t="s">
        <v>3269</v>
      </c>
      <c r="C3395" s="270" t="s">
        <v>4840</v>
      </c>
      <c r="D3395" s="270" t="s">
        <v>3296</v>
      </c>
      <c r="E3395" s="270" t="s">
        <v>1791</v>
      </c>
      <c r="F3395" s="270" t="s">
        <v>1816</v>
      </c>
      <c r="G3395" s="270" t="s">
        <v>4839</v>
      </c>
      <c r="H3395" s="270" t="s">
        <v>4838</v>
      </c>
      <c r="I3395" s="270" t="s">
        <v>4837</v>
      </c>
      <c r="J3395" s="270">
        <v>22024</v>
      </c>
      <c r="K3395" s="270" t="s">
        <v>3271</v>
      </c>
      <c r="L3395" s="270" t="s">
        <v>4836</v>
      </c>
      <c r="M3395" s="270" t="s">
        <v>3296</v>
      </c>
      <c r="N3395" s="270" t="s">
        <v>3286</v>
      </c>
      <c r="O3395" s="270" t="s">
        <v>3285</v>
      </c>
      <c r="P3395" s="269">
        <v>148714</v>
      </c>
      <c r="Q3395" s="269">
        <v>0</v>
      </c>
      <c r="R3395" s="269">
        <v>0</v>
      </c>
      <c r="S3395" s="269">
        <v>148714</v>
      </c>
      <c r="U3395" s="305" t="str">
        <f t="shared" si="52"/>
        <v>RU1015</v>
      </c>
      <c r="V3395" s="305" t="s">
        <v>3112</v>
      </c>
    </row>
    <row r="3396" spans="1:22" ht="18" customHeight="1" x14ac:dyDescent="0.35">
      <c r="A3396" s="270">
        <v>22022</v>
      </c>
      <c r="B3396" s="270" t="s">
        <v>3269</v>
      </c>
      <c r="C3396" s="270" t="s">
        <v>4840</v>
      </c>
      <c r="D3396" s="270" t="s">
        <v>3296</v>
      </c>
      <c r="E3396" s="270" t="s">
        <v>1791</v>
      </c>
      <c r="F3396" s="270" t="s">
        <v>1816</v>
      </c>
      <c r="G3396" s="270" t="s">
        <v>4839</v>
      </c>
      <c r="H3396" s="270" t="s">
        <v>4838</v>
      </c>
      <c r="I3396" s="270" t="s">
        <v>4837</v>
      </c>
      <c r="J3396" s="270">
        <v>22025</v>
      </c>
      <c r="K3396" s="270" t="s">
        <v>3271</v>
      </c>
      <c r="L3396" s="270" t="s">
        <v>4836</v>
      </c>
      <c r="M3396" s="270" t="s">
        <v>3296</v>
      </c>
      <c r="N3396" s="270" t="s">
        <v>3314</v>
      </c>
      <c r="O3396" s="270" t="s">
        <v>3313</v>
      </c>
      <c r="P3396" s="269">
        <v>127100</v>
      </c>
      <c r="Q3396" s="269">
        <v>0</v>
      </c>
      <c r="R3396" s="269">
        <v>0</v>
      </c>
      <c r="S3396" s="269">
        <v>127100</v>
      </c>
      <c r="U3396" s="305" t="str">
        <f t="shared" ref="U3396:U3459" si="53">LEFT(F3396,6)</f>
        <v>RU1015</v>
      </c>
      <c r="V3396" s="305" t="s">
        <v>3112</v>
      </c>
    </row>
    <row r="3397" spans="1:22" ht="18" customHeight="1" x14ac:dyDescent="0.35">
      <c r="A3397" s="270">
        <v>22034</v>
      </c>
      <c r="B3397" s="270" t="s">
        <v>3269</v>
      </c>
      <c r="C3397" s="270" t="s">
        <v>4834</v>
      </c>
      <c r="D3397" s="270" t="s">
        <v>3296</v>
      </c>
      <c r="E3397" s="270" t="s">
        <v>1713</v>
      </c>
      <c r="F3397" s="270" t="s">
        <v>1723</v>
      </c>
      <c r="G3397" s="270" t="s">
        <v>4833</v>
      </c>
      <c r="H3397" s="270" t="s">
        <v>4832</v>
      </c>
      <c r="I3397" s="270" t="s">
        <v>4831</v>
      </c>
      <c r="J3397" s="270">
        <v>22161</v>
      </c>
      <c r="K3397" s="270" t="s">
        <v>3271</v>
      </c>
      <c r="L3397" s="270" t="s">
        <v>4835</v>
      </c>
      <c r="M3397" s="270" t="s">
        <v>3296</v>
      </c>
      <c r="N3397" s="270" t="s">
        <v>3286</v>
      </c>
      <c r="O3397" s="270" t="s">
        <v>3285</v>
      </c>
      <c r="P3397" s="269">
        <v>324012</v>
      </c>
      <c r="Q3397" s="269">
        <v>0</v>
      </c>
      <c r="R3397" s="269">
        <v>0</v>
      </c>
      <c r="S3397" s="269">
        <v>324012</v>
      </c>
      <c r="U3397" s="305" t="str">
        <f t="shared" si="53"/>
        <v>RU1225</v>
      </c>
      <c r="V3397" s="305" t="s">
        <v>3112</v>
      </c>
    </row>
    <row r="3398" spans="1:22" ht="18" customHeight="1" x14ac:dyDescent="0.35">
      <c r="A3398" s="270">
        <v>22034</v>
      </c>
      <c r="B3398" s="270" t="s">
        <v>3269</v>
      </c>
      <c r="C3398" s="270" t="s">
        <v>4834</v>
      </c>
      <c r="D3398" s="270" t="s">
        <v>3296</v>
      </c>
      <c r="E3398" s="270" t="s">
        <v>1713</v>
      </c>
      <c r="F3398" s="270" t="s">
        <v>1723</v>
      </c>
      <c r="G3398" s="270" t="s">
        <v>4833</v>
      </c>
      <c r="H3398" s="270" t="s">
        <v>4832</v>
      </c>
      <c r="I3398" s="270" t="s">
        <v>4831</v>
      </c>
      <c r="J3398" s="270">
        <v>22162</v>
      </c>
      <c r="K3398" s="270" t="s">
        <v>3271</v>
      </c>
      <c r="L3398" s="270" t="s">
        <v>4830</v>
      </c>
      <c r="M3398" s="270" t="s">
        <v>3296</v>
      </c>
      <c r="N3398" s="270" t="s">
        <v>3286</v>
      </c>
      <c r="O3398" s="270" t="s">
        <v>3285</v>
      </c>
      <c r="P3398" s="269">
        <v>460278</v>
      </c>
      <c r="Q3398" s="269">
        <v>0</v>
      </c>
      <c r="R3398" s="269">
        <v>0</v>
      </c>
      <c r="S3398" s="269">
        <v>460278</v>
      </c>
      <c r="U3398" s="305" t="str">
        <f t="shared" si="53"/>
        <v>RU1225</v>
      </c>
      <c r="V3398" s="305" t="s">
        <v>3112</v>
      </c>
    </row>
    <row r="3399" spans="1:22" ht="18" customHeight="1" x14ac:dyDescent="0.35">
      <c r="A3399" s="270">
        <v>22050</v>
      </c>
      <c r="B3399" s="270" t="s">
        <v>3269</v>
      </c>
      <c r="C3399" s="270" t="s">
        <v>4829</v>
      </c>
      <c r="D3399" s="270" t="s">
        <v>3296</v>
      </c>
      <c r="E3399" s="270" t="s">
        <v>1791</v>
      </c>
      <c r="F3399" s="270" t="s">
        <v>2242</v>
      </c>
      <c r="G3399" s="270" t="s">
        <v>4828</v>
      </c>
      <c r="H3399" s="270" t="s">
        <v>4827</v>
      </c>
      <c r="I3399" s="270" t="s">
        <v>4826</v>
      </c>
      <c r="J3399" s="270">
        <v>22231</v>
      </c>
      <c r="K3399" s="270" t="s">
        <v>3271</v>
      </c>
      <c r="L3399" s="270" t="s">
        <v>4825</v>
      </c>
      <c r="M3399" s="270" t="s">
        <v>3296</v>
      </c>
      <c r="N3399" s="270" t="s">
        <v>3314</v>
      </c>
      <c r="O3399" s="270" t="s">
        <v>3313</v>
      </c>
      <c r="P3399" s="269">
        <v>299879</v>
      </c>
      <c r="Q3399" s="269">
        <v>0</v>
      </c>
      <c r="R3399" s="269">
        <v>0</v>
      </c>
      <c r="S3399" s="269">
        <v>299879</v>
      </c>
      <c r="U3399" s="305" t="str">
        <f t="shared" si="53"/>
        <v>RU8389</v>
      </c>
      <c r="V3399" s="305" t="s">
        <v>3112</v>
      </c>
    </row>
    <row r="3400" spans="1:22" ht="18" customHeight="1" x14ac:dyDescent="0.35">
      <c r="A3400" s="270">
        <v>22060</v>
      </c>
      <c r="B3400" s="270" t="s">
        <v>3269</v>
      </c>
      <c r="C3400" s="270" t="s">
        <v>4822</v>
      </c>
      <c r="D3400" s="270" t="s">
        <v>3296</v>
      </c>
      <c r="E3400" s="270" t="s">
        <v>1713</v>
      </c>
      <c r="F3400" s="270" t="s">
        <v>1992</v>
      </c>
      <c r="G3400" s="270" t="s">
        <v>4821</v>
      </c>
      <c r="H3400" s="270" t="s">
        <v>4820</v>
      </c>
      <c r="I3400" s="270" t="s">
        <v>4819</v>
      </c>
      <c r="J3400" s="270">
        <v>22268</v>
      </c>
      <c r="K3400" s="270" t="s">
        <v>3271</v>
      </c>
      <c r="L3400" s="270" t="s">
        <v>4824</v>
      </c>
      <c r="M3400" s="270" t="s">
        <v>3296</v>
      </c>
      <c r="N3400" s="270" t="s">
        <v>3286</v>
      </c>
      <c r="O3400" s="270" t="s">
        <v>3285</v>
      </c>
      <c r="P3400" s="269">
        <v>538716.37</v>
      </c>
      <c r="Q3400" s="269">
        <v>0</v>
      </c>
      <c r="R3400" s="269">
        <v>0</v>
      </c>
      <c r="S3400" s="269">
        <v>538716.37</v>
      </c>
      <c r="U3400" s="305" t="str">
        <f t="shared" si="53"/>
        <v>RU8025</v>
      </c>
      <c r="V3400" s="305" t="s">
        <v>3112</v>
      </c>
    </row>
    <row r="3401" spans="1:22" ht="18" customHeight="1" x14ac:dyDescent="0.35">
      <c r="A3401" s="270">
        <v>22060</v>
      </c>
      <c r="B3401" s="270" t="s">
        <v>3269</v>
      </c>
      <c r="C3401" s="270" t="s">
        <v>4822</v>
      </c>
      <c r="D3401" s="270" t="s">
        <v>3296</v>
      </c>
      <c r="E3401" s="270" t="s">
        <v>1713</v>
      </c>
      <c r="F3401" s="270" t="s">
        <v>1992</v>
      </c>
      <c r="G3401" s="270" t="s">
        <v>4821</v>
      </c>
      <c r="H3401" s="270" t="s">
        <v>4820</v>
      </c>
      <c r="I3401" s="270" t="s">
        <v>4819</v>
      </c>
      <c r="J3401" s="270">
        <v>22269</v>
      </c>
      <c r="K3401" s="270" t="s">
        <v>3271</v>
      </c>
      <c r="L3401" s="270" t="s">
        <v>4823</v>
      </c>
      <c r="M3401" s="270" t="s">
        <v>3296</v>
      </c>
      <c r="N3401" s="270" t="s">
        <v>3286</v>
      </c>
      <c r="O3401" s="270" t="s">
        <v>3285</v>
      </c>
      <c r="P3401" s="269">
        <v>547202.34</v>
      </c>
      <c r="Q3401" s="269">
        <v>0</v>
      </c>
      <c r="R3401" s="269">
        <v>0</v>
      </c>
      <c r="S3401" s="269">
        <v>547202.34</v>
      </c>
      <c r="U3401" s="305" t="str">
        <f t="shared" si="53"/>
        <v>RU8025</v>
      </c>
      <c r="V3401" s="305" t="s">
        <v>3112</v>
      </c>
    </row>
    <row r="3402" spans="1:22" ht="18" customHeight="1" x14ac:dyDescent="0.35">
      <c r="A3402" s="270">
        <v>22060</v>
      </c>
      <c r="B3402" s="270" t="s">
        <v>3269</v>
      </c>
      <c r="C3402" s="270" t="s">
        <v>4822</v>
      </c>
      <c r="D3402" s="270" t="s">
        <v>3296</v>
      </c>
      <c r="E3402" s="270" t="s">
        <v>1713</v>
      </c>
      <c r="F3402" s="270" t="s">
        <v>1992</v>
      </c>
      <c r="G3402" s="270" t="s">
        <v>4821</v>
      </c>
      <c r="H3402" s="270" t="s">
        <v>4820</v>
      </c>
      <c r="I3402" s="270" t="s">
        <v>4819</v>
      </c>
      <c r="J3402" s="270">
        <v>22270</v>
      </c>
      <c r="K3402" s="270" t="s">
        <v>3271</v>
      </c>
      <c r="L3402" s="270" t="s">
        <v>4818</v>
      </c>
      <c r="M3402" s="270" t="s">
        <v>3296</v>
      </c>
      <c r="N3402" s="270" t="s">
        <v>3286</v>
      </c>
      <c r="O3402" s="270" t="s">
        <v>3285</v>
      </c>
      <c r="P3402" s="269">
        <v>42425.05</v>
      </c>
      <c r="Q3402" s="269">
        <v>0</v>
      </c>
      <c r="R3402" s="269">
        <v>0</v>
      </c>
      <c r="S3402" s="269">
        <v>42425.05</v>
      </c>
      <c r="U3402" s="305" t="str">
        <f t="shared" si="53"/>
        <v>RU8025</v>
      </c>
      <c r="V3402" s="305" t="s">
        <v>3112</v>
      </c>
    </row>
    <row r="3403" spans="1:22" ht="18" customHeight="1" x14ac:dyDescent="0.35">
      <c r="A3403" s="270">
        <v>22078</v>
      </c>
      <c r="B3403" s="270" t="s">
        <v>3269</v>
      </c>
      <c r="C3403" s="270" t="s">
        <v>4817</v>
      </c>
      <c r="D3403" s="270" t="s">
        <v>3296</v>
      </c>
      <c r="E3403" s="270" t="s">
        <v>1739</v>
      </c>
      <c r="F3403" s="270" t="s">
        <v>1798</v>
      </c>
      <c r="G3403" s="270" t="s">
        <v>4816</v>
      </c>
      <c r="H3403" s="270" t="s">
        <v>4815</v>
      </c>
      <c r="I3403" s="270" t="s">
        <v>4815</v>
      </c>
      <c r="J3403" s="270">
        <v>22093</v>
      </c>
      <c r="K3403" s="270" t="s">
        <v>3271</v>
      </c>
      <c r="L3403" s="270" t="s">
        <v>4814</v>
      </c>
      <c r="M3403" s="270" t="s">
        <v>3296</v>
      </c>
      <c r="N3403" s="270" t="s">
        <v>3314</v>
      </c>
      <c r="O3403" s="270" t="s">
        <v>3313</v>
      </c>
      <c r="P3403" s="269">
        <v>417614.89</v>
      </c>
      <c r="Q3403" s="269">
        <v>0</v>
      </c>
      <c r="R3403" s="269">
        <v>0</v>
      </c>
      <c r="S3403" s="269">
        <v>417614.89</v>
      </c>
      <c r="U3403" s="305" t="str">
        <f t="shared" si="53"/>
        <v>RU8135</v>
      </c>
      <c r="V3403" s="305" t="s">
        <v>3112</v>
      </c>
    </row>
    <row r="3404" spans="1:22" ht="18" customHeight="1" x14ac:dyDescent="0.35">
      <c r="A3404" s="270">
        <v>22079</v>
      </c>
      <c r="B3404" s="270" t="s">
        <v>3269</v>
      </c>
      <c r="C3404" s="270" t="s">
        <v>4813</v>
      </c>
      <c r="D3404" s="270" t="s">
        <v>3296</v>
      </c>
      <c r="E3404" s="270" t="s">
        <v>1713</v>
      </c>
      <c r="F3404" s="270" t="s">
        <v>1992</v>
      </c>
      <c r="G3404" s="270" t="s">
        <v>4812</v>
      </c>
      <c r="H3404" s="270" t="s">
        <v>4811</v>
      </c>
      <c r="I3404" s="270" t="s">
        <v>4810</v>
      </c>
      <c r="J3404" s="270">
        <v>22263</v>
      </c>
      <c r="K3404" s="270" t="s">
        <v>3271</v>
      </c>
      <c r="L3404" s="270" t="s">
        <v>4809</v>
      </c>
      <c r="M3404" s="270" t="s">
        <v>3296</v>
      </c>
      <c r="N3404" s="270" t="s">
        <v>3286</v>
      </c>
      <c r="O3404" s="270" t="s">
        <v>3285</v>
      </c>
      <c r="P3404" s="269">
        <v>390248</v>
      </c>
      <c r="Q3404" s="269">
        <v>0</v>
      </c>
      <c r="R3404" s="269">
        <v>0</v>
      </c>
      <c r="S3404" s="269">
        <v>390248</v>
      </c>
      <c r="U3404" s="305" t="str">
        <f t="shared" si="53"/>
        <v>RU8025</v>
      </c>
      <c r="V3404" s="305" t="s">
        <v>3112</v>
      </c>
    </row>
    <row r="3405" spans="1:22" ht="18" customHeight="1" x14ac:dyDescent="0.35">
      <c r="A3405" s="270">
        <v>22081</v>
      </c>
      <c r="B3405" s="270" t="s">
        <v>3269</v>
      </c>
      <c r="C3405" s="270" t="s">
        <v>4807</v>
      </c>
      <c r="D3405" s="270" t="s">
        <v>3296</v>
      </c>
      <c r="E3405" s="270" t="s">
        <v>1739</v>
      </c>
      <c r="F3405" s="270" t="s">
        <v>1798</v>
      </c>
      <c r="G3405" s="270" t="s">
        <v>4806</v>
      </c>
      <c r="H3405" s="270" t="s">
        <v>4805</v>
      </c>
      <c r="I3405" s="270" t="s">
        <v>4804</v>
      </c>
      <c r="J3405" s="270">
        <v>22398</v>
      </c>
      <c r="K3405" s="270" t="s">
        <v>3271</v>
      </c>
      <c r="L3405" s="270" t="s">
        <v>4808</v>
      </c>
      <c r="M3405" s="270" t="s">
        <v>3296</v>
      </c>
      <c r="N3405" s="270" t="s">
        <v>3286</v>
      </c>
      <c r="O3405" s="270" t="s">
        <v>3285</v>
      </c>
      <c r="P3405" s="269">
        <v>228200.48</v>
      </c>
      <c r="Q3405" s="269">
        <v>0</v>
      </c>
      <c r="R3405" s="269">
        <v>0</v>
      </c>
      <c r="S3405" s="269">
        <v>228200.48</v>
      </c>
      <c r="U3405" s="305" t="str">
        <f t="shared" si="53"/>
        <v>RU8135</v>
      </c>
      <c r="V3405" s="305" t="s">
        <v>3112</v>
      </c>
    </row>
    <row r="3406" spans="1:22" ht="18" customHeight="1" x14ac:dyDescent="0.35">
      <c r="A3406" s="270">
        <v>22081</v>
      </c>
      <c r="B3406" s="270" t="s">
        <v>3269</v>
      </c>
      <c r="C3406" s="270" t="s">
        <v>4807</v>
      </c>
      <c r="D3406" s="270" t="s">
        <v>3296</v>
      </c>
      <c r="E3406" s="270" t="s">
        <v>1739</v>
      </c>
      <c r="F3406" s="270" t="s">
        <v>1798</v>
      </c>
      <c r="G3406" s="270" t="s">
        <v>4806</v>
      </c>
      <c r="H3406" s="270" t="s">
        <v>4805</v>
      </c>
      <c r="I3406" s="270" t="s">
        <v>4804</v>
      </c>
      <c r="J3406" s="270">
        <v>22399</v>
      </c>
      <c r="K3406" s="270" t="s">
        <v>3271</v>
      </c>
      <c r="L3406" s="270" t="s">
        <v>4803</v>
      </c>
      <c r="M3406" s="270" t="s">
        <v>3296</v>
      </c>
      <c r="N3406" s="270" t="s">
        <v>3286</v>
      </c>
      <c r="O3406" s="270" t="s">
        <v>3285</v>
      </c>
      <c r="P3406" s="269">
        <v>240556.2</v>
      </c>
      <c r="Q3406" s="269">
        <v>0</v>
      </c>
      <c r="R3406" s="269">
        <v>0</v>
      </c>
      <c r="S3406" s="269">
        <v>240556.2</v>
      </c>
      <c r="U3406" s="305" t="str">
        <f t="shared" si="53"/>
        <v>RU8135</v>
      </c>
      <c r="V3406" s="305" t="s">
        <v>3112</v>
      </c>
    </row>
    <row r="3407" spans="1:22" ht="18" customHeight="1" x14ac:dyDescent="0.35">
      <c r="A3407" s="270">
        <v>22085</v>
      </c>
      <c r="B3407" s="270" t="s">
        <v>3269</v>
      </c>
      <c r="C3407" s="270" t="s">
        <v>4802</v>
      </c>
      <c r="D3407" s="270" t="s">
        <v>3296</v>
      </c>
      <c r="E3407" s="270" t="s">
        <v>1739</v>
      </c>
      <c r="F3407" s="270" t="s">
        <v>1798</v>
      </c>
      <c r="G3407" s="270" t="s">
        <v>4801</v>
      </c>
      <c r="H3407" s="270" t="s">
        <v>4800</v>
      </c>
      <c r="I3407" s="270" t="s">
        <v>4799</v>
      </c>
      <c r="J3407" s="270">
        <v>22341</v>
      </c>
      <c r="K3407" s="270" t="s">
        <v>3271</v>
      </c>
      <c r="L3407" s="270" t="s">
        <v>4798</v>
      </c>
      <c r="M3407" s="270" t="s">
        <v>3296</v>
      </c>
      <c r="N3407" s="270" t="s">
        <v>3286</v>
      </c>
      <c r="O3407" s="270" t="s">
        <v>3285</v>
      </c>
      <c r="P3407" s="269">
        <v>354596.96</v>
      </c>
      <c r="Q3407" s="269">
        <v>0</v>
      </c>
      <c r="R3407" s="269">
        <v>0</v>
      </c>
      <c r="S3407" s="269">
        <v>354596.96</v>
      </c>
      <c r="U3407" s="305" t="str">
        <f t="shared" si="53"/>
        <v>RU8135</v>
      </c>
      <c r="V3407" s="305" t="s">
        <v>3112</v>
      </c>
    </row>
    <row r="3408" spans="1:22" ht="18" customHeight="1" x14ac:dyDescent="0.35">
      <c r="A3408" s="270">
        <v>22087</v>
      </c>
      <c r="B3408" s="270" t="s">
        <v>3269</v>
      </c>
      <c r="C3408" s="270" t="s">
        <v>4797</v>
      </c>
      <c r="D3408" s="270" t="s">
        <v>3296</v>
      </c>
      <c r="E3408" s="270" t="s">
        <v>1739</v>
      </c>
      <c r="F3408" s="270" t="s">
        <v>1798</v>
      </c>
      <c r="G3408" s="270" t="s">
        <v>4796</v>
      </c>
      <c r="H3408" s="270" t="s">
        <v>4795</v>
      </c>
      <c r="I3408" s="270" t="s">
        <v>4794</v>
      </c>
      <c r="J3408" s="270">
        <v>22187</v>
      </c>
      <c r="K3408" s="270" t="s">
        <v>3271</v>
      </c>
      <c r="L3408" s="270" t="s">
        <v>4793</v>
      </c>
      <c r="M3408" s="270" t="s">
        <v>3296</v>
      </c>
      <c r="N3408" s="270" t="s">
        <v>3314</v>
      </c>
      <c r="O3408" s="270" t="s">
        <v>3313</v>
      </c>
      <c r="P3408" s="269">
        <v>310766.8</v>
      </c>
      <c r="Q3408" s="269">
        <v>0</v>
      </c>
      <c r="R3408" s="269">
        <v>0</v>
      </c>
      <c r="S3408" s="269">
        <v>310766.8</v>
      </c>
      <c r="U3408" s="305" t="str">
        <f t="shared" si="53"/>
        <v>RU8135</v>
      </c>
      <c r="V3408" s="305" t="s">
        <v>3112</v>
      </c>
    </row>
    <row r="3409" spans="1:22" ht="18" customHeight="1" x14ac:dyDescent="0.35">
      <c r="A3409" s="270">
        <v>22088</v>
      </c>
      <c r="B3409" s="270" t="s">
        <v>3269</v>
      </c>
      <c r="C3409" s="270" t="s">
        <v>4791</v>
      </c>
      <c r="D3409" s="270" t="s">
        <v>3296</v>
      </c>
      <c r="E3409" s="270" t="s">
        <v>1739</v>
      </c>
      <c r="F3409" s="270" t="s">
        <v>1798</v>
      </c>
      <c r="G3409" s="270" t="s">
        <v>4790</v>
      </c>
      <c r="H3409" s="270" t="s">
        <v>4789</v>
      </c>
      <c r="I3409" s="270" t="s">
        <v>4788</v>
      </c>
      <c r="J3409" s="270">
        <v>22350</v>
      </c>
      <c r="K3409" s="270" t="s">
        <v>3271</v>
      </c>
      <c r="L3409" s="270" t="s">
        <v>4792</v>
      </c>
      <c r="M3409" s="270" t="s">
        <v>3296</v>
      </c>
      <c r="N3409" s="270" t="s">
        <v>3286</v>
      </c>
      <c r="O3409" s="270" t="s">
        <v>3285</v>
      </c>
      <c r="P3409" s="269">
        <v>224682</v>
      </c>
      <c r="Q3409" s="269">
        <v>0</v>
      </c>
      <c r="R3409" s="269">
        <v>0</v>
      </c>
      <c r="S3409" s="269">
        <v>224682</v>
      </c>
      <c r="U3409" s="305" t="str">
        <f t="shared" si="53"/>
        <v>RU8135</v>
      </c>
      <c r="V3409" s="305" t="s">
        <v>3112</v>
      </c>
    </row>
    <row r="3410" spans="1:22" ht="18" customHeight="1" x14ac:dyDescent="0.35">
      <c r="A3410" s="270">
        <v>22088</v>
      </c>
      <c r="B3410" s="270" t="s">
        <v>3269</v>
      </c>
      <c r="C3410" s="270" t="s">
        <v>4791</v>
      </c>
      <c r="D3410" s="270" t="s">
        <v>3296</v>
      </c>
      <c r="E3410" s="270" t="s">
        <v>1739</v>
      </c>
      <c r="F3410" s="270" t="s">
        <v>1798</v>
      </c>
      <c r="G3410" s="270" t="s">
        <v>4790</v>
      </c>
      <c r="H3410" s="270" t="s">
        <v>4789</v>
      </c>
      <c r="I3410" s="270" t="s">
        <v>4788</v>
      </c>
      <c r="J3410" s="270">
        <v>22351</v>
      </c>
      <c r="K3410" s="270" t="s">
        <v>3271</v>
      </c>
      <c r="L3410" s="270" t="s">
        <v>4787</v>
      </c>
      <c r="M3410" s="270" t="s">
        <v>3296</v>
      </c>
      <c r="N3410" s="270" t="s">
        <v>3286</v>
      </c>
      <c r="O3410" s="270" t="s">
        <v>3285</v>
      </c>
      <c r="P3410" s="269">
        <v>28437</v>
      </c>
      <c r="Q3410" s="269">
        <v>0</v>
      </c>
      <c r="R3410" s="269">
        <v>0</v>
      </c>
      <c r="S3410" s="269">
        <v>28437</v>
      </c>
      <c r="U3410" s="305" t="str">
        <f t="shared" si="53"/>
        <v>RU8135</v>
      </c>
      <c r="V3410" s="305" t="s">
        <v>3112</v>
      </c>
    </row>
    <row r="3411" spans="1:22" ht="18" customHeight="1" x14ac:dyDescent="0.35">
      <c r="A3411" s="270">
        <v>22094</v>
      </c>
      <c r="B3411" s="270" t="s">
        <v>3269</v>
      </c>
      <c r="C3411" s="270" t="s">
        <v>4776</v>
      </c>
      <c r="D3411" s="270" t="s">
        <v>3296</v>
      </c>
      <c r="E3411" s="270" t="s">
        <v>1733</v>
      </c>
      <c r="F3411" s="270" t="s">
        <v>1910</v>
      </c>
      <c r="G3411" s="270" t="s">
        <v>4775</v>
      </c>
      <c r="H3411" s="270" t="s">
        <v>4774</v>
      </c>
      <c r="I3411" s="270" t="s">
        <v>4773</v>
      </c>
      <c r="J3411" s="270">
        <v>22295</v>
      </c>
      <c r="K3411" s="270" t="s">
        <v>3271</v>
      </c>
      <c r="L3411" s="270" t="s">
        <v>4786</v>
      </c>
      <c r="M3411" s="270" t="s">
        <v>3296</v>
      </c>
      <c r="N3411" s="270" t="s">
        <v>3286</v>
      </c>
      <c r="O3411" s="270" t="s">
        <v>3285</v>
      </c>
      <c r="P3411" s="269">
        <v>7778</v>
      </c>
      <c r="Q3411" s="269">
        <v>0</v>
      </c>
      <c r="R3411" s="269">
        <v>0</v>
      </c>
      <c r="S3411" s="269">
        <v>7778</v>
      </c>
      <c r="U3411" s="305" t="str">
        <f t="shared" si="53"/>
        <v>RU5115</v>
      </c>
      <c r="V3411" s="305" t="s">
        <v>3112</v>
      </c>
    </row>
    <row r="3412" spans="1:22" ht="18" customHeight="1" x14ac:dyDescent="0.35">
      <c r="A3412" s="270">
        <v>22094</v>
      </c>
      <c r="B3412" s="270" t="s">
        <v>3269</v>
      </c>
      <c r="C3412" s="270" t="s">
        <v>4776</v>
      </c>
      <c r="D3412" s="270" t="s">
        <v>3296</v>
      </c>
      <c r="E3412" s="270" t="s">
        <v>1733</v>
      </c>
      <c r="F3412" s="270" t="s">
        <v>1910</v>
      </c>
      <c r="G3412" s="270" t="s">
        <v>4775</v>
      </c>
      <c r="H3412" s="270" t="s">
        <v>4774</v>
      </c>
      <c r="I3412" s="270" t="s">
        <v>4773</v>
      </c>
      <c r="J3412" s="270">
        <v>22296</v>
      </c>
      <c r="K3412" s="270" t="s">
        <v>3271</v>
      </c>
      <c r="L3412" s="270" t="s">
        <v>4785</v>
      </c>
      <c r="M3412" s="270" t="s">
        <v>3296</v>
      </c>
      <c r="N3412" s="270" t="s">
        <v>3286</v>
      </c>
      <c r="O3412" s="270" t="s">
        <v>3285</v>
      </c>
      <c r="P3412" s="269">
        <v>4956</v>
      </c>
      <c r="Q3412" s="269">
        <v>0</v>
      </c>
      <c r="R3412" s="269">
        <v>0</v>
      </c>
      <c r="S3412" s="269">
        <v>4956</v>
      </c>
      <c r="U3412" s="305" t="str">
        <f t="shared" si="53"/>
        <v>RU5115</v>
      </c>
      <c r="V3412" s="305" t="s">
        <v>3112</v>
      </c>
    </row>
    <row r="3413" spans="1:22" ht="18" customHeight="1" x14ac:dyDescent="0.35">
      <c r="A3413" s="270">
        <v>22094</v>
      </c>
      <c r="B3413" s="270" t="s">
        <v>3269</v>
      </c>
      <c r="C3413" s="270" t="s">
        <v>4776</v>
      </c>
      <c r="D3413" s="270" t="s">
        <v>3296</v>
      </c>
      <c r="E3413" s="270" t="s">
        <v>1733</v>
      </c>
      <c r="F3413" s="270" t="s">
        <v>1910</v>
      </c>
      <c r="G3413" s="270" t="s">
        <v>4775</v>
      </c>
      <c r="H3413" s="270" t="s">
        <v>4774</v>
      </c>
      <c r="I3413" s="270" t="s">
        <v>4773</v>
      </c>
      <c r="J3413" s="270">
        <v>22297</v>
      </c>
      <c r="K3413" s="270" t="s">
        <v>3271</v>
      </c>
      <c r="L3413" s="270" t="s">
        <v>4784</v>
      </c>
      <c r="M3413" s="270" t="s">
        <v>3296</v>
      </c>
      <c r="N3413" s="270" t="s">
        <v>3286</v>
      </c>
      <c r="O3413" s="270" t="s">
        <v>3285</v>
      </c>
      <c r="P3413" s="269">
        <v>16523</v>
      </c>
      <c r="Q3413" s="269">
        <v>0</v>
      </c>
      <c r="R3413" s="269">
        <v>0</v>
      </c>
      <c r="S3413" s="269">
        <v>16523</v>
      </c>
      <c r="U3413" s="305" t="str">
        <f t="shared" si="53"/>
        <v>RU5115</v>
      </c>
      <c r="V3413" s="305" t="s">
        <v>3112</v>
      </c>
    </row>
    <row r="3414" spans="1:22" ht="18" customHeight="1" x14ac:dyDescent="0.35">
      <c r="A3414" s="270">
        <v>22094</v>
      </c>
      <c r="B3414" s="270" t="s">
        <v>3269</v>
      </c>
      <c r="C3414" s="270" t="s">
        <v>4776</v>
      </c>
      <c r="D3414" s="270" t="s">
        <v>3296</v>
      </c>
      <c r="E3414" s="270" t="s">
        <v>1733</v>
      </c>
      <c r="F3414" s="270" t="s">
        <v>1910</v>
      </c>
      <c r="G3414" s="270" t="s">
        <v>4775</v>
      </c>
      <c r="H3414" s="270" t="s">
        <v>4774</v>
      </c>
      <c r="I3414" s="270" t="s">
        <v>4773</v>
      </c>
      <c r="J3414" s="270">
        <v>22298</v>
      </c>
      <c r="K3414" s="270" t="s">
        <v>3271</v>
      </c>
      <c r="L3414" s="270" t="s">
        <v>4783</v>
      </c>
      <c r="M3414" s="270" t="s">
        <v>3296</v>
      </c>
      <c r="N3414" s="270" t="s">
        <v>3286</v>
      </c>
      <c r="O3414" s="270" t="s">
        <v>3285</v>
      </c>
      <c r="P3414" s="269">
        <v>478360</v>
      </c>
      <c r="Q3414" s="269">
        <v>0</v>
      </c>
      <c r="R3414" s="269">
        <v>0</v>
      </c>
      <c r="S3414" s="269">
        <v>478360</v>
      </c>
      <c r="U3414" s="305" t="str">
        <f t="shared" si="53"/>
        <v>RU5115</v>
      </c>
      <c r="V3414" s="305" t="s">
        <v>3112</v>
      </c>
    </row>
    <row r="3415" spans="1:22" ht="18" customHeight="1" x14ac:dyDescent="0.35">
      <c r="A3415" s="270">
        <v>22094</v>
      </c>
      <c r="B3415" s="270" t="s">
        <v>3269</v>
      </c>
      <c r="C3415" s="270" t="s">
        <v>4776</v>
      </c>
      <c r="D3415" s="270" t="s">
        <v>3296</v>
      </c>
      <c r="E3415" s="270" t="s">
        <v>1733</v>
      </c>
      <c r="F3415" s="270" t="s">
        <v>1910</v>
      </c>
      <c r="G3415" s="270" t="s">
        <v>4775</v>
      </c>
      <c r="H3415" s="270" t="s">
        <v>4774</v>
      </c>
      <c r="I3415" s="270" t="s">
        <v>4773</v>
      </c>
      <c r="J3415" s="270">
        <v>22299</v>
      </c>
      <c r="K3415" s="270" t="s">
        <v>3271</v>
      </c>
      <c r="L3415" s="270" t="s">
        <v>4782</v>
      </c>
      <c r="M3415" s="270" t="s">
        <v>3296</v>
      </c>
      <c r="N3415" s="270" t="s">
        <v>3286</v>
      </c>
      <c r="O3415" s="270" t="s">
        <v>3285</v>
      </c>
      <c r="P3415" s="269">
        <v>2537901</v>
      </c>
      <c r="Q3415" s="269">
        <v>0</v>
      </c>
      <c r="R3415" s="269">
        <v>0</v>
      </c>
      <c r="S3415" s="269">
        <v>2537901</v>
      </c>
      <c r="U3415" s="305" t="str">
        <f t="shared" si="53"/>
        <v>RU5115</v>
      </c>
      <c r="V3415" s="305" t="s">
        <v>3112</v>
      </c>
    </row>
    <row r="3416" spans="1:22" ht="18" customHeight="1" x14ac:dyDescent="0.35">
      <c r="A3416" s="270">
        <v>22094</v>
      </c>
      <c r="B3416" s="270" t="s">
        <v>3269</v>
      </c>
      <c r="C3416" s="270" t="s">
        <v>4776</v>
      </c>
      <c r="D3416" s="270" t="s">
        <v>3296</v>
      </c>
      <c r="E3416" s="270" t="s">
        <v>1733</v>
      </c>
      <c r="F3416" s="270" t="s">
        <v>1910</v>
      </c>
      <c r="G3416" s="270" t="s">
        <v>4775</v>
      </c>
      <c r="H3416" s="270" t="s">
        <v>4774</v>
      </c>
      <c r="I3416" s="270" t="s">
        <v>4773</v>
      </c>
      <c r="J3416" s="270">
        <v>22300</v>
      </c>
      <c r="K3416" s="270" t="s">
        <v>3271</v>
      </c>
      <c r="L3416" s="270" t="s">
        <v>4781</v>
      </c>
      <c r="M3416" s="270" t="s">
        <v>3296</v>
      </c>
      <c r="N3416" s="270" t="s">
        <v>3286</v>
      </c>
      <c r="O3416" s="270" t="s">
        <v>3285</v>
      </c>
      <c r="P3416" s="269">
        <v>777005</v>
      </c>
      <c r="Q3416" s="269">
        <v>0</v>
      </c>
      <c r="R3416" s="269">
        <v>0</v>
      </c>
      <c r="S3416" s="269">
        <v>777005</v>
      </c>
      <c r="U3416" s="305" t="str">
        <f t="shared" si="53"/>
        <v>RU5115</v>
      </c>
      <c r="V3416" s="305" t="s">
        <v>3112</v>
      </c>
    </row>
    <row r="3417" spans="1:22" ht="18" customHeight="1" x14ac:dyDescent="0.35">
      <c r="A3417" s="270">
        <v>22094</v>
      </c>
      <c r="B3417" s="270" t="s">
        <v>3269</v>
      </c>
      <c r="C3417" s="270" t="s">
        <v>4776</v>
      </c>
      <c r="D3417" s="270" t="s">
        <v>3296</v>
      </c>
      <c r="E3417" s="270" t="s">
        <v>1733</v>
      </c>
      <c r="F3417" s="270" t="s">
        <v>1910</v>
      </c>
      <c r="G3417" s="270" t="s">
        <v>4775</v>
      </c>
      <c r="H3417" s="270" t="s">
        <v>4774</v>
      </c>
      <c r="I3417" s="270" t="s">
        <v>4773</v>
      </c>
      <c r="J3417" s="270">
        <v>22301</v>
      </c>
      <c r="K3417" s="270" t="s">
        <v>3271</v>
      </c>
      <c r="L3417" s="270" t="s">
        <v>4780</v>
      </c>
      <c r="M3417" s="270" t="s">
        <v>3296</v>
      </c>
      <c r="N3417" s="270" t="s">
        <v>3286</v>
      </c>
      <c r="O3417" s="270" t="s">
        <v>3285</v>
      </c>
      <c r="P3417" s="269">
        <v>169070</v>
      </c>
      <c r="Q3417" s="269">
        <v>0</v>
      </c>
      <c r="R3417" s="269">
        <v>0</v>
      </c>
      <c r="S3417" s="269">
        <v>169070</v>
      </c>
      <c r="U3417" s="305" t="str">
        <f t="shared" si="53"/>
        <v>RU5115</v>
      </c>
      <c r="V3417" s="305" t="s">
        <v>3112</v>
      </c>
    </row>
    <row r="3418" spans="1:22" ht="18" customHeight="1" x14ac:dyDescent="0.35">
      <c r="A3418" s="270">
        <v>22094</v>
      </c>
      <c r="B3418" s="270" t="s">
        <v>3269</v>
      </c>
      <c r="C3418" s="270" t="s">
        <v>4776</v>
      </c>
      <c r="D3418" s="270" t="s">
        <v>3296</v>
      </c>
      <c r="E3418" s="270" t="s">
        <v>1733</v>
      </c>
      <c r="F3418" s="270" t="s">
        <v>1910</v>
      </c>
      <c r="G3418" s="270" t="s">
        <v>4775</v>
      </c>
      <c r="H3418" s="270" t="s">
        <v>4774</v>
      </c>
      <c r="I3418" s="270" t="s">
        <v>4773</v>
      </c>
      <c r="J3418" s="270">
        <v>22302</v>
      </c>
      <c r="K3418" s="270" t="s">
        <v>3271</v>
      </c>
      <c r="L3418" s="270" t="s">
        <v>4779</v>
      </c>
      <c r="M3418" s="270" t="s">
        <v>3296</v>
      </c>
      <c r="N3418" s="270" t="s">
        <v>3286</v>
      </c>
      <c r="O3418" s="270" t="s">
        <v>3285</v>
      </c>
      <c r="P3418" s="269">
        <v>84593</v>
      </c>
      <c r="Q3418" s="269">
        <v>0</v>
      </c>
      <c r="R3418" s="269">
        <v>0</v>
      </c>
      <c r="S3418" s="269">
        <v>84593</v>
      </c>
      <c r="U3418" s="305" t="str">
        <f t="shared" si="53"/>
        <v>RU5115</v>
      </c>
      <c r="V3418" s="305" t="s">
        <v>3112</v>
      </c>
    </row>
    <row r="3419" spans="1:22" ht="18" customHeight="1" x14ac:dyDescent="0.35">
      <c r="A3419" s="270">
        <v>22094</v>
      </c>
      <c r="B3419" s="270" t="s">
        <v>3269</v>
      </c>
      <c r="C3419" s="270" t="s">
        <v>4776</v>
      </c>
      <c r="D3419" s="270" t="s">
        <v>3296</v>
      </c>
      <c r="E3419" s="270" t="s">
        <v>1733</v>
      </c>
      <c r="F3419" s="270" t="s">
        <v>1910</v>
      </c>
      <c r="G3419" s="270" t="s">
        <v>4775</v>
      </c>
      <c r="H3419" s="270" t="s">
        <v>4774</v>
      </c>
      <c r="I3419" s="270" t="s">
        <v>4773</v>
      </c>
      <c r="J3419" s="270">
        <v>22303</v>
      </c>
      <c r="K3419" s="270" t="s">
        <v>3271</v>
      </c>
      <c r="L3419" s="270" t="s">
        <v>4778</v>
      </c>
      <c r="M3419" s="270" t="s">
        <v>3296</v>
      </c>
      <c r="N3419" s="270" t="s">
        <v>3286</v>
      </c>
      <c r="O3419" s="270" t="s">
        <v>3285</v>
      </c>
      <c r="P3419" s="269">
        <v>188122</v>
      </c>
      <c r="Q3419" s="269">
        <v>0</v>
      </c>
      <c r="R3419" s="269">
        <v>0</v>
      </c>
      <c r="S3419" s="269">
        <v>188122</v>
      </c>
      <c r="U3419" s="305" t="str">
        <f t="shared" si="53"/>
        <v>RU5115</v>
      </c>
      <c r="V3419" s="305" t="s">
        <v>3112</v>
      </c>
    </row>
    <row r="3420" spans="1:22" ht="18" customHeight="1" x14ac:dyDescent="0.35">
      <c r="A3420" s="270">
        <v>22094</v>
      </c>
      <c r="B3420" s="270" t="s">
        <v>3269</v>
      </c>
      <c r="C3420" s="270" t="s">
        <v>4776</v>
      </c>
      <c r="D3420" s="270" t="s">
        <v>3296</v>
      </c>
      <c r="E3420" s="270" t="s">
        <v>1733</v>
      </c>
      <c r="F3420" s="270" t="s">
        <v>1910</v>
      </c>
      <c r="G3420" s="270" t="s">
        <v>4775</v>
      </c>
      <c r="H3420" s="270" t="s">
        <v>4774</v>
      </c>
      <c r="I3420" s="270" t="s">
        <v>4773</v>
      </c>
      <c r="J3420" s="270">
        <v>22304</v>
      </c>
      <c r="K3420" s="270" t="s">
        <v>3271</v>
      </c>
      <c r="L3420" s="270" t="s">
        <v>4777</v>
      </c>
      <c r="M3420" s="270" t="s">
        <v>3296</v>
      </c>
      <c r="N3420" s="270" t="s">
        <v>3286</v>
      </c>
      <c r="O3420" s="270" t="s">
        <v>3285</v>
      </c>
      <c r="P3420" s="269">
        <v>9682</v>
      </c>
      <c r="Q3420" s="269">
        <v>0</v>
      </c>
      <c r="R3420" s="269">
        <v>0</v>
      </c>
      <c r="S3420" s="269">
        <v>9682</v>
      </c>
      <c r="U3420" s="305" t="str">
        <f t="shared" si="53"/>
        <v>RU5115</v>
      </c>
      <c r="V3420" s="305" t="s">
        <v>3112</v>
      </c>
    </row>
    <row r="3421" spans="1:22" ht="18" customHeight="1" x14ac:dyDescent="0.35">
      <c r="A3421" s="270">
        <v>22094</v>
      </c>
      <c r="B3421" s="270" t="s">
        <v>3269</v>
      </c>
      <c r="C3421" s="270" t="s">
        <v>4776</v>
      </c>
      <c r="D3421" s="270" t="s">
        <v>3296</v>
      </c>
      <c r="E3421" s="270" t="s">
        <v>1733</v>
      </c>
      <c r="F3421" s="270" t="s">
        <v>1910</v>
      </c>
      <c r="G3421" s="270" t="s">
        <v>4775</v>
      </c>
      <c r="H3421" s="270" t="s">
        <v>4774</v>
      </c>
      <c r="I3421" s="270" t="s">
        <v>4773</v>
      </c>
      <c r="J3421" s="270">
        <v>22305</v>
      </c>
      <c r="K3421" s="270" t="s">
        <v>3271</v>
      </c>
      <c r="L3421" s="270" t="s">
        <v>4772</v>
      </c>
      <c r="M3421" s="270" t="s">
        <v>3296</v>
      </c>
      <c r="N3421" s="270" t="s">
        <v>3286</v>
      </c>
      <c r="O3421" s="270" t="s">
        <v>3285</v>
      </c>
      <c r="P3421" s="269">
        <v>9410</v>
      </c>
      <c r="Q3421" s="269">
        <v>0</v>
      </c>
      <c r="R3421" s="269">
        <v>0</v>
      </c>
      <c r="S3421" s="269">
        <v>9410</v>
      </c>
      <c r="U3421" s="305" t="str">
        <f t="shared" si="53"/>
        <v>RU5115</v>
      </c>
      <c r="V3421" s="305" t="s">
        <v>3112</v>
      </c>
    </row>
    <row r="3422" spans="1:22" ht="18" customHeight="1" x14ac:dyDescent="0.35">
      <c r="A3422" s="270">
        <v>22099</v>
      </c>
      <c r="B3422" s="270" t="s">
        <v>3269</v>
      </c>
      <c r="C3422" s="270" t="s">
        <v>4771</v>
      </c>
      <c r="D3422" s="270" t="s">
        <v>3296</v>
      </c>
      <c r="E3422" s="270" t="s">
        <v>1733</v>
      </c>
      <c r="F3422" s="270" t="s">
        <v>2286</v>
      </c>
      <c r="G3422" s="270" t="s">
        <v>4770</v>
      </c>
      <c r="H3422" s="270" t="s">
        <v>4769</v>
      </c>
      <c r="I3422" s="270" t="s">
        <v>4768</v>
      </c>
      <c r="J3422" s="270">
        <v>22259</v>
      </c>
      <c r="K3422" s="270" t="s">
        <v>3271</v>
      </c>
      <c r="L3422" s="270" t="s">
        <v>4767</v>
      </c>
      <c r="M3422" s="270" t="s">
        <v>3296</v>
      </c>
      <c r="N3422" s="270" t="s">
        <v>3286</v>
      </c>
      <c r="O3422" s="270" t="s">
        <v>3285</v>
      </c>
      <c r="P3422" s="269">
        <v>452023.81</v>
      </c>
      <c r="Q3422" s="269">
        <v>0</v>
      </c>
      <c r="R3422" s="269">
        <v>0</v>
      </c>
      <c r="S3422" s="269">
        <v>452023.81</v>
      </c>
      <c r="U3422" s="305" t="str">
        <f t="shared" si="53"/>
        <v>RU8458</v>
      </c>
      <c r="V3422" s="305" t="s">
        <v>3112</v>
      </c>
    </row>
    <row r="3423" spans="1:22" ht="18" customHeight="1" x14ac:dyDescent="0.35">
      <c r="A3423" s="270">
        <v>22100</v>
      </c>
      <c r="B3423" s="270" t="s">
        <v>3269</v>
      </c>
      <c r="C3423" s="270" t="s">
        <v>4766</v>
      </c>
      <c r="D3423" s="270" t="s">
        <v>3296</v>
      </c>
      <c r="E3423" s="270" t="s">
        <v>1733</v>
      </c>
      <c r="F3423" s="270" t="s">
        <v>2286</v>
      </c>
      <c r="G3423" s="270" t="s">
        <v>4765</v>
      </c>
      <c r="H3423" s="270" t="s">
        <v>4764</v>
      </c>
      <c r="I3423" s="270" t="s">
        <v>4763</v>
      </c>
      <c r="J3423" s="270">
        <v>22254</v>
      </c>
      <c r="K3423" s="270" t="s">
        <v>3271</v>
      </c>
      <c r="L3423" s="270" t="s">
        <v>4762</v>
      </c>
      <c r="M3423" s="270" t="s">
        <v>3296</v>
      </c>
      <c r="N3423" s="270" t="s">
        <v>3286</v>
      </c>
      <c r="O3423" s="270" t="s">
        <v>3285</v>
      </c>
      <c r="P3423" s="269">
        <v>1160625</v>
      </c>
      <c r="Q3423" s="269">
        <v>0</v>
      </c>
      <c r="R3423" s="269">
        <v>0</v>
      </c>
      <c r="S3423" s="269">
        <v>1160625</v>
      </c>
      <c r="U3423" s="305" t="str">
        <f t="shared" si="53"/>
        <v>RU8458</v>
      </c>
      <c r="V3423" s="305" t="s">
        <v>3112</v>
      </c>
    </row>
    <row r="3424" spans="1:22" ht="18" customHeight="1" x14ac:dyDescent="0.35">
      <c r="A3424" s="270">
        <v>22107</v>
      </c>
      <c r="B3424" s="270" t="s">
        <v>3269</v>
      </c>
      <c r="C3424" s="270" t="s">
        <v>4761</v>
      </c>
      <c r="D3424" s="270" t="s">
        <v>3296</v>
      </c>
      <c r="E3424" s="270" t="s">
        <v>1791</v>
      </c>
      <c r="F3424" s="270" t="s">
        <v>2215</v>
      </c>
      <c r="G3424" s="270" t="s">
        <v>4760</v>
      </c>
      <c r="H3424" s="270" t="s">
        <v>4759</v>
      </c>
      <c r="I3424" s="270" t="s">
        <v>4758</v>
      </c>
      <c r="J3424" s="270">
        <v>22114</v>
      </c>
      <c r="K3424" s="270" t="s">
        <v>3271</v>
      </c>
      <c r="L3424" s="270" t="s">
        <v>4757</v>
      </c>
      <c r="M3424" s="270" t="s">
        <v>3296</v>
      </c>
      <c r="N3424" s="270" t="s">
        <v>3314</v>
      </c>
      <c r="O3424" s="270" t="s">
        <v>3313</v>
      </c>
      <c r="P3424" s="269">
        <v>465000</v>
      </c>
      <c r="Q3424" s="269">
        <v>0</v>
      </c>
      <c r="R3424" s="269">
        <v>0</v>
      </c>
      <c r="S3424" s="269">
        <v>465000</v>
      </c>
      <c r="U3424" s="305" t="str">
        <f t="shared" si="53"/>
        <v>RU8358</v>
      </c>
      <c r="V3424" s="305" t="s">
        <v>3112</v>
      </c>
    </row>
    <row r="3425" spans="1:22" ht="18" customHeight="1" x14ac:dyDescent="0.35">
      <c r="A3425" s="270">
        <v>22109</v>
      </c>
      <c r="B3425" s="270" t="s">
        <v>3269</v>
      </c>
      <c r="C3425" s="270" t="s">
        <v>4753</v>
      </c>
      <c r="D3425" s="270" t="s">
        <v>3296</v>
      </c>
      <c r="E3425" s="270" t="s">
        <v>1733</v>
      </c>
      <c r="F3425" s="270" t="s">
        <v>1928</v>
      </c>
      <c r="G3425" s="270" t="s">
        <v>3425</v>
      </c>
      <c r="H3425" s="270" t="s">
        <v>4752</v>
      </c>
      <c r="I3425" s="270" t="s">
        <v>4751</v>
      </c>
      <c r="J3425" s="270">
        <v>22116</v>
      </c>
      <c r="K3425" s="270" t="s">
        <v>3271</v>
      </c>
      <c r="L3425" s="270" t="s">
        <v>4756</v>
      </c>
      <c r="M3425" s="270" t="s">
        <v>3296</v>
      </c>
      <c r="N3425" s="270" t="s">
        <v>3314</v>
      </c>
      <c r="O3425" s="270" t="s">
        <v>3313</v>
      </c>
      <c r="P3425" s="269">
        <v>514395</v>
      </c>
      <c r="Q3425" s="269">
        <v>0</v>
      </c>
      <c r="R3425" s="269">
        <v>0</v>
      </c>
      <c r="S3425" s="269">
        <v>514395</v>
      </c>
      <c r="U3425" s="305" t="str">
        <f t="shared" si="53"/>
        <v>RU5220</v>
      </c>
      <c r="V3425" s="305" t="s">
        <v>3112</v>
      </c>
    </row>
    <row r="3426" spans="1:22" ht="18" customHeight="1" x14ac:dyDescent="0.35">
      <c r="A3426" s="270">
        <v>22109</v>
      </c>
      <c r="B3426" s="270" t="s">
        <v>3269</v>
      </c>
      <c r="C3426" s="270" t="s">
        <v>4753</v>
      </c>
      <c r="D3426" s="270" t="s">
        <v>3296</v>
      </c>
      <c r="E3426" s="270" t="s">
        <v>1733</v>
      </c>
      <c r="F3426" s="270" t="s">
        <v>1928</v>
      </c>
      <c r="G3426" s="270" t="s">
        <v>3425</v>
      </c>
      <c r="H3426" s="270" t="s">
        <v>4752</v>
      </c>
      <c r="I3426" s="270" t="s">
        <v>4751</v>
      </c>
      <c r="J3426" s="270">
        <v>22117</v>
      </c>
      <c r="K3426" s="270" t="s">
        <v>3271</v>
      </c>
      <c r="L3426" s="270" t="s">
        <v>4755</v>
      </c>
      <c r="M3426" s="270" t="s">
        <v>3296</v>
      </c>
      <c r="N3426" s="270" t="s">
        <v>3314</v>
      </c>
      <c r="O3426" s="270" t="s">
        <v>3313</v>
      </c>
      <c r="P3426" s="269">
        <v>1061800</v>
      </c>
      <c r="Q3426" s="269">
        <v>0</v>
      </c>
      <c r="R3426" s="269">
        <v>0</v>
      </c>
      <c r="S3426" s="269">
        <v>1061800</v>
      </c>
      <c r="U3426" s="305" t="str">
        <f t="shared" si="53"/>
        <v>RU5220</v>
      </c>
      <c r="V3426" s="305" t="s">
        <v>3112</v>
      </c>
    </row>
    <row r="3427" spans="1:22" ht="18" customHeight="1" x14ac:dyDescent="0.35">
      <c r="A3427" s="270">
        <v>22109</v>
      </c>
      <c r="B3427" s="270" t="s">
        <v>3269</v>
      </c>
      <c r="C3427" s="270" t="s">
        <v>4753</v>
      </c>
      <c r="D3427" s="270" t="s">
        <v>3296</v>
      </c>
      <c r="E3427" s="270" t="s">
        <v>1733</v>
      </c>
      <c r="F3427" s="270" t="s">
        <v>1928</v>
      </c>
      <c r="G3427" s="270" t="s">
        <v>3425</v>
      </c>
      <c r="H3427" s="270" t="s">
        <v>4752</v>
      </c>
      <c r="I3427" s="270" t="s">
        <v>4751</v>
      </c>
      <c r="J3427" s="270">
        <v>22118</v>
      </c>
      <c r="K3427" s="270" t="s">
        <v>3271</v>
      </c>
      <c r="L3427" s="270" t="s">
        <v>4754</v>
      </c>
      <c r="M3427" s="270" t="s">
        <v>3296</v>
      </c>
      <c r="N3427" s="270" t="s">
        <v>3314</v>
      </c>
      <c r="O3427" s="270" t="s">
        <v>3313</v>
      </c>
      <c r="P3427" s="269">
        <v>271971</v>
      </c>
      <c r="Q3427" s="269">
        <v>0</v>
      </c>
      <c r="R3427" s="269">
        <v>0</v>
      </c>
      <c r="S3427" s="269">
        <v>271971</v>
      </c>
      <c r="U3427" s="305" t="str">
        <f t="shared" si="53"/>
        <v>RU5220</v>
      </c>
      <c r="V3427" s="305" t="s">
        <v>3112</v>
      </c>
    </row>
    <row r="3428" spans="1:22" ht="18" customHeight="1" x14ac:dyDescent="0.35">
      <c r="A3428" s="270">
        <v>22109</v>
      </c>
      <c r="B3428" s="270" t="s">
        <v>3269</v>
      </c>
      <c r="C3428" s="270" t="s">
        <v>4753</v>
      </c>
      <c r="D3428" s="270" t="s">
        <v>3296</v>
      </c>
      <c r="E3428" s="270" t="s">
        <v>1733</v>
      </c>
      <c r="F3428" s="270" t="s">
        <v>1928</v>
      </c>
      <c r="G3428" s="270" t="s">
        <v>3425</v>
      </c>
      <c r="H3428" s="270" t="s">
        <v>4752</v>
      </c>
      <c r="I3428" s="270" t="s">
        <v>4751</v>
      </c>
      <c r="J3428" s="270">
        <v>22119</v>
      </c>
      <c r="K3428" s="270" t="s">
        <v>3271</v>
      </c>
      <c r="L3428" s="270" t="s">
        <v>4750</v>
      </c>
      <c r="M3428" s="270" t="s">
        <v>3296</v>
      </c>
      <c r="N3428" s="270" t="s">
        <v>3314</v>
      </c>
      <c r="O3428" s="270" t="s">
        <v>3313</v>
      </c>
      <c r="P3428" s="269">
        <v>20505</v>
      </c>
      <c r="Q3428" s="269">
        <v>0</v>
      </c>
      <c r="R3428" s="269">
        <v>0</v>
      </c>
      <c r="S3428" s="269">
        <v>20505</v>
      </c>
      <c r="U3428" s="305" t="str">
        <f t="shared" si="53"/>
        <v>RU5220</v>
      </c>
      <c r="V3428" s="305" t="s">
        <v>3112</v>
      </c>
    </row>
    <row r="3429" spans="1:22" ht="18" customHeight="1" x14ac:dyDescent="0.35">
      <c r="A3429" s="270">
        <v>22115</v>
      </c>
      <c r="B3429" s="270" t="s">
        <v>3269</v>
      </c>
      <c r="C3429" s="270" t="s">
        <v>4749</v>
      </c>
      <c r="D3429" s="270" t="s">
        <v>3296</v>
      </c>
      <c r="E3429" s="270" t="s">
        <v>1713</v>
      </c>
      <c r="F3429" s="270" t="s">
        <v>1723</v>
      </c>
      <c r="G3429" s="270" t="s">
        <v>4748</v>
      </c>
      <c r="H3429" s="270" t="s">
        <v>4747</v>
      </c>
      <c r="I3429" s="270" t="s">
        <v>4746</v>
      </c>
      <c r="J3429" s="270">
        <v>22216</v>
      </c>
      <c r="K3429" s="270" t="s">
        <v>3271</v>
      </c>
      <c r="L3429" s="270" t="s">
        <v>4745</v>
      </c>
      <c r="M3429" s="270" t="s">
        <v>3296</v>
      </c>
      <c r="N3429" s="270" t="s">
        <v>3286</v>
      </c>
      <c r="O3429" s="270" t="s">
        <v>3285</v>
      </c>
      <c r="P3429" s="269">
        <v>259740.79999999999</v>
      </c>
      <c r="Q3429" s="269">
        <v>0</v>
      </c>
      <c r="R3429" s="269">
        <v>0</v>
      </c>
      <c r="S3429" s="269">
        <v>259740.79999999999</v>
      </c>
      <c r="U3429" s="305" t="str">
        <f t="shared" si="53"/>
        <v>RU1225</v>
      </c>
      <c r="V3429" s="305" t="s">
        <v>3112</v>
      </c>
    </row>
    <row r="3430" spans="1:22" ht="18" customHeight="1" x14ac:dyDescent="0.35">
      <c r="A3430" s="270">
        <v>22122</v>
      </c>
      <c r="B3430" s="270" t="s">
        <v>3269</v>
      </c>
      <c r="C3430" s="270" t="s">
        <v>4728</v>
      </c>
      <c r="D3430" s="270" t="s">
        <v>3296</v>
      </c>
      <c r="E3430" s="270" t="s">
        <v>1733</v>
      </c>
      <c r="F3430" s="270" t="s">
        <v>1928</v>
      </c>
      <c r="G3430" s="270" t="s">
        <v>3425</v>
      </c>
      <c r="H3430" s="270" t="s">
        <v>4727</v>
      </c>
      <c r="I3430" s="270" t="s">
        <v>4726</v>
      </c>
      <c r="J3430" s="270">
        <v>22128</v>
      </c>
      <c r="K3430" s="270" t="s">
        <v>3271</v>
      </c>
      <c r="L3430" s="270" t="s">
        <v>4744</v>
      </c>
      <c r="M3430" s="270" t="s">
        <v>3296</v>
      </c>
      <c r="N3430" s="270" t="s">
        <v>3314</v>
      </c>
      <c r="O3430" s="270" t="s">
        <v>3313</v>
      </c>
      <c r="P3430" s="269">
        <v>39900</v>
      </c>
      <c r="Q3430" s="269">
        <v>0</v>
      </c>
      <c r="R3430" s="269">
        <v>0</v>
      </c>
      <c r="S3430" s="269">
        <v>39900</v>
      </c>
      <c r="U3430" s="305" t="str">
        <f t="shared" si="53"/>
        <v>RU5220</v>
      </c>
      <c r="V3430" s="305" t="s">
        <v>3112</v>
      </c>
    </row>
    <row r="3431" spans="1:22" ht="18" customHeight="1" x14ac:dyDescent="0.35">
      <c r="A3431" s="270">
        <v>22122</v>
      </c>
      <c r="B3431" s="270" t="s">
        <v>3269</v>
      </c>
      <c r="C3431" s="270" t="s">
        <v>4728</v>
      </c>
      <c r="D3431" s="270" t="s">
        <v>3296</v>
      </c>
      <c r="E3431" s="270" t="s">
        <v>1733</v>
      </c>
      <c r="F3431" s="270" t="s">
        <v>1928</v>
      </c>
      <c r="G3431" s="270" t="s">
        <v>3425</v>
      </c>
      <c r="H3431" s="270" t="s">
        <v>4727</v>
      </c>
      <c r="I3431" s="270" t="s">
        <v>4726</v>
      </c>
      <c r="J3431" s="270">
        <v>22129</v>
      </c>
      <c r="K3431" s="270" t="s">
        <v>3271</v>
      </c>
      <c r="L3431" s="270" t="s">
        <v>4743</v>
      </c>
      <c r="M3431" s="270" t="s">
        <v>3296</v>
      </c>
      <c r="N3431" s="270" t="s">
        <v>3314</v>
      </c>
      <c r="O3431" s="270" t="s">
        <v>3313</v>
      </c>
      <c r="P3431" s="269">
        <v>311600</v>
      </c>
      <c r="Q3431" s="269">
        <v>0</v>
      </c>
      <c r="R3431" s="269">
        <v>0</v>
      </c>
      <c r="S3431" s="269">
        <v>311600</v>
      </c>
      <c r="U3431" s="305" t="str">
        <f t="shared" si="53"/>
        <v>RU5220</v>
      </c>
      <c r="V3431" s="305" t="s">
        <v>3112</v>
      </c>
    </row>
    <row r="3432" spans="1:22" ht="18" customHeight="1" x14ac:dyDescent="0.35">
      <c r="A3432" s="270">
        <v>22122</v>
      </c>
      <c r="B3432" s="270" t="s">
        <v>3269</v>
      </c>
      <c r="C3432" s="270" t="s">
        <v>4728</v>
      </c>
      <c r="D3432" s="270" t="s">
        <v>3296</v>
      </c>
      <c r="E3432" s="270" t="s">
        <v>1733</v>
      </c>
      <c r="F3432" s="270" t="s">
        <v>1928</v>
      </c>
      <c r="G3432" s="270" t="s">
        <v>3425</v>
      </c>
      <c r="H3432" s="270" t="s">
        <v>4727</v>
      </c>
      <c r="I3432" s="270" t="s">
        <v>4726</v>
      </c>
      <c r="J3432" s="270">
        <v>22130</v>
      </c>
      <c r="K3432" s="270" t="s">
        <v>3271</v>
      </c>
      <c r="L3432" s="270" t="s">
        <v>4742</v>
      </c>
      <c r="M3432" s="270" t="s">
        <v>3296</v>
      </c>
      <c r="N3432" s="270" t="s">
        <v>3314</v>
      </c>
      <c r="O3432" s="270" t="s">
        <v>3313</v>
      </c>
      <c r="P3432" s="269">
        <v>184550</v>
      </c>
      <c r="Q3432" s="269">
        <v>0</v>
      </c>
      <c r="R3432" s="269">
        <v>0</v>
      </c>
      <c r="S3432" s="269">
        <v>184550</v>
      </c>
      <c r="U3432" s="305" t="str">
        <f t="shared" si="53"/>
        <v>RU5220</v>
      </c>
      <c r="V3432" s="305" t="s">
        <v>3112</v>
      </c>
    </row>
    <row r="3433" spans="1:22" ht="18" customHeight="1" x14ac:dyDescent="0.35">
      <c r="A3433" s="270">
        <v>22122</v>
      </c>
      <c r="B3433" s="270" t="s">
        <v>3269</v>
      </c>
      <c r="C3433" s="270" t="s">
        <v>4728</v>
      </c>
      <c r="D3433" s="270" t="s">
        <v>3296</v>
      </c>
      <c r="E3433" s="270" t="s">
        <v>1733</v>
      </c>
      <c r="F3433" s="270" t="s">
        <v>1928</v>
      </c>
      <c r="G3433" s="270" t="s">
        <v>3425</v>
      </c>
      <c r="H3433" s="270" t="s">
        <v>4727</v>
      </c>
      <c r="I3433" s="270" t="s">
        <v>4726</v>
      </c>
      <c r="J3433" s="270">
        <v>22131</v>
      </c>
      <c r="K3433" s="270" t="s">
        <v>3271</v>
      </c>
      <c r="L3433" s="270" t="s">
        <v>4741</v>
      </c>
      <c r="M3433" s="270" t="s">
        <v>3296</v>
      </c>
      <c r="N3433" s="270" t="s">
        <v>3314</v>
      </c>
      <c r="O3433" s="270" t="s">
        <v>3313</v>
      </c>
      <c r="P3433" s="269">
        <v>163550</v>
      </c>
      <c r="Q3433" s="269">
        <v>0</v>
      </c>
      <c r="R3433" s="269">
        <v>0</v>
      </c>
      <c r="S3433" s="269">
        <v>163550</v>
      </c>
      <c r="U3433" s="305" t="str">
        <f t="shared" si="53"/>
        <v>RU5220</v>
      </c>
      <c r="V3433" s="305" t="s">
        <v>3112</v>
      </c>
    </row>
    <row r="3434" spans="1:22" ht="18" customHeight="1" x14ac:dyDescent="0.35">
      <c r="A3434" s="270">
        <v>22122</v>
      </c>
      <c r="B3434" s="270" t="s">
        <v>3269</v>
      </c>
      <c r="C3434" s="270" t="s">
        <v>4728</v>
      </c>
      <c r="D3434" s="270" t="s">
        <v>3296</v>
      </c>
      <c r="E3434" s="270" t="s">
        <v>1733</v>
      </c>
      <c r="F3434" s="270" t="s">
        <v>1928</v>
      </c>
      <c r="G3434" s="270" t="s">
        <v>3425</v>
      </c>
      <c r="H3434" s="270" t="s">
        <v>4727</v>
      </c>
      <c r="I3434" s="270" t="s">
        <v>4726</v>
      </c>
      <c r="J3434" s="270">
        <v>22132</v>
      </c>
      <c r="K3434" s="270" t="s">
        <v>3271</v>
      </c>
      <c r="L3434" s="270" t="s">
        <v>4740</v>
      </c>
      <c r="M3434" s="270" t="s">
        <v>3296</v>
      </c>
      <c r="N3434" s="270" t="s">
        <v>3314</v>
      </c>
      <c r="O3434" s="270" t="s">
        <v>3313</v>
      </c>
      <c r="P3434" s="269">
        <v>91925</v>
      </c>
      <c r="Q3434" s="269">
        <v>0</v>
      </c>
      <c r="R3434" s="269">
        <v>0</v>
      </c>
      <c r="S3434" s="269">
        <v>91925</v>
      </c>
      <c r="U3434" s="305" t="str">
        <f t="shared" si="53"/>
        <v>RU5220</v>
      </c>
      <c r="V3434" s="305" t="s">
        <v>3112</v>
      </c>
    </row>
    <row r="3435" spans="1:22" ht="18" customHeight="1" x14ac:dyDescent="0.35">
      <c r="A3435" s="270">
        <v>22122</v>
      </c>
      <c r="B3435" s="270" t="s">
        <v>3269</v>
      </c>
      <c r="C3435" s="270" t="s">
        <v>4728</v>
      </c>
      <c r="D3435" s="270" t="s">
        <v>3296</v>
      </c>
      <c r="E3435" s="270" t="s">
        <v>1733</v>
      </c>
      <c r="F3435" s="270" t="s">
        <v>1928</v>
      </c>
      <c r="G3435" s="270" t="s">
        <v>3425</v>
      </c>
      <c r="H3435" s="270" t="s">
        <v>4727</v>
      </c>
      <c r="I3435" s="270" t="s">
        <v>4726</v>
      </c>
      <c r="J3435" s="270">
        <v>22133</v>
      </c>
      <c r="K3435" s="270" t="s">
        <v>3271</v>
      </c>
      <c r="L3435" s="270" t="s">
        <v>4739</v>
      </c>
      <c r="M3435" s="270" t="s">
        <v>3296</v>
      </c>
      <c r="N3435" s="270" t="s">
        <v>3314</v>
      </c>
      <c r="O3435" s="270" t="s">
        <v>3313</v>
      </c>
      <c r="P3435" s="269">
        <v>76800</v>
      </c>
      <c r="Q3435" s="269">
        <v>0</v>
      </c>
      <c r="R3435" s="269">
        <v>0</v>
      </c>
      <c r="S3435" s="269">
        <v>76800</v>
      </c>
      <c r="U3435" s="305" t="str">
        <f t="shared" si="53"/>
        <v>RU5220</v>
      </c>
      <c r="V3435" s="305" t="s">
        <v>3112</v>
      </c>
    </row>
    <row r="3436" spans="1:22" ht="18" customHeight="1" x14ac:dyDescent="0.35">
      <c r="A3436" s="270">
        <v>22122</v>
      </c>
      <c r="B3436" s="270" t="s">
        <v>3269</v>
      </c>
      <c r="C3436" s="270" t="s">
        <v>4728</v>
      </c>
      <c r="D3436" s="270" t="s">
        <v>3296</v>
      </c>
      <c r="E3436" s="270" t="s">
        <v>1733</v>
      </c>
      <c r="F3436" s="270" t="s">
        <v>1928</v>
      </c>
      <c r="G3436" s="270" t="s">
        <v>3425</v>
      </c>
      <c r="H3436" s="270" t="s">
        <v>4727</v>
      </c>
      <c r="I3436" s="270" t="s">
        <v>4726</v>
      </c>
      <c r="J3436" s="270">
        <v>22134</v>
      </c>
      <c r="K3436" s="270" t="s">
        <v>3271</v>
      </c>
      <c r="L3436" s="270" t="s">
        <v>4738</v>
      </c>
      <c r="M3436" s="270" t="s">
        <v>3296</v>
      </c>
      <c r="N3436" s="270" t="s">
        <v>3314</v>
      </c>
      <c r="O3436" s="270" t="s">
        <v>3313</v>
      </c>
      <c r="P3436" s="269">
        <v>60000</v>
      </c>
      <c r="Q3436" s="269">
        <v>0</v>
      </c>
      <c r="R3436" s="269">
        <v>0</v>
      </c>
      <c r="S3436" s="269">
        <v>60000</v>
      </c>
      <c r="U3436" s="305" t="str">
        <f t="shared" si="53"/>
        <v>RU5220</v>
      </c>
      <c r="V3436" s="305" t="s">
        <v>3112</v>
      </c>
    </row>
    <row r="3437" spans="1:22" ht="18" customHeight="1" x14ac:dyDescent="0.35">
      <c r="A3437" s="270">
        <v>22122</v>
      </c>
      <c r="B3437" s="270" t="s">
        <v>3269</v>
      </c>
      <c r="C3437" s="270" t="s">
        <v>4728</v>
      </c>
      <c r="D3437" s="270" t="s">
        <v>3296</v>
      </c>
      <c r="E3437" s="270" t="s">
        <v>1733</v>
      </c>
      <c r="F3437" s="270" t="s">
        <v>1928</v>
      </c>
      <c r="G3437" s="270" t="s">
        <v>3425</v>
      </c>
      <c r="H3437" s="270" t="s">
        <v>4727</v>
      </c>
      <c r="I3437" s="270" t="s">
        <v>4726</v>
      </c>
      <c r="J3437" s="270">
        <v>22135</v>
      </c>
      <c r="K3437" s="270" t="s">
        <v>3271</v>
      </c>
      <c r="L3437" s="270" t="s">
        <v>4737</v>
      </c>
      <c r="M3437" s="270" t="s">
        <v>3296</v>
      </c>
      <c r="N3437" s="270" t="s">
        <v>3314</v>
      </c>
      <c r="O3437" s="270" t="s">
        <v>3313</v>
      </c>
      <c r="P3437" s="269">
        <v>39708</v>
      </c>
      <c r="Q3437" s="269">
        <v>0</v>
      </c>
      <c r="R3437" s="269">
        <v>0</v>
      </c>
      <c r="S3437" s="269">
        <v>39708</v>
      </c>
      <c r="U3437" s="305" t="str">
        <f t="shared" si="53"/>
        <v>RU5220</v>
      </c>
      <c r="V3437" s="305" t="s">
        <v>3112</v>
      </c>
    </row>
    <row r="3438" spans="1:22" ht="18" customHeight="1" x14ac:dyDescent="0.35">
      <c r="A3438" s="270">
        <v>22122</v>
      </c>
      <c r="B3438" s="270" t="s">
        <v>3269</v>
      </c>
      <c r="C3438" s="270" t="s">
        <v>4728</v>
      </c>
      <c r="D3438" s="270" t="s">
        <v>3296</v>
      </c>
      <c r="E3438" s="270" t="s">
        <v>1733</v>
      </c>
      <c r="F3438" s="270" t="s">
        <v>1928</v>
      </c>
      <c r="G3438" s="270" t="s">
        <v>3425</v>
      </c>
      <c r="H3438" s="270" t="s">
        <v>4727</v>
      </c>
      <c r="I3438" s="270" t="s">
        <v>4726</v>
      </c>
      <c r="J3438" s="270">
        <v>22136</v>
      </c>
      <c r="K3438" s="270" t="s">
        <v>3271</v>
      </c>
      <c r="L3438" s="270" t="s">
        <v>4736</v>
      </c>
      <c r="M3438" s="270" t="s">
        <v>3296</v>
      </c>
      <c r="N3438" s="270" t="s">
        <v>3314</v>
      </c>
      <c r="O3438" s="270" t="s">
        <v>3313</v>
      </c>
      <c r="P3438" s="269">
        <v>4425</v>
      </c>
      <c r="Q3438" s="269">
        <v>0</v>
      </c>
      <c r="R3438" s="269">
        <v>0</v>
      </c>
      <c r="S3438" s="269">
        <v>4425</v>
      </c>
      <c r="U3438" s="305" t="str">
        <f t="shared" si="53"/>
        <v>RU5220</v>
      </c>
      <c r="V3438" s="305" t="s">
        <v>3112</v>
      </c>
    </row>
    <row r="3439" spans="1:22" ht="18" customHeight="1" x14ac:dyDescent="0.35">
      <c r="A3439" s="270">
        <v>22122</v>
      </c>
      <c r="B3439" s="270" t="s">
        <v>3269</v>
      </c>
      <c r="C3439" s="270" t="s">
        <v>4728</v>
      </c>
      <c r="D3439" s="270" t="s">
        <v>3296</v>
      </c>
      <c r="E3439" s="270" t="s">
        <v>1733</v>
      </c>
      <c r="F3439" s="270" t="s">
        <v>1928</v>
      </c>
      <c r="G3439" s="270" t="s">
        <v>3425</v>
      </c>
      <c r="H3439" s="270" t="s">
        <v>4727</v>
      </c>
      <c r="I3439" s="270" t="s">
        <v>4726</v>
      </c>
      <c r="J3439" s="270">
        <v>22137</v>
      </c>
      <c r="K3439" s="270" t="s">
        <v>3271</v>
      </c>
      <c r="L3439" s="270" t="s">
        <v>4735</v>
      </c>
      <c r="M3439" s="270" t="s">
        <v>3296</v>
      </c>
      <c r="N3439" s="270" t="s">
        <v>3314</v>
      </c>
      <c r="O3439" s="270" t="s">
        <v>3313</v>
      </c>
      <c r="P3439" s="269">
        <v>48350</v>
      </c>
      <c r="Q3439" s="269">
        <v>0</v>
      </c>
      <c r="R3439" s="269">
        <v>0</v>
      </c>
      <c r="S3439" s="269">
        <v>43850</v>
      </c>
      <c r="U3439" s="305" t="str">
        <f t="shared" si="53"/>
        <v>RU5220</v>
      </c>
      <c r="V3439" s="305" t="s">
        <v>3112</v>
      </c>
    </row>
    <row r="3440" spans="1:22" ht="18" customHeight="1" x14ac:dyDescent="0.35">
      <c r="A3440" s="270">
        <v>22122</v>
      </c>
      <c r="B3440" s="270" t="s">
        <v>3269</v>
      </c>
      <c r="C3440" s="270" t="s">
        <v>4728</v>
      </c>
      <c r="D3440" s="270" t="s">
        <v>3296</v>
      </c>
      <c r="E3440" s="270" t="s">
        <v>1733</v>
      </c>
      <c r="F3440" s="270" t="s">
        <v>1928</v>
      </c>
      <c r="G3440" s="270" t="s">
        <v>3425</v>
      </c>
      <c r="H3440" s="270" t="s">
        <v>4727</v>
      </c>
      <c r="I3440" s="270" t="s">
        <v>4726</v>
      </c>
      <c r="J3440" s="270">
        <v>22138</v>
      </c>
      <c r="K3440" s="270" t="s">
        <v>3271</v>
      </c>
      <c r="L3440" s="270" t="s">
        <v>4734</v>
      </c>
      <c r="M3440" s="270" t="s">
        <v>3296</v>
      </c>
      <c r="N3440" s="270" t="s">
        <v>3314</v>
      </c>
      <c r="O3440" s="270" t="s">
        <v>3313</v>
      </c>
      <c r="P3440" s="269">
        <v>40895</v>
      </c>
      <c r="Q3440" s="269">
        <v>0</v>
      </c>
      <c r="R3440" s="269">
        <v>0</v>
      </c>
      <c r="S3440" s="269">
        <v>40895</v>
      </c>
      <c r="U3440" s="305" t="str">
        <f t="shared" si="53"/>
        <v>RU5220</v>
      </c>
      <c r="V3440" s="305" t="s">
        <v>3112</v>
      </c>
    </row>
    <row r="3441" spans="1:22" ht="18" customHeight="1" x14ac:dyDescent="0.35">
      <c r="A3441" s="270">
        <v>22122</v>
      </c>
      <c r="B3441" s="270" t="s">
        <v>3269</v>
      </c>
      <c r="C3441" s="270" t="s">
        <v>4728</v>
      </c>
      <c r="D3441" s="270" t="s">
        <v>3296</v>
      </c>
      <c r="E3441" s="270" t="s">
        <v>1733</v>
      </c>
      <c r="F3441" s="270" t="s">
        <v>1928</v>
      </c>
      <c r="G3441" s="270" t="s">
        <v>3425</v>
      </c>
      <c r="H3441" s="270" t="s">
        <v>4727</v>
      </c>
      <c r="I3441" s="270" t="s">
        <v>4726</v>
      </c>
      <c r="J3441" s="270">
        <v>22139</v>
      </c>
      <c r="K3441" s="270" t="s">
        <v>3271</v>
      </c>
      <c r="L3441" s="270" t="s">
        <v>4733</v>
      </c>
      <c r="M3441" s="270" t="s">
        <v>3296</v>
      </c>
      <c r="N3441" s="270" t="s">
        <v>3314</v>
      </c>
      <c r="O3441" s="270" t="s">
        <v>3313</v>
      </c>
      <c r="P3441" s="269">
        <v>137600</v>
      </c>
      <c r="Q3441" s="269">
        <v>0</v>
      </c>
      <c r="R3441" s="269">
        <v>0</v>
      </c>
      <c r="S3441" s="269">
        <v>137600</v>
      </c>
      <c r="U3441" s="305" t="str">
        <f t="shared" si="53"/>
        <v>RU5220</v>
      </c>
      <c r="V3441" s="305" t="s">
        <v>3112</v>
      </c>
    </row>
    <row r="3442" spans="1:22" ht="18" customHeight="1" x14ac:dyDescent="0.35">
      <c r="A3442" s="270">
        <v>22122</v>
      </c>
      <c r="B3442" s="270" t="s">
        <v>3269</v>
      </c>
      <c r="C3442" s="270" t="s">
        <v>4728</v>
      </c>
      <c r="D3442" s="270" t="s">
        <v>3296</v>
      </c>
      <c r="E3442" s="270" t="s">
        <v>1733</v>
      </c>
      <c r="F3442" s="270" t="s">
        <v>1928</v>
      </c>
      <c r="G3442" s="270" t="s">
        <v>3425</v>
      </c>
      <c r="H3442" s="270" t="s">
        <v>4727</v>
      </c>
      <c r="I3442" s="270" t="s">
        <v>4726</v>
      </c>
      <c r="J3442" s="270">
        <v>22140</v>
      </c>
      <c r="K3442" s="270" t="s">
        <v>3271</v>
      </c>
      <c r="L3442" s="270" t="s">
        <v>4732</v>
      </c>
      <c r="M3442" s="270" t="s">
        <v>3296</v>
      </c>
      <c r="N3442" s="270" t="s">
        <v>3314</v>
      </c>
      <c r="O3442" s="270" t="s">
        <v>3313</v>
      </c>
      <c r="P3442" s="269">
        <v>73910</v>
      </c>
      <c r="Q3442" s="269">
        <v>0</v>
      </c>
      <c r="R3442" s="269">
        <v>0</v>
      </c>
      <c r="S3442" s="269">
        <v>73910</v>
      </c>
      <c r="U3442" s="305" t="str">
        <f t="shared" si="53"/>
        <v>RU5220</v>
      </c>
      <c r="V3442" s="305" t="s">
        <v>3112</v>
      </c>
    </row>
    <row r="3443" spans="1:22" ht="18" customHeight="1" x14ac:dyDescent="0.35">
      <c r="A3443" s="270">
        <v>22122</v>
      </c>
      <c r="B3443" s="270" t="s">
        <v>3269</v>
      </c>
      <c r="C3443" s="270" t="s">
        <v>4728</v>
      </c>
      <c r="D3443" s="270" t="s">
        <v>3296</v>
      </c>
      <c r="E3443" s="270" t="s">
        <v>1733</v>
      </c>
      <c r="F3443" s="270" t="s">
        <v>1928</v>
      </c>
      <c r="G3443" s="270" t="s">
        <v>3425</v>
      </c>
      <c r="H3443" s="270" t="s">
        <v>4727</v>
      </c>
      <c r="I3443" s="270" t="s">
        <v>4726</v>
      </c>
      <c r="J3443" s="270">
        <v>22141</v>
      </c>
      <c r="K3443" s="270" t="s">
        <v>3271</v>
      </c>
      <c r="L3443" s="270" t="s">
        <v>4731</v>
      </c>
      <c r="M3443" s="270" t="s">
        <v>3296</v>
      </c>
      <c r="N3443" s="270" t="s">
        <v>3314</v>
      </c>
      <c r="O3443" s="270" t="s">
        <v>3313</v>
      </c>
      <c r="P3443" s="269">
        <v>15550</v>
      </c>
      <c r="Q3443" s="269">
        <v>0</v>
      </c>
      <c r="R3443" s="269">
        <v>0</v>
      </c>
      <c r="S3443" s="269">
        <v>15550</v>
      </c>
      <c r="U3443" s="305" t="str">
        <f t="shared" si="53"/>
        <v>RU5220</v>
      </c>
      <c r="V3443" s="305" t="s">
        <v>3112</v>
      </c>
    </row>
    <row r="3444" spans="1:22" ht="18" customHeight="1" x14ac:dyDescent="0.35">
      <c r="A3444" s="270">
        <v>22122</v>
      </c>
      <c r="B3444" s="270" t="s">
        <v>3269</v>
      </c>
      <c r="C3444" s="270" t="s">
        <v>4728</v>
      </c>
      <c r="D3444" s="270" t="s">
        <v>3296</v>
      </c>
      <c r="E3444" s="270" t="s">
        <v>1733</v>
      </c>
      <c r="F3444" s="270" t="s">
        <v>1928</v>
      </c>
      <c r="G3444" s="270" t="s">
        <v>3425</v>
      </c>
      <c r="H3444" s="270" t="s">
        <v>4727</v>
      </c>
      <c r="I3444" s="270" t="s">
        <v>4726</v>
      </c>
      <c r="J3444" s="270">
        <v>22142</v>
      </c>
      <c r="K3444" s="270" t="s">
        <v>3271</v>
      </c>
      <c r="L3444" s="270" t="s">
        <v>4730</v>
      </c>
      <c r="M3444" s="270" t="s">
        <v>3296</v>
      </c>
      <c r="N3444" s="270" t="s">
        <v>3314</v>
      </c>
      <c r="O3444" s="270" t="s">
        <v>3313</v>
      </c>
      <c r="P3444" s="269">
        <v>65450</v>
      </c>
      <c r="Q3444" s="269">
        <v>0</v>
      </c>
      <c r="R3444" s="269">
        <v>0</v>
      </c>
      <c r="S3444" s="269">
        <v>65450</v>
      </c>
      <c r="U3444" s="305" t="str">
        <f t="shared" si="53"/>
        <v>RU5220</v>
      </c>
      <c r="V3444" s="305" t="s">
        <v>3112</v>
      </c>
    </row>
    <row r="3445" spans="1:22" ht="18" customHeight="1" x14ac:dyDescent="0.35">
      <c r="A3445" s="270">
        <v>22122</v>
      </c>
      <c r="B3445" s="270" t="s">
        <v>3269</v>
      </c>
      <c r="C3445" s="270" t="s">
        <v>4728</v>
      </c>
      <c r="D3445" s="270" t="s">
        <v>3296</v>
      </c>
      <c r="E3445" s="270" t="s">
        <v>1733</v>
      </c>
      <c r="F3445" s="270" t="s">
        <v>1928</v>
      </c>
      <c r="G3445" s="270" t="s">
        <v>3425</v>
      </c>
      <c r="H3445" s="270" t="s">
        <v>4727</v>
      </c>
      <c r="I3445" s="270" t="s">
        <v>4726</v>
      </c>
      <c r="J3445" s="270">
        <v>22143</v>
      </c>
      <c r="K3445" s="270" t="s">
        <v>3271</v>
      </c>
      <c r="L3445" s="270" t="s">
        <v>4729</v>
      </c>
      <c r="M3445" s="270" t="s">
        <v>3296</v>
      </c>
      <c r="N3445" s="270" t="s">
        <v>3314</v>
      </c>
      <c r="O3445" s="270" t="s">
        <v>3313</v>
      </c>
      <c r="P3445" s="269">
        <v>20180</v>
      </c>
      <c r="Q3445" s="269">
        <v>0</v>
      </c>
      <c r="R3445" s="269">
        <v>0</v>
      </c>
      <c r="S3445" s="269">
        <v>20180</v>
      </c>
      <c r="U3445" s="305" t="str">
        <f t="shared" si="53"/>
        <v>RU5220</v>
      </c>
      <c r="V3445" s="305" t="s">
        <v>3112</v>
      </c>
    </row>
    <row r="3446" spans="1:22" ht="18" customHeight="1" x14ac:dyDescent="0.35">
      <c r="A3446" s="270">
        <v>22122</v>
      </c>
      <c r="B3446" s="270" t="s">
        <v>3269</v>
      </c>
      <c r="C3446" s="270" t="s">
        <v>4728</v>
      </c>
      <c r="D3446" s="270" t="s">
        <v>3296</v>
      </c>
      <c r="E3446" s="270" t="s">
        <v>1733</v>
      </c>
      <c r="F3446" s="270" t="s">
        <v>1928</v>
      </c>
      <c r="G3446" s="270" t="s">
        <v>3425</v>
      </c>
      <c r="H3446" s="270" t="s">
        <v>4727</v>
      </c>
      <c r="I3446" s="270" t="s">
        <v>4726</v>
      </c>
      <c r="J3446" s="270">
        <v>22144</v>
      </c>
      <c r="K3446" s="270" t="s">
        <v>3271</v>
      </c>
      <c r="L3446" s="270" t="s">
        <v>4725</v>
      </c>
      <c r="M3446" s="270" t="s">
        <v>3296</v>
      </c>
      <c r="N3446" s="270" t="s">
        <v>3314</v>
      </c>
      <c r="O3446" s="270" t="s">
        <v>3313</v>
      </c>
      <c r="P3446" s="269">
        <v>8825</v>
      </c>
      <c r="Q3446" s="269">
        <v>0</v>
      </c>
      <c r="R3446" s="269">
        <v>0</v>
      </c>
      <c r="S3446" s="269">
        <v>8825</v>
      </c>
      <c r="U3446" s="305" t="str">
        <f t="shared" si="53"/>
        <v>RU5220</v>
      </c>
      <c r="V3446" s="305" t="s">
        <v>3112</v>
      </c>
    </row>
    <row r="3447" spans="1:22" ht="18" customHeight="1" x14ac:dyDescent="0.35">
      <c r="A3447" s="270">
        <v>22145</v>
      </c>
      <c r="B3447" s="270" t="s">
        <v>3269</v>
      </c>
      <c r="C3447" s="270" t="s">
        <v>4724</v>
      </c>
      <c r="D3447" s="270" t="s">
        <v>3296</v>
      </c>
      <c r="E3447" s="270" t="s">
        <v>1733</v>
      </c>
      <c r="F3447" s="270" t="s">
        <v>1928</v>
      </c>
      <c r="G3447" s="270" t="s">
        <v>4723</v>
      </c>
      <c r="H3447" s="270" t="s">
        <v>4722</v>
      </c>
      <c r="I3447" s="270" t="s">
        <v>4721</v>
      </c>
      <c r="J3447" s="270">
        <v>22147</v>
      </c>
      <c r="K3447" s="270" t="s">
        <v>3271</v>
      </c>
      <c r="L3447" s="270" t="s">
        <v>4720</v>
      </c>
      <c r="M3447" s="270" t="s">
        <v>3296</v>
      </c>
      <c r="N3447" s="270" t="s">
        <v>3314</v>
      </c>
      <c r="O3447" s="270" t="s">
        <v>3313</v>
      </c>
      <c r="P3447" s="269">
        <v>663723</v>
      </c>
      <c r="Q3447" s="269">
        <v>0</v>
      </c>
      <c r="R3447" s="269">
        <v>0</v>
      </c>
      <c r="S3447" s="269">
        <v>663723</v>
      </c>
      <c r="U3447" s="305" t="str">
        <f t="shared" si="53"/>
        <v>RU5220</v>
      </c>
      <c r="V3447" s="305" t="s">
        <v>3112</v>
      </c>
    </row>
    <row r="3448" spans="1:22" ht="18" customHeight="1" x14ac:dyDescent="0.35">
      <c r="A3448" s="270">
        <v>22151</v>
      </c>
      <c r="B3448" s="270" t="s">
        <v>3269</v>
      </c>
      <c r="C3448" s="270" t="s">
        <v>4719</v>
      </c>
      <c r="D3448" s="270" t="s">
        <v>3296</v>
      </c>
      <c r="E3448" s="270" t="s">
        <v>1733</v>
      </c>
      <c r="F3448" s="270" t="s">
        <v>1917</v>
      </c>
      <c r="G3448" s="270" t="s">
        <v>4718</v>
      </c>
      <c r="H3448" s="270" t="s">
        <v>4717</v>
      </c>
      <c r="I3448" s="270" t="s">
        <v>4716</v>
      </c>
      <c r="J3448" s="270"/>
      <c r="K3448" s="270"/>
      <c r="L3448" s="270"/>
      <c r="M3448" s="270"/>
      <c r="N3448" s="270"/>
      <c r="O3448" s="270"/>
      <c r="P3448" s="269"/>
      <c r="Q3448" s="269"/>
      <c r="R3448" s="269"/>
      <c r="S3448" s="269"/>
      <c r="U3448" s="305" t="str">
        <f t="shared" si="53"/>
        <v>RU5200</v>
      </c>
      <c r="V3448" s="305" t="s">
        <v>3112</v>
      </c>
    </row>
    <row r="3449" spans="1:22" ht="18" customHeight="1" x14ac:dyDescent="0.35">
      <c r="A3449" s="270">
        <v>22159</v>
      </c>
      <c r="B3449" s="270" t="s">
        <v>3269</v>
      </c>
      <c r="C3449" s="270" t="s">
        <v>4715</v>
      </c>
      <c r="D3449" s="270" t="s">
        <v>3296</v>
      </c>
      <c r="E3449" s="270" t="s">
        <v>1791</v>
      </c>
      <c r="F3449" s="270" t="s">
        <v>1977</v>
      </c>
      <c r="G3449" s="270" t="s">
        <v>4714</v>
      </c>
      <c r="H3449" s="270" t="s">
        <v>4713</v>
      </c>
      <c r="I3449" s="270" t="s">
        <v>4712</v>
      </c>
      <c r="J3449" s="270">
        <v>22402</v>
      </c>
      <c r="K3449" s="270" t="s">
        <v>3271</v>
      </c>
      <c r="L3449" s="270" t="s">
        <v>4711</v>
      </c>
      <c r="M3449" s="270" t="s">
        <v>3296</v>
      </c>
      <c r="N3449" s="270" t="s">
        <v>3314</v>
      </c>
      <c r="O3449" s="270" t="s">
        <v>3313</v>
      </c>
      <c r="P3449" s="269">
        <v>301986</v>
      </c>
      <c r="Q3449" s="269">
        <v>0</v>
      </c>
      <c r="R3449" s="269">
        <v>0</v>
      </c>
      <c r="S3449" s="269">
        <v>301986</v>
      </c>
      <c r="U3449" s="305" t="str">
        <f t="shared" si="53"/>
        <v>RU8005</v>
      </c>
      <c r="V3449" s="305" t="s">
        <v>3112</v>
      </c>
    </row>
    <row r="3450" spans="1:22" ht="18" customHeight="1" x14ac:dyDescent="0.35">
      <c r="A3450" s="270">
        <v>22160</v>
      </c>
      <c r="B3450" s="270" t="s">
        <v>3269</v>
      </c>
      <c r="C3450" s="270" t="s">
        <v>4703</v>
      </c>
      <c r="D3450" s="270" t="s">
        <v>3296</v>
      </c>
      <c r="E3450" s="270" t="s">
        <v>1733</v>
      </c>
      <c r="F3450" s="270" t="s">
        <v>1926</v>
      </c>
      <c r="G3450" s="270" t="s">
        <v>4702</v>
      </c>
      <c r="H3450" s="270" t="s">
        <v>4701</v>
      </c>
      <c r="I3450" s="270" t="s">
        <v>4700</v>
      </c>
      <c r="J3450" s="270">
        <v>22360</v>
      </c>
      <c r="K3450" s="270" t="s">
        <v>3271</v>
      </c>
      <c r="L3450" s="270" t="s">
        <v>4710</v>
      </c>
      <c r="M3450" s="270" t="s">
        <v>3296</v>
      </c>
      <c r="N3450" s="270" t="s">
        <v>3314</v>
      </c>
      <c r="O3450" s="270" t="s">
        <v>3313</v>
      </c>
      <c r="P3450" s="269">
        <v>4581.5</v>
      </c>
      <c r="Q3450" s="269">
        <v>0</v>
      </c>
      <c r="R3450" s="269">
        <v>0</v>
      </c>
      <c r="S3450" s="269">
        <v>4581.5</v>
      </c>
      <c r="U3450" s="305" t="str">
        <f t="shared" si="53"/>
        <v>RU5215</v>
      </c>
      <c r="V3450" s="305" t="s">
        <v>3112</v>
      </c>
    </row>
    <row r="3451" spans="1:22" ht="18" customHeight="1" x14ac:dyDescent="0.35">
      <c r="A3451" s="270">
        <v>22160</v>
      </c>
      <c r="B3451" s="270" t="s">
        <v>3269</v>
      </c>
      <c r="C3451" s="270" t="s">
        <v>4703</v>
      </c>
      <c r="D3451" s="270" t="s">
        <v>3296</v>
      </c>
      <c r="E3451" s="270" t="s">
        <v>1733</v>
      </c>
      <c r="F3451" s="270" t="s">
        <v>1926</v>
      </c>
      <c r="G3451" s="270" t="s">
        <v>4702</v>
      </c>
      <c r="H3451" s="270" t="s">
        <v>4701</v>
      </c>
      <c r="I3451" s="270" t="s">
        <v>4700</v>
      </c>
      <c r="J3451" s="270">
        <v>22361</v>
      </c>
      <c r="K3451" s="270" t="s">
        <v>3271</v>
      </c>
      <c r="L3451" s="270" t="s">
        <v>4709</v>
      </c>
      <c r="M3451" s="270" t="s">
        <v>3296</v>
      </c>
      <c r="N3451" s="270" t="s">
        <v>3314</v>
      </c>
      <c r="O3451" s="270" t="s">
        <v>3313</v>
      </c>
      <c r="P3451" s="269">
        <v>266430.82</v>
      </c>
      <c r="Q3451" s="269">
        <v>0</v>
      </c>
      <c r="R3451" s="269">
        <v>0</v>
      </c>
      <c r="S3451" s="269">
        <v>266430.82</v>
      </c>
      <c r="U3451" s="305" t="str">
        <f t="shared" si="53"/>
        <v>RU5215</v>
      </c>
      <c r="V3451" s="305" t="s">
        <v>3112</v>
      </c>
    </row>
    <row r="3452" spans="1:22" ht="18" customHeight="1" x14ac:dyDescent="0.35">
      <c r="A3452" s="270">
        <v>22160</v>
      </c>
      <c r="B3452" s="270" t="s">
        <v>3269</v>
      </c>
      <c r="C3452" s="270" t="s">
        <v>4703</v>
      </c>
      <c r="D3452" s="270" t="s">
        <v>3296</v>
      </c>
      <c r="E3452" s="270" t="s">
        <v>1733</v>
      </c>
      <c r="F3452" s="270" t="s">
        <v>1926</v>
      </c>
      <c r="G3452" s="270" t="s">
        <v>4702</v>
      </c>
      <c r="H3452" s="270" t="s">
        <v>4701</v>
      </c>
      <c r="I3452" s="270" t="s">
        <v>4700</v>
      </c>
      <c r="J3452" s="270">
        <v>22362</v>
      </c>
      <c r="K3452" s="270" t="s">
        <v>3271</v>
      </c>
      <c r="L3452" s="270" t="s">
        <v>4708</v>
      </c>
      <c r="M3452" s="270" t="s">
        <v>3296</v>
      </c>
      <c r="N3452" s="270" t="s">
        <v>3314</v>
      </c>
      <c r="O3452" s="270" t="s">
        <v>3313</v>
      </c>
      <c r="P3452" s="269">
        <v>100540.71</v>
      </c>
      <c r="Q3452" s="269">
        <v>0</v>
      </c>
      <c r="R3452" s="269">
        <v>0</v>
      </c>
      <c r="S3452" s="269">
        <v>100540.71</v>
      </c>
      <c r="U3452" s="305" t="str">
        <f t="shared" si="53"/>
        <v>RU5215</v>
      </c>
      <c r="V3452" s="305" t="s">
        <v>3112</v>
      </c>
    </row>
    <row r="3453" spans="1:22" ht="18" customHeight="1" x14ac:dyDescent="0.35">
      <c r="A3453" s="270">
        <v>22160</v>
      </c>
      <c r="B3453" s="270" t="s">
        <v>3269</v>
      </c>
      <c r="C3453" s="270" t="s">
        <v>4703</v>
      </c>
      <c r="D3453" s="270" t="s">
        <v>3296</v>
      </c>
      <c r="E3453" s="270" t="s">
        <v>1733</v>
      </c>
      <c r="F3453" s="270" t="s">
        <v>1926</v>
      </c>
      <c r="G3453" s="270" t="s">
        <v>4702</v>
      </c>
      <c r="H3453" s="270" t="s">
        <v>4701</v>
      </c>
      <c r="I3453" s="270" t="s">
        <v>4700</v>
      </c>
      <c r="J3453" s="270">
        <v>22363</v>
      </c>
      <c r="K3453" s="270" t="s">
        <v>3271</v>
      </c>
      <c r="L3453" s="270" t="s">
        <v>4707</v>
      </c>
      <c r="M3453" s="270" t="s">
        <v>3296</v>
      </c>
      <c r="N3453" s="270" t="s">
        <v>3314</v>
      </c>
      <c r="O3453" s="270" t="s">
        <v>3313</v>
      </c>
      <c r="P3453" s="269">
        <v>193306.8</v>
      </c>
      <c r="Q3453" s="269">
        <v>0</v>
      </c>
      <c r="R3453" s="269">
        <v>0</v>
      </c>
      <c r="S3453" s="269">
        <v>193306.8</v>
      </c>
      <c r="U3453" s="305" t="str">
        <f t="shared" si="53"/>
        <v>RU5215</v>
      </c>
      <c r="V3453" s="305" t="s">
        <v>3112</v>
      </c>
    </row>
    <row r="3454" spans="1:22" ht="18" customHeight="1" x14ac:dyDescent="0.35">
      <c r="A3454" s="270">
        <v>22160</v>
      </c>
      <c r="B3454" s="270" t="s">
        <v>3269</v>
      </c>
      <c r="C3454" s="270" t="s">
        <v>4703</v>
      </c>
      <c r="D3454" s="270" t="s">
        <v>3296</v>
      </c>
      <c r="E3454" s="270" t="s">
        <v>1733</v>
      </c>
      <c r="F3454" s="270" t="s">
        <v>1926</v>
      </c>
      <c r="G3454" s="270" t="s">
        <v>4702</v>
      </c>
      <c r="H3454" s="270" t="s">
        <v>4701</v>
      </c>
      <c r="I3454" s="270" t="s">
        <v>4700</v>
      </c>
      <c r="J3454" s="270">
        <v>22364</v>
      </c>
      <c r="K3454" s="270" t="s">
        <v>3271</v>
      </c>
      <c r="L3454" s="270" t="s">
        <v>4706</v>
      </c>
      <c r="M3454" s="270" t="s">
        <v>3296</v>
      </c>
      <c r="N3454" s="270" t="s">
        <v>3314</v>
      </c>
      <c r="O3454" s="270" t="s">
        <v>3313</v>
      </c>
      <c r="P3454" s="269">
        <v>256293</v>
      </c>
      <c r="Q3454" s="269">
        <v>0</v>
      </c>
      <c r="R3454" s="269">
        <v>0</v>
      </c>
      <c r="S3454" s="269">
        <v>256293</v>
      </c>
      <c r="U3454" s="305" t="str">
        <f t="shared" si="53"/>
        <v>RU5215</v>
      </c>
      <c r="V3454" s="305" t="s">
        <v>3112</v>
      </c>
    </row>
    <row r="3455" spans="1:22" ht="18" customHeight="1" x14ac:dyDescent="0.35">
      <c r="A3455" s="270">
        <v>22160</v>
      </c>
      <c r="B3455" s="270" t="s">
        <v>3269</v>
      </c>
      <c r="C3455" s="270" t="s">
        <v>4703</v>
      </c>
      <c r="D3455" s="270" t="s">
        <v>3296</v>
      </c>
      <c r="E3455" s="270" t="s">
        <v>1733</v>
      </c>
      <c r="F3455" s="270" t="s">
        <v>1926</v>
      </c>
      <c r="G3455" s="270" t="s">
        <v>4702</v>
      </c>
      <c r="H3455" s="270" t="s">
        <v>4701</v>
      </c>
      <c r="I3455" s="270" t="s">
        <v>4700</v>
      </c>
      <c r="J3455" s="270">
        <v>22365</v>
      </c>
      <c r="K3455" s="270" t="s">
        <v>3271</v>
      </c>
      <c r="L3455" s="270" t="s">
        <v>4705</v>
      </c>
      <c r="M3455" s="270" t="s">
        <v>3296</v>
      </c>
      <c r="N3455" s="270" t="s">
        <v>3314</v>
      </c>
      <c r="O3455" s="270" t="s">
        <v>3313</v>
      </c>
      <c r="P3455" s="269">
        <v>27015.9</v>
      </c>
      <c r="Q3455" s="269">
        <v>0</v>
      </c>
      <c r="R3455" s="269">
        <v>0</v>
      </c>
      <c r="S3455" s="269">
        <v>27015.9</v>
      </c>
      <c r="U3455" s="305" t="str">
        <f t="shared" si="53"/>
        <v>RU5215</v>
      </c>
      <c r="V3455" s="305" t="s">
        <v>3112</v>
      </c>
    </row>
    <row r="3456" spans="1:22" ht="18" customHeight="1" x14ac:dyDescent="0.35">
      <c r="A3456" s="270">
        <v>22160</v>
      </c>
      <c r="B3456" s="270" t="s">
        <v>3269</v>
      </c>
      <c r="C3456" s="270" t="s">
        <v>4703</v>
      </c>
      <c r="D3456" s="270" t="s">
        <v>3296</v>
      </c>
      <c r="E3456" s="270" t="s">
        <v>1733</v>
      </c>
      <c r="F3456" s="270" t="s">
        <v>1926</v>
      </c>
      <c r="G3456" s="270" t="s">
        <v>4702</v>
      </c>
      <c r="H3456" s="270" t="s">
        <v>4701</v>
      </c>
      <c r="I3456" s="270" t="s">
        <v>4700</v>
      </c>
      <c r="J3456" s="270">
        <v>22366</v>
      </c>
      <c r="K3456" s="270" t="s">
        <v>3271</v>
      </c>
      <c r="L3456" s="270" t="s">
        <v>4704</v>
      </c>
      <c r="M3456" s="270" t="s">
        <v>3296</v>
      </c>
      <c r="N3456" s="270" t="s">
        <v>3314</v>
      </c>
      <c r="O3456" s="270" t="s">
        <v>3313</v>
      </c>
      <c r="P3456" s="269">
        <v>89138.240000000005</v>
      </c>
      <c r="Q3456" s="269">
        <v>0</v>
      </c>
      <c r="R3456" s="269">
        <v>0</v>
      </c>
      <c r="S3456" s="269">
        <v>89138.240000000005</v>
      </c>
      <c r="U3456" s="305" t="str">
        <f t="shared" si="53"/>
        <v>RU5215</v>
      </c>
      <c r="V3456" s="305" t="s">
        <v>3112</v>
      </c>
    </row>
    <row r="3457" spans="1:22" ht="18" customHeight="1" x14ac:dyDescent="0.35">
      <c r="A3457" s="270">
        <v>22160</v>
      </c>
      <c r="B3457" s="270" t="s">
        <v>3269</v>
      </c>
      <c r="C3457" s="270" t="s">
        <v>4703</v>
      </c>
      <c r="D3457" s="270" t="s">
        <v>3296</v>
      </c>
      <c r="E3457" s="270" t="s">
        <v>1733</v>
      </c>
      <c r="F3457" s="270" t="s">
        <v>1926</v>
      </c>
      <c r="G3457" s="270" t="s">
        <v>4702</v>
      </c>
      <c r="H3457" s="270" t="s">
        <v>4701</v>
      </c>
      <c r="I3457" s="270" t="s">
        <v>4700</v>
      </c>
      <c r="J3457" s="270">
        <v>22367</v>
      </c>
      <c r="K3457" s="270" t="s">
        <v>3271</v>
      </c>
      <c r="L3457" s="270" t="s">
        <v>4699</v>
      </c>
      <c r="M3457" s="270" t="s">
        <v>3296</v>
      </c>
      <c r="N3457" s="270" t="s">
        <v>3314</v>
      </c>
      <c r="O3457" s="270" t="s">
        <v>3313</v>
      </c>
      <c r="P3457" s="269">
        <v>23827.200000000001</v>
      </c>
      <c r="Q3457" s="269">
        <v>0</v>
      </c>
      <c r="R3457" s="269">
        <v>0</v>
      </c>
      <c r="S3457" s="269">
        <v>23827.200000000001</v>
      </c>
      <c r="U3457" s="305" t="str">
        <f t="shared" si="53"/>
        <v>RU5215</v>
      </c>
      <c r="V3457" s="305" t="s">
        <v>3112</v>
      </c>
    </row>
    <row r="3458" spans="1:22" ht="18" customHeight="1" x14ac:dyDescent="0.35">
      <c r="A3458" s="270">
        <v>22237</v>
      </c>
      <c r="B3458" s="270" t="s">
        <v>3269</v>
      </c>
      <c r="C3458" s="270" t="s">
        <v>4698</v>
      </c>
      <c r="D3458" s="270" t="s">
        <v>3296</v>
      </c>
      <c r="E3458" s="270" t="s">
        <v>1791</v>
      </c>
      <c r="F3458" s="270" t="s">
        <v>2052</v>
      </c>
      <c r="G3458" s="270" t="s">
        <v>4677</v>
      </c>
      <c r="H3458" s="270" t="s">
        <v>4697</v>
      </c>
      <c r="I3458" s="270" t="s">
        <v>4696</v>
      </c>
      <c r="J3458" s="270">
        <v>24198</v>
      </c>
      <c r="K3458" s="270" t="s">
        <v>3271</v>
      </c>
      <c r="L3458" s="270" t="s">
        <v>4695</v>
      </c>
      <c r="M3458" s="270" t="s">
        <v>3296</v>
      </c>
      <c r="N3458" s="270" t="s">
        <v>3314</v>
      </c>
      <c r="O3458" s="270" t="s">
        <v>3313</v>
      </c>
      <c r="P3458" s="269">
        <v>796353.54</v>
      </c>
      <c r="Q3458" s="269">
        <v>0</v>
      </c>
      <c r="R3458" s="269">
        <v>0</v>
      </c>
      <c r="S3458" s="269">
        <v>796353.54</v>
      </c>
      <c r="U3458" s="305" t="str">
        <f t="shared" si="53"/>
        <v>RU8130</v>
      </c>
      <c r="V3458" s="305" t="s">
        <v>3112</v>
      </c>
    </row>
    <row r="3459" spans="1:22" ht="18" customHeight="1" x14ac:dyDescent="0.35">
      <c r="A3459" s="270">
        <v>22238</v>
      </c>
      <c r="B3459" s="270" t="s">
        <v>3269</v>
      </c>
      <c r="C3459" s="270" t="s">
        <v>4694</v>
      </c>
      <c r="D3459" s="270" t="s">
        <v>3296</v>
      </c>
      <c r="E3459" s="270" t="s">
        <v>1791</v>
      </c>
      <c r="F3459" s="270" t="s">
        <v>2215</v>
      </c>
      <c r="G3459" s="270" t="s">
        <v>4693</v>
      </c>
      <c r="H3459" s="270" t="s">
        <v>4692</v>
      </c>
      <c r="I3459" s="270" t="s">
        <v>4691</v>
      </c>
      <c r="J3459" s="270">
        <v>22240</v>
      </c>
      <c r="K3459" s="270" t="s">
        <v>3271</v>
      </c>
      <c r="L3459" s="270" t="s">
        <v>4690</v>
      </c>
      <c r="M3459" s="270" t="s">
        <v>3296</v>
      </c>
      <c r="N3459" s="270" t="s">
        <v>3286</v>
      </c>
      <c r="O3459" s="270" t="s">
        <v>3285</v>
      </c>
      <c r="P3459" s="269">
        <v>2558613.1800000002</v>
      </c>
      <c r="Q3459" s="269">
        <v>76758.399999999994</v>
      </c>
      <c r="R3459" s="269">
        <v>2481854.7799999998</v>
      </c>
      <c r="S3459" s="269">
        <v>2481854.7799999998</v>
      </c>
      <c r="U3459" s="305" t="str">
        <f t="shared" si="53"/>
        <v>RU8358</v>
      </c>
      <c r="V3459" s="305" t="s">
        <v>3112</v>
      </c>
    </row>
    <row r="3460" spans="1:22" ht="18" customHeight="1" x14ac:dyDescent="0.35">
      <c r="A3460" s="270">
        <v>22244</v>
      </c>
      <c r="B3460" s="270" t="s">
        <v>3269</v>
      </c>
      <c r="C3460" s="270" t="s">
        <v>4689</v>
      </c>
      <c r="D3460" s="270" t="s">
        <v>3296</v>
      </c>
      <c r="E3460" s="270" t="s">
        <v>1791</v>
      </c>
      <c r="F3460" s="270" t="s">
        <v>2163</v>
      </c>
      <c r="G3460" s="270" t="s">
        <v>4688</v>
      </c>
      <c r="H3460" s="270" t="s">
        <v>4687</v>
      </c>
      <c r="I3460" s="270" t="s">
        <v>4686</v>
      </c>
      <c r="J3460" s="270">
        <v>22250</v>
      </c>
      <c r="K3460" s="270" t="s">
        <v>3271</v>
      </c>
      <c r="L3460" s="270" t="s">
        <v>4685</v>
      </c>
      <c r="M3460" s="270" t="s">
        <v>3296</v>
      </c>
      <c r="N3460" s="270" t="s">
        <v>3314</v>
      </c>
      <c r="O3460" s="270" t="s">
        <v>3313</v>
      </c>
      <c r="P3460" s="269">
        <v>342525.82</v>
      </c>
      <c r="Q3460" s="269">
        <v>0</v>
      </c>
      <c r="R3460" s="269">
        <v>0</v>
      </c>
      <c r="S3460" s="269">
        <v>342525.82</v>
      </c>
      <c r="U3460" s="305" t="str">
        <f t="shared" ref="U3460:U3523" si="54">LEFT(F3460,6)</f>
        <v>RU8328</v>
      </c>
      <c r="V3460" s="305" t="s">
        <v>3112</v>
      </c>
    </row>
    <row r="3461" spans="1:22" ht="18" customHeight="1" x14ac:dyDescent="0.35">
      <c r="A3461" s="270">
        <v>22251</v>
      </c>
      <c r="B3461" s="270" t="s">
        <v>3269</v>
      </c>
      <c r="C3461" s="270" t="s">
        <v>4683</v>
      </c>
      <c r="D3461" s="270" t="s">
        <v>3296</v>
      </c>
      <c r="E3461" s="270" t="s">
        <v>1791</v>
      </c>
      <c r="F3461" s="270" t="s">
        <v>2049</v>
      </c>
      <c r="G3461" s="270" t="s">
        <v>4682</v>
      </c>
      <c r="H3461" s="270" t="s">
        <v>4681</v>
      </c>
      <c r="I3461" s="270" t="s">
        <v>4680</v>
      </c>
      <c r="J3461" s="270">
        <v>22406</v>
      </c>
      <c r="K3461" s="270" t="s">
        <v>3271</v>
      </c>
      <c r="L3461" s="270" t="s">
        <v>4684</v>
      </c>
      <c r="M3461" s="270" t="s">
        <v>3296</v>
      </c>
      <c r="N3461" s="270" t="s">
        <v>3314</v>
      </c>
      <c r="O3461" s="270" t="s">
        <v>3313</v>
      </c>
      <c r="P3461" s="269">
        <v>15774.5</v>
      </c>
      <c r="Q3461" s="269">
        <v>0</v>
      </c>
      <c r="R3461" s="269">
        <v>0</v>
      </c>
      <c r="S3461" s="269">
        <v>15774.5</v>
      </c>
      <c r="U3461" s="305" t="str">
        <f t="shared" si="54"/>
        <v>RU8129</v>
      </c>
      <c r="V3461" s="305" t="s">
        <v>3112</v>
      </c>
    </row>
    <row r="3462" spans="1:22" ht="18" customHeight="1" x14ac:dyDescent="0.35">
      <c r="A3462" s="270">
        <v>22251</v>
      </c>
      <c r="B3462" s="270" t="s">
        <v>3269</v>
      </c>
      <c r="C3462" s="270" t="s">
        <v>4683</v>
      </c>
      <c r="D3462" s="270" t="s">
        <v>3296</v>
      </c>
      <c r="E3462" s="270" t="s">
        <v>1791</v>
      </c>
      <c r="F3462" s="270" t="s">
        <v>2049</v>
      </c>
      <c r="G3462" s="270" t="s">
        <v>4682</v>
      </c>
      <c r="H3462" s="270" t="s">
        <v>4681</v>
      </c>
      <c r="I3462" s="270" t="s">
        <v>4680</v>
      </c>
      <c r="J3462" s="270">
        <v>24129</v>
      </c>
      <c r="K3462" s="270" t="s">
        <v>3271</v>
      </c>
      <c r="L3462" s="270" t="s">
        <v>4679</v>
      </c>
      <c r="M3462" s="270" t="s">
        <v>3296</v>
      </c>
      <c r="N3462" s="270" t="s">
        <v>3314</v>
      </c>
      <c r="O3462" s="270" t="s">
        <v>3313</v>
      </c>
      <c r="P3462" s="269">
        <v>421055.55</v>
      </c>
      <c r="Q3462" s="269">
        <v>0</v>
      </c>
      <c r="R3462" s="269">
        <v>0</v>
      </c>
      <c r="S3462" s="269">
        <v>421055.55</v>
      </c>
      <c r="U3462" s="305" t="str">
        <f t="shared" si="54"/>
        <v>RU8129</v>
      </c>
      <c r="V3462" s="305" t="s">
        <v>3112</v>
      </c>
    </row>
    <row r="3463" spans="1:22" ht="18" customHeight="1" x14ac:dyDescent="0.35">
      <c r="A3463" s="270">
        <v>22252</v>
      </c>
      <c r="B3463" s="270" t="s">
        <v>3269</v>
      </c>
      <c r="C3463" s="270" t="s">
        <v>4678</v>
      </c>
      <c r="D3463" s="270" t="s">
        <v>3296</v>
      </c>
      <c r="E3463" s="270" t="s">
        <v>1791</v>
      </c>
      <c r="F3463" s="270" t="s">
        <v>2052</v>
      </c>
      <c r="G3463" s="270" t="s">
        <v>4677</v>
      </c>
      <c r="H3463" s="270" t="s">
        <v>4676</v>
      </c>
      <c r="I3463" s="270" t="s">
        <v>4675</v>
      </c>
      <c r="J3463" s="270">
        <v>22316</v>
      </c>
      <c r="K3463" s="270" t="s">
        <v>3271</v>
      </c>
      <c r="L3463" s="270" t="s">
        <v>4674</v>
      </c>
      <c r="M3463" s="270" t="s">
        <v>3296</v>
      </c>
      <c r="N3463" s="270" t="s">
        <v>3314</v>
      </c>
      <c r="O3463" s="270" t="s">
        <v>3313</v>
      </c>
      <c r="P3463" s="269">
        <v>326444.36</v>
      </c>
      <c r="Q3463" s="269">
        <v>0</v>
      </c>
      <c r="R3463" s="269">
        <v>0</v>
      </c>
      <c r="S3463" s="269">
        <v>326444.36</v>
      </c>
      <c r="U3463" s="305" t="str">
        <f t="shared" si="54"/>
        <v>RU8130</v>
      </c>
      <c r="V3463" s="305" t="s">
        <v>3112</v>
      </c>
    </row>
    <row r="3464" spans="1:22" ht="18" customHeight="1" x14ac:dyDescent="0.35">
      <c r="A3464" s="270">
        <v>22286</v>
      </c>
      <c r="B3464" s="270" t="s">
        <v>3269</v>
      </c>
      <c r="C3464" s="270" t="s">
        <v>4673</v>
      </c>
      <c r="D3464" s="270" t="s">
        <v>3296</v>
      </c>
      <c r="E3464" s="270" t="s">
        <v>1791</v>
      </c>
      <c r="F3464" s="270" t="s">
        <v>2052</v>
      </c>
      <c r="G3464" s="270" t="s">
        <v>4654</v>
      </c>
      <c r="H3464" s="270" t="s">
        <v>4672</v>
      </c>
      <c r="I3464" s="270" t="s">
        <v>4671</v>
      </c>
      <c r="J3464" s="270">
        <v>22418</v>
      </c>
      <c r="K3464" s="270" t="s">
        <v>3271</v>
      </c>
      <c r="L3464" s="270" t="s">
        <v>4670</v>
      </c>
      <c r="M3464" s="270" t="s">
        <v>3296</v>
      </c>
      <c r="N3464" s="270" t="s">
        <v>3314</v>
      </c>
      <c r="O3464" s="270" t="s">
        <v>3313</v>
      </c>
      <c r="P3464" s="269">
        <v>568947.47</v>
      </c>
      <c r="Q3464" s="269">
        <v>0</v>
      </c>
      <c r="R3464" s="269">
        <v>0</v>
      </c>
      <c r="S3464" s="269">
        <v>568947.47</v>
      </c>
      <c r="U3464" s="305" t="str">
        <f t="shared" si="54"/>
        <v>RU8130</v>
      </c>
      <c r="V3464" s="305" t="s">
        <v>3112</v>
      </c>
    </row>
    <row r="3465" spans="1:22" ht="18" customHeight="1" x14ac:dyDescent="0.35">
      <c r="A3465" s="270">
        <v>22287</v>
      </c>
      <c r="B3465" s="270" t="s">
        <v>3269</v>
      </c>
      <c r="C3465" s="270" t="s">
        <v>4669</v>
      </c>
      <c r="D3465" s="270" t="s">
        <v>3296</v>
      </c>
      <c r="E3465" s="270" t="s">
        <v>1733</v>
      </c>
      <c r="F3465" s="270" t="s">
        <v>1917</v>
      </c>
      <c r="G3465" s="270" t="s">
        <v>4668</v>
      </c>
      <c r="H3465" s="270" t="s">
        <v>4667</v>
      </c>
      <c r="I3465" s="270" t="s">
        <v>4666</v>
      </c>
      <c r="J3465" s="270">
        <v>22292</v>
      </c>
      <c r="K3465" s="270" t="s">
        <v>3271</v>
      </c>
      <c r="L3465" s="270" t="s">
        <v>4665</v>
      </c>
      <c r="M3465" s="270" t="s">
        <v>3296</v>
      </c>
      <c r="N3465" s="270" t="s">
        <v>3314</v>
      </c>
      <c r="O3465" s="270" t="s">
        <v>3313</v>
      </c>
      <c r="P3465" s="269">
        <v>359429</v>
      </c>
      <c r="Q3465" s="269">
        <v>0</v>
      </c>
      <c r="R3465" s="269">
        <v>0</v>
      </c>
      <c r="S3465" s="269">
        <v>359429</v>
      </c>
      <c r="U3465" s="305" t="str">
        <f t="shared" si="54"/>
        <v>RU5200</v>
      </c>
      <c r="V3465" s="305" t="s">
        <v>3112</v>
      </c>
    </row>
    <row r="3466" spans="1:22" ht="18" customHeight="1" x14ac:dyDescent="0.35">
      <c r="A3466" s="270">
        <v>22294</v>
      </c>
      <c r="B3466" s="270" t="s">
        <v>3269</v>
      </c>
      <c r="C3466" s="270" t="s">
        <v>4660</v>
      </c>
      <c r="D3466" s="270" t="s">
        <v>3296</v>
      </c>
      <c r="E3466" s="270" t="s">
        <v>1791</v>
      </c>
      <c r="F3466" s="270" t="s">
        <v>2052</v>
      </c>
      <c r="G3466" s="270" t="s">
        <v>4654</v>
      </c>
      <c r="H3466" s="270" t="s">
        <v>4659</v>
      </c>
      <c r="I3466" s="270" t="s">
        <v>4658</v>
      </c>
      <c r="J3466" s="270">
        <v>22449</v>
      </c>
      <c r="K3466" s="270" t="s">
        <v>3271</v>
      </c>
      <c r="L3466" s="270" t="s">
        <v>4664</v>
      </c>
      <c r="M3466" s="270" t="s">
        <v>3296</v>
      </c>
      <c r="N3466" s="270" t="s">
        <v>3314</v>
      </c>
      <c r="O3466" s="270" t="s">
        <v>3313</v>
      </c>
      <c r="P3466" s="269">
        <v>14047.6</v>
      </c>
      <c r="Q3466" s="269">
        <v>0</v>
      </c>
      <c r="R3466" s="269">
        <v>0</v>
      </c>
      <c r="S3466" s="269">
        <v>14047.6</v>
      </c>
      <c r="U3466" s="305" t="str">
        <f t="shared" si="54"/>
        <v>RU8130</v>
      </c>
      <c r="V3466" s="305" t="s">
        <v>3112</v>
      </c>
    </row>
    <row r="3467" spans="1:22" ht="18" customHeight="1" x14ac:dyDescent="0.35">
      <c r="A3467" s="270">
        <v>22294</v>
      </c>
      <c r="B3467" s="270" t="s">
        <v>3269</v>
      </c>
      <c r="C3467" s="270" t="s">
        <v>4660</v>
      </c>
      <c r="D3467" s="270" t="s">
        <v>3296</v>
      </c>
      <c r="E3467" s="270" t="s">
        <v>1791</v>
      </c>
      <c r="F3467" s="270" t="s">
        <v>2052</v>
      </c>
      <c r="G3467" s="270" t="s">
        <v>4654</v>
      </c>
      <c r="H3467" s="270" t="s">
        <v>4659</v>
      </c>
      <c r="I3467" s="270" t="s">
        <v>4658</v>
      </c>
      <c r="J3467" s="270">
        <v>22450</v>
      </c>
      <c r="K3467" s="270" t="s">
        <v>3271</v>
      </c>
      <c r="L3467" s="270" t="s">
        <v>4663</v>
      </c>
      <c r="M3467" s="270" t="s">
        <v>3296</v>
      </c>
      <c r="N3467" s="270" t="s">
        <v>3314</v>
      </c>
      <c r="O3467" s="270" t="s">
        <v>3313</v>
      </c>
      <c r="P3467" s="269">
        <v>5734.59</v>
      </c>
      <c r="Q3467" s="269">
        <v>0</v>
      </c>
      <c r="R3467" s="269">
        <v>0</v>
      </c>
      <c r="S3467" s="269">
        <v>5734.59</v>
      </c>
      <c r="U3467" s="305" t="str">
        <f t="shared" si="54"/>
        <v>RU8130</v>
      </c>
      <c r="V3467" s="305" t="s">
        <v>3112</v>
      </c>
    </row>
    <row r="3468" spans="1:22" ht="18" customHeight="1" x14ac:dyDescent="0.35">
      <c r="A3468" s="270">
        <v>22294</v>
      </c>
      <c r="B3468" s="270" t="s">
        <v>3269</v>
      </c>
      <c r="C3468" s="270" t="s">
        <v>4660</v>
      </c>
      <c r="D3468" s="270" t="s">
        <v>3296</v>
      </c>
      <c r="E3468" s="270" t="s">
        <v>1791</v>
      </c>
      <c r="F3468" s="270" t="s">
        <v>2052</v>
      </c>
      <c r="G3468" s="270" t="s">
        <v>4654</v>
      </c>
      <c r="H3468" s="270" t="s">
        <v>4659</v>
      </c>
      <c r="I3468" s="270" t="s">
        <v>4658</v>
      </c>
      <c r="J3468" s="270">
        <v>22451</v>
      </c>
      <c r="K3468" s="270" t="s">
        <v>3271</v>
      </c>
      <c r="L3468" s="270" t="s">
        <v>4662</v>
      </c>
      <c r="M3468" s="270" t="s">
        <v>3296</v>
      </c>
      <c r="N3468" s="270" t="s">
        <v>3314</v>
      </c>
      <c r="O3468" s="270" t="s">
        <v>3313</v>
      </c>
      <c r="P3468" s="269">
        <v>730.48</v>
      </c>
      <c r="Q3468" s="269">
        <v>0</v>
      </c>
      <c r="R3468" s="269">
        <v>0</v>
      </c>
      <c r="S3468" s="269">
        <v>730.48</v>
      </c>
      <c r="U3468" s="305" t="str">
        <f t="shared" si="54"/>
        <v>RU8130</v>
      </c>
      <c r="V3468" s="305" t="s">
        <v>3112</v>
      </c>
    </row>
    <row r="3469" spans="1:22" ht="18" customHeight="1" x14ac:dyDescent="0.35">
      <c r="A3469" s="270">
        <v>22294</v>
      </c>
      <c r="B3469" s="270" t="s">
        <v>3269</v>
      </c>
      <c r="C3469" s="270" t="s">
        <v>4660</v>
      </c>
      <c r="D3469" s="270" t="s">
        <v>3296</v>
      </c>
      <c r="E3469" s="270" t="s">
        <v>1791</v>
      </c>
      <c r="F3469" s="270" t="s">
        <v>2052</v>
      </c>
      <c r="G3469" s="270" t="s">
        <v>4654</v>
      </c>
      <c r="H3469" s="270" t="s">
        <v>4659</v>
      </c>
      <c r="I3469" s="270" t="s">
        <v>4658</v>
      </c>
      <c r="J3469" s="270">
        <v>22452</v>
      </c>
      <c r="K3469" s="270" t="s">
        <v>3271</v>
      </c>
      <c r="L3469" s="270" t="s">
        <v>4661</v>
      </c>
      <c r="M3469" s="270" t="s">
        <v>3296</v>
      </c>
      <c r="N3469" s="270" t="s">
        <v>3314</v>
      </c>
      <c r="O3469" s="270" t="s">
        <v>3313</v>
      </c>
      <c r="P3469" s="269">
        <v>21890.799999999999</v>
      </c>
      <c r="Q3469" s="269">
        <v>0</v>
      </c>
      <c r="R3469" s="269">
        <v>0</v>
      </c>
      <c r="S3469" s="269">
        <v>21890.799999999999</v>
      </c>
      <c r="U3469" s="305" t="str">
        <f t="shared" si="54"/>
        <v>RU8130</v>
      </c>
      <c r="V3469" s="305" t="s">
        <v>3112</v>
      </c>
    </row>
    <row r="3470" spans="1:22" ht="18" customHeight="1" x14ac:dyDescent="0.35">
      <c r="A3470" s="270">
        <v>22294</v>
      </c>
      <c r="B3470" s="270" t="s">
        <v>3269</v>
      </c>
      <c r="C3470" s="270" t="s">
        <v>4660</v>
      </c>
      <c r="D3470" s="270" t="s">
        <v>3296</v>
      </c>
      <c r="E3470" s="270" t="s">
        <v>1791</v>
      </c>
      <c r="F3470" s="270" t="s">
        <v>2052</v>
      </c>
      <c r="G3470" s="270" t="s">
        <v>4654</v>
      </c>
      <c r="H3470" s="270" t="s">
        <v>4659</v>
      </c>
      <c r="I3470" s="270" t="s">
        <v>4658</v>
      </c>
      <c r="J3470" s="270">
        <v>22454</v>
      </c>
      <c r="K3470" s="270" t="s">
        <v>3271</v>
      </c>
      <c r="L3470" s="270" t="s">
        <v>4657</v>
      </c>
      <c r="M3470" s="270" t="s">
        <v>3296</v>
      </c>
      <c r="N3470" s="270" t="s">
        <v>3314</v>
      </c>
      <c r="O3470" s="270" t="s">
        <v>3313</v>
      </c>
      <c r="P3470" s="269">
        <v>431895.52</v>
      </c>
      <c r="Q3470" s="269">
        <v>0</v>
      </c>
      <c r="R3470" s="269">
        <v>0</v>
      </c>
      <c r="S3470" s="269">
        <v>431895.52</v>
      </c>
      <c r="U3470" s="305" t="str">
        <f t="shared" si="54"/>
        <v>RU8130</v>
      </c>
      <c r="V3470" s="305" t="s">
        <v>3112</v>
      </c>
    </row>
    <row r="3471" spans="1:22" ht="18" customHeight="1" x14ac:dyDescent="0.35">
      <c r="A3471" s="270">
        <v>22306</v>
      </c>
      <c r="B3471" s="270" t="s">
        <v>3269</v>
      </c>
      <c r="C3471" s="270" t="s">
        <v>4655</v>
      </c>
      <c r="D3471" s="270" t="s">
        <v>3296</v>
      </c>
      <c r="E3471" s="270" t="s">
        <v>1791</v>
      </c>
      <c r="F3471" s="270" t="s">
        <v>2052</v>
      </c>
      <c r="G3471" s="270" t="s">
        <v>4654</v>
      </c>
      <c r="H3471" s="270" t="s">
        <v>4653</v>
      </c>
      <c r="I3471" s="270" t="s">
        <v>4652</v>
      </c>
      <c r="J3471" s="270">
        <v>22444</v>
      </c>
      <c r="K3471" s="270" t="s">
        <v>3271</v>
      </c>
      <c r="L3471" s="270" t="s">
        <v>4656</v>
      </c>
      <c r="M3471" s="270" t="s">
        <v>3296</v>
      </c>
      <c r="N3471" s="270" t="s">
        <v>3314</v>
      </c>
      <c r="O3471" s="270" t="s">
        <v>3313</v>
      </c>
      <c r="P3471" s="269">
        <v>191568.09</v>
      </c>
      <c r="Q3471" s="269">
        <v>0</v>
      </c>
      <c r="R3471" s="269">
        <v>0</v>
      </c>
      <c r="S3471" s="269">
        <v>191568.09</v>
      </c>
      <c r="U3471" s="305" t="str">
        <f t="shared" si="54"/>
        <v>RU8130</v>
      </c>
      <c r="V3471" s="305" t="s">
        <v>3112</v>
      </c>
    </row>
    <row r="3472" spans="1:22" ht="18" customHeight="1" x14ac:dyDescent="0.35">
      <c r="A3472" s="270">
        <v>22306</v>
      </c>
      <c r="B3472" s="270" t="s">
        <v>3269</v>
      </c>
      <c r="C3472" s="270" t="s">
        <v>4655</v>
      </c>
      <c r="D3472" s="270" t="s">
        <v>3296</v>
      </c>
      <c r="E3472" s="270" t="s">
        <v>1791</v>
      </c>
      <c r="F3472" s="270" t="s">
        <v>2052</v>
      </c>
      <c r="G3472" s="270" t="s">
        <v>4654</v>
      </c>
      <c r="H3472" s="270" t="s">
        <v>4653</v>
      </c>
      <c r="I3472" s="270" t="s">
        <v>4652</v>
      </c>
      <c r="J3472" s="270">
        <v>22445</v>
      </c>
      <c r="K3472" s="270" t="s">
        <v>3271</v>
      </c>
      <c r="L3472" s="270" t="s">
        <v>4651</v>
      </c>
      <c r="M3472" s="270" t="s">
        <v>3296</v>
      </c>
      <c r="N3472" s="270" t="s">
        <v>3314</v>
      </c>
      <c r="O3472" s="270" t="s">
        <v>3313</v>
      </c>
      <c r="P3472" s="269">
        <v>93697.65</v>
      </c>
      <c r="Q3472" s="269">
        <v>0</v>
      </c>
      <c r="R3472" s="269">
        <v>0</v>
      </c>
      <c r="S3472" s="269">
        <v>93697.65</v>
      </c>
      <c r="U3472" s="305" t="str">
        <f t="shared" si="54"/>
        <v>RU8130</v>
      </c>
      <c r="V3472" s="305" t="s">
        <v>3112</v>
      </c>
    </row>
    <row r="3473" spans="1:22" ht="18" customHeight="1" x14ac:dyDescent="0.35">
      <c r="A3473" s="270">
        <v>22322</v>
      </c>
      <c r="B3473" s="270" t="s">
        <v>3269</v>
      </c>
      <c r="C3473" s="270" t="s">
        <v>4648</v>
      </c>
      <c r="D3473" s="270" t="s">
        <v>3296</v>
      </c>
      <c r="E3473" s="270" t="s">
        <v>1713</v>
      </c>
      <c r="F3473" s="270" t="s">
        <v>1712</v>
      </c>
      <c r="G3473" s="270" t="s">
        <v>4647</v>
      </c>
      <c r="H3473" s="270" t="s">
        <v>4646</v>
      </c>
      <c r="I3473" s="270" t="s">
        <v>4645</v>
      </c>
      <c r="J3473" s="270">
        <v>22437</v>
      </c>
      <c r="K3473" s="270" t="s">
        <v>3271</v>
      </c>
      <c r="L3473" s="270" t="s">
        <v>4650</v>
      </c>
      <c r="M3473" s="270" t="s">
        <v>3296</v>
      </c>
      <c r="N3473" s="270" t="s">
        <v>3314</v>
      </c>
      <c r="O3473" s="270" t="s">
        <v>3313</v>
      </c>
      <c r="P3473" s="269">
        <v>29672.9</v>
      </c>
      <c r="Q3473" s="269">
        <v>0</v>
      </c>
      <c r="R3473" s="269">
        <v>0</v>
      </c>
      <c r="S3473" s="269">
        <v>29672.9</v>
      </c>
      <c r="U3473" s="305" t="str">
        <f t="shared" si="54"/>
        <v>RU1200</v>
      </c>
      <c r="V3473" s="305" t="s">
        <v>3112</v>
      </c>
    </row>
    <row r="3474" spans="1:22" ht="18" customHeight="1" x14ac:dyDescent="0.35">
      <c r="A3474" s="270">
        <v>22322</v>
      </c>
      <c r="B3474" s="270" t="s">
        <v>3269</v>
      </c>
      <c r="C3474" s="270" t="s">
        <v>4648</v>
      </c>
      <c r="D3474" s="270" t="s">
        <v>3296</v>
      </c>
      <c r="E3474" s="270" t="s">
        <v>1713</v>
      </c>
      <c r="F3474" s="270" t="s">
        <v>1712</v>
      </c>
      <c r="G3474" s="270" t="s">
        <v>4647</v>
      </c>
      <c r="H3474" s="270" t="s">
        <v>4646</v>
      </c>
      <c r="I3474" s="270" t="s">
        <v>4645</v>
      </c>
      <c r="J3474" s="270">
        <v>22438</v>
      </c>
      <c r="K3474" s="270" t="s">
        <v>3271</v>
      </c>
      <c r="L3474" s="270" t="s">
        <v>4649</v>
      </c>
      <c r="M3474" s="270" t="s">
        <v>3296</v>
      </c>
      <c r="N3474" s="270" t="s">
        <v>3314</v>
      </c>
      <c r="O3474" s="270" t="s">
        <v>3313</v>
      </c>
      <c r="P3474" s="269">
        <v>175260</v>
      </c>
      <c r="Q3474" s="269">
        <v>0</v>
      </c>
      <c r="R3474" s="269">
        <v>0</v>
      </c>
      <c r="S3474" s="269">
        <v>175260</v>
      </c>
      <c r="U3474" s="305" t="str">
        <f t="shared" si="54"/>
        <v>RU1200</v>
      </c>
      <c r="V3474" s="305" t="s">
        <v>3112</v>
      </c>
    </row>
    <row r="3475" spans="1:22" ht="18" customHeight="1" x14ac:dyDescent="0.35">
      <c r="A3475" s="270">
        <v>22322</v>
      </c>
      <c r="B3475" s="270" t="s">
        <v>3269</v>
      </c>
      <c r="C3475" s="270" t="s">
        <v>4648</v>
      </c>
      <c r="D3475" s="270" t="s">
        <v>3296</v>
      </c>
      <c r="E3475" s="270" t="s">
        <v>1713</v>
      </c>
      <c r="F3475" s="270" t="s">
        <v>1712</v>
      </c>
      <c r="G3475" s="270" t="s">
        <v>4647</v>
      </c>
      <c r="H3475" s="270" t="s">
        <v>4646</v>
      </c>
      <c r="I3475" s="270" t="s">
        <v>4645</v>
      </c>
      <c r="J3475" s="270">
        <v>22439</v>
      </c>
      <c r="K3475" s="270" t="s">
        <v>3271</v>
      </c>
      <c r="L3475" s="270" t="s">
        <v>4644</v>
      </c>
      <c r="M3475" s="270" t="s">
        <v>3296</v>
      </c>
      <c r="N3475" s="270" t="s">
        <v>3314</v>
      </c>
      <c r="O3475" s="270" t="s">
        <v>3313</v>
      </c>
      <c r="P3475" s="269">
        <v>110750</v>
      </c>
      <c r="Q3475" s="269">
        <v>0</v>
      </c>
      <c r="R3475" s="269">
        <v>0</v>
      </c>
      <c r="S3475" s="269">
        <v>110750</v>
      </c>
      <c r="U3475" s="305" t="str">
        <f t="shared" si="54"/>
        <v>RU1200</v>
      </c>
      <c r="V3475" s="305" t="s">
        <v>3112</v>
      </c>
    </row>
    <row r="3476" spans="1:22" ht="18" customHeight="1" x14ac:dyDescent="0.35">
      <c r="A3476" s="270">
        <v>22345</v>
      </c>
      <c r="B3476" s="270" t="s">
        <v>3269</v>
      </c>
      <c r="C3476" s="270" t="s">
        <v>4643</v>
      </c>
      <c r="D3476" s="270" t="s">
        <v>3296</v>
      </c>
      <c r="E3476" s="270" t="s">
        <v>1713</v>
      </c>
      <c r="F3476" s="270" t="s">
        <v>1741</v>
      </c>
      <c r="G3476" s="270" t="s">
        <v>4642</v>
      </c>
      <c r="H3476" s="270" t="s">
        <v>4641</v>
      </c>
      <c r="I3476" s="270" t="s">
        <v>4640</v>
      </c>
      <c r="J3476" s="270">
        <v>22553</v>
      </c>
      <c r="K3476" s="270" t="s">
        <v>3271</v>
      </c>
      <c r="L3476" s="270" t="s">
        <v>4639</v>
      </c>
      <c r="M3476" s="270" t="s">
        <v>3296</v>
      </c>
      <c r="N3476" s="270" t="s">
        <v>3286</v>
      </c>
      <c r="O3476" s="270" t="s">
        <v>3285</v>
      </c>
      <c r="P3476" s="269">
        <v>285039</v>
      </c>
      <c r="Q3476" s="269">
        <v>0</v>
      </c>
      <c r="R3476" s="269">
        <v>0</v>
      </c>
      <c r="S3476" s="269">
        <v>285039</v>
      </c>
      <c r="U3476" s="305" t="str">
        <f t="shared" si="54"/>
        <v>RU8225</v>
      </c>
      <c r="V3476" s="305" t="s">
        <v>3112</v>
      </c>
    </row>
    <row r="3477" spans="1:22" ht="18" customHeight="1" x14ac:dyDescent="0.35">
      <c r="A3477" s="270">
        <v>22375</v>
      </c>
      <c r="B3477" s="270" t="s">
        <v>3269</v>
      </c>
      <c r="C3477" s="270" t="s">
        <v>4631</v>
      </c>
      <c r="D3477" s="270" t="s">
        <v>3296</v>
      </c>
      <c r="E3477" s="270" t="s">
        <v>1713</v>
      </c>
      <c r="F3477" s="270" t="s">
        <v>1719</v>
      </c>
      <c r="G3477" s="270" t="s">
        <v>4630</v>
      </c>
      <c r="H3477" s="270" t="s">
        <v>4629</v>
      </c>
      <c r="I3477" s="270" t="s">
        <v>4628</v>
      </c>
      <c r="J3477" s="270">
        <v>22390</v>
      </c>
      <c r="K3477" s="270" t="s">
        <v>3271</v>
      </c>
      <c r="L3477" s="270" t="s">
        <v>4638</v>
      </c>
      <c r="M3477" s="270" t="s">
        <v>3296</v>
      </c>
      <c r="N3477" s="270" t="s">
        <v>3314</v>
      </c>
      <c r="O3477" s="270" t="s">
        <v>3313</v>
      </c>
      <c r="P3477" s="269">
        <v>599840</v>
      </c>
      <c r="Q3477" s="269">
        <v>0</v>
      </c>
      <c r="R3477" s="269">
        <v>0</v>
      </c>
      <c r="S3477" s="269">
        <v>599840</v>
      </c>
      <c r="U3477" s="305" t="str">
        <f t="shared" si="54"/>
        <v>RU1205</v>
      </c>
      <c r="V3477" s="305" t="s">
        <v>3112</v>
      </c>
    </row>
    <row r="3478" spans="1:22" ht="18" customHeight="1" x14ac:dyDescent="0.35">
      <c r="A3478" s="270">
        <v>22375</v>
      </c>
      <c r="B3478" s="270" t="s">
        <v>3269</v>
      </c>
      <c r="C3478" s="270" t="s">
        <v>4631</v>
      </c>
      <c r="D3478" s="270" t="s">
        <v>3296</v>
      </c>
      <c r="E3478" s="270" t="s">
        <v>1713</v>
      </c>
      <c r="F3478" s="270" t="s">
        <v>1719</v>
      </c>
      <c r="G3478" s="270" t="s">
        <v>4630</v>
      </c>
      <c r="H3478" s="270" t="s">
        <v>4629</v>
      </c>
      <c r="I3478" s="270" t="s">
        <v>4628</v>
      </c>
      <c r="J3478" s="270">
        <v>22391</v>
      </c>
      <c r="K3478" s="270" t="s">
        <v>3271</v>
      </c>
      <c r="L3478" s="270" t="s">
        <v>4637</v>
      </c>
      <c r="M3478" s="270" t="s">
        <v>3296</v>
      </c>
      <c r="N3478" s="270" t="s">
        <v>3314</v>
      </c>
      <c r="O3478" s="270" t="s">
        <v>3313</v>
      </c>
      <c r="P3478" s="269">
        <v>486050</v>
      </c>
      <c r="Q3478" s="269">
        <v>0</v>
      </c>
      <c r="R3478" s="269">
        <v>0</v>
      </c>
      <c r="S3478" s="269">
        <v>486050</v>
      </c>
      <c r="U3478" s="305" t="str">
        <f t="shared" si="54"/>
        <v>RU1205</v>
      </c>
      <c r="V3478" s="305" t="s">
        <v>3112</v>
      </c>
    </row>
    <row r="3479" spans="1:22" ht="18" customHeight="1" x14ac:dyDescent="0.35">
      <c r="A3479" s="270">
        <v>22375</v>
      </c>
      <c r="B3479" s="270" t="s">
        <v>3269</v>
      </c>
      <c r="C3479" s="270" t="s">
        <v>4631</v>
      </c>
      <c r="D3479" s="270" t="s">
        <v>3296</v>
      </c>
      <c r="E3479" s="270" t="s">
        <v>1713</v>
      </c>
      <c r="F3479" s="270" t="s">
        <v>1719</v>
      </c>
      <c r="G3479" s="270" t="s">
        <v>4630</v>
      </c>
      <c r="H3479" s="270" t="s">
        <v>4629</v>
      </c>
      <c r="I3479" s="270" t="s">
        <v>4628</v>
      </c>
      <c r="J3479" s="270">
        <v>22392</v>
      </c>
      <c r="K3479" s="270" t="s">
        <v>3271</v>
      </c>
      <c r="L3479" s="270" t="s">
        <v>4636</v>
      </c>
      <c r="M3479" s="270" t="s">
        <v>3296</v>
      </c>
      <c r="N3479" s="270" t="s">
        <v>3314</v>
      </c>
      <c r="O3479" s="270" t="s">
        <v>3313</v>
      </c>
      <c r="P3479" s="269">
        <v>615730</v>
      </c>
      <c r="Q3479" s="269">
        <v>0</v>
      </c>
      <c r="R3479" s="269">
        <v>0</v>
      </c>
      <c r="S3479" s="269">
        <v>615730</v>
      </c>
      <c r="U3479" s="305" t="str">
        <f t="shared" si="54"/>
        <v>RU1205</v>
      </c>
      <c r="V3479" s="305" t="s">
        <v>3112</v>
      </c>
    </row>
    <row r="3480" spans="1:22" ht="18" customHeight="1" x14ac:dyDescent="0.35">
      <c r="A3480" s="270">
        <v>22375</v>
      </c>
      <c r="B3480" s="270" t="s">
        <v>3269</v>
      </c>
      <c r="C3480" s="270" t="s">
        <v>4631</v>
      </c>
      <c r="D3480" s="270" t="s">
        <v>3296</v>
      </c>
      <c r="E3480" s="270" t="s">
        <v>1713</v>
      </c>
      <c r="F3480" s="270" t="s">
        <v>1719</v>
      </c>
      <c r="G3480" s="270" t="s">
        <v>4630</v>
      </c>
      <c r="H3480" s="270" t="s">
        <v>4629</v>
      </c>
      <c r="I3480" s="270" t="s">
        <v>4628</v>
      </c>
      <c r="J3480" s="270">
        <v>22393</v>
      </c>
      <c r="K3480" s="270" t="s">
        <v>3271</v>
      </c>
      <c r="L3480" s="270" t="s">
        <v>4635</v>
      </c>
      <c r="M3480" s="270" t="s">
        <v>3296</v>
      </c>
      <c r="N3480" s="270" t="s">
        <v>3314</v>
      </c>
      <c r="O3480" s="270" t="s">
        <v>3313</v>
      </c>
      <c r="P3480" s="269">
        <v>498300</v>
      </c>
      <c r="Q3480" s="269">
        <v>0</v>
      </c>
      <c r="R3480" s="269">
        <v>0</v>
      </c>
      <c r="S3480" s="269">
        <v>498300</v>
      </c>
      <c r="U3480" s="305" t="str">
        <f t="shared" si="54"/>
        <v>RU1205</v>
      </c>
      <c r="V3480" s="305" t="s">
        <v>3112</v>
      </c>
    </row>
    <row r="3481" spans="1:22" ht="18" customHeight="1" x14ac:dyDescent="0.35">
      <c r="A3481" s="270">
        <v>22375</v>
      </c>
      <c r="B3481" s="270" t="s">
        <v>3269</v>
      </c>
      <c r="C3481" s="270" t="s">
        <v>4631</v>
      </c>
      <c r="D3481" s="270" t="s">
        <v>3296</v>
      </c>
      <c r="E3481" s="270" t="s">
        <v>1713</v>
      </c>
      <c r="F3481" s="270" t="s">
        <v>1719</v>
      </c>
      <c r="G3481" s="270" t="s">
        <v>4630</v>
      </c>
      <c r="H3481" s="270" t="s">
        <v>4629</v>
      </c>
      <c r="I3481" s="270" t="s">
        <v>4628</v>
      </c>
      <c r="J3481" s="270">
        <v>22394</v>
      </c>
      <c r="K3481" s="270" t="s">
        <v>3271</v>
      </c>
      <c r="L3481" s="270" t="s">
        <v>4634</v>
      </c>
      <c r="M3481" s="270" t="s">
        <v>3296</v>
      </c>
      <c r="N3481" s="270" t="s">
        <v>3314</v>
      </c>
      <c r="O3481" s="270" t="s">
        <v>3313</v>
      </c>
      <c r="P3481" s="269">
        <v>631645</v>
      </c>
      <c r="Q3481" s="269">
        <v>0</v>
      </c>
      <c r="R3481" s="269">
        <v>0</v>
      </c>
      <c r="S3481" s="269">
        <v>631645</v>
      </c>
      <c r="U3481" s="305" t="str">
        <f t="shared" si="54"/>
        <v>RU1205</v>
      </c>
      <c r="V3481" s="305" t="s">
        <v>3112</v>
      </c>
    </row>
    <row r="3482" spans="1:22" ht="18" customHeight="1" x14ac:dyDescent="0.35">
      <c r="A3482" s="270">
        <v>22375</v>
      </c>
      <c r="B3482" s="270" t="s">
        <v>3269</v>
      </c>
      <c r="C3482" s="270" t="s">
        <v>4631</v>
      </c>
      <c r="D3482" s="270" t="s">
        <v>3296</v>
      </c>
      <c r="E3482" s="270" t="s">
        <v>1713</v>
      </c>
      <c r="F3482" s="270" t="s">
        <v>1719</v>
      </c>
      <c r="G3482" s="270" t="s">
        <v>4630</v>
      </c>
      <c r="H3482" s="270" t="s">
        <v>4629</v>
      </c>
      <c r="I3482" s="270" t="s">
        <v>4628</v>
      </c>
      <c r="J3482" s="270">
        <v>22395</v>
      </c>
      <c r="K3482" s="270" t="s">
        <v>3271</v>
      </c>
      <c r="L3482" s="270" t="s">
        <v>4633</v>
      </c>
      <c r="M3482" s="270" t="s">
        <v>3296</v>
      </c>
      <c r="N3482" s="270" t="s">
        <v>3314</v>
      </c>
      <c r="O3482" s="270" t="s">
        <v>3313</v>
      </c>
      <c r="P3482" s="269">
        <v>510550</v>
      </c>
      <c r="Q3482" s="269">
        <v>0</v>
      </c>
      <c r="R3482" s="269">
        <v>0</v>
      </c>
      <c r="S3482" s="269">
        <v>510550</v>
      </c>
      <c r="U3482" s="305" t="str">
        <f t="shared" si="54"/>
        <v>RU1205</v>
      </c>
      <c r="V3482" s="305" t="s">
        <v>3112</v>
      </c>
    </row>
    <row r="3483" spans="1:22" ht="18" customHeight="1" x14ac:dyDescent="0.35">
      <c r="A3483" s="270">
        <v>22375</v>
      </c>
      <c r="B3483" s="270" t="s">
        <v>3269</v>
      </c>
      <c r="C3483" s="270" t="s">
        <v>4631</v>
      </c>
      <c r="D3483" s="270" t="s">
        <v>3296</v>
      </c>
      <c r="E3483" s="270" t="s">
        <v>1713</v>
      </c>
      <c r="F3483" s="270" t="s">
        <v>1719</v>
      </c>
      <c r="G3483" s="270" t="s">
        <v>4630</v>
      </c>
      <c r="H3483" s="270" t="s">
        <v>4629</v>
      </c>
      <c r="I3483" s="270" t="s">
        <v>4628</v>
      </c>
      <c r="J3483" s="270">
        <v>22396</v>
      </c>
      <c r="K3483" s="270" t="s">
        <v>3271</v>
      </c>
      <c r="L3483" s="270" t="s">
        <v>4632</v>
      </c>
      <c r="M3483" s="270" t="s">
        <v>3296</v>
      </c>
      <c r="N3483" s="270" t="s">
        <v>3314</v>
      </c>
      <c r="O3483" s="270" t="s">
        <v>3313</v>
      </c>
      <c r="P3483" s="269">
        <v>647565</v>
      </c>
      <c r="Q3483" s="269">
        <v>0</v>
      </c>
      <c r="R3483" s="269">
        <v>0</v>
      </c>
      <c r="S3483" s="269">
        <v>647565</v>
      </c>
      <c r="U3483" s="305" t="str">
        <f t="shared" si="54"/>
        <v>RU1205</v>
      </c>
      <c r="V3483" s="305" t="s">
        <v>3112</v>
      </c>
    </row>
    <row r="3484" spans="1:22" ht="18" customHeight="1" x14ac:dyDescent="0.35">
      <c r="A3484" s="270">
        <v>22375</v>
      </c>
      <c r="B3484" s="270" t="s">
        <v>3269</v>
      </c>
      <c r="C3484" s="270" t="s">
        <v>4631</v>
      </c>
      <c r="D3484" s="270" t="s">
        <v>3296</v>
      </c>
      <c r="E3484" s="270" t="s">
        <v>1713</v>
      </c>
      <c r="F3484" s="270" t="s">
        <v>1719</v>
      </c>
      <c r="G3484" s="270" t="s">
        <v>4630</v>
      </c>
      <c r="H3484" s="270" t="s">
        <v>4629</v>
      </c>
      <c r="I3484" s="270" t="s">
        <v>4628</v>
      </c>
      <c r="J3484" s="270">
        <v>22397</v>
      </c>
      <c r="K3484" s="270" t="s">
        <v>3271</v>
      </c>
      <c r="L3484" s="270" t="s">
        <v>4627</v>
      </c>
      <c r="M3484" s="270" t="s">
        <v>3296</v>
      </c>
      <c r="N3484" s="270" t="s">
        <v>3314</v>
      </c>
      <c r="O3484" s="270" t="s">
        <v>3313</v>
      </c>
      <c r="P3484" s="269">
        <v>522800</v>
      </c>
      <c r="Q3484" s="269">
        <v>0</v>
      </c>
      <c r="R3484" s="269">
        <v>0</v>
      </c>
      <c r="S3484" s="269">
        <v>522800</v>
      </c>
      <c r="U3484" s="305" t="str">
        <f t="shared" si="54"/>
        <v>RU1205</v>
      </c>
      <c r="V3484" s="305" t="s">
        <v>3112</v>
      </c>
    </row>
    <row r="3485" spans="1:22" ht="18" customHeight="1" x14ac:dyDescent="0.35">
      <c r="A3485" s="270">
        <v>22453</v>
      </c>
      <c r="B3485" s="270" t="s">
        <v>3269</v>
      </c>
      <c r="C3485" s="270" t="s">
        <v>4626</v>
      </c>
      <c r="D3485" s="270" t="s">
        <v>3296</v>
      </c>
      <c r="E3485" s="270" t="s">
        <v>1733</v>
      </c>
      <c r="F3485" s="270" t="s">
        <v>1917</v>
      </c>
      <c r="G3485" s="270" t="s">
        <v>4625</v>
      </c>
      <c r="H3485" s="270" t="s">
        <v>4624</v>
      </c>
      <c r="I3485" s="270" t="s">
        <v>4623</v>
      </c>
      <c r="J3485" s="270">
        <v>22461</v>
      </c>
      <c r="K3485" s="270" t="s">
        <v>3271</v>
      </c>
      <c r="L3485" s="270" t="s">
        <v>4622</v>
      </c>
      <c r="M3485" s="270" t="s">
        <v>3296</v>
      </c>
      <c r="N3485" s="270" t="s">
        <v>3314</v>
      </c>
      <c r="O3485" s="270" t="s">
        <v>3313</v>
      </c>
      <c r="P3485" s="269">
        <v>337481</v>
      </c>
      <c r="Q3485" s="269">
        <v>0</v>
      </c>
      <c r="R3485" s="269">
        <v>0</v>
      </c>
      <c r="S3485" s="269">
        <v>337481</v>
      </c>
      <c r="U3485" s="305" t="str">
        <f t="shared" si="54"/>
        <v>RU5200</v>
      </c>
      <c r="V3485" s="305" t="s">
        <v>3112</v>
      </c>
    </row>
    <row r="3486" spans="1:22" ht="18" customHeight="1" x14ac:dyDescent="0.35">
      <c r="A3486" s="270">
        <v>22462</v>
      </c>
      <c r="B3486" s="270" t="s">
        <v>3269</v>
      </c>
      <c r="C3486" s="270" t="s">
        <v>4621</v>
      </c>
      <c r="D3486" s="270" t="s">
        <v>3296</v>
      </c>
      <c r="E3486" s="270" t="s">
        <v>1733</v>
      </c>
      <c r="F3486" s="270" t="s">
        <v>2065</v>
      </c>
      <c r="G3486" s="270" t="s">
        <v>4620</v>
      </c>
      <c r="H3486" s="270" t="s">
        <v>4619</v>
      </c>
      <c r="I3486" s="270" t="s">
        <v>4618</v>
      </c>
      <c r="J3486" s="270">
        <v>22463</v>
      </c>
      <c r="K3486" s="270" t="s">
        <v>3271</v>
      </c>
      <c r="L3486" s="270" t="s">
        <v>4617</v>
      </c>
      <c r="M3486" s="270" t="s">
        <v>3296</v>
      </c>
      <c r="N3486" s="270" t="s">
        <v>3314</v>
      </c>
      <c r="O3486" s="270" t="s">
        <v>3313</v>
      </c>
      <c r="P3486" s="269">
        <v>516127.89</v>
      </c>
      <c r="Q3486" s="269">
        <v>0</v>
      </c>
      <c r="R3486" s="269">
        <v>0</v>
      </c>
      <c r="S3486" s="269">
        <v>516127.89</v>
      </c>
      <c r="U3486" s="305" t="str">
        <f t="shared" si="54"/>
        <v>RU8179</v>
      </c>
      <c r="V3486" s="305" t="s">
        <v>3112</v>
      </c>
    </row>
    <row r="3487" spans="1:22" ht="18" customHeight="1" x14ac:dyDescent="0.35">
      <c r="A3487" s="270">
        <v>22475</v>
      </c>
      <c r="B3487" s="270" t="s">
        <v>3269</v>
      </c>
      <c r="C3487" s="270" t="s">
        <v>4616</v>
      </c>
      <c r="D3487" s="270" t="s">
        <v>3296</v>
      </c>
      <c r="E3487" s="270" t="s">
        <v>1733</v>
      </c>
      <c r="F3487" s="270" t="s">
        <v>2136</v>
      </c>
      <c r="G3487" s="270" t="s">
        <v>4615</v>
      </c>
      <c r="H3487" s="270" t="s">
        <v>4614</v>
      </c>
      <c r="I3487" s="270" t="s">
        <v>4613</v>
      </c>
      <c r="J3487" s="270">
        <v>22477</v>
      </c>
      <c r="K3487" s="270" t="s">
        <v>3271</v>
      </c>
      <c r="L3487" s="270" t="s">
        <v>4612</v>
      </c>
      <c r="M3487" s="270" t="s">
        <v>3296</v>
      </c>
      <c r="N3487" s="270" t="s">
        <v>3286</v>
      </c>
      <c r="O3487" s="270" t="s">
        <v>3285</v>
      </c>
      <c r="P3487" s="269">
        <v>1069275</v>
      </c>
      <c r="Q3487" s="269">
        <v>0</v>
      </c>
      <c r="R3487" s="269">
        <v>0</v>
      </c>
      <c r="S3487" s="269">
        <v>1069275</v>
      </c>
      <c r="U3487" s="305" t="str">
        <f t="shared" si="54"/>
        <v>RU8293</v>
      </c>
      <c r="V3487" s="305" t="s">
        <v>3112</v>
      </c>
    </row>
    <row r="3488" spans="1:22" ht="18" customHeight="1" x14ac:dyDescent="0.35">
      <c r="A3488" s="270">
        <v>22482</v>
      </c>
      <c r="B3488" s="270" t="s">
        <v>3269</v>
      </c>
      <c r="C3488" s="270" t="s">
        <v>4611</v>
      </c>
      <c r="D3488" s="270" t="s">
        <v>3296</v>
      </c>
      <c r="E3488" s="270" t="s">
        <v>1733</v>
      </c>
      <c r="F3488" s="270" t="s">
        <v>2136</v>
      </c>
      <c r="G3488" s="270" t="s">
        <v>4610</v>
      </c>
      <c r="H3488" s="270" t="s">
        <v>4609</v>
      </c>
      <c r="I3488" s="270" t="s">
        <v>4608</v>
      </c>
      <c r="J3488" s="270">
        <v>22484</v>
      </c>
      <c r="K3488" s="270" t="s">
        <v>3271</v>
      </c>
      <c r="L3488" s="270" t="s">
        <v>4607</v>
      </c>
      <c r="M3488" s="270" t="s">
        <v>3296</v>
      </c>
      <c r="N3488" s="270" t="s">
        <v>3314</v>
      </c>
      <c r="O3488" s="270" t="s">
        <v>3313</v>
      </c>
      <c r="P3488" s="269">
        <v>698116.4</v>
      </c>
      <c r="Q3488" s="269">
        <v>0</v>
      </c>
      <c r="R3488" s="269">
        <v>0</v>
      </c>
      <c r="S3488" s="269">
        <v>698116.4</v>
      </c>
      <c r="U3488" s="305" t="str">
        <f t="shared" si="54"/>
        <v>RU8293</v>
      </c>
      <c r="V3488" s="305" t="s">
        <v>3112</v>
      </c>
    </row>
    <row r="3489" spans="1:22" ht="18" customHeight="1" x14ac:dyDescent="0.35">
      <c r="A3489" s="270">
        <v>22490</v>
      </c>
      <c r="B3489" s="270" t="s">
        <v>3269</v>
      </c>
      <c r="C3489" s="270" t="s">
        <v>4606</v>
      </c>
      <c r="D3489" s="270" t="s">
        <v>3296</v>
      </c>
      <c r="E3489" s="270" t="s">
        <v>1791</v>
      </c>
      <c r="F3489" s="270" t="s">
        <v>2176</v>
      </c>
      <c r="G3489" s="270" t="s">
        <v>4605</v>
      </c>
      <c r="H3489" s="270" t="s">
        <v>4604</v>
      </c>
      <c r="I3489" s="270" t="s">
        <v>4603</v>
      </c>
      <c r="J3489" s="270">
        <v>22580</v>
      </c>
      <c r="K3489" s="270" t="s">
        <v>3271</v>
      </c>
      <c r="L3489" s="270" t="s">
        <v>4602</v>
      </c>
      <c r="M3489" s="270" t="s">
        <v>3296</v>
      </c>
      <c r="N3489" s="270" t="s">
        <v>3314</v>
      </c>
      <c r="O3489" s="270" t="s">
        <v>3313</v>
      </c>
      <c r="P3489" s="269">
        <v>511162</v>
      </c>
      <c r="Q3489" s="269">
        <v>0</v>
      </c>
      <c r="R3489" s="269">
        <v>0</v>
      </c>
      <c r="S3489" s="269">
        <v>511162</v>
      </c>
      <c r="U3489" s="305" t="str">
        <f t="shared" si="54"/>
        <v>RU8335</v>
      </c>
      <c r="V3489" s="305" t="s">
        <v>3112</v>
      </c>
    </row>
    <row r="3490" spans="1:22" ht="18" customHeight="1" x14ac:dyDescent="0.35">
      <c r="A3490" s="270">
        <v>22510</v>
      </c>
      <c r="B3490" s="270" t="s">
        <v>3269</v>
      </c>
      <c r="C3490" s="270" t="s">
        <v>4601</v>
      </c>
      <c r="D3490" s="270" t="s">
        <v>3296</v>
      </c>
      <c r="E3490" s="270" t="s">
        <v>1791</v>
      </c>
      <c r="F3490" s="270" t="s">
        <v>1935</v>
      </c>
      <c r="G3490" s="270" t="s">
        <v>4600</v>
      </c>
      <c r="H3490" s="270" t="s">
        <v>4599</v>
      </c>
      <c r="I3490" s="270" t="s">
        <v>4598</v>
      </c>
      <c r="J3490" s="270">
        <v>22581</v>
      </c>
      <c r="K3490" s="270" t="s">
        <v>3271</v>
      </c>
      <c r="L3490" s="270" t="s">
        <v>4597</v>
      </c>
      <c r="M3490" s="270" t="s">
        <v>3296</v>
      </c>
      <c r="N3490" s="270" t="s">
        <v>3314</v>
      </c>
      <c r="O3490" s="270" t="s">
        <v>3313</v>
      </c>
      <c r="P3490" s="269">
        <v>399421.45</v>
      </c>
      <c r="Q3490" s="269">
        <v>0</v>
      </c>
      <c r="R3490" s="269">
        <v>0</v>
      </c>
      <c r="S3490" s="269">
        <v>399421.45</v>
      </c>
      <c r="U3490" s="305" t="str">
        <f t="shared" si="54"/>
        <v>RU8370</v>
      </c>
      <c r="V3490" s="305" t="s">
        <v>3112</v>
      </c>
    </row>
    <row r="3491" spans="1:22" ht="18" customHeight="1" x14ac:dyDescent="0.35">
      <c r="A3491" s="270">
        <v>22531</v>
      </c>
      <c r="B3491" s="270" t="s">
        <v>3269</v>
      </c>
      <c r="C3491" s="270" t="s">
        <v>4596</v>
      </c>
      <c r="D3491" s="270" t="s">
        <v>3296</v>
      </c>
      <c r="E3491" s="270" t="s">
        <v>1733</v>
      </c>
      <c r="F3491" s="270" t="s">
        <v>1894</v>
      </c>
      <c r="G3491" s="270" t="s">
        <v>4595</v>
      </c>
      <c r="H3491" s="270" t="s">
        <v>4594</v>
      </c>
      <c r="I3491" s="270" t="s">
        <v>4593</v>
      </c>
      <c r="J3491" s="270">
        <v>22537</v>
      </c>
      <c r="K3491" s="270" t="s">
        <v>3271</v>
      </c>
      <c r="L3491" s="270" t="s">
        <v>4592</v>
      </c>
      <c r="M3491" s="270" t="s">
        <v>3296</v>
      </c>
      <c r="N3491" s="270" t="s">
        <v>3286</v>
      </c>
      <c r="O3491" s="270" t="s">
        <v>3285</v>
      </c>
      <c r="P3491" s="269">
        <v>460000</v>
      </c>
      <c r="Q3491" s="269">
        <v>0</v>
      </c>
      <c r="R3491" s="269">
        <v>0</v>
      </c>
      <c r="S3491" s="269">
        <v>460000</v>
      </c>
      <c r="U3491" s="305" t="str">
        <f t="shared" si="54"/>
        <v>RU5050</v>
      </c>
      <c r="V3491" s="305" t="s">
        <v>3112</v>
      </c>
    </row>
    <row r="3492" spans="1:22" ht="18" customHeight="1" x14ac:dyDescent="0.35">
      <c r="A3492" s="270">
        <v>22539</v>
      </c>
      <c r="B3492" s="270" t="s">
        <v>3269</v>
      </c>
      <c r="C3492" s="270" t="s">
        <v>4591</v>
      </c>
      <c r="D3492" s="270" t="s">
        <v>3296</v>
      </c>
      <c r="E3492" s="270" t="s">
        <v>1733</v>
      </c>
      <c r="F3492" s="270" t="s">
        <v>1732</v>
      </c>
      <c r="G3492" s="270" t="s">
        <v>4590</v>
      </c>
      <c r="H3492" s="270" t="s">
        <v>4589</v>
      </c>
      <c r="I3492" s="270" t="s">
        <v>4588</v>
      </c>
      <c r="J3492" s="270">
        <v>22576</v>
      </c>
      <c r="K3492" s="270" t="s">
        <v>3271</v>
      </c>
      <c r="L3492" s="270" t="s">
        <v>4587</v>
      </c>
      <c r="M3492" s="270" t="s">
        <v>3296</v>
      </c>
      <c r="N3492" s="270" t="s">
        <v>3314</v>
      </c>
      <c r="O3492" s="270" t="s">
        <v>3313</v>
      </c>
      <c r="P3492" s="269">
        <v>320248</v>
      </c>
      <c r="Q3492" s="269">
        <v>0</v>
      </c>
      <c r="R3492" s="269">
        <v>0</v>
      </c>
      <c r="S3492" s="269">
        <v>320248</v>
      </c>
      <c r="U3492" s="305" t="str">
        <f t="shared" si="54"/>
        <v>RU5000</v>
      </c>
      <c r="V3492" s="305" t="s">
        <v>3112</v>
      </c>
    </row>
    <row r="3493" spans="1:22" ht="18" customHeight="1" x14ac:dyDescent="0.35">
      <c r="A3493" s="270">
        <v>22540</v>
      </c>
      <c r="B3493" s="270" t="s">
        <v>3269</v>
      </c>
      <c r="C3493" s="270" t="s">
        <v>4585</v>
      </c>
      <c r="D3493" s="270" t="s">
        <v>3296</v>
      </c>
      <c r="E3493" s="270" t="s">
        <v>1739</v>
      </c>
      <c r="F3493" s="270" t="s">
        <v>1823</v>
      </c>
      <c r="G3493" s="270" t="s">
        <v>4584</v>
      </c>
      <c r="H3493" s="270" t="s">
        <v>4583</v>
      </c>
      <c r="I3493" s="270" t="s">
        <v>4582</v>
      </c>
      <c r="J3493" s="270">
        <v>22541</v>
      </c>
      <c r="K3493" s="270" t="s">
        <v>3271</v>
      </c>
      <c r="L3493" s="270" t="s">
        <v>4586</v>
      </c>
      <c r="M3493" s="270" t="s">
        <v>3296</v>
      </c>
      <c r="N3493" s="270" t="s">
        <v>3286</v>
      </c>
      <c r="O3493" s="270" t="s">
        <v>3285</v>
      </c>
      <c r="P3493" s="269">
        <v>345025</v>
      </c>
      <c r="Q3493" s="269">
        <v>0</v>
      </c>
      <c r="R3493" s="269">
        <v>0</v>
      </c>
      <c r="S3493" s="269">
        <v>345025</v>
      </c>
      <c r="U3493" s="305" t="str">
        <f t="shared" si="54"/>
        <v>RU1100</v>
      </c>
      <c r="V3493" s="305" t="s">
        <v>3112</v>
      </c>
    </row>
    <row r="3494" spans="1:22" ht="18" customHeight="1" x14ac:dyDescent="0.35">
      <c r="A3494" s="270">
        <v>22540</v>
      </c>
      <c r="B3494" s="270" t="s">
        <v>3269</v>
      </c>
      <c r="C3494" s="270" t="s">
        <v>4585</v>
      </c>
      <c r="D3494" s="270" t="s">
        <v>3296</v>
      </c>
      <c r="E3494" s="270" t="s">
        <v>1739</v>
      </c>
      <c r="F3494" s="270" t="s">
        <v>1823</v>
      </c>
      <c r="G3494" s="270" t="s">
        <v>4584</v>
      </c>
      <c r="H3494" s="270" t="s">
        <v>4583</v>
      </c>
      <c r="I3494" s="270" t="s">
        <v>4582</v>
      </c>
      <c r="J3494" s="270">
        <v>22568</v>
      </c>
      <c r="K3494" s="270" t="s">
        <v>3271</v>
      </c>
      <c r="L3494" s="270" t="s">
        <v>4581</v>
      </c>
      <c r="M3494" s="270" t="s">
        <v>3296</v>
      </c>
      <c r="N3494" s="270" t="s">
        <v>3314</v>
      </c>
      <c r="O3494" s="270" t="s">
        <v>3313</v>
      </c>
      <c r="P3494" s="269">
        <v>7150</v>
      </c>
      <c r="Q3494" s="269">
        <v>0</v>
      </c>
      <c r="R3494" s="269">
        <v>0</v>
      </c>
      <c r="S3494" s="269">
        <v>7150</v>
      </c>
      <c r="U3494" s="305" t="str">
        <f t="shared" si="54"/>
        <v>RU1100</v>
      </c>
      <c r="V3494" s="305" t="s">
        <v>3112</v>
      </c>
    </row>
    <row r="3495" spans="1:22" ht="18" customHeight="1" x14ac:dyDescent="0.35">
      <c r="A3495" s="270">
        <v>22542</v>
      </c>
      <c r="B3495" s="270" t="s">
        <v>3269</v>
      </c>
      <c r="C3495" s="270" t="s">
        <v>4574</v>
      </c>
      <c r="D3495" s="270" t="s">
        <v>3296</v>
      </c>
      <c r="E3495" s="270" t="s">
        <v>1733</v>
      </c>
      <c r="F3495" s="270" t="s">
        <v>1996</v>
      </c>
      <c r="G3495" s="270" t="s">
        <v>4573</v>
      </c>
      <c r="H3495" s="270" t="s">
        <v>4572</v>
      </c>
      <c r="I3495" s="270" t="s">
        <v>4571</v>
      </c>
      <c r="J3495" s="270">
        <v>22544</v>
      </c>
      <c r="K3495" s="270" t="s">
        <v>3271</v>
      </c>
      <c r="L3495" s="270" t="s">
        <v>4580</v>
      </c>
      <c r="M3495" s="270" t="s">
        <v>3296</v>
      </c>
      <c r="N3495" s="270" t="s">
        <v>3286</v>
      </c>
      <c r="O3495" s="270" t="s">
        <v>3285</v>
      </c>
      <c r="P3495" s="269">
        <v>9945.94</v>
      </c>
      <c r="Q3495" s="269">
        <v>0</v>
      </c>
      <c r="R3495" s="269">
        <v>0</v>
      </c>
      <c r="S3495" s="269">
        <v>9945.94</v>
      </c>
      <c r="U3495" s="305" t="str">
        <f t="shared" si="54"/>
        <v>RU8031</v>
      </c>
      <c r="V3495" s="305" t="s">
        <v>3112</v>
      </c>
    </row>
    <row r="3496" spans="1:22" ht="18" customHeight="1" x14ac:dyDescent="0.35">
      <c r="A3496" s="270">
        <v>22542</v>
      </c>
      <c r="B3496" s="270" t="s">
        <v>3269</v>
      </c>
      <c r="C3496" s="270" t="s">
        <v>4574</v>
      </c>
      <c r="D3496" s="270" t="s">
        <v>3296</v>
      </c>
      <c r="E3496" s="270" t="s">
        <v>1733</v>
      </c>
      <c r="F3496" s="270" t="s">
        <v>1996</v>
      </c>
      <c r="G3496" s="270" t="s">
        <v>4573</v>
      </c>
      <c r="H3496" s="270" t="s">
        <v>4572</v>
      </c>
      <c r="I3496" s="270" t="s">
        <v>4571</v>
      </c>
      <c r="J3496" s="270">
        <v>26183</v>
      </c>
      <c r="K3496" s="270" t="s">
        <v>3271</v>
      </c>
      <c r="L3496" s="270" t="s">
        <v>4579</v>
      </c>
      <c r="M3496" s="270" t="s">
        <v>3296</v>
      </c>
      <c r="N3496" s="270" t="s">
        <v>3286</v>
      </c>
      <c r="O3496" s="270" t="s">
        <v>3285</v>
      </c>
      <c r="P3496" s="269">
        <v>135513.32</v>
      </c>
      <c r="Q3496" s="269">
        <v>0</v>
      </c>
      <c r="R3496" s="269">
        <v>0</v>
      </c>
      <c r="S3496" s="269">
        <v>135513.32</v>
      </c>
      <c r="U3496" s="305" t="str">
        <f t="shared" si="54"/>
        <v>RU8031</v>
      </c>
      <c r="V3496" s="305" t="s">
        <v>3112</v>
      </c>
    </row>
    <row r="3497" spans="1:22" ht="18" customHeight="1" x14ac:dyDescent="0.35">
      <c r="A3497" s="270">
        <v>22542</v>
      </c>
      <c r="B3497" s="270" t="s">
        <v>3269</v>
      </c>
      <c r="C3497" s="270" t="s">
        <v>4574</v>
      </c>
      <c r="D3497" s="270" t="s">
        <v>3296</v>
      </c>
      <c r="E3497" s="270" t="s">
        <v>1733</v>
      </c>
      <c r="F3497" s="270" t="s">
        <v>1996</v>
      </c>
      <c r="G3497" s="270" t="s">
        <v>4573</v>
      </c>
      <c r="H3497" s="270" t="s">
        <v>4572</v>
      </c>
      <c r="I3497" s="270" t="s">
        <v>4571</v>
      </c>
      <c r="J3497" s="270">
        <v>26184</v>
      </c>
      <c r="K3497" s="270" t="s">
        <v>3271</v>
      </c>
      <c r="L3497" s="270" t="s">
        <v>4578</v>
      </c>
      <c r="M3497" s="270" t="s">
        <v>3296</v>
      </c>
      <c r="N3497" s="270" t="s">
        <v>3286</v>
      </c>
      <c r="O3497" s="270" t="s">
        <v>3285</v>
      </c>
      <c r="P3497" s="269">
        <v>147945.74</v>
      </c>
      <c r="Q3497" s="269">
        <v>0</v>
      </c>
      <c r="R3497" s="269">
        <v>0</v>
      </c>
      <c r="S3497" s="269">
        <v>147945.74</v>
      </c>
      <c r="U3497" s="305" t="str">
        <f t="shared" si="54"/>
        <v>RU8031</v>
      </c>
      <c r="V3497" s="305" t="s">
        <v>3112</v>
      </c>
    </row>
    <row r="3498" spans="1:22" ht="18" customHeight="1" x14ac:dyDescent="0.35">
      <c r="A3498" s="270">
        <v>22542</v>
      </c>
      <c r="B3498" s="270" t="s">
        <v>3269</v>
      </c>
      <c r="C3498" s="270" t="s">
        <v>4574</v>
      </c>
      <c r="D3498" s="270" t="s">
        <v>3296</v>
      </c>
      <c r="E3498" s="270" t="s">
        <v>1733</v>
      </c>
      <c r="F3498" s="270" t="s">
        <v>1996</v>
      </c>
      <c r="G3498" s="270" t="s">
        <v>4573</v>
      </c>
      <c r="H3498" s="270" t="s">
        <v>4572</v>
      </c>
      <c r="I3498" s="270" t="s">
        <v>4571</v>
      </c>
      <c r="J3498" s="270">
        <v>26185</v>
      </c>
      <c r="K3498" s="270" t="s">
        <v>3271</v>
      </c>
      <c r="L3498" s="270" t="s">
        <v>4577</v>
      </c>
      <c r="M3498" s="270" t="s">
        <v>3296</v>
      </c>
      <c r="N3498" s="270" t="s">
        <v>3286</v>
      </c>
      <c r="O3498" s="270" t="s">
        <v>3285</v>
      </c>
      <c r="P3498" s="269">
        <v>27351.32</v>
      </c>
      <c r="Q3498" s="269">
        <v>0</v>
      </c>
      <c r="R3498" s="269">
        <v>0</v>
      </c>
      <c r="S3498" s="269">
        <v>27351.32</v>
      </c>
      <c r="U3498" s="305" t="str">
        <f t="shared" si="54"/>
        <v>RU8031</v>
      </c>
      <c r="V3498" s="305" t="s">
        <v>3112</v>
      </c>
    </row>
    <row r="3499" spans="1:22" ht="18" customHeight="1" x14ac:dyDescent="0.35">
      <c r="A3499" s="270">
        <v>22542</v>
      </c>
      <c r="B3499" s="270" t="s">
        <v>3269</v>
      </c>
      <c r="C3499" s="270" t="s">
        <v>4574</v>
      </c>
      <c r="D3499" s="270" t="s">
        <v>3296</v>
      </c>
      <c r="E3499" s="270" t="s">
        <v>1733</v>
      </c>
      <c r="F3499" s="270" t="s">
        <v>1996</v>
      </c>
      <c r="G3499" s="270" t="s">
        <v>4573</v>
      </c>
      <c r="H3499" s="270" t="s">
        <v>4572</v>
      </c>
      <c r="I3499" s="270" t="s">
        <v>4571</v>
      </c>
      <c r="J3499" s="270">
        <v>26186</v>
      </c>
      <c r="K3499" s="270" t="s">
        <v>3271</v>
      </c>
      <c r="L3499" s="270" t="s">
        <v>4576</v>
      </c>
      <c r="M3499" s="270" t="s">
        <v>3296</v>
      </c>
      <c r="N3499" s="270" t="s">
        <v>3286</v>
      </c>
      <c r="O3499" s="270" t="s">
        <v>3285</v>
      </c>
      <c r="P3499" s="269">
        <v>39783.72</v>
      </c>
      <c r="Q3499" s="269">
        <v>0</v>
      </c>
      <c r="R3499" s="269">
        <v>0</v>
      </c>
      <c r="S3499" s="269">
        <v>39783.72</v>
      </c>
      <c r="U3499" s="305" t="str">
        <f t="shared" si="54"/>
        <v>RU8031</v>
      </c>
      <c r="V3499" s="305" t="s">
        <v>3112</v>
      </c>
    </row>
    <row r="3500" spans="1:22" ht="18" customHeight="1" x14ac:dyDescent="0.35">
      <c r="A3500" s="270">
        <v>22542</v>
      </c>
      <c r="B3500" s="270" t="s">
        <v>3269</v>
      </c>
      <c r="C3500" s="270" t="s">
        <v>4574</v>
      </c>
      <c r="D3500" s="270" t="s">
        <v>3296</v>
      </c>
      <c r="E3500" s="270" t="s">
        <v>1733</v>
      </c>
      <c r="F3500" s="270" t="s">
        <v>1996</v>
      </c>
      <c r="G3500" s="270" t="s">
        <v>4573</v>
      </c>
      <c r="H3500" s="270" t="s">
        <v>4572</v>
      </c>
      <c r="I3500" s="270" t="s">
        <v>4571</v>
      </c>
      <c r="J3500" s="270">
        <v>26188</v>
      </c>
      <c r="K3500" s="270" t="s">
        <v>3271</v>
      </c>
      <c r="L3500" s="270" t="s">
        <v>4575</v>
      </c>
      <c r="M3500" s="270" t="s">
        <v>3296</v>
      </c>
      <c r="N3500" s="270" t="s">
        <v>3286</v>
      </c>
      <c r="O3500" s="270" t="s">
        <v>3285</v>
      </c>
      <c r="P3500" s="269">
        <v>36054</v>
      </c>
      <c r="Q3500" s="269">
        <v>0</v>
      </c>
      <c r="R3500" s="269">
        <v>0</v>
      </c>
      <c r="S3500" s="269">
        <v>36054</v>
      </c>
      <c r="U3500" s="305" t="str">
        <f t="shared" si="54"/>
        <v>RU8031</v>
      </c>
      <c r="V3500" s="305" t="s">
        <v>3112</v>
      </c>
    </row>
    <row r="3501" spans="1:22" ht="18" customHeight="1" x14ac:dyDescent="0.35">
      <c r="A3501" s="270">
        <v>22542</v>
      </c>
      <c r="B3501" s="270" t="s">
        <v>3269</v>
      </c>
      <c r="C3501" s="270" t="s">
        <v>4574</v>
      </c>
      <c r="D3501" s="270" t="s">
        <v>3296</v>
      </c>
      <c r="E3501" s="270" t="s">
        <v>1733</v>
      </c>
      <c r="F3501" s="270" t="s">
        <v>1996</v>
      </c>
      <c r="G3501" s="270" t="s">
        <v>4573</v>
      </c>
      <c r="H3501" s="270" t="s">
        <v>4572</v>
      </c>
      <c r="I3501" s="270" t="s">
        <v>4571</v>
      </c>
      <c r="J3501" s="270">
        <v>26189</v>
      </c>
      <c r="K3501" s="270" t="s">
        <v>3271</v>
      </c>
      <c r="L3501" s="270" t="s">
        <v>4570</v>
      </c>
      <c r="M3501" s="270" t="s">
        <v>3296</v>
      </c>
      <c r="N3501" s="270" t="s">
        <v>3286</v>
      </c>
      <c r="O3501" s="270" t="s">
        <v>3285</v>
      </c>
      <c r="P3501" s="269">
        <v>41026.959999999999</v>
      </c>
      <c r="Q3501" s="269">
        <v>0</v>
      </c>
      <c r="R3501" s="269">
        <v>0</v>
      </c>
      <c r="S3501" s="269">
        <v>41026.959999999999</v>
      </c>
      <c r="U3501" s="305" t="str">
        <f t="shared" si="54"/>
        <v>RU8031</v>
      </c>
      <c r="V3501" s="305" t="s">
        <v>3112</v>
      </c>
    </row>
    <row r="3502" spans="1:22" ht="18" customHeight="1" x14ac:dyDescent="0.35">
      <c r="A3502" s="270">
        <v>22545</v>
      </c>
      <c r="B3502" s="270" t="s">
        <v>3269</v>
      </c>
      <c r="C3502" s="270" t="s">
        <v>4569</v>
      </c>
      <c r="D3502" s="270" t="s">
        <v>3296</v>
      </c>
      <c r="E3502" s="270" t="s">
        <v>1739</v>
      </c>
      <c r="F3502" s="270" t="s">
        <v>1798</v>
      </c>
      <c r="G3502" s="270" t="s">
        <v>4568</v>
      </c>
      <c r="H3502" s="270" t="s">
        <v>4567</v>
      </c>
      <c r="I3502" s="270" t="s">
        <v>4566</v>
      </c>
      <c r="J3502" s="270">
        <v>22550</v>
      </c>
      <c r="K3502" s="270" t="s">
        <v>3271</v>
      </c>
      <c r="L3502" s="270" t="s">
        <v>4565</v>
      </c>
      <c r="M3502" s="270" t="s">
        <v>3296</v>
      </c>
      <c r="N3502" s="270" t="s">
        <v>3314</v>
      </c>
      <c r="O3502" s="270" t="s">
        <v>3313</v>
      </c>
      <c r="P3502" s="269">
        <v>597103.92000000004</v>
      </c>
      <c r="Q3502" s="269">
        <v>0</v>
      </c>
      <c r="R3502" s="269">
        <v>0</v>
      </c>
      <c r="S3502" s="269">
        <v>597103.92000000004</v>
      </c>
      <c r="U3502" s="305" t="str">
        <f t="shared" si="54"/>
        <v>RU8135</v>
      </c>
      <c r="V3502" s="305" t="s">
        <v>3112</v>
      </c>
    </row>
    <row r="3503" spans="1:22" ht="18" customHeight="1" x14ac:dyDescent="0.35">
      <c r="A3503" s="270">
        <v>22556</v>
      </c>
      <c r="B3503" s="270" t="s">
        <v>3269</v>
      </c>
      <c r="C3503" s="270" t="s">
        <v>4558</v>
      </c>
      <c r="D3503" s="270" t="s">
        <v>3296</v>
      </c>
      <c r="E3503" s="270" t="s">
        <v>1733</v>
      </c>
      <c r="F3503" s="270" t="s">
        <v>1996</v>
      </c>
      <c r="G3503" s="270" t="s">
        <v>4557</v>
      </c>
      <c r="H3503" s="270" t="s">
        <v>4556</v>
      </c>
      <c r="I3503" s="270" t="s">
        <v>4555</v>
      </c>
      <c r="J3503" s="270">
        <v>22587</v>
      </c>
      <c r="K3503" s="270" t="s">
        <v>3271</v>
      </c>
      <c r="L3503" s="270" t="s">
        <v>4564</v>
      </c>
      <c r="M3503" s="270" t="s">
        <v>3296</v>
      </c>
      <c r="N3503" s="270" t="s">
        <v>3286</v>
      </c>
      <c r="O3503" s="270" t="s">
        <v>3285</v>
      </c>
      <c r="P3503" s="269">
        <v>98015.87</v>
      </c>
      <c r="Q3503" s="269">
        <v>0</v>
      </c>
      <c r="R3503" s="269">
        <v>0</v>
      </c>
      <c r="S3503" s="269">
        <v>98015.87</v>
      </c>
      <c r="U3503" s="305" t="str">
        <f t="shared" si="54"/>
        <v>RU8031</v>
      </c>
      <c r="V3503" s="305" t="s">
        <v>3112</v>
      </c>
    </row>
    <row r="3504" spans="1:22" ht="18" customHeight="1" x14ac:dyDescent="0.35">
      <c r="A3504" s="270">
        <v>22556</v>
      </c>
      <c r="B3504" s="270" t="s">
        <v>3269</v>
      </c>
      <c r="C3504" s="270" t="s">
        <v>4558</v>
      </c>
      <c r="D3504" s="270" t="s">
        <v>3296</v>
      </c>
      <c r="E3504" s="270" t="s">
        <v>1733</v>
      </c>
      <c r="F3504" s="270" t="s">
        <v>1996</v>
      </c>
      <c r="G3504" s="270" t="s">
        <v>4557</v>
      </c>
      <c r="H3504" s="270" t="s">
        <v>4556</v>
      </c>
      <c r="I3504" s="270" t="s">
        <v>4555</v>
      </c>
      <c r="J3504" s="270">
        <v>22615</v>
      </c>
      <c r="K3504" s="270" t="s">
        <v>3271</v>
      </c>
      <c r="L3504" s="270" t="s">
        <v>4563</v>
      </c>
      <c r="M3504" s="270" t="s">
        <v>3296</v>
      </c>
      <c r="N3504" s="270" t="s">
        <v>3286</v>
      </c>
      <c r="O3504" s="270" t="s">
        <v>3285</v>
      </c>
      <c r="P3504" s="269">
        <v>103509.45</v>
      </c>
      <c r="Q3504" s="269">
        <v>0</v>
      </c>
      <c r="R3504" s="269">
        <v>0</v>
      </c>
      <c r="S3504" s="269">
        <v>103509.45</v>
      </c>
      <c r="U3504" s="305" t="str">
        <f t="shared" si="54"/>
        <v>RU8031</v>
      </c>
      <c r="V3504" s="305" t="s">
        <v>3112</v>
      </c>
    </row>
    <row r="3505" spans="1:22" ht="18" customHeight="1" x14ac:dyDescent="0.35">
      <c r="A3505" s="270">
        <v>22556</v>
      </c>
      <c r="B3505" s="270" t="s">
        <v>3269</v>
      </c>
      <c r="C3505" s="270" t="s">
        <v>4558</v>
      </c>
      <c r="D3505" s="270" t="s">
        <v>3296</v>
      </c>
      <c r="E3505" s="270" t="s">
        <v>1733</v>
      </c>
      <c r="F3505" s="270" t="s">
        <v>1996</v>
      </c>
      <c r="G3505" s="270" t="s">
        <v>4557</v>
      </c>
      <c r="H3505" s="270" t="s">
        <v>4556</v>
      </c>
      <c r="I3505" s="270" t="s">
        <v>4555</v>
      </c>
      <c r="J3505" s="270">
        <v>22618</v>
      </c>
      <c r="K3505" s="270" t="s">
        <v>3271</v>
      </c>
      <c r="L3505" s="270" t="s">
        <v>4562</v>
      </c>
      <c r="M3505" s="270" t="s">
        <v>3296</v>
      </c>
      <c r="N3505" s="270" t="s">
        <v>3286</v>
      </c>
      <c r="O3505" s="270" t="s">
        <v>3285</v>
      </c>
      <c r="P3505" s="269">
        <v>53016.97</v>
      </c>
      <c r="Q3505" s="269">
        <v>0</v>
      </c>
      <c r="R3505" s="269">
        <v>0</v>
      </c>
      <c r="S3505" s="269">
        <v>53016.97</v>
      </c>
      <c r="U3505" s="305" t="str">
        <f t="shared" si="54"/>
        <v>RU8031</v>
      </c>
      <c r="V3505" s="305" t="s">
        <v>3112</v>
      </c>
    </row>
    <row r="3506" spans="1:22" ht="18" customHeight="1" x14ac:dyDescent="0.35">
      <c r="A3506" s="270">
        <v>22556</v>
      </c>
      <c r="B3506" s="270" t="s">
        <v>3269</v>
      </c>
      <c r="C3506" s="270" t="s">
        <v>4558</v>
      </c>
      <c r="D3506" s="270" t="s">
        <v>3296</v>
      </c>
      <c r="E3506" s="270" t="s">
        <v>1733</v>
      </c>
      <c r="F3506" s="270" t="s">
        <v>1996</v>
      </c>
      <c r="G3506" s="270" t="s">
        <v>4557</v>
      </c>
      <c r="H3506" s="270" t="s">
        <v>4556</v>
      </c>
      <c r="I3506" s="270" t="s">
        <v>4555</v>
      </c>
      <c r="J3506" s="270">
        <v>22619</v>
      </c>
      <c r="K3506" s="270" t="s">
        <v>3271</v>
      </c>
      <c r="L3506" s="270" t="s">
        <v>4561</v>
      </c>
      <c r="M3506" s="270" t="s">
        <v>3296</v>
      </c>
      <c r="N3506" s="270" t="s">
        <v>3286</v>
      </c>
      <c r="O3506" s="270" t="s">
        <v>3285</v>
      </c>
      <c r="P3506" s="269">
        <v>26095.46</v>
      </c>
      <c r="Q3506" s="269">
        <v>0</v>
      </c>
      <c r="R3506" s="269">
        <v>0</v>
      </c>
      <c r="S3506" s="269">
        <v>26095.46</v>
      </c>
      <c r="U3506" s="305" t="str">
        <f t="shared" si="54"/>
        <v>RU8031</v>
      </c>
      <c r="V3506" s="305" t="s">
        <v>3112</v>
      </c>
    </row>
    <row r="3507" spans="1:22" ht="18" customHeight="1" x14ac:dyDescent="0.35">
      <c r="A3507" s="270">
        <v>22556</v>
      </c>
      <c r="B3507" s="270" t="s">
        <v>3269</v>
      </c>
      <c r="C3507" s="270" t="s">
        <v>4558</v>
      </c>
      <c r="D3507" s="270" t="s">
        <v>3296</v>
      </c>
      <c r="E3507" s="270" t="s">
        <v>1733</v>
      </c>
      <c r="F3507" s="270" t="s">
        <v>1996</v>
      </c>
      <c r="G3507" s="270" t="s">
        <v>4557</v>
      </c>
      <c r="H3507" s="270" t="s">
        <v>4556</v>
      </c>
      <c r="I3507" s="270" t="s">
        <v>4555</v>
      </c>
      <c r="J3507" s="270">
        <v>22620</v>
      </c>
      <c r="K3507" s="270" t="s">
        <v>3271</v>
      </c>
      <c r="L3507" s="270" t="s">
        <v>4560</v>
      </c>
      <c r="M3507" s="270" t="s">
        <v>3296</v>
      </c>
      <c r="N3507" s="270" t="s">
        <v>3286</v>
      </c>
      <c r="O3507" s="270" t="s">
        <v>3285</v>
      </c>
      <c r="P3507" s="269">
        <v>58799.21</v>
      </c>
      <c r="Q3507" s="269">
        <v>0</v>
      </c>
      <c r="R3507" s="269">
        <v>0</v>
      </c>
      <c r="S3507" s="269">
        <v>58799.21</v>
      </c>
      <c r="U3507" s="305" t="str">
        <f t="shared" si="54"/>
        <v>RU8031</v>
      </c>
      <c r="V3507" s="305" t="s">
        <v>3112</v>
      </c>
    </row>
    <row r="3508" spans="1:22" ht="18" customHeight="1" x14ac:dyDescent="0.35">
      <c r="A3508" s="270">
        <v>22556</v>
      </c>
      <c r="B3508" s="270" t="s">
        <v>3269</v>
      </c>
      <c r="C3508" s="270" t="s">
        <v>4558</v>
      </c>
      <c r="D3508" s="270" t="s">
        <v>3296</v>
      </c>
      <c r="E3508" s="270" t="s">
        <v>1733</v>
      </c>
      <c r="F3508" s="270" t="s">
        <v>1996</v>
      </c>
      <c r="G3508" s="270" t="s">
        <v>4557</v>
      </c>
      <c r="H3508" s="270" t="s">
        <v>4556</v>
      </c>
      <c r="I3508" s="270" t="s">
        <v>4555</v>
      </c>
      <c r="J3508" s="270">
        <v>22621</v>
      </c>
      <c r="K3508" s="270" t="s">
        <v>3271</v>
      </c>
      <c r="L3508" s="270" t="s">
        <v>4559</v>
      </c>
      <c r="M3508" s="270" t="s">
        <v>3296</v>
      </c>
      <c r="N3508" s="270" t="s">
        <v>3286</v>
      </c>
      <c r="O3508" s="270" t="s">
        <v>3285</v>
      </c>
      <c r="P3508" s="269">
        <v>36171.54</v>
      </c>
      <c r="Q3508" s="269">
        <v>0</v>
      </c>
      <c r="R3508" s="269">
        <v>0</v>
      </c>
      <c r="S3508" s="269">
        <v>36171.54</v>
      </c>
      <c r="U3508" s="305" t="str">
        <f t="shared" si="54"/>
        <v>RU8031</v>
      </c>
      <c r="V3508" s="305" t="s">
        <v>3112</v>
      </c>
    </row>
    <row r="3509" spans="1:22" ht="18" customHeight="1" x14ac:dyDescent="0.35">
      <c r="A3509" s="270">
        <v>22556</v>
      </c>
      <c r="B3509" s="270" t="s">
        <v>3269</v>
      </c>
      <c r="C3509" s="270" t="s">
        <v>4558</v>
      </c>
      <c r="D3509" s="270" t="s">
        <v>3296</v>
      </c>
      <c r="E3509" s="270" t="s">
        <v>1733</v>
      </c>
      <c r="F3509" s="270" t="s">
        <v>1996</v>
      </c>
      <c r="G3509" s="270" t="s">
        <v>4557</v>
      </c>
      <c r="H3509" s="270" t="s">
        <v>4556</v>
      </c>
      <c r="I3509" s="270" t="s">
        <v>4555</v>
      </c>
      <c r="J3509" s="270">
        <v>22622</v>
      </c>
      <c r="K3509" s="270" t="s">
        <v>3271</v>
      </c>
      <c r="L3509" s="270" t="s">
        <v>4554</v>
      </c>
      <c r="M3509" s="270" t="s">
        <v>3296</v>
      </c>
      <c r="N3509" s="270" t="s">
        <v>3286</v>
      </c>
      <c r="O3509" s="270" t="s">
        <v>3285</v>
      </c>
      <c r="P3509" s="269">
        <v>9445.82</v>
      </c>
      <c r="Q3509" s="269">
        <v>0</v>
      </c>
      <c r="R3509" s="269">
        <v>0</v>
      </c>
      <c r="S3509" s="269">
        <v>9445.82</v>
      </c>
      <c r="U3509" s="305" t="str">
        <f t="shared" si="54"/>
        <v>RU8031</v>
      </c>
      <c r="V3509" s="305" t="s">
        <v>3112</v>
      </c>
    </row>
    <row r="3510" spans="1:22" ht="18" customHeight="1" x14ac:dyDescent="0.35">
      <c r="A3510" s="270">
        <v>22558</v>
      </c>
      <c r="B3510" s="270" t="s">
        <v>3269</v>
      </c>
      <c r="C3510" s="270" t="s">
        <v>4553</v>
      </c>
      <c r="D3510" s="270" t="s">
        <v>3296</v>
      </c>
      <c r="E3510" s="270" t="s">
        <v>1739</v>
      </c>
      <c r="F3510" s="270" t="s">
        <v>1761</v>
      </c>
      <c r="G3510" s="270" t="s">
        <v>4552</v>
      </c>
      <c r="H3510" s="270" t="s">
        <v>4551</v>
      </c>
      <c r="I3510" s="270" t="s">
        <v>4550</v>
      </c>
      <c r="J3510" s="270">
        <v>22561</v>
      </c>
      <c r="K3510" s="270" t="s">
        <v>3271</v>
      </c>
      <c r="L3510" s="270" t="s">
        <v>4549</v>
      </c>
      <c r="M3510" s="270" t="s">
        <v>3296</v>
      </c>
      <c r="N3510" s="270" t="s">
        <v>3286</v>
      </c>
      <c r="O3510" s="270" t="s">
        <v>3285</v>
      </c>
      <c r="P3510" s="269">
        <v>989670</v>
      </c>
      <c r="Q3510" s="269">
        <v>0</v>
      </c>
      <c r="R3510" s="269">
        <v>0</v>
      </c>
      <c r="S3510" s="269">
        <v>989670</v>
      </c>
      <c r="U3510" s="305" t="str">
        <f t="shared" si="54"/>
        <v>RU7926</v>
      </c>
      <c r="V3510" s="305" t="s">
        <v>3112</v>
      </c>
    </row>
    <row r="3511" spans="1:22" ht="18" customHeight="1" x14ac:dyDescent="0.35">
      <c r="A3511" s="270">
        <v>22577</v>
      </c>
      <c r="B3511" s="270" t="s">
        <v>3269</v>
      </c>
      <c r="C3511" s="270" t="s">
        <v>4548</v>
      </c>
      <c r="D3511" s="270" t="s">
        <v>3296</v>
      </c>
      <c r="E3511" s="270" t="s">
        <v>1713</v>
      </c>
      <c r="F3511" s="270" t="s">
        <v>1719</v>
      </c>
      <c r="G3511" s="270" t="s">
        <v>3355</v>
      </c>
      <c r="H3511" s="270" t="s">
        <v>4547</v>
      </c>
      <c r="I3511" s="270" t="s">
        <v>4546</v>
      </c>
      <c r="J3511" s="270">
        <v>22916</v>
      </c>
      <c r="K3511" s="270" t="s">
        <v>3271</v>
      </c>
      <c r="L3511" s="270" t="s">
        <v>4545</v>
      </c>
      <c r="M3511" s="270" t="s">
        <v>3296</v>
      </c>
      <c r="N3511" s="270" t="s">
        <v>3286</v>
      </c>
      <c r="O3511" s="270" t="s">
        <v>3285</v>
      </c>
      <c r="P3511" s="269">
        <v>988660</v>
      </c>
      <c r="Q3511" s="269">
        <v>0</v>
      </c>
      <c r="R3511" s="269">
        <v>0</v>
      </c>
      <c r="S3511" s="269">
        <v>988660</v>
      </c>
      <c r="U3511" s="305" t="str">
        <f t="shared" si="54"/>
        <v>RU1205</v>
      </c>
      <c r="V3511" s="305" t="s">
        <v>3112</v>
      </c>
    </row>
    <row r="3512" spans="1:22" ht="18" customHeight="1" x14ac:dyDescent="0.35">
      <c r="A3512" s="270">
        <v>22586</v>
      </c>
      <c r="B3512" s="270" t="s">
        <v>3269</v>
      </c>
      <c r="C3512" s="270" t="s">
        <v>4544</v>
      </c>
      <c r="D3512" s="270" t="s">
        <v>3296</v>
      </c>
      <c r="E3512" s="270" t="s">
        <v>1733</v>
      </c>
      <c r="F3512" s="270" t="s">
        <v>2001</v>
      </c>
      <c r="G3512" s="270" t="s">
        <v>4543</v>
      </c>
      <c r="H3512" s="270" t="s">
        <v>4542</v>
      </c>
      <c r="I3512" s="270" t="s">
        <v>4541</v>
      </c>
      <c r="J3512" s="270">
        <v>22623</v>
      </c>
      <c r="K3512" s="270" t="s">
        <v>3271</v>
      </c>
      <c r="L3512" s="270" t="s">
        <v>4540</v>
      </c>
      <c r="M3512" s="270" t="s">
        <v>3296</v>
      </c>
      <c r="N3512" s="270" t="s">
        <v>3286</v>
      </c>
      <c r="O3512" s="270" t="s">
        <v>3285</v>
      </c>
      <c r="P3512" s="269">
        <v>485094.15</v>
      </c>
      <c r="Q3512" s="269">
        <v>0</v>
      </c>
      <c r="R3512" s="269">
        <v>0</v>
      </c>
      <c r="S3512" s="269">
        <v>485094.15</v>
      </c>
      <c r="U3512" s="305" t="str">
        <f t="shared" si="54"/>
        <v>RU8033</v>
      </c>
      <c r="V3512" s="305" t="s">
        <v>3112</v>
      </c>
    </row>
    <row r="3513" spans="1:22" ht="18" customHeight="1" x14ac:dyDescent="0.35">
      <c r="A3513" s="270">
        <v>22597</v>
      </c>
      <c r="B3513" s="270" t="s">
        <v>3269</v>
      </c>
      <c r="C3513" s="270" t="s">
        <v>4536</v>
      </c>
      <c r="D3513" s="270" t="s">
        <v>3296</v>
      </c>
      <c r="E3513" s="270" t="s">
        <v>1739</v>
      </c>
      <c r="F3513" s="270" t="s">
        <v>1823</v>
      </c>
      <c r="G3513" s="270" t="s">
        <v>4535</v>
      </c>
      <c r="H3513" s="270" t="s">
        <v>4534</v>
      </c>
      <c r="I3513" s="270" t="s">
        <v>4533</v>
      </c>
      <c r="J3513" s="270">
        <v>22598</v>
      </c>
      <c r="K3513" s="270" t="s">
        <v>3271</v>
      </c>
      <c r="L3513" s="270" t="s">
        <v>4539</v>
      </c>
      <c r="M3513" s="270" t="s">
        <v>3296</v>
      </c>
      <c r="N3513" s="270" t="s">
        <v>3314</v>
      </c>
      <c r="O3513" s="270" t="s">
        <v>3313</v>
      </c>
      <c r="P3513" s="269">
        <v>52563</v>
      </c>
      <c r="Q3513" s="269">
        <v>0</v>
      </c>
      <c r="R3513" s="269">
        <v>0</v>
      </c>
      <c r="S3513" s="269">
        <v>52563</v>
      </c>
      <c r="U3513" s="305" t="str">
        <f t="shared" si="54"/>
        <v>RU1100</v>
      </c>
      <c r="V3513" s="305" t="s">
        <v>3112</v>
      </c>
    </row>
    <row r="3514" spans="1:22" ht="18" customHeight="1" x14ac:dyDescent="0.35">
      <c r="A3514" s="270">
        <v>22597</v>
      </c>
      <c r="B3514" s="270" t="s">
        <v>3269</v>
      </c>
      <c r="C3514" s="270" t="s">
        <v>4536</v>
      </c>
      <c r="D3514" s="270" t="s">
        <v>3296</v>
      </c>
      <c r="E3514" s="270" t="s">
        <v>1739</v>
      </c>
      <c r="F3514" s="270" t="s">
        <v>1823</v>
      </c>
      <c r="G3514" s="270" t="s">
        <v>4535</v>
      </c>
      <c r="H3514" s="270" t="s">
        <v>4534</v>
      </c>
      <c r="I3514" s="270" t="s">
        <v>4533</v>
      </c>
      <c r="J3514" s="270">
        <v>22889</v>
      </c>
      <c r="K3514" s="270" t="s">
        <v>3271</v>
      </c>
      <c r="L3514" s="270" t="s">
        <v>4538</v>
      </c>
      <c r="M3514" s="270" t="s">
        <v>3296</v>
      </c>
      <c r="N3514" s="270" t="s">
        <v>3314</v>
      </c>
      <c r="O3514" s="270" t="s">
        <v>3313</v>
      </c>
      <c r="P3514" s="269">
        <v>54905</v>
      </c>
      <c r="Q3514" s="269">
        <v>0</v>
      </c>
      <c r="R3514" s="269">
        <v>0</v>
      </c>
      <c r="S3514" s="269">
        <v>54905</v>
      </c>
      <c r="U3514" s="305" t="str">
        <f t="shared" si="54"/>
        <v>RU1100</v>
      </c>
      <c r="V3514" s="305" t="s">
        <v>3112</v>
      </c>
    </row>
    <row r="3515" spans="1:22" ht="18" customHeight="1" x14ac:dyDescent="0.35">
      <c r="A3515" s="270">
        <v>22597</v>
      </c>
      <c r="B3515" s="270" t="s">
        <v>3269</v>
      </c>
      <c r="C3515" s="270" t="s">
        <v>4536</v>
      </c>
      <c r="D3515" s="270" t="s">
        <v>3296</v>
      </c>
      <c r="E3515" s="270" t="s">
        <v>1739</v>
      </c>
      <c r="F3515" s="270" t="s">
        <v>1823</v>
      </c>
      <c r="G3515" s="270" t="s">
        <v>4535</v>
      </c>
      <c r="H3515" s="270" t="s">
        <v>4534</v>
      </c>
      <c r="I3515" s="270" t="s">
        <v>4533</v>
      </c>
      <c r="J3515" s="270">
        <v>22891</v>
      </c>
      <c r="K3515" s="270" t="s">
        <v>3271</v>
      </c>
      <c r="L3515" s="270" t="s">
        <v>4537</v>
      </c>
      <c r="M3515" s="270" t="s">
        <v>3296</v>
      </c>
      <c r="N3515" s="270" t="s">
        <v>3314</v>
      </c>
      <c r="O3515" s="270" t="s">
        <v>3313</v>
      </c>
      <c r="P3515" s="269">
        <v>52563</v>
      </c>
      <c r="Q3515" s="269">
        <v>0</v>
      </c>
      <c r="R3515" s="269">
        <v>0</v>
      </c>
      <c r="S3515" s="269">
        <v>52563</v>
      </c>
      <c r="U3515" s="305" t="str">
        <f t="shared" si="54"/>
        <v>RU1100</v>
      </c>
      <c r="V3515" s="305" t="s">
        <v>3112</v>
      </c>
    </row>
    <row r="3516" spans="1:22" ht="18" customHeight="1" x14ac:dyDescent="0.35">
      <c r="A3516" s="270">
        <v>22597</v>
      </c>
      <c r="B3516" s="270" t="s">
        <v>3269</v>
      </c>
      <c r="C3516" s="270" t="s">
        <v>4536</v>
      </c>
      <c r="D3516" s="270" t="s">
        <v>3296</v>
      </c>
      <c r="E3516" s="270" t="s">
        <v>1739</v>
      </c>
      <c r="F3516" s="270" t="s">
        <v>1823</v>
      </c>
      <c r="G3516" s="270" t="s">
        <v>4535</v>
      </c>
      <c r="H3516" s="270" t="s">
        <v>4534</v>
      </c>
      <c r="I3516" s="270" t="s">
        <v>4533</v>
      </c>
      <c r="J3516" s="270">
        <v>22892</v>
      </c>
      <c r="K3516" s="270" t="s">
        <v>3271</v>
      </c>
      <c r="L3516" s="270" t="s">
        <v>4532</v>
      </c>
      <c r="M3516" s="270" t="s">
        <v>3296</v>
      </c>
      <c r="N3516" s="270" t="s">
        <v>3314</v>
      </c>
      <c r="O3516" s="270" t="s">
        <v>3313</v>
      </c>
      <c r="P3516" s="269">
        <v>105126</v>
      </c>
      <c r="Q3516" s="269">
        <v>0</v>
      </c>
      <c r="R3516" s="269">
        <v>0</v>
      </c>
      <c r="S3516" s="269">
        <v>105126</v>
      </c>
      <c r="U3516" s="305" t="str">
        <f t="shared" si="54"/>
        <v>RU1100</v>
      </c>
      <c r="V3516" s="305" t="s">
        <v>3112</v>
      </c>
    </row>
    <row r="3517" spans="1:22" ht="18" customHeight="1" x14ac:dyDescent="0.35">
      <c r="A3517" s="270">
        <v>22603</v>
      </c>
      <c r="B3517" s="270" t="s">
        <v>3269</v>
      </c>
      <c r="C3517" s="270" t="s">
        <v>4531</v>
      </c>
      <c r="D3517" s="270" t="s">
        <v>3296</v>
      </c>
      <c r="E3517" s="270" t="s">
        <v>1791</v>
      </c>
      <c r="F3517" s="270" t="s">
        <v>1816</v>
      </c>
      <c r="G3517" s="270" t="s">
        <v>4530</v>
      </c>
      <c r="H3517" s="270" t="s">
        <v>4529</v>
      </c>
      <c r="I3517" s="270" t="s">
        <v>4528</v>
      </c>
      <c r="J3517" s="270">
        <v>22605</v>
      </c>
      <c r="K3517" s="270" t="s">
        <v>3271</v>
      </c>
      <c r="L3517" s="270" t="s">
        <v>4527</v>
      </c>
      <c r="M3517" s="270" t="s">
        <v>3296</v>
      </c>
      <c r="N3517" s="270" t="s">
        <v>3314</v>
      </c>
      <c r="O3517" s="270" t="s">
        <v>3313</v>
      </c>
      <c r="P3517" s="269">
        <v>336318.75</v>
      </c>
      <c r="Q3517" s="269">
        <v>0</v>
      </c>
      <c r="R3517" s="269">
        <v>0</v>
      </c>
      <c r="S3517" s="269">
        <v>336318.75</v>
      </c>
      <c r="U3517" s="305" t="str">
        <f t="shared" si="54"/>
        <v>RU1015</v>
      </c>
      <c r="V3517" s="305" t="s">
        <v>3112</v>
      </c>
    </row>
    <row r="3518" spans="1:22" ht="18" customHeight="1" x14ac:dyDescent="0.35">
      <c r="A3518" s="270">
        <v>22628</v>
      </c>
      <c r="B3518" s="270" t="s">
        <v>3269</v>
      </c>
      <c r="C3518" s="270" t="s">
        <v>4525</v>
      </c>
      <c r="D3518" s="270" t="s">
        <v>3296</v>
      </c>
      <c r="E3518" s="270" t="s">
        <v>1791</v>
      </c>
      <c r="F3518" s="270" t="s">
        <v>2104</v>
      </c>
      <c r="G3518" s="270" t="s">
        <v>4524</v>
      </c>
      <c r="H3518" s="270" t="s">
        <v>4523</v>
      </c>
      <c r="I3518" s="270" t="s">
        <v>4522</v>
      </c>
      <c r="J3518" s="270">
        <v>22633</v>
      </c>
      <c r="K3518" s="270" t="s">
        <v>3271</v>
      </c>
      <c r="L3518" s="270" t="s">
        <v>4526</v>
      </c>
      <c r="M3518" s="270" t="s">
        <v>3296</v>
      </c>
      <c r="N3518" s="270" t="s">
        <v>3314</v>
      </c>
      <c r="O3518" s="270" t="s">
        <v>3313</v>
      </c>
      <c r="P3518" s="269">
        <v>544375</v>
      </c>
      <c r="Q3518" s="269">
        <v>0</v>
      </c>
      <c r="R3518" s="269">
        <v>544375</v>
      </c>
      <c r="S3518" s="269">
        <v>544375</v>
      </c>
      <c r="U3518" s="305" t="str">
        <f t="shared" si="54"/>
        <v>RU8255</v>
      </c>
      <c r="V3518" s="305" t="s">
        <v>3112</v>
      </c>
    </row>
    <row r="3519" spans="1:22" ht="18" customHeight="1" x14ac:dyDescent="0.35">
      <c r="A3519" s="270">
        <v>22628</v>
      </c>
      <c r="B3519" s="270" t="s">
        <v>3269</v>
      </c>
      <c r="C3519" s="270" t="s">
        <v>4525</v>
      </c>
      <c r="D3519" s="270" t="s">
        <v>3296</v>
      </c>
      <c r="E3519" s="270" t="s">
        <v>1791</v>
      </c>
      <c r="F3519" s="270" t="s">
        <v>2104</v>
      </c>
      <c r="G3519" s="270" t="s">
        <v>4524</v>
      </c>
      <c r="H3519" s="270" t="s">
        <v>4523</v>
      </c>
      <c r="I3519" s="270" t="s">
        <v>4522</v>
      </c>
      <c r="J3519" s="270">
        <v>22634</v>
      </c>
      <c r="K3519" s="270" t="s">
        <v>3271</v>
      </c>
      <c r="L3519" s="270" t="s">
        <v>4521</v>
      </c>
      <c r="M3519" s="270" t="s">
        <v>3296</v>
      </c>
      <c r="N3519" s="270" t="s">
        <v>3314</v>
      </c>
      <c r="O3519" s="270" t="s">
        <v>3313</v>
      </c>
      <c r="P3519" s="269">
        <v>416944</v>
      </c>
      <c r="Q3519" s="269">
        <v>0</v>
      </c>
      <c r="R3519" s="269">
        <v>416944</v>
      </c>
      <c r="S3519" s="269">
        <v>416944</v>
      </c>
      <c r="U3519" s="305" t="str">
        <f t="shared" si="54"/>
        <v>RU8255</v>
      </c>
      <c r="V3519" s="305" t="s">
        <v>3112</v>
      </c>
    </row>
    <row r="3520" spans="1:22" ht="18" customHeight="1" x14ac:dyDescent="0.35">
      <c r="A3520" s="270">
        <v>22637</v>
      </c>
      <c r="B3520" s="270" t="s">
        <v>3269</v>
      </c>
      <c r="C3520" s="270" t="s">
        <v>4520</v>
      </c>
      <c r="D3520" s="270" t="s">
        <v>3296</v>
      </c>
      <c r="E3520" s="270" t="s">
        <v>1739</v>
      </c>
      <c r="F3520" s="270" t="s">
        <v>1829</v>
      </c>
      <c r="G3520" s="270" t="s">
        <v>4519</v>
      </c>
      <c r="H3520" s="270" t="s">
        <v>4518</v>
      </c>
      <c r="I3520" s="270" t="s">
        <v>4517</v>
      </c>
      <c r="J3520" s="270">
        <v>22961</v>
      </c>
      <c r="K3520" s="270" t="s">
        <v>3271</v>
      </c>
      <c r="L3520" s="270" t="s">
        <v>4516</v>
      </c>
      <c r="M3520" s="270" t="s">
        <v>3296</v>
      </c>
      <c r="N3520" s="270" t="s">
        <v>3314</v>
      </c>
      <c r="O3520" s="270" t="s">
        <v>3313</v>
      </c>
      <c r="P3520" s="269">
        <v>276061</v>
      </c>
      <c r="Q3520" s="269">
        <v>0</v>
      </c>
      <c r="R3520" s="269">
        <v>0</v>
      </c>
      <c r="S3520" s="269">
        <v>276061</v>
      </c>
      <c r="U3520" s="305" t="str">
        <f t="shared" si="54"/>
        <v>RU1105</v>
      </c>
      <c r="V3520" s="305" t="s">
        <v>3112</v>
      </c>
    </row>
    <row r="3521" spans="1:22" ht="18" customHeight="1" x14ac:dyDescent="0.35">
      <c r="A3521" s="270">
        <v>22644</v>
      </c>
      <c r="B3521" s="270" t="s">
        <v>3269</v>
      </c>
      <c r="C3521" s="270" t="s">
        <v>4514</v>
      </c>
      <c r="D3521" s="270" t="s">
        <v>3296</v>
      </c>
      <c r="E3521" s="270" t="s">
        <v>1791</v>
      </c>
      <c r="F3521" s="270" t="s">
        <v>2237</v>
      </c>
      <c r="G3521" s="270" t="s">
        <v>3283</v>
      </c>
      <c r="H3521" s="270" t="s">
        <v>4513</v>
      </c>
      <c r="I3521" s="270" t="s">
        <v>4512</v>
      </c>
      <c r="J3521" s="270">
        <v>22667</v>
      </c>
      <c r="K3521" s="270" t="s">
        <v>3271</v>
      </c>
      <c r="L3521" s="270" t="s">
        <v>4515</v>
      </c>
      <c r="M3521" s="270" t="s">
        <v>3296</v>
      </c>
      <c r="N3521" s="270" t="s">
        <v>3286</v>
      </c>
      <c r="O3521" s="270" t="s">
        <v>3285</v>
      </c>
      <c r="P3521" s="269">
        <v>740573.37</v>
      </c>
      <c r="Q3521" s="269">
        <v>0</v>
      </c>
      <c r="R3521" s="269">
        <v>0</v>
      </c>
      <c r="S3521" s="269">
        <v>740573.37</v>
      </c>
      <c r="U3521" s="305" t="str">
        <f t="shared" si="54"/>
        <v>RU8377</v>
      </c>
      <c r="V3521" s="305" t="s">
        <v>3112</v>
      </c>
    </row>
    <row r="3522" spans="1:22" ht="18" customHeight="1" x14ac:dyDescent="0.35">
      <c r="A3522" s="270">
        <v>22644</v>
      </c>
      <c r="B3522" s="270" t="s">
        <v>3269</v>
      </c>
      <c r="C3522" s="270" t="s">
        <v>4514</v>
      </c>
      <c r="D3522" s="270" t="s">
        <v>3296</v>
      </c>
      <c r="E3522" s="270" t="s">
        <v>1791</v>
      </c>
      <c r="F3522" s="270" t="s">
        <v>2237</v>
      </c>
      <c r="G3522" s="270" t="s">
        <v>3283</v>
      </c>
      <c r="H3522" s="270" t="s">
        <v>4513</v>
      </c>
      <c r="I3522" s="270" t="s">
        <v>4512</v>
      </c>
      <c r="J3522" s="270">
        <v>22668</v>
      </c>
      <c r="K3522" s="270" t="s">
        <v>3271</v>
      </c>
      <c r="L3522" s="270" t="s">
        <v>4511</v>
      </c>
      <c r="M3522" s="270" t="s">
        <v>3296</v>
      </c>
      <c r="N3522" s="270" t="s">
        <v>3314</v>
      </c>
      <c r="O3522" s="270" t="s">
        <v>3313</v>
      </c>
      <c r="P3522" s="269">
        <v>884.15</v>
      </c>
      <c r="Q3522" s="269">
        <v>0</v>
      </c>
      <c r="R3522" s="269">
        <v>0</v>
      </c>
      <c r="S3522" s="269">
        <v>884.15</v>
      </c>
      <c r="U3522" s="305" t="str">
        <f t="shared" si="54"/>
        <v>RU8377</v>
      </c>
      <c r="V3522" s="305" t="s">
        <v>3112</v>
      </c>
    </row>
    <row r="3523" spans="1:22" ht="18" customHeight="1" x14ac:dyDescent="0.35">
      <c r="A3523" s="270">
        <v>22646</v>
      </c>
      <c r="B3523" s="270" t="s">
        <v>3269</v>
      </c>
      <c r="C3523" s="270" t="s">
        <v>4508</v>
      </c>
      <c r="D3523" s="270" t="s">
        <v>3296</v>
      </c>
      <c r="E3523" s="270" t="s">
        <v>1791</v>
      </c>
      <c r="F3523" s="270" t="s">
        <v>2237</v>
      </c>
      <c r="G3523" s="270" t="s">
        <v>3283</v>
      </c>
      <c r="H3523" s="270" t="s">
        <v>4507</v>
      </c>
      <c r="I3523" s="270" t="s">
        <v>4506</v>
      </c>
      <c r="J3523" s="270">
        <v>22865</v>
      </c>
      <c r="K3523" s="270" t="s">
        <v>3271</v>
      </c>
      <c r="L3523" s="270" t="s">
        <v>4510</v>
      </c>
      <c r="M3523" s="270" t="s">
        <v>3296</v>
      </c>
      <c r="N3523" s="270" t="s">
        <v>3314</v>
      </c>
      <c r="O3523" s="270" t="s">
        <v>3313</v>
      </c>
      <c r="P3523" s="269">
        <v>44340.51</v>
      </c>
      <c r="Q3523" s="269">
        <v>0</v>
      </c>
      <c r="R3523" s="269">
        <v>0</v>
      </c>
      <c r="S3523" s="269">
        <v>44340.51</v>
      </c>
      <c r="U3523" s="305" t="str">
        <f t="shared" si="54"/>
        <v>RU8377</v>
      </c>
      <c r="V3523" s="305" t="s">
        <v>3112</v>
      </c>
    </row>
    <row r="3524" spans="1:22" ht="18" customHeight="1" x14ac:dyDescent="0.35">
      <c r="A3524" s="270">
        <v>22646</v>
      </c>
      <c r="B3524" s="270" t="s">
        <v>3269</v>
      </c>
      <c r="C3524" s="270" t="s">
        <v>4508</v>
      </c>
      <c r="D3524" s="270" t="s">
        <v>3296</v>
      </c>
      <c r="E3524" s="270" t="s">
        <v>1791</v>
      </c>
      <c r="F3524" s="270" t="s">
        <v>2237</v>
      </c>
      <c r="G3524" s="270" t="s">
        <v>3283</v>
      </c>
      <c r="H3524" s="270" t="s">
        <v>4507</v>
      </c>
      <c r="I3524" s="270" t="s">
        <v>4506</v>
      </c>
      <c r="J3524" s="270">
        <v>22866</v>
      </c>
      <c r="K3524" s="270" t="s">
        <v>3271</v>
      </c>
      <c r="L3524" s="270" t="s">
        <v>4509</v>
      </c>
      <c r="M3524" s="270" t="s">
        <v>3296</v>
      </c>
      <c r="N3524" s="270" t="s">
        <v>3314</v>
      </c>
      <c r="O3524" s="270" t="s">
        <v>3313</v>
      </c>
      <c r="P3524" s="269">
        <v>51713.43</v>
      </c>
      <c r="Q3524" s="269">
        <v>0</v>
      </c>
      <c r="R3524" s="269">
        <v>0</v>
      </c>
      <c r="S3524" s="269">
        <v>51713.43</v>
      </c>
      <c r="U3524" s="305" t="str">
        <f t="shared" ref="U3524:U3587" si="55">LEFT(F3524,6)</f>
        <v>RU8377</v>
      </c>
      <c r="V3524" s="305" t="s">
        <v>3112</v>
      </c>
    </row>
    <row r="3525" spans="1:22" ht="18" customHeight="1" x14ac:dyDescent="0.35">
      <c r="A3525" s="270">
        <v>22646</v>
      </c>
      <c r="B3525" s="270" t="s">
        <v>3269</v>
      </c>
      <c r="C3525" s="270" t="s">
        <v>4508</v>
      </c>
      <c r="D3525" s="270" t="s">
        <v>3296</v>
      </c>
      <c r="E3525" s="270" t="s">
        <v>1791</v>
      </c>
      <c r="F3525" s="270" t="s">
        <v>2237</v>
      </c>
      <c r="G3525" s="270" t="s">
        <v>3283</v>
      </c>
      <c r="H3525" s="270" t="s">
        <v>4507</v>
      </c>
      <c r="I3525" s="270" t="s">
        <v>4506</v>
      </c>
      <c r="J3525" s="270">
        <v>22867</v>
      </c>
      <c r="K3525" s="270" t="s">
        <v>3271</v>
      </c>
      <c r="L3525" s="270" t="s">
        <v>4505</v>
      </c>
      <c r="M3525" s="270" t="s">
        <v>3296</v>
      </c>
      <c r="N3525" s="270" t="s">
        <v>3286</v>
      </c>
      <c r="O3525" s="270" t="s">
        <v>3285</v>
      </c>
      <c r="P3525" s="269">
        <v>559251.36</v>
      </c>
      <c r="Q3525" s="269">
        <v>0</v>
      </c>
      <c r="R3525" s="269">
        <v>0</v>
      </c>
      <c r="S3525" s="269">
        <v>559251.36</v>
      </c>
      <c r="U3525" s="305" t="str">
        <f t="shared" si="55"/>
        <v>RU8377</v>
      </c>
      <c r="V3525" s="305" t="s">
        <v>3112</v>
      </c>
    </row>
    <row r="3526" spans="1:22" ht="18" customHeight="1" x14ac:dyDescent="0.35">
      <c r="A3526" s="270">
        <v>22657</v>
      </c>
      <c r="B3526" s="270" t="s">
        <v>3269</v>
      </c>
      <c r="C3526" s="270" t="s">
        <v>4503</v>
      </c>
      <c r="D3526" s="270" t="s">
        <v>3296</v>
      </c>
      <c r="E3526" s="270" t="s">
        <v>1791</v>
      </c>
      <c r="F3526" s="270" t="s">
        <v>2237</v>
      </c>
      <c r="G3526" s="270" t="s">
        <v>3283</v>
      </c>
      <c r="H3526" s="270" t="s">
        <v>4502</v>
      </c>
      <c r="I3526" s="270" t="s">
        <v>4501</v>
      </c>
      <c r="J3526" s="270">
        <v>22858</v>
      </c>
      <c r="K3526" s="270" t="s">
        <v>3271</v>
      </c>
      <c r="L3526" s="270" t="s">
        <v>4504</v>
      </c>
      <c r="M3526" s="270" t="s">
        <v>3296</v>
      </c>
      <c r="N3526" s="270" t="s">
        <v>3286</v>
      </c>
      <c r="O3526" s="270" t="s">
        <v>3285</v>
      </c>
      <c r="P3526" s="269">
        <v>157397.5</v>
      </c>
      <c r="Q3526" s="269">
        <v>0</v>
      </c>
      <c r="R3526" s="269">
        <v>0</v>
      </c>
      <c r="S3526" s="269">
        <v>157397.5</v>
      </c>
      <c r="U3526" s="305" t="str">
        <f t="shared" si="55"/>
        <v>RU8377</v>
      </c>
      <c r="V3526" s="305" t="s">
        <v>3112</v>
      </c>
    </row>
    <row r="3527" spans="1:22" ht="18" customHeight="1" x14ac:dyDescent="0.35">
      <c r="A3527" s="270">
        <v>22657</v>
      </c>
      <c r="B3527" s="270" t="s">
        <v>3269</v>
      </c>
      <c r="C3527" s="270" t="s">
        <v>4503</v>
      </c>
      <c r="D3527" s="270" t="s">
        <v>3296</v>
      </c>
      <c r="E3527" s="270" t="s">
        <v>1791</v>
      </c>
      <c r="F3527" s="270" t="s">
        <v>2237</v>
      </c>
      <c r="G3527" s="270" t="s">
        <v>3283</v>
      </c>
      <c r="H3527" s="270" t="s">
        <v>4502</v>
      </c>
      <c r="I3527" s="270" t="s">
        <v>4501</v>
      </c>
      <c r="J3527" s="270">
        <v>22859</v>
      </c>
      <c r="K3527" s="270" t="s">
        <v>3271</v>
      </c>
      <c r="L3527" s="270" t="s">
        <v>4500</v>
      </c>
      <c r="M3527" s="270" t="s">
        <v>3296</v>
      </c>
      <c r="N3527" s="270" t="s">
        <v>3286</v>
      </c>
      <c r="O3527" s="270" t="s">
        <v>3285</v>
      </c>
      <c r="P3527" s="269">
        <v>481743.96</v>
      </c>
      <c r="Q3527" s="269">
        <v>0</v>
      </c>
      <c r="R3527" s="269">
        <v>0</v>
      </c>
      <c r="S3527" s="269">
        <v>481743.96</v>
      </c>
      <c r="U3527" s="305" t="str">
        <f t="shared" si="55"/>
        <v>RU8377</v>
      </c>
      <c r="V3527" s="305" t="s">
        <v>3112</v>
      </c>
    </row>
    <row r="3528" spans="1:22" ht="18" customHeight="1" x14ac:dyDescent="0.35">
      <c r="A3528" s="270">
        <v>22864</v>
      </c>
      <c r="B3528" s="270" t="s">
        <v>3269</v>
      </c>
      <c r="C3528" s="270" t="s">
        <v>4499</v>
      </c>
      <c r="D3528" s="270" t="s">
        <v>3296</v>
      </c>
      <c r="E3528" s="270" t="s">
        <v>1733</v>
      </c>
      <c r="F3528" s="270" t="s">
        <v>2140</v>
      </c>
      <c r="G3528" s="270" t="s">
        <v>4498</v>
      </c>
      <c r="H3528" s="270" t="s">
        <v>4497</v>
      </c>
      <c r="I3528" s="270" t="s">
        <v>4496</v>
      </c>
      <c r="J3528" s="270">
        <v>22877</v>
      </c>
      <c r="K3528" s="270" t="s">
        <v>3271</v>
      </c>
      <c r="L3528" s="270" t="s">
        <v>4495</v>
      </c>
      <c r="M3528" s="270" t="s">
        <v>3296</v>
      </c>
      <c r="N3528" s="270" t="s">
        <v>3286</v>
      </c>
      <c r="O3528" s="270" t="s">
        <v>3285</v>
      </c>
      <c r="P3528" s="269">
        <v>301949.21000000002</v>
      </c>
      <c r="Q3528" s="269">
        <v>0</v>
      </c>
      <c r="R3528" s="269">
        <v>0</v>
      </c>
      <c r="S3528" s="269">
        <v>301949.21000000002</v>
      </c>
      <c r="U3528" s="305" t="str">
        <f t="shared" si="55"/>
        <v>RU8295</v>
      </c>
      <c r="V3528" s="305" t="s">
        <v>3112</v>
      </c>
    </row>
    <row r="3529" spans="1:22" ht="18" customHeight="1" x14ac:dyDescent="0.35">
      <c r="A3529" s="270">
        <v>22876</v>
      </c>
      <c r="B3529" s="270" t="s">
        <v>3269</v>
      </c>
      <c r="C3529" s="270" t="s">
        <v>4494</v>
      </c>
      <c r="D3529" s="270" t="s">
        <v>3296</v>
      </c>
      <c r="E3529" s="270" t="s">
        <v>1739</v>
      </c>
      <c r="F3529" s="270" t="s">
        <v>1838</v>
      </c>
      <c r="G3529" s="270" t="s">
        <v>4493</v>
      </c>
      <c r="H3529" s="270" t="s">
        <v>4492</v>
      </c>
      <c r="I3529" s="270" t="s">
        <v>4491</v>
      </c>
      <c r="J3529" s="270">
        <v>23292</v>
      </c>
      <c r="K3529" s="270" t="s">
        <v>3271</v>
      </c>
      <c r="L3529" s="270" t="s">
        <v>4490</v>
      </c>
      <c r="M3529" s="270" t="s">
        <v>3296</v>
      </c>
      <c r="N3529" s="270" t="s">
        <v>3286</v>
      </c>
      <c r="O3529" s="270" t="s">
        <v>3285</v>
      </c>
      <c r="P3529" s="269">
        <v>411391</v>
      </c>
      <c r="Q3529" s="269">
        <v>0</v>
      </c>
      <c r="R3529" s="269">
        <v>0</v>
      </c>
      <c r="S3529" s="269">
        <v>411391</v>
      </c>
      <c r="U3529" s="305" t="str">
        <f t="shared" si="55"/>
        <v>RU1405</v>
      </c>
      <c r="V3529" s="305" t="s">
        <v>3112</v>
      </c>
    </row>
    <row r="3530" spans="1:22" ht="18" customHeight="1" x14ac:dyDescent="0.35">
      <c r="A3530" s="270">
        <v>22878</v>
      </c>
      <c r="B3530" s="270" t="s">
        <v>3269</v>
      </c>
      <c r="C3530" s="270" t="s">
        <v>4487</v>
      </c>
      <c r="D3530" s="270" t="s">
        <v>3296</v>
      </c>
      <c r="E3530" s="270" t="s">
        <v>1733</v>
      </c>
      <c r="F3530" s="270" t="s">
        <v>2140</v>
      </c>
      <c r="G3530" s="270" t="s">
        <v>4486</v>
      </c>
      <c r="H3530" s="270" t="s">
        <v>4485</v>
      </c>
      <c r="I3530" s="270" t="s">
        <v>4484</v>
      </c>
      <c r="J3530" s="270">
        <v>22880</v>
      </c>
      <c r="K3530" s="270" t="s">
        <v>3271</v>
      </c>
      <c r="L3530" s="270" t="s">
        <v>4489</v>
      </c>
      <c r="M3530" s="270" t="s">
        <v>3296</v>
      </c>
      <c r="N3530" s="270" t="s">
        <v>3286</v>
      </c>
      <c r="O3530" s="270" t="s">
        <v>3285</v>
      </c>
      <c r="P3530" s="269">
        <v>542758.5</v>
      </c>
      <c r="Q3530" s="269">
        <v>0</v>
      </c>
      <c r="R3530" s="269">
        <v>0</v>
      </c>
      <c r="S3530" s="269">
        <v>542758.5</v>
      </c>
      <c r="U3530" s="305" t="str">
        <f t="shared" si="55"/>
        <v>RU8295</v>
      </c>
      <c r="V3530" s="305" t="s">
        <v>3112</v>
      </c>
    </row>
    <row r="3531" spans="1:22" ht="18" customHeight="1" x14ac:dyDescent="0.35">
      <c r="A3531" s="270">
        <v>22878</v>
      </c>
      <c r="B3531" s="270" t="s">
        <v>3269</v>
      </c>
      <c r="C3531" s="270" t="s">
        <v>4487</v>
      </c>
      <c r="D3531" s="270" t="s">
        <v>3296</v>
      </c>
      <c r="E3531" s="270" t="s">
        <v>1733</v>
      </c>
      <c r="F3531" s="270" t="s">
        <v>2140</v>
      </c>
      <c r="G3531" s="270" t="s">
        <v>4486</v>
      </c>
      <c r="H3531" s="270" t="s">
        <v>4485</v>
      </c>
      <c r="I3531" s="270" t="s">
        <v>4484</v>
      </c>
      <c r="J3531" s="270">
        <v>22926</v>
      </c>
      <c r="K3531" s="270" t="s">
        <v>3271</v>
      </c>
      <c r="L3531" s="270" t="s">
        <v>4488</v>
      </c>
      <c r="M3531" s="270" t="s">
        <v>3296</v>
      </c>
      <c r="N3531" s="270" t="s">
        <v>3286</v>
      </c>
      <c r="O3531" s="270" t="s">
        <v>3285</v>
      </c>
      <c r="P3531" s="269">
        <v>168171.22</v>
      </c>
      <c r="Q3531" s="269">
        <v>0</v>
      </c>
      <c r="R3531" s="269">
        <v>0</v>
      </c>
      <c r="S3531" s="269">
        <v>168171.22</v>
      </c>
      <c r="U3531" s="305" t="str">
        <f t="shared" si="55"/>
        <v>RU8295</v>
      </c>
      <c r="V3531" s="305" t="s">
        <v>3112</v>
      </c>
    </row>
    <row r="3532" spans="1:22" ht="18" customHeight="1" x14ac:dyDescent="0.35">
      <c r="A3532" s="270">
        <v>22878</v>
      </c>
      <c r="B3532" s="270" t="s">
        <v>3269</v>
      </c>
      <c r="C3532" s="270" t="s">
        <v>4487</v>
      </c>
      <c r="D3532" s="270" t="s">
        <v>3296</v>
      </c>
      <c r="E3532" s="270" t="s">
        <v>1733</v>
      </c>
      <c r="F3532" s="270" t="s">
        <v>2140</v>
      </c>
      <c r="G3532" s="270" t="s">
        <v>4486</v>
      </c>
      <c r="H3532" s="270" t="s">
        <v>4485</v>
      </c>
      <c r="I3532" s="270" t="s">
        <v>4484</v>
      </c>
      <c r="J3532" s="270">
        <v>22927</v>
      </c>
      <c r="K3532" s="270" t="s">
        <v>3271</v>
      </c>
      <c r="L3532" s="270" t="s">
        <v>4483</v>
      </c>
      <c r="M3532" s="270" t="s">
        <v>3296</v>
      </c>
      <c r="N3532" s="270" t="s">
        <v>3286</v>
      </c>
      <c r="O3532" s="270" t="s">
        <v>3285</v>
      </c>
      <c r="P3532" s="269">
        <v>257520.46</v>
      </c>
      <c r="Q3532" s="269">
        <v>0</v>
      </c>
      <c r="R3532" s="269">
        <v>0</v>
      </c>
      <c r="S3532" s="269">
        <v>257520.46</v>
      </c>
      <c r="U3532" s="305" t="str">
        <f t="shared" si="55"/>
        <v>RU8295</v>
      </c>
      <c r="V3532" s="305" t="s">
        <v>3112</v>
      </c>
    </row>
    <row r="3533" spans="1:22" ht="18" customHeight="1" x14ac:dyDescent="0.35">
      <c r="A3533" s="270">
        <v>22893</v>
      </c>
      <c r="B3533" s="270" t="s">
        <v>3269</v>
      </c>
      <c r="C3533" s="270" t="s">
        <v>4482</v>
      </c>
      <c r="D3533" s="270" t="s">
        <v>3296</v>
      </c>
      <c r="E3533" s="270" t="s">
        <v>1791</v>
      </c>
      <c r="F3533" s="270" t="s">
        <v>1816</v>
      </c>
      <c r="G3533" s="270" t="s">
        <v>4481</v>
      </c>
      <c r="H3533" s="270" t="s">
        <v>4480</v>
      </c>
      <c r="I3533" s="270" t="s">
        <v>4479</v>
      </c>
      <c r="J3533" s="270">
        <v>22902</v>
      </c>
      <c r="K3533" s="270" t="s">
        <v>3271</v>
      </c>
      <c r="L3533" s="270" t="s">
        <v>4478</v>
      </c>
      <c r="M3533" s="270" t="s">
        <v>3296</v>
      </c>
      <c r="N3533" s="270" t="s">
        <v>3286</v>
      </c>
      <c r="O3533" s="270" t="s">
        <v>3285</v>
      </c>
      <c r="P3533" s="269">
        <v>387755</v>
      </c>
      <c r="Q3533" s="269">
        <v>0</v>
      </c>
      <c r="R3533" s="269">
        <v>0</v>
      </c>
      <c r="S3533" s="269">
        <v>387755</v>
      </c>
      <c r="U3533" s="305" t="str">
        <f t="shared" si="55"/>
        <v>RU1015</v>
      </c>
      <c r="V3533" s="305" t="s">
        <v>3112</v>
      </c>
    </row>
    <row r="3534" spans="1:22" ht="18" customHeight="1" x14ac:dyDescent="0.35">
      <c r="A3534" s="270">
        <v>22894</v>
      </c>
      <c r="B3534" s="270" t="s">
        <v>3269</v>
      </c>
      <c r="C3534" s="270" t="s">
        <v>4477</v>
      </c>
      <c r="D3534" s="270" t="s">
        <v>3296</v>
      </c>
      <c r="E3534" s="270" t="s">
        <v>1739</v>
      </c>
      <c r="F3534" s="270" t="s">
        <v>2075</v>
      </c>
      <c r="G3534" s="270" t="s">
        <v>4476</v>
      </c>
      <c r="H3534" s="270" t="s">
        <v>4475</v>
      </c>
      <c r="I3534" s="270" t="s">
        <v>4474</v>
      </c>
      <c r="J3534" s="270">
        <v>22911</v>
      </c>
      <c r="K3534" s="270" t="s">
        <v>3271</v>
      </c>
      <c r="L3534" s="270" t="s">
        <v>4473</v>
      </c>
      <c r="M3534" s="270" t="s">
        <v>3296</v>
      </c>
      <c r="N3534" s="270" t="s">
        <v>3314</v>
      </c>
      <c r="O3534" s="270" t="s">
        <v>3313</v>
      </c>
      <c r="P3534" s="269">
        <v>466662.48</v>
      </c>
      <c r="Q3534" s="269">
        <v>23333.119999999999</v>
      </c>
      <c r="R3534" s="269">
        <v>0</v>
      </c>
      <c r="S3534" s="269">
        <v>443329.36</v>
      </c>
      <c r="U3534" s="305" t="str">
        <f t="shared" si="55"/>
        <v>RU8195</v>
      </c>
      <c r="V3534" s="305" t="s">
        <v>3112</v>
      </c>
    </row>
    <row r="3535" spans="1:22" ht="18" customHeight="1" x14ac:dyDescent="0.35">
      <c r="A3535" s="270">
        <v>22895</v>
      </c>
      <c r="B3535" s="270" t="s">
        <v>3269</v>
      </c>
      <c r="C3535" s="270" t="s">
        <v>4472</v>
      </c>
      <c r="D3535" s="270" t="s">
        <v>3296</v>
      </c>
      <c r="E3535" s="270" t="s">
        <v>1733</v>
      </c>
      <c r="F3535" s="270" t="s">
        <v>1917</v>
      </c>
      <c r="G3535" s="270" t="s">
        <v>4471</v>
      </c>
      <c r="H3535" s="270" t="s">
        <v>4470</v>
      </c>
      <c r="I3535" s="270" t="s">
        <v>4469</v>
      </c>
      <c r="J3535" s="270">
        <v>22896</v>
      </c>
      <c r="K3535" s="270" t="s">
        <v>3271</v>
      </c>
      <c r="L3535" s="270" t="s">
        <v>4468</v>
      </c>
      <c r="M3535" s="270" t="s">
        <v>3296</v>
      </c>
      <c r="N3535" s="270" t="s">
        <v>3286</v>
      </c>
      <c r="O3535" s="270" t="s">
        <v>3285</v>
      </c>
      <c r="P3535" s="269">
        <v>489482</v>
      </c>
      <c r="Q3535" s="269">
        <v>0</v>
      </c>
      <c r="R3535" s="269">
        <v>0</v>
      </c>
      <c r="S3535" s="269">
        <v>489482</v>
      </c>
      <c r="U3535" s="305" t="str">
        <f t="shared" si="55"/>
        <v>RU5200</v>
      </c>
      <c r="V3535" s="305" t="s">
        <v>3112</v>
      </c>
    </row>
    <row r="3536" spans="1:22" ht="18" customHeight="1" x14ac:dyDescent="0.35">
      <c r="A3536" s="270">
        <v>22918</v>
      </c>
      <c r="B3536" s="270" t="s">
        <v>3269</v>
      </c>
      <c r="C3536" s="270" t="s">
        <v>4467</v>
      </c>
      <c r="D3536" s="270" t="s">
        <v>3296</v>
      </c>
      <c r="E3536" s="270" t="s">
        <v>1713</v>
      </c>
      <c r="F3536" s="270" t="s">
        <v>1741</v>
      </c>
      <c r="G3536" s="270" t="s">
        <v>4466</v>
      </c>
      <c r="H3536" s="270" t="s">
        <v>4465</v>
      </c>
      <c r="I3536" s="270" t="s">
        <v>4464</v>
      </c>
      <c r="J3536" s="270">
        <v>22923</v>
      </c>
      <c r="K3536" s="270" t="s">
        <v>3271</v>
      </c>
      <c r="L3536" s="270" t="s">
        <v>4463</v>
      </c>
      <c r="M3536" s="270" t="s">
        <v>3296</v>
      </c>
      <c r="N3536" s="270" t="s">
        <v>3286</v>
      </c>
      <c r="O3536" s="270" t="s">
        <v>3285</v>
      </c>
      <c r="P3536" s="269">
        <v>435547.03</v>
      </c>
      <c r="Q3536" s="269">
        <v>0</v>
      </c>
      <c r="R3536" s="269">
        <v>0</v>
      </c>
      <c r="S3536" s="269">
        <v>435547.03</v>
      </c>
      <c r="U3536" s="305" t="str">
        <f t="shared" si="55"/>
        <v>RU8225</v>
      </c>
      <c r="V3536" s="305" t="s">
        <v>3112</v>
      </c>
    </row>
    <row r="3537" spans="1:22" ht="18" customHeight="1" x14ac:dyDescent="0.35">
      <c r="A3537" s="270">
        <v>22925</v>
      </c>
      <c r="B3537" s="270" t="s">
        <v>3269</v>
      </c>
      <c r="C3537" s="270" t="s">
        <v>4462</v>
      </c>
      <c r="D3537" s="270" t="s">
        <v>3296</v>
      </c>
      <c r="E3537" s="270" t="s">
        <v>1739</v>
      </c>
      <c r="F3537" s="270" t="s">
        <v>1952</v>
      </c>
      <c r="G3537" s="270" t="s">
        <v>4461</v>
      </c>
      <c r="H3537" s="270" t="s">
        <v>4460</v>
      </c>
      <c r="I3537" s="270" t="s">
        <v>4459</v>
      </c>
      <c r="J3537" s="270">
        <v>23275</v>
      </c>
      <c r="K3537" s="270" t="s">
        <v>3271</v>
      </c>
      <c r="L3537" s="270" t="s">
        <v>4458</v>
      </c>
      <c r="M3537" s="270" t="s">
        <v>3296</v>
      </c>
      <c r="N3537" s="270" t="s">
        <v>3314</v>
      </c>
      <c r="O3537" s="270" t="s">
        <v>3313</v>
      </c>
      <c r="P3537" s="269">
        <v>372600</v>
      </c>
      <c r="Q3537" s="269">
        <v>0</v>
      </c>
      <c r="R3537" s="269">
        <v>0</v>
      </c>
      <c r="S3537" s="269">
        <v>372600</v>
      </c>
      <c r="U3537" s="305" t="str">
        <f t="shared" si="55"/>
        <v>RU7846</v>
      </c>
      <c r="V3537" s="305" t="s">
        <v>3112</v>
      </c>
    </row>
    <row r="3538" spans="1:22" ht="18" customHeight="1" x14ac:dyDescent="0.35">
      <c r="A3538" s="270">
        <v>22928</v>
      </c>
      <c r="B3538" s="270" t="s">
        <v>3269</v>
      </c>
      <c r="C3538" s="270" t="s">
        <v>4457</v>
      </c>
      <c r="D3538" s="270" t="s">
        <v>3296</v>
      </c>
      <c r="E3538" s="270" t="s">
        <v>1733</v>
      </c>
      <c r="F3538" s="270" t="s">
        <v>1899</v>
      </c>
      <c r="G3538" s="270" t="s">
        <v>4456</v>
      </c>
      <c r="H3538" s="270" t="s">
        <v>4455</v>
      </c>
      <c r="I3538" s="270" t="s">
        <v>4454</v>
      </c>
      <c r="J3538" s="270">
        <v>23016</v>
      </c>
      <c r="K3538" s="270" t="s">
        <v>3271</v>
      </c>
      <c r="L3538" s="270" t="s">
        <v>4453</v>
      </c>
      <c r="M3538" s="270" t="s">
        <v>3296</v>
      </c>
      <c r="N3538" s="270" t="s">
        <v>3314</v>
      </c>
      <c r="O3538" s="270" t="s">
        <v>3313</v>
      </c>
      <c r="P3538" s="269">
        <v>388748</v>
      </c>
      <c r="Q3538" s="269">
        <v>0</v>
      </c>
      <c r="R3538" s="269">
        <v>0</v>
      </c>
      <c r="S3538" s="269">
        <v>388748</v>
      </c>
      <c r="U3538" s="305" t="str">
        <f t="shared" si="55"/>
        <v>RU5052</v>
      </c>
      <c r="V3538" s="305" t="s">
        <v>3112</v>
      </c>
    </row>
    <row r="3539" spans="1:22" ht="18" customHeight="1" x14ac:dyDescent="0.35">
      <c r="A3539" s="270">
        <v>22933</v>
      </c>
      <c r="B3539" s="270" t="s">
        <v>3269</v>
      </c>
      <c r="C3539" s="270" t="s">
        <v>4450</v>
      </c>
      <c r="D3539" s="270" t="s">
        <v>3296</v>
      </c>
      <c r="E3539" s="270" t="s">
        <v>1713</v>
      </c>
      <c r="F3539" s="270" t="s">
        <v>2143</v>
      </c>
      <c r="G3539" s="270" t="s">
        <v>4449</v>
      </c>
      <c r="H3539" s="270" t="s">
        <v>4448</v>
      </c>
      <c r="I3539" s="270" t="s">
        <v>4447</v>
      </c>
      <c r="J3539" s="270">
        <v>22957</v>
      </c>
      <c r="K3539" s="270" t="s">
        <v>3271</v>
      </c>
      <c r="L3539" s="270" t="s">
        <v>4452</v>
      </c>
      <c r="M3539" s="270" t="s">
        <v>3296</v>
      </c>
      <c r="N3539" s="270" t="s">
        <v>3286</v>
      </c>
      <c r="O3539" s="270" t="s">
        <v>3285</v>
      </c>
      <c r="P3539" s="269">
        <v>143352</v>
      </c>
      <c r="Q3539" s="269">
        <v>0</v>
      </c>
      <c r="R3539" s="269">
        <v>0</v>
      </c>
      <c r="S3539" s="269">
        <v>143352</v>
      </c>
      <c r="U3539" s="305" t="str">
        <f t="shared" si="55"/>
        <v>RU8310</v>
      </c>
      <c r="V3539" s="305" t="s">
        <v>3112</v>
      </c>
    </row>
    <row r="3540" spans="1:22" ht="18" customHeight="1" x14ac:dyDescent="0.35">
      <c r="A3540" s="270">
        <v>22933</v>
      </c>
      <c r="B3540" s="270" t="s">
        <v>3269</v>
      </c>
      <c r="C3540" s="270" t="s">
        <v>4450</v>
      </c>
      <c r="D3540" s="270" t="s">
        <v>3296</v>
      </c>
      <c r="E3540" s="270" t="s">
        <v>1713</v>
      </c>
      <c r="F3540" s="270" t="s">
        <v>2143</v>
      </c>
      <c r="G3540" s="270" t="s">
        <v>4449</v>
      </c>
      <c r="H3540" s="270" t="s">
        <v>4448</v>
      </c>
      <c r="I3540" s="270" t="s">
        <v>4447</v>
      </c>
      <c r="J3540" s="270">
        <v>22959</v>
      </c>
      <c r="K3540" s="270" t="s">
        <v>3271</v>
      </c>
      <c r="L3540" s="270" t="s">
        <v>4451</v>
      </c>
      <c r="M3540" s="270" t="s">
        <v>3296</v>
      </c>
      <c r="N3540" s="270" t="s">
        <v>3286</v>
      </c>
      <c r="O3540" s="270" t="s">
        <v>3285</v>
      </c>
      <c r="P3540" s="269">
        <v>143496</v>
      </c>
      <c r="Q3540" s="269">
        <v>0</v>
      </c>
      <c r="R3540" s="269">
        <v>0</v>
      </c>
      <c r="S3540" s="269">
        <v>143496</v>
      </c>
      <c r="U3540" s="305" t="str">
        <f t="shared" si="55"/>
        <v>RU8310</v>
      </c>
      <c r="V3540" s="305" t="s">
        <v>3112</v>
      </c>
    </row>
    <row r="3541" spans="1:22" ht="18" customHeight="1" x14ac:dyDescent="0.35">
      <c r="A3541" s="270">
        <v>22933</v>
      </c>
      <c r="B3541" s="270" t="s">
        <v>3269</v>
      </c>
      <c r="C3541" s="270" t="s">
        <v>4450</v>
      </c>
      <c r="D3541" s="270" t="s">
        <v>3296</v>
      </c>
      <c r="E3541" s="270" t="s">
        <v>1713</v>
      </c>
      <c r="F3541" s="270" t="s">
        <v>2143</v>
      </c>
      <c r="G3541" s="270" t="s">
        <v>4449</v>
      </c>
      <c r="H3541" s="270" t="s">
        <v>4448</v>
      </c>
      <c r="I3541" s="270" t="s">
        <v>4447</v>
      </c>
      <c r="J3541" s="270">
        <v>22960</v>
      </c>
      <c r="K3541" s="270" t="s">
        <v>3271</v>
      </c>
      <c r="L3541" s="270" t="s">
        <v>4446</v>
      </c>
      <c r="M3541" s="270" t="s">
        <v>3296</v>
      </c>
      <c r="N3541" s="270" t="s">
        <v>3286</v>
      </c>
      <c r="O3541" s="270" t="s">
        <v>3285</v>
      </c>
      <c r="P3541" s="269">
        <v>113208</v>
      </c>
      <c r="Q3541" s="269">
        <v>0</v>
      </c>
      <c r="R3541" s="269">
        <v>0</v>
      </c>
      <c r="S3541" s="269">
        <v>113208</v>
      </c>
      <c r="U3541" s="305" t="str">
        <f t="shared" si="55"/>
        <v>RU8310</v>
      </c>
      <c r="V3541" s="305" t="s">
        <v>3112</v>
      </c>
    </row>
    <row r="3542" spans="1:22" ht="18" customHeight="1" x14ac:dyDescent="0.35">
      <c r="A3542" s="270">
        <v>22934</v>
      </c>
      <c r="B3542" s="270" t="s">
        <v>3269</v>
      </c>
      <c r="C3542" s="270" t="s">
        <v>4445</v>
      </c>
      <c r="D3542" s="270" t="s">
        <v>3296</v>
      </c>
      <c r="E3542" s="270" t="s">
        <v>1739</v>
      </c>
      <c r="F3542" s="270" t="s">
        <v>2118</v>
      </c>
      <c r="G3542" s="270" t="s">
        <v>4444</v>
      </c>
      <c r="H3542" s="270" t="s">
        <v>4443</v>
      </c>
      <c r="I3542" s="270" t="s">
        <v>4442</v>
      </c>
      <c r="J3542" s="270">
        <v>23341</v>
      </c>
      <c r="K3542" s="270" t="s">
        <v>3271</v>
      </c>
      <c r="L3542" s="270" t="s">
        <v>4441</v>
      </c>
      <c r="M3542" s="270" t="s">
        <v>3296</v>
      </c>
      <c r="N3542" s="270" t="s">
        <v>3286</v>
      </c>
      <c r="O3542" s="270" t="s">
        <v>3285</v>
      </c>
      <c r="P3542" s="269">
        <v>396192</v>
      </c>
      <c r="Q3542" s="269">
        <v>0</v>
      </c>
      <c r="R3542" s="269">
        <v>0</v>
      </c>
      <c r="S3542" s="269">
        <v>396192</v>
      </c>
      <c r="U3542" s="305" t="str">
        <f t="shared" si="55"/>
        <v>RU8279</v>
      </c>
      <c r="V3542" s="305" t="s">
        <v>3112</v>
      </c>
    </row>
    <row r="3543" spans="1:22" ht="18" customHeight="1" x14ac:dyDescent="0.35">
      <c r="A3543" s="270">
        <v>22935</v>
      </c>
      <c r="B3543" s="270" t="s">
        <v>3269</v>
      </c>
      <c r="C3543" s="270" t="s">
        <v>4440</v>
      </c>
      <c r="D3543" s="270" t="s">
        <v>3296</v>
      </c>
      <c r="E3543" s="270" t="s">
        <v>1733</v>
      </c>
      <c r="F3543" s="270" t="s">
        <v>2065</v>
      </c>
      <c r="G3543" s="270" t="s">
        <v>4439</v>
      </c>
      <c r="H3543" s="270" t="s">
        <v>4438</v>
      </c>
      <c r="I3543" s="270" t="s">
        <v>4437</v>
      </c>
      <c r="J3543" s="270">
        <v>22936</v>
      </c>
      <c r="K3543" s="270" t="s">
        <v>3271</v>
      </c>
      <c r="L3543" s="270" t="s">
        <v>4436</v>
      </c>
      <c r="M3543" s="270" t="s">
        <v>3296</v>
      </c>
      <c r="N3543" s="270" t="s">
        <v>3314</v>
      </c>
      <c r="O3543" s="270" t="s">
        <v>3313</v>
      </c>
      <c r="P3543" s="269">
        <v>752115.46</v>
      </c>
      <c r="Q3543" s="269">
        <v>0</v>
      </c>
      <c r="R3543" s="269">
        <v>0</v>
      </c>
      <c r="S3543" s="269">
        <v>752115.46</v>
      </c>
      <c r="U3543" s="305" t="str">
        <f t="shared" si="55"/>
        <v>RU8179</v>
      </c>
      <c r="V3543" s="305" t="s">
        <v>3112</v>
      </c>
    </row>
    <row r="3544" spans="1:22" ht="18" customHeight="1" x14ac:dyDescent="0.35">
      <c r="A3544" s="270">
        <v>22941</v>
      </c>
      <c r="B3544" s="270" t="s">
        <v>3269</v>
      </c>
      <c r="C3544" s="270" t="s">
        <v>4435</v>
      </c>
      <c r="D3544" s="270" t="s">
        <v>3296</v>
      </c>
      <c r="E3544" s="270" t="s">
        <v>1713</v>
      </c>
      <c r="F3544" s="270" t="s">
        <v>1741</v>
      </c>
      <c r="G3544" s="270" t="s">
        <v>4434</v>
      </c>
      <c r="H3544" s="270" t="s">
        <v>4433</v>
      </c>
      <c r="I3544" s="270" t="s">
        <v>4432</v>
      </c>
      <c r="J3544" s="270">
        <v>22946</v>
      </c>
      <c r="K3544" s="270" t="s">
        <v>3271</v>
      </c>
      <c r="L3544" s="270" t="s">
        <v>4431</v>
      </c>
      <c r="M3544" s="270" t="s">
        <v>3296</v>
      </c>
      <c r="N3544" s="270" t="s">
        <v>3286</v>
      </c>
      <c r="O3544" s="270" t="s">
        <v>3285</v>
      </c>
      <c r="P3544" s="269">
        <v>267989.44</v>
      </c>
      <c r="Q3544" s="269">
        <v>0</v>
      </c>
      <c r="R3544" s="269">
        <v>0</v>
      </c>
      <c r="S3544" s="269">
        <v>267989.44</v>
      </c>
      <c r="U3544" s="305" t="str">
        <f t="shared" si="55"/>
        <v>RU8225</v>
      </c>
      <c r="V3544" s="305" t="s">
        <v>3112</v>
      </c>
    </row>
    <row r="3545" spans="1:22" ht="18" customHeight="1" x14ac:dyDescent="0.35">
      <c r="A3545" s="270">
        <v>22947</v>
      </c>
      <c r="B3545" s="270" t="s">
        <v>3269</v>
      </c>
      <c r="C3545" s="270" t="s">
        <v>4430</v>
      </c>
      <c r="D3545" s="270" t="s">
        <v>3296</v>
      </c>
      <c r="E3545" s="270" t="s">
        <v>1713</v>
      </c>
      <c r="F3545" s="270" t="s">
        <v>2107</v>
      </c>
      <c r="G3545" s="270" t="s">
        <v>4429</v>
      </c>
      <c r="H3545" s="270" t="s">
        <v>4428</v>
      </c>
      <c r="I3545" s="270" t="s">
        <v>4427</v>
      </c>
      <c r="J3545" s="270">
        <v>23342</v>
      </c>
      <c r="K3545" s="270" t="s">
        <v>3271</v>
      </c>
      <c r="L3545" s="270" t="s">
        <v>4426</v>
      </c>
      <c r="M3545" s="270" t="s">
        <v>3296</v>
      </c>
      <c r="N3545" s="270" t="s">
        <v>3286</v>
      </c>
      <c r="O3545" s="270" t="s">
        <v>3285</v>
      </c>
      <c r="P3545" s="269">
        <v>374964.64</v>
      </c>
      <c r="Q3545" s="269">
        <v>0</v>
      </c>
      <c r="R3545" s="269">
        <v>0</v>
      </c>
      <c r="S3545" s="269">
        <v>374964.64</v>
      </c>
      <c r="U3545" s="305" t="str">
        <f t="shared" si="55"/>
        <v>RU8265</v>
      </c>
      <c r="V3545" s="305" t="s">
        <v>3112</v>
      </c>
    </row>
    <row r="3546" spans="1:22" ht="18" customHeight="1" x14ac:dyDescent="0.35">
      <c r="A3546" s="270">
        <v>22950</v>
      </c>
      <c r="B3546" s="270" t="s">
        <v>3269</v>
      </c>
      <c r="C3546" s="270" t="s">
        <v>4424</v>
      </c>
      <c r="D3546" s="270" t="s">
        <v>3296</v>
      </c>
      <c r="E3546" s="270" t="s">
        <v>1713</v>
      </c>
      <c r="F3546" s="270" t="s">
        <v>2107</v>
      </c>
      <c r="G3546" s="270" t="s">
        <v>4423</v>
      </c>
      <c r="H3546" s="270" t="s">
        <v>4422</v>
      </c>
      <c r="I3546" s="270" t="s">
        <v>4421</v>
      </c>
      <c r="J3546" s="270">
        <v>23512</v>
      </c>
      <c r="K3546" s="270" t="s">
        <v>3271</v>
      </c>
      <c r="L3546" s="270" t="s">
        <v>4425</v>
      </c>
      <c r="M3546" s="270" t="s">
        <v>3296</v>
      </c>
      <c r="N3546" s="270" t="s">
        <v>3286</v>
      </c>
      <c r="O3546" s="270" t="s">
        <v>3285</v>
      </c>
      <c r="P3546" s="269">
        <v>1150653.26</v>
      </c>
      <c r="Q3546" s="269">
        <v>0</v>
      </c>
      <c r="R3546" s="269">
        <v>0</v>
      </c>
      <c r="S3546" s="269">
        <v>1150653.26</v>
      </c>
      <c r="U3546" s="305" t="str">
        <f t="shared" si="55"/>
        <v>RU8265</v>
      </c>
      <c r="V3546" s="305" t="s">
        <v>3112</v>
      </c>
    </row>
    <row r="3547" spans="1:22" ht="18" customHeight="1" x14ac:dyDescent="0.35">
      <c r="A3547" s="270">
        <v>22950</v>
      </c>
      <c r="B3547" s="270" t="s">
        <v>3269</v>
      </c>
      <c r="C3547" s="270" t="s">
        <v>4424</v>
      </c>
      <c r="D3547" s="270" t="s">
        <v>3296</v>
      </c>
      <c r="E3547" s="270" t="s">
        <v>1713</v>
      </c>
      <c r="F3547" s="270" t="s">
        <v>2107</v>
      </c>
      <c r="G3547" s="270" t="s">
        <v>4423</v>
      </c>
      <c r="H3547" s="270" t="s">
        <v>4422</v>
      </c>
      <c r="I3547" s="270" t="s">
        <v>4421</v>
      </c>
      <c r="J3547" s="270">
        <v>23513</v>
      </c>
      <c r="K3547" s="270" t="s">
        <v>3271</v>
      </c>
      <c r="L3547" s="270" t="s">
        <v>4420</v>
      </c>
      <c r="M3547" s="270" t="s">
        <v>3296</v>
      </c>
      <c r="N3547" s="270" t="s">
        <v>3286</v>
      </c>
      <c r="O3547" s="270" t="s">
        <v>3285</v>
      </c>
      <c r="P3547" s="269">
        <v>24979.74</v>
      </c>
      <c r="Q3547" s="269">
        <v>0</v>
      </c>
      <c r="R3547" s="269">
        <v>0</v>
      </c>
      <c r="S3547" s="269">
        <v>24979.74</v>
      </c>
      <c r="U3547" s="305" t="str">
        <f t="shared" si="55"/>
        <v>RU8265</v>
      </c>
      <c r="V3547" s="305" t="s">
        <v>3112</v>
      </c>
    </row>
    <row r="3548" spans="1:22" ht="18" customHeight="1" x14ac:dyDescent="0.35">
      <c r="A3548" s="270">
        <v>22951</v>
      </c>
      <c r="B3548" s="270" t="s">
        <v>3269</v>
      </c>
      <c r="C3548" s="270" t="s">
        <v>4419</v>
      </c>
      <c r="D3548" s="270" t="s">
        <v>3296</v>
      </c>
      <c r="E3548" s="270" t="s">
        <v>1733</v>
      </c>
      <c r="F3548" s="270" t="s">
        <v>2065</v>
      </c>
      <c r="G3548" s="270" t="s">
        <v>4418</v>
      </c>
      <c r="H3548" s="270" t="s">
        <v>4417</v>
      </c>
      <c r="I3548" s="270" t="s">
        <v>4416</v>
      </c>
      <c r="J3548" s="270">
        <v>22954</v>
      </c>
      <c r="K3548" s="270" t="s">
        <v>3271</v>
      </c>
      <c r="L3548" s="270" t="s">
        <v>4415</v>
      </c>
      <c r="M3548" s="270" t="s">
        <v>3296</v>
      </c>
      <c r="N3548" s="270" t="s">
        <v>3314</v>
      </c>
      <c r="O3548" s="270" t="s">
        <v>3313</v>
      </c>
      <c r="P3548" s="269">
        <v>444479</v>
      </c>
      <c r="Q3548" s="269">
        <v>0</v>
      </c>
      <c r="R3548" s="269">
        <v>0</v>
      </c>
      <c r="S3548" s="269">
        <v>444479</v>
      </c>
      <c r="U3548" s="305" t="str">
        <f t="shared" si="55"/>
        <v>RU8179</v>
      </c>
      <c r="V3548" s="305" t="s">
        <v>3112</v>
      </c>
    </row>
    <row r="3549" spans="1:22" ht="18" customHeight="1" x14ac:dyDescent="0.35">
      <c r="A3549" s="270">
        <v>22958</v>
      </c>
      <c r="B3549" s="270" t="s">
        <v>3269</v>
      </c>
      <c r="C3549" s="270" t="s">
        <v>4414</v>
      </c>
      <c r="D3549" s="270" t="s">
        <v>3296</v>
      </c>
      <c r="E3549" s="270" t="s">
        <v>1713</v>
      </c>
      <c r="F3549" s="270" t="s">
        <v>2107</v>
      </c>
      <c r="G3549" s="270" t="s">
        <v>4413</v>
      </c>
      <c r="H3549" s="270" t="s">
        <v>4412</v>
      </c>
      <c r="I3549" s="270" t="s">
        <v>4411</v>
      </c>
      <c r="J3549" s="270">
        <v>23510</v>
      </c>
      <c r="K3549" s="270" t="s">
        <v>3271</v>
      </c>
      <c r="L3549" s="270" t="s">
        <v>4410</v>
      </c>
      <c r="M3549" s="270" t="s">
        <v>3296</v>
      </c>
      <c r="N3549" s="270" t="s">
        <v>3286</v>
      </c>
      <c r="O3549" s="270" t="s">
        <v>3285</v>
      </c>
      <c r="P3549" s="269">
        <v>426366.81</v>
      </c>
      <c r="Q3549" s="269">
        <v>0</v>
      </c>
      <c r="R3549" s="269">
        <v>0</v>
      </c>
      <c r="S3549" s="269">
        <v>426366.81</v>
      </c>
      <c r="U3549" s="305" t="str">
        <f t="shared" si="55"/>
        <v>RU8265</v>
      </c>
      <c r="V3549" s="305" t="s">
        <v>3112</v>
      </c>
    </row>
    <row r="3550" spans="1:22" ht="18" customHeight="1" x14ac:dyDescent="0.35">
      <c r="A3550" s="270">
        <v>22962</v>
      </c>
      <c r="B3550" s="270" t="s">
        <v>3269</v>
      </c>
      <c r="C3550" s="270" t="s">
        <v>4409</v>
      </c>
      <c r="D3550" s="270" t="s">
        <v>3296</v>
      </c>
      <c r="E3550" s="270" t="s">
        <v>1733</v>
      </c>
      <c r="F3550" s="270" t="s">
        <v>2065</v>
      </c>
      <c r="G3550" s="270" t="s">
        <v>3493</v>
      </c>
      <c r="H3550" s="270" t="s">
        <v>4408</v>
      </c>
      <c r="I3550" s="270" t="s">
        <v>4407</v>
      </c>
      <c r="J3550" s="270">
        <v>22963</v>
      </c>
      <c r="K3550" s="270" t="s">
        <v>3271</v>
      </c>
      <c r="L3550" s="270" t="s">
        <v>4406</v>
      </c>
      <c r="M3550" s="270" t="s">
        <v>3296</v>
      </c>
      <c r="N3550" s="270" t="s">
        <v>3286</v>
      </c>
      <c r="O3550" s="270" t="s">
        <v>3285</v>
      </c>
      <c r="P3550" s="269">
        <v>350951.55</v>
      </c>
      <c r="Q3550" s="269">
        <v>0</v>
      </c>
      <c r="R3550" s="269">
        <v>0</v>
      </c>
      <c r="S3550" s="269">
        <v>350951.55</v>
      </c>
      <c r="U3550" s="305" t="str">
        <f t="shared" si="55"/>
        <v>RU8179</v>
      </c>
      <c r="V3550" s="305" t="s">
        <v>3112</v>
      </c>
    </row>
    <row r="3551" spans="1:22" ht="18" customHeight="1" x14ac:dyDescent="0.35">
      <c r="A3551" s="270">
        <v>22968</v>
      </c>
      <c r="B3551" s="270" t="s">
        <v>3269</v>
      </c>
      <c r="C3551" s="270" t="s">
        <v>4405</v>
      </c>
      <c r="D3551" s="270" t="s">
        <v>3296</v>
      </c>
      <c r="E3551" s="270" t="s">
        <v>1733</v>
      </c>
      <c r="F3551" s="270" t="s">
        <v>2140</v>
      </c>
      <c r="G3551" s="270" t="s">
        <v>4404</v>
      </c>
      <c r="H3551" s="270" t="s">
        <v>4403</v>
      </c>
      <c r="I3551" s="270" t="s">
        <v>4402</v>
      </c>
      <c r="J3551" s="270">
        <v>23209</v>
      </c>
      <c r="K3551" s="270" t="s">
        <v>3271</v>
      </c>
      <c r="L3551" s="270" t="s">
        <v>4401</v>
      </c>
      <c r="M3551" s="270" t="s">
        <v>3296</v>
      </c>
      <c r="N3551" s="270" t="s">
        <v>3286</v>
      </c>
      <c r="O3551" s="270" t="s">
        <v>3285</v>
      </c>
      <c r="P3551" s="269">
        <v>1067534.26</v>
      </c>
      <c r="Q3551" s="269">
        <v>0</v>
      </c>
      <c r="R3551" s="269">
        <v>0</v>
      </c>
      <c r="S3551" s="269">
        <v>1067534.26</v>
      </c>
      <c r="U3551" s="305" t="str">
        <f t="shared" si="55"/>
        <v>RU8295</v>
      </c>
      <c r="V3551" s="305" t="s">
        <v>3112</v>
      </c>
    </row>
    <row r="3552" spans="1:22" ht="18" customHeight="1" x14ac:dyDescent="0.35">
      <c r="A3552" s="270">
        <v>22971</v>
      </c>
      <c r="B3552" s="270" t="s">
        <v>3269</v>
      </c>
      <c r="C3552" s="270" t="s">
        <v>4399</v>
      </c>
      <c r="D3552" s="270" t="s">
        <v>3296</v>
      </c>
      <c r="E3552" s="270" t="s">
        <v>1791</v>
      </c>
      <c r="F3552" s="270" t="s">
        <v>2293</v>
      </c>
      <c r="G3552" s="270" t="s">
        <v>4398</v>
      </c>
      <c r="H3552" s="270" t="s">
        <v>4397</v>
      </c>
      <c r="I3552" s="270" t="s">
        <v>4396</v>
      </c>
      <c r="J3552" s="270">
        <v>22982</v>
      </c>
      <c r="K3552" s="270" t="s">
        <v>3271</v>
      </c>
      <c r="L3552" s="270" t="s">
        <v>4400</v>
      </c>
      <c r="M3552" s="270" t="s">
        <v>3296</v>
      </c>
      <c r="N3552" s="270" t="s">
        <v>3314</v>
      </c>
      <c r="O3552" s="270" t="s">
        <v>3313</v>
      </c>
      <c r="P3552" s="269">
        <v>118474.73</v>
      </c>
      <c r="Q3552" s="269">
        <v>0</v>
      </c>
      <c r="R3552" s="269">
        <v>0</v>
      </c>
      <c r="S3552" s="269">
        <v>118474.73</v>
      </c>
      <c r="U3552" s="305" t="str">
        <f t="shared" si="55"/>
        <v>RU8460</v>
      </c>
      <c r="V3552" s="305" t="s">
        <v>3112</v>
      </c>
    </row>
    <row r="3553" spans="1:22" ht="18" customHeight="1" x14ac:dyDescent="0.35">
      <c r="A3553" s="270">
        <v>22971</v>
      </c>
      <c r="B3553" s="270" t="s">
        <v>3269</v>
      </c>
      <c r="C3553" s="270" t="s">
        <v>4399</v>
      </c>
      <c r="D3553" s="270" t="s">
        <v>3296</v>
      </c>
      <c r="E3553" s="270" t="s">
        <v>1791</v>
      </c>
      <c r="F3553" s="270" t="s">
        <v>2293</v>
      </c>
      <c r="G3553" s="270" t="s">
        <v>4398</v>
      </c>
      <c r="H3553" s="270" t="s">
        <v>4397</v>
      </c>
      <c r="I3553" s="270" t="s">
        <v>4396</v>
      </c>
      <c r="J3553" s="270">
        <v>23270</v>
      </c>
      <c r="K3553" s="270" t="s">
        <v>3271</v>
      </c>
      <c r="L3553" s="270" t="s">
        <v>4395</v>
      </c>
      <c r="M3553" s="270" t="s">
        <v>3296</v>
      </c>
      <c r="N3553" s="270" t="s">
        <v>3314</v>
      </c>
      <c r="O3553" s="270" t="s">
        <v>3313</v>
      </c>
      <c r="P3553" s="269">
        <v>134287.06</v>
      </c>
      <c r="Q3553" s="269">
        <v>0</v>
      </c>
      <c r="R3553" s="269">
        <v>0</v>
      </c>
      <c r="S3553" s="269">
        <v>134287.06</v>
      </c>
      <c r="U3553" s="305" t="str">
        <f t="shared" si="55"/>
        <v>RU8460</v>
      </c>
      <c r="V3553" s="305" t="s">
        <v>3112</v>
      </c>
    </row>
    <row r="3554" spans="1:22" ht="18" customHeight="1" x14ac:dyDescent="0.35">
      <c r="A3554" s="270">
        <v>22988</v>
      </c>
      <c r="B3554" s="270" t="s">
        <v>3269</v>
      </c>
      <c r="C3554" s="270" t="s">
        <v>4394</v>
      </c>
      <c r="D3554" s="270" t="s">
        <v>3296</v>
      </c>
      <c r="E3554" s="270" t="s">
        <v>1739</v>
      </c>
      <c r="F3554" s="270" t="s">
        <v>2075</v>
      </c>
      <c r="G3554" s="270" t="s">
        <v>4393</v>
      </c>
      <c r="H3554" s="270" t="s">
        <v>4392</v>
      </c>
      <c r="I3554" s="270" t="s">
        <v>4391</v>
      </c>
      <c r="J3554" s="270">
        <v>22990</v>
      </c>
      <c r="K3554" s="270" t="s">
        <v>3271</v>
      </c>
      <c r="L3554" s="270" t="s">
        <v>4390</v>
      </c>
      <c r="M3554" s="270" t="s">
        <v>3296</v>
      </c>
      <c r="N3554" s="270" t="s">
        <v>3314</v>
      </c>
      <c r="O3554" s="270" t="s">
        <v>3313</v>
      </c>
      <c r="P3554" s="269">
        <v>1098847.3899999999</v>
      </c>
      <c r="Q3554" s="269">
        <v>-54942.37</v>
      </c>
      <c r="R3554" s="269">
        <v>0</v>
      </c>
      <c r="S3554" s="269">
        <v>1043905.02</v>
      </c>
      <c r="U3554" s="305" t="str">
        <f t="shared" si="55"/>
        <v>RU8195</v>
      </c>
      <c r="V3554" s="305" t="s">
        <v>3112</v>
      </c>
    </row>
    <row r="3555" spans="1:22" ht="18" customHeight="1" x14ac:dyDescent="0.35">
      <c r="A3555" s="270">
        <v>22994</v>
      </c>
      <c r="B3555" s="270" t="s">
        <v>3269</v>
      </c>
      <c r="C3555" s="270" t="s">
        <v>4384</v>
      </c>
      <c r="D3555" s="270" t="s">
        <v>3296</v>
      </c>
      <c r="E3555" s="270" t="s">
        <v>1733</v>
      </c>
      <c r="F3555" s="270" t="s">
        <v>1917</v>
      </c>
      <c r="G3555" s="270" t="s">
        <v>4383</v>
      </c>
      <c r="H3555" s="270" t="s">
        <v>4382</v>
      </c>
      <c r="I3555" s="270" t="s">
        <v>4381</v>
      </c>
      <c r="J3555" s="270">
        <v>23994</v>
      </c>
      <c r="K3555" s="270" t="s">
        <v>3271</v>
      </c>
      <c r="L3555" s="270" t="s">
        <v>4389</v>
      </c>
      <c r="M3555" s="270" t="s">
        <v>3296</v>
      </c>
      <c r="N3555" s="270" t="s">
        <v>3286</v>
      </c>
      <c r="O3555" s="270" t="s">
        <v>3285</v>
      </c>
      <c r="P3555" s="269">
        <v>62488</v>
      </c>
      <c r="Q3555" s="269">
        <v>0</v>
      </c>
      <c r="R3555" s="269">
        <v>0</v>
      </c>
      <c r="S3555" s="269">
        <v>62488</v>
      </c>
      <c r="U3555" s="305" t="str">
        <f t="shared" si="55"/>
        <v>RU5200</v>
      </c>
      <c r="V3555" s="305" t="s">
        <v>3112</v>
      </c>
    </row>
    <row r="3556" spans="1:22" ht="18" customHeight="1" x14ac:dyDescent="0.35">
      <c r="A3556" s="270">
        <v>22994</v>
      </c>
      <c r="B3556" s="270" t="s">
        <v>3269</v>
      </c>
      <c r="C3556" s="270" t="s">
        <v>4384</v>
      </c>
      <c r="D3556" s="270" t="s">
        <v>3296</v>
      </c>
      <c r="E3556" s="270" t="s">
        <v>1733</v>
      </c>
      <c r="F3556" s="270" t="s">
        <v>1917</v>
      </c>
      <c r="G3556" s="270" t="s">
        <v>4383</v>
      </c>
      <c r="H3556" s="270" t="s">
        <v>4382</v>
      </c>
      <c r="I3556" s="270" t="s">
        <v>4381</v>
      </c>
      <c r="J3556" s="270">
        <v>24001</v>
      </c>
      <c r="K3556" s="270" t="s">
        <v>3271</v>
      </c>
      <c r="L3556" s="270" t="s">
        <v>4388</v>
      </c>
      <c r="M3556" s="270" t="s">
        <v>3296</v>
      </c>
      <c r="N3556" s="270" t="s">
        <v>3286</v>
      </c>
      <c r="O3556" s="270" t="s">
        <v>3285</v>
      </c>
      <c r="P3556" s="269">
        <v>151413</v>
      </c>
      <c r="Q3556" s="269">
        <v>0</v>
      </c>
      <c r="R3556" s="269">
        <v>0</v>
      </c>
      <c r="S3556" s="269">
        <v>151413</v>
      </c>
      <c r="U3556" s="305" t="str">
        <f t="shared" si="55"/>
        <v>RU5200</v>
      </c>
      <c r="V3556" s="305" t="s">
        <v>3112</v>
      </c>
    </row>
    <row r="3557" spans="1:22" ht="18" customHeight="1" x14ac:dyDescent="0.35">
      <c r="A3557" s="270">
        <v>22994</v>
      </c>
      <c r="B3557" s="270" t="s">
        <v>3269</v>
      </c>
      <c r="C3557" s="270" t="s">
        <v>4384</v>
      </c>
      <c r="D3557" s="270" t="s">
        <v>3296</v>
      </c>
      <c r="E3557" s="270" t="s">
        <v>1733</v>
      </c>
      <c r="F3557" s="270" t="s">
        <v>1917</v>
      </c>
      <c r="G3557" s="270" t="s">
        <v>4383</v>
      </c>
      <c r="H3557" s="270" t="s">
        <v>4382</v>
      </c>
      <c r="I3557" s="270" t="s">
        <v>4381</v>
      </c>
      <c r="J3557" s="270">
        <v>24004</v>
      </c>
      <c r="K3557" s="270" t="s">
        <v>3271</v>
      </c>
      <c r="L3557" s="270" t="s">
        <v>4387</v>
      </c>
      <c r="M3557" s="270" t="s">
        <v>3296</v>
      </c>
      <c r="N3557" s="270" t="s">
        <v>3286</v>
      </c>
      <c r="O3557" s="270" t="s">
        <v>3285</v>
      </c>
      <c r="P3557" s="269">
        <v>232225</v>
      </c>
      <c r="Q3557" s="269">
        <v>0</v>
      </c>
      <c r="R3557" s="269">
        <v>0</v>
      </c>
      <c r="S3557" s="269">
        <v>232225</v>
      </c>
      <c r="U3557" s="305" t="str">
        <f t="shared" si="55"/>
        <v>RU5200</v>
      </c>
      <c r="V3557" s="305" t="s">
        <v>3112</v>
      </c>
    </row>
    <row r="3558" spans="1:22" ht="18" customHeight="1" x14ac:dyDescent="0.35">
      <c r="A3558" s="270">
        <v>22994</v>
      </c>
      <c r="B3558" s="270" t="s">
        <v>3269</v>
      </c>
      <c r="C3558" s="270" t="s">
        <v>4384</v>
      </c>
      <c r="D3558" s="270" t="s">
        <v>3296</v>
      </c>
      <c r="E3558" s="270" t="s">
        <v>1733</v>
      </c>
      <c r="F3558" s="270" t="s">
        <v>1917</v>
      </c>
      <c r="G3558" s="270" t="s">
        <v>4383</v>
      </c>
      <c r="H3558" s="270" t="s">
        <v>4382</v>
      </c>
      <c r="I3558" s="270" t="s">
        <v>4381</v>
      </c>
      <c r="J3558" s="270">
        <v>24005</v>
      </c>
      <c r="K3558" s="270" t="s">
        <v>3271</v>
      </c>
      <c r="L3558" s="270" t="s">
        <v>4386</v>
      </c>
      <c r="M3558" s="270" t="s">
        <v>3296</v>
      </c>
      <c r="N3558" s="270" t="s">
        <v>3286</v>
      </c>
      <c r="O3558" s="270" t="s">
        <v>3285</v>
      </c>
      <c r="P3558" s="269">
        <v>161925</v>
      </c>
      <c r="Q3558" s="269">
        <v>0</v>
      </c>
      <c r="R3558" s="269">
        <v>0</v>
      </c>
      <c r="S3558" s="269">
        <v>161925</v>
      </c>
      <c r="U3558" s="305" t="str">
        <f t="shared" si="55"/>
        <v>RU5200</v>
      </c>
      <c r="V3558" s="305" t="s">
        <v>3112</v>
      </c>
    </row>
    <row r="3559" spans="1:22" ht="18" customHeight="1" x14ac:dyDescent="0.35">
      <c r="A3559" s="270">
        <v>22994</v>
      </c>
      <c r="B3559" s="270" t="s">
        <v>3269</v>
      </c>
      <c r="C3559" s="270" t="s">
        <v>4384</v>
      </c>
      <c r="D3559" s="270" t="s">
        <v>3296</v>
      </c>
      <c r="E3559" s="270" t="s">
        <v>1733</v>
      </c>
      <c r="F3559" s="270" t="s">
        <v>1917</v>
      </c>
      <c r="G3559" s="270" t="s">
        <v>4383</v>
      </c>
      <c r="H3559" s="270" t="s">
        <v>4382</v>
      </c>
      <c r="I3559" s="270" t="s">
        <v>4381</v>
      </c>
      <c r="J3559" s="270">
        <v>24007</v>
      </c>
      <c r="K3559" s="270" t="s">
        <v>3271</v>
      </c>
      <c r="L3559" s="270" t="s">
        <v>4385</v>
      </c>
      <c r="M3559" s="270" t="s">
        <v>3296</v>
      </c>
      <c r="N3559" s="270" t="s">
        <v>3286</v>
      </c>
      <c r="O3559" s="270" t="s">
        <v>3285</v>
      </c>
      <c r="P3559" s="269">
        <v>277379</v>
      </c>
      <c r="Q3559" s="269">
        <v>0</v>
      </c>
      <c r="R3559" s="269">
        <v>0</v>
      </c>
      <c r="S3559" s="269">
        <v>277379</v>
      </c>
      <c r="U3559" s="305" t="str">
        <f t="shared" si="55"/>
        <v>RU5200</v>
      </c>
      <c r="V3559" s="305" t="s">
        <v>3112</v>
      </c>
    </row>
    <row r="3560" spans="1:22" ht="18" customHeight="1" x14ac:dyDescent="0.35">
      <c r="A3560" s="270">
        <v>22994</v>
      </c>
      <c r="B3560" s="270" t="s">
        <v>3269</v>
      </c>
      <c r="C3560" s="270" t="s">
        <v>4384</v>
      </c>
      <c r="D3560" s="270" t="s">
        <v>3296</v>
      </c>
      <c r="E3560" s="270" t="s">
        <v>1733</v>
      </c>
      <c r="F3560" s="270" t="s">
        <v>1917</v>
      </c>
      <c r="G3560" s="270" t="s">
        <v>4383</v>
      </c>
      <c r="H3560" s="270" t="s">
        <v>4382</v>
      </c>
      <c r="I3560" s="270" t="s">
        <v>4381</v>
      </c>
      <c r="J3560" s="270">
        <v>24008</v>
      </c>
      <c r="K3560" s="270" t="s">
        <v>3271</v>
      </c>
      <c r="L3560" s="270" t="s">
        <v>4380</v>
      </c>
      <c r="M3560" s="270" t="s">
        <v>3296</v>
      </c>
      <c r="N3560" s="270" t="s">
        <v>3286</v>
      </c>
      <c r="O3560" s="270" t="s">
        <v>3285</v>
      </c>
      <c r="P3560" s="269">
        <v>1577030</v>
      </c>
      <c r="Q3560" s="269">
        <v>0</v>
      </c>
      <c r="R3560" s="269">
        <v>0</v>
      </c>
      <c r="S3560" s="269">
        <v>1577030</v>
      </c>
      <c r="U3560" s="305" t="str">
        <f t="shared" si="55"/>
        <v>RU5200</v>
      </c>
      <c r="V3560" s="305" t="s">
        <v>3112</v>
      </c>
    </row>
    <row r="3561" spans="1:22" ht="18" customHeight="1" x14ac:dyDescent="0.35">
      <c r="A3561" s="270">
        <v>22998</v>
      </c>
      <c r="B3561" s="270" t="s">
        <v>3269</v>
      </c>
      <c r="C3561" s="270" t="s">
        <v>4379</v>
      </c>
      <c r="D3561" s="270" t="s">
        <v>3296</v>
      </c>
      <c r="E3561" s="270" t="s">
        <v>1713</v>
      </c>
      <c r="F3561" s="270" t="s">
        <v>1723</v>
      </c>
      <c r="G3561" s="270" t="s">
        <v>4378</v>
      </c>
      <c r="H3561" s="270" t="s">
        <v>4377</v>
      </c>
      <c r="I3561" s="270" t="s">
        <v>4376</v>
      </c>
      <c r="J3561" s="270">
        <v>23015</v>
      </c>
      <c r="K3561" s="270" t="s">
        <v>3271</v>
      </c>
      <c r="L3561" s="270" t="s">
        <v>4375</v>
      </c>
      <c r="M3561" s="270" t="s">
        <v>3296</v>
      </c>
      <c r="N3561" s="270" t="s">
        <v>3286</v>
      </c>
      <c r="O3561" s="270" t="s">
        <v>3285</v>
      </c>
      <c r="P3561" s="269">
        <v>399798</v>
      </c>
      <c r="Q3561" s="269">
        <v>0</v>
      </c>
      <c r="R3561" s="269">
        <v>0</v>
      </c>
      <c r="S3561" s="269">
        <v>399798</v>
      </c>
      <c r="U3561" s="305" t="str">
        <f t="shared" si="55"/>
        <v>RU1225</v>
      </c>
      <c r="V3561" s="305" t="s">
        <v>3112</v>
      </c>
    </row>
    <row r="3562" spans="1:22" ht="18" customHeight="1" x14ac:dyDescent="0.35">
      <c r="A3562" s="270">
        <v>22999</v>
      </c>
      <c r="B3562" s="270" t="s">
        <v>3269</v>
      </c>
      <c r="C3562" s="270" t="s">
        <v>4374</v>
      </c>
      <c r="D3562" s="270" t="s">
        <v>3296</v>
      </c>
      <c r="E3562" s="270" t="s">
        <v>1791</v>
      </c>
      <c r="F3562" s="270" t="s">
        <v>1816</v>
      </c>
      <c r="G3562" s="270" t="s">
        <v>4373</v>
      </c>
      <c r="H3562" s="270" t="s">
        <v>4372</v>
      </c>
      <c r="I3562" s="270" t="s">
        <v>4371</v>
      </c>
      <c r="J3562" s="270">
        <v>23001</v>
      </c>
      <c r="K3562" s="270" t="s">
        <v>3271</v>
      </c>
      <c r="L3562" s="270" t="s">
        <v>4370</v>
      </c>
      <c r="M3562" s="270" t="s">
        <v>3296</v>
      </c>
      <c r="N3562" s="270" t="s">
        <v>3286</v>
      </c>
      <c r="O3562" s="270" t="s">
        <v>3285</v>
      </c>
      <c r="P3562" s="269">
        <v>317485</v>
      </c>
      <c r="Q3562" s="269">
        <v>0</v>
      </c>
      <c r="R3562" s="269">
        <v>0</v>
      </c>
      <c r="S3562" s="269">
        <v>317485</v>
      </c>
      <c r="U3562" s="305" t="str">
        <f t="shared" si="55"/>
        <v>RU1015</v>
      </c>
      <c r="V3562" s="305" t="s">
        <v>3112</v>
      </c>
    </row>
    <row r="3563" spans="1:22" ht="18" customHeight="1" x14ac:dyDescent="0.35">
      <c r="A3563" s="270">
        <v>23005</v>
      </c>
      <c r="B3563" s="270" t="s">
        <v>3269</v>
      </c>
      <c r="C3563" s="270" t="s">
        <v>4369</v>
      </c>
      <c r="D3563" s="270" t="s">
        <v>3296</v>
      </c>
      <c r="E3563" s="270" t="s">
        <v>1713</v>
      </c>
      <c r="F3563" s="270" t="s">
        <v>1809</v>
      </c>
      <c r="G3563" s="270" t="s">
        <v>4368</v>
      </c>
      <c r="H3563" s="270" t="s">
        <v>4367</v>
      </c>
      <c r="I3563" s="270" t="s">
        <v>4366</v>
      </c>
      <c r="J3563" s="270">
        <v>23010</v>
      </c>
      <c r="K3563" s="270" t="s">
        <v>3271</v>
      </c>
      <c r="L3563" s="270" t="s">
        <v>4365</v>
      </c>
      <c r="M3563" s="270" t="s">
        <v>3296</v>
      </c>
      <c r="N3563" s="270" t="s">
        <v>3314</v>
      </c>
      <c r="O3563" s="270" t="s">
        <v>3285</v>
      </c>
      <c r="P3563" s="269">
        <v>265000</v>
      </c>
      <c r="Q3563" s="269">
        <v>0</v>
      </c>
      <c r="R3563" s="269">
        <v>0</v>
      </c>
      <c r="S3563" s="269">
        <v>265000</v>
      </c>
      <c r="U3563" s="305" t="str">
        <f t="shared" si="55"/>
        <v>RU8330</v>
      </c>
      <c r="V3563" s="305" t="s">
        <v>3112</v>
      </c>
    </row>
    <row r="3564" spans="1:22" ht="18" customHeight="1" x14ac:dyDescent="0.35">
      <c r="A3564" s="270">
        <v>23202</v>
      </c>
      <c r="B3564" s="270" t="s">
        <v>3269</v>
      </c>
      <c r="C3564" s="270" t="s">
        <v>4364</v>
      </c>
      <c r="D3564" s="270" t="s">
        <v>3296</v>
      </c>
      <c r="E3564" s="270" t="s">
        <v>1791</v>
      </c>
      <c r="F3564" s="270" t="s">
        <v>2311</v>
      </c>
      <c r="G3564" s="270" t="s">
        <v>4363</v>
      </c>
      <c r="H3564" s="270" t="s">
        <v>4362</v>
      </c>
      <c r="I3564" s="270" t="s">
        <v>4361</v>
      </c>
      <c r="J3564" s="270">
        <v>23211</v>
      </c>
      <c r="K3564" s="270" t="s">
        <v>3271</v>
      </c>
      <c r="L3564" s="270" t="s">
        <v>4360</v>
      </c>
      <c r="M3564" s="270" t="s">
        <v>3296</v>
      </c>
      <c r="N3564" s="270" t="s">
        <v>3286</v>
      </c>
      <c r="O3564" s="270" t="s">
        <v>3285</v>
      </c>
      <c r="P3564" s="269">
        <v>680615.98</v>
      </c>
      <c r="Q3564" s="269">
        <v>0</v>
      </c>
      <c r="R3564" s="269">
        <v>0</v>
      </c>
      <c r="S3564" s="269">
        <v>680615.98</v>
      </c>
      <c r="U3564" s="305" t="str">
        <f t="shared" si="55"/>
        <v>RU8500</v>
      </c>
      <c r="V3564" s="305" t="s">
        <v>3112</v>
      </c>
    </row>
    <row r="3565" spans="1:22" ht="18" customHeight="1" x14ac:dyDescent="0.35">
      <c r="A3565" s="270">
        <v>23218</v>
      </c>
      <c r="B3565" s="270" t="s">
        <v>3269</v>
      </c>
      <c r="C3565" s="270" t="s">
        <v>4359</v>
      </c>
      <c r="D3565" s="270" t="s">
        <v>3296</v>
      </c>
      <c r="E3565" s="270" t="s">
        <v>1713</v>
      </c>
      <c r="F3565" s="270" t="s">
        <v>1777</v>
      </c>
      <c r="G3565" s="270" t="s">
        <v>4358</v>
      </c>
      <c r="H3565" s="270" t="s">
        <v>4357</v>
      </c>
      <c r="I3565" s="270" t="s">
        <v>4356</v>
      </c>
      <c r="J3565" s="270">
        <v>23233</v>
      </c>
      <c r="K3565" s="270" t="s">
        <v>3271</v>
      </c>
      <c r="L3565" s="270" t="s">
        <v>4355</v>
      </c>
      <c r="M3565" s="270" t="s">
        <v>3296</v>
      </c>
      <c r="N3565" s="270" t="s">
        <v>3286</v>
      </c>
      <c r="O3565" s="270" t="s">
        <v>3285</v>
      </c>
      <c r="P3565" s="269">
        <v>585592</v>
      </c>
      <c r="Q3565" s="269">
        <v>0</v>
      </c>
      <c r="R3565" s="269">
        <v>0</v>
      </c>
      <c r="S3565" s="269">
        <v>585592</v>
      </c>
      <c r="U3565" s="305" t="str">
        <f t="shared" si="55"/>
        <v>RU8000</v>
      </c>
      <c r="V3565" s="305" t="s">
        <v>3112</v>
      </c>
    </row>
    <row r="3566" spans="1:22" ht="18" customHeight="1" x14ac:dyDescent="0.35">
      <c r="A3566" s="270">
        <v>23220</v>
      </c>
      <c r="B3566" s="270" t="s">
        <v>3269</v>
      </c>
      <c r="C3566" s="270" t="s">
        <v>4354</v>
      </c>
      <c r="D3566" s="270" t="s">
        <v>3296</v>
      </c>
      <c r="E3566" s="270" t="s">
        <v>1739</v>
      </c>
      <c r="F3566" s="270" t="s">
        <v>1823</v>
      </c>
      <c r="G3566" s="270" t="s">
        <v>4353</v>
      </c>
      <c r="H3566" s="270" t="s">
        <v>4352</v>
      </c>
      <c r="I3566" s="270" t="s">
        <v>4351</v>
      </c>
      <c r="J3566" s="270">
        <v>23301</v>
      </c>
      <c r="K3566" s="270" t="s">
        <v>3271</v>
      </c>
      <c r="L3566" s="270" t="s">
        <v>4350</v>
      </c>
      <c r="M3566" s="270" t="s">
        <v>3296</v>
      </c>
      <c r="N3566" s="270" t="s">
        <v>3286</v>
      </c>
      <c r="O3566" s="270" t="s">
        <v>3285</v>
      </c>
      <c r="P3566" s="269">
        <v>529068.89</v>
      </c>
      <c r="Q3566" s="269">
        <v>0</v>
      </c>
      <c r="R3566" s="269">
        <v>0</v>
      </c>
      <c r="S3566" s="269">
        <v>529068.89</v>
      </c>
      <c r="U3566" s="305" t="str">
        <f t="shared" si="55"/>
        <v>RU1100</v>
      </c>
      <c r="V3566" s="305" t="s">
        <v>3112</v>
      </c>
    </row>
    <row r="3567" spans="1:22" ht="18" customHeight="1" x14ac:dyDescent="0.35">
      <c r="A3567" s="270">
        <v>23222</v>
      </c>
      <c r="B3567" s="270" t="s">
        <v>3269</v>
      </c>
      <c r="C3567" s="270" t="s">
        <v>4349</v>
      </c>
      <c r="D3567" s="270" t="s">
        <v>3296</v>
      </c>
      <c r="E3567" s="270" t="s">
        <v>1733</v>
      </c>
      <c r="F3567" s="270" t="s">
        <v>2136</v>
      </c>
      <c r="G3567" s="270" t="s">
        <v>4348</v>
      </c>
      <c r="H3567" s="270" t="s">
        <v>4347</v>
      </c>
      <c r="I3567" s="270" t="s">
        <v>4346</v>
      </c>
      <c r="J3567" s="270">
        <v>23226</v>
      </c>
      <c r="K3567" s="270" t="s">
        <v>3271</v>
      </c>
      <c r="L3567" s="270" t="s">
        <v>4345</v>
      </c>
      <c r="M3567" s="270" t="s">
        <v>3296</v>
      </c>
      <c r="N3567" s="270" t="s">
        <v>3286</v>
      </c>
      <c r="O3567" s="270" t="s">
        <v>3285</v>
      </c>
      <c r="P3567" s="269">
        <v>609595</v>
      </c>
      <c r="Q3567" s="269">
        <v>0</v>
      </c>
      <c r="R3567" s="269">
        <v>0</v>
      </c>
      <c r="S3567" s="269">
        <v>609595</v>
      </c>
      <c r="U3567" s="305" t="str">
        <f t="shared" si="55"/>
        <v>RU8293</v>
      </c>
      <c r="V3567" s="305" t="s">
        <v>3112</v>
      </c>
    </row>
    <row r="3568" spans="1:22" ht="18" customHeight="1" x14ac:dyDescent="0.35">
      <c r="A3568" s="270">
        <v>23241</v>
      </c>
      <c r="B3568" s="270" t="s">
        <v>3269</v>
      </c>
      <c r="C3568" s="270" t="s">
        <v>4344</v>
      </c>
      <c r="D3568" s="270" t="s">
        <v>3296</v>
      </c>
      <c r="E3568" s="270" t="s">
        <v>1713</v>
      </c>
      <c r="F3568" s="270" t="s">
        <v>1719</v>
      </c>
      <c r="G3568" s="270" t="s">
        <v>4343</v>
      </c>
      <c r="H3568" s="270" t="s">
        <v>4342</v>
      </c>
      <c r="I3568" s="270" t="s">
        <v>4341</v>
      </c>
      <c r="J3568" s="270">
        <v>23315</v>
      </c>
      <c r="K3568" s="270" t="s">
        <v>3271</v>
      </c>
      <c r="L3568" s="270" t="s">
        <v>4340</v>
      </c>
      <c r="M3568" s="270" t="s">
        <v>3296</v>
      </c>
      <c r="N3568" s="270" t="s">
        <v>3314</v>
      </c>
      <c r="O3568" s="270" t="s">
        <v>3313</v>
      </c>
      <c r="P3568" s="269">
        <v>2537513.85</v>
      </c>
      <c r="Q3568" s="269">
        <v>0</v>
      </c>
      <c r="R3568" s="269">
        <v>0</v>
      </c>
      <c r="S3568" s="269">
        <v>2537513.85</v>
      </c>
      <c r="U3568" s="305" t="str">
        <f t="shared" si="55"/>
        <v>RU1205</v>
      </c>
      <c r="V3568" s="305" t="s">
        <v>3112</v>
      </c>
    </row>
    <row r="3569" spans="1:22" ht="18" customHeight="1" x14ac:dyDescent="0.35">
      <c r="A3569" s="270">
        <v>23243</v>
      </c>
      <c r="B3569" s="270" t="s">
        <v>3269</v>
      </c>
      <c r="C3569" s="270" t="s">
        <v>4339</v>
      </c>
      <c r="D3569" s="270" t="s">
        <v>3296</v>
      </c>
      <c r="E3569" s="270" t="s">
        <v>1739</v>
      </c>
      <c r="F3569" s="270" t="s">
        <v>1823</v>
      </c>
      <c r="G3569" s="270" t="s">
        <v>4338</v>
      </c>
      <c r="H3569" s="270" t="s">
        <v>4337</v>
      </c>
      <c r="I3569" s="270" t="s">
        <v>4336</v>
      </c>
      <c r="J3569" s="270">
        <v>23287</v>
      </c>
      <c r="K3569" s="270" t="s">
        <v>3271</v>
      </c>
      <c r="L3569" s="270" t="s">
        <v>4335</v>
      </c>
      <c r="M3569" s="270" t="s">
        <v>3296</v>
      </c>
      <c r="N3569" s="270" t="s">
        <v>3314</v>
      </c>
      <c r="O3569" s="270" t="s">
        <v>3313</v>
      </c>
      <c r="P3569" s="269">
        <v>331740</v>
      </c>
      <c r="Q3569" s="269">
        <v>0</v>
      </c>
      <c r="R3569" s="269">
        <v>0</v>
      </c>
      <c r="S3569" s="269">
        <v>331740</v>
      </c>
      <c r="U3569" s="305" t="str">
        <f t="shared" si="55"/>
        <v>RU1100</v>
      </c>
      <c r="V3569" s="305" t="s">
        <v>3112</v>
      </c>
    </row>
    <row r="3570" spans="1:22" ht="18" customHeight="1" x14ac:dyDescent="0.35">
      <c r="A3570" s="270">
        <v>23244</v>
      </c>
      <c r="B3570" s="270" t="s">
        <v>3269</v>
      </c>
      <c r="C3570" s="270" t="s">
        <v>4334</v>
      </c>
      <c r="D3570" s="270" t="s">
        <v>3296</v>
      </c>
      <c r="E3570" s="270" t="s">
        <v>1739</v>
      </c>
      <c r="F3570" s="270" t="s">
        <v>1823</v>
      </c>
      <c r="G3570" s="270" t="s">
        <v>4333</v>
      </c>
      <c r="H3570" s="270" t="s">
        <v>4332</v>
      </c>
      <c r="I3570" s="270" t="s">
        <v>4331</v>
      </c>
      <c r="J3570" s="270">
        <v>23302</v>
      </c>
      <c r="K3570" s="270" t="s">
        <v>3271</v>
      </c>
      <c r="L3570" s="270" t="s">
        <v>4330</v>
      </c>
      <c r="M3570" s="270" t="s">
        <v>3296</v>
      </c>
      <c r="N3570" s="270" t="s">
        <v>3286</v>
      </c>
      <c r="O3570" s="270" t="s">
        <v>3285</v>
      </c>
      <c r="P3570" s="269">
        <v>1231426.24</v>
      </c>
      <c r="Q3570" s="269">
        <v>0</v>
      </c>
      <c r="R3570" s="269">
        <v>0</v>
      </c>
      <c r="S3570" s="269">
        <v>1231426.24</v>
      </c>
      <c r="U3570" s="305" t="str">
        <f t="shared" si="55"/>
        <v>RU1100</v>
      </c>
      <c r="V3570" s="305" t="s">
        <v>3112</v>
      </c>
    </row>
    <row r="3571" spans="1:22" ht="18" customHeight="1" x14ac:dyDescent="0.35">
      <c r="A3571" s="270">
        <v>23250</v>
      </c>
      <c r="B3571" s="270" t="s">
        <v>3269</v>
      </c>
      <c r="C3571" s="270" t="s">
        <v>4328</v>
      </c>
      <c r="D3571" s="270" t="s">
        <v>3296</v>
      </c>
      <c r="E3571" s="270" t="s">
        <v>1713</v>
      </c>
      <c r="F3571" s="270" t="s">
        <v>1809</v>
      </c>
      <c r="G3571" s="270" t="s">
        <v>4327</v>
      </c>
      <c r="H3571" s="270" t="s">
        <v>4326</v>
      </c>
      <c r="I3571" s="270" t="s">
        <v>4325</v>
      </c>
      <c r="J3571" s="270">
        <v>23345</v>
      </c>
      <c r="K3571" s="270" t="s">
        <v>3271</v>
      </c>
      <c r="L3571" s="270" t="s">
        <v>4329</v>
      </c>
      <c r="M3571" s="270" t="s">
        <v>3296</v>
      </c>
      <c r="N3571" s="270" t="s">
        <v>3286</v>
      </c>
      <c r="O3571" s="270" t="s">
        <v>3285</v>
      </c>
      <c r="P3571" s="269">
        <v>471980</v>
      </c>
      <c r="Q3571" s="269">
        <v>0</v>
      </c>
      <c r="R3571" s="269">
        <v>0</v>
      </c>
      <c r="S3571" s="269">
        <v>471980</v>
      </c>
      <c r="U3571" s="305" t="str">
        <f t="shared" si="55"/>
        <v>RU8330</v>
      </c>
      <c r="V3571" s="305" t="s">
        <v>3112</v>
      </c>
    </row>
    <row r="3572" spans="1:22" ht="18" customHeight="1" x14ac:dyDescent="0.35">
      <c r="A3572" s="270">
        <v>23250</v>
      </c>
      <c r="B3572" s="270" t="s">
        <v>3269</v>
      </c>
      <c r="C3572" s="270" t="s">
        <v>4328</v>
      </c>
      <c r="D3572" s="270" t="s">
        <v>3296</v>
      </c>
      <c r="E3572" s="270" t="s">
        <v>1713</v>
      </c>
      <c r="F3572" s="270" t="s">
        <v>1809</v>
      </c>
      <c r="G3572" s="270" t="s">
        <v>4327</v>
      </c>
      <c r="H3572" s="270" t="s">
        <v>4326</v>
      </c>
      <c r="I3572" s="270" t="s">
        <v>4325</v>
      </c>
      <c r="J3572" s="270">
        <v>23346</v>
      </c>
      <c r="K3572" s="270" t="s">
        <v>3271</v>
      </c>
      <c r="L3572" s="270" t="s">
        <v>4324</v>
      </c>
      <c r="M3572" s="270" t="s">
        <v>3296</v>
      </c>
      <c r="N3572" s="270" t="s">
        <v>3286</v>
      </c>
      <c r="O3572" s="270" t="s">
        <v>3285</v>
      </c>
      <c r="P3572" s="269">
        <v>1399740</v>
      </c>
      <c r="Q3572" s="269">
        <v>0</v>
      </c>
      <c r="R3572" s="269">
        <v>0</v>
      </c>
      <c r="S3572" s="269">
        <v>1399740</v>
      </c>
      <c r="U3572" s="305" t="str">
        <f t="shared" si="55"/>
        <v>RU8330</v>
      </c>
      <c r="V3572" s="305" t="s">
        <v>3112</v>
      </c>
    </row>
    <row r="3573" spans="1:22" ht="18" customHeight="1" x14ac:dyDescent="0.35">
      <c r="A3573" s="270">
        <v>23255</v>
      </c>
      <c r="B3573" s="270" t="s">
        <v>3269</v>
      </c>
      <c r="C3573" s="270" t="s">
        <v>4293</v>
      </c>
      <c r="D3573" s="270" t="s">
        <v>3296</v>
      </c>
      <c r="E3573" s="270" t="s">
        <v>1733</v>
      </c>
      <c r="F3573" s="270" t="s">
        <v>2027</v>
      </c>
      <c r="G3573" s="270" t="s">
        <v>4292</v>
      </c>
      <c r="H3573" s="270" t="s">
        <v>4291</v>
      </c>
      <c r="I3573" s="270" t="s">
        <v>4290</v>
      </c>
      <c r="J3573" s="270">
        <v>23470</v>
      </c>
      <c r="K3573" s="270" t="s">
        <v>3271</v>
      </c>
      <c r="L3573" s="270" t="s">
        <v>4323</v>
      </c>
      <c r="M3573" s="270" t="s">
        <v>3296</v>
      </c>
      <c r="N3573" s="270" t="s">
        <v>3314</v>
      </c>
      <c r="O3573" s="270" t="s">
        <v>3313</v>
      </c>
      <c r="P3573" s="269">
        <v>9168.65</v>
      </c>
      <c r="Q3573" s="269">
        <v>0</v>
      </c>
      <c r="R3573" s="269">
        <v>0</v>
      </c>
      <c r="S3573" s="269">
        <v>9168.65</v>
      </c>
      <c r="U3573" s="305" t="str">
        <f t="shared" si="55"/>
        <v>RU8075</v>
      </c>
      <c r="V3573" s="305" t="s">
        <v>3112</v>
      </c>
    </row>
    <row r="3574" spans="1:22" ht="18" customHeight="1" x14ac:dyDescent="0.35">
      <c r="A3574" s="270">
        <v>23255</v>
      </c>
      <c r="B3574" s="270" t="s">
        <v>3269</v>
      </c>
      <c r="C3574" s="270" t="s">
        <v>4293</v>
      </c>
      <c r="D3574" s="270" t="s">
        <v>3296</v>
      </c>
      <c r="E3574" s="270" t="s">
        <v>1733</v>
      </c>
      <c r="F3574" s="270" t="s">
        <v>2027</v>
      </c>
      <c r="G3574" s="270" t="s">
        <v>4292</v>
      </c>
      <c r="H3574" s="270" t="s">
        <v>4291</v>
      </c>
      <c r="I3574" s="270" t="s">
        <v>4290</v>
      </c>
      <c r="J3574" s="270">
        <v>23471</v>
      </c>
      <c r="K3574" s="270" t="s">
        <v>3271</v>
      </c>
      <c r="L3574" s="270" t="s">
        <v>4322</v>
      </c>
      <c r="M3574" s="270" t="s">
        <v>3296</v>
      </c>
      <c r="N3574" s="270" t="s">
        <v>3314</v>
      </c>
      <c r="O3574" s="270" t="s">
        <v>3313</v>
      </c>
      <c r="P3574" s="269">
        <v>10756.16</v>
      </c>
      <c r="Q3574" s="269">
        <v>0</v>
      </c>
      <c r="R3574" s="269">
        <v>0</v>
      </c>
      <c r="S3574" s="269">
        <v>10756.16</v>
      </c>
      <c r="U3574" s="305" t="str">
        <f t="shared" si="55"/>
        <v>RU8075</v>
      </c>
      <c r="V3574" s="305" t="s">
        <v>3112</v>
      </c>
    </row>
    <row r="3575" spans="1:22" ht="18" customHeight="1" x14ac:dyDescent="0.35">
      <c r="A3575" s="270">
        <v>23255</v>
      </c>
      <c r="B3575" s="270" t="s">
        <v>3269</v>
      </c>
      <c r="C3575" s="270" t="s">
        <v>4293</v>
      </c>
      <c r="D3575" s="270" t="s">
        <v>3296</v>
      </c>
      <c r="E3575" s="270" t="s">
        <v>1733</v>
      </c>
      <c r="F3575" s="270" t="s">
        <v>2027</v>
      </c>
      <c r="G3575" s="270" t="s">
        <v>4292</v>
      </c>
      <c r="H3575" s="270" t="s">
        <v>4291</v>
      </c>
      <c r="I3575" s="270" t="s">
        <v>4290</v>
      </c>
      <c r="J3575" s="270">
        <v>23472</v>
      </c>
      <c r="K3575" s="270" t="s">
        <v>3271</v>
      </c>
      <c r="L3575" s="270" t="s">
        <v>4321</v>
      </c>
      <c r="M3575" s="270" t="s">
        <v>3296</v>
      </c>
      <c r="N3575" s="270" t="s">
        <v>3314</v>
      </c>
      <c r="O3575" s="270" t="s">
        <v>3313</v>
      </c>
      <c r="P3575" s="269">
        <v>10360.23</v>
      </c>
      <c r="Q3575" s="269">
        <v>0</v>
      </c>
      <c r="R3575" s="269">
        <v>0</v>
      </c>
      <c r="S3575" s="269">
        <v>10360.23</v>
      </c>
      <c r="U3575" s="305" t="str">
        <f t="shared" si="55"/>
        <v>RU8075</v>
      </c>
      <c r="V3575" s="305" t="s">
        <v>3112</v>
      </c>
    </row>
    <row r="3576" spans="1:22" ht="18" customHeight="1" x14ac:dyDescent="0.35">
      <c r="A3576" s="270">
        <v>23255</v>
      </c>
      <c r="B3576" s="270" t="s">
        <v>3269</v>
      </c>
      <c r="C3576" s="270" t="s">
        <v>4293</v>
      </c>
      <c r="D3576" s="270" t="s">
        <v>3296</v>
      </c>
      <c r="E3576" s="270" t="s">
        <v>1733</v>
      </c>
      <c r="F3576" s="270" t="s">
        <v>2027</v>
      </c>
      <c r="G3576" s="270" t="s">
        <v>4292</v>
      </c>
      <c r="H3576" s="270" t="s">
        <v>4291</v>
      </c>
      <c r="I3576" s="270" t="s">
        <v>4290</v>
      </c>
      <c r="J3576" s="270">
        <v>23473</v>
      </c>
      <c r="K3576" s="270" t="s">
        <v>3271</v>
      </c>
      <c r="L3576" s="270" t="s">
        <v>4320</v>
      </c>
      <c r="M3576" s="270" t="s">
        <v>3296</v>
      </c>
      <c r="N3576" s="270" t="s">
        <v>3314</v>
      </c>
      <c r="O3576" s="270" t="s">
        <v>3313</v>
      </c>
      <c r="P3576" s="269">
        <v>14209.31</v>
      </c>
      <c r="Q3576" s="269">
        <v>0</v>
      </c>
      <c r="R3576" s="269">
        <v>0</v>
      </c>
      <c r="S3576" s="269">
        <v>14209.31</v>
      </c>
      <c r="U3576" s="305" t="str">
        <f t="shared" si="55"/>
        <v>RU8075</v>
      </c>
      <c r="V3576" s="305" t="s">
        <v>3112</v>
      </c>
    </row>
    <row r="3577" spans="1:22" ht="18" customHeight="1" x14ac:dyDescent="0.35">
      <c r="A3577" s="270">
        <v>23255</v>
      </c>
      <c r="B3577" s="270" t="s">
        <v>3269</v>
      </c>
      <c r="C3577" s="270" t="s">
        <v>4293</v>
      </c>
      <c r="D3577" s="270" t="s">
        <v>3296</v>
      </c>
      <c r="E3577" s="270" t="s">
        <v>1733</v>
      </c>
      <c r="F3577" s="270" t="s">
        <v>2027</v>
      </c>
      <c r="G3577" s="270" t="s">
        <v>4292</v>
      </c>
      <c r="H3577" s="270" t="s">
        <v>4291</v>
      </c>
      <c r="I3577" s="270" t="s">
        <v>4290</v>
      </c>
      <c r="J3577" s="270">
        <v>23474</v>
      </c>
      <c r="K3577" s="270" t="s">
        <v>3271</v>
      </c>
      <c r="L3577" s="270" t="s">
        <v>4319</v>
      </c>
      <c r="M3577" s="270" t="s">
        <v>3296</v>
      </c>
      <c r="N3577" s="270" t="s">
        <v>3314</v>
      </c>
      <c r="O3577" s="270" t="s">
        <v>3313</v>
      </c>
      <c r="P3577" s="269">
        <v>9590.41</v>
      </c>
      <c r="Q3577" s="269">
        <v>0</v>
      </c>
      <c r="R3577" s="269">
        <v>0</v>
      </c>
      <c r="S3577" s="269">
        <v>9590.41</v>
      </c>
      <c r="U3577" s="305" t="str">
        <f t="shared" si="55"/>
        <v>RU8075</v>
      </c>
      <c r="V3577" s="305" t="s">
        <v>3112</v>
      </c>
    </row>
    <row r="3578" spans="1:22" ht="18" customHeight="1" x14ac:dyDescent="0.35">
      <c r="A3578" s="270">
        <v>23255</v>
      </c>
      <c r="B3578" s="270" t="s">
        <v>3269</v>
      </c>
      <c r="C3578" s="270" t="s">
        <v>4293</v>
      </c>
      <c r="D3578" s="270" t="s">
        <v>3296</v>
      </c>
      <c r="E3578" s="270" t="s">
        <v>1733</v>
      </c>
      <c r="F3578" s="270" t="s">
        <v>2027</v>
      </c>
      <c r="G3578" s="270" t="s">
        <v>4292</v>
      </c>
      <c r="H3578" s="270" t="s">
        <v>4291</v>
      </c>
      <c r="I3578" s="270" t="s">
        <v>4290</v>
      </c>
      <c r="J3578" s="270">
        <v>23475</v>
      </c>
      <c r="K3578" s="270" t="s">
        <v>3271</v>
      </c>
      <c r="L3578" s="270" t="s">
        <v>4318</v>
      </c>
      <c r="M3578" s="270" t="s">
        <v>3296</v>
      </c>
      <c r="N3578" s="270" t="s">
        <v>3314</v>
      </c>
      <c r="O3578" s="270" t="s">
        <v>3313</v>
      </c>
      <c r="P3578" s="269">
        <v>15543.76</v>
      </c>
      <c r="Q3578" s="269">
        <v>0</v>
      </c>
      <c r="R3578" s="269">
        <v>0</v>
      </c>
      <c r="S3578" s="269">
        <v>15543.76</v>
      </c>
      <c r="U3578" s="305" t="str">
        <f t="shared" si="55"/>
        <v>RU8075</v>
      </c>
      <c r="V3578" s="305" t="s">
        <v>3112</v>
      </c>
    </row>
    <row r="3579" spans="1:22" ht="18" customHeight="1" x14ac:dyDescent="0.35">
      <c r="A3579" s="270">
        <v>23255</v>
      </c>
      <c r="B3579" s="270" t="s">
        <v>3269</v>
      </c>
      <c r="C3579" s="270" t="s">
        <v>4293</v>
      </c>
      <c r="D3579" s="270" t="s">
        <v>3296</v>
      </c>
      <c r="E3579" s="270" t="s">
        <v>1733</v>
      </c>
      <c r="F3579" s="270" t="s">
        <v>2027</v>
      </c>
      <c r="G3579" s="270" t="s">
        <v>4292</v>
      </c>
      <c r="H3579" s="270" t="s">
        <v>4291</v>
      </c>
      <c r="I3579" s="270" t="s">
        <v>4290</v>
      </c>
      <c r="J3579" s="270">
        <v>23476</v>
      </c>
      <c r="K3579" s="270" t="s">
        <v>3271</v>
      </c>
      <c r="L3579" s="270" t="s">
        <v>4317</v>
      </c>
      <c r="M3579" s="270" t="s">
        <v>3296</v>
      </c>
      <c r="N3579" s="270" t="s">
        <v>3314</v>
      </c>
      <c r="O3579" s="270" t="s">
        <v>3313</v>
      </c>
      <c r="P3579" s="269">
        <v>9052.3799999999992</v>
      </c>
      <c r="Q3579" s="269">
        <v>0</v>
      </c>
      <c r="R3579" s="269">
        <v>0</v>
      </c>
      <c r="S3579" s="269">
        <v>9052.3799999999992</v>
      </c>
      <c r="U3579" s="305" t="str">
        <f t="shared" si="55"/>
        <v>RU8075</v>
      </c>
      <c r="V3579" s="305" t="s">
        <v>3112</v>
      </c>
    </row>
    <row r="3580" spans="1:22" ht="18" customHeight="1" x14ac:dyDescent="0.35">
      <c r="A3580" s="270">
        <v>23255</v>
      </c>
      <c r="B3580" s="270" t="s">
        <v>3269</v>
      </c>
      <c r="C3580" s="270" t="s">
        <v>4293</v>
      </c>
      <c r="D3580" s="270" t="s">
        <v>3296</v>
      </c>
      <c r="E3580" s="270" t="s">
        <v>1733</v>
      </c>
      <c r="F3580" s="270" t="s">
        <v>2027</v>
      </c>
      <c r="G3580" s="270" t="s">
        <v>4292</v>
      </c>
      <c r="H3580" s="270" t="s">
        <v>4291</v>
      </c>
      <c r="I3580" s="270" t="s">
        <v>4290</v>
      </c>
      <c r="J3580" s="270">
        <v>23477</v>
      </c>
      <c r="K3580" s="270" t="s">
        <v>3271</v>
      </c>
      <c r="L3580" s="270" t="s">
        <v>4316</v>
      </c>
      <c r="M3580" s="270" t="s">
        <v>3296</v>
      </c>
      <c r="N3580" s="270" t="s">
        <v>3314</v>
      </c>
      <c r="O3580" s="270" t="s">
        <v>3313</v>
      </c>
      <c r="P3580" s="269">
        <v>10614.05</v>
      </c>
      <c r="Q3580" s="269">
        <v>0</v>
      </c>
      <c r="R3580" s="269">
        <v>0</v>
      </c>
      <c r="S3580" s="269">
        <v>10614.05</v>
      </c>
      <c r="U3580" s="305" t="str">
        <f t="shared" si="55"/>
        <v>RU8075</v>
      </c>
      <c r="V3580" s="305" t="s">
        <v>3112</v>
      </c>
    </row>
    <row r="3581" spans="1:22" ht="18" customHeight="1" x14ac:dyDescent="0.35">
      <c r="A3581" s="270">
        <v>23255</v>
      </c>
      <c r="B3581" s="270" t="s">
        <v>3269</v>
      </c>
      <c r="C3581" s="270" t="s">
        <v>4293</v>
      </c>
      <c r="D3581" s="270" t="s">
        <v>3296</v>
      </c>
      <c r="E3581" s="270" t="s">
        <v>1733</v>
      </c>
      <c r="F3581" s="270" t="s">
        <v>2027</v>
      </c>
      <c r="G3581" s="270" t="s">
        <v>4292</v>
      </c>
      <c r="H3581" s="270" t="s">
        <v>4291</v>
      </c>
      <c r="I3581" s="270" t="s">
        <v>4290</v>
      </c>
      <c r="J3581" s="270">
        <v>23478</v>
      </c>
      <c r="K3581" s="270" t="s">
        <v>3271</v>
      </c>
      <c r="L3581" s="270" t="s">
        <v>4315</v>
      </c>
      <c r="M3581" s="270" t="s">
        <v>3296</v>
      </c>
      <c r="N3581" s="270" t="s">
        <v>3314</v>
      </c>
      <c r="O3581" s="270" t="s">
        <v>3313</v>
      </c>
      <c r="P3581" s="269">
        <v>14004.89</v>
      </c>
      <c r="Q3581" s="269">
        <v>0</v>
      </c>
      <c r="R3581" s="269">
        <v>0</v>
      </c>
      <c r="S3581" s="269">
        <v>14004.89</v>
      </c>
      <c r="U3581" s="305" t="str">
        <f t="shared" si="55"/>
        <v>RU8075</v>
      </c>
      <c r="V3581" s="305" t="s">
        <v>3112</v>
      </c>
    </row>
    <row r="3582" spans="1:22" ht="18" customHeight="1" x14ac:dyDescent="0.35">
      <c r="A3582" s="270">
        <v>23255</v>
      </c>
      <c r="B3582" s="270" t="s">
        <v>3269</v>
      </c>
      <c r="C3582" s="270" t="s">
        <v>4293</v>
      </c>
      <c r="D3582" s="270" t="s">
        <v>3296</v>
      </c>
      <c r="E3582" s="270" t="s">
        <v>1733</v>
      </c>
      <c r="F3582" s="270" t="s">
        <v>2027</v>
      </c>
      <c r="G3582" s="270" t="s">
        <v>4292</v>
      </c>
      <c r="H3582" s="270" t="s">
        <v>4291</v>
      </c>
      <c r="I3582" s="270" t="s">
        <v>4290</v>
      </c>
      <c r="J3582" s="270">
        <v>23479</v>
      </c>
      <c r="K3582" s="270" t="s">
        <v>3271</v>
      </c>
      <c r="L3582" s="270" t="s">
        <v>4314</v>
      </c>
      <c r="M3582" s="270" t="s">
        <v>3296</v>
      </c>
      <c r="N3582" s="270" t="s">
        <v>3314</v>
      </c>
      <c r="O3582" s="270" t="s">
        <v>3313</v>
      </c>
      <c r="P3582" s="269">
        <v>6495.95</v>
      </c>
      <c r="Q3582" s="269">
        <v>0</v>
      </c>
      <c r="R3582" s="269">
        <v>0</v>
      </c>
      <c r="S3582" s="269">
        <v>6495.95</v>
      </c>
      <c r="U3582" s="305" t="str">
        <f t="shared" si="55"/>
        <v>RU8075</v>
      </c>
      <c r="V3582" s="305" t="s">
        <v>3112</v>
      </c>
    </row>
    <row r="3583" spans="1:22" ht="18" customHeight="1" x14ac:dyDescent="0.35">
      <c r="A3583" s="270">
        <v>23255</v>
      </c>
      <c r="B3583" s="270" t="s">
        <v>3269</v>
      </c>
      <c r="C3583" s="270" t="s">
        <v>4293</v>
      </c>
      <c r="D3583" s="270" t="s">
        <v>3296</v>
      </c>
      <c r="E3583" s="270" t="s">
        <v>1733</v>
      </c>
      <c r="F3583" s="270" t="s">
        <v>2027</v>
      </c>
      <c r="G3583" s="270" t="s">
        <v>4292</v>
      </c>
      <c r="H3583" s="270" t="s">
        <v>4291</v>
      </c>
      <c r="I3583" s="270" t="s">
        <v>4290</v>
      </c>
      <c r="J3583" s="270">
        <v>23480</v>
      </c>
      <c r="K3583" s="270" t="s">
        <v>3271</v>
      </c>
      <c r="L3583" s="270" t="s">
        <v>4313</v>
      </c>
      <c r="M3583" s="270" t="s">
        <v>3296</v>
      </c>
      <c r="N3583" s="270" t="s">
        <v>3314</v>
      </c>
      <c r="O3583" s="270" t="s">
        <v>3313</v>
      </c>
      <c r="P3583" s="269">
        <v>6634.26</v>
      </c>
      <c r="Q3583" s="269">
        <v>0</v>
      </c>
      <c r="R3583" s="269">
        <v>0</v>
      </c>
      <c r="S3583" s="269">
        <v>6634.26</v>
      </c>
      <c r="U3583" s="305" t="str">
        <f t="shared" si="55"/>
        <v>RU8075</v>
      </c>
      <c r="V3583" s="305" t="s">
        <v>3112</v>
      </c>
    </row>
    <row r="3584" spans="1:22" ht="18" customHeight="1" x14ac:dyDescent="0.35">
      <c r="A3584" s="270">
        <v>23255</v>
      </c>
      <c r="B3584" s="270" t="s">
        <v>3269</v>
      </c>
      <c r="C3584" s="270" t="s">
        <v>4293</v>
      </c>
      <c r="D3584" s="270" t="s">
        <v>3296</v>
      </c>
      <c r="E3584" s="270" t="s">
        <v>1733</v>
      </c>
      <c r="F3584" s="270" t="s">
        <v>2027</v>
      </c>
      <c r="G3584" s="270" t="s">
        <v>4292</v>
      </c>
      <c r="H3584" s="270" t="s">
        <v>4291</v>
      </c>
      <c r="I3584" s="270" t="s">
        <v>4290</v>
      </c>
      <c r="J3584" s="270">
        <v>23481</v>
      </c>
      <c r="K3584" s="270" t="s">
        <v>3271</v>
      </c>
      <c r="L3584" s="270" t="s">
        <v>4312</v>
      </c>
      <c r="M3584" s="270" t="s">
        <v>3296</v>
      </c>
      <c r="N3584" s="270" t="s">
        <v>3314</v>
      </c>
      <c r="O3584" s="270" t="s">
        <v>3313</v>
      </c>
      <c r="P3584" s="269">
        <v>6634.26</v>
      </c>
      <c r="Q3584" s="269">
        <v>0</v>
      </c>
      <c r="R3584" s="269">
        <v>0</v>
      </c>
      <c r="S3584" s="269">
        <v>6634.26</v>
      </c>
      <c r="U3584" s="305" t="str">
        <f t="shared" si="55"/>
        <v>RU8075</v>
      </c>
      <c r="V3584" s="305" t="s">
        <v>3112</v>
      </c>
    </row>
    <row r="3585" spans="1:22" ht="18" customHeight="1" x14ac:dyDescent="0.35">
      <c r="A3585" s="270">
        <v>23255</v>
      </c>
      <c r="B3585" s="270" t="s">
        <v>3269</v>
      </c>
      <c r="C3585" s="270" t="s">
        <v>4293</v>
      </c>
      <c r="D3585" s="270" t="s">
        <v>3296</v>
      </c>
      <c r="E3585" s="270" t="s">
        <v>1733</v>
      </c>
      <c r="F3585" s="270" t="s">
        <v>2027</v>
      </c>
      <c r="G3585" s="270" t="s">
        <v>4292</v>
      </c>
      <c r="H3585" s="270" t="s">
        <v>4291</v>
      </c>
      <c r="I3585" s="270" t="s">
        <v>4290</v>
      </c>
      <c r="J3585" s="270">
        <v>23482</v>
      </c>
      <c r="K3585" s="270" t="s">
        <v>3271</v>
      </c>
      <c r="L3585" s="270" t="s">
        <v>4311</v>
      </c>
      <c r="M3585" s="270" t="s">
        <v>3296</v>
      </c>
      <c r="N3585" s="270" t="s">
        <v>3314</v>
      </c>
      <c r="O3585" s="270" t="s">
        <v>3313</v>
      </c>
      <c r="P3585" s="269">
        <v>11637.69</v>
      </c>
      <c r="Q3585" s="269">
        <v>0</v>
      </c>
      <c r="R3585" s="269">
        <v>0</v>
      </c>
      <c r="S3585" s="269">
        <v>11637.69</v>
      </c>
      <c r="U3585" s="305" t="str">
        <f t="shared" si="55"/>
        <v>RU8075</v>
      </c>
      <c r="V3585" s="305" t="s">
        <v>3112</v>
      </c>
    </row>
    <row r="3586" spans="1:22" ht="18" customHeight="1" x14ac:dyDescent="0.35">
      <c r="A3586" s="270">
        <v>23255</v>
      </c>
      <c r="B3586" s="270" t="s">
        <v>3269</v>
      </c>
      <c r="C3586" s="270" t="s">
        <v>4293</v>
      </c>
      <c r="D3586" s="270" t="s">
        <v>3296</v>
      </c>
      <c r="E3586" s="270" t="s">
        <v>1733</v>
      </c>
      <c r="F3586" s="270" t="s">
        <v>2027</v>
      </c>
      <c r="G3586" s="270" t="s">
        <v>4292</v>
      </c>
      <c r="H3586" s="270" t="s">
        <v>4291</v>
      </c>
      <c r="I3586" s="270" t="s">
        <v>4290</v>
      </c>
      <c r="J3586" s="270">
        <v>23483</v>
      </c>
      <c r="K3586" s="270" t="s">
        <v>3271</v>
      </c>
      <c r="L3586" s="270" t="s">
        <v>4310</v>
      </c>
      <c r="M3586" s="270" t="s">
        <v>3296</v>
      </c>
      <c r="N3586" s="270" t="s">
        <v>3314</v>
      </c>
      <c r="O3586" s="270" t="s">
        <v>3313</v>
      </c>
      <c r="P3586" s="269">
        <v>10057.01</v>
      </c>
      <c r="Q3586" s="269">
        <v>0</v>
      </c>
      <c r="R3586" s="269">
        <v>0</v>
      </c>
      <c r="S3586" s="269">
        <v>10057.01</v>
      </c>
      <c r="U3586" s="305" t="str">
        <f t="shared" si="55"/>
        <v>RU8075</v>
      </c>
      <c r="V3586" s="305" t="s">
        <v>3112</v>
      </c>
    </row>
    <row r="3587" spans="1:22" ht="18" customHeight="1" x14ac:dyDescent="0.35">
      <c r="A3587" s="270">
        <v>23255</v>
      </c>
      <c r="B3587" s="270" t="s">
        <v>3269</v>
      </c>
      <c r="C3587" s="270" t="s">
        <v>4293</v>
      </c>
      <c r="D3587" s="270" t="s">
        <v>3296</v>
      </c>
      <c r="E3587" s="270" t="s">
        <v>1733</v>
      </c>
      <c r="F3587" s="270" t="s">
        <v>2027</v>
      </c>
      <c r="G3587" s="270" t="s">
        <v>4292</v>
      </c>
      <c r="H3587" s="270" t="s">
        <v>4291</v>
      </c>
      <c r="I3587" s="270" t="s">
        <v>4290</v>
      </c>
      <c r="J3587" s="270">
        <v>23484</v>
      </c>
      <c r="K3587" s="270" t="s">
        <v>3271</v>
      </c>
      <c r="L3587" s="270" t="s">
        <v>4309</v>
      </c>
      <c r="M3587" s="270" t="s">
        <v>3296</v>
      </c>
      <c r="N3587" s="270" t="s">
        <v>3314</v>
      </c>
      <c r="O3587" s="270" t="s">
        <v>3313</v>
      </c>
      <c r="P3587" s="269">
        <v>11009.98</v>
      </c>
      <c r="Q3587" s="269">
        <v>0</v>
      </c>
      <c r="R3587" s="269">
        <v>0</v>
      </c>
      <c r="S3587" s="269">
        <v>11009.98</v>
      </c>
      <c r="U3587" s="305" t="str">
        <f t="shared" si="55"/>
        <v>RU8075</v>
      </c>
      <c r="V3587" s="305" t="s">
        <v>3112</v>
      </c>
    </row>
    <row r="3588" spans="1:22" ht="18" customHeight="1" x14ac:dyDescent="0.35">
      <c r="A3588" s="270">
        <v>23255</v>
      </c>
      <c r="B3588" s="270" t="s">
        <v>3269</v>
      </c>
      <c r="C3588" s="270" t="s">
        <v>4293</v>
      </c>
      <c r="D3588" s="270" t="s">
        <v>3296</v>
      </c>
      <c r="E3588" s="270" t="s">
        <v>1733</v>
      </c>
      <c r="F3588" s="270" t="s">
        <v>2027</v>
      </c>
      <c r="G3588" s="270" t="s">
        <v>4292</v>
      </c>
      <c r="H3588" s="270" t="s">
        <v>4291</v>
      </c>
      <c r="I3588" s="270" t="s">
        <v>4290</v>
      </c>
      <c r="J3588" s="270">
        <v>23485</v>
      </c>
      <c r="K3588" s="270" t="s">
        <v>3271</v>
      </c>
      <c r="L3588" s="270" t="s">
        <v>4308</v>
      </c>
      <c r="M3588" s="270" t="s">
        <v>3296</v>
      </c>
      <c r="N3588" s="270" t="s">
        <v>3314</v>
      </c>
      <c r="O3588" s="270" t="s">
        <v>3313</v>
      </c>
      <c r="P3588" s="269">
        <v>29411.11</v>
      </c>
      <c r="Q3588" s="269">
        <v>0</v>
      </c>
      <c r="R3588" s="269">
        <v>0</v>
      </c>
      <c r="S3588" s="269">
        <v>29411.11</v>
      </c>
      <c r="U3588" s="305" t="str">
        <f t="shared" ref="U3588:U3651" si="56">LEFT(F3588,6)</f>
        <v>RU8075</v>
      </c>
      <c r="V3588" s="305" t="s">
        <v>3112</v>
      </c>
    </row>
    <row r="3589" spans="1:22" ht="18" customHeight="1" x14ac:dyDescent="0.35">
      <c r="A3589" s="270">
        <v>23255</v>
      </c>
      <c r="B3589" s="270" t="s">
        <v>3269</v>
      </c>
      <c r="C3589" s="270" t="s">
        <v>4293</v>
      </c>
      <c r="D3589" s="270" t="s">
        <v>3296</v>
      </c>
      <c r="E3589" s="270" t="s">
        <v>1733</v>
      </c>
      <c r="F3589" s="270" t="s">
        <v>2027</v>
      </c>
      <c r="G3589" s="270" t="s">
        <v>4292</v>
      </c>
      <c r="H3589" s="270" t="s">
        <v>4291</v>
      </c>
      <c r="I3589" s="270" t="s">
        <v>4290</v>
      </c>
      <c r="J3589" s="270">
        <v>23486</v>
      </c>
      <c r="K3589" s="270" t="s">
        <v>3271</v>
      </c>
      <c r="L3589" s="270" t="s">
        <v>4307</v>
      </c>
      <c r="M3589" s="270" t="s">
        <v>3296</v>
      </c>
      <c r="N3589" s="270" t="s">
        <v>3314</v>
      </c>
      <c r="O3589" s="270" t="s">
        <v>3313</v>
      </c>
      <c r="P3589" s="269">
        <v>9052.3799999999992</v>
      </c>
      <c r="Q3589" s="269">
        <v>0</v>
      </c>
      <c r="R3589" s="269">
        <v>0</v>
      </c>
      <c r="S3589" s="269">
        <v>9052.3799999999992</v>
      </c>
      <c r="U3589" s="305" t="str">
        <f t="shared" si="56"/>
        <v>RU8075</v>
      </c>
      <c r="V3589" s="305" t="s">
        <v>3112</v>
      </c>
    </row>
    <row r="3590" spans="1:22" ht="18" customHeight="1" x14ac:dyDescent="0.35">
      <c r="A3590" s="270">
        <v>23255</v>
      </c>
      <c r="B3590" s="270" t="s">
        <v>3269</v>
      </c>
      <c r="C3590" s="270" t="s">
        <v>4293</v>
      </c>
      <c r="D3590" s="270" t="s">
        <v>3296</v>
      </c>
      <c r="E3590" s="270" t="s">
        <v>1733</v>
      </c>
      <c r="F3590" s="270" t="s">
        <v>2027</v>
      </c>
      <c r="G3590" s="270" t="s">
        <v>4292</v>
      </c>
      <c r="H3590" s="270" t="s">
        <v>4291</v>
      </c>
      <c r="I3590" s="270" t="s">
        <v>4290</v>
      </c>
      <c r="J3590" s="270">
        <v>23487</v>
      </c>
      <c r="K3590" s="270" t="s">
        <v>3271</v>
      </c>
      <c r="L3590" s="270" t="s">
        <v>4306</v>
      </c>
      <c r="M3590" s="270" t="s">
        <v>3296</v>
      </c>
      <c r="N3590" s="270" t="s">
        <v>3314</v>
      </c>
      <c r="O3590" s="270" t="s">
        <v>3313</v>
      </c>
      <c r="P3590" s="269">
        <v>15543.76</v>
      </c>
      <c r="Q3590" s="269">
        <v>0</v>
      </c>
      <c r="R3590" s="269">
        <v>0</v>
      </c>
      <c r="S3590" s="269">
        <v>15543.76</v>
      </c>
      <c r="U3590" s="305" t="str">
        <f t="shared" si="56"/>
        <v>RU8075</v>
      </c>
      <c r="V3590" s="305" t="s">
        <v>3112</v>
      </c>
    </row>
    <row r="3591" spans="1:22" ht="18" customHeight="1" x14ac:dyDescent="0.35">
      <c r="A3591" s="270">
        <v>23255</v>
      </c>
      <c r="B3591" s="270" t="s">
        <v>3269</v>
      </c>
      <c r="C3591" s="270" t="s">
        <v>4293</v>
      </c>
      <c r="D3591" s="270" t="s">
        <v>3296</v>
      </c>
      <c r="E3591" s="270" t="s">
        <v>1733</v>
      </c>
      <c r="F3591" s="270" t="s">
        <v>2027</v>
      </c>
      <c r="G3591" s="270" t="s">
        <v>4292</v>
      </c>
      <c r="H3591" s="270" t="s">
        <v>4291</v>
      </c>
      <c r="I3591" s="270" t="s">
        <v>4290</v>
      </c>
      <c r="J3591" s="270">
        <v>23488</v>
      </c>
      <c r="K3591" s="270" t="s">
        <v>3271</v>
      </c>
      <c r="L3591" s="270" t="s">
        <v>4305</v>
      </c>
      <c r="M3591" s="270" t="s">
        <v>3296</v>
      </c>
      <c r="N3591" s="270" t="s">
        <v>3314</v>
      </c>
      <c r="O3591" s="270" t="s">
        <v>3313</v>
      </c>
      <c r="P3591" s="269">
        <v>17814.46</v>
      </c>
      <c r="Q3591" s="269">
        <v>0</v>
      </c>
      <c r="R3591" s="269">
        <v>0</v>
      </c>
      <c r="S3591" s="269">
        <v>17814.46</v>
      </c>
      <c r="U3591" s="305" t="str">
        <f t="shared" si="56"/>
        <v>RU8075</v>
      </c>
      <c r="V3591" s="305" t="s">
        <v>3112</v>
      </c>
    </row>
    <row r="3592" spans="1:22" ht="18" customHeight="1" x14ac:dyDescent="0.35">
      <c r="A3592" s="270">
        <v>23255</v>
      </c>
      <c r="B3592" s="270" t="s">
        <v>3269</v>
      </c>
      <c r="C3592" s="270" t="s">
        <v>4293</v>
      </c>
      <c r="D3592" s="270" t="s">
        <v>3296</v>
      </c>
      <c r="E3592" s="270" t="s">
        <v>1733</v>
      </c>
      <c r="F3592" s="270" t="s">
        <v>2027</v>
      </c>
      <c r="G3592" s="270" t="s">
        <v>4292</v>
      </c>
      <c r="H3592" s="270" t="s">
        <v>4291</v>
      </c>
      <c r="I3592" s="270" t="s">
        <v>4290</v>
      </c>
      <c r="J3592" s="270">
        <v>23489</v>
      </c>
      <c r="K3592" s="270" t="s">
        <v>3271</v>
      </c>
      <c r="L3592" s="270" t="s">
        <v>4304</v>
      </c>
      <c r="M3592" s="270" t="s">
        <v>3296</v>
      </c>
      <c r="N3592" s="270" t="s">
        <v>3314</v>
      </c>
      <c r="O3592" s="270" t="s">
        <v>3313</v>
      </c>
      <c r="P3592" s="269">
        <v>4207.01</v>
      </c>
      <c r="Q3592" s="269">
        <v>0</v>
      </c>
      <c r="R3592" s="269">
        <v>0</v>
      </c>
      <c r="S3592" s="269">
        <v>4207.01</v>
      </c>
      <c r="U3592" s="305" t="str">
        <f t="shared" si="56"/>
        <v>RU8075</v>
      </c>
      <c r="V3592" s="305" t="s">
        <v>3112</v>
      </c>
    </row>
    <row r="3593" spans="1:22" ht="18" customHeight="1" x14ac:dyDescent="0.35">
      <c r="A3593" s="270">
        <v>23255</v>
      </c>
      <c r="B3593" s="270" t="s">
        <v>3269</v>
      </c>
      <c r="C3593" s="270" t="s">
        <v>4293</v>
      </c>
      <c r="D3593" s="270" t="s">
        <v>3296</v>
      </c>
      <c r="E3593" s="270" t="s">
        <v>1733</v>
      </c>
      <c r="F3593" s="270" t="s">
        <v>2027</v>
      </c>
      <c r="G3593" s="270" t="s">
        <v>4292</v>
      </c>
      <c r="H3593" s="270" t="s">
        <v>4291</v>
      </c>
      <c r="I3593" s="270" t="s">
        <v>4290</v>
      </c>
      <c r="J3593" s="270">
        <v>23490</v>
      </c>
      <c r="K3593" s="270" t="s">
        <v>3271</v>
      </c>
      <c r="L3593" s="270" t="s">
        <v>4303</v>
      </c>
      <c r="M3593" s="270" t="s">
        <v>3296</v>
      </c>
      <c r="N3593" s="270" t="s">
        <v>3314</v>
      </c>
      <c r="O3593" s="270" t="s">
        <v>3313</v>
      </c>
      <c r="P3593" s="269">
        <v>1867.17</v>
      </c>
      <c r="Q3593" s="269">
        <v>0</v>
      </c>
      <c r="R3593" s="269">
        <v>0</v>
      </c>
      <c r="S3593" s="269">
        <v>1867.17</v>
      </c>
      <c r="U3593" s="305" t="str">
        <f t="shared" si="56"/>
        <v>RU8075</v>
      </c>
      <c r="V3593" s="305" t="s">
        <v>3112</v>
      </c>
    </row>
    <row r="3594" spans="1:22" ht="18" customHeight="1" x14ac:dyDescent="0.35">
      <c r="A3594" s="270">
        <v>23255</v>
      </c>
      <c r="B3594" s="270" t="s">
        <v>3269</v>
      </c>
      <c r="C3594" s="270" t="s">
        <v>4293</v>
      </c>
      <c r="D3594" s="270" t="s">
        <v>3296</v>
      </c>
      <c r="E3594" s="270" t="s">
        <v>1733</v>
      </c>
      <c r="F3594" s="270" t="s">
        <v>2027</v>
      </c>
      <c r="G3594" s="270" t="s">
        <v>4292</v>
      </c>
      <c r="H3594" s="270" t="s">
        <v>4291</v>
      </c>
      <c r="I3594" s="270" t="s">
        <v>4290</v>
      </c>
      <c r="J3594" s="270">
        <v>23491</v>
      </c>
      <c r="K3594" s="270" t="s">
        <v>3271</v>
      </c>
      <c r="L3594" s="270" t="s">
        <v>4302</v>
      </c>
      <c r="M3594" s="270" t="s">
        <v>3296</v>
      </c>
      <c r="N3594" s="270" t="s">
        <v>3314</v>
      </c>
      <c r="O3594" s="270" t="s">
        <v>3313</v>
      </c>
      <c r="P3594" s="269">
        <v>2060.9499999999998</v>
      </c>
      <c r="Q3594" s="269">
        <v>0</v>
      </c>
      <c r="R3594" s="269">
        <v>0</v>
      </c>
      <c r="S3594" s="269">
        <v>2060.9499999999998</v>
      </c>
      <c r="U3594" s="305" t="str">
        <f t="shared" si="56"/>
        <v>RU8075</v>
      </c>
      <c r="V3594" s="305" t="s">
        <v>3112</v>
      </c>
    </row>
    <row r="3595" spans="1:22" ht="18" customHeight="1" x14ac:dyDescent="0.35">
      <c r="A3595" s="270">
        <v>23255</v>
      </c>
      <c r="B3595" s="270" t="s">
        <v>3269</v>
      </c>
      <c r="C3595" s="270" t="s">
        <v>4293</v>
      </c>
      <c r="D3595" s="270" t="s">
        <v>3296</v>
      </c>
      <c r="E3595" s="270" t="s">
        <v>1733</v>
      </c>
      <c r="F3595" s="270" t="s">
        <v>2027</v>
      </c>
      <c r="G3595" s="270" t="s">
        <v>4292</v>
      </c>
      <c r="H3595" s="270" t="s">
        <v>4291</v>
      </c>
      <c r="I3595" s="270" t="s">
        <v>4290</v>
      </c>
      <c r="J3595" s="270">
        <v>23492</v>
      </c>
      <c r="K3595" s="270" t="s">
        <v>3271</v>
      </c>
      <c r="L3595" s="270" t="s">
        <v>4301</v>
      </c>
      <c r="M3595" s="270" t="s">
        <v>3296</v>
      </c>
      <c r="N3595" s="270" t="s">
        <v>3314</v>
      </c>
      <c r="O3595" s="270" t="s">
        <v>3313</v>
      </c>
      <c r="P3595" s="269">
        <v>2731.98</v>
      </c>
      <c r="Q3595" s="269">
        <v>0</v>
      </c>
      <c r="R3595" s="269">
        <v>0</v>
      </c>
      <c r="S3595" s="269">
        <v>2731.98</v>
      </c>
      <c r="U3595" s="305" t="str">
        <f t="shared" si="56"/>
        <v>RU8075</v>
      </c>
      <c r="V3595" s="305" t="s">
        <v>3112</v>
      </c>
    </row>
    <row r="3596" spans="1:22" ht="18" customHeight="1" x14ac:dyDescent="0.35">
      <c r="A3596" s="270">
        <v>23255</v>
      </c>
      <c r="B3596" s="270" t="s">
        <v>3269</v>
      </c>
      <c r="C3596" s="270" t="s">
        <v>4293</v>
      </c>
      <c r="D3596" s="270" t="s">
        <v>3296</v>
      </c>
      <c r="E3596" s="270" t="s">
        <v>1733</v>
      </c>
      <c r="F3596" s="270" t="s">
        <v>2027</v>
      </c>
      <c r="G3596" s="270" t="s">
        <v>4292</v>
      </c>
      <c r="H3596" s="270" t="s">
        <v>4291</v>
      </c>
      <c r="I3596" s="270" t="s">
        <v>4290</v>
      </c>
      <c r="J3596" s="270">
        <v>23493</v>
      </c>
      <c r="K3596" s="270" t="s">
        <v>3271</v>
      </c>
      <c r="L3596" s="270" t="s">
        <v>4300</v>
      </c>
      <c r="M3596" s="270" t="s">
        <v>3296</v>
      </c>
      <c r="N3596" s="270" t="s">
        <v>3314</v>
      </c>
      <c r="O3596" s="270" t="s">
        <v>3313</v>
      </c>
      <c r="P3596" s="269">
        <v>9227.93</v>
      </c>
      <c r="Q3596" s="269">
        <v>0</v>
      </c>
      <c r="R3596" s="269">
        <v>0</v>
      </c>
      <c r="S3596" s="269">
        <v>9227.93</v>
      </c>
      <c r="U3596" s="305" t="str">
        <f t="shared" si="56"/>
        <v>RU8075</v>
      </c>
      <c r="V3596" s="305" t="s">
        <v>3112</v>
      </c>
    </row>
    <row r="3597" spans="1:22" ht="18" customHeight="1" x14ac:dyDescent="0.35">
      <c r="A3597" s="270">
        <v>23255</v>
      </c>
      <c r="B3597" s="270" t="s">
        <v>3269</v>
      </c>
      <c r="C3597" s="270" t="s">
        <v>4293</v>
      </c>
      <c r="D3597" s="270" t="s">
        <v>3296</v>
      </c>
      <c r="E3597" s="270" t="s">
        <v>1733</v>
      </c>
      <c r="F3597" s="270" t="s">
        <v>2027</v>
      </c>
      <c r="G3597" s="270" t="s">
        <v>4292</v>
      </c>
      <c r="H3597" s="270" t="s">
        <v>4291</v>
      </c>
      <c r="I3597" s="270" t="s">
        <v>4290</v>
      </c>
      <c r="J3597" s="270">
        <v>23494</v>
      </c>
      <c r="K3597" s="270" t="s">
        <v>3271</v>
      </c>
      <c r="L3597" s="270" t="s">
        <v>4299</v>
      </c>
      <c r="M3597" s="270" t="s">
        <v>3296</v>
      </c>
      <c r="N3597" s="270" t="s">
        <v>3314</v>
      </c>
      <c r="O3597" s="270" t="s">
        <v>3313</v>
      </c>
      <c r="P3597" s="269">
        <v>4210.82</v>
      </c>
      <c r="Q3597" s="269">
        <v>0</v>
      </c>
      <c r="R3597" s="269">
        <v>0</v>
      </c>
      <c r="S3597" s="269">
        <v>4210.82</v>
      </c>
      <c r="U3597" s="305" t="str">
        <f t="shared" si="56"/>
        <v>RU8075</v>
      </c>
      <c r="V3597" s="305" t="s">
        <v>3112</v>
      </c>
    </row>
    <row r="3598" spans="1:22" ht="18" customHeight="1" x14ac:dyDescent="0.35">
      <c r="A3598" s="270">
        <v>23255</v>
      </c>
      <c r="B3598" s="270" t="s">
        <v>3269</v>
      </c>
      <c r="C3598" s="270" t="s">
        <v>4293</v>
      </c>
      <c r="D3598" s="270" t="s">
        <v>3296</v>
      </c>
      <c r="E3598" s="270" t="s">
        <v>1733</v>
      </c>
      <c r="F3598" s="270" t="s">
        <v>2027</v>
      </c>
      <c r="G3598" s="270" t="s">
        <v>4292</v>
      </c>
      <c r="H3598" s="270" t="s">
        <v>4291</v>
      </c>
      <c r="I3598" s="270" t="s">
        <v>4290</v>
      </c>
      <c r="J3598" s="270">
        <v>23495</v>
      </c>
      <c r="K3598" s="270" t="s">
        <v>3271</v>
      </c>
      <c r="L3598" s="270" t="s">
        <v>4298</v>
      </c>
      <c r="M3598" s="270" t="s">
        <v>3296</v>
      </c>
      <c r="N3598" s="270" t="s">
        <v>3314</v>
      </c>
      <c r="O3598" s="270" t="s">
        <v>3313</v>
      </c>
      <c r="P3598" s="269">
        <v>5438.11</v>
      </c>
      <c r="Q3598" s="269">
        <v>0</v>
      </c>
      <c r="R3598" s="269">
        <v>0</v>
      </c>
      <c r="S3598" s="269">
        <v>5438.11</v>
      </c>
      <c r="U3598" s="305" t="str">
        <f t="shared" si="56"/>
        <v>RU8075</v>
      </c>
      <c r="V3598" s="305" t="s">
        <v>3112</v>
      </c>
    </row>
    <row r="3599" spans="1:22" ht="18" customHeight="1" x14ac:dyDescent="0.35">
      <c r="A3599" s="270">
        <v>23255</v>
      </c>
      <c r="B3599" s="270" t="s">
        <v>3269</v>
      </c>
      <c r="C3599" s="270" t="s">
        <v>4293</v>
      </c>
      <c r="D3599" s="270" t="s">
        <v>3296</v>
      </c>
      <c r="E3599" s="270" t="s">
        <v>1733</v>
      </c>
      <c r="F3599" s="270" t="s">
        <v>2027</v>
      </c>
      <c r="G3599" s="270" t="s">
        <v>4292</v>
      </c>
      <c r="H3599" s="270" t="s">
        <v>4291</v>
      </c>
      <c r="I3599" s="270" t="s">
        <v>4290</v>
      </c>
      <c r="J3599" s="270">
        <v>23496</v>
      </c>
      <c r="K3599" s="270" t="s">
        <v>3271</v>
      </c>
      <c r="L3599" s="270" t="s">
        <v>4297</v>
      </c>
      <c r="M3599" s="270" t="s">
        <v>3296</v>
      </c>
      <c r="N3599" s="270" t="s">
        <v>3314</v>
      </c>
      <c r="O3599" s="270" t="s">
        <v>3313</v>
      </c>
      <c r="P3599" s="269">
        <v>8724.85</v>
      </c>
      <c r="Q3599" s="269">
        <v>0</v>
      </c>
      <c r="R3599" s="269">
        <v>0</v>
      </c>
      <c r="S3599" s="269">
        <v>8724.85</v>
      </c>
      <c r="U3599" s="305" t="str">
        <f t="shared" si="56"/>
        <v>RU8075</v>
      </c>
      <c r="V3599" s="305" t="s">
        <v>3112</v>
      </c>
    </row>
    <row r="3600" spans="1:22" ht="18" customHeight="1" x14ac:dyDescent="0.35">
      <c r="A3600" s="270">
        <v>23255</v>
      </c>
      <c r="B3600" s="270" t="s">
        <v>3269</v>
      </c>
      <c r="C3600" s="270" t="s">
        <v>4293</v>
      </c>
      <c r="D3600" s="270" t="s">
        <v>3296</v>
      </c>
      <c r="E3600" s="270" t="s">
        <v>1733</v>
      </c>
      <c r="F3600" s="270" t="s">
        <v>2027</v>
      </c>
      <c r="G3600" s="270" t="s">
        <v>4292</v>
      </c>
      <c r="H3600" s="270" t="s">
        <v>4291</v>
      </c>
      <c r="I3600" s="270" t="s">
        <v>4290</v>
      </c>
      <c r="J3600" s="270">
        <v>23497</v>
      </c>
      <c r="K3600" s="270" t="s">
        <v>3271</v>
      </c>
      <c r="L3600" s="270" t="s">
        <v>4296</v>
      </c>
      <c r="M3600" s="270" t="s">
        <v>3296</v>
      </c>
      <c r="N3600" s="270" t="s">
        <v>3314</v>
      </c>
      <c r="O3600" s="270" t="s">
        <v>3313</v>
      </c>
      <c r="P3600" s="269">
        <v>16154.75</v>
      </c>
      <c r="Q3600" s="269">
        <v>0</v>
      </c>
      <c r="R3600" s="269">
        <v>0</v>
      </c>
      <c r="S3600" s="269">
        <v>16154.75</v>
      </c>
      <c r="U3600" s="305" t="str">
        <f t="shared" si="56"/>
        <v>RU8075</v>
      </c>
      <c r="V3600" s="305" t="s">
        <v>3112</v>
      </c>
    </row>
    <row r="3601" spans="1:22" ht="18" customHeight="1" x14ac:dyDescent="0.35">
      <c r="A3601" s="270">
        <v>23255</v>
      </c>
      <c r="B3601" s="270" t="s">
        <v>3269</v>
      </c>
      <c r="C3601" s="270" t="s">
        <v>4293</v>
      </c>
      <c r="D3601" s="270" t="s">
        <v>3296</v>
      </c>
      <c r="E3601" s="270" t="s">
        <v>1733</v>
      </c>
      <c r="F3601" s="270" t="s">
        <v>2027</v>
      </c>
      <c r="G3601" s="270" t="s">
        <v>4292</v>
      </c>
      <c r="H3601" s="270" t="s">
        <v>4291</v>
      </c>
      <c r="I3601" s="270" t="s">
        <v>4290</v>
      </c>
      <c r="J3601" s="270">
        <v>23498</v>
      </c>
      <c r="K3601" s="270" t="s">
        <v>3271</v>
      </c>
      <c r="L3601" s="270" t="s">
        <v>4295</v>
      </c>
      <c r="M3601" s="270" t="s">
        <v>3296</v>
      </c>
      <c r="N3601" s="270" t="s">
        <v>3314</v>
      </c>
      <c r="O3601" s="270" t="s">
        <v>3313</v>
      </c>
      <c r="P3601" s="269">
        <v>10264.48</v>
      </c>
      <c r="Q3601" s="269">
        <v>0</v>
      </c>
      <c r="R3601" s="269">
        <v>0</v>
      </c>
      <c r="S3601" s="269">
        <v>10264.48</v>
      </c>
      <c r="U3601" s="305" t="str">
        <f t="shared" si="56"/>
        <v>RU8075</v>
      </c>
      <c r="V3601" s="305" t="s">
        <v>3112</v>
      </c>
    </row>
    <row r="3602" spans="1:22" ht="18" customHeight="1" x14ac:dyDescent="0.35">
      <c r="A3602" s="270">
        <v>23255</v>
      </c>
      <c r="B3602" s="270" t="s">
        <v>3269</v>
      </c>
      <c r="C3602" s="270" t="s">
        <v>4293</v>
      </c>
      <c r="D3602" s="270" t="s">
        <v>3296</v>
      </c>
      <c r="E3602" s="270" t="s">
        <v>1733</v>
      </c>
      <c r="F3602" s="270" t="s">
        <v>2027</v>
      </c>
      <c r="G3602" s="270" t="s">
        <v>4292</v>
      </c>
      <c r="H3602" s="270" t="s">
        <v>4291</v>
      </c>
      <c r="I3602" s="270" t="s">
        <v>4290</v>
      </c>
      <c r="J3602" s="270">
        <v>23499</v>
      </c>
      <c r="K3602" s="270" t="s">
        <v>3271</v>
      </c>
      <c r="L3602" s="270" t="s">
        <v>4294</v>
      </c>
      <c r="M3602" s="270" t="s">
        <v>3296</v>
      </c>
      <c r="N3602" s="270" t="s">
        <v>3314</v>
      </c>
      <c r="O3602" s="270" t="s">
        <v>3313</v>
      </c>
      <c r="P3602" s="269">
        <v>5688.14</v>
      </c>
      <c r="Q3602" s="269">
        <v>0</v>
      </c>
      <c r="R3602" s="269">
        <v>0</v>
      </c>
      <c r="S3602" s="269">
        <v>5688.14</v>
      </c>
      <c r="U3602" s="305" t="str">
        <f t="shared" si="56"/>
        <v>RU8075</v>
      </c>
      <c r="V3602" s="305" t="s">
        <v>3112</v>
      </c>
    </row>
    <row r="3603" spans="1:22" ht="18" customHeight="1" x14ac:dyDescent="0.35">
      <c r="A3603" s="270">
        <v>23255</v>
      </c>
      <c r="B3603" s="270" t="s">
        <v>3269</v>
      </c>
      <c r="C3603" s="270" t="s">
        <v>4293</v>
      </c>
      <c r="D3603" s="270" t="s">
        <v>3296</v>
      </c>
      <c r="E3603" s="270" t="s">
        <v>1733</v>
      </c>
      <c r="F3603" s="270" t="s">
        <v>2027</v>
      </c>
      <c r="G3603" s="270" t="s">
        <v>4292</v>
      </c>
      <c r="H3603" s="270" t="s">
        <v>4291</v>
      </c>
      <c r="I3603" s="270" t="s">
        <v>4290</v>
      </c>
      <c r="J3603" s="270">
        <v>23500</v>
      </c>
      <c r="K3603" s="270" t="s">
        <v>3271</v>
      </c>
      <c r="L3603" s="270" t="s">
        <v>4289</v>
      </c>
      <c r="M3603" s="270" t="s">
        <v>3296</v>
      </c>
      <c r="N3603" s="270" t="s">
        <v>3314</v>
      </c>
      <c r="O3603" s="270" t="s">
        <v>3313</v>
      </c>
      <c r="P3603" s="269">
        <v>5914.6</v>
      </c>
      <c r="Q3603" s="269">
        <v>0</v>
      </c>
      <c r="R3603" s="269">
        <v>0</v>
      </c>
      <c r="S3603" s="269">
        <v>5914.6</v>
      </c>
      <c r="U3603" s="305" t="str">
        <f t="shared" si="56"/>
        <v>RU8075</v>
      </c>
      <c r="V3603" s="305" t="s">
        <v>3112</v>
      </c>
    </row>
    <row r="3604" spans="1:22" ht="18" customHeight="1" x14ac:dyDescent="0.35">
      <c r="A3604" s="270">
        <v>23256</v>
      </c>
      <c r="B3604" s="270" t="s">
        <v>3269</v>
      </c>
      <c r="C3604" s="270" t="s">
        <v>4283</v>
      </c>
      <c r="D3604" s="270" t="s">
        <v>3296</v>
      </c>
      <c r="E3604" s="270" t="s">
        <v>1713</v>
      </c>
      <c r="F3604" s="270" t="s">
        <v>1712</v>
      </c>
      <c r="G3604" s="270" t="s">
        <v>4282</v>
      </c>
      <c r="H3604" s="270" t="s">
        <v>4281</v>
      </c>
      <c r="I3604" s="270" t="s">
        <v>4280</v>
      </c>
      <c r="J3604" s="270">
        <v>24022</v>
      </c>
      <c r="K3604" s="270" t="s">
        <v>3271</v>
      </c>
      <c r="L3604" s="270" t="s">
        <v>4288</v>
      </c>
      <c r="M3604" s="270" t="s">
        <v>3296</v>
      </c>
      <c r="N3604" s="270" t="s">
        <v>3286</v>
      </c>
      <c r="O3604" s="270" t="s">
        <v>3285</v>
      </c>
      <c r="P3604" s="269">
        <v>122094</v>
      </c>
      <c r="Q3604" s="269">
        <v>0</v>
      </c>
      <c r="R3604" s="269">
        <v>0</v>
      </c>
      <c r="S3604" s="269">
        <v>122094</v>
      </c>
      <c r="U3604" s="305" t="str">
        <f t="shared" si="56"/>
        <v>RU1200</v>
      </c>
      <c r="V3604" s="305" t="s">
        <v>3112</v>
      </c>
    </row>
    <row r="3605" spans="1:22" ht="18" customHeight="1" x14ac:dyDescent="0.35">
      <c r="A3605" s="270">
        <v>23256</v>
      </c>
      <c r="B3605" s="270" t="s">
        <v>3269</v>
      </c>
      <c r="C3605" s="270" t="s">
        <v>4283</v>
      </c>
      <c r="D3605" s="270" t="s">
        <v>3296</v>
      </c>
      <c r="E3605" s="270" t="s">
        <v>1713</v>
      </c>
      <c r="F3605" s="270" t="s">
        <v>1712</v>
      </c>
      <c r="G3605" s="270" t="s">
        <v>4282</v>
      </c>
      <c r="H3605" s="270" t="s">
        <v>4281</v>
      </c>
      <c r="I3605" s="270" t="s">
        <v>4280</v>
      </c>
      <c r="J3605" s="270">
        <v>24023</v>
      </c>
      <c r="K3605" s="270" t="s">
        <v>3271</v>
      </c>
      <c r="L3605" s="270" t="s">
        <v>4287</v>
      </c>
      <c r="M3605" s="270" t="s">
        <v>3296</v>
      </c>
      <c r="N3605" s="270" t="s">
        <v>3286</v>
      </c>
      <c r="O3605" s="270" t="s">
        <v>3285</v>
      </c>
      <c r="P3605" s="269">
        <v>175567.5</v>
      </c>
      <c r="Q3605" s="269">
        <v>0</v>
      </c>
      <c r="R3605" s="269">
        <v>0</v>
      </c>
      <c r="S3605" s="269">
        <v>175567.5</v>
      </c>
      <c r="U3605" s="305" t="str">
        <f t="shared" si="56"/>
        <v>RU1200</v>
      </c>
      <c r="V3605" s="305" t="s">
        <v>3112</v>
      </c>
    </row>
    <row r="3606" spans="1:22" ht="18" customHeight="1" x14ac:dyDescent="0.35">
      <c r="A3606" s="270">
        <v>23256</v>
      </c>
      <c r="B3606" s="270" t="s">
        <v>3269</v>
      </c>
      <c r="C3606" s="270" t="s">
        <v>4283</v>
      </c>
      <c r="D3606" s="270" t="s">
        <v>3296</v>
      </c>
      <c r="E3606" s="270" t="s">
        <v>1713</v>
      </c>
      <c r="F3606" s="270" t="s">
        <v>1712</v>
      </c>
      <c r="G3606" s="270" t="s">
        <v>4282</v>
      </c>
      <c r="H3606" s="270" t="s">
        <v>4281</v>
      </c>
      <c r="I3606" s="270" t="s">
        <v>4280</v>
      </c>
      <c r="J3606" s="270">
        <v>24024</v>
      </c>
      <c r="K3606" s="270" t="s">
        <v>3271</v>
      </c>
      <c r="L3606" s="270" t="s">
        <v>4286</v>
      </c>
      <c r="M3606" s="270" t="s">
        <v>3296</v>
      </c>
      <c r="N3606" s="270" t="s">
        <v>3286</v>
      </c>
      <c r="O3606" s="270" t="s">
        <v>3285</v>
      </c>
      <c r="P3606" s="269">
        <v>118454.78</v>
      </c>
      <c r="Q3606" s="269">
        <v>0</v>
      </c>
      <c r="R3606" s="269">
        <v>0</v>
      </c>
      <c r="S3606" s="269">
        <v>118454.78</v>
      </c>
      <c r="U3606" s="305" t="str">
        <f t="shared" si="56"/>
        <v>RU1200</v>
      </c>
      <c r="V3606" s="305" t="s">
        <v>3112</v>
      </c>
    </row>
    <row r="3607" spans="1:22" ht="18" customHeight="1" x14ac:dyDescent="0.35">
      <c r="A3607" s="270">
        <v>23256</v>
      </c>
      <c r="B3607" s="270" t="s">
        <v>3269</v>
      </c>
      <c r="C3607" s="270" t="s">
        <v>4283</v>
      </c>
      <c r="D3607" s="270" t="s">
        <v>3296</v>
      </c>
      <c r="E3607" s="270" t="s">
        <v>1713</v>
      </c>
      <c r="F3607" s="270" t="s">
        <v>1712</v>
      </c>
      <c r="G3607" s="270" t="s">
        <v>4282</v>
      </c>
      <c r="H3607" s="270" t="s">
        <v>4281</v>
      </c>
      <c r="I3607" s="270" t="s">
        <v>4280</v>
      </c>
      <c r="J3607" s="270">
        <v>24025</v>
      </c>
      <c r="K3607" s="270" t="s">
        <v>3271</v>
      </c>
      <c r="L3607" s="270" t="s">
        <v>4285</v>
      </c>
      <c r="M3607" s="270" t="s">
        <v>3296</v>
      </c>
      <c r="N3607" s="270" t="s">
        <v>3286</v>
      </c>
      <c r="O3607" s="270" t="s">
        <v>3285</v>
      </c>
      <c r="P3607" s="269">
        <v>42457.5</v>
      </c>
      <c r="Q3607" s="269">
        <v>0</v>
      </c>
      <c r="R3607" s="269">
        <v>0</v>
      </c>
      <c r="S3607" s="269">
        <v>42457.5</v>
      </c>
      <c r="U3607" s="305" t="str">
        <f t="shared" si="56"/>
        <v>RU1200</v>
      </c>
      <c r="V3607" s="305" t="s">
        <v>3112</v>
      </c>
    </row>
    <row r="3608" spans="1:22" ht="18" customHeight="1" x14ac:dyDescent="0.35">
      <c r="A3608" s="270">
        <v>23256</v>
      </c>
      <c r="B3608" s="270" t="s">
        <v>3269</v>
      </c>
      <c r="C3608" s="270" t="s">
        <v>4283</v>
      </c>
      <c r="D3608" s="270" t="s">
        <v>3296</v>
      </c>
      <c r="E3608" s="270" t="s">
        <v>1713</v>
      </c>
      <c r="F3608" s="270" t="s">
        <v>1712</v>
      </c>
      <c r="G3608" s="270" t="s">
        <v>4282</v>
      </c>
      <c r="H3608" s="270" t="s">
        <v>4281</v>
      </c>
      <c r="I3608" s="270" t="s">
        <v>4280</v>
      </c>
      <c r="J3608" s="270">
        <v>24026</v>
      </c>
      <c r="K3608" s="270" t="s">
        <v>3271</v>
      </c>
      <c r="L3608" s="270" t="s">
        <v>4284</v>
      </c>
      <c r="M3608" s="270" t="s">
        <v>3296</v>
      </c>
      <c r="N3608" s="270" t="s">
        <v>3286</v>
      </c>
      <c r="O3608" s="270" t="s">
        <v>3285</v>
      </c>
      <c r="P3608" s="269">
        <v>728996.76</v>
      </c>
      <c r="Q3608" s="269">
        <v>0</v>
      </c>
      <c r="R3608" s="269">
        <v>0</v>
      </c>
      <c r="S3608" s="269">
        <v>728996.76</v>
      </c>
      <c r="U3608" s="305" t="str">
        <f t="shared" si="56"/>
        <v>RU1200</v>
      </c>
      <c r="V3608" s="305" t="s">
        <v>3112</v>
      </c>
    </row>
    <row r="3609" spans="1:22" ht="18" customHeight="1" x14ac:dyDescent="0.35">
      <c r="A3609" s="270">
        <v>23256</v>
      </c>
      <c r="B3609" s="270" t="s">
        <v>3269</v>
      </c>
      <c r="C3609" s="270" t="s">
        <v>4283</v>
      </c>
      <c r="D3609" s="270" t="s">
        <v>3296</v>
      </c>
      <c r="E3609" s="270" t="s">
        <v>1713</v>
      </c>
      <c r="F3609" s="270" t="s">
        <v>1712</v>
      </c>
      <c r="G3609" s="270" t="s">
        <v>4282</v>
      </c>
      <c r="H3609" s="270" t="s">
        <v>4281</v>
      </c>
      <c r="I3609" s="270" t="s">
        <v>4280</v>
      </c>
      <c r="J3609" s="270">
        <v>24027</v>
      </c>
      <c r="K3609" s="270" t="s">
        <v>3271</v>
      </c>
      <c r="L3609" s="270" t="s">
        <v>4279</v>
      </c>
      <c r="M3609" s="270" t="s">
        <v>3296</v>
      </c>
      <c r="N3609" s="270" t="s">
        <v>3286</v>
      </c>
      <c r="O3609" s="270" t="s">
        <v>3285</v>
      </c>
      <c r="P3609" s="269">
        <v>832451.09</v>
      </c>
      <c r="Q3609" s="269">
        <v>0</v>
      </c>
      <c r="R3609" s="269">
        <v>0</v>
      </c>
      <c r="S3609" s="269">
        <v>832451.09</v>
      </c>
      <c r="U3609" s="305" t="str">
        <f t="shared" si="56"/>
        <v>RU1200</v>
      </c>
      <c r="V3609" s="305" t="s">
        <v>3112</v>
      </c>
    </row>
    <row r="3610" spans="1:22" ht="18" customHeight="1" x14ac:dyDescent="0.35">
      <c r="A3610" s="270">
        <v>23258</v>
      </c>
      <c r="B3610" s="270" t="s">
        <v>3269</v>
      </c>
      <c r="C3610" s="270" t="s">
        <v>4278</v>
      </c>
      <c r="D3610" s="270" t="s">
        <v>3296</v>
      </c>
      <c r="E3610" s="270" t="s">
        <v>1713</v>
      </c>
      <c r="F3610" s="270" t="s">
        <v>1719</v>
      </c>
      <c r="G3610" s="270" t="s">
        <v>4277</v>
      </c>
      <c r="H3610" s="270" t="s">
        <v>4276</v>
      </c>
      <c r="I3610" s="270" t="s">
        <v>4275</v>
      </c>
      <c r="J3610" s="270">
        <v>23806</v>
      </c>
      <c r="K3610" s="270" t="s">
        <v>3271</v>
      </c>
      <c r="L3610" s="270" t="s">
        <v>4274</v>
      </c>
      <c r="M3610" s="270" t="s">
        <v>3296</v>
      </c>
      <c r="N3610" s="270" t="s">
        <v>3286</v>
      </c>
      <c r="O3610" s="270" t="s">
        <v>3285</v>
      </c>
      <c r="P3610" s="269">
        <v>274439.34000000003</v>
      </c>
      <c r="Q3610" s="269">
        <v>0</v>
      </c>
      <c r="R3610" s="269">
        <v>0</v>
      </c>
      <c r="S3610" s="269">
        <v>274439.34000000003</v>
      </c>
      <c r="U3610" s="305" t="str">
        <f t="shared" si="56"/>
        <v>RU1205</v>
      </c>
      <c r="V3610" s="305" t="s">
        <v>3112</v>
      </c>
    </row>
    <row r="3611" spans="1:22" ht="18" customHeight="1" x14ac:dyDescent="0.35">
      <c r="A3611" s="270">
        <v>23260</v>
      </c>
      <c r="B3611" s="270" t="s">
        <v>3269</v>
      </c>
      <c r="C3611" s="270" t="s">
        <v>4273</v>
      </c>
      <c r="D3611" s="270" t="s">
        <v>3296</v>
      </c>
      <c r="E3611" s="270" t="s">
        <v>1739</v>
      </c>
      <c r="F3611" s="270" t="s">
        <v>1945</v>
      </c>
      <c r="G3611" s="270" t="s">
        <v>4272</v>
      </c>
      <c r="H3611" s="270" t="s">
        <v>4271</v>
      </c>
      <c r="I3611" s="270" t="s">
        <v>4270</v>
      </c>
      <c r="J3611" s="270">
        <v>23266</v>
      </c>
      <c r="K3611" s="270" t="s">
        <v>3271</v>
      </c>
      <c r="L3611" s="270" t="s">
        <v>4269</v>
      </c>
      <c r="M3611" s="270" t="s">
        <v>3296</v>
      </c>
      <c r="N3611" s="270" t="s">
        <v>3314</v>
      </c>
      <c r="O3611" s="270" t="s">
        <v>3313</v>
      </c>
      <c r="P3611" s="269">
        <v>567279</v>
      </c>
      <c r="Q3611" s="269">
        <v>0</v>
      </c>
      <c r="R3611" s="269">
        <v>0</v>
      </c>
      <c r="S3611" s="269">
        <v>567279</v>
      </c>
      <c r="U3611" s="305" t="str">
        <f t="shared" si="56"/>
        <v>RU7830</v>
      </c>
      <c r="V3611" s="305" t="s">
        <v>3112</v>
      </c>
    </row>
    <row r="3612" spans="1:22" ht="18" customHeight="1" x14ac:dyDescent="0.35">
      <c r="A3612" s="270">
        <v>23267</v>
      </c>
      <c r="B3612" s="270" t="s">
        <v>3269</v>
      </c>
      <c r="C3612" s="270" t="s">
        <v>4268</v>
      </c>
      <c r="D3612" s="270" t="s">
        <v>3296</v>
      </c>
      <c r="E3612" s="270" t="s">
        <v>1733</v>
      </c>
      <c r="F3612" s="270" t="s">
        <v>1996</v>
      </c>
      <c r="G3612" s="270" t="s">
        <v>4267</v>
      </c>
      <c r="H3612" s="270" t="s">
        <v>4266</v>
      </c>
      <c r="I3612" s="270" t="s">
        <v>4265</v>
      </c>
      <c r="J3612" s="270">
        <v>23326</v>
      </c>
      <c r="K3612" s="270" t="s">
        <v>3271</v>
      </c>
      <c r="L3612" s="270" t="s">
        <v>4264</v>
      </c>
      <c r="M3612" s="270" t="s">
        <v>3296</v>
      </c>
      <c r="N3612" s="270" t="s">
        <v>3314</v>
      </c>
      <c r="O3612" s="270" t="s">
        <v>3313</v>
      </c>
      <c r="P3612" s="269">
        <v>690074.17</v>
      </c>
      <c r="Q3612" s="269">
        <v>0</v>
      </c>
      <c r="R3612" s="269">
        <v>0</v>
      </c>
      <c r="S3612" s="269">
        <v>690074.17</v>
      </c>
      <c r="U3612" s="305" t="str">
        <f t="shared" si="56"/>
        <v>RU8031</v>
      </c>
      <c r="V3612" s="305" t="s">
        <v>3112</v>
      </c>
    </row>
    <row r="3613" spans="1:22" ht="18" customHeight="1" x14ac:dyDescent="0.35">
      <c r="A3613" s="270">
        <v>23268</v>
      </c>
      <c r="B3613" s="270" t="s">
        <v>3269</v>
      </c>
      <c r="C3613" s="270" t="s">
        <v>4263</v>
      </c>
      <c r="D3613" s="270" t="s">
        <v>3296</v>
      </c>
      <c r="E3613" s="270" t="s">
        <v>1791</v>
      </c>
      <c r="F3613" s="270" t="s">
        <v>2233</v>
      </c>
      <c r="G3613" s="270" t="s">
        <v>3953</v>
      </c>
      <c r="H3613" s="270" t="s">
        <v>4262</v>
      </c>
      <c r="I3613" s="270" t="s">
        <v>4261</v>
      </c>
      <c r="J3613" s="270">
        <v>23321</v>
      </c>
      <c r="K3613" s="270" t="s">
        <v>3271</v>
      </c>
      <c r="L3613" s="270" t="s">
        <v>4260</v>
      </c>
      <c r="M3613" s="270" t="s">
        <v>3296</v>
      </c>
      <c r="N3613" s="270" t="s">
        <v>3286</v>
      </c>
      <c r="O3613" s="270" t="s">
        <v>3285</v>
      </c>
      <c r="P3613" s="269">
        <v>318578.34999999998</v>
      </c>
      <c r="Q3613" s="269">
        <v>0</v>
      </c>
      <c r="R3613" s="269">
        <v>0</v>
      </c>
      <c r="S3613" s="269">
        <v>318578.34999999998</v>
      </c>
      <c r="U3613" s="305" t="str">
        <f t="shared" si="56"/>
        <v>RU8375</v>
      </c>
      <c r="V3613" s="305" t="s">
        <v>3112</v>
      </c>
    </row>
    <row r="3614" spans="1:22" ht="18" customHeight="1" x14ac:dyDescent="0.35">
      <c r="A3614" s="270">
        <v>23314</v>
      </c>
      <c r="B3614" s="270" t="s">
        <v>3269</v>
      </c>
      <c r="C3614" s="270" t="s">
        <v>4259</v>
      </c>
      <c r="D3614" s="270" t="s">
        <v>3296</v>
      </c>
      <c r="E3614" s="270" t="s">
        <v>1739</v>
      </c>
      <c r="F3614" s="270" t="s">
        <v>2075</v>
      </c>
      <c r="G3614" s="270" t="s">
        <v>4258</v>
      </c>
      <c r="H3614" s="270" t="s">
        <v>4257</v>
      </c>
      <c r="I3614" s="270" t="s">
        <v>4256</v>
      </c>
      <c r="J3614" s="270">
        <v>23317</v>
      </c>
      <c r="K3614" s="270" t="s">
        <v>3271</v>
      </c>
      <c r="L3614" s="270" t="s">
        <v>4255</v>
      </c>
      <c r="M3614" s="270" t="s">
        <v>3296</v>
      </c>
      <c r="N3614" s="270" t="s">
        <v>3314</v>
      </c>
      <c r="O3614" s="270" t="s">
        <v>3313</v>
      </c>
      <c r="P3614" s="269">
        <v>403844.89</v>
      </c>
      <c r="Q3614" s="269">
        <v>0</v>
      </c>
      <c r="R3614" s="269">
        <v>0</v>
      </c>
      <c r="S3614" s="269">
        <v>403844.89</v>
      </c>
      <c r="U3614" s="305" t="str">
        <f t="shared" si="56"/>
        <v>RU8195</v>
      </c>
      <c r="V3614" s="305" t="s">
        <v>3112</v>
      </c>
    </row>
    <row r="3615" spans="1:22" ht="18" customHeight="1" x14ac:dyDescent="0.35">
      <c r="A3615" s="270">
        <v>23331</v>
      </c>
      <c r="B3615" s="270" t="s">
        <v>3269</v>
      </c>
      <c r="C3615" s="270" t="s">
        <v>4254</v>
      </c>
      <c r="D3615" s="270" t="s">
        <v>3296</v>
      </c>
      <c r="E3615" s="270" t="s">
        <v>1713</v>
      </c>
      <c r="F3615" s="270" t="s">
        <v>1964</v>
      </c>
      <c r="G3615" s="270" t="s">
        <v>4253</v>
      </c>
      <c r="H3615" s="270" t="s">
        <v>4252</v>
      </c>
      <c r="I3615" s="270" t="s">
        <v>4251</v>
      </c>
      <c r="J3615" s="270">
        <v>23384</v>
      </c>
      <c r="K3615" s="270" t="s">
        <v>3271</v>
      </c>
      <c r="L3615" s="270" t="s">
        <v>4250</v>
      </c>
      <c r="M3615" s="270" t="s">
        <v>3296</v>
      </c>
      <c r="N3615" s="270" t="s">
        <v>3286</v>
      </c>
      <c r="O3615" s="270" t="s">
        <v>3285</v>
      </c>
      <c r="P3615" s="269">
        <v>666893</v>
      </c>
      <c r="Q3615" s="269">
        <v>0</v>
      </c>
      <c r="R3615" s="269">
        <v>0</v>
      </c>
      <c r="S3615" s="269">
        <v>666893</v>
      </c>
      <c r="U3615" s="305" t="str">
        <f t="shared" si="56"/>
        <v>RU8405</v>
      </c>
      <c r="V3615" s="305" t="s">
        <v>3112</v>
      </c>
    </row>
    <row r="3616" spans="1:22" ht="18" customHeight="1" x14ac:dyDescent="0.35">
      <c r="A3616" s="270">
        <v>23336</v>
      </c>
      <c r="B3616" s="270" t="s">
        <v>3269</v>
      </c>
      <c r="C3616" s="270" t="s">
        <v>4246</v>
      </c>
      <c r="D3616" s="270" t="s">
        <v>3296</v>
      </c>
      <c r="E3616" s="270" t="s">
        <v>1713</v>
      </c>
      <c r="F3616" s="270" t="s">
        <v>1964</v>
      </c>
      <c r="G3616" s="270" t="s">
        <v>4245</v>
      </c>
      <c r="H3616" s="270" t="s">
        <v>4244</v>
      </c>
      <c r="I3616" s="270" t="s">
        <v>4243</v>
      </c>
      <c r="J3616" s="270">
        <v>23410</v>
      </c>
      <c r="K3616" s="270" t="s">
        <v>3271</v>
      </c>
      <c r="L3616" s="270" t="s">
        <v>4249</v>
      </c>
      <c r="M3616" s="270" t="s">
        <v>3296</v>
      </c>
      <c r="N3616" s="270" t="s">
        <v>3314</v>
      </c>
      <c r="O3616" s="270" t="s">
        <v>3313</v>
      </c>
      <c r="P3616" s="269">
        <v>158669</v>
      </c>
      <c r="Q3616" s="269">
        <v>0</v>
      </c>
      <c r="R3616" s="269">
        <v>0</v>
      </c>
      <c r="S3616" s="269">
        <v>158669</v>
      </c>
      <c r="U3616" s="305" t="str">
        <f t="shared" si="56"/>
        <v>RU8405</v>
      </c>
      <c r="V3616" s="305" t="s">
        <v>3112</v>
      </c>
    </row>
    <row r="3617" spans="1:22" ht="18" customHeight="1" x14ac:dyDescent="0.35">
      <c r="A3617" s="270">
        <v>23336</v>
      </c>
      <c r="B3617" s="270" t="s">
        <v>3269</v>
      </c>
      <c r="C3617" s="270" t="s">
        <v>4246</v>
      </c>
      <c r="D3617" s="270" t="s">
        <v>3296</v>
      </c>
      <c r="E3617" s="270" t="s">
        <v>1713</v>
      </c>
      <c r="F3617" s="270" t="s">
        <v>1964</v>
      </c>
      <c r="G3617" s="270" t="s">
        <v>4245</v>
      </c>
      <c r="H3617" s="270" t="s">
        <v>4244</v>
      </c>
      <c r="I3617" s="270" t="s">
        <v>4243</v>
      </c>
      <c r="J3617" s="270">
        <v>23412</v>
      </c>
      <c r="K3617" s="270" t="s">
        <v>3271</v>
      </c>
      <c r="L3617" s="270" t="s">
        <v>4248</v>
      </c>
      <c r="M3617" s="270" t="s">
        <v>3296</v>
      </c>
      <c r="N3617" s="270" t="s">
        <v>3314</v>
      </c>
      <c r="O3617" s="270" t="s">
        <v>3313</v>
      </c>
      <c r="P3617" s="269">
        <v>323982</v>
      </c>
      <c r="Q3617" s="269">
        <v>0</v>
      </c>
      <c r="R3617" s="269">
        <v>0</v>
      </c>
      <c r="S3617" s="269">
        <v>323982</v>
      </c>
      <c r="U3617" s="305" t="str">
        <f t="shared" si="56"/>
        <v>RU8405</v>
      </c>
      <c r="V3617" s="305" t="s">
        <v>3112</v>
      </c>
    </row>
    <row r="3618" spans="1:22" ht="18" customHeight="1" x14ac:dyDescent="0.35">
      <c r="A3618" s="270">
        <v>23336</v>
      </c>
      <c r="B3618" s="270" t="s">
        <v>3269</v>
      </c>
      <c r="C3618" s="270" t="s">
        <v>4246</v>
      </c>
      <c r="D3618" s="270" t="s">
        <v>3296</v>
      </c>
      <c r="E3618" s="270" t="s">
        <v>1713</v>
      </c>
      <c r="F3618" s="270" t="s">
        <v>1964</v>
      </c>
      <c r="G3618" s="270" t="s">
        <v>4245</v>
      </c>
      <c r="H3618" s="270" t="s">
        <v>4244</v>
      </c>
      <c r="I3618" s="270" t="s">
        <v>4243</v>
      </c>
      <c r="J3618" s="270">
        <v>23413</v>
      </c>
      <c r="K3618" s="270" t="s">
        <v>3271</v>
      </c>
      <c r="L3618" s="270" t="s">
        <v>4247</v>
      </c>
      <c r="M3618" s="270" t="s">
        <v>3296</v>
      </c>
      <c r="N3618" s="270" t="s">
        <v>3314</v>
      </c>
      <c r="O3618" s="270" t="s">
        <v>3313</v>
      </c>
      <c r="P3618" s="269">
        <v>120032</v>
      </c>
      <c r="Q3618" s="269">
        <v>0</v>
      </c>
      <c r="R3618" s="269">
        <v>0</v>
      </c>
      <c r="S3618" s="269">
        <v>120032</v>
      </c>
      <c r="U3618" s="305" t="str">
        <f t="shared" si="56"/>
        <v>RU8405</v>
      </c>
      <c r="V3618" s="305" t="s">
        <v>3112</v>
      </c>
    </row>
    <row r="3619" spans="1:22" ht="18" customHeight="1" x14ac:dyDescent="0.35">
      <c r="A3619" s="270">
        <v>23336</v>
      </c>
      <c r="B3619" s="270" t="s">
        <v>3269</v>
      </c>
      <c r="C3619" s="270" t="s">
        <v>4246</v>
      </c>
      <c r="D3619" s="270" t="s">
        <v>3296</v>
      </c>
      <c r="E3619" s="270" t="s">
        <v>1713</v>
      </c>
      <c r="F3619" s="270" t="s">
        <v>1964</v>
      </c>
      <c r="G3619" s="270" t="s">
        <v>4245</v>
      </c>
      <c r="H3619" s="270" t="s">
        <v>4244</v>
      </c>
      <c r="I3619" s="270" t="s">
        <v>4243</v>
      </c>
      <c r="J3619" s="270">
        <v>26068</v>
      </c>
      <c r="K3619" s="270" t="s">
        <v>3271</v>
      </c>
      <c r="L3619" s="270" t="s">
        <v>4242</v>
      </c>
      <c r="M3619" s="270" t="s">
        <v>3296</v>
      </c>
      <c r="N3619" s="270" t="s">
        <v>3314</v>
      </c>
      <c r="O3619" s="270" t="s">
        <v>3313</v>
      </c>
      <c r="P3619" s="269">
        <v>39799</v>
      </c>
      <c r="Q3619" s="269">
        <v>0</v>
      </c>
      <c r="R3619" s="269">
        <v>0</v>
      </c>
      <c r="S3619" s="269">
        <v>39799</v>
      </c>
      <c r="U3619" s="305" t="str">
        <f t="shared" si="56"/>
        <v>RU8405</v>
      </c>
      <c r="V3619" s="305" t="s">
        <v>3112</v>
      </c>
    </row>
    <row r="3620" spans="1:22" ht="18" customHeight="1" x14ac:dyDescent="0.35">
      <c r="A3620" s="270">
        <v>23350</v>
      </c>
      <c r="B3620" s="270" t="s">
        <v>3269</v>
      </c>
      <c r="C3620" s="270" t="s">
        <v>4240</v>
      </c>
      <c r="D3620" s="270" t="s">
        <v>3296</v>
      </c>
      <c r="E3620" s="270" t="s">
        <v>1733</v>
      </c>
      <c r="F3620" s="270" t="s">
        <v>1910</v>
      </c>
      <c r="G3620" s="270" t="s">
        <v>4239</v>
      </c>
      <c r="H3620" s="270" t="s">
        <v>4238</v>
      </c>
      <c r="I3620" s="270" t="s">
        <v>4237</v>
      </c>
      <c r="J3620" s="270">
        <v>23699</v>
      </c>
      <c r="K3620" s="270" t="s">
        <v>3271</v>
      </c>
      <c r="L3620" s="270" t="s">
        <v>4241</v>
      </c>
      <c r="M3620" s="270" t="s">
        <v>3296</v>
      </c>
      <c r="N3620" s="270" t="s">
        <v>3314</v>
      </c>
      <c r="O3620" s="270" t="s">
        <v>3313</v>
      </c>
      <c r="P3620" s="269">
        <v>227450.19</v>
      </c>
      <c r="Q3620" s="269">
        <v>0</v>
      </c>
      <c r="R3620" s="269">
        <v>0</v>
      </c>
      <c r="S3620" s="269">
        <v>227450.19</v>
      </c>
      <c r="U3620" s="305" t="str">
        <f t="shared" si="56"/>
        <v>RU5115</v>
      </c>
      <c r="V3620" s="305" t="s">
        <v>3112</v>
      </c>
    </row>
    <row r="3621" spans="1:22" ht="18" customHeight="1" x14ac:dyDescent="0.35">
      <c r="A3621" s="270">
        <v>23350</v>
      </c>
      <c r="B3621" s="270" t="s">
        <v>3269</v>
      </c>
      <c r="C3621" s="270" t="s">
        <v>4240</v>
      </c>
      <c r="D3621" s="270" t="s">
        <v>3296</v>
      </c>
      <c r="E3621" s="270" t="s">
        <v>1733</v>
      </c>
      <c r="F3621" s="270" t="s">
        <v>1910</v>
      </c>
      <c r="G3621" s="270" t="s">
        <v>4239</v>
      </c>
      <c r="H3621" s="270" t="s">
        <v>4238</v>
      </c>
      <c r="I3621" s="270" t="s">
        <v>4237</v>
      </c>
      <c r="J3621" s="270">
        <v>23700</v>
      </c>
      <c r="K3621" s="270" t="s">
        <v>3271</v>
      </c>
      <c r="L3621" s="270" t="s">
        <v>4236</v>
      </c>
      <c r="M3621" s="270" t="s">
        <v>3296</v>
      </c>
      <c r="N3621" s="270" t="s">
        <v>3314</v>
      </c>
      <c r="O3621" s="270" t="s">
        <v>3313</v>
      </c>
      <c r="P3621" s="269">
        <v>24256.97</v>
      </c>
      <c r="Q3621" s="269">
        <v>0</v>
      </c>
      <c r="R3621" s="269">
        <v>0</v>
      </c>
      <c r="S3621" s="269">
        <v>24256.97</v>
      </c>
      <c r="U3621" s="305" t="str">
        <f t="shared" si="56"/>
        <v>RU5115</v>
      </c>
      <c r="V3621" s="305" t="s">
        <v>3112</v>
      </c>
    </row>
    <row r="3622" spans="1:22" ht="18" customHeight="1" x14ac:dyDescent="0.35">
      <c r="A3622" s="270">
        <v>23356</v>
      </c>
      <c r="B3622" s="270" t="s">
        <v>3269</v>
      </c>
      <c r="C3622" s="270" t="s">
        <v>4227</v>
      </c>
      <c r="D3622" s="270" t="s">
        <v>3296</v>
      </c>
      <c r="E3622" s="270" t="s">
        <v>1733</v>
      </c>
      <c r="F3622" s="270" t="s">
        <v>1910</v>
      </c>
      <c r="G3622" s="270" t="s">
        <v>4226</v>
      </c>
      <c r="H3622" s="270" t="s">
        <v>4225</v>
      </c>
      <c r="I3622" s="270" t="s">
        <v>4224</v>
      </c>
      <c r="J3622" s="270">
        <v>23703</v>
      </c>
      <c r="K3622" s="270" t="s">
        <v>3271</v>
      </c>
      <c r="L3622" s="270" t="s">
        <v>4235</v>
      </c>
      <c r="M3622" s="270" t="s">
        <v>3296</v>
      </c>
      <c r="N3622" s="270" t="s">
        <v>3314</v>
      </c>
      <c r="O3622" s="270" t="s">
        <v>3313</v>
      </c>
      <c r="P3622" s="269">
        <v>10635.24</v>
      </c>
      <c r="Q3622" s="269">
        <v>0</v>
      </c>
      <c r="R3622" s="269">
        <v>0</v>
      </c>
      <c r="S3622" s="269">
        <v>10635.24</v>
      </c>
      <c r="U3622" s="305" t="str">
        <f t="shared" si="56"/>
        <v>RU5115</v>
      </c>
      <c r="V3622" s="305" t="s">
        <v>3112</v>
      </c>
    </row>
    <row r="3623" spans="1:22" ht="18" customHeight="1" x14ac:dyDescent="0.35">
      <c r="A3623" s="270">
        <v>23356</v>
      </c>
      <c r="B3623" s="270" t="s">
        <v>3269</v>
      </c>
      <c r="C3623" s="270" t="s">
        <v>4227</v>
      </c>
      <c r="D3623" s="270" t="s">
        <v>3296</v>
      </c>
      <c r="E3623" s="270" t="s">
        <v>1733</v>
      </c>
      <c r="F3623" s="270" t="s">
        <v>1910</v>
      </c>
      <c r="G3623" s="270" t="s">
        <v>4226</v>
      </c>
      <c r="H3623" s="270" t="s">
        <v>4225</v>
      </c>
      <c r="I3623" s="270" t="s">
        <v>4224</v>
      </c>
      <c r="J3623" s="270">
        <v>23704</v>
      </c>
      <c r="K3623" s="270" t="s">
        <v>3271</v>
      </c>
      <c r="L3623" s="270" t="s">
        <v>4234</v>
      </c>
      <c r="M3623" s="270" t="s">
        <v>3296</v>
      </c>
      <c r="N3623" s="270" t="s">
        <v>3314</v>
      </c>
      <c r="O3623" s="270" t="s">
        <v>3313</v>
      </c>
      <c r="P3623" s="269">
        <v>53799.15</v>
      </c>
      <c r="Q3623" s="269">
        <v>0</v>
      </c>
      <c r="R3623" s="269">
        <v>0</v>
      </c>
      <c r="S3623" s="269">
        <v>53799.15</v>
      </c>
      <c r="U3623" s="305" t="str">
        <f t="shared" si="56"/>
        <v>RU5115</v>
      </c>
      <c r="V3623" s="305" t="s">
        <v>3112</v>
      </c>
    </row>
    <row r="3624" spans="1:22" ht="18" customHeight="1" x14ac:dyDescent="0.35">
      <c r="A3624" s="270">
        <v>23356</v>
      </c>
      <c r="B3624" s="270" t="s">
        <v>3269</v>
      </c>
      <c r="C3624" s="270" t="s">
        <v>4227</v>
      </c>
      <c r="D3624" s="270" t="s">
        <v>3296</v>
      </c>
      <c r="E3624" s="270" t="s">
        <v>1733</v>
      </c>
      <c r="F3624" s="270" t="s">
        <v>1910</v>
      </c>
      <c r="G3624" s="270" t="s">
        <v>4226</v>
      </c>
      <c r="H3624" s="270" t="s">
        <v>4225</v>
      </c>
      <c r="I3624" s="270" t="s">
        <v>4224</v>
      </c>
      <c r="J3624" s="270">
        <v>23705</v>
      </c>
      <c r="K3624" s="270" t="s">
        <v>3271</v>
      </c>
      <c r="L3624" s="270" t="s">
        <v>4233</v>
      </c>
      <c r="M3624" s="270" t="s">
        <v>3296</v>
      </c>
      <c r="N3624" s="270" t="s">
        <v>3314</v>
      </c>
      <c r="O3624" s="270" t="s">
        <v>3313</v>
      </c>
      <c r="P3624" s="269">
        <v>77395.69</v>
      </c>
      <c r="Q3624" s="269">
        <v>0</v>
      </c>
      <c r="R3624" s="269">
        <v>0</v>
      </c>
      <c r="S3624" s="269">
        <v>77395.69</v>
      </c>
      <c r="U3624" s="305" t="str">
        <f t="shared" si="56"/>
        <v>RU5115</v>
      </c>
      <c r="V3624" s="305" t="s">
        <v>3112</v>
      </c>
    </row>
    <row r="3625" spans="1:22" ht="18" customHeight="1" x14ac:dyDescent="0.35">
      <c r="A3625" s="270">
        <v>23356</v>
      </c>
      <c r="B3625" s="270" t="s">
        <v>3269</v>
      </c>
      <c r="C3625" s="270" t="s">
        <v>4227</v>
      </c>
      <c r="D3625" s="270" t="s">
        <v>3296</v>
      </c>
      <c r="E3625" s="270" t="s">
        <v>1733</v>
      </c>
      <c r="F3625" s="270" t="s">
        <v>1910</v>
      </c>
      <c r="G3625" s="270" t="s">
        <v>4226</v>
      </c>
      <c r="H3625" s="270" t="s">
        <v>4225</v>
      </c>
      <c r="I3625" s="270" t="s">
        <v>4224</v>
      </c>
      <c r="J3625" s="270">
        <v>23706</v>
      </c>
      <c r="K3625" s="270" t="s">
        <v>3271</v>
      </c>
      <c r="L3625" s="270" t="s">
        <v>4232</v>
      </c>
      <c r="M3625" s="270" t="s">
        <v>3296</v>
      </c>
      <c r="N3625" s="270" t="s">
        <v>3314</v>
      </c>
      <c r="O3625" s="270" t="s">
        <v>3313</v>
      </c>
      <c r="P3625" s="269">
        <v>16967.64</v>
      </c>
      <c r="Q3625" s="269">
        <v>0</v>
      </c>
      <c r="R3625" s="269">
        <v>0</v>
      </c>
      <c r="S3625" s="269">
        <v>16967.64</v>
      </c>
      <c r="U3625" s="305" t="str">
        <f t="shared" si="56"/>
        <v>RU5115</v>
      </c>
      <c r="V3625" s="305" t="s">
        <v>3112</v>
      </c>
    </row>
    <row r="3626" spans="1:22" ht="18" customHeight="1" x14ac:dyDescent="0.35">
      <c r="A3626" s="270">
        <v>23356</v>
      </c>
      <c r="B3626" s="270" t="s">
        <v>3269</v>
      </c>
      <c r="C3626" s="270" t="s">
        <v>4227</v>
      </c>
      <c r="D3626" s="270" t="s">
        <v>3296</v>
      </c>
      <c r="E3626" s="270" t="s">
        <v>1733</v>
      </c>
      <c r="F3626" s="270" t="s">
        <v>1910</v>
      </c>
      <c r="G3626" s="270" t="s">
        <v>4226</v>
      </c>
      <c r="H3626" s="270" t="s">
        <v>4225</v>
      </c>
      <c r="I3626" s="270" t="s">
        <v>4224</v>
      </c>
      <c r="J3626" s="270">
        <v>23707</v>
      </c>
      <c r="K3626" s="270" t="s">
        <v>3271</v>
      </c>
      <c r="L3626" s="270" t="s">
        <v>4231</v>
      </c>
      <c r="M3626" s="270" t="s">
        <v>3296</v>
      </c>
      <c r="N3626" s="270" t="s">
        <v>3314</v>
      </c>
      <c r="O3626" s="270" t="s">
        <v>3313</v>
      </c>
      <c r="P3626" s="269">
        <v>67280.95</v>
      </c>
      <c r="Q3626" s="269">
        <v>0</v>
      </c>
      <c r="R3626" s="269">
        <v>0</v>
      </c>
      <c r="S3626" s="269">
        <v>67280.95</v>
      </c>
      <c r="U3626" s="305" t="str">
        <f t="shared" si="56"/>
        <v>RU5115</v>
      </c>
      <c r="V3626" s="305" t="s">
        <v>3112</v>
      </c>
    </row>
    <row r="3627" spans="1:22" ht="18" customHeight="1" x14ac:dyDescent="0.35">
      <c r="A3627" s="270">
        <v>23356</v>
      </c>
      <c r="B3627" s="270" t="s">
        <v>3269</v>
      </c>
      <c r="C3627" s="270" t="s">
        <v>4227</v>
      </c>
      <c r="D3627" s="270" t="s">
        <v>3296</v>
      </c>
      <c r="E3627" s="270" t="s">
        <v>1733</v>
      </c>
      <c r="F3627" s="270" t="s">
        <v>1910</v>
      </c>
      <c r="G3627" s="270" t="s">
        <v>4226</v>
      </c>
      <c r="H3627" s="270" t="s">
        <v>4225</v>
      </c>
      <c r="I3627" s="270" t="s">
        <v>4224</v>
      </c>
      <c r="J3627" s="270">
        <v>23708</v>
      </c>
      <c r="K3627" s="270" t="s">
        <v>3271</v>
      </c>
      <c r="L3627" s="270" t="s">
        <v>4230</v>
      </c>
      <c r="M3627" s="270" t="s">
        <v>3296</v>
      </c>
      <c r="N3627" s="270" t="s">
        <v>3314</v>
      </c>
      <c r="O3627" s="270" t="s">
        <v>3313</v>
      </c>
      <c r="P3627" s="269">
        <v>62374</v>
      </c>
      <c r="Q3627" s="269">
        <v>0</v>
      </c>
      <c r="R3627" s="269">
        <v>0</v>
      </c>
      <c r="S3627" s="269">
        <v>62374</v>
      </c>
      <c r="U3627" s="305" t="str">
        <f t="shared" si="56"/>
        <v>RU5115</v>
      </c>
      <c r="V3627" s="305" t="s">
        <v>3112</v>
      </c>
    </row>
    <row r="3628" spans="1:22" ht="18" customHeight="1" x14ac:dyDescent="0.35">
      <c r="A3628" s="270">
        <v>23356</v>
      </c>
      <c r="B3628" s="270" t="s">
        <v>3269</v>
      </c>
      <c r="C3628" s="270" t="s">
        <v>4227</v>
      </c>
      <c r="D3628" s="270" t="s">
        <v>3296</v>
      </c>
      <c r="E3628" s="270" t="s">
        <v>1733</v>
      </c>
      <c r="F3628" s="270" t="s">
        <v>1910</v>
      </c>
      <c r="G3628" s="270" t="s">
        <v>4226</v>
      </c>
      <c r="H3628" s="270" t="s">
        <v>4225</v>
      </c>
      <c r="I3628" s="270" t="s">
        <v>4224</v>
      </c>
      <c r="J3628" s="270">
        <v>23709</v>
      </c>
      <c r="K3628" s="270" t="s">
        <v>3271</v>
      </c>
      <c r="L3628" s="270" t="s">
        <v>4229</v>
      </c>
      <c r="M3628" s="270" t="s">
        <v>3296</v>
      </c>
      <c r="N3628" s="270" t="s">
        <v>3314</v>
      </c>
      <c r="O3628" s="270" t="s">
        <v>3313</v>
      </c>
      <c r="P3628" s="269">
        <v>2806.56</v>
      </c>
      <c r="Q3628" s="269">
        <v>0</v>
      </c>
      <c r="R3628" s="269">
        <v>0</v>
      </c>
      <c r="S3628" s="269">
        <v>2806.56</v>
      </c>
      <c r="U3628" s="305" t="str">
        <f t="shared" si="56"/>
        <v>RU5115</v>
      </c>
      <c r="V3628" s="305" t="s">
        <v>3112</v>
      </c>
    </row>
    <row r="3629" spans="1:22" ht="18" customHeight="1" x14ac:dyDescent="0.35">
      <c r="A3629" s="270">
        <v>23356</v>
      </c>
      <c r="B3629" s="270" t="s">
        <v>3269</v>
      </c>
      <c r="C3629" s="270" t="s">
        <v>4227</v>
      </c>
      <c r="D3629" s="270" t="s">
        <v>3296</v>
      </c>
      <c r="E3629" s="270" t="s">
        <v>1733</v>
      </c>
      <c r="F3629" s="270" t="s">
        <v>1910</v>
      </c>
      <c r="G3629" s="270" t="s">
        <v>4226</v>
      </c>
      <c r="H3629" s="270" t="s">
        <v>4225</v>
      </c>
      <c r="I3629" s="270" t="s">
        <v>4224</v>
      </c>
      <c r="J3629" s="270">
        <v>23710</v>
      </c>
      <c r="K3629" s="270" t="s">
        <v>3271</v>
      </c>
      <c r="L3629" s="270" t="s">
        <v>4228</v>
      </c>
      <c r="M3629" s="270" t="s">
        <v>3296</v>
      </c>
      <c r="N3629" s="270" t="s">
        <v>3314</v>
      </c>
      <c r="O3629" s="270" t="s">
        <v>3313</v>
      </c>
      <c r="P3629" s="269">
        <v>8230</v>
      </c>
      <c r="Q3629" s="269">
        <v>0</v>
      </c>
      <c r="R3629" s="269">
        <v>0</v>
      </c>
      <c r="S3629" s="269">
        <v>8230</v>
      </c>
      <c r="U3629" s="305" t="str">
        <f t="shared" si="56"/>
        <v>RU5115</v>
      </c>
      <c r="V3629" s="305" t="s">
        <v>3112</v>
      </c>
    </row>
    <row r="3630" spans="1:22" ht="18" customHeight="1" x14ac:dyDescent="0.35">
      <c r="A3630" s="270">
        <v>23356</v>
      </c>
      <c r="B3630" s="270" t="s">
        <v>3269</v>
      </c>
      <c r="C3630" s="270" t="s">
        <v>4227</v>
      </c>
      <c r="D3630" s="270" t="s">
        <v>3296</v>
      </c>
      <c r="E3630" s="270" t="s">
        <v>1733</v>
      </c>
      <c r="F3630" s="270" t="s">
        <v>1910</v>
      </c>
      <c r="G3630" s="270" t="s">
        <v>4226</v>
      </c>
      <c r="H3630" s="270" t="s">
        <v>4225</v>
      </c>
      <c r="I3630" s="270" t="s">
        <v>4224</v>
      </c>
      <c r="J3630" s="270">
        <v>23711</v>
      </c>
      <c r="K3630" s="270" t="s">
        <v>3271</v>
      </c>
      <c r="L3630" s="270" t="s">
        <v>4223</v>
      </c>
      <c r="M3630" s="270" t="s">
        <v>3296</v>
      </c>
      <c r="N3630" s="270" t="s">
        <v>3314</v>
      </c>
      <c r="O3630" s="270" t="s">
        <v>3313</v>
      </c>
      <c r="P3630" s="269">
        <v>137.56</v>
      </c>
      <c r="Q3630" s="269">
        <v>0</v>
      </c>
      <c r="R3630" s="269">
        <v>0</v>
      </c>
      <c r="S3630" s="269">
        <v>137.56</v>
      </c>
      <c r="U3630" s="305" t="str">
        <f t="shared" si="56"/>
        <v>RU5115</v>
      </c>
      <c r="V3630" s="305" t="s">
        <v>3112</v>
      </c>
    </row>
    <row r="3631" spans="1:22" ht="18" customHeight="1" x14ac:dyDescent="0.35">
      <c r="A3631" s="270">
        <v>23357</v>
      </c>
      <c r="B3631" s="270" t="s">
        <v>3269</v>
      </c>
      <c r="C3631" s="270" t="s">
        <v>4221</v>
      </c>
      <c r="D3631" s="270" t="s">
        <v>3296</v>
      </c>
      <c r="E3631" s="270" t="s">
        <v>1739</v>
      </c>
      <c r="F3631" s="270" t="s">
        <v>1832</v>
      </c>
      <c r="G3631" s="270" t="s">
        <v>4220</v>
      </c>
      <c r="H3631" s="270" t="s">
        <v>4219</v>
      </c>
      <c r="I3631" s="270" t="s">
        <v>4218</v>
      </c>
      <c r="J3631" s="270">
        <v>23417</v>
      </c>
      <c r="K3631" s="270" t="s">
        <v>3271</v>
      </c>
      <c r="L3631" s="270" t="s">
        <v>4222</v>
      </c>
      <c r="M3631" s="270" t="s">
        <v>3296</v>
      </c>
      <c r="N3631" s="270" t="s">
        <v>3286</v>
      </c>
      <c r="O3631" s="270" t="s">
        <v>3285</v>
      </c>
      <c r="P3631" s="269">
        <v>255830</v>
      </c>
      <c r="Q3631" s="269">
        <v>0</v>
      </c>
      <c r="R3631" s="269">
        <v>0</v>
      </c>
      <c r="S3631" s="269">
        <v>255830</v>
      </c>
      <c r="U3631" s="305" t="str">
        <f t="shared" si="56"/>
        <v>RU1320</v>
      </c>
      <c r="V3631" s="305" t="s">
        <v>3112</v>
      </c>
    </row>
    <row r="3632" spans="1:22" ht="18" customHeight="1" x14ac:dyDescent="0.35">
      <c r="A3632" s="270">
        <v>23357</v>
      </c>
      <c r="B3632" s="270" t="s">
        <v>3269</v>
      </c>
      <c r="C3632" s="270" t="s">
        <v>4221</v>
      </c>
      <c r="D3632" s="270" t="s">
        <v>3296</v>
      </c>
      <c r="E3632" s="270" t="s">
        <v>1739</v>
      </c>
      <c r="F3632" s="270" t="s">
        <v>1832</v>
      </c>
      <c r="G3632" s="270" t="s">
        <v>4220</v>
      </c>
      <c r="H3632" s="270" t="s">
        <v>4219</v>
      </c>
      <c r="I3632" s="270" t="s">
        <v>4218</v>
      </c>
      <c r="J3632" s="270">
        <v>23422</v>
      </c>
      <c r="K3632" s="270" t="s">
        <v>3271</v>
      </c>
      <c r="L3632" s="270" t="s">
        <v>4217</v>
      </c>
      <c r="M3632" s="270" t="s">
        <v>3296</v>
      </c>
      <c r="N3632" s="270" t="s">
        <v>3286</v>
      </c>
      <c r="O3632" s="270" t="s">
        <v>3285</v>
      </c>
      <c r="P3632" s="269">
        <v>12231</v>
      </c>
      <c r="Q3632" s="269">
        <v>0</v>
      </c>
      <c r="R3632" s="269">
        <v>0</v>
      </c>
      <c r="S3632" s="269">
        <v>12231</v>
      </c>
      <c r="U3632" s="305" t="str">
        <f t="shared" si="56"/>
        <v>RU1320</v>
      </c>
      <c r="V3632" s="305" t="s">
        <v>3112</v>
      </c>
    </row>
    <row r="3633" spans="1:22" ht="18" customHeight="1" x14ac:dyDescent="0.35">
      <c r="A3633" s="270">
        <v>23367</v>
      </c>
      <c r="B3633" s="270" t="s">
        <v>3269</v>
      </c>
      <c r="C3633" s="270" t="s">
        <v>4214</v>
      </c>
      <c r="D3633" s="270" t="s">
        <v>3296</v>
      </c>
      <c r="E3633" s="270" t="s">
        <v>1739</v>
      </c>
      <c r="F3633" s="270" t="s">
        <v>2055</v>
      </c>
      <c r="G3633" s="270" t="s">
        <v>4213</v>
      </c>
      <c r="H3633" s="270" t="s">
        <v>4212</v>
      </c>
      <c r="I3633" s="270" t="s">
        <v>4211</v>
      </c>
      <c r="J3633" s="270">
        <v>23416</v>
      </c>
      <c r="K3633" s="270" t="s">
        <v>3271</v>
      </c>
      <c r="L3633" s="270" t="s">
        <v>4216</v>
      </c>
      <c r="M3633" s="270" t="s">
        <v>3296</v>
      </c>
      <c r="N3633" s="270" t="s">
        <v>3314</v>
      </c>
      <c r="O3633" s="270" t="s">
        <v>3313</v>
      </c>
      <c r="P3633" s="269">
        <v>94950</v>
      </c>
      <c r="Q3633" s="269">
        <v>0</v>
      </c>
      <c r="R3633" s="269">
        <v>0</v>
      </c>
      <c r="S3633" s="269">
        <v>94950</v>
      </c>
      <c r="U3633" s="305" t="str">
        <f t="shared" si="56"/>
        <v>RU8132</v>
      </c>
      <c r="V3633" s="305" t="s">
        <v>3112</v>
      </c>
    </row>
    <row r="3634" spans="1:22" ht="18" customHeight="1" x14ac:dyDescent="0.35">
      <c r="A3634" s="270">
        <v>23367</v>
      </c>
      <c r="B3634" s="270" t="s">
        <v>3269</v>
      </c>
      <c r="C3634" s="270" t="s">
        <v>4214</v>
      </c>
      <c r="D3634" s="270" t="s">
        <v>3296</v>
      </c>
      <c r="E3634" s="270" t="s">
        <v>1739</v>
      </c>
      <c r="F3634" s="270" t="s">
        <v>2055</v>
      </c>
      <c r="G3634" s="270" t="s">
        <v>4213</v>
      </c>
      <c r="H3634" s="270" t="s">
        <v>4212</v>
      </c>
      <c r="I3634" s="270" t="s">
        <v>4211</v>
      </c>
      <c r="J3634" s="270">
        <v>23423</v>
      </c>
      <c r="K3634" s="270" t="s">
        <v>3271</v>
      </c>
      <c r="L3634" s="270" t="s">
        <v>4215</v>
      </c>
      <c r="M3634" s="270" t="s">
        <v>3296</v>
      </c>
      <c r="N3634" s="270" t="s">
        <v>3314</v>
      </c>
      <c r="O3634" s="270" t="s">
        <v>3313</v>
      </c>
      <c r="P3634" s="269">
        <v>94950</v>
      </c>
      <c r="Q3634" s="269">
        <v>0</v>
      </c>
      <c r="R3634" s="269">
        <v>0</v>
      </c>
      <c r="S3634" s="269">
        <v>94950</v>
      </c>
      <c r="U3634" s="305" t="str">
        <f t="shared" si="56"/>
        <v>RU8132</v>
      </c>
      <c r="V3634" s="305" t="s">
        <v>3112</v>
      </c>
    </row>
    <row r="3635" spans="1:22" ht="18" customHeight="1" x14ac:dyDescent="0.35">
      <c r="A3635" s="270">
        <v>23367</v>
      </c>
      <c r="B3635" s="270" t="s">
        <v>3269</v>
      </c>
      <c r="C3635" s="270" t="s">
        <v>4214</v>
      </c>
      <c r="D3635" s="270" t="s">
        <v>3296</v>
      </c>
      <c r="E3635" s="270" t="s">
        <v>1739</v>
      </c>
      <c r="F3635" s="270" t="s">
        <v>2055</v>
      </c>
      <c r="G3635" s="270" t="s">
        <v>4213</v>
      </c>
      <c r="H3635" s="270" t="s">
        <v>4212</v>
      </c>
      <c r="I3635" s="270" t="s">
        <v>4211</v>
      </c>
      <c r="J3635" s="270">
        <v>23424</v>
      </c>
      <c r="K3635" s="270" t="s">
        <v>3271</v>
      </c>
      <c r="L3635" s="270" t="s">
        <v>4210</v>
      </c>
      <c r="M3635" s="270" t="s">
        <v>3296</v>
      </c>
      <c r="N3635" s="270" t="s">
        <v>3314</v>
      </c>
      <c r="O3635" s="270" t="s">
        <v>3313</v>
      </c>
      <c r="P3635" s="269">
        <v>189900</v>
      </c>
      <c r="Q3635" s="269">
        <v>0</v>
      </c>
      <c r="R3635" s="269">
        <v>0</v>
      </c>
      <c r="S3635" s="269">
        <v>189900</v>
      </c>
      <c r="U3635" s="305" t="str">
        <f t="shared" si="56"/>
        <v>RU8132</v>
      </c>
      <c r="V3635" s="305" t="s">
        <v>3112</v>
      </c>
    </row>
    <row r="3636" spans="1:22" ht="18" customHeight="1" x14ac:dyDescent="0.35">
      <c r="A3636" s="270">
        <v>23368</v>
      </c>
      <c r="B3636" s="270" t="s">
        <v>3269</v>
      </c>
      <c r="C3636" s="270" t="s">
        <v>4209</v>
      </c>
      <c r="D3636" s="270" t="s">
        <v>3296</v>
      </c>
      <c r="E3636" s="270" t="s">
        <v>1739</v>
      </c>
      <c r="F3636" s="270" t="s">
        <v>1829</v>
      </c>
      <c r="G3636" s="270" t="s">
        <v>4208</v>
      </c>
      <c r="H3636" s="270" t="s">
        <v>4207</v>
      </c>
      <c r="I3636" s="270" t="s">
        <v>4206</v>
      </c>
      <c r="J3636" s="270">
        <v>23657</v>
      </c>
      <c r="K3636" s="270" t="s">
        <v>3271</v>
      </c>
      <c r="L3636" s="270" t="s">
        <v>4205</v>
      </c>
      <c r="M3636" s="270" t="s">
        <v>3296</v>
      </c>
      <c r="N3636" s="270" t="s">
        <v>3314</v>
      </c>
      <c r="O3636" s="270" t="s">
        <v>3313</v>
      </c>
      <c r="P3636" s="269">
        <v>432495</v>
      </c>
      <c r="Q3636" s="269">
        <v>0</v>
      </c>
      <c r="R3636" s="269">
        <v>0</v>
      </c>
      <c r="S3636" s="269">
        <v>432495</v>
      </c>
      <c r="U3636" s="305" t="str">
        <f t="shared" si="56"/>
        <v>RU1105</v>
      </c>
      <c r="V3636" s="305" t="s">
        <v>3112</v>
      </c>
    </row>
    <row r="3637" spans="1:22" ht="18" customHeight="1" x14ac:dyDescent="0.35">
      <c r="A3637" s="270">
        <v>23369</v>
      </c>
      <c r="B3637" s="270" t="s">
        <v>3269</v>
      </c>
      <c r="C3637" s="270" t="s">
        <v>4203</v>
      </c>
      <c r="D3637" s="270" t="s">
        <v>3296</v>
      </c>
      <c r="E3637" s="270" t="s">
        <v>1791</v>
      </c>
      <c r="F3637" s="270" t="s">
        <v>2070</v>
      </c>
      <c r="G3637" s="270" t="s">
        <v>4202</v>
      </c>
      <c r="H3637" s="270" t="s">
        <v>4201</v>
      </c>
      <c r="I3637" s="270" t="s">
        <v>4200</v>
      </c>
      <c r="J3637" s="270">
        <v>23509</v>
      </c>
      <c r="K3637" s="270" t="s">
        <v>3271</v>
      </c>
      <c r="L3637" s="270" t="s">
        <v>4204</v>
      </c>
      <c r="M3637" s="270" t="s">
        <v>3296</v>
      </c>
      <c r="N3637" s="270" t="s">
        <v>3314</v>
      </c>
      <c r="O3637" s="270" t="s">
        <v>3313</v>
      </c>
      <c r="P3637" s="269">
        <v>317639.02</v>
      </c>
      <c r="Q3637" s="269">
        <v>0</v>
      </c>
      <c r="R3637" s="269">
        <v>0</v>
      </c>
      <c r="S3637" s="269">
        <v>317639.02</v>
      </c>
      <c r="U3637" s="305" t="str">
        <f t="shared" si="56"/>
        <v>RU8190</v>
      </c>
      <c r="V3637" s="305" t="s">
        <v>3112</v>
      </c>
    </row>
    <row r="3638" spans="1:22" ht="18" customHeight="1" x14ac:dyDescent="0.35">
      <c r="A3638" s="270">
        <v>23369</v>
      </c>
      <c r="B3638" s="270" t="s">
        <v>3269</v>
      </c>
      <c r="C3638" s="270" t="s">
        <v>4203</v>
      </c>
      <c r="D3638" s="270" t="s">
        <v>3296</v>
      </c>
      <c r="E3638" s="270" t="s">
        <v>1791</v>
      </c>
      <c r="F3638" s="270" t="s">
        <v>2070</v>
      </c>
      <c r="G3638" s="270" t="s">
        <v>4202</v>
      </c>
      <c r="H3638" s="270" t="s">
        <v>4201</v>
      </c>
      <c r="I3638" s="270" t="s">
        <v>4200</v>
      </c>
      <c r="J3638" s="270">
        <v>23580</v>
      </c>
      <c r="K3638" s="270" t="s">
        <v>3271</v>
      </c>
      <c r="L3638" s="270" t="s">
        <v>4199</v>
      </c>
      <c r="M3638" s="270" t="s">
        <v>3296</v>
      </c>
      <c r="N3638" s="270" t="s">
        <v>3314</v>
      </c>
      <c r="O3638" s="270" t="s">
        <v>3313</v>
      </c>
      <c r="P3638" s="269">
        <v>72789.89</v>
      </c>
      <c r="Q3638" s="269">
        <v>0</v>
      </c>
      <c r="R3638" s="269">
        <v>0</v>
      </c>
      <c r="S3638" s="269">
        <v>72789.89</v>
      </c>
      <c r="U3638" s="305" t="str">
        <f t="shared" si="56"/>
        <v>RU8190</v>
      </c>
      <c r="V3638" s="305" t="s">
        <v>3112</v>
      </c>
    </row>
    <row r="3639" spans="1:22" ht="18" customHeight="1" x14ac:dyDescent="0.35">
      <c r="A3639" s="270">
        <v>23370</v>
      </c>
      <c r="B3639" s="270" t="s">
        <v>3269</v>
      </c>
      <c r="C3639" s="270" t="s">
        <v>4198</v>
      </c>
      <c r="D3639" s="270" t="s">
        <v>3296</v>
      </c>
      <c r="E3639" s="270" t="s">
        <v>1739</v>
      </c>
      <c r="F3639" s="270" t="s">
        <v>1962</v>
      </c>
      <c r="G3639" s="270" t="s">
        <v>4197</v>
      </c>
      <c r="H3639" s="270" t="s">
        <v>4196</v>
      </c>
      <c r="I3639" s="270" t="s">
        <v>4195</v>
      </c>
      <c r="J3639" s="270">
        <v>23649</v>
      </c>
      <c r="K3639" s="270" t="s">
        <v>3271</v>
      </c>
      <c r="L3639" s="270" t="s">
        <v>4194</v>
      </c>
      <c r="M3639" s="270" t="s">
        <v>3296</v>
      </c>
      <c r="N3639" s="270" t="s">
        <v>3314</v>
      </c>
      <c r="O3639" s="270" t="s">
        <v>3313</v>
      </c>
      <c r="P3639" s="269">
        <v>259737</v>
      </c>
      <c r="Q3639" s="269">
        <v>0</v>
      </c>
      <c r="R3639" s="269">
        <v>0</v>
      </c>
      <c r="S3639" s="269">
        <v>259737</v>
      </c>
      <c r="U3639" s="305" t="str">
        <f t="shared" si="56"/>
        <v>RU7890</v>
      </c>
      <c r="V3639" s="305" t="s">
        <v>3112</v>
      </c>
    </row>
    <row r="3640" spans="1:22" ht="18" customHeight="1" x14ac:dyDescent="0.35">
      <c r="A3640" s="270">
        <v>23371</v>
      </c>
      <c r="B3640" s="270" t="s">
        <v>3269</v>
      </c>
      <c r="C3640" s="270" t="s">
        <v>4193</v>
      </c>
      <c r="D3640" s="270" t="s">
        <v>3296</v>
      </c>
      <c r="E3640" s="270" t="s">
        <v>1733</v>
      </c>
      <c r="F3640" s="270" t="s">
        <v>2350</v>
      </c>
      <c r="G3640" s="270" t="s">
        <v>4192</v>
      </c>
      <c r="H3640" s="270" t="s">
        <v>4191</v>
      </c>
      <c r="I3640" s="270" t="s">
        <v>4190</v>
      </c>
      <c r="J3640" s="270">
        <v>23387</v>
      </c>
      <c r="K3640" s="270" t="s">
        <v>3271</v>
      </c>
      <c r="L3640" s="270" t="s">
        <v>4189</v>
      </c>
      <c r="M3640" s="270" t="s">
        <v>3296</v>
      </c>
      <c r="N3640" s="270" t="s">
        <v>3314</v>
      </c>
      <c r="O3640" s="270" t="s">
        <v>3313</v>
      </c>
      <c r="P3640" s="269">
        <v>1034697.53</v>
      </c>
      <c r="Q3640" s="269">
        <v>0</v>
      </c>
      <c r="R3640" s="269">
        <v>0</v>
      </c>
      <c r="S3640" s="269">
        <v>1034697.53</v>
      </c>
      <c r="U3640" s="305" t="str">
        <f t="shared" si="56"/>
        <v>RU8833</v>
      </c>
      <c r="V3640" s="305" t="s">
        <v>3112</v>
      </c>
    </row>
    <row r="3641" spans="1:22" ht="18" customHeight="1" x14ac:dyDescent="0.35">
      <c r="A3641" s="270">
        <v>23382</v>
      </c>
      <c r="B3641" s="270" t="s">
        <v>3269</v>
      </c>
      <c r="C3641" s="270" t="s">
        <v>4188</v>
      </c>
      <c r="D3641" s="270" t="s">
        <v>3296</v>
      </c>
      <c r="E3641" s="270" t="s">
        <v>1791</v>
      </c>
      <c r="F3641" s="270" t="s">
        <v>2215</v>
      </c>
      <c r="G3641" s="270" t="s">
        <v>4187</v>
      </c>
      <c r="H3641" s="270" t="s">
        <v>4186</v>
      </c>
      <c r="I3641" s="270" t="s">
        <v>4185</v>
      </c>
      <c r="J3641" s="270">
        <v>23400</v>
      </c>
      <c r="K3641" s="270" t="s">
        <v>3271</v>
      </c>
      <c r="L3641" s="270" t="s">
        <v>4184</v>
      </c>
      <c r="M3641" s="270" t="s">
        <v>3296</v>
      </c>
      <c r="N3641" s="270" t="s">
        <v>3286</v>
      </c>
      <c r="O3641" s="270" t="s">
        <v>3285</v>
      </c>
      <c r="P3641" s="269">
        <v>341250</v>
      </c>
      <c r="Q3641" s="269">
        <v>0</v>
      </c>
      <c r="R3641" s="269">
        <v>0</v>
      </c>
      <c r="S3641" s="269">
        <v>341250</v>
      </c>
      <c r="U3641" s="305" t="str">
        <f t="shared" si="56"/>
        <v>RU8358</v>
      </c>
      <c r="V3641" s="305" t="s">
        <v>3112</v>
      </c>
    </row>
    <row r="3642" spans="1:22" ht="18" customHeight="1" x14ac:dyDescent="0.35">
      <c r="A3642" s="270">
        <v>23407</v>
      </c>
      <c r="B3642" s="270" t="s">
        <v>3269</v>
      </c>
      <c r="C3642" s="270" t="s">
        <v>4182</v>
      </c>
      <c r="D3642" s="270" t="s">
        <v>3296</v>
      </c>
      <c r="E3642" s="270" t="s">
        <v>1733</v>
      </c>
      <c r="F3642" s="270" t="s">
        <v>1899</v>
      </c>
      <c r="G3642" s="270" t="s">
        <v>4181</v>
      </c>
      <c r="H3642" s="270" t="s">
        <v>4180</v>
      </c>
      <c r="I3642" s="270" t="s">
        <v>4179</v>
      </c>
      <c r="J3642" s="270">
        <v>23527</v>
      </c>
      <c r="K3642" s="270" t="s">
        <v>3271</v>
      </c>
      <c r="L3642" s="270" t="s">
        <v>4183</v>
      </c>
      <c r="M3642" s="270" t="s">
        <v>3296</v>
      </c>
      <c r="N3642" s="270" t="s">
        <v>3314</v>
      </c>
      <c r="O3642" s="270" t="s">
        <v>3313</v>
      </c>
      <c r="P3642" s="269">
        <v>414161.08</v>
      </c>
      <c r="Q3642" s="269">
        <v>0</v>
      </c>
      <c r="R3642" s="269">
        <v>0</v>
      </c>
      <c r="S3642" s="269">
        <v>414161.08</v>
      </c>
      <c r="U3642" s="305" t="str">
        <f t="shared" si="56"/>
        <v>RU5052</v>
      </c>
      <c r="V3642" s="305" t="s">
        <v>3112</v>
      </c>
    </row>
    <row r="3643" spans="1:22" ht="18" customHeight="1" x14ac:dyDescent="0.35">
      <c r="A3643" s="270">
        <v>23407</v>
      </c>
      <c r="B3643" s="270" t="s">
        <v>3269</v>
      </c>
      <c r="C3643" s="270" t="s">
        <v>4182</v>
      </c>
      <c r="D3643" s="270" t="s">
        <v>3296</v>
      </c>
      <c r="E3643" s="270" t="s">
        <v>1733</v>
      </c>
      <c r="F3643" s="270" t="s">
        <v>1899</v>
      </c>
      <c r="G3643" s="270" t="s">
        <v>4181</v>
      </c>
      <c r="H3643" s="270" t="s">
        <v>4180</v>
      </c>
      <c r="I3643" s="270" t="s">
        <v>4179</v>
      </c>
      <c r="J3643" s="270">
        <v>23528</v>
      </c>
      <c r="K3643" s="270" t="s">
        <v>3271</v>
      </c>
      <c r="L3643" s="270" t="s">
        <v>4178</v>
      </c>
      <c r="M3643" s="270" t="s">
        <v>3296</v>
      </c>
      <c r="N3643" s="270" t="s">
        <v>3314</v>
      </c>
      <c r="O3643" s="270" t="s">
        <v>3313</v>
      </c>
      <c r="P3643" s="269">
        <v>10271.14</v>
      </c>
      <c r="Q3643" s="269">
        <v>0</v>
      </c>
      <c r="R3643" s="269">
        <v>0</v>
      </c>
      <c r="S3643" s="269">
        <v>10271.14</v>
      </c>
      <c r="U3643" s="305" t="str">
        <f t="shared" si="56"/>
        <v>RU5052</v>
      </c>
      <c r="V3643" s="305" t="s">
        <v>3112</v>
      </c>
    </row>
    <row r="3644" spans="1:22" ht="18" customHeight="1" x14ac:dyDescent="0.35">
      <c r="A3644" s="270">
        <v>23450</v>
      </c>
      <c r="B3644" s="270" t="s">
        <v>3269</v>
      </c>
      <c r="C3644" s="270" t="s">
        <v>4172</v>
      </c>
      <c r="D3644" s="270" t="s">
        <v>3296</v>
      </c>
      <c r="E3644" s="270" t="s">
        <v>1733</v>
      </c>
      <c r="F3644" s="270" t="s">
        <v>1926</v>
      </c>
      <c r="G3644" s="270" t="s">
        <v>4171</v>
      </c>
      <c r="H3644" s="270" t="s">
        <v>4170</v>
      </c>
      <c r="I3644" s="270" t="s">
        <v>4169</v>
      </c>
      <c r="J3644" s="270">
        <v>23601</v>
      </c>
      <c r="K3644" s="270" t="s">
        <v>3271</v>
      </c>
      <c r="L3644" s="270" t="s">
        <v>4177</v>
      </c>
      <c r="M3644" s="270" t="s">
        <v>3296</v>
      </c>
      <c r="N3644" s="270" t="s">
        <v>3314</v>
      </c>
      <c r="O3644" s="270" t="s">
        <v>3313</v>
      </c>
      <c r="P3644" s="269">
        <v>2040.2</v>
      </c>
      <c r="Q3644" s="269">
        <v>0</v>
      </c>
      <c r="R3644" s="269">
        <v>0</v>
      </c>
      <c r="S3644" s="269">
        <v>2040.2</v>
      </c>
      <c r="U3644" s="305" t="str">
        <f t="shared" si="56"/>
        <v>RU5215</v>
      </c>
      <c r="V3644" s="305" t="s">
        <v>3112</v>
      </c>
    </row>
    <row r="3645" spans="1:22" ht="18" customHeight="1" x14ac:dyDescent="0.35">
      <c r="A3645" s="270">
        <v>23450</v>
      </c>
      <c r="B3645" s="270" t="s">
        <v>3269</v>
      </c>
      <c r="C3645" s="270" t="s">
        <v>4172</v>
      </c>
      <c r="D3645" s="270" t="s">
        <v>3296</v>
      </c>
      <c r="E3645" s="270" t="s">
        <v>1733</v>
      </c>
      <c r="F3645" s="270" t="s">
        <v>1926</v>
      </c>
      <c r="G3645" s="270" t="s">
        <v>4171</v>
      </c>
      <c r="H3645" s="270" t="s">
        <v>4170</v>
      </c>
      <c r="I3645" s="270" t="s">
        <v>4169</v>
      </c>
      <c r="J3645" s="270">
        <v>23614</v>
      </c>
      <c r="K3645" s="270" t="s">
        <v>3271</v>
      </c>
      <c r="L3645" s="270" t="s">
        <v>4176</v>
      </c>
      <c r="M3645" s="270" t="s">
        <v>3296</v>
      </c>
      <c r="N3645" s="270" t="s">
        <v>3314</v>
      </c>
      <c r="O3645" s="270" t="s">
        <v>3313</v>
      </c>
      <c r="P3645" s="269">
        <v>1522.2</v>
      </c>
      <c r="Q3645" s="269">
        <v>0</v>
      </c>
      <c r="R3645" s="269">
        <v>0</v>
      </c>
      <c r="S3645" s="269">
        <v>1522.2</v>
      </c>
      <c r="U3645" s="305" t="str">
        <f t="shared" si="56"/>
        <v>RU5215</v>
      </c>
      <c r="V3645" s="305" t="s">
        <v>3112</v>
      </c>
    </row>
    <row r="3646" spans="1:22" ht="18" customHeight="1" x14ac:dyDescent="0.35">
      <c r="A3646" s="270">
        <v>23450</v>
      </c>
      <c r="B3646" s="270" t="s">
        <v>3269</v>
      </c>
      <c r="C3646" s="270" t="s">
        <v>4172</v>
      </c>
      <c r="D3646" s="270" t="s">
        <v>3296</v>
      </c>
      <c r="E3646" s="270" t="s">
        <v>1733</v>
      </c>
      <c r="F3646" s="270" t="s">
        <v>1926</v>
      </c>
      <c r="G3646" s="270" t="s">
        <v>4171</v>
      </c>
      <c r="H3646" s="270" t="s">
        <v>4170</v>
      </c>
      <c r="I3646" s="270" t="s">
        <v>4169</v>
      </c>
      <c r="J3646" s="270">
        <v>23615</v>
      </c>
      <c r="K3646" s="270" t="s">
        <v>3271</v>
      </c>
      <c r="L3646" s="270" t="s">
        <v>4175</v>
      </c>
      <c r="M3646" s="270" t="s">
        <v>3296</v>
      </c>
      <c r="N3646" s="270" t="s">
        <v>3314</v>
      </c>
      <c r="O3646" s="270" t="s">
        <v>3313</v>
      </c>
      <c r="P3646" s="269">
        <v>904.6</v>
      </c>
      <c r="Q3646" s="269">
        <v>0</v>
      </c>
      <c r="R3646" s="269">
        <v>0</v>
      </c>
      <c r="S3646" s="269">
        <v>904.6</v>
      </c>
      <c r="U3646" s="305" t="str">
        <f t="shared" si="56"/>
        <v>RU5215</v>
      </c>
      <c r="V3646" s="305" t="s">
        <v>3112</v>
      </c>
    </row>
    <row r="3647" spans="1:22" ht="18" customHeight="1" x14ac:dyDescent="0.35">
      <c r="A3647" s="270">
        <v>23450</v>
      </c>
      <c r="B3647" s="270" t="s">
        <v>3269</v>
      </c>
      <c r="C3647" s="270" t="s">
        <v>4172</v>
      </c>
      <c r="D3647" s="270" t="s">
        <v>3296</v>
      </c>
      <c r="E3647" s="270" t="s">
        <v>1733</v>
      </c>
      <c r="F3647" s="270" t="s">
        <v>1926</v>
      </c>
      <c r="G3647" s="270" t="s">
        <v>4171</v>
      </c>
      <c r="H3647" s="270" t="s">
        <v>4170</v>
      </c>
      <c r="I3647" s="270" t="s">
        <v>4169</v>
      </c>
      <c r="J3647" s="270">
        <v>23616</v>
      </c>
      <c r="K3647" s="270" t="s">
        <v>3271</v>
      </c>
      <c r="L3647" s="270" t="s">
        <v>4174</v>
      </c>
      <c r="M3647" s="270" t="s">
        <v>3296</v>
      </c>
      <c r="N3647" s="270" t="s">
        <v>3314</v>
      </c>
      <c r="O3647" s="270" t="s">
        <v>3313</v>
      </c>
      <c r="P3647" s="269">
        <v>121479.96</v>
      </c>
      <c r="Q3647" s="269">
        <v>0</v>
      </c>
      <c r="R3647" s="269">
        <v>0</v>
      </c>
      <c r="S3647" s="269">
        <v>121479.96</v>
      </c>
      <c r="U3647" s="305" t="str">
        <f t="shared" si="56"/>
        <v>RU5215</v>
      </c>
      <c r="V3647" s="305" t="s">
        <v>3112</v>
      </c>
    </row>
    <row r="3648" spans="1:22" ht="18" customHeight="1" x14ac:dyDescent="0.35">
      <c r="A3648" s="270">
        <v>23450</v>
      </c>
      <c r="B3648" s="270" t="s">
        <v>3269</v>
      </c>
      <c r="C3648" s="270" t="s">
        <v>4172</v>
      </c>
      <c r="D3648" s="270" t="s">
        <v>3296</v>
      </c>
      <c r="E3648" s="270" t="s">
        <v>1733</v>
      </c>
      <c r="F3648" s="270" t="s">
        <v>1926</v>
      </c>
      <c r="G3648" s="270" t="s">
        <v>4171</v>
      </c>
      <c r="H3648" s="270" t="s">
        <v>4170</v>
      </c>
      <c r="I3648" s="270" t="s">
        <v>4169</v>
      </c>
      <c r="J3648" s="270">
        <v>23617</v>
      </c>
      <c r="K3648" s="270" t="s">
        <v>3271</v>
      </c>
      <c r="L3648" s="270" t="s">
        <v>4173</v>
      </c>
      <c r="M3648" s="270" t="s">
        <v>3296</v>
      </c>
      <c r="N3648" s="270" t="s">
        <v>3314</v>
      </c>
      <c r="O3648" s="270" t="s">
        <v>3313</v>
      </c>
      <c r="P3648" s="269">
        <v>132100.20000000001</v>
      </c>
      <c r="Q3648" s="269">
        <v>0</v>
      </c>
      <c r="R3648" s="269">
        <v>0</v>
      </c>
      <c r="S3648" s="269">
        <v>132100.20000000001</v>
      </c>
      <c r="U3648" s="305" t="str">
        <f t="shared" si="56"/>
        <v>RU5215</v>
      </c>
      <c r="V3648" s="305" t="s">
        <v>3112</v>
      </c>
    </row>
    <row r="3649" spans="1:22" ht="18" customHeight="1" x14ac:dyDescent="0.35">
      <c r="A3649" s="270">
        <v>23450</v>
      </c>
      <c r="B3649" s="270" t="s">
        <v>3269</v>
      </c>
      <c r="C3649" s="270" t="s">
        <v>4172</v>
      </c>
      <c r="D3649" s="270" t="s">
        <v>3296</v>
      </c>
      <c r="E3649" s="270" t="s">
        <v>1733</v>
      </c>
      <c r="F3649" s="270" t="s">
        <v>1926</v>
      </c>
      <c r="G3649" s="270" t="s">
        <v>4171</v>
      </c>
      <c r="H3649" s="270" t="s">
        <v>4170</v>
      </c>
      <c r="I3649" s="270" t="s">
        <v>4169</v>
      </c>
      <c r="J3649" s="270">
        <v>23618</v>
      </c>
      <c r="K3649" s="270" t="s">
        <v>3271</v>
      </c>
      <c r="L3649" s="270" t="s">
        <v>4168</v>
      </c>
      <c r="M3649" s="270" t="s">
        <v>3296</v>
      </c>
      <c r="N3649" s="270" t="s">
        <v>3314</v>
      </c>
      <c r="O3649" s="270" t="s">
        <v>3313</v>
      </c>
      <c r="P3649" s="269">
        <v>90718.8</v>
      </c>
      <c r="Q3649" s="269">
        <v>0</v>
      </c>
      <c r="R3649" s="269">
        <v>0</v>
      </c>
      <c r="S3649" s="269">
        <v>90718.8</v>
      </c>
      <c r="U3649" s="305" t="str">
        <f t="shared" si="56"/>
        <v>RU5215</v>
      </c>
      <c r="V3649" s="305" t="s">
        <v>3112</v>
      </c>
    </row>
    <row r="3650" spans="1:22" ht="18" customHeight="1" x14ac:dyDescent="0.35">
      <c r="A3650" s="270">
        <v>23451</v>
      </c>
      <c r="B3650" s="270" t="s">
        <v>3269</v>
      </c>
      <c r="C3650" s="270" t="s">
        <v>4166</v>
      </c>
      <c r="D3650" s="270" t="s">
        <v>3296</v>
      </c>
      <c r="E3650" s="270" t="s">
        <v>1739</v>
      </c>
      <c r="F3650" s="270" t="s">
        <v>1798</v>
      </c>
      <c r="G3650" s="270" t="s">
        <v>4165</v>
      </c>
      <c r="H3650" s="270" t="s">
        <v>4164</v>
      </c>
      <c r="I3650" s="270" t="s">
        <v>4163</v>
      </c>
      <c r="J3650" s="270">
        <v>23453</v>
      </c>
      <c r="K3650" s="270" t="s">
        <v>3271</v>
      </c>
      <c r="L3650" s="270" t="s">
        <v>4167</v>
      </c>
      <c r="M3650" s="270" t="s">
        <v>3296</v>
      </c>
      <c r="N3650" s="270" t="s">
        <v>3286</v>
      </c>
      <c r="O3650" s="270" t="s">
        <v>3285</v>
      </c>
      <c r="P3650" s="269">
        <v>556717.30000000005</v>
      </c>
      <c r="Q3650" s="269">
        <v>0</v>
      </c>
      <c r="R3650" s="269">
        <v>0</v>
      </c>
      <c r="S3650" s="269">
        <v>556717.30000000005</v>
      </c>
      <c r="U3650" s="305" t="str">
        <f t="shared" si="56"/>
        <v>RU8135</v>
      </c>
      <c r="V3650" s="305" t="s">
        <v>3112</v>
      </c>
    </row>
    <row r="3651" spans="1:22" ht="18" customHeight="1" x14ac:dyDescent="0.35">
      <c r="A3651" s="270">
        <v>23451</v>
      </c>
      <c r="B3651" s="270" t="s">
        <v>3269</v>
      </c>
      <c r="C3651" s="270" t="s">
        <v>4166</v>
      </c>
      <c r="D3651" s="270" t="s">
        <v>3296</v>
      </c>
      <c r="E3651" s="270" t="s">
        <v>1739</v>
      </c>
      <c r="F3651" s="270" t="s">
        <v>1798</v>
      </c>
      <c r="G3651" s="270" t="s">
        <v>4165</v>
      </c>
      <c r="H3651" s="270" t="s">
        <v>4164</v>
      </c>
      <c r="I3651" s="270" t="s">
        <v>4163</v>
      </c>
      <c r="J3651" s="270">
        <v>23693</v>
      </c>
      <c r="K3651" s="270" t="s">
        <v>3271</v>
      </c>
      <c r="L3651" s="270" t="s">
        <v>4162</v>
      </c>
      <c r="M3651" s="270" t="s">
        <v>3296</v>
      </c>
      <c r="N3651" s="270" t="s">
        <v>3286</v>
      </c>
      <c r="O3651" s="270" t="s">
        <v>3285</v>
      </c>
      <c r="P3651" s="269">
        <v>560443.30000000005</v>
      </c>
      <c r="Q3651" s="269">
        <v>0</v>
      </c>
      <c r="R3651" s="269">
        <v>0</v>
      </c>
      <c r="S3651" s="269">
        <v>560443.30000000005</v>
      </c>
      <c r="U3651" s="305" t="str">
        <f t="shared" si="56"/>
        <v>RU8135</v>
      </c>
      <c r="V3651" s="305" t="s">
        <v>3112</v>
      </c>
    </row>
    <row r="3652" spans="1:22" ht="18" customHeight="1" x14ac:dyDescent="0.35">
      <c r="A3652" s="270">
        <v>23457</v>
      </c>
      <c r="B3652" s="270" t="s">
        <v>3269</v>
      </c>
      <c r="C3652" s="270" t="s">
        <v>4156</v>
      </c>
      <c r="D3652" s="270" t="s">
        <v>3296</v>
      </c>
      <c r="E3652" s="270" t="s">
        <v>1733</v>
      </c>
      <c r="F3652" s="270" t="s">
        <v>1926</v>
      </c>
      <c r="G3652" s="270" t="s">
        <v>3899</v>
      </c>
      <c r="H3652" s="270" t="s">
        <v>4155</v>
      </c>
      <c r="I3652" s="270" t="s">
        <v>4154</v>
      </c>
      <c r="J3652" s="270">
        <v>23619</v>
      </c>
      <c r="K3652" s="270" t="s">
        <v>3271</v>
      </c>
      <c r="L3652" s="270" t="s">
        <v>4161</v>
      </c>
      <c r="M3652" s="270" t="s">
        <v>3296</v>
      </c>
      <c r="N3652" s="270" t="s">
        <v>3314</v>
      </c>
      <c r="O3652" s="270" t="s">
        <v>3313</v>
      </c>
      <c r="P3652" s="269">
        <v>10606.24</v>
      </c>
      <c r="Q3652" s="269">
        <v>0</v>
      </c>
      <c r="R3652" s="269">
        <v>0</v>
      </c>
      <c r="S3652" s="269">
        <v>10606.24</v>
      </c>
      <c r="U3652" s="305" t="str">
        <f t="shared" ref="U3652:U3715" si="57">LEFT(F3652,6)</f>
        <v>RU5215</v>
      </c>
      <c r="V3652" s="305" t="s">
        <v>3112</v>
      </c>
    </row>
    <row r="3653" spans="1:22" ht="18" customHeight="1" x14ac:dyDescent="0.35">
      <c r="A3653" s="270">
        <v>23457</v>
      </c>
      <c r="B3653" s="270" t="s">
        <v>3269</v>
      </c>
      <c r="C3653" s="270" t="s">
        <v>4156</v>
      </c>
      <c r="D3653" s="270" t="s">
        <v>3296</v>
      </c>
      <c r="E3653" s="270" t="s">
        <v>1733</v>
      </c>
      <c r="F3653" s="270" t="s">
        <v>1926</v>
      </c>
      <c r="G3653" s="270" t="s">
        <v>3899</v>
      </c>
      <c r="H3653" s="270" t="s">
        <v>4155</v>
      </c>
      <c r="I3653" s="270" t="s">
        <v>4154</v>
      </c>
      <c r="J3653" s="270">
        <v>23620</v>
      </c>
      <c r="K3653" s="270" t="s">
        <v>3271</v>
      </c>
      <c r="L3653" s="270" t="s">
        <v>4160</v>
      </c>
      <c r="M3653" s="270" t="s">
        <v>3296</v>
      </c>
      <c r="N3653" s="270" t="s">
        <v>3314</v>
      </c>
      <c r="O3653" s="270" t="s">
        <v>3313</v>
      </c>
      <c r="P3653" s="269">
        <v>2325.3000000000002</v>
      </c>
      <c r="Q3653" s="269">
        <v>0</v>
      </c>
      <c r="R3653" s="269">
        <v>0</v>
      </c>
      <c r="S3653" s="269">
        <v>2325.3000000000002</v>
      </c>
      <c r="U3653" s="305" t="str">
        <f t="shared" si="57"/>
        <v>RU5215</v>
      </c>
      <c r="V3653" s="305" t="s">
        <v>3112</v>
      </c>
    </row>
    <row r="3654" spans="1:22" ht="18" customHeight="1" x14ac:dyDescent="0.35">
      <c r="A3654" s="270">
        <v>23457</v>
      </c>
      <c r="B3654" s="270" t="s">
        <v>3269</v>
      </c>
      <c r="C3654" s="270" t="s">
        <v>4156</v>
      </c>
      <c r="D3654" s="270" t="s">
        <v>3296</v>
      </c>
      <c r="E3654" s="270" t="s">
        <v>1733</v>
      </c>
      <c r="F3654" s="270" t="s">
        <v>1926</v>
      </c>
      <c r="G3654" s="270" t="s">
        <v>3899</v>
      </c>
      <c r="H3654" s="270" t="s">
        <v>4155</v>
      </c>
      <c r="I3654" s="270" t="s">
        <v>4154</v>
      </c>
      <c r="J3654" s="270">
        <v>23621</v>
      </c>
      <c r="K3654" s="270" t="s">
        <v>3271</v>
      </c>
      <c r="L3654" s="270" t="s">
        <v>4159</v>
      </c>
      <c r="M3654" s="270" t="s">
        <v>3296</v>
      </c>
      <c r="N3654" s="270" t="s">
        <v>3314</v>
      </c>
      <c r="O3654" s="270" t="s">
        <v>3313</v>
      </c>
      <c r="P3654" s="269">
        <v>103023.56</v>
      </c>
      <c r="Q3654" s="269">
        <v>0</v>
      </c>
      <c r="R3654" s="269">
        <v>0</v>
      </c>
      <c r="S3654" s="269">
        <v>103023.56</v>
      </c>
      <c r="U3654" s="305" t="str">
        <f t="shared" si="57"/>
        <v>RU5215</v>
      </c>
      <c r="V3654" s="305" t="s">
        <v>3112</v>
      </c>
    </row>
    <row r="3655" spans="1:22" ht="18" customHeight="1" x14ac:dyDescent="0.35">
      <c r="A3655" s="270">
        <v>23457</v>
      </c>
      <c r="B3655" s="270" t="s">
        <v>3269</v>
      </c>
      <c r="C3655" s="270" t="s">
        <v>4156</v>
      </c>
      <c r="D3655" s="270" t="s">
        <v>3296</v>
      </c>
      <c r="E3655" s="270" t="s">
        <v>1733</v>
      </c>
      <c r="F3655" s="270" t="s">
        <v>1926</v>
      </c>
      <c r="G3655" s="270" t="s">
        <v>3899</v>
      </c>
      <c r="H3655" s="270" t="s">
        <v>4155</v>
      </c>
      <c r="I3655" s="270" t="s">
        <v>4154</v>
      </c>
      <c r="J3655" s="270">
        <v>23622</v>
      </c>
      <c r="K3655" s="270" t="s">
        <v>3271</v>
      </c>
      <c r="L3655" s="270" t="s">
        <v>4158</v>
      </c>
      <c r="M3655" s="270" t="s">
        <v>3296</v>
      </c>
      <c r="N3655" s="270" t="s">
        <v>3314</v>
      </c>
      <c r="O3655" s="270" t="s">
        <v>3313</v>
      </c>
      <c r="P3655" s="269">
        <v>37184.839999999997</v>
      </c>
      <c r="Q3655" s="269">
        <v>0</v>
      </c>
      <c r="R3655" s="269">
        <v>0</v>
      </c>
      <c r="S3655" s="269">
        <v>37184.839999999997</v>
      </c>
      <c r="U3655" s="305" t="str">
        <f t="shared" si="57"/>
        <v>RU5215</v>
      </c>
      <c r="V3655" s="305" t="s">
        <v>3112</v>
      </c>
    </row>
    <row r="3656" spans="1:22" ht="18" customHeight="1" x14ac:dyDescent="0.35">
      <c r="A3656" s="270">
        <v>23457</v>
      </c>
      <c r="B3656" s="270" t="s">
        <v>3269</v>
      </c>
      <c r="C3656" s="270" t="s">
        <v>4156</v>
      </c>
      <c r="D3656" s="270" t="s">
        <v>3296</v>
      </c>
      <c r="E3656" s="270" t="s">
        <v>1733</v>
      </c>
      <c r="F3656" s="270" t="s">
        <v>1926</v>
      </c>
      <c r="G3656" s="270" t="s">
        <v>3899</v>
      </c>
      <c r="H3656" s="270" t="s">
        <v>4155</v>
      </c>
      <c r="I3656" s="270" t="s">
        <v>4154</v>
      </c>
      <c r="J3656" s="270">
        <v>23623</v>
      </c>
      <c r="K3656" s="270" t="s">
        <v>3271</v>
      </c>
      <c r="L3656" s="270" t="s">
        <v>4157</v>
      </c>
      <c r="M3656" s="270" t="s">
        <v>3296</v>
      </c>
      <c r="N3656" s="270" t="s">
        <v>3314</v>
      </c>
      <c r="O3656" s="270" t="s">
        <v>3313</v>
      </c>
      <c r="P3656" s="269">
        <v>84756.57</v>
      </c>
      <c r="Q3656" s="269">
        <v>0</v>
      </c>
      <c r="R3656" s="269">
        <v>0</v>
      </c>
      <c r="S3656" s="269">
        <v>84756.57</v>
      </c>
      <c r="U3656" s="305" t="str">
        <f t="shared" si="57"/>
        <v>RU5215</v>
      </c>
      <c r="V3656" s="305" t="s">
        <v>3112</v>
      </c>
    </row>
    <row r="3657" spans="1:22" ht="18" customHeight="1" x14ac:dyDescent="0.35">
      <c r="A3657" s="270">
        <v>23457</v>
      </c>
      <c r="B3657" s="270" t="s">
        <v>3269</v>
      </c>
      <c r="C3657" s="270" t="s">
        <v>4156</v>
      </c>
      <c r="D3657" s="270" t="s">
        <v>3296</v>
      </c>
      <c r="E3657" s="270" t="s">
        <v>1733</v>
      </c>
      <c r="F3657" s="270" t="s">
        <v>1926</v>
      </c>
      <c r="G3657" s="270" t="s">
        <v>3899</v>
      </c>
      <c r="H3657" s="270" t="s">
        <v>4155</v>
      </c>
      <c r="I3657" s="270" t="s">
        <v>4154</v>
      </c>
      <c r="J3657" s="270">
        <v>23624</v>
      </c>
      <c r="K3657" s="270" t="s">
        <v>3271</v>
      </c>
      <c r="L3657" s="270" t="s">
        <v>4153</v>
      </c>
      <c r="M3657" s="270" t="s">
        <v>3296</v>
      </c>
      <c r="N3657" s="270" t="s">
        <v>3314</v>
      </c>
      <c r="O3657" s="270" t="s">
        <v>3313</v>
      </c>
      <c r="P3657" s="269">
        <v>30000.67</v>
      </c>
      <c r="Q3657" s="269">
        <v>0</v>
      </c>
      <c r="R3657" s="269">
        <v>0</v>
      </c>
      <c r="S3657" s="269">
        <v>30000.67</v>
      </c>
      <c r="U3657" s="305" t="str">
        <f t="shared" si="57"/>
        <v>RU5215</v>
      </c>
      <c r="V3657" s="305" t="s">
        <v>3112</v>
      </c>
    </row>
    <row r="3658" spans="1:22" ht="18" customHeight="1" x14ac:dyDescent="0.35">
      <c r="A3658" s="270">
        <v>23458</v>
      </c>
      <c r="B3658" s="270" t="s">
        <v>3269</v>
      </c>
      <c r="C3658" s="270" t="s">
        <v>4148</v>
      </c>
      <c r="D3658" s="270" t="s">
        <v>3296</v>
      </c>
      <c r="E3658" s="270" t="s">
        <v>1733</v>
      </c>
      <c r="F3658" s="270" t="s">
        <v>1926</v>
      </c>
      <c r="G3658" s="270" t="s">
        <v>3824</v>
      </c>
      <c r="H3658" s="270" t="s">
        <v>4147</v>
      </c>
      <c r="I3658" s="270" t="s">
        <v>4146</v>
      </c>
      <c r="J3658" s="270">
        <v>23564</v>
      </c>
      <c r="K3658" s="270" t="s">
        <v>3271</v>
      </c>
      <c r="L3658" s="270" t="s">
        <v>4152</v>
      </c>
      <c r="M3658" s="270" t="s">
        <v>3296</v>
      </c>
      <c r="N3658" s="270" t="s">
        <v>3314</v>
      </c>
      <c r="O3658" s="270" t="s">
        <v>3313</v>
      </c>
      <c r="P3658" s="269">
        <v>107629.95</v>
      </c>
      <c r="Q3658" s="269">
        <v>0</v>
      </c>
      <c r="R3658" s="269">
        <v>0</v>
      </c>
      <c r="S3658" s="269">
        <v>107629.95</v>
      </c>
      <c r="U3658" s="305" t="str">
        <f t="shared" si="57"/>
        <v>RU5215</v>
      </c>
      <c r="V3658" s="305" t="s">
        <v>3112</v>
      </c>
    </row>
    <row r="3659" spans="1:22" ht="18" customHeight="1" x14ac:dyDescent="0.35">
      <c r="A3659" s="270">
        <v>23458</v>
      </c>
      <c r="B3659" s="270" t="s">
        <v>3269</v>
      </c>
      <c r="C3659" s="270" t="s">
        <v>4148</v>
      </c>
      <c r="D3659" s="270" t="s">
        <v>3296</v>
      </c>
      <c r="E3659" s="270" t="s">
        <v>1733</v>
      </c>
      <c r="F3659" s="270" t="s">
        <v>1926</v>
      </c>
      <c r="G3659" s="270" t="s">
        <v>3824</v>
      </c>
      <c r="H3659" s="270" t="s">
        <v>4147</v>
      </c>
      <c r="I3659" s="270" t="s">
        <v>4146</v>
      </c>
      <c r="J3659" s="270">
        <v>23565</v>
      </c>
      <c r="K3659" s="270" t="s">
        <v>3271</v>
      </c>
      <c r="L3659" s="270" t="s">
        <v>4151</v>
      </c>
      <c r="M3659" s="270" t="s">
        <v>3296</v>
      </c>
      <c r="N3659" s="270" t="s">
        <v>3314</v>
      </c>
      <c r="O3659" s="270" t="s">
        <v>3313</v>
      </c>
      <c r="P3659" s="269">
        <v>435662.2</v>
      </c>
      <c r="Q3659" s="269">
        <v>0</v>
      </c>
      <c r="R3659" s="269">
        <v>0</v>
      </c>
      <c r="S3659" s="269">
        <v>435662.2</v>
      </c>
      <c r="U3659" s="305" t="str">
        <f t="shared" si="57"/>
        <v>RU5215</v>
      </c>
      <c r="V3659" s="305" t="s">
        <v>3112</v>
      </c>
    </row>
    <row r="3660" spans="1:22" ht="18" customHeight="1" x14ac:dyDescent="0.35">
      <c r="A3660" s="270">
        <v>23458</v>
      </c>
      <c r="B3660" s="270" t="s">
        <v>3269</v>
      </c>
      <c r="C3660" s="270" t="s">
        <v>4148</v>
      </c>
      <c r="D3660" s="270" t="s">
        <v>3296</v>
      </c>
      <c r="E3660" s="270" t="s">
        <v>1733</v>
      </c>
      <c r="F3660" s="270" t="s">
        <v>1926</v>
      </c>
      <c r="G3660" s="270" t="s">
        <v>3824</v>
      </c>
      <c r="H3660" s="270" t="s">
        <v>4147</v>
      </c>
      <c r="I3660" s="270" t="s">
        <v>4146</v>
      </c>
      <c r="J3660" s="270">
        <v>23566</v>
      </c>
      <c r="K3660" s="270" t="s">
        <v>3271</v>
      </c>
      <c r="L3660" s="270" t="s">
        <v>4150</v>
      </c>
      <c r="M3660" s="270" t="s">
        <v>3296</v>
      </c>
      <c r="N3660" s="270" t="s">
        <v>3314</v>
      </c>
      <c r="O3660" s="270" t="s">
        <v>3313</v>
      </c>
      <c r="P3660" s="269">
        <v>98002.22</v>
      </c>
      <c r="Q3660" s="269">
        <v>0</v>
      </c>
      <c r="R3660" s="269">
        <v>0</v>
      </c>
      <c r="S3660" s="269">
        <v>98002.22</v>
      </c>
      <c r="U3660" s="305" t="str">
        <f t="shared" si="57"/>
        <v>RU5215</v>
      </c>
      <c r="V3660" s="305" t="s">
        <v>3112</v>
      </c>
    </row>
    <row r="3661" spans="1:22" ht="18" customHeight="1" x14ac:dyDescent="0.35">
      <c r="A3661" s="270">
        <v>23458</v>
      </c>
      <c r="B3661" s="270" t="s">
        <v>3269</v>
      </c>
      <c r="C3661" s="270" t="s">
        <v>4148</v>
      </c>
      <c r="D3661" s="270" t="s">
        <v>3296</v>
      </c>
      <c r="E3661" s="270" t="s">
        <v>1733</v>
      </c>
      <c r="F3661" s="270" t="s">
        <v>1926</v>
      </c>
      <c r="G3661" s="270" t="s">
        <v>3824</v>
      </c>
      <c r="H3661" s="270" t="s">
        <v>4147</v>
      </c>
      <c r="I3661" s="270" t="s">
        <v>4146</v>
      </c>
      <c r="J3661" s="270">
        <v>23567</v>
      </c>
      <c r="K3661" s="270" t="s">
        <v>3271</v>
      </c>
      <c r="L3661" s="270" t="s">
        <v>4149</v>
      </c>
      <c r="M3661" s="270" t="s">
        <v>3296</v>
      </c>
      <c r="N3661" s="270" t="s">
        <v>3314</v>
      </c>
      <c r="O3661" s="270" t="s">
        <v>3313</v>
      </c>
      <c r="P3661" s="269">
        <v>341790.06</v>
      </c>
      <c r="Q3661" s="269">
        <v>0</v>
      </c>
      <c r="R3661" s="269">
        <v>0</v>
      </c>
      <c r="S3661" s="269">
        <v>341790.06</v>
      </c>
      <c r="U3661" s="305" t="str">
        <f t="shared" si="57"/>
        <v>RU5215</v>
      </c>
      <c r="V3661" s="305" t="s">
        <v>3112</v>
      </c>
    </row>
    <row r="3662" spans="1:22" ht="18" customHeight="1" x14ac:dyDescent="0.35">
      <c r="A3662" s="270">
        <v>23458</v>
      </c>
      <c r="B3662" s="270" t="s">
        <v>3269</v>
      </c>
      <c r="C3662" s="270" t="s">
        <v>4148</v>
      </c>
      <c r="D3662" s="270" t="s">
        <v>3296</v>
      </c>
      <c r="E3662" s="270" t="s">
        <v>1733</v>
      </c>
      <c r="F3662" s="270" t="s">
        <v>1926</v>
      </c>
      <c r="G3662" s="270" t="s">
        <v>3824</v>
      </c>
      <c r="H3662" s="270" t="s">
        <v>4147</v>
      </c>
      <c r="I3662" s="270" t="s">
        <v>4146</v>
      </c>
      <c r="J3662" s="270">
        <v>23568</v>
      </c>
      <c r="K3662" s="270" t="s">
        <v>3271</v>
      </c>
      <c r="L3662" s="270" t="s">
        <v>4145</v>
      </c>
      <c r="M3662" s="270" t="s">
        <v>3296</v>
      </c>
      <c r="N3662" s="270" t="s">
        <v>3314</v>
      </c>
      <c r="O3662" s="270" t="s">
        <v>3313</v>
      </c>
      <c r="P3662" s="269">
        <v>250849.28</v>
      </c>
      <c r="Q3662" s="269">
        <v>0</v>
      </c>
      <c r="R3662" s="269">
        <v>0</v>
      </c>
      <c r="S3662" s="269">
        <v>250849.28</v>
      </c>
      <c r="U3662" s="305" t="str">
        <f t="shared" si="57"/>
        <v>RU5215</v>
      </c>
      <c r="V3662" s="305" t="s">
        <v>3112</v>
      </c>
    </row>
    <row r="3663" spans="1:22" ht="18" customHeight="1" x14ac:dyDescent="0.35">
      <c r="A3663" s="270">
        <v>23459</v>
      </c>
      <c r="B3663" s="270" t="s">
        <v>3269</v>
      </c>
      <c r="C3663" s="270" t="s">
        <v>4144</v>
      </c>
      <c r="D3663" s="270" t="s">
        <v>3296</v>
      </c>
      <c r="E3663" s="270" t="s">
        <v>1733</v>
      </c>
      <c r="F3663" s="270" t="s">
        <v>1926</v>
      </c>
      <c r="G3663" s="270" t="s">
        <v>3413</v>
      </c>
      <c r="H3663" s="270" t="s">
        <v>4143</v>
      </c>
      <c r="I3663" s="270" t="s">
        <v>4142</v>
      </c>
      <c r="J3663" s="270">
        <v>23574</v>
      </c>
      <c r="K3663" s="270" t="s">
        <v>3271</v>
      </c>
      <c r="L3663" s="270" t="s">
        <v>4141</v>
      </c>
      <c r="M3663" s="270" t="s">
        <v>3296</v>
      </c>
      <c r="N3663" s="270" t="s">
        <v>3314</v>
      </c>
      <c r="O3663" s="270" t="s">
        <v>3313</v>
      </c>
      <c r="P3663" s="269">
        <v>259145.64</v>
      </c>
      <c r="Q3663" s="269">
        <v>0</v>
      </c>
      <c r="R3663" s="269">
        <v>0</v>
      </c>
      <c r="S3663" s="269">
        <v>259145.64</v>
      </c>
      <c r="U3663" s="305" t="str">
        <f t="shared" si="57"/>
        <v>RU5215</v>
      </c>
      <c r="V3663" s="305" t="s">
        <v>3112</v>
      </c>
    </row>
    <row r="3664" spans="1:22" ht="18" customHeight="1" x14ac:dyDescent="0.35">
      <c r="A3664" s="270">
        <v>23514</v>
      </c>
      <c r="B3664" s="270" t="s">
        <v>3269</v>
      </c>
      <c r="C3664" s="270" t="s">
        <v>4140</v>
      </c>
      <c r="D3664" s="270" t="s">
        <v>3296</v>
      </c>
      <c r="E3664" s="270" t="s">
        <v>1733</v>
      </c>
      <c r="F3664" s="270" t="s">
        <v>2247</v>
      </c>
      <c r="G3664" s="270" t="s">
        <v>4139</v>
      </c>
      <c r="H3664" s="270" t="s">
        <v>4138</v>
      </c>
      <c r="I3664" s="270" t="s">
        <v>4137</v>
      </c>
      <c r="J3664" s="270">
        <v>23540</v>
      </c>
      <c r="K3664" s="270" t="s">
        <v>3271</v>
      </c>
      <c r="L3664" s="270" t="s">
        <v>4136</v>
      </c>
      <c r="M3664" s="270" t="s">
        <v>3296</v>
      </c>
      <c r="N3664" s="270" t="s">
        <v>3314</v>
      </c>
      <c r="O3664" s="270" t="s">
        <v>3313</v>
      </c>
      <c r="P3664" s="269">
        <v>1353204.55</v>
      </c>
      <c r="Q3664" s="269">
        <v>0</v>
      </c>
      <c r="R3664" s="269">
        <v>0</v>
      </c>
      <c r="S3664" s="269">
        <v>1353204.55</v>
      </c>
      <c r="U3664" s="305" t="str">
        <f t="shared" si="57"/>
        <v>RU8390</v>
      </c>
      <c r="V3664" s="305" t="s">
        <v>3112</v>
      </c>
    </row>
    <row r="3665" spans="1:22" ht="18" customHeight="1" x14ac:dyDescent="0.35">
      <c r="A3665" s="270">
        <v>23515</v>
      </c>
      <c r="B3665" s="270" t="s">
        <v>3269</v>
      </c>
      <c r="C3665" s="270" t="s">
        <v>4135</v>
      </c>
      <c r="D3665" s="270" t="s">
        <v>3296</v>
      </c>
      <c r="E3665" s="270" t="s">
        <v>1733</v>
      </c>
      <c r="F3665" s="270" t="s">
        <v>2208</v>
      </c>
      <c r="G3665" s="270" t="s">
        <v>4134</v>
      </c>
      <c r="H3665" s="270" t="s">
        <v>4133</v>
      </c>
      <c r="I3665" s="270" t="s">
        <v>4132</v>
      </c>
      <c r="J3665" s="270">
        <v>23529</v>
      </c>
      <c r="K3665" s="270" t="s">
        <v>3271</v>
      </c>
      <c r="L3665" s="270" t="s">
        <v>4131</v>
      </c>
      <c r="M3665" s="270" t="s">
        <v>3296</v>
      </c>
      <c r="N3665" s="270" t="s">
        <v>3314</v>
      </c>
      <c r="O3665" s="270" t="s">
        <v>3313</v>
      </c>
      <c r="P3665" s="269">
        <v>257365.25</v>
      </c>
      <c r="Q3665" s="269">
        <v>0</v>
      </c>
      <c r="R3665" s="269">
        <v>0</v>
      </c>
      <c r="S3665" s="269">
        <v>257365.25</v>
      </c>
      <c r="U3665" s="305" t="str">
        <f t="shared" si="57"/>
        <v>RU8356</v>
      </c>
      <c r="V3665" s="305" t="s">
        <v>3112</v>
      </c>
    </row>
    <row r="3666" spans="1:22" ht="18" customHeight="1" x14ac:dyDescent="0.35">
      <c r="A3666" s="270">
        <v>23530</v>
      </c>
      <c r="B3666" s="270" t="s">
        <v>3269</v>
      </c>
      <c r="C3666" s="270" t="s">
        <v>4130</v>
      </c>
      <c r="D3666" s="270" t="s">
        <v>3296</v>
      </c>
      <c r="E3666" s="270" t="s">
        <v>1733</v>
      </c>
      <c r="F3666" s="270" t="s">
        <v>2286</v>
      </c>
      <c r="G3666" s="270" t="s">
        <v>4129</v>
      </c>
      <c r="H3666" s="270" t="s">
        <v>4128</v>
      </c>
      <c r="I3666" s="270" t="s">
        <v>4127</v>
      </c>
      <c r="J3666" s="270">
        <v>23534</v>
      </c>
      <c r="K3666" s="270" t="s">
        <v>3271</v>
      </c>
      <c r="L3666" s="270" t="s">
        <v>4126</v>
      </c>
      <c r="M3666" s="270" t="s">
        <v>3296</v>
      </c>
      <c r="N3666" s="270" t="s">
        <v>3286</v>
      </c>
      <c r="O3666" s="270" t="s">
        <v>3285</v>
      </c>
      <c r="P3666" s="269">
        <v>2095526</v>
      </c>
      <c r="Q3666" s="269">
        <v>0</v>
      </c>
      <c r="R3666" s="269">
        <v>2095526</v>
      </c>
      <c r="S3666" s="269">
        <v>2095526</v>
      </c>
      <c r="U3666" s="305" t="str">
        <f t="shared" si="57"/>
        <v>RU8458</v>
      </c>
      <c r="V3666" s="305" t="s">
        <v>3112</v>
      </c>
    </row>
    <row r="3667" spans="1:22" ht="18" customHeight="1" x14ac:dyDescent="0.35">
      <c r="A3667" s="270">
        <v>23536</v>
      </c>
      <c r="B3667" s="270" t="s">
        <v>3269</v>
      </c>
      <c r="C3667" s="270" t="s">
        <v>4125</v>
      </c>
      <c r="D3667" s="270" t="s">
        <v>3296</v>
      </c>
      <c r="E3667" s="270" t="s">
        <v>1713</v>
      </c>
      <c r="F3667" s="270" t="s">
        <v>2143</v>
      </c>
      <c r="G3667" s="270" t="s">
        <v>4124</v>
      </c>
      <c r="H3667" s="270" t="s">
        <v>4123</v>
      </c>
      <c r="I3667" s="270" t="s">
        <v>4122</v>
      </c>
      <c r="J3667" s="270">
        <v>23547</v>
      </c>
      <c r="K3667" s="270" t="s">
        <v>3271</v>
      </c>
      <c r="L3667" s="270" t="s">
        <v>4121</v>
      </c>
      <c r="M3667" s="270" t="s">
        <v>3296</v>
      </c>
      <c r="N3667" s="270" t="s">
        <v>3286</v>
      </c>
      <c r="O3667" s="270" t="s">
        <v>3285</v>
      </c>
      <c r="P3667" s="269">
        <v>270622</v>
      </c>
      <c r="Q3667" s="269">
        <v>0</v>
      </c>
      <c r="R3667" s="269">
        <v>0</v>
      </c>
      <c r="S3667" s="269">
        <v>270622</v>
      </c>
      <c r="U3667" s="305" t="str">
        <f t="shared" si="57"/>
        <v>RU8310</v>
      </c>
      <c r="V3667" s="305" t="s">
        <v>3112</v>
      </c>
    </row>
    <row r="3668" spans="1:22" ht="18" customHeight="1" x14ac:dyDescent="0.35">
      <c r="A3668" s="270">
        <v>23578</v>
      </c>
      <c r="B3668" s="270" t="s">
        <v>3269</v>
      </c>
      <c r="C3668" s="270" t="s">
        <v>4120</v>
      </c>
      <c r="D3668" s="270" t="s">
        <v>3296</v>
      </c>
      <c r="E3668" s="270" t="s">
        <v>1713</v>
      </c>
      <c r="F3668" s="270" t="s">
        <v>2143</v>
      </c>
      <c r="G3668" s="270" t="s">
        <v>4119</v>
      </c>
      <c r="H3668" s="270" t="s">
        <v>4118</v>
      </c>
      <c r="I3668" s="270" t="s">
        <v>4117</v>
      </c>
      <c r="J3668" s="270">
        <v>23584</v>
      </c>
      <c r="K3668" s="270" t="s">
        <v>3271</v>
      </c>
      <c r="L3668" s="270" t="s">
        <v>4116</v>
      </c>
      <c r="M3668" s="270" t="s">
        <v>3296</v>
      </c>
      <c r="N3668" s="270" t="s">
        <v>3286</v>
      </c>
      <c r="O3668" s="270" t="s">
        <v>3285</v>
      </c>
      <c r="P3668" s="269">
        <v>384898.29</v>
      </c>
      <c r="Q3668" s="269">
        <v>0</v>
      </c>
      <c r="R3668" s="269">
        <v>0</v>
      </c>
      <c r="S3668" s="269">
        <v>384898.29</v>
      </c>
      <c r="U3668" s="305" t="str">
        <f t="shared" si="57"/>
        <v>RU8310</v>
      </c>
      <c r="V3668" s="305" t="s">
        <v>3112</v>
      </c>
    </row>
    <row r="3669" spans="1:22" ht="18" customHeight="1" x14ac:dyDescent="0.35">
      <c r="A3669" s="270">
        <v>23582</v>
      </c>
      <c r="B3669" s="270" t="s">
        <v>3269</v>
      </c>
      <c r="C3669" s="270" t="s">
        <v>4113</v>
      </c>
      <c r="D3669" s="270" t="s">
        <v>3296</v>
      </c>
      <c r="E3669" s="270" t="s">
        <v>1713</v>
      </c>
      <c r="F3669" s="270" t="s">
        <v>1781</v>
      </c>
      <c r="G3669" s="270" t="s">
        <v>4112</v>
      </c>
      <c r="H3669" s="270" t="s">
        <v>4111</v>
      </c>
      <c r="I3669" s="270" t="s">
        <v>4110</v>
      </c>
      <c r="J3669" s="270">
        <v>23665</v>
      </c>
      <c r="K3669" s="270" t="s">
        <v>3271</v>
      </c>
      <c r="L3669" s="270" t="s">
        <v>4115</v>
      </c>
      <c r="M3669" s="270" t="s">
        <v>3296</v>
      </c>
      <c r="N3669" s="270" t="s">
        <v>3314</v>
      </c>
      <c r="O3669" s="270" t="s">
        <v>3313</v>
      </c>
      <c r="P3669" s="269">
        <v>526593.67000000004</v>
      </c>
      <c r="Q3669" s="269">
        <v>0</v>
      </c>
      <c r="R3669" s="269">
        <v>0</v>
      </c>
      <c r="S3669" s="269">
        <v>526593.67000000004</v>
      </c>
      <c r="U3669" s="305" t="str">
        <f t="shared" si="57"/>
        <v>RU8060</v>
      </c>
      <c r="V3669" s="305" t="s">
        <v>3112</v>
      </c>
    </row>
    <row r="3670" spans="1:22" ht="18" customHeight="1" x14ac:dyDescent="0.35">
      <c r="A3670" s="270">
        <v>23582</v>
      </c>
      <c r="B3670" s="270" t="s">
        <v>3269</v>
      </c>
      <c r="C3670" s="270" t="s">
        <v>4113</v>
      </c>
      <c r="D3670" s="270" t="s">
        <v>3296</v>
      </c>
      <c r="E3670" s="270" t="s">
        <v>1713</v>
      </c>
      <c r="F3670" s="270" t="s">
        <v>1781</v>
      </c>
      <c r="G3670" s="270" t="s">
        <v>4112</v>
      </c>
      <c r="H3670" s="270" t="s">
        <v>4111</v>
      </c>
      <c r="I3670" s="270" t="s">
        <v>4110</v>
      </c>
      <c r="J3670" s="270">
        <v>23666</v>
      </c>
      <c r="K3670" s="270" t="s">
        <v>3271</v>
      </c>
      <c r="L3670" s="270" t="s">
        <v>4114</v>
      </c>
      <c r="M3670" s="270" t="s">
        <v>3296</v>
      </c>
      <c r="N3670" s="270" t="s">
        <v>3314</v>
      </c>
      <c r="O3670" s="270" t="s">
        <v>3313</v>
      </c>
      <c r="P3670" s="269">
        <v>20592.04</v>
      </c>
      <c r="Q3670" s="269">
        <v>0</v>
      </c>
      <c r="R3670" s="269">
        <v>0</v>
      </c>
      <c r="S3670" s="269">
        <v>20592.04</v>
      </c>
      <c r="U3670" s="305" t="str">
        <f t="shared" si="57"/>
        <v>RU8060</v>
      </c>
      <c r="V3670" s="305" t="s">
        <v>3112</v>
      </c>
    </row>
    <row r="3671" spans="1:22" ht="18" customHeight="1" x14ac:dyDescent="0.35">
      <c r="A3671" s="270">
        <v>23582</v>
      </c>
      <c r="B3671" s="270" t="s">
        <v>3269</v>
      </c>
      <c r="C3671" s="270" t="s">
        <v>4113</v>
      </c>
      <c r="D3671" s="270" t="s">
        <v>3296</v>
      </c>
      <c r="E3671" s="270" t="s">
        <v>1713</v>
      </c>
      <c r="F3671" s="270" t="s">
        <v>1781</v>
      </c>
      <c r="G3671" s="270" t="s">
        <v>4112</v>
      </c>
      <c r="H3671" s="270" t="s">
        <v>4111</v>
      </c>
      <c r="I3671" s="270" t="s">
        <v>4110</v>
      </c>
      <c r="J3671" s="270">
        <v>23667</v>
      </c>
      <c r="K3671" s="270" t="s">
        <v>3271</v>
      </c>
      <c r="L3671" s="270" t="s">
        <v>4109</v>
      </c>
      <c r="M3671" s="270" t="s">
        <v>3296</v>
      </c>
      <c r="N3671" s="270" t="s">
        <v>3314</v>
      </c>
      <c r="O3671" s="270" t="s">
        <v>3313</v>
      </c>
      <c r="P3671" s="269">
        <v>514761.67</v>
      </c>
      <c r="Q3671" s="269">
        <v>0</v>
      </c>
      <c r="R3671" s="269">
        <v>0</v>
      </c>
      <c r="S3671" s="269">
        <v>514761.67</v>
      </c>
      <c r="U3671" s="305" t="str">
        <f t="shared" si="57"/>
        <v>RU8060</v>
      </c>
      <c r="V3671" s="305" t="s">
        <v>3112</v>
      </c>
    </row>
    <row r="3672" spans="1:22" ht="18" customHeight="1" x14ac:dyDescent="0.35">
      <c r="A3672" s="270">
        <v>23583</v>
      </c>
      <c r="B3672" s="270" t="s">
        <v>3269</v>
      </c>
      <c r="C3672" s="270" t="s">
        <v>4108</v>
      </c>
      <c r="D3672" s="270" t="s">
        <v>3296</v>
      </c>
      <c r="E3672" s="270" t="s">
        <v>1791</v>
      </c>
      <c r="F3672" s="270" t="s">
        <v>2024</v>
      </c>
      <c r="G3672" s="270" t="s">
        <v>4107</v>
      </c>
      <c r="H3672" s="270" t="s">
        <v>4106</v>
      </c>
      <c r="I3672" s="270" t="s">
        <v>4105</v>
      </c>
      <c r="J3672" s="270">
        <v>23630</v>
      </c>
      <c r="K3672" s="270" t="s">
        <v>3271</v>
      </c>
      <c r="L3672" s="270" t="s">
        <v>4104</v>
      </c>
      <c r="M3672" s="270" t="s">
        <v>3296</v>
      </c>
      <c r="N3672" s="270" t="s">
        <v>3314</v>
      </c>
      <c r="O3672" s="270" t="s">
        <v>3313</v>
      </c>
      <c r="P3672" s="269">
        <v>395228.61</v>
      </c>
      <c r="Q3672" s="269">
        <v>0</v>
      </c>
      <c r="R3672" s="269">
        <v>0</v>
      </c>
      <c r="S3672" s="269">
        <v>395228.61</v>
      </c>
      <c r="U3672" s="305" t="str">
        <f t="shared" si="57"/>
        <v>RU8067</v>
      </c>
      <c r="V3672" s="305" t="s">
        <v>3112</v>
      </c>
    </row>
    <row r="3673" spans="1:22" ht="18" customHeight="1" x14ac:dyDescent="0.35">
      <c r="A3673" s="270">
        <v>23632</v>
      </c>
      <c r="B3673" s="270" t="s">
        <v>3269</v>
      </c>
      <c r="C3673" s="270" t="s">
        <v>4102</v>
      </c>
      <c r="D3673" s="270" t="s">
        <v>3296</v>
      </c>
      <c r="E3673" s="270" t="s">
        <v>1733</v>
      </c>
      <c r="F3673" s="270" t="s">
        <v>1732</v>
      </c>
      <c r="G3673" s="270" t="s">
        <v>4101</v>
      </c>
      <c r="H3673" s="270" t="s">
        <v>4100</v>
      </c>
      <c r="I3673" s="270" t="s">
        <v>4099</v>
      </c>
      <c r="J3673" s="270">
        <v>23678</v>
      </c>
      <c r="K3673" s="270" t="s">
        <v>3271</v>
      </c>
      <c r="L3673" s="270" t="s">
        <v>4103</v>
      </c>
      <c r="M3673" s="270" t="s">
        <v>3296</v>
      </c>
      <c r="N3673" s="270" t="s">
        <v>3314</v>
      </c>
      <c r="O3673" s="270" t="s">
        <v>3313</v>
      </c>
      <c r="P3673" s="269">
        <v>476663</v>
      </c>
      <c r="Q3673" s="269">
        <v>0</v>
      </c>
      <c r="R3673" s="269">
        <v>0</v>
      </c>
      <c r="S3673" s="269">
        <v>476663</v>
      </c>
      <c r="U3673" s="305" t="str">
        <f t="shared" si="57"/>
        <v>RU5000</v>
      </c>
      <c r="V3673" s="305" t="s">
        <v>3112</v>
      </c>
    </row>
    <row r="3674" spans="1:22" ht="18" customHeight="1" x14ac:dyDescent="0.35">
      <c r="A3674" s="270">
        <v>23632</v>
      </c>
      <c r="B3674" s="270" t="s">
        <v>3269</v>
      </c>
      <c r="C3674" s="270" t="s">
        <v>4102</v>
      </c>
      <c r="D3674" s="270" t="s">
        <v>3296</v>
      </c>
      <c r="E3674" s="270" t="s">
        <v>1733</v>
      </c>
      <c r="F3674" s="270" t="s">
        <v>1732</v>
      </c>
      <c r="G3674" s="270" t="s">
        <v>4101</v>
      </c>
      <c r="H3674" s="270" t="s">
        <v>4100</v>
      </c>
      <c r="I3674" s="270" t="s">
        <v>4099</v>
      </c>
      <c r="J3674" s="270">
        <v>23679</v>
      </c>
      <c r="K3674" s="270" t="s">
        <v>3271</v>
      </c>
      <c r="L3674" s="270" t="s">
        <v>4098</v>
      </c>
      <c r="M3674" s="270" t="s">
        <v>3296</v>
      </c>
      <c r="N3674" s="270" t="s">
        <v>3314</v>
      </c>
      <c r="O3674" s="270" t="s">
        <v>3313</v>
      </c>
      <c r="P3674" s="269">
        <v>7821</v>
      </c>
      <c r="Q3674" s="269">
        <v>0</v>
      </c>
      <c r="R3674" s="269">
        <v>0</v>
      </c>
      <c r="S3674" s="269">
        <v>7821</v>
      </c>
      <c r="U3674" s="305" t="str">
        <f t="shared" si="57"/>
        <v>RU5000</v>
      </c>
      <c r="V3674" s="305" t="s">
        <v>3112</v>
      </c>
    </row>
    <row r="3675" spans="1:22" ht="18" customHeight="1" x14ac:dyDescent="0.35">
      <c r="A3675" s="270">
        <v>23636</v>
      </c>
      <c r="B3675" s="270" t="s">
        <v>3269</v>
      </c>
      <c r="C3675" s="270" t="s">
        <v>4097</v>
      </c>
      <c r="D3675" s="270" t="s">
        <v>3296</v>
      </c>
      <c r="E3675" s="270" t="s">
        <v>1733</v>
      </c>
      <c r="F3675" s="270" t="s">
        <v>1732</v>
      </c>
      <c r="G3675" s="270" t="s">
        <v>4096</v>
      </c>
      <c r="H3675" s="270" t="s">
        <v>4095</v>
      </c>
      <c r="I3675" s="270" t="s">
        <v>4094</v>
      </c>
      <c r="J3675" s="270">
        <v>23733</v>
      </c>
      <c r="K3675" s="270" t="s">
        <v>3271</v>
      </c>
      <c r="L3675" s="270" t="s">
        <v>4093</v>
      </c>
      <c r="M3675" s="270" t="s">
        <v>3296</v>
      </c>
      <c r="N3675" s="270" t="s">
        <v>3314</v>
      </c>
      <c r="O3675" s="270" t="s">
        <v>3313</v>
      </c>
      <c r="P3675" s="269">
        <v>1241406</v>
      </c>
      <c r="Q3675" s="269">
        <v>0</v>
      </c>
      <c r="R3675" s="269">
        <v>0</v>
      </c>
      <c r="S3675" s="269">
        <v>1241406</v>
      </c>
      <c r="U3675" s="305" t="str">
        <f t="shared" si="57"/>
        <v>RU5000</v>
      </c>
      <c r="V3675" s="305" t="s">
        <v>3112</v>
      </c>
    </row>
    <row r="3676" spans="1:22" ht="18" customHeight="1" x14ac:dyDescent="0.35">
      <c r="A3676" s="270">
        <v>23636</v>
      </c>
      <c r="B3676" s="270" t="s">
        <v>3269</v>
      </c>
      <c r="C3676" s="270" t="s">
        <v>4097</v>
      </c>
      <c r="D3676" s="270" t="s">
        <v>3296</v>
      </c>
      <c r="E3676" s="270" t="s">
        <v>1733</v>
      </c>
      <c r="F3676" s="270" t="s">
        <v>1732</v>
      </c>
      <c r="G3676" s="270" t="s">
        <v>4096</v>
      </c>
      <c r="H3676" s="270" t="s">
        <v>4095</v>
      </c>
      <c r="I3676" s="270" t="s">
        <v>4094</v>
      </c>
      <c r="J3676" s="270">
        <v>23739</v>
      </c>
      <c r="K3676" s="270" t="s">
        <v>3271</v>
      </c>
      <c r="L3676" s="270" t="s">
        <v>4093</v>
      </c>
      <c r="M3676" s="270" t="s">
        <v>3296</v>
      </c>
      <c r="N3676" s="270" t="s">
        <v>3314</v>
      </c>
      <c r="O3676" s="270" t="s">
        <v>3313</v>
      </c>
      <c r="P3676" s="269">
        <v>1241406</v>
      </c>
      <c r="Q3676" s="269">
        <v>0</v>
      </c>
      <c r="R3676" s="269">
        <v>0</v>
      </c>
      <c r="S3676" s="269">
        <v>1241406</v>
      </c>
      <c r="U3676" s="305" t="str">
        <f t="shared" si="57"/>
        <v>RU5000</v>
      </c>
      <c r="V3676" s="305" t="s">
        <v>3112</v>
      </c>
    </row>
    <row r="3677" spans="1:22" ht="18" customHeight="1" x14ac:dyDescent="0.35">
      <c r="A3677" s="270">
        <v>23637</v>
      </c>
      <c r="B3677" s="270" t="s">
        <v>3269</v>
      </c>
      <c r="C3677" s="270" t="s">
        <v>4092</v>
      </c>
      <c r="D3677" s="270" t="s">
        <v>3296</v>
      </c>
      <c r="E3677" s="270" t="s">
        <v>1733</v>
      </c>
      <c r="F3677" s="270" t="s">
        <v>1732</v>
      </c>
      <c r="G3677" s="270" t="s">
        <v>4091</v>
      </c>
      <c r="H3677" s="270" t="s">
        <v>4090</v>
      </c>
      <c r="I3677" s="270" t="s">
        <v>4089</v>
      </c>
      <c r="J3677" s="270">
        <v>23686</v>
      </c>
      <c r="K3677" s="270" t="s">
        <v>3271</v>
      </c>
      <c r="L3677" s="270" t="s">
        <v>4088</v>
      </c>
      <c r="M3677" s="270" t="s">
        <v>3296</v>
      </c>
      <c r="N3677" s="270" t="s">
        <v>3314</v>
      </c>
      <c r="O3677" s="270" t="s">
        <v>3313</v>
      </c>
      <c r="P3677" s="269">
        <v>750711.3</v>
      </c>
      <c r="Q3677" s="269">
        <v>0</v>
      </c>
      <c r="R3677" s="269">
        <v>0</v>
      </c>
      <c r="S3677" s="269">
        <v>750711.3</v>
      </c>
      <c r="U3677" s="305" t="str">
        <f t="shared" si="57"/>
        <v>RU5000</v>
      </c>
      <c r="V3677" s="305" t="s">
        <v>3112</v>
      </c>
    </row>
    <row r="3678" spans="1:22" ht="18" customHeight="1" x14ac:dyDescent="0.35">
      <c r="A3678" s="270">
        <v>23638</v>
      </c>
      <c r="B3678" s="270" t="s">
        <v>3269</v>
      </c>
      <c r="C3678" s="270" t="s">
        <v>4087</v>
      </c>
      <c r="D3678" s="270" t="s">
        <v>3296</v>
      </c>
      <c r="E3678" s="270" t="s">
        <v>1733</v>
      </c>
      <c r="F3678" s="270" t="s">
        <v>1732</v>
      </c>
      <c r="G3678" s="270" t="s">
        <v>4086</v>
      </c>
      <c r="H3678" s="270" t="s">
        <v>4085</v>
      </c>
      <c r="I3678" s="270" t="s">
        <v>4084</v>
      </c>
      <c r="J3678" s="270">
        <v>23702</v>
      </c>
      <c r="K3678" s="270" t="s">
        <v>3271</v>
      </c>
      <c r="L3678" s="270" t="s">
        <v>4083</v>
      </c>
      <c r="M3678" s="270" t="s">
        <v>3296</v>
      </c>
      <c r="N3678" s="270" t="s">
        <v>3314</v>
      </c>
      <c r="O3678" s="270" t="s">
        <v>3313</v>
      </c>
      <c r="P3678" s="269">
        <v>1108359</v>
      </c>
      <c r="Q3678" s="269">
        <v>0</v>
      </c>
      <c r="R3678" s="269">
        <v>0</v>
      </c>
      <c r="S3678" s="269">
        <v>1108359</v>
      </c>
      <c r="U3678" s="305" t="str">
        <f t="shared" si="57"/>
        <v>RU5000</v>
      </c>
      <c r="V3678" s="305" t="s">
        <v>3112</v>
      </c>
    </row>
    <row r="3679" spans="1:22" ht="18" customHeight="1" x14ac:dyDescent="0.35">
      <c r="A3679" s="270">
        <v>23639</v>
      </c>
      <c r="B3679" s="270" t="s">
        <v>3269</v>
      </c>
      <c r="C3679" s="270" t="s">
        <v>4082</v>
      </c>
      <c r="D3679" s="270" t="s">
        <v>3296</v>
      </c>
      <c r="E3679" s="270" t="s">
        <v>1733</v>
      </c>
      <c r="F3679" s="270" t="s">
        <v>1917</v>
      </c>
      <c r="G3679" s="270" t="s">
        <v>4081</v>
      </c>
      <c r="H3679" s="270" t="s">
        <v>4080</v>
      </c>
      <c r="I3679" s="270" t="s">
        <v>4079</v>
      </c>
      <c r="J3679" s="270">
        <v>23656</v>
      </c>
      <c r="K3679" s="270" t="s">
        <v>3271</v>
      </c>
      <c r="L3679" s="270" t="s">
        <v>4078</v>
      </c>
      <c r="M3679" s="270" t="s">
        <v>3296</v>
      </c>
      <c r="N3679" s="270" t="s">
        <v>3314</v>
      </c>
      <c r="O3679" s="270" t="s">
        <v>3313</v>
      </c>
      <c r="P3679" s="269">
        <v>325673.03999999998</v>
      </c>
      <c r="Q3679" s="269">
        <v>0</v>
      </c>
      <c r="R3679" s="269">
        <v>0</v>
      </c>
      <c r="S3679" s="269">
        <v>325673.03999999998</v>
      </c>
      <c r="U3679" s="305" t="str">
        <f t="shared" si="57"/>
        <v>RU5200</v>
      </c>
      <c r="V3679" s="305" t="s">
        <v>3112</v>
      </c>
    </row>
    <row r="3680" spans="1:22" ht="18" customHeight="1" x14ac:dyDescent="0.35">
      <c r="A3680" s="270">
        <v>23642</v>
      </c>
      <c r="B3680" s="270" t="s">
        <v>3269</v>
      </c>
      <c r="C3680" s="270" t="s">
        <v>4061</v>
      </c>
      <c r="D3680" s="270" t="s">
        <v>3267</v>
      </c>
      <c r="E3680" s="270" t="s">
        <v>1733</v>
      </c>
      <c r="F3680" s="270" t="s">
        <v>1732</v>
      </c>
      <c r="G3680" s="270" t="s">
        <v>4060</v>
      </c>
      <c r="H3680" s="270" t="s">
        <v>4059</v>
      </c>
      <c r="I3680" s="270" t="s">
        <v>4058</v>
      </c>
      <c r="J3680" s="270">
        <v>23820</v>
      </c>
      <c r="K3680" s="270" t="s">
        <v>3271</v>
      </c>
      <c r="L3680" s="270" t="s">
        <v>4077</v>
      </c>
      <c r="M3680" s="270" t="s">
        <v>3267</v>
      </c>
      <c r="N3680" s="270" t="s">
        <v>3286</v>
      </c>
      <c r="O3680" s="270" t="s">
        <v>3285</v>
      </c>
      <c r="P3680" s="269">
        <v>13971</v>
      </c>
      <c r="Q3680" s="269">
        <v>0</v>
      </c>
      <c r="R3680" s="269">
        <v>0</v>
      </c>
      <c r="S3680" s="269">
        <v>13971</v>
      </c>
      <c r="U3680" s="305" t="str">
        <f t="shared" si="57"/>
        <v>RU5000</v>
      </c>
      <c r="V3680" s="305" t="s">
        <v>3112</v>
      </c>
    </row>
    <row r="3681" spans="1:22" ht="18" customHeight="1" x14ac:dyDescent="0.35">
      <c r="A3681" s="270">
        <v>23642</v>
      </c>
      <c r="B3681" s="270" t="s">
        <v>3269</v>
      </c>
      <c r="C3681" s="270" t="s">
        <v>4061</v>
      </c>
      <c r="D3681" s="270" t="s">
        <v>3267</v>
      </c>
      <c r="E3681" s="270" t="s">
        <v>1733</v>
      </c>
      <c r="F3681" s="270" t="s">
        <v>1732</v>
      </c>
      <c r="G3681" s="270" t="s">
        <v>4060</v>
      </c>
      <c r="H3681" s="270" t="s">
        <v>4059</v>
      </c>
      <c r="I3681" s="270" t="s">
        <v>4058</v>
      </c>
      <c r="J3681" s="270">
        <v>23821</v>
      </c>
      <c r="K3681" s="270" t="s">
        <v>3271</v>
      </c>
      <c r="L3681" s="270" t="s">
        <v>4076</v>
      </c>
      <c r="M3681" s="270" t="s">
        <v>3267</v>
      </c>
      <c r="N3681" s="270" t="s">
        <v>3286</v>
      </c>
      <c r="O3681" s="270" t="s">
        <v>3285</v>
      </c>
      <c r="P3681" s="269">
        <v>22196</v>
      </c>
      <c r="Q3681" s="269">
        <v>0</v>
      </c>
      <c r="R3681" s="269">
        <v>0</v>
      </c>
      <c r="S3681" s="269">
        <v>22196</v>
      </c>
      <c r="U3681" s="305" t="str">
        <f t="shared" si="57"/>
        <v>RU5000</v>
      </c>
      <c r="V3681" s="305" t="s">
        <v>3112</v>
      </c>
    </row>
    <row r="3682" spans="1:22" ht="18" customHeight="1" x14ac:dyDescent="0.35">
      <c r="A3682" s="270">
        <v>23642</v>
      </c>
      <c r="B3682" s="270" t="s">
        <v>3269</v>
      </c>
      <c r="C3682" s="270" t="s">
        <v>4061</v>
      </c>
      <c r="D3682" s="270" t="s">
        <v>3267</v>
      </c>
      <c r="E3682" s="270" t="s">
        <v>1733</v>
      </c>
      <c r="F3682" s="270" t="s">
        <v>1732</v>
      </c>
      <c r="G3682" s="270" t="s">
        <v>4060</v>
      </c>
      <c r="H3682" s="270" t="s">
        <v>4059</v>
      </c>
      <c r="I3682" s="270" t="s">
        <v>4058</v>
      </c>
      <c r="J3682" s="270">
        <v>23822</v>
      </c>
      <c r="K3682" s="270" t="s">
        <v>3271</v>
      </c>
      <c r="L3682" s="270" t="s">
        <v>4075</v>
      </c>
      <c r="M3682" s="270" t="s">
        <v>3267</v>
      </c>
      <c r="N3682" s="270" t="s">
        <v>3286</v>
      </c>
      <c r="O3682" s="270" t="s">
        <v>3285</v>
      </c>
      <c r="P3682" s="269">
        <v>8213</v>
      </c>
      <c r="Q3682" s="269">
        <v>0</v>
      </c>
      <c r="R3682" s="269">
        <v>0</v>
      </c>
      <c r="S3682" s="269">
        <v>8213</v>
      </c>
      <c r="U3682" s="305" t="str">
        <f t="shared" si="57"/>
        <v>RU5000</v>
      </c>
      <c r="V3682" s="305" t="s">
        <v>3112</v>
      </c>
    </row>
    <row r="3683" spans="1:22" ht="18" customHeight="1" x14ac:dyDescent="0.35">
      <c r="A3683" s="270">
        <v>23642</v>
      </c>
      <c r="B3683" s="270" t="s">
        <v>3269</v>
      </c>
      <c r="C3683" s="270" t="s">
        <v>4061</v>
      </c>
      <c r="D3683" s="270" t="s">
        <v>3267</v>
      </c>
      <c r="E3683" s="270" t="s">
        <v>1733</v>
      </c>
      <c r="F3683" s="270" t="s">
        <v>1732</v>
      </c>
      <c r="G3683" s="270" t="s">
        <v>4060</v>
      </c>
      <c r="H3683" s="270" t="s">
        <v>4059</v>
      </c>
      <c r="I3683" s="270" t="s">
        <v>4058</v>
      </c>
      <c r="J3683" s="270">
        <v>23823</v>
      </c>
      <c r="K3683" s="270" t="s">
        <v>3271</v>
      </c>
      <c r="L3683" s="270" t="s">
        <v>4074</v>
      </c>
      <c r="M3683" s="270" t="s">
        <v>3267</v>
      </c>
      <c r="N3683" s="270" t="s">
        <v>3286</v>
      </c>
      <c r="O3683" s="270" t="s">
        <v>3285</v>
      </c>
      <c r="P3683" s="269">
        <v>8002</v>
      </c>
      <c r="Q3683" s="269">
        <v>0</v>
      </c>
      <c r="R3683" s="269">
        <v>0</v>
      </c>
      <c r="S3683" s="269">
        <v>8002</v>
      </c>
      <c r="U3683" s="305" t="str">
        <f t="shared" si="57"/>
        <v>RU5000</v>
      </c>
      <c r="V3683" s="305" t="s">
        <v>3112</v>
      </c>
    </row>
    <row r="3684" spans="1:22" ht="18" customHeight="1" x14ac:dyDescent="0.35">
      <c r="A3684" s="270">
        <v>23642</v>
      </c>
      <c r="B3684" s="270" t="s">
        <v>3269</v>
      </c>
      <c r="C3684" s="270" t="s">
        <v>4061</v>
      </c>
      <c r="D3684" s="270" t="s">
        <v>3267</v>
      </c>
      <c r="E3684" s="270" t="s">
        <v>1733</v>
      </c>
      <c r="F3684" s="270" t="s">
        <v>1732</v>
      </c>
      <c r="G3684" s="270" t="s">
        <v>4060</v>
      </c>
      <c r="H3684" s="270" t="s">
        <v>4059</v>
      </c>
      <c r="I3684" s="270" t="s">
        <v>4058</v>
      </c>
      <c r="J3684" s="270">
        <v>23824</v>
      </c>
      <c r="K3684" s="270" t="s">
        <v>3271</v>
      </c>
      <c r="L3684" s="270" t="s">
        <v>4073</v>
      </c>
      <c r="M3684" s="270" t="s">
        <v>3267</v>
      </c>
      <c r="N3684" s="270" t="s">
        <v>3286</v>
      </c>
      <c r="O3684" s="270" t="s">
        <v>3285</v>
      </c>
      <c r="P3684" s="269">
        <v>52160</v>
      </c>
      <c r="Q3684" s="269">
        <v>0</v>
      </c>
      <c r="R3684" s="269">
        <v>0</v>
      </c>
      <c r="S3684" s="269">
        <v>52160</v>
      </c>
      <c r="U3684" s="305" t="str">
        <f t="shared" si="57"/>
        <v>RU5000</v>
      </c>
      <c r="V3684" s="305" t="s">
        <v>3112</v>
      </c>
    </row>
    <row r="3685" spans="1:22" ht="18" customHeight="1" x14ac:dyDescent="0.35">
      <c r="A3685" s="270">
        <v>23642</v>
      </c>
      <c r="B3685" s="270" t="s">
        <v>3269</v>
      </c>
      <c r="C3685" s="270" t="s">
        <v>4061</v>
      </c>
      <c r="D3685" s="270" t="s">
        <v>3267</v>
      </c>
      <c r="E3685" s="270" t="s">
        <v>1733</v>
      </c>
      <c r="F3685" s="270" t="s">
        <v>1732</v>
      </c>
      <c r="G3685" s="270" t="s">
        <v>4060</v>
      </c>
      <c r="H3685" s="270" t="s">
        <v>4059</v>
      </c>
      <c r="I3685" s="270" t="s">
        <v>4058</v>
      </c>
      <c r="J3685" s="270">
        <v>23825</v>
      </c>
      <c r="K3685" s="270" t="s">
        <v>3271</v>
      </c>
      <c r="L3685" s="270" t="s">
        <v>4072</v>
      </c>
      <c r="M3685" s="270" t="s">
        <v>3267</v>
      </c>
      <c r="N3685" s="270" t="s">
        <v>3286</v>
      </c>
      <c r="O3685" s="270" t="s">
        <v>3285</v>
      </c>
      <c r="P3685" s="269">
        <v>36297</v>
      </c>
      <c r="Q3685" s="269">
        <v>0</v>
      </c>
      <c r="R3685" s="269">
        <v>0</v>
      </c>
      <c r="S3685" s="269">
        <v>36297</v>
      </c>
      <c r="U3685" s="305" t="str">
        <f t="shared" si="57"/>
        <v>RU5000</v>
      </c>
      <c r="V3685" s="305" t="s">
        <v>3112</v>
      </c>
    </row>
    <row r="3686" spans="1:22" ht="18" customHeight="1" x14ac:dyDescent="0.35">
      <c r="A3686" s="270">
        <v>23642</v>
      </c>
      <c r="B3686" s="270" t="s">
        <v>3269</v>
      </c>
      <c r="C3686" s="270" t="s">
        <v>4061</v>
      </c>
      <c r="D3686" s="270" t="s">
        <v>3267</v>
      </c>
      <c r="E3686" s="270" t="s">
        <v>1733</v>
      </c>
      <c r="F3686" s="270" t="s">
        <v>1732</v>
      </c>
      <c r="G3686" s="270" t="s">
        <v>4060</v>
      </c>
      <c r="H3686" s="270" t="s">
        <v>4059</v>
      </c>
      <c r="I3686" s="270" t="s">
        <v>4058</v>
      </c>
      <c r="J3686" s="270">
        <v>23826</v>
      </c>
      <c r="K3686" s="270" t="s">
        <v>3271</v>
      </c>
      <c r="L3686" s="270" t="s">
        <v>4071</v>
      </c>
      <c r="M3686" s="270" t="s">
        <v>3267</v>
      </c>
      <c r="N3686" s="270" t="s">
        <v>3286</v>
      </c>
      <c r="O3686" s="270" t="s">
        <v>3285</v>
      </c>
      <c r="P3686" s="269">
        <v>14824</v>
      </c>
      <c r="Q3686" s="269">
        <v>0</v>
      </c>
      <c r="R3686" s="269">
        <v>0</v>
      </c>
      <c r="S3686" s="269">
        <v>14824</v>
      </c>
      <c r="U3686" s="305" t="str">
        <f t="shared" si="57"/>
        <v>RU5000</v>
      </c>
      <c r="V3686" s="305" t="s">
        <v>3112</v>
      </c>
    </row>
    <row r="3687" spans="1:22" ht="18" customHeight="1" x14ac:dyDescent="0.35">
      <c r="A3687" s="270">
        <v>23642</v>
      </c>
      <c r="B3687" s="270" t="s">
        <v>3269</v>
      </c>
      <c r="C3687" s="270" t="s">
        <v>4061</v>
      </c>
      <c r="D3687" s="270" t="s">
        <v>3267</v>
      </c>
      <c r="E3687" s="270" t="s">
        <v>1733</v>
      </c>
      <c r="F3687" s="270" t="s">
        <v>1732</v>
      </c>
      <c r="G3687" s="270" t="s">
        <v>4060</v>
      </c>
      <c r="H3687" s="270" t="s">
        <v>4059</v>
      </c>
      <c r="I3687" s="270" t="s">
        <v>4058</v>
      </c>
      <c r="J3687" s="270">
        <v>23827</v>
      </c>
      <c r="K3687" s="270" t="s">
        <v>3271</v>
      </c>
      <c r="L3687" s="270" t="s">
        <v>4070</v>
      </c>
      <c r="M3687" s="270" t="s">
        <v>3267</v>
      </c>
      <c r="N3687" s="270" t="s">
        <v>3286</v>
      </c>
      <c r="O3687" s="270" t="s">
        <v>3285</v>
      </c>
      <c r="P3687" s="269">
        <v>28331</v>
      </c>
      <c r="Q3687" s="269">
        <v>0</v>
      </c>
      <c r="R3687" s="269">
        <v>0</v>
      </c>
      <c r="S3687" s="269">
        <v>28331</v>
      </c>
      <c r="U3687" s="305" t="str">
        <f t="shared" si="57"/>
        <v>RU5000</v>
      </c>
      <c r="V3687" s="305" t="s">
        <v>3112</v>
      </c>
    </row>
    <row r="3688" spans="1:22" ht="18" customHeight="1" x14ac:dyDescent="0.35">
      <c r="A3688" s="270">
        <v>23642</v>
      </c>
      <c r="B3688" s="270" t="s">
        <v>3269</v>
      </c>
      <c r="C3688" s="270" t="s">
        <v>4061</v>
      </c>
      <c r="D3688" s="270" t="s">
        <v>3267</v>
      </c>
      <c r="E3688" s="270" t="s">
        <v>1733</v>
      </c>
      <c r="F3688" s="270" t="s">
        <v>1732</v>
      </c>
      <c r="G3688" s="270" t="s">
        <v>4060</v>
      </c>
      <c r="H3688" s="270" t="s">
        <v>4059</v>
      </c>
      <c r="I3688" s="270" t="s">
        <v>4058</v>
      </c>
      <c r="J3688" s="270">
        <v>23828</v>
      </c>
      <c r="K3688" s="270" t="s">
        <v>3271</v>
      </c>
      <c r="L3688" s="270" t="s">
        <v>4069</v>
      </c>
      <c r="M3688" s="270" t="s">
        <v>3267</v>
      </c>
      <c r="N3688" s="270" t="s">
        <v>3286</v>
      </c>
      <c r="O3688" s="270" t="s">
        <v>3285</v>
      </c>
      <c r="P3688" s="269">
        <v>17817</v>
      </c>
      <c r="Q3688" s="269">
        <v>0</v>
      </c>
      <c r="R3688" s="269">
        <v>0</v>
      </c>
      <c r="S3688" s="269">
        <v>17817</v>
      </c>
      <c r="U3688" s="305" t="str">
        <f t="shared" si="57"/>
        <v>RU5000</v>
      </c>
      <c r="V3688" s="305" t="s">
        <v>3112</v>
      </c>
    </row>
    <row r="3689" spans="1:22" ht="18" customHeight="1" x14ac:dyDescent="0.35">
      <c r="A3689" s="270">
        <v>23642</v>
      </c>
      <c r="B3689" s="270" t="s">
        <v>3269</v>
      </c>
      <c r="C3689" s="270" t="s">
        <v>4061</v>
      </c>
      <c r="D3689" s="270" t="s">
        <v>3267</v>
      </c>
      <c r="E3689" s="270" t="s">
        <v>1733</v>
      </c>
      <c r="F3689" s="270" t="s">
        <v>1732</v>
      </c>
      <c r="G3689" s="270" t="s">
        <v>4060</v>
      </c>
      <c r="H3689" s="270" t="s">
        <v>4059</v>
      </c>
      <c r="I3689" s="270" t="s">
        <v>4058</v>
      </c>
      <c r="J3689" s="270">
        <v>23829</v>
      </c>
      <c r="K3689" s="270" t="s">
        <v>3271</v>
      </c>
      <c r="L3689" s="270" t="s">
        <v>4068</v>
      </c>
      <c r="M3689" s="270" t="s">
        <v>3267</v>
      </c>
      <c r="N3689" s="270" t="s">
        <v>3286</v>
      </c>
      <c r="O3689" s="270" t="s">
        <v>3285</v>
      </c>
      <c r="P3689" s="269">
        <v>125262</v>
      </c>
      <c r="Q3689" s="269">
        <v>0</v>
      </c>
      <c r="R3689" s="269">
        <v>0</v>
      </c>
      <c r="S3689" s="269">
        <v>125262</v>
      </c>
      <c r="U3689" s="305" t="str">
        <f t="shared" si="57"/>
        <v>RU5000</v>
      </c>
      <c r="V3689" s="305" t="s">
        <v>3112</v>
      </c>
    </row>
    <row r="3690" spans="1:22" ht="18" customHeight="1" x14ac:dyDescent="0.35">
      <c r="A3690" s="270">
        <v>23642</v>
      </c>
      <c r="B3690" s="270" t="s">
        <v>3269</v>
      </c>
      <c r="C3690" s="270" t="s">
        <v>4061</v>
      </c>
      <c r="D3690" s="270" t="s">
        <v>3267</v>
      </c>
      <c r="E3690" s="270" t="s">
        <v>1733</v>
      </c>
      <c r="F3690" s="270" t="s">
        <v>1732</v>
      </c>
      <c r="G3690" s="270" t="s">
        <v>4060</v>
      </c>
      <c r="H3690" s="270" t="s">
        <v>4059</v>
      </c>
      <c r="I3690" s="270" t="s">
        <v>4058</v>
      </c>
      <c r="J3690" s="270">
        <v>23830</v>
      </c>
      <c r="K3690" s="270" t="s">
        <v>3271</v>
      </c>
      <c r="L3690" s="270" t="s">
        <v>4067</v>
      </c>
      <c r="M3690" s="270" t="s">
        <v>3267</v>
      </c>
      <c r="N3690" s="270" t="s">
        <v>3286</v>
      </c>
      <c r="O3690" s="270" t="s">
        <v>3285</v>
      </c>
      <c r="P3690" s="269">
        <v>35185</v>
      </c>
      <c r="Q3690" s="269">
        <v>0</v>
      </c>
      <c r="R3690" s="269">
        <v>0</v>
      </c>
      <c r="S3690" s="269">
        <v>35185</v>
      </c>
      <c r="U3690" s="305" t="str">
        <f t="shared" si="57"/>
        <v>RU5000</v>
      </c>
      <c r="V3690" s="305" t="s">
        <v>3112</v>
      </c>
    </row>
    <row r="3691" spans="1:22" ht="18" customHeight="1" x14ac:dyDescent="0.35">
      <c r="A3691" s="270">
        <v>23642</v>
      </c>
      <c r="B3691" s="270" t="s">
        <v>3269</v>
      </c>
      <c r="C3691" s="270" t="s">
        <v>4061</v>
      </c>
      <c r="D3691" s="270" t="s">
        <v>3267</v>
      </c>
      <c r="E3691" s="270" t="s">
        <v>1733</v>
      </c>
      <c r="F3691" s="270" t="s">
        <v>1732</v>
      </c>
      <c r="G3691" s="270" t="s">
        <v>4060</v>
      </c>
      <c r="H3691" s="270" t="s">
        <v>4059</v>
      </c>
      <c r="I3691" s="270" t="s">
        <v>4058</v>
      </c>
      <c r="J3691" s="270">
        <v>23831</v>
      </c>
      <c r="K3691" s="270" t="s">
        <v>3271</v>
      </c>
      <c r="L3691" s="270" t="s">
        <v>4066</v>
      </c>
      <c r="M3691" s="270" t="s">
        <v>3267</v>
      </c>
      <c r="N3691" s="270" t="s">
        <v>3286</v>
      </c>
      <c r="O3691" s="270" t="s">
        <v>3285</v>
      </c>
      <c r="P3691" s="269">
        <v>38911</v>
      </c>
      <c r="Q3691" s="269">
        <v>0</v>
      </c>
      <c r="R3691" s="269">
        <v>0</v>
      </c>
      <c r="S3691" s="269">
        <v>38911</v>
      </c>
      <c r="U3691" s="305" t="str">
        <f t="shared" si="57"/>
        <v>RU5000</v>
      </c>
      <c r="V3691" s="305" t="s">
        <v>3112</v>
      </c>
    </row>
    <row r="3692" spans="1:22" ht="18" customHeight="1" x14ac:dyDescent="0.35">
      <c r="A3692" s="270">
        <v>23642</v>
      </c>
      <c r="B3692" s="270" t="s">
        <v>3269</v>
      </c>
      <c r="C3692" s="270" t="s">
        <v>4061</v>
      </c>
      <c r="D3692" s="270" t="s">
        <v>3267</v>
      </c>
      <c r="E3692" s="270" t="s">
        <v>1733</v>
      </c>
      <c r="F3692" s="270" t="s">
        <v>1732</v>
      </c>
      <c r="G3692" s="270" t="s">
        <v>4060</v>
      </c>
      <c r="H3692" s="270" t="s">
        <v>4059</v>
      </c>
      <c r="I3692" s="270" t="s">
        <v>4058</v>
      </c>
      <c r="J3692" s="270">
        <v>23832</v>
      </c>
      <c r="K3692" s="270" t="s">
        <v>3271</v>
      </c>
      <c r="L3692" s="270" t="s">
        <v>4065</v>
      </c>
      <c r="M3692" s="270" t="s">
        <v>3267</v>
      </c>
      <c r="N3692" s="270" t="s">
        <v>3286</v>
      </c>
      <c r="O3692" s="270" t="s">
        <v>3285</v>
      </c>
      <c r="P3692" s="269">
        <v>20446</v>
      </c>
      <c r="Q3692" s="269">
        <v>0</v>
      </c>
      <c r="R3692" s="269">
        <v>0</v>
      </c>
      <c r="S3692" s="269">
        <v>20446</v>
      </c>
      <c r="U3692" s="305" t="str">
        <f t="shared" si="57"/>
        <v>RU5000</v>
      </c>
      <c r="V3692" s="305" t="s">
        <v>3112</v>
      </c>
    </row>
    <row r="3693" spans="1:22" ht="18" customHeight="1" x14ac:dyDescent="0.35">
      <c r="A3693" s="270">
        <v>23642</v>
      </c>
      <c r="B3693" s="270" t="s">
        <v>3269</v>
      </c>
      <c r="C3693" s="270" t="s">
        <v>4061</v>
      </c>
      <c r="D3693" s="270" t="s">
        <v>3267</v>
      </c>
      <c r="E3693" s="270" t="s">
        <v>1733</v>
      </c>
      <c r="F3693" s="270" t="s">
        <v>1732</v>
      </c>
      <c r="G3693" s="270" t="s">
        <v>4060</v>
      </c>
      <c r="H3693" s="270" t="s">
        <v>4059</v>
      </c>
      <c r="I3693" s="270" t="s">
        <v>4058</v>
      </c>
      <c r="J3693" s="270">
        <v>23833</v>
      </c>
      <c r="K3693" s="270" t="s">
        <v>3271</v>
      </c>
      <c r="L3693" s="270" t="s">
        <v>4064</v>
      </c>
      <c r="M3693" s="270" t="s">
        <v>3267</v>
      </c>
      <c r="N3693" s="270" t="s">
        <v>3286</v>
      </c>
      <c r="O3693" s="270" t="s">
        <v>3285</v>
      </c>
      <c r="P3693" s="269">
        <v>84790</v>
      </c>
      <c r="Q3693" s="269">
        <v>0</v>
      </c>
      <c r="R3693" s="269">
        <v>0</v>
      </c>
      <c r="S3693" s="269">
        <v>84790</v>
      </c>
      <c r="U3693" s="305" t="str">
        <f t="shared" si="57"/>
        <v>RU5000</v>
      </c>
      <c r="V3693" s="305" t="s">
        <v>3112</v>
      </c>
    </row>
    <row r="3694" spans="1:22" ht="18" customHeight="1" x14ac:dyDescent="0.35">
      <c r="A3694" s="270">
        <v>23642</v>
      </c>
      <c r="B3694" s="270" t="s">
        <v>3269</v>
      </c>
      <c r="C3694" s="270" t="s">
        <v>4061</v>
      </c>
      <c r="D3694" s="270" t="s">
        <v>3267</v>
      </c>
      <c r="E3694" s="270" t="s">
        <v>1733</v>
      </c>
      <c r="F3694" s="270" t="s">
        <v>1732</v>
      </c>
      <c r="G3694" s="270" t="s">
        <v>4060</v>
      </c>
      <c r="H3694" s="270" t="s">
        <v>4059</v>
      </c>
      <c r="I3694" s="270" t="s">
        <v>4058</v>
      </c>
      <c r="J3694" s="270">
        <v>26332</v>
      </c>
      <c r="K3694" s="270" t="s">
        <v>3271</v>
      </c>
      <c r="L3694" s="270" t="s">
        <v>4063</v>
      </c>
      <c r="M3694" s="270" t="s">
        <v>3267</v>
      </c>
      <c r="N3694" s="270" t="s">
        <v>3286</v>
      </c>
      <c r="O3694" s="270" t="s">
        <v>3285</v>
      </c>
      <c r="P3694" s="269">
        <v>36648</v>
      </c>
      <c r="Q3694" s="269">
        <v>0</v>
      </c>
      <c r="R3694" s="269">
        <v>0</v>
      </c>
      <c r="S3694" s="269">
        <v>36648</v>
      </c>
      <c r="U3694" s="305" t="str">
        <f t="shared" si="57"/>
        <v>RU5000</v>
      </c>
      <c r="V3694" s="305" t="s">
        <v>3112</v>
      </c>
    </row>
    <row r="3695" spans="1:22" ht="18" customHeight="1" x14ac:dyDescent="0.35">
      <c r="A3695" s="270">
        <v>23642</v>
      </c>
      <c r="B3695" s="270" t="s">
        <v>3269</v>
      </c>
      <c r="C3695" s="270" t="s">
        <v>4061</v>
      </c>
      <c r="D3695" s="270" t="s">
        <v>3267</v>
      </c>
      <c r="E3695" s="270" t="s">
        <v>1733</v>
      </c>
      <c r="F3695" s="270" t="s">
        <v>1732</v>
      </c>
      <c r="G3695" s="270" t="s">
        <v>4060</v>
      </c>
      <c r="H3695" s="270" t="s">
        <v>4059</v>
      </c>
      <c r="I3695" s="270" t="s">
        <v>4058</v>
      </c>
      <c r="J3695" s="270">
        <v>26333</v>
      </c>
      <c r="K3695" s="270" t="s">
        <v>3271</v>
      </c>
      <c r="L3695" s="270" t="s">
        <v>4062</v>
      </c>
      <c r="M3695" s="270" t="s">
        <v>3267</v>
      </c>
      <c r="N3695" s="270" t="s">
        <v>3286</v>
      </c>
      <c r="O3695" s="270" t="s">
        <v>3285</v>
      </c>
      <c r="P3695" s="269">
        <v>36420</v>
      </c>
      <c r="Q3695" s="269">
        <v>0</v>
      </c>
      <c r="R3695" s="269">
        <v>0</v>
      </c>
      <c r="S3695" s="269">
        <v>36420</v>
      </c>
      <c r="U3695" s="305" t="str">
        <f t="shared" si="57"/>
        <v>RU5000</v>
      </c>
      <c r="V3695" s="305" t="s">
        <v>3112</v>
      </c>
    </row>
    <row r="3696" spans="1:22" ht="18" customHeight="1" x14ac:dyDescent="0.35">
      <c r="A3696" s="270">
        <v>23642</v>
      </c>
      <c r="B3696" s="270" t="s">
        <v>3269</v>
      </c>
      <c r="C3696" s="270" t="s">
        <v>4061</v>
      </c>
      <c r="D3696" s="270" t="s">
        <v>3267</v>
      </c>
      <c r="E3696" s="270" t="s">
        <v>1733</v>
      </c>
      <c r="F3696" s="270" t="s">
        <v>1732</v>
      </c>
      <c r="G3696" s="270" t="s">
        <v>4060</v>
      </c>
      <c r="H3696" s="270" t="s">
        <v>4059</v>
      </c>
      <c r="I3696" s="270" t="s">
        <v>4058</v>
      </c>
      <c r="J3696" s="270">
        <v>26334</v>
      </c>
      <c r="K3696" s="270" t="s">
        <v>3271</v>
      </c>
      <c r="L3696" s="270" t="s">
        <v>4057</v>
      </c>
      <c r="M3696" s="270" t="s">
        <v>3267</v>
      </c>
      <c r="N3696" s="270" t="s">
        <v>3286</v>
      </c>
      <c r="O3696" s="270" t="s">
        <v>3285</v>
      </c>
      <c r="P3696" s="269">
        <v>28579</v>
      </c>
      <c r="Q3696" s="269">
        <v>0</v>
      </c>
      <c r="R3696" s="269">
        <v>0</v>
      </c>
      <c r="S3696" s="269">
        <v>28579</v>
      </c>
      <c r="U3696" s="305" t="str">
        <f t="shared" si="57"/>
        <v>RU5000</v>
      </c>
      <c r="V3696" s="305" t="s">
        <v>3112</v>
      </c>
    </row>
    <row r="3697" spans="1:22" ht="18" customHeight="1" x14ac:dyDescent="0.35">
      <c r="A3697" s="270">
        <v>23643</v>
      </c>
      <c r="B3697" s="270" t="s">
        <v>3269</v>
      </c>
      <c r="C3697" s="270" t="s">
        <v>4056</v>
      </c>
      <c r="D3697" s="270" t="s">
        <v>3296</v>
      </c>
      <c r="E3697" s="270" t="s">
        <v>1739</v>
      </c>
      <c r="F3697" s="270" t="s">
        <v>2075</v>
      </c>
      <c r="G3697" s="270" t="s">
        <v>4055</v>
      </c>
      <c r="H3697" s="270" t="s">
        <v>4054</v>
      </c>
      <c r="I3697" s="270" t="s">
        <v>4053</v>
      </c>
      <c r="J3697" s="270">
        <v>23648</v>
      </c>
      <c r="K3697" s="270" t="s">
        <v>3271</v>
      </c>
      <c r="L3697" s="270" t="s">
        <v>4052</v>
      </c>
      <c r="M3697" s="270" t="s">
        <v>3296</v>
      </c>
      <c r="N3697" s="270" t="s">
        <v>3314</v>
      </c>
      <c r="O3697" s="270" t="s">
        <v>3313</v>
      </c>
      <c r="P3697" s="269">
        <v>336937.93</v>
      </c>
      <c r="Q3697" s="269">
        <v>0</v>
      </c>
      <c r="R3697" s="269">
        <v>0</v>
      </c>
      <c r="S3697" s="269">
        <v>336937.93</v>
      </c>
      <c r="U3697" s="305" t="str">
        <f t="shared" si="57"/>
        <v>RU8195</v>
      </c>
      <c r="V3697" s="305" t="s">
        <v>3112</v>
      </c>
    </row>
    <row r="3698" spans="1:22" ht="18" customHeight="1" x14ac:dyDescent="0.35">
      <c r="A3698" s="270">
        <v>23668</v>
      </c>
      <c r="B3698" s="270" t="s">
        <v>3269</v>
      </c>
      <c r="C3698" s="270" t="s">
        <v>4051</v>
      </c>
      <c r="D3698" s="270" t="s">
        <v>3296</v>
      </c>
      <c r="E3698" s="270" t="s">
        <v>1713</v>
      </c>
      <c r="F3698" s="270" t="s">
        <v>1809</v>
      </c>
      <c r="G3698" s="270" t="s">
        <v>4050</v>
      </c>
      <c r="H3698" s="270" t="s">
        <v>4049</v>
      </c>
      <c r="I3698" s="270" t="s">
        <v>4048</v>
      </c>
      <c r="J3698" s="270">
        <v>23701</v>
      </c>
      <c r="K3698" s="270" t="s">
        <v>3271</v>
      </c>
      <c r="L3698" s="270" t="s">
        <v>4047</v>
      </c>
      <c r="M3698" s="270" t="s">
        <v>3296</v>
      </c>
      <c r="N3698" s="270" t="s">
        <v>3286</v>
      </c>
      <c r="O3698" s="270" t="s">
        <v>3285</v>
      </c>
      <c r="P3698" s="269">
        <v>5800000</v>
      </c>
      <c r="Q3698" s="269">
        <v>0</v>
      </c>
      <c r="R3698" s="269">
        <v>0</v>
      </c>
      <c r="S3698" s="269">
        <v>5800000</v>
      </c>
      <c r="U3698" s="305" t="str">
        <f t="shared" si="57"/>
        <v>RU8330</v>
      </c>
      <c r="V3698" s="305" t="s">
        <v>3112</v>
      </c>
    </row>
    <row r="3699" spans="1:22" ht="18" customHeight="1" x14ac:dyDescent="0.35">
      <c r="A3699" s="270">
        <v>23671</v>
      </c>
      <c r="B3699" s="270" t="s">
        <v>3269</v>
      </c>
      <c r="C3699" s="270" t="s">
        <v>4046</v>
      </c>
      <c r="D3699" s="270" t="s">
        <v>3296</v>
      </c>
      <c r="E3699" s="270" t="s">
        <v>1739</v>
      </c>
      <c r="F3699" s="270" t="s">
        <v>1962</v>
      </c>
      <c r="G3699" s="270" t="s">
        <v>4045</v>
      </c>
      <c r="H3699" s="270" t="s">
        <v>4044</v>
      </c>
      <c r="I3699" s="270" t="s">
        <v>4043</v>
      </c>
      <c r="J3699" s="270">
        <v>23771</v>
      </c>
      <c r="K3699" s="270" t="s">
        <v>3271</v>
      </c>
      <c r="L3699" s="270" t="s">
        <v>4042</v>
      </c>
      <c r="M3699" s="270" t="s">
        <v>3296</v>
      </c>
      <c r="N3699" s="270" t="s">
        <v>3314</v>
      </c>
      <c r="O3699" s="270" t="s">
        <v>3313</v>
      </c>
      <c r="P3699" s="269">
        <v>473800</v>
      </c>
      <c r="Q3699" s="269">
        <v>0</v>
      </c>
      <c r="R3699" s="269">
        <v>0</v>
      </c>
      <c r="S3699" s="269">
        <v>473800</v>
      </c>
      <c r="U3699" s="305" t="str">
        <f t="shared" si="57"/>
        <v>RU7890</v>
      </c>
      <c r="V3699" s="305" t="s">
        <v>3112</v>
      </c>
    </row>
    <row r="3700" spans="1:22" ht="18" customHeight="1" x14ac:dyDescent="0.35">
      <c r="A3700" s="270">
        <v>23712</v>
      </c>
      <c r="B3700" s="270" t="s">
        <v>3269</v>
      </c>
      <c r="C3700" s="270" t="s">
        <v>4039</v>
      </c>
      <c r="D3700" s="270" t="s">
        <v>3296</v>
      </c>
      <c r="E3700" s="270" t="s">
        <v>1739</v>
      </c>
      <c r="F3700" s="270" t="s">
        <v>1798</v>
      </c>
      <c r="G3700" s="270" t="s">
        <v>4038</v>
      </c>
      <c r="H3700" s="270" t="s">
        <v>4037</v>
      </c>
      <c r="I3700" s="270" t="s">
        <v>4036</v>
      </c>
      <c r="J3700" s="270">
        <v>23715</v>
      </c>
      <c r="K3700" s="270" t="s">
        <v>3271</v>
      </c>
      <c r="L3700" s="270" t="s">
        <v>4041</v>
      </c>
      <c r="M3700" s="270" t="s">
        <v>3296</v>
      </c>
      <c r="N3700" s="270" t="s">
        <v>3286</v>
      </c>
      <c r="O3700" s="270" t="s">
        <v>3285</v>
      </c>
      <c r="P3700" s="269">
        <v>58116.84</v>
      </c>
      <c r="Q3700" s="269">
        <v>0</v>
      </c>
      <c r="R3700" s="269">
        <v>0</v>
      </c>
      <c r="S3700" s="269">
        <v>58116.84</v>
      </c>
      <c r="U3700" s="305" t="str">
        <f t="shared" si="57"/>
        <v>RU8135</v>
      </c>
      <c r="V3700" s="305" t="s">
        <v>3112</v>
      </c>
    </row>
    <row r="3701" spans="1:22" ht="18" customHeight="1" x14ac:dyDescent="0.35">
      <c r="A3701" s="270">
        <v>23712</v>
      </c>
      <c r="B3701" s="270" t="s">
        <v>3269</v>
      </c>
      <c r="C3701" s="270" t="s">
        <v>4039</v>
      </c>
      <c r="D3701" s="270" t="s">
        <v>3296</v>
      </c>
      <c r="E3701" s="270" t="s">
        <v>1739</v>
      </c>
      <c r="F3701" s="270" t="s">
        <v>1798</v>
      </c>
      <c r="G3701" s="270" t="s">
        <v>4038</v>
      </c>
      <c r="H3701" s="270" t="s">
        <v>4037</v>
      </c>
      <c r="I3701" s="270" t="s">
        <v>4036</v>
      </c>
      <c r="J3701" s="270">
        <v>23740</v>
      </c>
      <c r="K3701" s="270" t="s">
        <v>3271</v>
      </c>
      <c r="L3701" s="270" t="s">
        <v>4040</v>
      </c>
      <c r="M3701" s="270" t="s">
        <v>3296</v>
      </c>
      <c r="N3701" s="270" t="s">
        <v>3286</v>
      </c>
      <c r="O3701" s="270" t="s">
        <v>3285</v>
      </c>
      <c r="P3701" s="269">
        <v>141068.64000000001</v>
      </c>
      <c r="Q3701" s="269">
        <v>0</v>
      </c>
      <c r="R3701" s="269">
        <v>0</v>
      </c>
      <c r="S3701" s="269">
        <v>141068.64000000001</v>
      </c>
      <c r="U3701" s="305" t="str">
        <f t="shared" si="57"/>
        <v>RU8135</v>
      </c>
      <c r="V3701" s="305" t="s">
        <v>3112</v>
      </c>
    </row>
    <row r="3702" spans="1:22" ht="18" customHeight="1" x14ac:dyDescent="0.35">
      <c r="A3702" s="270">
        <v>23712</v>
      </c>
      <c r="B3702" s="270" t="s">
        <v>3269</v>
      </c>
      <c r="C3702" s="270" t="s">
        <v>4039</v>
      </c>
      <c r="D3702" s="270" t="s">
        <v>3296</v>
      </c>
      <c r="E3702" s="270" t="s">
        <v>1739</v>
      </c>
      <c r="F3702" s="270" t="s">
        <v>1798</v>
      </c>
      <c r="G3702" s="270" t="s">
        <v>4038</v>
      </c>
      <c r="H3702" s="270" t="s">
        <v>4037</v>
      </c>
      <c r="I3702" s="270" t="s">
        <v>4036</v>
      </c>
      <c r="J3702" s="270">
        <v>23741</v>
      </c>
      <c r="K3702" s="270" t="s">
        <v>3271</v>
      </c>
      <c r="L3702" s="270" t="s">
        <v>4035</v>
      </c>
      <c r="M3702" s="270" t="s">
        <v>3296</v>
      </c>
      <c r="N3702" s="270" t="s">
        <v>3286</v>
      </c>
      <c r="O3702" s="270" t="s">
        <v>3285</v>
      </c>
      <c r="P3702" s="269">
        <v>79962.649999999994</v>
      </c>
      <c r="Q3702" s="269">
        <v>0</v>
      </c>
      <c r="R3702" s="269">
        <v>0</v>
      </c>
      <c r="S3702" s="269">
        <v>79962.649999999994</v>
      </c>
      <c r="U3702" s="305" t="str">
        <f t="shared" si="57"/>
        <v>RU8135</v>
      </c>
      <c r="V3702" s="305" t="s">
        <v>3112</v>
      </c>
    </row>
    <row r="3703" spans="1:22" ht="18" customHeight="1" x14ac:dyDescent="0.35">
      <c r="A3703" s="270">
        <v>23732</v>
      </c>
      <c r="B3703" s="270" t="s">
        <v>3269</v>
      </c>
      <c r="C3703" s="270" t="s">
        <v>4034</v>
      </c>
      <c r="D3703" s="270" t="s">
        <v>3296</v>
      </c>
      <c r="E3703" s="270" t="s">
        <v>1713</v>
      </c>
      <c r="F3703" s="270" t="s">
        <v>1809</v>
      </c>
      <c r="G3703" s="270" t="s">
        <v>4033</v>
      </c>
      <c r="H3703" s="270" t="s">
        <v>4032</v>
      </c>
      <c r="I3703" s="270" t="s">
        <v>4031</v>
      </c>
      <c r="J3703" s="270">
        <v>23753</v>
      </c>
      <c r="K3703" s="270" t="s">
        <v>3271</v>
      </c>
      <c r="L3703" s="270" t="s">
        <v>4030</v>
      </c>
      <c r="M3703" s="270" t="s">
        <v>3296</v>
      </c>
      <c r="N3703" s="270" t="s">
        <v>3286</v>
      </c>
      <c r="O3703" s="270" t="s">
        <v>3285</v>
      </c>
      <c r="P3703" s="269">
        <v>381460</v>
      </c>
      <c r="Q3703" s="269">
        <v>0</v>
      </c>
      <c r="R3703" s="269">
        <v>0</v>
      </c>
      <c r="S3703" s="269">
        <v>381460</v>
      </c>
      <c r="U3703" s="305" t="str">
        <f t="shared" si="57"/>
        <v>RU8330</v>
      </c>
      <c r="V3703" s="305" t="s">
        <v>3112</v>
      </c>
    </row>
    <row r="3704" spans="1:22" ht="18" customHeight="1" x14ac:dyDescent="0.35">
      <c r="A3704" s="270">
        <v>23742</v>
      </c>
      <c r="B3704" s="270" t="s">
        <v>3269</v>
      </c>
      <c r="C3704" s="270" t="s">
        <v>4029</v>
      </c>
      <c r="D3704" s="270" t="s">
        <v>3296</v>
      </c>
      <c r="E3704" s="270" t="s">
        <v>1713</v>
      </c>
      <c r="F3704" s="270" t="s">
        <v>1741</v>
      </c>
      <c r="G3704" s="270" t="s">
        <v>4028</v>
      </c>
      <c r="H3704" s="270" t="s">
        <v>4027</v>
      </c>
      <c r="I3704" s="270" t="s">
        <v>4026</v>
      </c>
      <c r="J3704" s="270">
        <v>25920</v>
      </c>
      <c r="K3704" s="270" t="s">
        <v>3271</v>
      </c>
      <c r="L3704" s="270" t="s">
        <v>4025</v>
      </c>
      <c r="M3704" s="270" t="s">
        <v>3296</v>
      </c>
      <c r="N3704" s="270" t="s">
        <v>3314</v>
      </c>
      <c r="O3704" s="270" t="s">
        <v>3313</v>
      </c>
      <c r="P3704" s="269">
        <v>445205.85</v>
      </c>
      <c r="Q3704" s="269">
        <v>0</v>
      </c>
      <c r="R3704" s="269">
        <v>0</v>
      </c>
      <c r="S3704" s="269">
        <v>445205.85</v>
      </c>
      <c r="U3704" s="305" t="str">
        <f t="shared" si="57"/>
        <v>RU8225</v>
      </c>
      <c r="V3704" s="305" t="s">
        <v>3112</v>
      </c>
    </row>
    <row r="3705" spans="1:22" ht="18" customHeight="1" x14ac:dyDescent="0.35">
      <c r="A3705" s="270">
        <v>23747</v>
      </c>
      <c r="B3705" s="270" t="s">
        <v>3269</v>
      </c>
      <c r="C3705" s="270" t="s">
        <v>4024</v>
      </c>
      <c r="D3705" s="270" t="s">
        <v>3296</v>
      </c>
      <c r="E3705" s="270" t="s">
        <v>1739</v>
      </c>
      <c r="F3705" s="270" t="s">
        <v>1804</v>
      </c>
      <c r="G3705" s="270" t="s">
        <v>4023</v>
      </c>
      <c r="H3705" s="270" t="s">
        <v>4022</v>
      </c>
      <c r="I3705" s="270" t="s">
        <v>4021</v>
      </c>
      <c r="J3705" s="270">
        <v>23750</v>
      </c>
      <c r="K3705" s="270" t="s">
        <v>3271</v>
      </c>
      <c r="L3705" s="270" t="s">
        <v>4020</v>
      </c>
      <c r="M3705" s="270" t="s">
        <v>3296</v>
      </c>
      <c r="N3705" s="270" t="s">
        <v>3286</v>
      </c>
      <c r="O3705" s="270" t="s">
        <v>3285</v>
      </c>
      <c r="P3705" s="269">
        <v>835916.92</v>
      </c>
      <c r="Q3705" s="269">
        <v>0</v>
      </c>
      <c r="R3705" s="269">
        <v>0</v>
      </c>
      <c r="S3705" s="269">
        <v>835916.92</v>
      </c>
      <c r="U3705" s="305" t="str">
        <f t="shared" si="57"/>
        <v>RU8165</v>
      </c>
      <c r="V3705" s="305" t="s">
        <v>3112</v>
      </c>
    </row>
    <row r="3706" spans="1:22" ht="18" customHeight="1" x14ac:dyDescent="0.35">
      <c r="A3706" s="270">
        <v>23755</v>
      </c>
      <c r="B3706" s="270" t="s">
        <v>3269</v>
      </c>
      <c r="C3706" s="270" t="s">
        <v>4018</v>
      </c>
      <c r="D3706" s="270" t="s">
        <v>3296</v>
      </c>
      <c r="E3706" s="270" t="s">
        <v>1739</v>
      </c>
      <c r="F3706" s="270" t="s">
        <v>1823</v>
      </c>
      <c r="G3706" s="270" t="s">
        <v>4017</v>
      </c>
      <c r="H3706" s="270" t="s">
        <v>4016</v>
      </c>
      <c r="I3706" s="270" t="s">
        <v>4015</v>
      </c>
      <c r="J3706" s="270">
        <v>23756</v>
      </c>
      <c r="K3706" s="270" t="s">
        <v>3271</v>
      </c>
      <c r="L3706" s="270" t="s">
        <v>4019</v>
      </c>
      <c r="M3706" s="270" t="s">
        <v>3296</v>
      </c>
      <c r="N3706" s="270" t="s">
        <v>3314</v>
      </c>
      <c r="O3706" s="270" t="s">
        <v>3313</v>
      </c>
      <c r="P3706" s="269">
        <v>215939.43</v>
      </c>
      <c r="Q3706" s="269">
        <v>0</v>
      </c>
      <c r="R3706" s="269">
        <v>0</v>
      </c>
      <c r="S3706" s="269">
        <v>215939.43</v>
      </c>
      <c r="U3706" s="305" t="str">
        <f t="shared" si="57"/>
        <v>RU1100</v>
      </c>
      <c r="V3706" s="305" t="s">
        <v>3112</v>
      </c>
    </row>
    <row r="3707" spans="1:22" ht="18" customHeight="1" x14ac:dyDescent="0.35">
      <c r="A3707" s="270">
        <v>23755</v>
      </c>
      <c r="B3707" s="270" t="s">
        <v>3269</v>
      </c>
      <c r="C3707" s="270" t="s">
        <v>4018</v>
      </c>
      <c r="D3707" s="270" t="s">
        <v>3296</v>
      </c>
      <c r="E3707" s="270" t="s">
        <v>1739</v>
      </c>
      <c r="F3707" s="270" t="s">
        <v>1823</v>
      </c>
      <c r="G3707" s="270" t="s">
        <v>4017</v>
      </c>
      <c r="H3707" s="270" t="s">
        <v>4016</v>
      </c>
      <c r="I3707" s="270" t="s">
        <v>4015</v>
      </c>
      <c r="J3707" s="270">
        <v>23784</v>
      </c>
      <c r="K3707" s="270" t="s">
        <v>3271</v>
      </c>
      <c r="L3707" s="270" t="s">
        <v>4014</v>
      </c>
      <c r="M3707" s="270" t="s">
        <v>3296</v>
      </c>
      <c r="N3707" s="270" t="s">
        <v>3314</v>
      </c>
      <c r="O3707" s="270" t="s">
        <v>3313</v>
      </c>
      <c r="P3707" s="269">
        <v>35000</v>
      </c>
      <c r="Q3707" s="269">
        <v>0</v>
      </c>
      <c r="R3707" s="269">
        <v>0</v>
      </c>
      <c r="S3707" s="269">
        <v>35000</v>
      </c>
      <c r="U3707" s="305" t="str">
        <f t="shared" si="57"/>
        <v>RU1100</v>
      </c>
      <c r="V3707" s="305" t="s">
        <v>3112</v>
      </c>
    </row>
    <row r="3708" spans="1:22" ht="18" customHeight="1" x14ac:dyDescent="0.35">
      <c r="A3708" s="270">
        <v>23770</v>
      </c>
      <c r="B3708" s="270" t="s">
        <v>3269</v>
      </c>
      <c r="C3708" s="270" t="s">
        <v>4013</v>
      </c>
      <c r="D3708" s="270" t="s">
        <v>3296</v>
      </c>
      <c r="E3708" s="270" t="s">
        <v>1733</v>
      </c>
      <c r="F3708" s="270" t="s">
        <v>2134</v>
      </c>
      <c r="G3708" s="270" t="s">
        <v>4012</v>
      </c>
      <c r="H3708" s="270" t="s">
        <v>4011</v>
      </c>
      <c r="I3708" s="270" t="s">
        <v>4010</v>
      </c>
      <c r="J3708" s="270">
        <v>23780</v>
      </c>
      <c r="K3708" s="270" t="s">
        <v>3271</v>
      </c>
      <c r="L3708" s="270" t="s">
        <v>4009</v>
      </c>
      <c r="M3708" s="270" t="s">
        <v>3296</v>
      </c>
      <c r="N3708" s="270" t="s">
        <v>3314</v>
      </c>
      <c r="O3708" s="270" t="s">
        <v>3313</v>
      </c>
      <c r="P3708" s="269">
        <v>878174.91</v>
      </c>
      <c r="Q3708" s="269">
        <v>0</v>
      </c>
      <c r="R3708" s="269">
        <v>0</v>
      </c>
      <c r="S3708" s="269">
        <v>878174.91</v>
      </c>
      <c r="U3708" s="305" t="str">
        <f t="shared" si="57"/>
        <v>RU8291</v>
      </c>
      <c r="V3708" s="305" t="s">
        <v>3112</v>
      </c>
    </row>
    <row r="3709" spans="1:22" ht="18" customHeight="1" x14ac:dyDescent="0.35">
      <c r="A3709" s="270">
        <v>23776</v>
      </c>
      <c r="B3709" s="270" t="s">
        <v>3269</v>
      </c>
      <c r="C3709" s="270" t="s">
        <v>4008</v>
      </c>
      <c r="D3709" s="270" t="s">
        <v>3296</v>
      </c>
      <c r="E3709" s="270" t="s">
        <v>1733</v>
      </c>
      <c r="F3709" s="270" t="s">
        <v>1917</v>
      </c>
      <c r="G3709" s="270" t="s">
        <v>4007</v>
      </c>
      <c r="H3709" s="270" t="s">
        <v>4006</v>
      </c>
      <c r="I3709" s="270" t="s">
        <v>4005</v>
      </c>
      <c r="J3709" s="270">
        <v>23783</v>
      </c>
      <c r="K3709" s="270" t="s">
        <v>3271</v>
      </c>
      <c r="L3709" s="270" t="s">
        <v>4004</v>
      </c>
      <c r="M3709" s="270" t="s">
        <v>3296</v>
      </c>
      <c r="N3709" s="270" t="s">
        <v>3314</v>
      </c>
      <c r="O3709" s="270" t="s">
        <v>3313</v>
      </c>
      <c r="P3709" s="269">
        <v>433444</v>
      </c>
      <c r="Q3709" s="269">
        <v>0</v>
      </c>
      <c r="R3709" s="269">
        <v>0</v>
      </c>
      <c r="S3709" s="269">
        <v>433444</v>
      </c>
      <c r="U3709" s="305" t="str">
        <f t="shared" si="57"/>
        <v>RU5200</v>
      </c>
      <c r="V3709" s="305" t="s">
        <v>3112</v>
      </c>
    </row>
    <row r="3710" spans="1:22" ht="18" customHeight="1" x14ac:dyDescent="0.35">
      <c r="A3710" s="270">
        <v>23785</v>
      </c>
      <c r="B3710" s="270" t="s">
        <v>3269</v>
      </c>
      <c r="C3710" s="270" t="s">
        <v>4003</v>
      </c>
      <c r="D3710" s="270" t="s">
        <v>3296</v>
      </c>
      <c r="E3710" s="270" t="s">
        <v>1733</v>
      </c>
      <c r="F3710" s="270" t="s">
        <v>2136</v>
      </c>
      <c r="G3710" s="270" t="s">
        <v>3413</v>
      </c>
      <c r="H3710" s="270" t="s">
        <v>4002</v>
      </c>
      <c r="I3710" s="270" t="s">
        <v>4001</v>
      </c>
      <c r="J3710" s="270">
        <v>23790</v>
      </c>
      <c r="K3710" s="270" t="s">
        <v>3271</v>
      </c>
      <c r="L3710" s="270" t="s">
        <v>4000</v>
      </c>
      <c r="M3710" s="270" t="s">
        <v>3296</v>
      </c>
      <c r="N3710" s="270" t="s">
        <v>3314</v>
      </c>
      <c r="O3710" s="270" t="s">
        <v>3313</v>
      </c>
      <c r="P3710" s="269">
        <v>669080</v>
      </c>
      <c r="Q3710" s="269">
        <v>0</v>
      </c>
      <c r="R3710" s="269">
        <v>0</v>
      </c>
      <c r="S3710" s="269">
        <v>669080</v>
      </c>
      <c r="U3710" s="305" t="str">
        <f t="shared" si="57"/>
        <v>RU8293</v>
      </c>
      <c r="V3710" s="305" t="s">
        <v>3112</v>
      </c>
    </row>
    <row r="3711" spans="1:22" ht="18" customHeight="1" x14ac:dyDescent="0.35">
      <c r="A3711" s="270">
        <v>23797</v>
      </c>
      <c r="B3711" s="270" t="s">
        <v>3269</v>
      </c>
      <c r="C3711" s="270" t="s">
        <v>3997</v>
      </c>
      <c r="D3711" s="270" t="s">
        <v>3296</v>
      </c>
      <c r="E3711" s="270" t="s">
        <v>1733</v>
      </c>
      <c r="F3711" s="270" t="s">
        <v>2136</v>
      </c>
      <c r="G3711" s="270" t="s">
        <v>3996</v>
      </c>
      <c r="H3711" s="270" t="s">
        <v>3995</v>
      </c>
      <c r="I3711" s="270" t="s">
        <v>3994</v>
      </c>
      <c r="J3711" s="270">
        <v>23799</v>
      </c>
      <c r="K3711" s="270" t="s">
        <v>3271</v>
      </c>
      <c r="L3711" s="270" t="s">
        <v>3999</v>
      </c>
      <c r="M3711" s="270" t="s">
        <v>3296</v>
      </c>
      <c r="N3711" s="270" t="s">
        <v>3286</v>
      </c>
      <c r="O3711" s="270" t="s">
        <v>3285</v>
      </c>
      <c r="P3711" s="269">
        <v>2984597.22</v>
      </c>
      <c r="Q3711" s="269">
        <v>0</v>
      </c>
      <c r="R3711" s="269">
        <v>0</v>
      </c>
      <c r="S3711" s="269">
        <v>2984597.22</v>
      </c>
      <c r="U3711" s="305" t="str">
        <f t="shared" si="57"/>
        <v>RU8293</v>
      </c>
      <c r="V3711" s="305" t="s">
        <v>3112</v>
      </c>
    </row>
    <row r="3712" spans="1:22" ht="18" customHeight="1" x14ac:dyDescent="0.35">
      <c r="A3712" s="270">
        <v>23797</v>
      </c>
      <c r="B3712" s="270" t="s">
        <v>3269</v>
      </c>
      <c r="C3712" s="270" t="s">
        <v>3997</v>
      </c>
      <c r="D3712" s="270" t="s">
        <v>3296</v>
      </c>
      <c r="E3712" s="270" t="s">
        <v>1733</v>
      </c>
      <c r="F3712" s="270" t="s">
        <v>2136</v>
      </c>
      <c r="G3712" s="270" t="s">
        <v>3996</v>
      </c>
      <c r="H3712" s="270" t="s">
        <v>3995</v>
      </c>
      <c r="I3712" s="270" t="s">
        <v>3994</v>
      </c>
      <c r="J3712" s="270">
        <v>26180</v>
      </c>
      <c r="K3712" s="270" t="s">
        <v>3271</v>
      </c>
      <c r="L3712" s="270" t="s">
        <v>3998</v>
      </c>
      <c r="M3712" s="270" t="s">
        <v>3296</v>
      </c>
      <c r="N3712" s="270" t="s">
        <v>3286</v>
      </c>
      <c r="O3712" s="270" t="s">
        <v>3285</v>
      </c>
      <c r="P3712" s="269">
        <v>1399429.96</v>
      </c>
      <c r="Q3712" s="269">
        <v>0</v>
      </c>
      <c r="R3712" s="269">
        <v>0</v>
      </c>
      <c r="S3712" s="269">
        <v>1399429.96</v>
      </c>
      <c r="U3712" s="305" t="str">
        <f t="shared" si="57"/>
        <v>RU8293</v>
      </c>
      <c r="V3712" s="305" t="s">
        <v>3112</v>
      </c>
    </row>
    <row r="3713" spans="1:22" ht="18" customHeight="1" x14ac:dyDescent="0.35">
      <c r="A3713" s="270">
        <v>23797</v>
      </c>
      <c r="B3713" s="270" t="s">
        <v>3269</v>
      </c>
      <c r="C3713" s="270" t="s">
        <v>3997</v>
      </c>
      <c r="D3713" s="270" t="s">
        <v>3296</v>
      </c>
      <c r="E3713" s="270" t="s">
        <v>1733</v>
      </c>
      <c r="F3713" s="270" t="s">
        <v>2136</v>
      </c>
      <c r="G3713" s="270" t="s">
        <v>3996</v>
      </c>
      <c r="H3713" s="270" t="s">
        <v>3995</v>
      </c>
      <c r="I3713" s="270" t="s">
        <v>3994</v>
      </c>
      <c r="J3713" s="270">
        <v>26181</v>
      </c>
      <c r="K3713" s="270" t="s">
        <v>3271</v>
      </c>
      <c r="L3713" s="270" t="s">
        <v>3993</v>
      </c>
      <c r="M3713" s="270" t="s">
        <v>3296</v>
      </c>
      <c r="N3713" s="270" t="s">
        <v>3286</v>
      </c>
      <c r="O3713" s="270" t="s">
        <v>3285</v>
      </c>
      <c r="P3713" s="269">
        <v>297952.82</v>
      </c>
      <c r="Q3713" s="269">
        <v>0</v>
      </c>
      <c r="R3713" s="269">
        <v>0</v>
      </c>
      <c r="S3713" s="269">
        <v>297952.82</v>
      </c>
      <c r="U3713" s="305" t="str">
        <f t="shared" si="57"/>
        <v>RU8293</v>
      </c>
      <c r="V3713" s="305" t="s">
        <v>3112</v>
      </c>
    </row>
    <row r="3714" spans="1:22" ht="18" customHeight="1" x14ac:dyDescent="0.35">
      <c r="A3714" s="270">
        <v>23810</v>
      </c>
      <c r="B3714" s="270" t="s">
        <v>3269</v>
      </c>
      <c r="C3714" s="270" t="s">
        <v>3992</v>
      </c>
      <c r="D3714" s="270" t="s">
        <v>3296</v>
      </c>
      <c r="E3714" s="270" t="s">
        <v>1713</v>
      </c>
      <c r="F3714" s="270" t="s">
        <v>1809</v>
      </c>
      <c r="G3714" s="270" t="s">
        <v>3991</v>
      </c>
      <c r="H3714" s="270" t="s">
        <v>3990</v>
      </c>
      <c r="I3714" s="270" t="s">
        <v>3989</v>
      </c>
      <c r="J3714" s="270">
        <v>23815</v>
      </c>
      <c r="K3714" s="270" t="s">
        <v>3271</v>
      </c>
      <c r="L3714" s="270" t="s">
        <v>3988</v>
      </c>
      <c r="M3714" s="270" t="s">
        <v>3296</v>
      </c>
      <c r="N3714" s="270" t="s">
        <v>3286</v>
      </c>
      <c r="O3714" s="270" t="s">
        <v>3285</v>
      </c>
      <c r="P3714" s="269">
        <v>434000</v>
      </c>
      <c r="Q3714" s="269">
        <v>0</v>
      </c>
      <c r="R3714" s="269">
        <v>0</v>
      </c>
      <c r="S3714" s="269">
        <v>434000</v>
      </c>
      <c r="U3714" s="305" t="str">
        <f t="shared" si="57"/>
        <v>RU8330</v>
      </c>
      <c r="V3714" s="305" t="s">
        <v>3112</v>
      </c>
    </row>
    <row r="3715" spans="1:22" ht="18" customHeight="1" x14ac:dyDescent="0.35">
      <c r="A3715" s="270">
        <v>23817</v>
      </c>
      <c r="B3715" s="270" t="s">
        <v>3269</v>
      </c>
      <c r="C3715" s="270" t="s">
        <v>3986</v>
      </c>
      <c r="D3715" s="270" t="s">
        <v>3296</v>
      </c>
      <c r="E3715" s="270" t="s">
        <v>1739</v>
      </c>
      <c r="F3715" s="270" t="s">
        <v>1829</v>
      </c>
      <c r="G3715" s="270" t="s">
        <v>3985</v>
      </c>
      <c r="H3715" s="270" t="s">
        <v>3984</v>
      </c>
      <c r="I3715" s="270" t="s">
        <v>3983</v>
      </c>
      <c r="J3715" s="270">
        <v>24084</v>
      </c>
      <c r="K3715" s="270" t="s">
        <v>3271</v>
      </c>
      <c r="L3715" s="270" t="s">
        <v>3987</v>
      </c>
      <c r="M3715" s="270" t="s">
        <v>3296</v>
      </c>
      <c r="N3715" s="270" t="s">
        <v>3314</v>
      </c>
      <c r="O3715" s="270" t="s">
        <v>3313</v>
      </c>
      <c r="P3715" s="269">
        <v>282262.5</v>
      </c>
      <c r="Q3715" s="269">
        <v>0</v>
      </c>
      <c r="R3715" s="269">
        <v>0</v>
      </c>
      <c r="S3715" s="269">
        <v>282262.5</v>
      </c>
      <c r="U3715" s="305" t="str">
        <f t="shared" si="57"/>
        <v>RU1105</v>
      </c>
      <c r="V3715" s="305" t="s">
        <v>3112</v>
      </c>
    </row>
    <row r="3716" spans="1:22" ht="18" customHeight="1" x14ac:dyDescent="0.35">
      <c r="A3716" s="270">
        <v>23817</v>
      </c>
      <c r="B3716" s="270" t="s">
        <v>3269</v>
      </c>
      <c r="C3716" s="270" t="s">
        <v>3986</v>
      </c>
      <c r="D3716" s="270" t="s">
        <v>3296</v>
      </c>
      <c r="E3716" s="270" t="s">
        <v>1739</v>
      </c>
      <c r="F3716" s="270" t="s">
        <v>1829</v>
      </c>
      <c r="G3716" s="270" t="s">
        <v>3985</v>
      </c>
      <c r="H3716" s="270" t="s">
        <v>3984</v>
      </c>
      <c r="I3716" s="270" t="s">
        <v>3983</v>
      </c>
      <c r="J3716" s="270">
        <v>24090</v>
      </c>
      <c r="K3716" s="270" t="s">
        <v>3271</v>
      </c>
      <c r="L3716" s="270" t="s">
        <v>3982</v>
      </c>
      <c r="M3716" s="270" t="s">
        <v>3296</v>
      </c>
      <c r="N3716" s="270" t="s">
        <v>3314</v>
      </c>
      <c r="O3716" s="270" t="s">
        <v>3313</v>
      </c>
      <c r="P3716" s="269">
        <v>15592.5</v>
      </c>
      <c r="Q3716" s="269">
        <v>0</v>
      </c>
      <c r="R3716" s="269">
        <v>0</v>
      </c>
      <c r="S3716" s="269">
        <v>15592.5</v>
      </c>
      <c r="U3716" s="305" t="str">
        <f t="shared" ref="U3716:U3779" si="58">LEFT(F3716,6)</f>
        <v>RU1105</v>
      </c>
      <c r="V3716" s="305" t="s">
        <v>3112</v>
      </c>
    </row>
    <row r="3717" spans="1:22" ht="18" customHeight="1" x14ac:dyDescent="0.35">
      <c r="A3717" s="270">
        <v>23863</v>
      </c>
      <c r="B3717" s="270" t="s">
        <v>3269</v>
      </c>
      <c r="C3717" s="270" t="s">
        <v>3980</v>
      </c>
      <c r="D3717" s="270" t="s">
        <v>3296</v>
      </c>
      <c r="E3717" s="270" t="s">
        <v>1713</v>
      </c>
      <c r="F3717" s="270" t="s">
        <v>2107</v>
      </c>
      <c r="G3717" s="270" t="s">
        <v>3979</v>
      </c>
      <c r="H3717" s="270" t="s">
        <v>3978</v>
      </c>
      <c r="I3717" s="270" t="s">
        <v>3977</v>
      </c>
      <c r="J3717" s="270">
        <v>24076</v>
      </c>
      <c r="K3717" s="270" t="s">
        <v>3271</v>
      </c>
      <c r="L3717" s="270" t="s">
        <v>3981</v>
      </c>
      <c r="M3717" s="270" t="s">
        <v>3296</v>
      </c>
      <c r="N3717" s="270" t="s">
        <v>3286</v>
      </c>
      <c r="O3717" s="270" t="s">
        <v>3285</v>
      </c>
      <c r="P3717" s="269">
        <v>182751.86</v>
      </c>
      <c r="Q3717" s="269">
        <v>0</v>
      </c>
      <c r="R3717" s="269">
        <v>0</v>
      </c>
      <c r="S3717" s="269">
        <v>182751.86</v>
      </c>
      <c r="U3717" s="305" t="str">
        <f t="shared" si="58"/>
        <v>RU8265</v>
      </c>
      <c r="V3717" s="305" t="s">
        <v>3112</v>
      </c>
    </row>
    <row r="3718" spans="1:22" ht="18" customHeight="1" x14ac:dyDescent="0.35">
      <c r="A3718" s="270">
        <v>23863</v>
      </c>
      <c r="B3718" s="270" t="s">
        <v>3269</v>
      </c>
      <c r="C3718" s="270" t="s">
        <v>3980</v>
      </c>
      <c r="D3718" s="270" t="s">
        <v>3296</v>
      </c>
      <c r="E3718" s="270" t="s">
        <v>1713</v>
      </c>
      <c r="F3718" s="270" t="s">
        <v>2107</v>
      </c>
      <c r="G3718" s="270" t="s">
        <v>3979</v>
      </c>
      <c r="H3718" s="270" t="s">
        <v>3978</v>
      </c>
      <c r="I3718" s="270" t="s">
        <v>3977</v>
      </c>
      <c r="J3718" s="270">
        <v>24078</v>
      </c>
      <c r="K3718" s="270" t="s">
        <v>3271</v>
      </c>
      <c r="L3718" s="270" t="s">
        <v>3976</v>
      </c>
      <c r="M3718" s="270" t="s">
        <v>3296</v>
      </c>
      <c r="N3718" s="270" t="s">
        <v>3286</v>
      </c>
      <c r="O3718" s="270" t="s">
        <v>3285</v>
      </c>
      <c r="P3718" s="269">
        <v>1243835.3600000001</v>
      </c>
      <c r="Q3718" s="269">
        <v>0</v>
      </c>
      <c r="R3718" s="269">
        <v>0</v>
      </c>
      <c r="S3718" s="269">
        <v>1243835.3600000001</v>
      </c>
      <c r="U3718" s="305" t="str">
        <f t="shared" si="58"/>
        <v>RU8265</v>
      </c>
      <c r="V3718" s="305" t="s">
        <v>3112</v>
      </c>
    </row>
    <row r="3719" spans="1:22" ht="18" customHeight="1" x14ac:dyDescent="0.35">
      <c r="A3719" s="270">
        <v>23866</v>
      </c>
      <c r="B3719" s="270" t="s">
        <v>3269</v>
      </c>
      <c r="C3719" s="270" t="s">
        <v>3975</v>
      </c>
      <c r="D3719" s="270" t="s">
        <v>3296</v>
      </c>
      <c r="E3719" s="270" t="s">
        <v>1739</v>
      </c>
      <c r="F3719" s="270" t="s">
        <v>1829</v>
      </c>
      <c r="G3719" s="270" t="s">
        <v>3974</v>
      </c>
      <c r="H3719" s="270" t="s">
        <v>3973</v>
      </c>
      <c r="I3719" s="270" t="s">
        <v>3972</v>
      </c>
      <c r="J3719" s="270">
        <v>24003</v>
      </c>
      <c r="K3719" s="270" t="s">
        <v>3271</v>
      </c>
      <c r="L3719" s="270" t="s">
        <v>3971</v>
      </c>
      <c r="M3719" s="270" t="s">
        <v>3296</v>
      </c>
      <c r="N3719" s="270" t="s">
        <v>3314</v>
      </c>
      <c r="O3719" s="270" t="s">
        <v>3313</v>
      </c>
      <c r="P3719" s="269">
        <v>276706</v>
      </c>
      <c r="Q3719" s="269">
        <v>0</v>
      </c>
      <c r="R3719" s="269">
        <v>0</v>
      </c>
      <c r="S3719" s="269">
        <v>276706</v>
      </c>
      <c r="U3719" s="305" t="str">
        <f t="shared" si="58"/>
        <v>RU1105</v>
      </c>
      <c r="V3719" s="305" t="s">
        <v>3112</v>
      </c>
    </row>
    <row r="3720" spans="1:22" ht="18" customHeight="1" x14ac:dyDescent="0.35">
      <c r="A3720" s="270">
        <v>23868</v>
      </c>
      <c r="B3720" s="270" t="s">
        <v>3269</v>
      </c>
      <c r="C3720" s="270" t="s">
        <v>3964</v>
      </c>
      <c r="D3720" s="270" t="s">
        <v>3296</v>
      </c>
      <c r="E3720" s="270" t="s">
        <v>1733</v>
      </c>
      <c r="F3720" s="270" t="s">
        <v>1926</v>
      </c>
      <c r="G3720" s="270" t="s">
        <v>3963</v>
      </c>
      <c r="H3720" s="270" t="s">
        <v>3962</v>
      </c>
      <c r="I3720" s="270" t="s">
        <v>3961</v>
      </c>
      <c r="J3720" s="270">
        <v>24020</v>
      </c>
      <c r="K3720" s="270" t="s">
        <v>3271</v>
      </c>
      <c r="L3720" s="270" t="s">
        <v>3970</v>
      </c>
      <c r="M3720" s="270" t="s">
        <v>3296</v>
      </c>
      <c r="N3720" s="270" t="s">
        <v>3314</v>
      </c>
      <c r="O3720" s="270" t="s">
        <v>3313</v>
      </c>
      <c r="P3720" s="269">
        <v>296896.40000000002</v>
      </c>
      <c r="Q3720" s="269">
        <v>0</v>
      </c>
      <c r="R3720" s="269">
        <v>0</v>
      </c>
      <c r="S3720" s="269">
        <v>296896.40000000002</v>
      </c>
      <c r="U3720" s="305" t="str">
        <f t="shared" si="58"/>
        <v>RU5215</v>
      </c>
      <c r="V3720" s="305" t="s">
        <v>3112</v>
      </c>
    </row>
    <row r="3721" spans="1:22" ht="18" customHeight="1" x14ac:dyDescent="0.35">
      <c r="A3721" s="270">
        <v>23868</v>
      </c>
      <c r="B3721" s="270" t="s">
        <v>3269</v>
      </c>
      <c r="C3721" s="270" t="s">
        <v>3964</v>
      </c>
      <c r="D3721" s="270" t="s">
        <v>3296</v>
      </c>
      <c r="E3721" s="270" t="s">
        <v>1733</v>
      </c>
      <c r="F3721" s="270" t="s">
        <v>1926</v>
      </c>
      <c r="G3721" s="270" t="s">
        <v>3963</v>
      </c>
      <c r="H3721" s="270" t="s">
        <v>3962</v>
      </c>
      <c r="I3721" s="270" t="s">
        <v>3961</v>
      </c>
      <c r="J3721" s="270">
        <v>24234</v>
      </c>
      <c r="K3721" s="270" t="s">
        <v>3271</v>
      </c>
      <c r="L3721" s="270" t="s">
        <v>3969</v>
      </c>
      <c r="M3721" s="270" t="s">
        <v>3296</v>
      </c>
      <c r="N3721" s="270" t="s">
        <v>3314</v>
      </c>
      <c r="O3721" s="270" t="s">
        <v>3313</v>
      </c>
      <c r="P3721" s="269">
        <v>370788.16</v>
      </c>
      <c r="Q3721" s="269">
        <v>0</v>
      </c>
      <c r="R3721" s="269">
        <v>0</v>
      </c>
      <c r="S3721" s="269">
        <v>370788.16</v>
      </c>
      <c r="U3721" s="305" t="str">
        <f t="shared" si="58"/>
        <v>RU5215</v>
      </c>
      <c r="V3721" s="305" t="s">
        <v>3112</v>
      </c>
    </row>
    <row r="3722" spans="1:22" ht="18" customHeight="1" x14ac:dyDescent="0.35">
      <c r="A3722" s="270">
        <v>23868</v>
      </c>
      <c r="B3722" s="270" t="s">
        <v>3269</v>
      </c>
      <c r="C3722" s="270" t="s">
        <v>3964</v>
      </c>
      <c r="D3722" s="270" t="s">
        <v>3296</v>
      </c>
      <c r="E3722" s="270" t="s">
        <v>1733</v>
      </c>
      <c r="F3722" s="270" t="s">
        <v>1926</v>
      </c>
      <c r="G3722" s="270" t="s">
        <v>3963</v>
      </c>
      <c r="H3722" s="270" t="s">
        <v>3962</v>
      </c>
      <c r="I3722" s="270" t="s">
        <v>3961</v>
      </c>
      <c r="J3722" s="270">
        <v>24235</v>
      </c>
      <c r="K3722" s="270" t="s">
        <v>3271</v>
      </c>
      <c r="L3722" s="270" t="s">
        <v>3968</v>
      </c>
      <c r="M3722" s="270" t="s">
        <v>3296</v>
      </c>
      <c r="N3722" s="270" t="s">
        <v>3314</v>
      </c>
      <c r="O3722" s="270" t="s">
        <v>3313</v>
      </c>
      <c r="P3722" s="269">
        <v>8700.4</v>
      </c>
      <c r="Q3722" s="269">
        <v>0</v>
      </c>
      <c r="R3722" s="269">
        <v>0</v>
      </c>
      <c r="S3722" s="269">
        <v>8700.4</v>
      </c>
      <c r="U3722" s="305" t="str">
        <f t="shared" si="58"/>
        <v>RU5215</v>
      </c>
      <c r="V3722" s="305" t="s">
        <v>3112</v>
      </c>
    </row>
    <row r="3723" spans="1:22" ht="18" customHeight="1" x14ac:dyDescent="0.35">
      <c r="A3723" s="270">
        <v>23868</v>
      </c>
      <c r="B3723" s="270" t="s">
        <v>3269</v>
      </c>
      <c r="C3723" s="270" t="s">
        <v>3964</v>
      </c>
      <c r="D3723" s="270" t="s">
        <v>3296</v>
      </c>
      <c r="E3723" s="270" t="s">
        <v>1733</v>
      </c>
      <c r="F3723" s="270" t="s">
        <v>1926</v>
      </c>
      <c r="G3723" s="270" t="s">
        <v>3963</v>
      </c>
      <c r="H3723" s="270" t="s">
        <v>3962</v>
      </c>
      <c r="I3723" s="270" t="s">
        <v>3961</v>
      </c>
      <c r="J3723" s="270">
        <v>24236</v>
      </c>
      <c r="K3723" s="270" t="s">
        <v>3271</v>
      </c>
      <c r="L3723" s="270" t="s">
        <v>3967</v>
      </c>
      <c r="M3723" s="270" t="s">
        <v>3296</v>
      </c>
      <c r="N3723" s="270" t="s">
        <v>3314</v>
      </c>
      <c r="O3723" s="270" t="s">
        <v>3313</v>
      </c>
      <c r="P3723" s="269">
        <v>60824.7</v>
      </c>
      <c r="Q3723" s="269">
        <v>0</v>
      </c>
      <c r="R3723" s="269">
        <v>0</v>
      </c>
      <c r="S3723" s="269">
        <v>60824.7</v>
      </c>
      <c r="U3723" s="305" t="str">
        <f t="shared" si="58"/>
        <v>RU5215</v>
      </c>
      <c r="V3723" s="305" t="s">
        <v>3112</v>
      </c>
    </row>
    <row r="3724" spans="1:22" ht="18" customHeight="1" x14ac:dyDescent="0.35">
      <c r="A3724" s="270">
        <v>23868</v>
      </c>
      <c r="B3724" s="270" t="s">
        <v>3269</v>
      </c>
      <c r="C3724" s="270" t="s">
        <v>3964</v>
      </c>
      <c r="D3724" s="270" t="s">
        <v>3296</v>
      </c>
      <c r="E3724" s="270" t="s">
        <v>1733</v>
      </c>
      <c r="F3724" s="270" t="s">
        <v>1926</v>
      </c>
      <c r="G3724" s="270" t="s">
        <v>3963</v>
      </c>
      <c r="H3724" s="270" t="s">
        <v>3962</v>
      </c>
      <c r="I3724" s="270" t="s">
        <v>3961</v>
      </c>
      <c r="J3724" s="270">
        <v>24237</v>
      </c>
      <c r="K3724" s="270" t="s">
        <v>3271</v>
      </c>
      <c r="L3724" s="270" t="s">
        <v>3966</v>
      </c>
      <c r="M3724" s="270" t="s">
        <v>3296</v>
      </c>
      <c r="N3724" s="270" t="s">
        <v>3314</v>
      </c>
      <c r="O3724" s="270" t="s">
        <v>3313</v>
      </c>
      <c r="P3724" s="269">
        <v>54949.02</v>
      </c>
      <c r="Q3724" s="269">
        <v>0</v>
      </c>
      <c r="R3724" s="269">
        <v>0</v>
      </c>
      <c r="S3724" s="269">
        <v>54949.02</v>
      </c>
      <c r="U3724" s="305" t="str">
        <f t="shared" si="58"/>
        <v>RU5215</v>
      </c>
      <c r="V3724" s="305" t="s">
        <v>3112</v>
      </c>
    </row>
    <row r="3725" spans="1:22" ht="18" customHeight="1" x14ac:dyDescent="0.35">
      <c r="A3725" s="270">
        <v>23868</v>
      </c>
      <c r="B3725" s="270" t="s">
        <v>3269</v>
      </c>
      <c r="C3725" s="270" t="s">
        <v>3964</v>
      </c>
      <c r="D3725" s="270" t="s">
        <v>3296</v>
      </c>
      <c r="E3725" s="270" t="s">
        <v>1733</v>
      </c>
      <c r="F3725" s="270" t="s">
        <v>1926</v>
      </c>
      <c r="G3725" s="270" t="s">
        <v>3963</v>
      </c>
      <c r="H3725" s="270" t="s">
        <v>3962</v>
      </c>
      <c r="I3725" s="270" t="s">
        <v>3961</v>
      </c>
      <c r="J3725" s="270">
        <v>24238</v>
      </c>
      <c r="K3725" s="270" t="s">
        <v>3271</v>
      </c>
      <c r="L3725" s="270" t="s">
        <v>3965</v>
      </c>
      <c r="M3725" s="270" t="s">
        <v>3296</v>
      </c>
      <c r="N3725" s="270" t="s">
        <v>3314</v>
      </c>
      <c r="O3725" s="270" t="s">
        <v>3313</v>
      </c>
      <c r="P3725" s="269">
        <v>37716.6</v>
      </c>
      <c r="Q3725" s="269">
        <v>0</v>
      </c>
      <c r="R3725" s="269">
        <v>0</v>
      </c>
      <c r="S3725" s="269">
        <v>37716.6</v>
      </c>
      <c r="U3725" s="305" t="str">
        <f t="shared" si="58"/>
        <v>RU5215</v>
      </c>
      <c r="V3725" s="305" t="s">
        <v>3112</v>
      </c>
    </row>
    <row r="3726" spans="1:22" ht="18" customHeight="1" x14ac:dyDescent="0.35">
      <c r="A3726" s="270">
        <v>23868</v>
      </c>
      <c r="B3726" s="270" t="s">
        <v>3269</v>
      </c>
      <c r="C3726" s="270" t="s">
        <v>3964</v>
      </c>
      <c r="D3726" s="270" t="s">
        <v>3296</v>
      </c>
      <c r="E3726" s="270" t="s">
        <v>1733</v>
      </c>
      <c r="F3726" s="270" t="s">
        <v>1926</v>
      </c>
      <c r="G3726" s="270" t="s">
        <v>3963</v>
      </c>
      <c r="H3726" s="270" t="s">
        <v>3962</v>
      </c>
      <c r="I3726" s="270" t="s">
        <v>3961</v>
      </c>
      <c r="J3726" s="270">
        <v>24239</v>
      </c>
      <c r="K3726" s="270" t="s">
        <v>3271</v>
      </c>
      <c r="L3726" s="270" t="s">
        <v>3960</v>
      </c>
      <c r="M3726" s="270" t="s">
        <v>3296</v>
      </c>
      <c r="N3726" s="270" t="s">
        <v>3314</v>
      </c>
      <c r="O3726" s="270" t="s">
        <v>3313</v>
      </c>
      <c r="P3726" s="269">
        <v>4781.84</v>
      </c>
      <c r="Q3726" s="269">
        <v>0</v>
      </c>
      <c r="R3726" s="269">
        <v>0</v>
      </c>
      <c r="S3726" s="269">
        <v>4781.84</v>
      </c>
      <c r="U3726" s="305" t="str">
        <f t="shared" si="58"/>
        <v>RU5215</v>
      </c>
      <c r="V3726" s="305" t="s">
        <v>3112</v>
      </c>
    </row>
    <row r="3727" spans="1:22" ht="18" customHeight="1" x14ac:dyDescent="0.35">
      <c r="A3727" s="270">
        <v>23869</v>
      </c>
      <c r="B3727" s="270" t="s">
        <v>3269</v>
      </c>
      <c r="C3727" s="270" t="s">
        <v>3959</v>
      </c>
      <c r="D3727" s="270" t="s">
        <v>3296</v>
      </c>
      <c r="E3727" s="270" t="s">
        <v>1791</v>
      </c>
      <c r="F3727" s="270" t="s">
        <v>1816</v>
      </c>
      <c r="G3727" s="270" t="s">
        <v>3958</v>
      </c>
      <c r="H3727" s="270" t="s">
        <v>3957</v>
      </c>
      <c r="I3727" s="270" t="s">
        <v>3956</v>
      </c>
      <c r="J3727" s="270">
        <v>23871</v>
      </c>
      <c r="K3727" s="270" t="s">
        <v>3271</v>
      </c>
      <c r="L3727" s="270" t="s">
        <v>3955</v>
      </c>
      <c r="M3727" s="270" t="s">
        <v>3296</v>
      </c>
      <c r="N3727" s="270" t="s">
        <v>3286</v>
      </c>
      <c r="O3727" s="270" t="s">
        <v>3285</v>
      </c>
      <c r="P3727" s="269">
        <v>359070</v>
      </c>
      <c r="Q3727" s="269">
        <v>0</v>
      </c>
      <c r="R3727" s="269">
        <v>0</v>
      </c>
      <c r="S3727" s="269">
        <v>359070</v>
      </c>
      <c r="U3727" s="305" t="str">
        <f t="shared" si="58"/>
        <v>RU1015</v>
      </c>
      <c r="V3727" s="305" t="s">
        <v>3112</v>
      </c>
    </row>
    <row r="3728" spans="1:22" ht="18" customHeight="1" x14ac:dyDescent="0.35">
      <c r="A3728" s="270">
        <v>23875</v>
      </c>
      <c r="B3728" s="270" t="s">
        <v>3269</v>
      </c>
      <c r="C3728" s="270" t="s">
        <v>3954</v>
      </c>
      <c r="D3728" s="270" t="s">
        <v>3296</v>
      </c>
      <c r="E3728" s="270" t="s">
        <v>1791</v>
      </c>
      <c r="F3728" s="270" t="s">
        <v>2233</v>
      </c>
      <c r="G3728" s="270" t="s">
        <v>3953</v>
      </c>
      <c r="H3728" s="270" t="s">
        <v>3952</v>
      </c>
      <c r="I3728" s="270" t="s">
        <v>3951</v>
      </c>
      <c r="J3728" s="270">
        <v>23897</v>
      </c>
      <c r="K3728" s="270" t="s">
        <v>3271</v>
      </c>
      <c r="L3728" s="270" t="s">
        <v>3950</v>
      </c>
      <c r="M3728" s="270" t="s">
        <v>3296</v>
      </c>
      <c r="N3728" s="270" t="s">
        <v>3314</v>
      </c>
      <c r="O3728" s="270" t="s">
        <v>3313</v>
      </c>
      <c r="P3728" s="269">
        <v>478710.4</v>
      </c>
      <c r="Q3728" s="269">
        <v>0</v>
      </c>
      <c r="R3728" s="269">
        <v>0</v>
      </c>
      <c r="S3728" s="269">
        <v>478710.4</v>
      </c>
      <c r="U3728" s="305" t="str">
        <f t="shared" si="58"/>
        <v>RU8375</v>
      </c>
      <c r="V3728" s="305" t="s">
        <v>3112</v>
      </c>
    </row>
    <row r="3729" spans="1:22" ht="18" customHeight="1" x14ac:dyDescent="0.35">
      <c r="A3729" s="270">
        <v>23877</v>
      </c>
      <c r="B3729" s="270" t="s">
        <v>3269</v>
      </c>
      <c r="C3729" s="270" t="s">
        <v>3948</v>
      </c>
      <c r="D3729" s="270" t="s">
        <v>3296</v>
      </c>
      <c r="E3729" s="270" t="s">
        <v>1739</v>
      </c>
      <c r="F3729" s="270" t="s">
        <v>2118</v>
      </c>
      <c r="G3729" s="270" t="s">
        <v>3931</v>
      </c>
      <c r="H3729" s="270" t="s">
        <v>3947</v>
      </c>
      <c r="I3729" s="270" t="s">
        <v>3946</v>
      </c>
      <c r="J3729" s="270">
        <v>24049</v>
      </c>
      <c r="K3729" s="270" t="s">
        <v>3271</v>
      </c>
      <c r="L3729" s="270" t="s">
        <v>3949</v>
      </c>
      <c r="M3729" s="270" t="s">
        <v>3296</v>
      </c>
      <c r="N3729" s="270" t="s">
        <v>3286</v>
      </c>
      <c r="O3729" s="270" t="s">
        <v>3285</v>
      </c>
      <c r="P3729" s="269">
        <v>1014924.24</v>
      </c>
      <c r="Q3729" s="269">
        <v>0</v>
      </c>
      <c r="R3729" s="269">
        <v>0</v>
      </c>
      <c r="S3729" s="269">
        <v>1014924.24</v>
      </c>
      <c r="U3729" s="305" t="str">
        <f t="shared" si="58"/>
        <v>RU8279</v>
      </c>
      <c r="V3729" s="305" t="s">
        <v>3112</v>
      </c>
    </row>
    <row r="3730" spans="1:22" ht="18" customHeight="1" x14ac:dyDescent="0.35">
      <c r="A3730" s="270">
        <v>23877</v>
      </c>
      <c r="B3730" s="270" t="s">
        <v>3269</v>
      </c>
      <c r="C3730" s="270" t="s">
        <v>3948</v>
      </c>
      <c r="D3730" s="270" t="s">
        <v>3296</v>
      </c>
      <c r="E3730" s="270" t="s">
        <v>1739</v>
      </c>
      <c r="F3730" s="270" t="s">
        <v>2118</v>
      </c>
      <c r="G3730" s="270" t="s">
        <v>3931</v>
      </c>
      <c r="H3730" s="270" t="s">
        <v>3947</v>
      </c>
      <c r="I3730" s="270" t="s">
        <v>3946</v>
      </c>
      <c r="J3730" s="270">
        <v>24050</v>
      </c>
      <c r="K3730" s="270" t="s">
        <v>3271</v>
      </c>
      <c r="L3730" s="270" t="s">
        <v>3945</v>
      </c>
      <c r="M3730" s="270" t="s">
        <v>3296</v>
      </c>
      <c r="N3730" s="270" t="s">
        <v>3286</v>
      </c>
      <c r="O3730" s="270" t="s">
        <v>3689</v>
      </c>
      <c r="P3730" s="269">
        <v>20712.759999999998</v>
      </c>
      <c r="Q3730" s="269">
        <v>0</v>
      </c>
      <c r="R3730" s="269">
        <v>0</v>
      </c>
      <c r="S3730" s="269">
        <v>20712.759999999998</v>
      </c>
      <c r="U3730" s="305" t="str">
        <f t="shared" si="58"/>
        <v>RU8279</v>
      </c>
      <c r="V3730" s="305" t="s">
        <v>3112</v>
      </c>
    </row>
    <row r="3731" spans="1:22" ht="18" customHeight="1" x14ac:dyDescent="0.35">
      <c r="A3731" s="270">
        <v>23878</v>
      </c>
      <c r="B3731" s="270" t="s">
        <v>3269</v>
      </c>
      <c r="C3731" s="270" t="s">
        <v>3942</v>
      </c>
      <c r="D3731" s="270" t="s">
        <v>3296</v>
      </c>
      <c r="E3731" s="270" t="s">
        <v>1739</v>
      </c>
      <c r="F3731" s="270" t="s">
        <v>2118</v>
      </c>
      <c r="G3731" s="270" t="s">
        <v>3941</v>
      </c>
      <c r="H3731" s="270" t="s">
        <v>3940</v>
      </c>
      <c r="I3731" s="270" t="s">
        <v>3939</v>
      </c>
      <c r="J3731" s="270">
        <v>23917</v>
      </c>
      <c r="K3731" s="270" t="s">
        <v>3271</v>
      </c>
      <c r="L3731" s="270" t="s">
        <v>3944</v>
      </c>
      <c r="M3731" s="270" t="s">
        <v>3296</v>
      </c>
      <c r="N3731" s="270" t="s">
        <v>3286</v>
      </c>
      <c r="O3731" s="270" t="s">
        <v>3285</v>
      </c>
      <c r="P3731" s="269">
        <v>42401</v>
      </c>
      <c r="Q3731" s="269">
        <v>0</v>
      </c>
      <c r="R3731" s="269">
        <v>0</v>
      </c>
      <c r="S3731" s="269">
        <v>42401</v>
      </c>
      <c r="U3731" s="305" t="str">
        <f t="shared" si="58"/>
        <v>RU8279</v>
      </c>
      <c r="V3731" s="305" t="s">
        <v>3112</v>
      </c>
    </row>
    <row r="3732" spans="1:22" ht="18" customHeight="1" x14ac:dyDescent="0.35">
      <c r="A3732" s="270">
        <v>23878</v>
      </c>
      <c r="B3732" s="270" t="s">
        <v>3269</v>
      </c>
      <c r="C3732" s="270" t="s">
        <v>3942</v>
      </c>
      <c r="D3732" s="270" t="s">
        <v>3296</v>
      </c>
      <c r="E3732" s="270" t="s">
        <v>1739</v>
      </c>
      <c r="F3732" s="270" t="s">
        <v>2118</v>
      </c>
      <c r="G3732" s="270" t="s">
        <v>3941</v>
      </c>
      <c r="H3732" s="270" t="s">
        <v>3940</v>
      </c>
      <c r="I3732" s="270" t="s">
        <v>3939</v>
      </c>
      <c r="J3732" s="270">
        <v>23918</v>
      </c>
      <c r="K3732" s="270" t="s">
        <v>3271</v>
      </c>
      <c r="L3732" s="270" t="s">
        <v>3943</v>
      </c>
      <c r="M3732" s="270" t="s">
        <v>3296</v>
      </c>
      <c r="N3732" s="270" t="s">
        <v>3286</v>
      </c>
      <c r="O3732" s="270" t="s">
        <v>3285</v>
      </c>
      <c r="P3732" s="269">
        <v>286764</v>
      </c>
      <c r="Q3732" s="269">
        <v>0</v>
      </c>
      <c r="R3732" s="269">
        <v>0</v>
      </c>
      <c r="S3732" s="269">
        <v>286764</v>
      </c>
      <c r="U3732" s="305" t="str">
        <f t="shared" si="58"/>
        <v>RU8279</v>
      </c>
      <c r="V3732" s="305" t="s">
        <v>3112</v>
      </c>
    </row>
    <row r="3733" spans="1:22" ht="18" customHeight="1" x14ac:dyDescent="0.35">
      <c r="A3733" s="270">
        <v>23878</v>
      </c>
      <c r="B3733" s="270" t="s">
        <v>3269</v>
      </c>
      <c r="C3733" s="270" t="s">
        <v>3942</v>
      </c>
      <c r="D3733" s="270" t="s">
        <v>3296</v>
      </c>
      <c r="E3733" s="270" t="s">
        <v>1739</v>
      </c>
      <c r="F3733" s="270" t="s">
        <v>2118</v>
      </c>
      <c r="G3733" s="270" t="s">
        <v>3941</v>
      </c>
      <c r="H3733" s="270" t="s">
        <v>3940</v>
      </c>
      <c r="I3733" s="270" t="s">
        <v>3939</v>
      </c>
      <c r="J3733" s="270">
        <v>23919</v>
      </c>
      <c r="K3733" s="270" t="s">
        <v>3271</v>
      </c>
      <c r="L3733" s="270" t="s">
        <v>3938</v>
      </c>
      <c r="M3733" s="270" t="s">
        <v>3296</v>
      </c>
      <c r="N3733" s="270" t="s">
        <v>3286</v>
      </c>
      <c r="O3733" s="270" t="s">
        <v>3285</v>
      </c>
      <c r="P3733" s="269">
        <v>109206</v>
      </c>
      <c r="Q3733" s="269">
        <v>0</v>
      </c>
      <c r="R3733" s="269">
        <v>0</v>
      </c>
      <c r="S3733" s="269">
        <v>109206</v>
      </c>
      <c r="U3733" s="305" t="str">
        <f t="shared" si="58"/>
        <v>RU8279</v>
      </c>
      <c r="V3733" s="305" t="s">
        <v>3112</v>
      </c>
    </row>
    <row r="3734" spans="1:22" ht="18" customHeight="1" x14ac:dyDescent="0.35">
      <c r="A3734" s="270">
        <v>23880</v>
      </c>
      <c r="B3734" s="270" t="s">
        <v>3269</v>
      </c>
      <c r="C3734" s="270" t="s">
        <v>3936</v>
      </c>
      <c r="D3734" s="270" t="s">
        <v>3296</v>
      </c>
      <c r="E3734" s="270" t="s">
        <v>1713</v>
      </c>
      <c r="F3734" s="270" t="s">
        <v>2107</v>
      </c>
      <c r="G3734" s="270" t="s">
        <v>3931</v>
      </c>
      <c r="H3734" s="270" t="s">
        <v>3935</v>
      </c>
      <c r="I3734" s="270" t="s">
        <v>3934</v>
      </c>
      <c r="J3734" s="270">
        <v>24044</v>
      </c>
      <c r="K3734" s="270" t="s">
        <v>3271</v>
      </c>
      <c r="L3734" s="270" t="s">
        <v>3937</v>
      </c>
      <c r="M3734" s="270" t="s">
        <v>3296</v>
      </c>
      <c r="N3734" s="270" t="s">
        <v>3286</v>
      </c>
      <c r="O3734" s="270" t="s">
        <v>3285</v>
      </c>
      <c r="P3734" s="269">
        <v>1237317.6200000001</v>
      </c>
      <c r="Q3734" s="269">
        <v>0</v>
      </c>
      <c r="R3734" s="269">
        <v>0</v>
      </c>
      <c r="S3734" s="269">
        <v>1237317.6200000001</v>
      </c>
      <c r="U3734" s="305" t="str">
        <f t="shared" si="58"/>
        <v>RU8265</v>
      </c>
      <c r="V3734" s="305" t="s">
        <v>3112</v>
      </c>
    </row>
    <row r="3735" spans="1:22" ht="18" customHeight="1" x14ac:dyDescent="0.35">
      <c r="A3735" s="270">
        <v>23880</v>
      </c>
      <c r="B3735" s="270" t="s">
        <v>3269</v>
      </c>
      <c r="C3735" s="270" t="s">
        <v>3936</v>
      </c>
      <c r="D3735" s="270" t="s">
        <v>3296</v>
      </c>
      <c r="E3735" s="270" t="s">
        <v>1713</v>
      </c>
      <c r="F3735" s="270" t="s">
        <v>2107</v>
      </c>
      <c r="G3735" s="270" t="s">
        <v>3931</v>
      </c>
      <c r="H3735" s="270" t="s">
        <v>3935</v>
      </c>
      <c r="I3735" s="270" t="s">
        <v>3934</v>
      </c>
      <c r="J3735" s="270">
        <v>24045</v>
      </c>
      <c r="K3735" s="270" t="s">
        <v>3271</v>
      </c>
      <c r="L3735" s="270" t="s">
        <v>3933</v>
      </c>
      <c r="M3735" s="270" t="s">
        <v>3296</v>
      </c>
      <c r="N3735" s="270" t="s">
        <v>3286</v>
      </c>
      <c r="O3735" s="270" t="s">
        <v>3689</v>
      </c>
      <c r="P3735" s="269">
        <v>25251.38</v>
      </c>
      <c r="Q3735" s="269">
        <v>0</v>
      </c>
      <c r="R3735" s="269">
        <v>0</v>
      </c>
      <c r="S3735" s="269">
        <v>25251.38</v>
      </c>
      <c r="U3735" s="305" t="str">
        <f t="shared" si="58"/>
        <v>RU8265</v>
      </c>
      <c r="V3735" s="305" t="s">
        <v>3112</v>
      </c>
    </row>
    <row r="3736" spans="1:22" ht="18" customHeight="1" x14ac:dyDescent="0.35">
      <c r="A3736" s="270">
        <v>23881</v>
      </c>
      <c r="B3736" s="270" t="s">
        <v>3269</v>
      </c>
      <c r="C3736" s="270" t="s">
        <v>3932</v>
      </c>
      <c r="D3736" s="270" t="s">
        <v>3296</v>
      </c>
      <c r="E3736" s="270" t="s">
        <v>1713</v>
      </c>
      <c r="F3736" s="270" t="s">
        <v>2107</v>
      </c>
      <c r="G3736" s="270" t="s">
        <v>3931</v>
      </c>
      <c r="H3736" s="270" t="s">
        <v>3930</v>
      </c>
      <c r="I3736" s="270" t="s">
        <v>3929</v>
      </c>
      <c r="J3736" s="270">
        <v>24063</v>
      </c>
      <c r="K3736" s="270" t="s">
        <v>3271</v>
      </c>
      <c r="L3736" s="270" t="s">
        <v>3928</v>
      </c>
      <c r="M3736" s="270" t="s">
        <v>3296</v>
      </c>
      <c r="N3736" s="270" t="s">
        <v>3286</v>
      </c>
      <c r="O3736" s="270" t="s">
        <v>3285</v>
      </c>
      <c r="P3736" s="269">
        <v>472727</v>
      </c>
      <c r="Q3736" s="269">
        <v>0</v>
      </c>
      <c r="R3736" s="269">
        <v>0</v>
      </c>
      <c r="S3736" s="269">
        <v>472727</v>
      </c>
      <c r="U3736" s="305" t="str">
        <f t="shared" si="58"/>
        <v>RU8265</v>
      </c>
      <c r="V3736" s="305" t="s">
        <v>3112</v>
      </c>
    </row>
    <row r="3737" spans="1:22" ht="18" customHeight="1" x14ac:dyDescent="0.35">
      <c r="A3737" s="270">
        <v>23882</v>
      </c>
      <c r="B3737" s="270" t="s">
        <v>3269</v>
      </c>
      <c r="C3737" s="270" t="s">
        <v>3927</v>
      </c>
      <c r="D3737" s="270" t="s">
        <v>3296</v>
      </c>
      <c r="E3737" s="270" t="s">
        <v>1713</v>
      </c>
      <c r="F3737" s="270" t="s">
        <v>2107</v>
      </c>
      <c r="G3737" s="270" t="s">
        <v>3926</v>
      </c>
      <c r="H3737" s="270" t="s">
        <v>3925</v>
      </c>
      <c r="I3737" s="270" t="s">
        <v>3924</v>
      </c>
      <c r="J3737" s="270">
        <v>24441</v>
      </c>
      <c r="K3737" s="270" t="s">
        <v>3271</v>
      </c>
      <c r="L3737" s="270" t="s">
        <v>3923</v>
      </c>
      <c r="M3737" s="270" t="s">
        <v>3296</v>
      </c>
      <c r="N3737" s="270" t="s">
        <v>3286</v>
      </c>
      <c r="O3737" s="270" t="s">
        <v>3285</v>
      </c>
      <c r="P3737" s="269">
        <v>461506.72</v>
      </c>
      <c r="Q3737" s="269">
        <v>0</v>
      </c>
      <c r="R3737" s="269">
        <v>0</v>
      </c>
      <c r="S3737" s="269">
        <v>461506.72</v>
      </c>
      <c r="U3737" s="305" t="str">
        <f t="shared" si="58"/>
        <v>RU8265</v>
      </c>
      <c r="V3737" s="305" t="s">
        <v>3112</v>
      </c>
    </row>
    <row r="3738" spans="1:22" ht="18" customHeight="1" x14ac:dyDescent="0.35">
      <c r="A3738" s="270">
        <v>23884</v>
      </c>
      <c r="B3738" s="270" t="s">
        <v>3269</v>
      </c>
      <c r="C3738" s="270" t="s">
        <v>3916</v>
      </c>
      <c r="D3738" s="270" t="s">
        <v>3296</v>
      </c>
      <c r="E3738" s="270" t="s">
        <v>1733</v>
      </c>
      <c r="F3738" s="270" t="s">
        <v>1926</v>
      </c>
      <c r="G3738" s="270" t="s">
        <v>3899</v>
      </c>
      <c r="H3738" s="270" t="s">
        <v>3915</v>
      </c>
      <c r="I3738" s="270" t="s">
        <v>3914</v>
      </c>
      <c r="J3738" s="270">
        <v>24035</v>
      </c>
      <c r="K3738" s="270" t="s">
        <v>3271</v>
      </c>
      <c r="L3738" s="270" t="s">
        <v>3922</v>
      </c>
      <c r="M3738" s="270" t="s">
        <v>3296</v>
      </c>
      <c r="N3738" s="270" t="s">
        <v>3314</v>
      </c>
      <c r="O3738" s="270" t="s">
        <v>3313</v>
      </c>
      <c r="P3738" s="269">
        <v>1938.19</v>
      </c>
      <c r="Q3738" s="269">
        <v>0</v>
      </c>
      <c r="R3738" s="269">
        <v>0</v>
      </c>
      <c r="S3738" s="269">
        <v>1938.19</v>
      </c>
      <c r="U3738" s="305" t="str">
        <f t="shared" si="58"/>
        <v>RU5215</v>
      </c>
      <c r="V3738" s="305" t="s">
        <v>3112</v>
      </c>
    </row>
    <row r="3739" spans="1:22" ht="18" customHeight="1" x14ac:dyDescent="0.35">
      <c r="A3739" s="270">
        <v>23884</v>
      </c>
      <c r="B3739" s="270" t="s">
        <v>3269</v>
      </c>
      <c r="C3739" s="270" t="s">
        <v>3916</v>
      </c>
      <c r="D3739" s="270" t="s">
        <v>3296</v>
      </c>
      <c r="E3739" s="270" t="s">
        <v>1733</v>
      </c>
      <c r="F3739" s="270" t="s">
        <v>1926</v>
      </c>
      <c r="G3739" s="270" t="s">
        <v>3899</v>
      </c>
      <c r="H3739" s="270" t="s">
        <v>3915</v>
      </c>
      <c r="I3739" s="270" t="s">
        <v>3914</v>
      </c>
      <c r="J3739" s="270">
        <v>24221</v>
      </c>
      <c r="K3739" s="270" t="s">
        <v>3271</v>
      </c>
      <c r="L3739" s="270" t="s">
        <v>3921</v>
      </c>
      <c r="M3739" s="270" t="s">
        <v>3296</v>
      </c>
      <c r="N3739" s="270" t="s">
        <v>3314</v>
      </c>
      <c r="O3739" s="270" t="s">
        <v>3313</v>
      </c>
      <c r="P3739" s="269">
        <v>132110.96</v>
      </c>
      <c r="Q3739" s="269">
        <v>0</v>
      </c>
      <c r="R3739" s="269">
        <v>0</v>
      </c>
      <c r="S3739" s="269">
        <v>132110.96</v>
      </c>
      <c r="U3739" s="305" t="str">
        <f t="shared" si="58"/>
        <v>RU5215</v>
      </c>
      <c r="V3739" s="305" t="s">
        <v>3112</v>
      </c>
    </row>
    <row r="3740" spans="1:22" ht="18" customHeight="1" x14ac:dyDescent="0.35">
      <c r="A3740" s="270">
        <v>23884</v>
      </c>
      <c r="B3740" s="270" t="s">
        <v>3269</v>
      </c>
      <c r="C3740" s="270" t="s">
        <v>3916</v>
      </c>
      <c r="D3740" s="270" t="s">
        <v>3296</v>
      </c>
      <c r="E3740" s="270" t="s">
        <v>1733</v>
      </c>
      <c r="F3740" s="270" t="s">
        <v>1926</v>
      </c>
      <c r="G3740" s="270" t="s">
        <v>3899</v>
      </c>
      <c r="H3740" s="270" t="s">
        <v>3915</v>
      </c>
      <c r="I3740" s="270" t="s">
        <v>3914</v>
      </c>
      <c r="J3740" s="270">
        <v>24222</v>
      </c>
      <c r="K3740" s="270" t="s">
        <v>3271</v>
      </c>
      <c r="L3740" s="270" t="s">
        <v>3920</v>
      </c>
      <c r="M3740" s="270" t="s">
        <v>3296</v>
      </c>
      <c r="N3740" s="270" t="s">
        <v>3314</v>
      </c>
      <c r="O3740" s="270" t="s">
        <v>3313</v>
      </c>
      <c r="P3740" s="269">
        <v>4662.55</v>
      </c>
      <c r="Q3740" s="269">
        <v>0</v>
      </c>
      <c r="R3740" s="269">
        <v>0</v>
      </c>
      <c r="S3740" s="269">
        <v>4662.55</v>
      </c>
      <c r="U3740" s="305" t="str">
        <f t="shared" si="58"/>
        <v>RU5215</v>
      </c>
      <c r="V3740" s="305" t="s">
        <v>3112</v>
      </c>
    </row>
    <row r="3741" spans="1:22" ht="18" customHeight="1" x14ac:dyDescent="0.35">
      <c r="A3741" s="270">
        <v>23884</v>
      </c>
      <c r="B3741" s="270" t="s">
        <v>3269</v>
      </c>
      <c r="C3741" s="270" t="s">
        <v>3916</v>
      </c>
      <c r="D3741" s="270" t="s">
        <v>3296</v>
      </c>
      <c r="E3741" s="270" t="s">
        <v>1733</v>
      </c>
      <c r="F3741" s="270" t="s">
        <v>1926</v>
      </c>
      <c r="G3741" s="270" t="s">
        <v>3899</v>
      </c>
      <c r="H3741" s="270" t="s">
        <v>3915</v>
      </c>
      <c r="I3741" s="270" t="s">
        <v>3914</v>
      </c>
      <c r="J3741" s="270">
        <v>24223</v>
      </c>
      <c r="K3741" s="270" t="s">
        <v>3271</v>
      </c>
      <c r="L3741" s="270" t="s">
        <v>3919</v>
      </c>
      <c r="M3741" s="270" t="s">
        <v>3296</v>
      </c>
      <c r="N3741" s="270" t="s">
        <v>3314</v>
      </c>
      <c r="O3741" s="270" t="s">
        <v>3313</v>
      </c>
      <c r="P3741" s="269">
        <v>55661.31</v>
      </c>
      <c r="Q3741" s="269">
        <v>0</v>
      </c>
      <c r="R3741" s="269">
        <v>0</v>
      </c>
      <c r="S3741" s="269">
        <v>55661.31</v>
      </c>
      <c r="U3741" s="305" t="str">
        <f t="shared" si="58"/>
        <v>RU5215</v>
      </c>
      <c r="V3741" s="305" t="s">
        <v>3112</v>
      </c>
    </row>
    <row r="3742" spans="1:22" ht="18" customHeight="1" x14ac:dyDescent="0.35">
      <c r="A3742" s="270">
        <v>23884</v>
      </c>
      <c r="B3742" s="270" t="s">
        <v>3269</v>
      </c>
      <c r="C3742" s="270" t="s">
        <v>3916</v>
      </c>
      <c r="D3742" s="270" t="s">
        <v>3296</v>
      </c>
      <c r="E3742" s="270" t="s">
        <v>1733</v>
      </c>
      <c r="F3742" s="270" t="s">
        <v>1926</v>
      </c>
      <c r="G3742" s="270" t="s">
        <v>3899</v>
      </c>
      <c r="H3742" s="270" t="s">
        <v>3915</v>
      </c>
      <c r="I3742" s="270" t="s">
        <v>3914</v>
      </c>
      <c r="J3742" s="270">
        <v>24224</v>
      </c>
      <c r="K3742" s="270" t="s">
        <v>3271</v>
      </c>
      <c r="L3742" s="270" t="s">
        <v>3918</v>
      </c>
      <c r="M3742" s="270" t="s">
        <v>3296</v>
      </c>
      <c r="N3742" s="270" t="s">
        <v>3314</v>
      </c>
      <c r="O3742" s="270" t="s">
        <v>3313</v>
      </c>
      <c r="P3742" s="269">
        <v>5445.68</v>
      </c>
      <c r="Q3742" s="269">
        <v>0</v>
      </c>
      <c r="R3742" s="269">
        <v>0</v>
      </c>
      <c r="S3742" s="269">
        <v>5445.68</v>
      </c>
      <c r="U3742" s="305" t="str">
        <f t="shared" si="58"/>
        <v>RU5215</v>
      </c>
      <c r="V3742" s="305" t="s">
        <v>3112</v>
      </c>
    </row>
    <row r="3743" spans="1:22" ht="18" customHeight="1" x14ac:dyDescent="0.35">
      <c r="A3743" s="270">
        <v>23884</v>
      </c>
      <c r="B3743" s="270" t="s">
        <v>3269</v>
      </c>
      <c r="C3743" s="270" t="s">
        <v>3916</v>
      </c>
      <c r="D3743" s="270" t="s">
        <v>3296</v>
      </c>
      <c r="E3743" s="270" t="s">
        <v>1733</v>
      </c>
      <c r="F3743" s="270" t="s">
        <v>1926</v>
      </c>
      <c r="G3743" s="270" t="s">
        <v>3899</v>
      </c>
      <c r="H3743" s="270" t="s">
        <v>3915</v>
      </c>
      <c r="I3743" s="270" t="s">
        <v>3914</v>
      </c>
      <c r="J3743" s="270">
        <v>24225</v>
      </c>
      <c r="K3743" s="270" t="s">
        <v>3271</v>
      </c>
      <c r="L3743" s="270" t="s">
        <v>3917</v>
      </c>
      <c r="M3743" s="270" t="s">
        <v>3296</v>
      </c>
      <c r="N3743" s="270" t="s">
        <v>3314</v>
      </c>
      <c r="O3743" s="270" t="s">
        <v>3313</v>
      </c>
      <c r="P3743" s="269">
        <v>66440.289999999994</v>
      </c>
      <c r="Q3743" s="269">
        <v>0</v>
      </c>
      <c r="R3743" s="269">
        <v>0</v>
      </c>
      <c r="S3743" s="269">
        <v>66440.289999999994</v>
      </c>
      <c r="U3743" s="305" t="str">
        <f t="shared" si="58"/>
        <v>RU5215</v>
      </c>
      <c r="V3743" s="305" t="s">
        <v>3112</v>
      </c>
    </row>
    <row r="3744" spans="1:22" ht="18" customHeight="1" x14ac:dyDescent="0.35">
      <c r="A3744" s="270">
        <v>23884</v>
      </c>
      <c r="B3744" s="270" t="s">
        <v>3269</v>
      </c>
      <c r="C3744" s="270" t="s">
        <v>3916</v>
      </c>
      <c r="D3744" s="270" t="s">
        <v>3296</v>
      </c>
      <c r="E3744" s="270" t="s">
        <v>1733</v>
      </c>
      <c r="F3744" s="270" t="s">
        <v>1926</v>
      </c>
      <c r="G3744" s="270" t="s">
        <v>3899</v>
      </c>
      <c r="H3744" s="270" t="s">
        <v>3915</v>
      </c>
      <c r="I3744" s="270" t="s">
        <v>3914</v>
      </c>
      <c r="J3744" s="270">
        <v>24226</v>
      </c>
      <c r="K3744" s="270" t="s">
        <v>3271</v>
      </c>
      <c r="L3744" s="270" t="s">
        <v>3913</v>
      </c>
      <c r="M3744" s="270" t="s">
        <v>3296</v>
      </c>
      <c r="N3744" s="270" t="s">
        <v>3314</v>
      </c>
      <c r="O3744" s="270" t="s">
        <v>3313</v>
      </c>
      <c r="P3744" s="269">
        <v>103270.14</v>
      </c>
      <c r="Q3744" s="269">
        <v>0</v>
      </c>
      <c r="R3744" s="269">
        <v>0</v>
      </c>
      <c r="S3744" s="269">
        <v>103270.14</v>
      </c>
      <c r="U3744" s="305" t="str">
        <f t="shared" si="58"/>
        <v>RU5215</v>
      </c>
      <c r="V3744" s="305" t="s">
        <v>3112</v>
      </c>
    </row>
    <row r="3745" spans="1:22" ht="18" customHeight="1" x14ac:dyDescent="0.35">
      <c r="A3745" s="270">
        <v>23885</v>
      </c>
      <c r="B3745" s="270" t="s">
        <v>3269</v>
      </c>
      <c r="C3745" s="270" t="s">
        <v>3911</v>
      </c>
      <c r="D3745" s="270" t="s">
        <v>3296</v>
      </c>
      <c r="E3745" s="270" t="s">
        <v>1713</v>
      </c>
      <c r="F3745" s="270" t="s">
        <v>1992</v>
      </c>
      <c r="G3745" s="270" t="s">
        <v>3910</v>
      </c>
      <c r="H3745" s="270" t="s">
        <v>3909</v>
      </c>
      <c r="I3745" s="270" t="s">
        <v>3908</v>
      </c>
      <c r="J3745" s="270">
        <v>23920</v>
      </c>
      <c r="K3745" s="270" t="s">
        <v>3271</v>
      </c>
      <c r="L3745" s="270" t="s">
        <v>3912</v>
      </c>
      <c r="M3745" s="270" t="s">
        <v>3296</v>
      </c>
      <c r="N3745" s="270" t="s">
        <v>3286</v>
      </c>
      <c r="O3745" s="270" t="s">
        <v>3285</v>
      </c>
      <c r="P3745" s="269">
        <v>395053.2</v>
      </c>
      <c r="Q3745" s="269">
        <v>0</v>
      </c>
      <c r="R3745" s="269">
        <v>0</v>
      </c>
      <c r="S3745" s="269">
        <v>395053.2</v>
      </c>
      <c r="U3745" s="305" t="str">
        <f t="shared" si="58"/>
        <v>RU8025</v>
      </c>
      <c r="V3745" s="305" t="s">
        <v>3112</v>
      </c>
    </row>
    <row r="3746" spans="1:22" ht="18" customHeight="1" x14ac:dyDescent="0.35">
      <c r="A3746" s="270">
        <v>23885</v>
      </c>
      <c r="B3746" s="270" t="s">
        <v>3269</v>
      </c>
      <c r="C3746" s="270" t="s">
        <v>3911</v>
      </c>
      <c r="D3746" s="270" t="s">
        <v>3296</v>
      </c>
      <c r="E3746" s="270" t="s">
        <v>1713</v>
      </c>
      <c r="F3746" s="270" t="s">
        <v>1992</v>
      </c>
      <c r="G3746" s="270" t="s">
        <v>3910</v>
      </c>
      <c r="H3746" s="270" t="s">
        <v>3909</v>
      </c>
      <c r="I3746" s="270" t="s">
        <v>3908</v>
      </c>
      <c r="J3746" s="270">
        <v>23921</v>
      </c>
      <c r="K3746" s="270" t="s">
        <v>3271</v>
      </c>
      <c r="L3746" s="270" t="s">
        <v>3907</v>
      </c>
      <c r="M3746" s="270" t="s">
        <v>3296</v>
      </c>
      <c r="N3746" s="270" t="s">
        <v>3286</v>
      </c>
      <c r="O3746" s="270" t="s">
        <v>3285</v>
      </c>
      <c r="P3746" s="269">
        <v>378104.93</v>
      </c>
      <c r="Q3746" s="269">
        <v>0</v>
      </c>
      <c r="R3746" s="269">
        <v>0</v>
      </c>
      <c r="S3746" s="269">
        <v>378104.93</v>
      </c>
      <c r="U3746" s="305" t="str">
        <f t="shared" si="58"/>
        <v>RU8025</v>
      </c>
      <c r="V3746" s="305" t="s">
        <v>3112</v>
      </c>
    </row>
    <row r="3747" spans="1:22" ht="18" customHeight="1" x14ac:dyDescent="0.35">
      <c r="A3747" s="270">
        <v>23894</v>
      </c>
      <c r="B3747" s="270" t="s">
        <v>3269</v>
      </c>
      <c r="C3747" s="270" t="s">
        <v>3900</v>
      </c>
      <c r="D3747" s="270" t="s">
        <v>3296</v>
      </c>
      <c r="E3747" s="270" t="s">
        <v>1733</v>
      </c>
      <c r="F3747" s="270" t="s">
        <v>1926</v>
      </c>
      <c r="G3747" s="270" t="s">
        <v>3899</v>
      </c>
      <c r="H3747" s="270" t="s">
        <v>3898</v>
      </c>
      <c r="I3747" s="270" t="s">
        <v>3897</v>
      </c>
      <c r="J3747" s="270">
        <v>24201</v>
      </c>
      <c r="K3747" s="270" t="s">
        <v>3271</v>
      </c>
      <c r="L3747" s="270" t="s">
        <v>3906</v>
      </c>
      <c r="M3747" s="270" t="s">
        <v>3296</v>
      </c>
      <c r="N3747" s="270" t="s">
        <v>3314</v>
      </c>
      <c r="O3747" s="270" t="s">
        <v>3313</v>
      </c>
      <c r="P3747" s="269">
        <v>37798.94</v>
      </c>
      <c r="Q3747" s="269">
        <v>0</v>
      </c>
      <c r="R3747" s="269">
        <v>0</v>
      </c>
      <c r="S3747" s="269">
        <v>37798.94</v>
      </c>
      <c r="U3747" s="305" t="str">
        <f t="shared" si="58"/>
        <v>RU5215</v>
      </c>
      <c r="V3747" s="305" t="s">
        <v>3112</v>
      </c>
    </row>
    <row r="3748" spans="1:22" ht="18" customHeight="1" x14ac:dyDescent="0.35">
      <c r="A3748" s="270">
        <v>23894</v>
      </c>
      <c r="B3748" s="270" t="s">
        <v>3269</v>
      </c>
      <c r="C3748" s="270" t="s">
        <v>3900</v>
      </c>
      <c r="D3748" s="270" t="s">
        <v>3296</v>
      </c>
      <c r="E3748" s="270" t="s">
        <v>1733</v>
      </c>
      <c r="F3748" s="270" t="s">
        <v>1926</v>
      </c>
      <c r="G3748" s="270" t="s">
        <v>3899</v>
      </c>
      <c r="H3748" s="270" t="s">
        <v>3898</v>
      </c>
      <c r="I3748" s="270" t="s">
        <v>3897</v>
      </c>
      <c r="J3748" s="270">
        <v>24202</v>
      </c>
      <c r="K3748" s="270" t="s">
        <v>3271</v>
      </c>
      <c r="L3748" s="270" t="s">
        <v>3905</v>
      </c>
      <c r="M3748" s="270" t="s">
        <v>3296</v>
      </c>
      <c r="N3748" s="270" t="s">
        <v>3314</v>
      </c>
      <c r="O3748" s="270" t="s">
        <v>3313</v>
      </c>
      <c r="P3748" s="269">
        <v>969336.45</v>
      </c>
      <c r="Q3748" s="269">
        <v>0</v>
      </c>
      <c r="R3748" s="269">
        <v>0</v>
      </c>
      <c r="S3748" s="269">
        <v>969336.45</v>
      </c>
      <c r="U3748" s="305" t="str">
        <f t="shared" si="58"/>
        <v>RU5215</v>
      </c>
      <c r="V3748" s="305" t="s">
        <v>3112</v>
      </c>
    </row>
    <row r="3749" spans="1:22" ht="18" customHeight="1" x14ac:dyDescent="0.35">
      <c r="A3749" s="270">
        <v>23894</v>
      </c>
      <c r="B3749" s="270" t="s">
        <v>3269</v>
      </c>
      <c r="C3749" s="270" t="s">
        <v>3900</v>
      </c>
      <c r="D3749" s="270" t="s">
        <v>3296</v>
      </c>
      <c r="E3749" s="270" t="s">
        <v>1733</v>
      </c>
      <c r="F3749" s="270" t="s">
        <v>1926</v>
      </c>
      <c r="G3749" s="270" t="s">
        <v>3899</v>
      </c>
      <c r="H3749" s="270" t="s">
        <v>3898</v>
      </c>
      <c r="I3749" s="270" t="s">
        <v>3897</v>
      </c>
      <c r="J3749" s="270">
        <v>24203</v>
      </c>
      <c r="K3749" s="270" t="s">
        <v>3271</v>
      </c>
      <c r="L3749" s="270" t="s">
        <v>3904</v>
      </c>
      <c r="M3749" s="270" t="s">
        <v>3296</v>
      </c>
      <c r="N3749" s="270" t="s">
        <v>3314</v>
      </c>
      <c r="O3749" s="270" t="s">
        <v>3313</v>
      </c>
      <c r="P3749" s="269">
        <v>17201.099999999999</v>
      </c>
      <c r="Q3749" s="269">
        <v>0</v>
      </c>
      <c r="R3749" s="269">
        <v>0</v>
      </c>
      <c r="S3749" s="269">
        <v>17201.099999999999</v>
      </c>
      <c r="U3749" s="305" t="str">
        <f t="shared" si="58"/>
        <v>RU5215</v>
      </c>
      <c r="V3749" s="305" t="s">
        <v>3112</v>
      </c>
    </row>
    <row r="3750" spans="1:22" ht="18" customHeight="1" x14ac:dyDescent="0.35">
      <c r="A3750" s="270">
        <v>23894</v>
      </c>
      <c r="B3750" s="270" t="s">
        <v>3269</v>
      </c>
      <c r="C3750" s="270" t="s">
        <v>3900</v>
      </c>
      <c r="D3750" s="270" t="s">
        <v>3296</v>
      </c>
      <c r="E3750" s="270" t="s">
        <v>1733</v>
      </c>
      <c r="F3750" s="270" t="s">
        <v>1926</v>
      </c>
      <c r="G3750" s="270" t="s">
        <v>3899</v>
      </c>
      <c r="H3750" s="270" t="s">
        <v>3898</v>
      </c>
      <c r="I3750" s="270" t="s">
        <v>3897</v>
      </c>
      <c r="J3750" s="270">
        <v>24204</v>
      </c>
      <c r="K3750" s="270" t="s">
        <v>3271</v>
      </c>
      <c r="L3750" s="270" t="s">
        <v>3903</v>
      </c>
      <c r="M3750" s="270" t="s">
        <v>3296</v>
      </c>
      <c r="N3750" s="270" t="s">
        <v>3314</v>
      </c>
      <c r="O3750" s="270" t="s">
        <v>3313</v>
      </c>
      <c r="P3750" s="269">
        <v>269109.34000000003</v>
      </c>
      <c r="Q3750" s="269">
        <v>0</v>
      </c>
      <c r="R3750" s="269">
        <v>0</v>
      </c>
      <c r="S3750" s="269">
        <v>269109.34000000003</v>
      </c>
      <c r="U3750" s="305" t="str">
        <f t="shared" si="58"/>
        <v>RU5215</v>
      </c>
      <c r="V3750" s="305" t="s">
        <v>3112</v>
      </c>
    </row>
    <row r="3751" spans="1:22" ht="18" customHeight="1" x14ac:dyDescent="0.35">
      <c r="A3751" s="270">
        <v>23894</v>
      </c>
      <c r="B3751" s="270" t="s">
        <v>3269</v>
      </c>
      <c r="C3751" s="270" t="s">
        <v>3900</v>
      </c>
      <c r="D3751" s="270" t="s">
        <v>3296</v>
      </c>
      <c r="E3751" s="270" t="s">
        <v>1733</v>
      </c>
      <c r="F3751" s="270" t="s">
        <v>1926</v>
      </c>
      <c r="G3751" s="270" t="s">
        <v>3899</v>
      </c>
      <c r="H3751" s="270" t="s">
        <v>3898</v>
      </c>
      <c r="I3751" s="270" t="s">
        <v>3897</v>
      </c>
      <c r="J3751" s="270">
        <v>24205</v>
      </c>
      <c r="K3751" s="270" t="s">
        <v>3271</v>
      </c>
      <c r="L3751" s="270" t="s">
        <v>3902</v>
      </c>
      <c r="M3751" s="270" t="s">
        <v>3296</v>
      </c>
      <c r="N3751" s="270" t="s">
        <v>3314</v>
      </c>
      <c r="O3751" s="270" t="s">
        <v>3313</v>
      </c>
      <c r="P3751" s="269">
        <v>48340.71</v>
      </c>
      <c r="Q3751" s="269">
        <v>0</v>
      </c>
      <c r="R3751" s="269">
        <v>0</v>
      </c>
      <c r="S3751" s="269">
        <v>48340.71</v>
      </c>
      <c r="U3751" s="305" t="str">
        <f t="shared" si="58"/>
        <v>RU5215</v>
      </c>
      <c r="V3751" s="305" t="s">
        <v>3112</v>
      </c>
    </row>
    <row r="3752" spans="1:22" ht="18" customHeight="1" x14ac:dyDescent="0.35">
      <c r="A3752" s="270">
        <v>23894</v>
      </c>
      <c r="B3752" s="270" t="s">
        <v>3269</v>
      </c>
      <c r="C3752" s="270" t="s">
        <v>3900</v>
      </c>
      <c r="D3752" s="270" t="s">
        <v>3296</v>
      </c>
      <c r="E3752" s="270" t="s">
        <v>1733</v>
      </c>
      <c r="F3752" s="270" t="s">
        <v>1926</v>
      </c>
      <c r="G3752" s="270" t="s">
        <v>3899</v>
      </c>
      <c r="H3752" s="270" t="s">
        <v>3898</v>
      </c>
      <c r="I3752" s="270" t="s">
        <v>3897</v>
      </c>
      <c r="J3752" s="270">
        <v>24206</v>
      </c>
      <c r="K3752" s="270" t="s">
        <v>3271</v>
      </c>
      <c r="L3752" s="270" t="s">
        <v>3901</v>
      </c>
      <c r="M3752" s="270" t="s">
        <v>3296</v>
      </c>
      <c r="N3752" s="270" t="s">
        <v>3314</v>
      </c>
      <c r="O3752" s="270" t="s">
        <v>3313</v>
      </c>
      <c r="P3752" s="269">
        <v>272960.88</v>
      </c>
      <c r="Q3752" s="269">
        <v>0</v>
      </c>
      <c r="R3752" s="269">
        <v>0</v>
      </c>
      <c r="S3752" s="269">
        <v>272960.88</v>
      </c>
      <c r="U3752" s="305" t="str">
        <f t="shared" si="58"/>
        <v>RU5215</v>
      </c>
      <c r="V3752" s="305" t="s">
        <v>3112</v>
      </c>
    </row>
    <row r="3753" spans="1:22" ht="18" customHeight="1" x14ac:dyDescent="0.35">
      <c r="A3753" s="270">
        <v>23894</v>
      </c>
      <c r="B3753" s="270" t="s">
        <v>3269</v>
      </c>
      <c r="C3753" s="270" t="s">
        <v>3900</v>
      </c>
      <c r="D3753" s="270" t="s">
        <v>3296</v>
      </c>
      <c r="E3753" s="270" t="s">
        <v>1733</v>
      </c>
      <c r="F3753" s="270" t="s">
        <v>1926</v>
      </c>
      <c r="G3753" s="270" t="s">
        <v>3899</v>
      </c>
      <c r="H3753" s="270" t="s">
        <v>3898</v>
      </c>
      <c r="I3753" s="270" t="s">
        <v>3897</v>
      </c>
      <c r="J3753" s="270">
        <v>24207</v>
      </c>
      <c r="K3753" s="270" t="s">
        <v>3271</v>
      </c>
      <c r="L3753" s="270" t="s">
        <v>3896</v>
      </c>
      <c r="M3753" s="270" t="s">
        <v>3296</v>
      </c>
      <c r="N3753" s="270" t="s">
        <v>3314</v>
      </c>
      <c r="O3753" s="270" t="s">
        <v>3313</v>
      </c>
      <c r="P3753" s="269">
        <v>85895.86</v>
      </c>
      <c r="Q3753" s="269">
        <v>0</v>
      </c>
      <c r="R3753" s="269">
        <v>0</v>
      </c>
      <c r="S3753" s="269">
        <v>85895.86</v>
      </c>
      <c r="U3753" s="305" t="str">
        <f t="shared" si="58"/>
        <v>RU5215</v>
      </c>
      <c r="V3753" s="305" t="s">
        <v>3112</v>
      </c>
    </row>
    <row r="3754" spans="1:22" ht="18" customHeight="1" x14ac:dyDescent="0.35">
      <c r="A3754" s="270">
        <v>23895</v>
      </c>
      <c r="B3754" s="270" t="s">
        <v>3269</v>
      </c>
      <c r="C3754" s="270" t="s">
        <v>3895</v>
      </c>
      <c r="D3754" s="270" t="s">
        <v>3296</v>
      </c>
      <c r="E3754" s="270" t="s">
        <v>1733</v>
      </c>
      <c r="F3754" s="270" t="s">
        <v>1926</v>
      </c>
      <c r="G3754" s="270" t="s">
        <v>3430</v>
      </c>
      <c r="H3754" s="270" t="s">
        <v>3894</v>
      </c>
      <c r="I3754" s="270" t="s">
        <v>3893</v>
      </c>
      <c r="J3754" s="270">
        <v>24021</v>
      </c>
      <c r="K3754" s="270" t="s">
        <v>3271</v>
      </c>
      <c r="L3754" s="270" t="s">
        <v>3892</v>
      </c>
      <c r="M3754" s="270" t="s">
        <v>3296</v>
      </c>
      <c r="N3754" s="270" t="s">
        <v>3314</v>
      </c>
      <c r="O3754" s="270" t="s">
        <v>3313</v>
      </c>
      <c r="P3754" s="269">
        <v>1808299.24</v>
      </c>
      <c r="Q3754" s="269">
        <v>0</v>
      </c>
      <c r="R3754" s="269">
        <v>0</v>
      </c>
      <c r="S3754" s="269">
        <v>1808299.24</v>
      </c>
      <c r="U3754" s="305" t="str">
        <f t="shared" si="58"/>
        <v>RU5215</v>
      </c>
      <c r="V3754" s="305" t="s">
        <v>3112</v>
      </c>
    </row>
    <row r="3755" spans="1:22" ht="18" customHeight="1" x14ac:dyDescent="0.35">
      <c r="A3755" s="270">
        <v>23906</v>
      </c>
      <c r="B3755" s="270" t="s">
        <v>3269</v>
      </c>
      <c r="C3755" s="270" t="s">
        <v>3891</v>
      </c>
      <c r="D3755" s="270" t="s">
        <v>3296</v>
      </c>
      <c r="E3755" s="270" t="s">
        <v>1791</v>
      </c>
      <c r="F3755" s="270" t="s">
        <v>2163</v>
      </c>
      <c r="G3755" s="270" t="s">
        <v>3890</v>
      </c>
      <c r="H3755" s="270" t="s">
        <v>3889</v>
      </c>
      <c r="I3755" s="270" t="s">
        <v>3888</v>
      </c>
      <c r="J3755" s="270">
        <v>23966</v>
      </c>
      <c r="K3755" s="270" t="s">
        <v>3271</v>
      </c>
      <c r="L3755" s="270" t="s">
        <v>3887</v>
      </c>
      <c r="M3755" s="270" t="s">
        <v>3296</v>
      </c>
      <c r="N3755" s="270" t="s">
        <v>3286</v>
      </c>
      <c r="O3755" s="270" t="s">
        <v>3285</v>
      </c>
      <c r="P3755" s="269">
        <v>304563.25</v>
      </c>
      <c r="Q3755" s="269">
        <v>0</v>
      </c>
      <c r="R3755" s="269">
        <v>0</v>
      </c>
      <c r="S3755" s="269">
        <v>304563.25</v>
      </c>
      <c r="U3755" s="305" t="str">
        <f t="shared" si="58"/>
        <v>RU8328</v>
      </c>
      <c r="V3755" s="305" t="s">
        <v>3112</v>
      </c>
    </row>
    <row r="3756" spans="1:22" ht="18" customHeight="1" x14ac:dyDescent="0.35">
      <c r="A3756" s="270">
        <v>23907</v>
      </c>
      <c r="B3756" s="270" t="s">
        <v>3269</v>
      </c>
      <c r="C3756" s="270" t="s">
        <v>3886</v>
      </c>
      <c r="D3756" s="270" t="s">
        <v>3296</v>
      </c>
      <c r="E3756" s="270" t="s">
        <v>1733</v>
      </c>
      <c r="F3756" s="270" t="s">
        <v>2065</v>
      </c>
      <c r="G3756" s="270" t="s">
        <v>3885</v>
      </c>
      <c r="H3756" s="270" t="s">
        <v>3884</v>
      </c>
      <c r="I3756" s="270" t="s">
        <v>3883</v>
      </c>
      <c r="J3756" s="270">
        <v>23908</v>
      </c>
      <c r="K3756" s="270" t="s">
        <v>3271</v>
      </c>
      <c r="L3756" s="270" t="s">
        <v>3882</v>
      </c>
      <c r="M3756" s="270" t="s">
        <v>3296</v>
      </c>
      <c r="N3756" s="270" t="s">
        <v>3314</v>
      </c>
      <c r="O3756" s="270" t="s">
        <v>3313</v>
      </c>
      <c r="P3756" s="269">
        <v>329758.08000000002</v>
      </c>
      <c r="Q3756" s="269">
        <v>0</v>
      </c>
      <c r="R3756" s="269">
        <v>0</v>
      </c>
      <c r="S3756" s="269">
        <v>329758.08000000002</v>
      </c>
      <c r="U3756" s="305" t="str">
        <f t="shared" si="58"/>
        <v>RU8179</v>
      </c>
      <c r="V3756" s="305" t="s">
        <v>3112</v>
      </c>
    </row>
    <row r="3757" spans="1:22" ht="18" customHeight="1" x14ac:dyDescent="0.35">
      <c r="A3757" s="270">
        <v>23923</v>
      </c>
      <c r="B3757" s="270" t="s">
        <v>3269</v>
      </c>
      <c r="C3757" s="270" t="s">
        <v>3881</v>
      </c>
      <c r="D3757" s="270" t="s">
        <v>3267</v>
      </c>
      <c r="E3757" s="270" t="s">
        <v>1739</v>
      </c>
      <c r="F3757" s="270" t="s">
        <v>1955</v>
      </c>
      <c r="G3757" s="270" t="s">
        <v>3880</v>
      </c>
      <c r="H3757" s="270" t="s">
        <v>3879</v>
      </c>
      <c r="I3757" s="270" t="s">
        <v>3878</v>
      </c>
      <c r="J3757" s="270"/>
      <c r="K3757" s="270"/>
      <c r="L3757" s="270"/>
      <c r="M3757" s="270"/>
      <c r="N3757" s="270"/>
      <c r="O3757" s="270"/>
      <c r="P3757" s="269"/>
      <c r="Q3757" s="269"/>
      <c r="R3757" s="269"/>
      <c r="S3757" s="269"/>
      <c r="U3757" s="305" t="str">
        <f t="shared" si="58"/>
        <v>RU7866</v>
      </c>
      <c r="V3757" s="305" t="s">
        <v>3112</v>
      </c>
    </row>
    <row r="3758" spans="1:22" ht="18" customHeight="1" x14ac:dyDescent="0.35">
      <c r="A3758" s="270">
        <v>23925</v>
      </c>
      <c r="B3758" s="270" t="s">
        <v>3269</v>
      </c>
      <c r="C3758" s="270" t="s">
        <v>3875</v>
      </c>
      <c r="D3758" s="270" t="s">
        <v>3296</v>
      </c>
      <c r="E3758" s="270" t="s">
        <v>1733</v>
      </c>
      <c r="F3758" s="270" t="s">
        <v>1910</v>
      </c>
      <c r="G3758" s="270" t="s">
        <v>3874</v>
      </c>
      <c r="H3758" s="270" t="s">
        <v>3873</v>
      </c>
      <c r="I3758" s="270" t="s">
        <v>3872</v>
      </c>
      <c r="J3758" s="270">
        <v>24121</v>
      </c>
      <c r="K3758" s="270" t="s">
        <v>3271</v>
      </c>
      <c r="L3758" s="270" t="s">
        <v>3877</v>
      </c>
      <c r="M3758" s="270" t="s">
        <v>3296</v>
      </c>
      <c r="N3758" s="270" t="s">
        <v>3314</v>
      </c>
      <c r="O3758" s="270" t="s">
        <v>3313</v>
      </c>
      <c r="P3758" s="269">
        <v>116192.1</v>
      </c>
      <c r="Q3758" s="269">
        <v>0</v>
      </c>
      <c r="R3758" s="269">
        <v>0</v>
      </c>
      <c r="S3758" s="269">
        <v>116192.1</v>
      </c>
      <c r="U3758" s="305" t="str">
        <f t="shared" si="58"/>
        <v>RU5115</v>
      </c>
      <c r="V3758" s="305" t="s">
        <v>3112</v>
      </c>
    </row>
    <row r="3759" spans="1:22" ht="18" customHeight="1" x14ac:dyDescent="0.35">
      <c r="A3759" s="270">
        <v>23925</v>
      </c>
      <c r="B3759" s="270" t="s">
        <v>3269</v>
      </c>
      <c r="C3759" s="270" t="s">
        <v>3875</v>
      </c>
      <c r="D3759" s="270" t="s">
        <v>3296</v>
      </c>
      <c r="E3759" s="270" t="s">
        <v>1733</v>
      </c>
      <c r="F3759" s="270" t="s">
        <v>1910</v>
      </c>
      <c r="G3759" s="270" t="s">
        <v>3874</v>
      </c>
      <c r="H3759" s="270" t="s">
        <v>3873</v>
      </c>
      <c r="I3759" s="270" t="s">
        <v>3872</v>
      </c>
      <c r="J3759" s="270">
        <v>24122</v>
      </c>
      <c r="K3759" s="270" t="s">
        <v>3271</v>
      </c>
      <c r="L3759" s="270" t="s">
        <v>3876</v>
      </c>
      <c r="M3759" s="270" t="s">
        <v>3296</v>
      </c>
      <c r="N3759" s="270" t="s">
        <v>3314</v>
      </c>
      <c r="O3759" s="270" t="s">
        <v>3313</v>
      </c>
      <c r="P3759" s="269">
        <v>114373.17</v>
      </c>
      <c r="Q3759" s="269">
        <v>0</v>
      </c>
      <c r="R3759" s="269">
        <v>0</v>
      </c>
      <c r="S3759" s="269">
        <v>114373.17</v>
      </c>
      <c r="U3759" s="305" t="str">
        <f t="shared" si="58"/>
        <v>RU5115</v>
      </c>
      <c r="V3759" s="305" t="s">
        <v>3112</v>
      </c>
    </row>
    <row r="3760" spans="1:22" ht="18" customHeight="1" x14ac:dyDescent="0.35">
      <c r="A3760" s="270">
        <v>23925</v>
      </c>
      <c r="B3760" s="270" t="s">
        <v>3269</v>
      </c>
      <c r="C3760" s="270" t="s">
        <v>3875</v>
      </c>
      <c r="D3760" s="270" t="s">
        <v>3296</v>
      </c>
      <c r="E3760" s="270" t="s">
        <v>1733</v>
      </c>
      <c r="F3760" s="270" t="s">
        <v>1910</v>
      </c>
      <c r="G3760" s="270" t="s">
        <v>3874</v>
      </c>
      <c r="H3760" s="270" t="s">
        <v>3873</v>
      </c>
      <c r="I3760" s="270" t="s">
        <v>3872</v>
      </c>
      <c r="J3760" s="270">
        <v>24123</v>
      </c>
      <c r="K3760" s="270" t="s">
        <v>3271</v>
      </c>
      <c r="L3760" s="270" t="s">
        <v>3871</v>
      </c>
      <c r="M3760" s="270" t="s">
        <v>3296</v>
      </c>
      <c r="N3760" s="270" t="s">
        <v>3314</v>
      </c>
      <c r="O3760" s="270" t="s">
        <v>3313</v>
      </c>
      <c r="P3760" s="269">
        <v>68329.8</v>
      </c>
      <c r="Q3760" s="269">
        <v>0</v>
      </c>
      <c r="R3760" s="269">
        <v>0</v>
      </c>
      <c r="S3760" s="269">
        <v>68329.8</v>
      </c>
      <c r="U3760" s="305" t="str">
        <f t="shared" si="58"/>
        <v>RU5115</v>
      </c>
      <c r="V3760" s="305" t="s">
        <v>3112</v>
      </c>
    </row>
    <row r="3761" spans="1:22" ht="18" customHeight="1" x14ac:dyDescent="0.35">
      <c r="A3761" s="270">
        <v>23926</v>
      </c>
      <c r="B3761" s="270" t="s">
        <v>3269</v>
      </c>
      <c r="C3761" s="270" t="s">
        <v>3870</v>
      </c>
      <c r="D3761" s="270" t="s">
        <v>3296</v>
      </c>
      <c r="E3761" s="270" t="s">
        <v>1739</v>
      </c>
      <c r="F3761" s="270" t="s">
        <v>1823</v>
      </c>
      <c r="G3761" s="270" t="s">
        <v>3869</v>
      </c>
      <c r="H3761" s="270" t="s">
        <v>3868</v>
      </c>
      <c r="I3761" s="270" t="s">
        <v>3867</v>
      </c>
      <c r="J3761" s="270">
        <v>23927</v>
      </c>
      <c r="K3761" s="270" t="s">
        <v>3271</v>
      </c>
      <c r="L3761" s="270" t="s">
        <v>3866</v>
      </c>
      <c r="M3761" s="270" t="s">
        <v>3296</v>
      </c>
      <c r="N3761" s="270" t="s">
        <v>3314</v>
      </c>
      <c r="O3761" s="270" t="s">
        <v>3313</v>
      </c>
      <c r="P3761" s="269">
        <v>335146</v>
      </c>
      <c r="Q3761" s="269">
        <v>0</v>
      </c>
      <c r="R3761" s="269">
        <v>0</v>
      </c>
      <c r="S3761" s="269">
        <v>335146</v>
      </c>
      <c r="U3761" s="305" t="str">
        <f t="shared" si="58"/>
        <v>RU1100</v>
      </c>
      <c r="V3761" s="305" t="s">
        <v>3112</v>
      </c>
    </row>
    <row r="3762" spans="1:22" ht="18" customHeight="1" x14ac:dyDescent="0.35">
      <c r="A3762" s="270">
        <v>23936</v>
      </c>
      <c r="B3762" s="270" t="s">
        <v>3269</v>
      </c>
      <c r="C3762" s="270" t="s">
        <v>3865</v>
      </c>
      <c r="D3762" s="270" t="s">
        <v>3296</v>
      </c>
      <c r="E3762" s="270" t="s">
        <v>1733</v>
      </c>
      <c r="F3762" s="270" t="s">
        <v>1910</v>
      </c>
      <c r="G3762" s="270" t="s">
        <v>3864</v>
      </c>
      <c r="H3762" s="270" t="s">
        <v>3863</v>
      </c>
      <c r="I3762" s="270" t="s">
        <v>3862</v>
      </c>
      <c r="J3762" s="270">
        <v>24209</v>
      </c>
      <c r="K3762" s="270" t="s">
        <v>3271</v>
      </c>
      <c r="L3762" s="270" t="s">
        <v>3861</v>
      </c>
      <c r="M3762" s="270" t="s">
        <v>3296</v>
      </c>
      <c r="N3762" s="270" t="s">
        <v>3314</v>
      </c>
      <c r="O3762" s="270" t="s">
        <v>3313</v>
      </c>
      <c r="P3762" s="269">
        <v>299088.8</v>
      </c>
      <c r="Q3762" s="269">
        <v>0</v>
      </c>
      <c r="R3762" s="269">
        <v>0</v>
      </c>
      <c r="S3762" s="269">
        <v>299088.8</v>
      </c>
      <c r="U3762" s="305" t="str">
        <f t="shared" si="58"/>
        <v>RU5115</v>
      </c>
      <c r="V3762" s="305" t="s">
        <v>3112</v>
      </c>
    </row>
    <row r="3763" spans="1:22" ht="18" customHeight="1" x14ac:dyDescent="0.35">
      <c r="A3763" s="270">
        <v>23942</v>
      </c>
      <c r="B3763" s="270" t="s">
        <v>3269</v>
      </c>
      <c r="C3763" s="270" t="s">
        <v>3860</v>
      </c>
      <c r="D3763" s="270" t="s">
        <v>3296</v>
      </c>
      <c r="E3763" s="270" t="s">
        <v>1713</v>
      </c>
      <c r="F3763" s="270" t="s">
        <v>1809</v>
      </c>
      <c r="G3763" s="270" t="s">
        <v>3859</v>
      </c>
      <c r="H3763" s="270" t="s">
        <v>3858</v>
      </c>
      <c r="I3763" s="270" t="s">
        <v>3857</v>
      </c>
      <c r="J3763" s="270">
        <v>23964</v>
      </c>
      <c r="K3763" s="270" t="s">
        <v>3271</v>
      </c>
      <c r="L3763" s="270" t="s">
        <v>3856</v>
      </c>
      <c r="M3763" s="270" t="s">
        <v>3296</v>
      </c>
      <c r="N3763" s="270" t="s">
        <v>3286</v>
      </c>
      <c r="O3763" s="270" t="s">
        <v>3285</v>
      </c>
      <c r="P3763" s="269">
        <v>262272</v>
      </c>
      <c r="Q3763" s="269">
        <v>0</v>
      </c>
      <c r="R3763" s="269">
        <v>0</v>
      </c>
      <c r="S3763" s="269">
        <v>262272</v>
      </c>
      <c r="U3763" s="305" t="str">
        <f t="shared" si="58"/>
        <v>RU8330</v>
      </c>
      <c r="V3763" s="305" t="s">
        <v>3112</v>
      </c>
    </row>
    <row r="3764" spans="1:22" ht="18" customHeight="1" x14ac:dyDescent="0.35">
      <c r="A3764" s="270">
        <v>23965</v>
      </c>
      <c r="B3764" s="270" t="s">
        <v>3269</v>
      </c>
      <c r="C3764" s="270" t="s">
        <v>3855</v>
      </c>
      <c r="D3764" s="270" t="s">
        <v>3267</v>
      </c>
      <c r="E3764" s="270" t="s">
        <v>1733</v>
      </c>
      <c r="F3764" s="270" t="s">
        <v>1732</v>
      </c>
      <c r="G3764" s="270" t="s">
        <v>3631</v>
      </c>
      <c r="H3764" s="270" t="s">
        <v>3854</v>
      </c>
      <c r="I3764" s="270" t="s">
        <v>3853</v>
      </c>
      <c r="J3764" s="270"/>
      <c r="K3764" s="270"/>
      <c r="L3764" s="270"/>
      <c r="M3764" s="270"/>
      <c r="N3764" s="270"/>
      <c r="O3764" s="270"/>
      <c r="P3764" s="269"/>
      <c r="Q3764" s="269"/>
      <c r="R3764" s="269"/>
      <c r="S3764" s="269"/>
      <c r="U3764" s="305" t="str">
        <f t="shared" si="58"/>
        <v>RU5000</v>
      </c>
      <c r="V3764" s="305" t="s">
        <v>3112</v>
      </c>
    </row>
    <row r="3765" spans="1:22" ht="18" customHeight="1" x14ac:dyDescent="0.35">
      <c r="A3765" s="270">
        <v>23971</v>
      </c>
      <c r="B3765" s="270" t="s">
        <v>3269</v>
      </c>
      <c r="C3765" s="270" t="s">
        <v>3851</v>
      </c>
      <c r="D3765" s="270" t="s">
        <v>3296</v>
      </c>
      <c r="E3765" s="270" t="s">
        <v>1733</v>
      </c>
      <c r="F3765" s="270" t="s">
        <v>2208</v>
      </c>
      <c r="G3765" s="270" t="s">
        <v>3850</v>
      </c>
      <c r="H3765" s="270" t="s">
        <v>3849</v>
      </c>
      <c r="I3765" s="270" t="s">
        <v>3848</v>
      </c>
      <c r="J3765" s="270">
        <v>24183</v>
      </c>
      <c r="K3765" s="270" t="s">
        <v>3271</v>
      </c>
      <c r="L3765" s="270" t="s">
        <v>3852</v>
      </c>
      <c r="M3765" s="270" t="s">
        <v>3296</v>
      </c>
      <c r="N3765" s="270" t="s">
        <v>3314</v>
      </c>
      <c r="O3765" s="270" t="s">
        <v>3313</v>
      </c>
      <c r="P3765" s="269">
        <v>253427.02</v>
      </c>
      <c r="Q3765" s="269">
        <v>0</v>
      </c>
      <c r="R3765" s="269">
        <v>0</v>
      </c>
      <c r="S3765" s="269">
        <v>253427.02</v>
      </c>
      <c r="U3765" s="305" t="str">
        <f t="shared" si="58"/>
        <v>RU8356</v>
      </c>
      <c r="V3765" s="305" t="s">
        <v>3112</v>
      </c>
    </row>
    <row r="3766" spans="1:22" ht="18" customHeight="1" x14ac:dyDescent="0.35">
      <c r="A3766" s="270">
        <v>23971</v>
      </c>
      <c r="B3766" s="270" t="s">
        <v>3269</v>
      </c>
      <c r="C3766" s="270" t="s">
        <v>3851</v>
      </c>
      <c r="D3766" s="270" t="s">
        <v>3296</v>
      </c>
      <c r="E3766" s="270" t="s">
        <v>1733</v>
      </c>
      <c r="F3766" s="270" t="s">
        <v>2208</v>
      </c>
      <c r="G3766" s="270" t="s">
        <v>3850</v>
      </c>
      <c r="H3766" s="270" t="s">
        <v>3849</v>
      </c>
      <c r="I3766" s="270" t="s">
        <v>3848</v>
      </c>
      <c r="J3766" s="270">
        <v>24184</v>
      </c>
      <c r="K3766" s="270" t="s">
        <v>3271</v>
      </c>
      <c r="L3766" s="270" t="s">
        <v>3847</v>
      </c>
      <c r="M3766" s="270" t="s">
        <v>3296</v>
      </c>
      <c r="N3766" s="270" t="s">
        <v>3314</v>
      </c>
      <c r="O3766" s="270" t="s">
        <v>3313</v>
      </c>
      <c r="P3766" s="269">
        <v>9085.58</v>
      </c>
      <c r="Q3766" s="269">
        <v>0</v>
      </c>
      <c r="R3766" s="269">
        <v>0</v>
      </c>
      <c r="S3766" s="269">
        <v>9085.58</v>
      </c>
      <c r="U3766" s="305" t="str">
        <f t="shared" si="58"/>
        <v>RU8356</v>
      </c>
      <c r="V3766" s="305" t="s">
        <v>3112</v>
      </c>
    </row>
    <row r="3767" spans="1:22" ht="18" customHeight="1" x14ac:dyDescent="0.35">
      <c r="A3767" s="270">
        <v>23972</v>
      </c>
      <c r="B3767" s="270" t="s">
        <v>3269</v>
      </c>
      <c r="C3767" s="270" t="s">
        <v>3846</v>
      </c>
      <c r="D3767" s="270" t="s">
        <v>3296</v>
      </c>
      <c r="E3767" s="270" t="s">
        <v>1733</v>
      </c>
      <c r="F3767" s="270" t="s">
        <v>2208</v>
      </c>
      <c r="G3767" s="270" t="s">
        <v>3845</v>
      </c>
      <c r="H3767" s="270" t="s">
        <v>3844</v>
      </c>
      <c r="I3767" s="270" t="s">
        <v>3843</v>
      </c>
      <c r="J3767" s="270">
        <v>24154</v>
      </c>
      <c r="K3767" s="270" t="s">
        <v>3271</v>
      </c>
      <c r="L3767" s="270" t="s">
        <v>3842</v>
      </c>
      <c r="M3767" s="270" t="s">
        <v>3296</v>
      </c>
      <c r="N3767" s="270" t="s">
        <v>3314</v>
      </c>
      <c r="O3767" s="270" t="s">
        <v>3313</v>
      </c>
      <c r="P3767" s="269">
        <v>355360.2</v>
      </c>
      <c r="Q3767" s="269">
        <v>0</v>
      </c>
      <c r="R3767" s="269">
        <v>0</v>
      </c>
      <c r="S3767" s="269">
        <v>355360.2</v>
      </c>
      <c r="U3767" s="305" t="str">
        <f t="shared" si="58"/>
        <v>RU8356</v>
      </c>
      <c r="V3767" s="305" t="s">
        <v>3112</v>
      </c>
    </row>
    <row r="3768" spans="1:22" ht="18" customHeight="1" x14ac:dyDescent="0.35">
      <c r="A3768" s="270">
        <v>23981</v>
      </c>
      <c r="B3768" s="270" t="s">
        <v>3269</v>
      </c>
      <c r="C3768" s="270" t="s">
        <v>3839</v>
      </c>
      <c r="D3768" s="270" t="s">
        <v>3296</v>
      </c>
      <c r="E3768" s="270" t="s">
        <v>1739</v>
      </c>
      <c r="F3768" s="270" t="s">
        <v>1966</v>
      </c>
      <c r="G3768" s="270" t="s">
        <v>3838</v>
      </c>
      <c r="H3768" s="270" t="s">
        <v>3837</v>
      </c>
      <c r="I3768" s="270" t="s">
        <v>3836</v>
      </c>
      <c r="J3768" s="270">
        <v>23995</v>
      </c>
      <c r="K3768" s="270" t="s">
        <v>3271</v>
      </c>
      <c r="L3768" s="270" t="s">
        <v>3841</v>
      </c>
      <c r="M3768" s="270" t="s">
        <v>3296</v>
      </c>
      <c r="N3768" s="270" t="s">
        <v>3314</v>
      </c>
      <c r="O3768" s="270" t="s">
        <v>3313</v>
      </c>
      <c r="P3768" s="269">
        <v>272334.05</v>
      </c>
      <c r="Q3768" s="269">
        <v>0</v>
      </c>
      <c r="R3768" s="269">
        <v>0</v>
      </c>
      <c r="S3768" s="269">
        <v>272334.05</v>
      </c>
      <c r="U3768" s="305" t="str">
        <f t="shared" si="58"/>
        <v>RU7908</v>
      </c>
      <c r="V3768" s="305" t="s">
        <v>3112</v>
      </c>
    </row>
    <row r="3769" spans="1:22" ht="18" customHeight="1" x14ac:dyDescent="0.35">
      <c r="A3769" s="270">
        <v>23981</v>
      </c>
      <c r="B3769" s="270" t="s">
        <v>3269</v>
      </c>
      <c r="C3769" s="270" t="s">
        <v>3839</v>
      </c>
      <c r="D3769" s="270" t="s">
        <v>3296</v>
      </c>
      <c r="E3769" s="270" t="s">
        <v>1739</v>
      </c>
      <c r="F3769" s="270" t="s">
        <v>1966</v>
      </c>
      <c r="G3769" s="270" t="s">
        <v>3838</v>
      </c>
      <c r="H3769" s="270" t="s">
        <v>3837</v>
      </c>
      <c r="I3769" s="270" t="s">
        <v>3836</v>
      </c>
      <c r="J3769" s="270">
        <v>23996</v>
      </c>
      <c r="K3769" s="270" t="s">
        <v>3271</v>
      </c>
      <c r="L3769" s="270" t="s">
        <v>3840</v>
      </c>
      <c r="M3769" s="270" t="s">
        <v>3296</v>
      </c>
      <c r="N3769" s="270" t="s">
        <v>3314</v>
      </c>
      <c r="O3769" s="270" t="s">
        <v>3313</v>
      </c>
      <c r="P3769" s="269">
        <v>53570.1</v>
      </c>
      <c r="Q3769" s="269">
        <v>0</v>
      </c>
      <c r="R3769" s="269">
        <v>0</v>
      </c>
      <c r="S3769" s="269">
        <v>53570.1</v>
      </c>
      <c r="U3769" s="305" t="str">
        <f t="shared" si="58"/>
        <v>RU7908</v>
      </c>
      <c r="V3769" s="305" t="s">
        <v>3112</v>
      </c>
    </row>
    <row r="3770" spans="1:22" ht="18" customHeight="1" x14ac:dyDescent="0.35">
      <c r="A3770" s="270">
        <v>23981</v>
      </c>
      <c r="B3770" s="270" t="s">
        <v>3269</v>
      </c>
      <c r="C3770" s="270" t="s">
        <v>3839</v>
      </c>
      <c r="D3770" s="270" t="s">
        <v>3296</v>
      </c>
      <c r="E3770" s="270" t="s">
        <v>1739</v>
      </c>
      <c r="F3770" s="270" t="s">
        <v>1966</v>
      </c>
      <c r="G3770" s="270" t="s">
        <v>3838</v>
      </c>
      <c r="H3770" s="270" t="s">
        <v>3837</v>
      </c>
      <c r="I3770" s="270" t="s">
        <v>3836</v>
      </c>
      <c r="J3770" s="270">
        <v>23997</v>
      </c>
      <c r="K3770" s="270" t="s">
        <v>3271</v>
      </c>
      <c r="L3770" s="270" t="s">
        <v>3835</v>
      </c>
      <c r="M3770" s="270" t="s">
        <v>3296</v>
      </c>
      <c r="N3770" s="270" t="s">
        <v>3314</v>
      </c>
      <c r="O3770" s="270" t="s">
        <v>3313</v>
      </c>
      <c r="P3770" s="269">
        <v>111824.55</v>
      </c>
      <c r="Q3770" s="269">
        <v>0</v>
      </c>
      <c r="R3770" s="269">
        <v>0</v>
      </c>
      <c r="S3770" s="269">
        <v>111824.55</v>
      </c>
      <c r="U3770" s="305" t="str">
        <f t="shared" si="58"/>
        <v>RU7908</v>
      </c>
      <c r="V3770" s="305" t="s">
        <v>3112</v>
      </c>
    </row>
    <row r="3771" spans="1:22" ht="18" customHeight="1" x14ac:dyDescent="0.35">
      <c r="A3771" s="270">
        <v>23986</v>
      </c>
      <c r="B3771" s="270" t="s">
        <v>3269</v>
      </c>
      <c r="C3771" s="270" t="s">
        <v>3834</v>
      </c>
      <c r="D3771" s="270" t="s">
        <v>3267</v>
      </c>
      <c r="E3771" s="270" t="s">
        <v>1739</v>
      </c>
      <c r="F3771" s="270" t="s">
        <v>1955</v>
      </c>
      <c r="G3771" s="270" t="s">
        <v>3833</v>
      </c>
      <c r="H3771" s="270" t="s">
        <v>3832</v>
      </c>
      <c r="I3771" s="270" t="s">
        <v>3831</v>
      </c>
      <c r="J3771" s="270"/>
      <c r="K3771" s="270"/>
      <c r="L3771" s="270"/>
      <c r="M3771" s="270"/>
      <c r="N3771" s="270"/>
      <c r="O3771" s="270"/>
      <c r="P3771" s="269"/>
      <c r="Q3771" s="269"/>
      <c r="R3771" s="269"/>
      <c r="S3771" s="269"/>
      <c r="U3771" s="305" t="str">
        <f t="shared" si="58"/>
        <v>RU7866</v>
      </c>
      <c r="V3771" s="305" t="s">
        <v>3112</v>
      </c>
    </row>
    <row r="3772" spans="1:22" ht="18" customHeight="1" x14ac:dyDescent="0.35">
      <c r="A3772" s="270">
        <v>24006</v>
      </c>
      <c r="B3772" s="270" t="s">
        <v>3269</v>
      </c>
      <c r="C3772" s="270" t="s">
        <v>3830</v>
      </c>
      <c r="D3772" s="270" t="s">
        <v>3296</v>
      </c>
      <c r="E3772" s="270" t="s">
        <v>1739</v>
      </c>
      <c r="F3772" s="270" t="s">
        <v>1823</v>
      </c>
      <c r="G3772" s="270" t="s">
        <v>3829</v>
      </c>
      <c r="H3772" s="270" t="s">
        <v>3828</v>
      </c>
      <c r="I3772" s="270" t="s">
        <v>3827</v>
      </c>
      <c r="J3772" s="270">
        <v>24010</v>
      </c>
      <c r="K3772" s="270" t="s">
        <v>3271</v>
      </c>
      <c r="L3772" s="270" t="s">
        <v>3826</v>
      </c>
      <c r="M3772" s="270" t="s">
        <v>3296</v>
      </c>
      <c r="N3772" s="270" t="s">
        <v>3314</v>
      </c>
      <c r="O3772" s="270" t="s">
        <v>3313</v>
      </c>
      <c r="P3772" s="269">
        <v>732592</v>
      </c>
      <c r="Q3772" s="269">
        <v>0</v>
      </c>
      <c r="R3772" s="269">
        <v>0</v>
      </c>
      <c r="S3772" s="269">
        <v>732592</v>
      </c>
      <c r="U3772" s="305" t="str">
        <f t="shared" si="58"/>
        <v>RU1100</v>
      </c>
      <c r="V3772" s="305" t="s">
        <v>3112</v>
      </c>
    </row>
    <row r="3773" spans="1:22" ht="18" customHeight="1" x14ac:dyDescent="0.35">
      <c r="A3773" s="270">
        <v>24009</v>
      </c>
      <c r="B3773" s="270" t="s">
        <v>3269</v>
      </c>
      <c r="C3773" s="270" t="s">
        <v>3825</v>
      </c>
      <c r="D3773" s="270" t="s">
        <v>3296</v>
      </c>
      <c r="E3773" s="270" t="s">
        <v>1733</v>
      </c>
      <c r="F3773" s="270" t="s">
        <v>1926</v>
      </c>
      <c r="G3773" s="270" t="s">
        <v>3824</v>
      </c>
      <c r="H3773" s="270" t="s">
        <v>3823</v>
      </c>
      <c r="I3773" s="270" t="s">
        <v>3822</v>
      </c>
      <c r="J3773" s="270">
        <v>24041</v>
      </c>
      <c r="K3773" s="270" t="s">
        <v>3271</v>
      </c>
      <c r="L3773" s="270" t="s">
        <v>3821</v>
      </c>
      <c r="M3773" s="270" t="s">
        <v>3296</v>
      </c>
      <c r="N3773" s="270" t="s">
        <v>3314</v>
      </c>
      <c r="O3773" s="270" t="s">
        <v>3313</v>
      </c>
      <c r="P3773" s="269">
        <v>915124.68</v>
      </c>
      <c r="Q3773" s="269">
        <v>0</v>
      </c>
      <c r="R3773" s="269">
        <v>0</v>
      </c>
      <c r="S3773" s="269">
        <v>915124.68</v>
      </c>
      <c r="U3773" s="305" t="str">
        <f t="shared" si="58"/>
        <v>RU5215</v>
      </c>
      <c r="V3773" s="305" t="s">
        <v>3112</v>
      </c>
    </row>
    <row r="3774" spans="1:22" ht="18" customHeight="1" x14ac:dyDescent="0.35">
      <c r="A3774" s="270">
        <v>24051</v>
      </c>
      <c r="B3774" s="270" t="s">
        <v>3269</v>
      </c>
      <c r="C3774" s="270" t="s">
        <v>3820</v>
      </c>
      <c r="D3774" s="270" t="s">
        <v>3296</v>
      </c>
      <c r="E3774" s="270" t="s">
        <v>1791</v>
      </c>
      <c r="F3774" s="270" t="s">
        <v>2104</v>
      </c>
      <c r="G3774" s="270" t="s">
        <v>3645</v>
      </c>
      <c r="H3774" s="270" t="s">
        <v>3819</v>
      </c>
      <c r="I3774" s="270" t="s">
        <v>3818</v>
      </c>
      <c r="J3774" s="270">
        <v>24056</v>
      </c>
      <c r="K3774" s="270" t="s">
        <v>3271</v>
      </c>
      <c r="L3774" s="270" t="s">
        <v>3817</v>
      </c>
      <c r="M3774" s="270" t="s">
        <v>3296</v>
      </c>
      <c r="N3774" s="270" t="s">
        <v>3314</v>
      </c>
      <c r="O3774" s="270" t="s">
        <v>3313</v>
      </c>
      <c r="P3774" s="269">
        <v>333060</v>
      </c>
      <c r="Q3774" s="269">
        <v>0</v>
      </c>
      <c r="R3774" s="269">
        <v>333060</v>
      </c>
      <c r="S3774" s="269">
        <v>333060</v>
      </c>
      <c r="U3774" s="305" t="str">
        <f t="shared" si="58"/>
        <v>RU8255</v>
      </c>
      <c r="V3774" s="305" t="s">
        <v>3112</v>
      </c>
    </row>
    <row r="3775" spans="1:22" ht="18" customHeight="1" x14ac:dyDescent="0.35">
      <c r="A3775" s="270">
        <v>24057</v>
      </c>
      <c r="B3775" s="270" t="s">
        <v>3269</v>
      </c>
      <c r="C3775" s="270" t="s">
        <v>3807</v>
      </c>
      <c r="D3775" s="270" t="s">
        <v>3296</v>
      </c>
      <c r="E3775" s="270" t="s">
        <v>1733</v>
      </c>
      <c r="F3775" s="270" t="s">
        <v>1996</v>
      </c>
      <c r="G3775" s="270" t="s">
        <v>3787</v>
      </c>
      <c r="H3775" s="270" t="s">
        <v>3806</v>
      </c>
      <c r="I3775" s="270" t="s">
        <v>3805</v>
      </c>
      <c r="J3775" s="270">
        <v>25953</v>
      </c>
      <c r="K3775" s="270" t="s">
        <v>3271</v>
      </c>
      <c r="L3775" s="270" t="s">
        <v>3816</v>
      </c>
      <c r="M3775" s="270" t="s">
        <v>3296</v>
      </c>
      <c r="N3775" s="270" t="s">
        <v>3286</v>
      </c>
      <c r="O3775" s="270" t="s">
        <v>3285</v>
      </c>
      <c r="P3775" s="269">
        <v>105703.81</v>
      </c>
      <c r="Q3775" s="269">
        <v>0</v>
      </c>
      <c r="R3775" s="269">
        <v>0</v>
      </c>
      <c r="S3775" s="269">
        <v>105703.81</v>
      </c>
      <c r="U3775" s="305" t="str">
        <f t="shared" si="58"/>
        <v>RU8031</v>
      </c>
      <c r="V3775" s="305" t="s">
        <v>3112</v>
      </c>
    </row>
    <row r="3776" spans="1:22" ht="18" customHeight="1" x14ac:dyDescent="0.35">
      <c r="A3776" s="270">
        <v>24057</v>
      </c>
      <c r="B3776" s="270" t="s">
        <v>3269</v>
      </c>
      <c r="C3776" s="270" t="s">
        <v>3807</v>
      </c>
      <c r="D3776" s="270" t="s">
        <v>3296</v>
      </c>
      <c r="E3776" s="270" t="s">
        <v>1733</v>
      </c>
      <c r="F3776" s="270" t="s">
        <v>1996</v>
      </c>
      <c r="G3776" s="270" t="s">
        <v>3787</v>
      </c>
      <c r="H3776" s="270" t="s">
        <v>3806</v>
      </c>
      <c r="I3776" s="270" t="s">
        <v>3805</v>
      </c>
      <c r="J3776" s="270">
        <v>25960</v>
      </c>
      <c r="K3776" s="270" t="s">
        <v>3271</v>
      </c>
      <c r="L3776" s="270" t="s">
        <v>3815</v>
      </c>
      <c r="M3776" s="270" t="s">
        <v>3296</v>
      </c>
      <c r="N3776" s="270" t="s">
        <v>3286</v>
      </c>
      <c r="O3776" s="270" t="s">
        <v>3285</v>
      </c>
      <c r="P3776" s="269">
        <v>14003.96</v>
      </c>
      <c r="Q3776" s="269">
        <v>0</v>
      </c>
      <c r="R3776" s="269">
        <v>0</v>
      </c>
      <c r="S3776" s="269">
        <v>14003.96</v>
      </c>
      <c r="U3776" s="305" t="str">
        <f t="shared" si="58"/>
        <v>RU8031</v>
      </c>
      <c r="V3776" s="305" t="s">
        <v>3112</v>
      </c>
    </row>
    <row r="3777" spans="1:22" ht="18" customHeight="1" x14ac:dyDescent="0.35">
      <c r="A3777" s="270">
        <v>24057</v>
      </c>
      <c r="B3777" s="270" t="s">
        <v>3269</v>
      </c>
      <c r="C3777" s="270" t="s">
        <v>3807</v>
      </c>
      <c r="D3777" s="270" t="s">
        <v>3296</v>
      </c>
      <c r="E3777" s="270" t="s">
        <v>1733</v>
      </c>
      <c r="F3777" s="270" t="s">
        <v>1996</v>
      </c>
      <c r="G3777" s="270" t="s">
        <v>3787</v>
      </c>
      <c r="H3777" s="270" t="s">
        <v>3806</v>
      </c>
      <c r="I3777" s="270" t="s">
        <v>3805</v>
      </c>
      <c r="J3777" s="270">
        <v>25961</v>
      </c>
      <c r="K3777" s="270" t="s">
        <v>3271</v>
      </c>
      <c r="L3777" s="270" t="s">
        <v>3814</v>
      </c>
      <c r="M3777" s="270" t="s">
        <v>3296</v>
      </c>
      <c r="N3777" s="270" t="s">
        <v>3286</v>
      </c>
      <c r="O3777" s="270" t="s">
        <v>3285</v>
      </c>
      <c r="P3777" s="269">
        <v>74558.649999999994</v>
      </c>
      <c r="Q3777" s="269">
        <v>0</v>
      </c>
      <c r="R3777" s="269">
        <v>0</v>
      </c>
      <c r="S3777" s="269">
        <v>74558.649999999994</v>
      </c>
      <c r="U3777" s="305" t="str">
        <f t="shared" si="58"/>
        <v>RU8031</v>
      </c>
      <c r="V3777" s="305" t="s">
        <v>3112</v>
      </c>
    </row>
    <row r="3778" spans="1:22" ht="18" customHeight="1" x14ac:dyDescent="0.35">
      <c r="A3778" s="270">
        <v>24057</v>
      </c>
      <c r="B3778" s="270" t="s">
        <v>3269</v>
      </c>
      <c r="C3778" s="270" t="s">
        <v>3807</v>
      </c>
      <c r="D3778" s="270" t="s">
        <v>3296</v>
      </c>
      <c r="E3778" s="270" t="s">
        <v>1733</v>
      </c>
      <c r="F3778" s="270" t="s">
        <v>1996</v>
      </c>
      <c r="G3778" s="270" t="s">
        <v>3787</v>
      </c>
      <c r="H3778" s="270" t="s">
        <v>3806</v>
      </c>
      <c r="I3778" s="270" t="s">
        <v>3805</v>
      </c>
      <c r="J3778" s="270">
        <v>25962</v>
      </c>
      <c r="K3778" s="270" t="s">
        <v>3271</v>
      </c>
      <c r="L3778" s="270" t="s">
        <v>3813</v>
      </c>
      <c r="M3778" s="270" t="s">
        <v>3296</v>
      </c>
      <c r="N3778" s="270" t="s">
        <v>3286</v>
      </c>
      <c r="O3778" s="270" t="s">
        <v>3285</v>
      </c>
      <c r="P3778" s="269">
        <v>79262.67</v>
      </c>
      <c r="Q3778" s="269">
        <v>0</v>
      </c>
      <c r="R3778" s="269">
        <v>0</v>
      </c>
      <c r="S3778" s="269">
        <v>79262.67</v>
      </c>
      <c r="U3778" s="305" t="str">
        <f t="shared" si="58"/>
        <v>RU8031</v>
      </c>
      <c r="V3778" s="305" t="s">
        <v>3112</v>
      </c>
    </row>
    <row r="3779" spans="1:22" ht="18" customHeight="1" x14ac:dyDescent="0.35">
      <c r="A3779" s="270">
        <v>24057</v>
      </c>
      <c r="B3779" s="270" t="s">
        <v>3269</v>
      </c>
      <c r="C3779" s="270" t="s">
        <v>3807</v>
      </c>
      <c r="D3779" s="270" t="s">
        <v>3296</v>
      </c>
      <c r="E3779" s="270" t="s">
        <v>1733</v>
      </c>
      <c r="F3779" s="270" t="s">
        <v>1996</v>
      </c>
      <c r="G3779" s="270" t="s">
        <v>3787</v>
      </c>
      <c r="H3779" s="270" t="s">
        <v>3806</v>
      </c>
      <c r="I3779" s="270" t="s">
        <v>3805</v>
      </c>
      <c r="J3779" s="270">
        <v>25964</v>
      </c>
      <c r="K3779" s="270" t="s">
        <v>3271</v>
      </c>
      <c r="L3779" s="270" t="s">
        <v>3812</v>
      </c>
      <c r="M3779" s="270" t="s">
        <v>3296</v>
      </c>
      <c r="N3779" s="270" t="s">
        <v>3286</v>
      </c>
      <c r="O3779" s="270" t="s">
        <v>3285</v>
      </c>
      <c r="P3779" s="269">
        <v>26935.19</v>
      </c>
      <c r="Q3779" s="269">
        <v>0</v>
      </c>
      <c r="R3779" s="269">
        <v>0</v>
      </c>
      <c r="S3779" s="269">
        <v>26935.19</v>
      </c>
      <c r="U3779" s="305" t="str">
        <f t="shared" si="58"/>
        <v>RU8031</v>
      </c>
      <c r="V3779" s="305" t="s">
        <v>3112</v>
      </c>
    </row>
    <row r="3780" spans="1:22" ht="18" customHeight="1" x14ac:dyDescent="0.35">
      <c r="A3780" s="270">
        <v>24057</v>
      </c>
      <c r="B3780" s="270" t="s">
        <v>3269</v>
      </c>
      <c r="C3780" s="270" t="s">
        <v>3807</v>
      </c>
      <c r="D3780" s="270" t="s">
        <v>3296</v>
      </c>
      <c r="E3780" s="270" t="s">
        <v>1733</v>
      </c>
      <c r="F3780" s="270" t="s">
        <v>1996</v>
      </c>
      <c r="G3780" s="270" t="s">
        <v>3787</v>
      </c>
      <c r="H3780" s="270" t="s">
        <v>3806</v>
      </c>
      <c r="I3780" s="270" t="s">
        <v>3805</v>
      </c>
      <c r="J3780" s="270">
        <v>25969</v>
      </c>
      <c r="K3780" s="270" t="s">
        <v>3271</v>
      </c>
      <c r="L3780" s="270" t="s">
        <v>3811</v>
      </c>
      <c r="M3780" s="270" t="s">
        <v>3296</v>
      </c>
      <c r="N3780" s="270" t="s">
        <v>3286</v>
      </c>
      <c r="O3780" s="270" t="s">
        <v>3285</v>
      </c>
      <c r="P3780" s="269">
        <v>23527.17</v>
      </c>
      <c r="Q3780" s="269">
        <v>0</v>
      </c>
      <c r="R3780" s="269">
        <v>0</v>
      </c>
      <c r="S3780" s="269">
        <v>23527.17</v>
      </c>
      <c r="U3780" s="305" t="str">
        <f t="shared" ref="U3780:U3843" si="59">LEFT(F3780,6)</f>
        <v>RU8031</v>
      </c>
      <c r="V3780" s="305" t="s">
        <v>3112</v>
      </c>
    </row>
    <row r="3781" spans="1:22" ht="18" customHeight="1" x14ac:dyDescent="0.35">
      <c r="A3781" s="270">
        <v>24057</v>
      </c>
      <c r="B3781" s="270" t="s">
        <v>3269</v>
      </c>
      <c r="C3781" s="270" t="s">
        <v>3807</v>
      </c>
      <c r="D3781" s="270" t="s">
        <v>3296</v>
      </c>
      <c r="E3781" s="270" t="s">
        <v>1733</v>
      </c>
      <c r="F3781" s="270" t="s">
        <v>1996</v>
      </c>
      <c r="G3781" s="270" t="s">
        <v>3787</v>
      </c>
      <c r="H3781" s="270" t="s">
        <v>3806</v>
      </c>
      <c r="I3781" s="270" t="s">
        <v>3805</v>
      </c>
      <c r="J3781" s="270">
        <v>25980</v>
      </c>
      <c r="K3781" s="270" t="s">
        <v>3271</v>
      </c>
      <c r="L3781" s="270" t="s">
        <v>3810</v>
      </c>
      <c r="M3781" s="270" t="s">
        <v>3296</v>
      </c>
      <c r="N3781" s="270" t="s">
        <v>3286</v>
      </c>
      <c r="O3781" s="270" t="s">
        <v>3285</v>
      </c>
      <c r="P3781" s="269">
        <v>15885.47</v>
      </c>
      <c r="Q3781" s="269">
        <v>0</v>
      </c>
      <c r="R3781" s="269">
        <v>0</v>
      </c>
      <c r="S3781" s="269">
        <v>15885.47</v>
      </c>
      <c r="U3781" s="305" t="str">
        <f t="shared" si="59"/>
        <v>RU8031</v>
      </c>
      <c r="V3781" s="305" t="s">
        <v>3112</v>
      </c>
    </row>
    <row r="3782" spans="1:22" ht="18" customHeight="1" x14ac:dyDescent="0.35">
      <c r="A3782" s="270">
        <v>24057</v>
      </c>
      <c r="B3782" s="270" t="s">
        <v>3269</v>
      </c>
      <c r="C3782" s="270" t="s">
        <v>3807</v>
      </c>
      <c r="D3782" s="270" t="s">
        <v>3296</v>
      </c>
      <c r="E3782" s="270" t="s">
        <v>1733</v>
      </c>
      <c r="F3782" s="270" t="s">
        <v>1996</v>
      </c>
      <c r="G3782" s="270" t="s">
        <v>3787</v>
      </c>
      <c r="H3782" s="270" t="s">
        <v>3806</v>
      </c>
      <c r="I3782" s="270" t="s">
        <v>3805</v>
      </c>
      <c r="J3782" s="270">
        <v>25983</v>
      </c>
      <c r="K3782" s="270" t="s">
        <v>3271</v>
      </c>
      <c r="L3782" s="270" t="s">
        <v>3809</v>
      </c>
      <c r="M3782" s="270" t="s">
        <v>3296</v>
      </c>
      <c r="N3782" s="270" t="s">
        <v>3286</v>
      </c>
      <c r="O3782" s="270" t="s">
        <v>3285</v>
      </c>
      <c r="P3782" s="269">
        <v>12219.6</v>
      </c>
      <c r="Q3782" s="269">
        <v>0</v>
      </c>
      <c r="R3782" s="269">
        <v>0</v>
      </c>
      <c r="S3782" s="269">
        <v>12219.6</v>
      </c>
      <c r="U3782" s="305" t="str">
        <f t="shared" si="59"/>
        <v>RU8031</v>
      </c>
      <c r="V3782" s="305" t="s">
        <v>3112</v>
      </c>
    </row>
    <row r="3783" spans="1:22" ht="18" customHeight="1" x14ac:dyDescent="0.35">
      <c r="A3783" s="270">
        <v>24057</v>
      </c>
      <c r="B3783" s="270" t="s">
        <v>3269</v>
      </c>
      <c r="C3783" s="270" t="s">
        <v>3807</v>
      </c>
      <c r="D3783" s="270" t="s">
        <v>3296</v>
      </c>
      <c r="E3783" s="270" t="s">
        <v>1733</v>
      </c>
      <c r="F3783" s="270" t="s">
        <v>1996</v>
      </c>
      <c r="G3783" s="270" t="s">
        <v>3787</v>
      </c>
      <c r="H3783" s="270" t="s">
        <v>3806</v>
      </c>
      <c r="I3783" s="270" t="s">
        <v>3805</v>
      </c>
      <c r="J3783" s="270">
        <v>25984</v>
      </c>
      <c r="K3783" s="270" t="s">
        <v>3271</v>
      </c>
      <c r="L3783" s="270" t="s">
        <v>3808</v>
      </c>
      <c r="M3783" s="270" t="s">
        <v>3296</v>
      </c>
      <c r="N3783" s="270" t="s">
        <v>3286</v>
      </c>
      <c r="O3783" s="270" t="s">
        <v>3285</v>
      </c>
      <c r="P3783" s="269">
        <v>13207.83</v>
      </c>
      <c r="Q3783" s="269">
        <v>0</v>
      </c>
      <c r="R3783" s="269">
        <v>0</v>
      </c>
      <c r="S3783" s="269">
        <v>13207.83</v>
      </c>
      <c r="U3783" s="305" t="str">
        <f t="shared" si="59"/>
        <v>RU8031</v>
      </c>
      <c r="V3783" s="305" t="s">
        <v>3112</v>
      </c>
    </row>
    <row r="3784" spans="1:22" ht="18" customHeight="1" x14ac:dyDescent="0.35">
      <c r="A3784" s="270">
        <v>24057</v>
      </c>
      <c r="B3784" s="270" t="s">
        <v>3269</v>
      </c>
      <c r="C3784" s="270" t="s">
        <v>3807</v>
      </c>
      <c r="D3784" s="270" t="s">
        <v>3296</v>
      </c>
      <c r="E3784" s="270" t="s">
        <v>1733</v>
      </c>
      <c r="F3784" s="270" t="s">
        <v>1996</v>
      </c>
      <c r="G3784" s="270" t="s">
        <v>3787</v>
      </c>
      <c r="H3784" s="270" t="s">
        <v>3806</v>
      </c>
      <c r="I3784" s="270" t="s">
        <v>3805</v>
      </c>
      <c r="J3784" s="270">
        <v>25985</v>
      </c>
      <c r="K3784" s="270" t="s">
        <v>3271</v>
      </c>
      <c r="L3784" s="270" t="s">
        <v>3804</v>
      </c>
      <c r="M3784" s="270" t="s">
        <v>3296</v>
      </c>
      <c r="N3784" s="270" t="s">
        <v>3286</v>
      </c>
      <c r="O3784" s="270" t="s">
        <v>3285</v>
      </c>
      <c r="P3784" s="269">
        <v>7594.69</v>
      </c>
      <c r="Q3784" s="269">
        <v>0</v>
      </c>
      <c r="R3784" s="269">
        <v>0</v>
      </c>
      <c r="S3784" s="269">
        <v>7594.69</v>
      </c>
      <c r="U3784" s="305" t="str">
        <f t="shared" si="59"/>
        <v>RU8031</v>
      </c>
      <c r="V3784" s="305" t="s">
        <v>3112</v>
      </c>
    </row>
    <row r="3785" spans="1:22" ht="18" customHeight="1" x14ac:dyDescent="0.35">
      <c r="A3785" s="270">
        <v>24066</v>
      </c>
      <c r="B3785" s="270" t="s">
        <v>3269</v>
      </c>
      <c r="C3785" s="270" t="s">
        <v>3798</v>
      </c>
      <c r="D3785" s="270" t="s">
        <v>3296</v>
      </c>
      <c r="E3785" s="270" t="s">
        <v>1733</v>
      </c>
      <c r="F3785" s="270" t="s">
        <v>1996</v>
      </c>
      <c r="G3785" s="270" t="s">
        <v>3787</v>
      </c>
      <c r="H3785" s="270" t="s">
        <v>3797</v>
      </c>
      <c r="I3785" s="270" t="s">
        <v>3796</v>
      </c>
      <c r="J3785" s="270">
        <v>25897</v>
      </c>
      <c r="K3785" s="270" t="s">
        <v>3271</v>
      </c>
      <c r="L3785" s="270" t="s">
        <v>3803</v>
      </c>
      <c r="M3785" s="270" t="s">
        <v>3296</v>
      </c>
      <c r="N3785" s="270" t="s">
        <v>3286</v>
      </c>
      <c r="O3785" s="270" t="s">
        <v>3285</v>
      </c>
      <c r="P3785" s="269">
        <v>286961.8</v>
      </c>
      <c r="Q3785" s="269">
        <v>0</v>
      </c>
      <c r="R3785" s="269">
        <v>0</v>
      </c>
      <c r="S3785" s="269">
        <v>286961.8</v>
      </c>
      <c r="U3785" s="305" t="str">
        <f t="shared" si="59"/>
        <v>RU8031</v>
      </c>
      <c r="V3785" s="305" t="s">
        <v>3112</v>
      </c>
    </row>
    <row r="3786" spans="1:22" ht="18" customHeight="1" x14ac:dyDescent="0.35">
      <c r="A3786" s="270">
        <v>24066</v>
      </c>
      <c r="B3786" s="270" t="s">
        <v>3269</v>
      </c>
      <c r="C3786" s="270" t="s">
        <v>3798</v>
      </c>
      <c r="D3786" s="270" t="s">
        <v>3296</v>
      </c>
      <c r="E3786" s="270" t="s">
        <v>1733</v>
      </c>
      <c r="F3786" s="270" t="s">
        <v>1996</v>
      </c>
      <c r="G3786" s="270" t="s">
        <v>3787</v>
      </c>
      <c r="H3786" s="270" t="s">
        <v>3797</v>
      </c>
      <c r="I3786" s="270" t="s">
        <v>3796</v>
      </c>
      <c r="J3786" s="270">
        <v>25908</v>
      </c>
      <c r="K3786" s="270" t="s">
        <v>3271</v>
      </c>
      <c r="L3786" s="270" t="s">
        <v>3802</v>
      </c>
      <c r="M3786" s="270" t="s">
        <v>3296</v>
      </c>
      <c r="N3786" s="270" t="s">
        <v>3286</v>
      </c>
      <c r="O3786" s="270" t="s">
        <v>3285</v>
      </c>
      <c r="P3786" s="269">
        <v>212109.7</v>
      </c>
      <c r="Q3786" s="269">
        <v>0</v>
      </c>
      <c r="R3786" s="269">
        <v>0</v>
      </c>
      <c r="S3786" s="269">
        <v>212109.7</v>
      </c>
      <c r="U3786" s="305" t="str">
        <f t="shared" si="59"/>
        <v>RU8031</v>
      </c>
      <c r="V3786" s="305" t="s">
        <v>3112</v>
      </c>
    </row>
    <row r="3787" spans="1:22" ht="18" customHeight="1" x14ac:dyDescent="0.35">
      <c r="A3787" s="270">
        <v>24066</v>
      </c>
      <c r="B3787" s="270" t="s">
        <v>3269</v>
      </c>
      <c r="C3787" s="270" t="s">
        <v>3798</v>
      </c>
      <c r="D3787" s="270" t="s">
        <v>3296</v>
      </c>
      <c r="E3787" s="270" t="s">
        <v>1733</v>
      </c>
      <c r="F3787" s="270" t="s">
        <v>1996</v>
      </c>
      <c r="G3787" s="270" t="s">
        <v>3787</v>
      </c>
      <c r="H3787" s="270" t="s">
        <v>3797</v>
      </c>
      <c r="I3787" s="270" t="s">
        <v>3796</v>
      </c>
      <c r="J3787" s="270">
        <v>25931</v>
      </c>
      <c r="K3787" s="270" t="s">
        <v>3271</v>
      </c>
      <c r="L3787" s="270" t="s">
        <v>3801</v>
      </c>
      <c r="M3787" s="270" t="s">
        <v>3296</v>
      </c>
      <c r="N3787" s="270" t="s">
        <v>3286</v>
      </c>
      <c r="O3787" s="270" t="s">
        <v>3285</v>
      </c>
      <c r="P3787" s="269">
        <v>30481.18</v>
      </c>
      <c r="Q3787" s="269">
        <v>0</v>
      </c>
      <c r="R3787" s="269">
        <v>0</v>
      </c>
      <c r="S3787" s="269">
        <v>30481.18</v>
      </c>
      <c r="U3787" s="305" t="str">
        <f t="shared" si="59"/>
        <v>RU8031</v>
      </c>
      <c r="V3787" s="305" t="s">
        <v>3112</v>
      </c>
    </row>
    <row r="3788" spans="1:22" ht="18" customHeight="1" x14ac:dyDescent="0.35">
      <c r="A3788" s="270">
        <v>24066</v>
      </c>
      <c r="B3788" s="270" t="s">
        <v>3269</v>
      </c>
      <c r="C3788" s="270" t="s">
        <v>3798</v>
      </c>
      <c r="D3788" s="270" t="s">
        <v>3296</v>
      </c>
      <c r="E3788" s="270" t="s">
        <v>1733</v>
      </c>
      <c r="F3788" s="270" t="s">
        <v>1996</v>
      </c>
      <c r="G3788" s="270" t="s">
        <v>3787</v>
      </c>
      <c r="H3788" s="270" t="s">
        <v>3797</v>
      </c>
      <c r="I3788" s="270" t="s">
        <v>3796</v>
      </c>
      <c r="J3788" s="270">
        <v>25932</v>
      </c>
      <c r="K3788" s="270" t="s">
        <v>3271</v>
      </c>
      <c r="L3788" s="270" t="s">
        <v>3800</v>
      </c>
      <c r="M3788" s="270" t="s">
        <v>3296</v>
      </c>
      <c r="N3788" s="270" t="s">
        <v>3286</v>
      </c>
      <c r="O3788" s="270" t="s">
        <v>3285</v>
      </c>
      <c r="P3788" s="269">
        <v>32514.06</v>
      </c>
      <c r="Q3788" s="269">
        <v>0</v>
      </c>
      <c r="R3788" s="269">
        <v>0</v>
      </c>
      <c r="S3788" s="269">
        <v>32514.06</v>
      </c>
      <c r="U3788" s="305" t="str">
        <f t="shared" si="59"/>
        <v>RU8031</v>
      </c>
      <c r="V3788" s="305" t="s">
        <v>3112</v>
      </c>
    </row>
    <row r="3789" spans="1:22" ht="18" customHeight="1" x14ac:dyDescent="0.35">
      <c r="A3789" s="270">
        <v>24066</v>
      </c>
      <c r="B3789" s="270" t="s">
        <v>3269</v>
      </c>
      <c r="C3789" s="270" t="s">
        <v>3798</v>
      </c>
      <c r="D3789" s="270" t="s">
        <v>3296</v>
      </c>
      <c r="E3789" s="270" t="s">
        <v>1733</v>
      </c>
      <c r="F3789" s="270" t="s">
        <v>1996</v>
      </c>
      <c r="G3789" s="270" t="s">
        <v>3787</v>
      </c>
      <c r="H3789" s="270" t="s">
        <v>3797</v>
      </c>
      <c r="I3789" s="270" t="s">
        <v>3796</v>
      </c>
      <c r="J3789" s="270">
        <v>25939</v>
      </c>
      <c r="K3789" s="270" t="s">
        <v>3271</v>
      </c>
      <c r="L3789" s="270" t="s">
        <v>3799</v>
      </c>
      <c r="M3789" s="270" t="s">
        <v>3296</v>
      </c>
      <c r="N3789" s="270" t="s">
        <v>3286</v>
      </c>
      <c r="O3789" s="270" t="s">
        <v>3285</v>
      </c>
      <c r="P3789" s="269">
        <v>23313.37</v>
      </c>
      <c r="Q3789" s="269">
        <v>0</v>
      </c>
      <c r="R3789" s="269">
        <v>0</v>
      </c>
      <c r="S3789" s="269">
        <v>23313.37</v>
      </c>
      <c r="U3789" s="305" t="str">
        <f t="shared" si="59"/>
        <v>RU8031</v>
      </c>
      <c r="V3789" s="305" t="s">
        <v>3112</v>
      </c>
    </row>
    <row r="3790" spans="1:22" ht="18" customHeight="1" x14ac:dyDescent="0.35">
      <c r="A3790" s="270">
        <v>24066</v>
      </c>
      <c r="B3790" s="270" t="s">
        <v>3269</v>
      </c>
      <c r="C3790" s="270" t="s">
        <v>3798</v>
      </c>
      <c r="D3790" s="270" t="s">
        <v>3296</v>
      </c>
      <c r="E3790" s="270" t="s">
        <v>1733</v>
      </c>
      <c r="F3790" s="270" t="s">
        <v>1996</v>
      </c>
      <c r="G3790" s="270" t="s">
        <v>3787</v>
      </c>
      <c r="H3790" s="270" t="s">
        <v>3797</v>
      </c>
      <c r="I3790" s="270" t="s">
        <v>3796</v>
      </c>
      <c r="J3790" s="270">
        <v>25940</v>
      </c>
      <c r="K3790" s="270" t="s">
        <v>3271</v>
      </c>
      <c r="L3790" s="270" t="s">
        <v>3795</v>
      </c>
      <c r="M3790" s="270" t="s">
        <v>3296</v>
      </c>
      <c r="N3790" s="270" t="s">
        <v>3286</v>
      </c>
      <c r="O3790" s="270" t="s">
        <v>3285</v>
      </c>
      <c r="P3790" s="269">
        <v>20736.310000000001</v>
      </c>
      <c r="Q3790" s="269">
        <v>0</v>
      </c>
      <c r="R3790" s="269">
        <v>0</v>
      </c>
      <c r="S3790" s="269">
        <v>20736.310000000001</v>
      </c>
      <c r="U3790" s="305" t="str">
        <f t="shared" si="59"/>
        <v>RU8031</v>
      </c>
      <c r="V3790" s="305" t="s">
        <v>3112</v>
      </c>
    </row>
    <row r="3791" spans="1:22" ht="18" customHeight="1" x14ac:dyDescent="0.35">
      <c r="A3791" s="270">
        <v>24067</v>
      </c>
      <c r="B3791" s="270" t="s">
        <v>3269</v>
      </c>
      <c r="C3791" s="270" t="s">
        <v>3788</v>
      </c>
      <c r="D3791" s="270" t="s">
        <v>3296</v>
      </c>
      <c r="E3791" s="270" t="s">
        <v>1733</v>
      </c>
      <c r="F3791" s="270" t="s">
        <v>1996</v>
      </c>
      <c r="G3791" s="270" t="s">
        <v>3787</v>
      </c>
      <c r="H3791" s="270" t="s">
        <v>3786</v>
      </c>
      <c r="I3791" s="270" t="s">
        <v>3785</v>
      </c>
      <c r="J3791" s="270">
        <v>24149</v>
      </c>
      <c r="K3791" s="270" t="s">
        <v>3271</v>
      </c>
      <c r="L3791" s="270" t="s">
        <v>3794</v>
      </c>
      <c r="M3791" s="270" t="s">
        <v>3296</v>
      </c>
      <c r="N3791" s="270" t="s">
        <v>3286</v>
      </c>
      <c r="O3791" s="270" t="s">
        <v>3285</v>
      </c>
      <c r="P3791" s="269">
        <v>144968.76999999999</v>
      </c>
      <c r="Q3791" s="269">
        <v>0</v>
      </c>
      <c r="R3791" s="269">
        <v>0</v>
      </c>
      <c r="S3791" s="269">
        <v>144968.76999999999</v>
      </c>
      <c r="U3791" s="305" t="str">
        <f t="shared" si="59"/>
        <v>RU8031</v>
      </c>
      <c r="V3791" s="305" t="s">
        <v>3112</v>
      </c>
    </row>
    <row r="3792" spans="1:22" ht="18" customHeight="1" x14ac:dyDescent="0.35">
      <c r="A3792" s="270">
        <v>24067</v>
      </c>
      <c r="B3792" s="270" t="s">
        <v>3269</v>
      </c>
      <c r="C3792" s="270" t="s">
        <v>3788</v>
      </c>
      <c r="D3792" s="270" t="s">
        <v>3296</v>
      </c>
      <c r="E3792" s="270" t="s">
        <v>1733</v>
      </c>
      <c r="F3792" s="270" t="s">
        <v>1996</v>
      </c>
      <c r="G3792" s="270" t="s">
        <v>3787</v>
      </c>
      <c r="H3792" s="270" t="s">
        <v>3786</v>
      </c>
      <c r="I3792" s="270" t="s">
        <v>3785</v>
      </c>
      <c r="J3792" s="270">
        <v>24165</v>
      </c>
      <c r="K3792" s="270" t="s">
        <v>3271</v>
      </c>
      <c r="L3792" s="270" t="s">
        <v>3793</v>
      </c>
      <c r="M3792" s="270" t="s">
        <v>3296</v>
      </c>
      <c r="N3792" s="270" t="s">
        <v>3286</v>
      </c>
      <c r="O3792" s="270" t="s">
        <v>3285</v>
      </c>
      <c r="P3792" s="269">
        <v>107154.62</v>
      </c>
      <c r="Q3792" s="269">
        <v>0</v>
      </c>
      <c r="R3792" s="269">
        <v>0</v>
      </c>
      <c r="S3792" s="269">
        <v>107154.62</v>
      </c>
      <c r="U3792" s="305" t="str">
        <f t="shared" si="59"/>
        <v>RU8031</v>
      </c>
      <c r="V3792" s="305" t="s">
        <v>3112</v>
      </c>
    </row>
    <row r="3793" spans="1:22" ht="18" customHeight="1" x14ac:dyDescent="0.35">
      <c r="A3793" s="270">
        <v>24067</v>
      </c>
      <c r="B3793" s="270" t="s">
        <v>3269</v>
      </c>
      <c r="C3793" s="270" t="s">
        <v>3788</v>
      </c>
      <c r="D3793" s="270" t="s">
        <v>3296</v>
      </c>
      <c r="E3793" s="270" t="s">
        <v>1733</v>
      </c>
      <c r="F3793" s="270" t="s">
        <v>1996</v>
      </c>
      <c r="G3793" s="270" t="s">
        <v>3787</v>
      </c>
      <c r="H3793" s="270" t="s">
        <v>3786</v>
      </c>
      <c r="I3793" s="270" t="s">
        <v>3785</v>
      </c>
      <c r="J3793" s="270">
        <v>24167</v>
      </c>
      <c r="K3793" s="270" t="s">
        <v>3271</v>
      </c>
      <c r="L3793" s="270" t="s">
        <v>3792</v>
      </c>
      <c r="M3793" s="270" t="s">
        <v>3296</v>
      </c>
      <c r="N3793" s="270" t="s">
        <v>3286</v>
      </c>
      <c r="O3793" s="270" t="s">
        <v>3285</v>
      </c>
      <c r="P3793" s="269">
        <v>15398.63</v>
      </c>
      <c r="Q3793" s="269">
        <v>0</v>
      </c>
      <c r="R3793" s="269">
        <v>0</v>
      </c>
      <c r="S3793" s="269">
        <v>15398.63</v>
      </c>
      <c r="U3793" s="305" t="str">
        <f t="shared" si="59"/>
        <v>RU8031</v>
      </c>
      <c r="V3793" s="305" t="s">
        <v>3112</v>
      </c>
    </row>
    <row r="3794" spans="1:22" ht="18" customHeight="1" x14ac:dyDescent="0.35">
      <c r="A3794" s="270">
        <v>24067</v>
      </c>
      <c r="B3794" s="270" t="s">
        <v>3269</v>
      </c>
      <c r="C3794" s="270" t="s">
        <v>3788</v>
      </c>
      <c r="D3794" s="270" t="s">
        <v>3296</v>
      </c>
      <c r="E3794" s="270" t="s">
        <v>1733</v>
      </c>
      <c r="F3794" s="270" t="s">
        <v>1996</v>
      </c>
      <c r="G3794" s="270" t="s">
        <v>3787</v>
      </c>
      <c r="H3794" s="270" t="s">
        <v>3786</v>
      </c>
      <c r="I3794" s="270" t="s">
        <v>3785</v>
      </c>
      <c r="J3794" s="270">
        <v>24168</v>
      </c>
      <c r="K3794" s="270" t="s">
        <v>3271</v>
      </c>
      <c r="L3794" s="270" t="s">
        <v>3791</v>
      </c>
      <c r="M3794" s="270" t="s">
        <v>3296</v>
      </c>
      <c r="N3794" s="270" t="s">
        <v>3286</v>
      </c>
      <c r="O3794" s="270" t="s">
        <v>3285</v>
      </c>
      <c r="P3794" s="269">
        <v>8376.9</v>
      </c>
      <c r="Q3794" s="269">
        <v>0</v>
      </c>
      <c r="R3794" s="269">
        <v>0</v>
      </c>
      <c r="S3794" s="269">
        <v>8376.9</v>
      </c>
      <c r="U3794" s="305" t="str">
        <f t="shared" si="59"/>
        <v>RU8031</v>
      </c>
      <c r="V3794" s="305" t="s">
        <v>3112</v>
      </c>
    </row>
    <row r="3795" spans="1:22" ht="18" customHeight="1" x14ac:dyDescent="0.35">
      <c r="A3795" s="270">
        <v>24067</v>
      </c>
      <c r="B3795" s="270" t="s">
        <v>3269</v>
      </c>
      <c r="C3795" s="270" t="s">
        <v>3788</v>
      </c>
      <c r="D3795" s="270" t="s">
        <v>3296</v>
      </c>
      <c r="E3795" s="270" t="s">
        <v>1733</v>
      </c>
      <c r="F3795" s="270" t="s">
        <v>1996</v>
      </c>
      <c r="G3795" s="270" t="s">
        <v>3787</v>
      </c>
      <c r="H3795" s="270" t="s">
        <v>3786</v>
      </c>
      <c r="I3795" s="270" t="s">
        <v>3785</v>
      </c>
      <c r="J3795" s="270">
        <v>24447</v>
      </c>
      <c r="K3795" s="270" t="s">
        <v>3271</v>
      </c>
      <c r="L3795" s="270" t="s">
        <v>3790</v>
      </c>
      <c r="M3795" s="270" t="s">
        <v>3296</v>
      </c>
      <c r="N3795" s="270" t="s">
        <v>3286</v>
      </c>
      <c r="O3795" s="270" t="s">
        <v>3285</v>
      </c>
      <c r="P3795" s="269">
        <v>5696.83</v>
      </c>
      <c r="Q3795" s="269">
        <v>0</v>
      </c>
      <c r="R3795" s="269">
        <v>0</v>
      </c>
      <c r="S3795" s="269">
        <v>5696.83</v>
      </c>
      <c r="U3795" s="305" t="str">
        <f t="shared" si="59"/>
        <v>RU8031</v>
      </c>
      <c r="V3795" s="305" t="s">
        <v>3112</v>
      </c>
    </row>
    <row r="3796" spans="1:22" ht="18" customHeight="1" x14ac:dyDescent="0.35">
      <c r="A3796" s="270">
        <v>24067</v>
      </c>
      <c r="B3796" s="270" t="s">
        <v>3269</v>
      </c>
      <c r="C3796" s="270" t="s">
        <v>3788</v>
      </c>
      <c r="D3796" s="270" t="s">
        <v>3296</v>
      </c>
      <c r="E3796" s="270" t="s">
        <v>1733</v>
      </c>
      <c r="F3796" s="270" t="s">
        <v>1996</v>
      </c>
      <c r="G3796" s="270" t="s">
        <v>3787</v>
      </c>
      <c r="H3796" s="270" t="s">
        <v>3786</v>
      </c>
      <c r="I3796" s="270" t="s">
        <v>3785</v>
      </c>
      <c r="J3796" s="270">
        <v>24448</v>
      </c>
      <c r="K3796" s="270" t="s">
        <v>3271</v>
      </c>
      <c r="L3796" s="270" t="s">
        <v>3789</v>
      </c>
      <c r="M3796" s="270" t="s">
        <v>3296</v>
      </c>
      <c r="N3796" s="270" t="s">
        <v>3286</v>
      </c>
      <c r="O3796" s="270" t="s">
        <v>3285</v>
      </c>
      <c r="P3796" s="269">
        <v>32361.71</v>
      </c>
      <c r="Q3796" s="269">
        <v>0</v>
      </c>
      <c r="R3796" s="269">
        <v>0</v>
      </c>
      <c r="S3796" s="269">
        <v>32361.71</v>
      </c>
      <c r="U3796" s="305" t="str">
        <f t="shared" si="59"/>
        <v>RU8031</v>
      </c>
      <c r="V3796" s="305" t="s">
        <v>3112</v>
      </c>
    </row>
    <row r="3797" spans="1:22" ht="18" customHeight="1" x14ac:dyDescent="0.35">
      <c r="A3797" s="270">
        <v>24067</v>
      </c>
      <c r="B3797" s="270" t="s">
        <v>3269</v>
      </c>
      <c r="C3797" s="270" t="s">
        <v>3788</v>
      </c>
      <c r="D3797" s="270" t="s">
        <v>3296</v>
      </c>
      <c r="E3797" s="270" t="s">
        <v>1733</v>
      </c>
      <c r="F3797" s="270" t="s">
        <v>1996</v>
      </c>
      <c r="G3797" s="270" t="s">
        <v>3787</v>
      </c>
      <c r="H3797" s="270" t="s">
        <v>3786</v>
      </c>
      <c r="I3797" s="270" t="s">
        <v>3785</v>
      </c>
      <c r="J3797" s="270">
        <v>24452</v>
      </c>
      <c r="K3797" s="270" t="s">
        <v>3271</v>
      </c>
      <c r="L3797" s="270" t="s">
        <v>3784</v>
      </c>
      <c r="M3797" s="270" t="s">
        <v>3296</v>
      </c>
      <c r="N3797" s="270" t="s">
        <v>3286</v>
      </c>
      <c r="O3797" s="270" t="s">
        <v>3285</v>
      </c>
      <c r="P3797" s="269">
        <v>16833.740000000002</v>
      </c>
      <c r="Q3797" s="269">
        <v>0</v>
      </c>
      <c r="R3797" s="269">
        <v>0</v>
      </c>
      <c r="S3797" s="269">
        <v>16833.740000000002</v>
      </c>
      <c r="U3797" s="305" t="str">
        <f t="shared" si="59"/>
        <v>RU8031</v>
      </c>
      <c r="V3797" s="305" t="s">
        <v>3112</v>
      </c>
    </row>
    <row r="3798" spans="1:22" ht="18" customHeight="1" x14ac:dyDescent="0.35">
      <c r="A3798" s="270">
        <v>24068</v>
      </c>
      <c r="B3798" s="270" t="s">
        <v>3269</v>
      </c>
      <c r="C3798" s="270" t="s">
        <v>3783</v>
      </c>
      <c r="D3798" s="270" t="s">
        <v>3296</v>
      </c>
      <c r="E3798" s="270" t="s">
        <v>1739</v>
      </c>
      <c r="F3798" s="270" t="s">
        <v>1823</v>
      </c>
      <c r="G3798" s="270" t="s">
        <v>3782</v>
      </c>
      <c r="H3798" s="270" t="s">
        <v>3781</v>
      </c>
      <c r="I3798" s="270" t="s">
        <v>3780</v>
      </c>
      <c r="J3798" s="270">
        <v>24069</v>
      </c>
      <c r="K3798" s="270" t="s">
        <v>3271</v>
      </c>
      <c r="L3798" s="270" t="s">
        <v>3779</v>
      </c>
      <c r="M3798" s="270" t="s">
        <v>3296</v>
      </c>
      <c r="N3798" s="270" t="s">
        <v>3286</v>
      </c>
      <c r="O3798" s="270" t="s">
        <v>3285</v>
      </c>
      <c r="P3798" s="269">
        <v>309793.12</v>
      </c>
      <c r="Q3798" s="269">
        <v>0</v>
      </c>
      <c r="R3798" s="269">
        <v>0</v>
      </c>
      <c r="S3798" s="269">
        <v>309793.12</v>
      </c>
      <c r="U3798" s="305" t="str">
        <f t="shared" si="59"/>
        <v>RU1100</v>
      </c>
      <c r="V3798" s="305" t="s">
        <v>3112</v>
      </c>
    </row>
    <row r="3799" spans="1:22" ht="18" customHeight="1" x14ac:dyDescent="0.35">
      <c r="A3799" s="270">
        <v>24085</v>
      </c>
      <c r="B3799" s="270" t="s">
        <v>3269</v>
      </c>
      <c r="C3799" s="270" t="s">
        <v>3778</v>
      </c>
      <c r="D3799" s="270" t="s">
        <v>3296</v>
      </c>
      <c r="E3799" s="270" t="s">
        <v>1739</v>
      </c>
      <c r="F3799" s="270" t="s">
        <v>1838</v>
      </c>
      <c r="G3799" s="270" t="s">
        <v>3777</v>
      </c>
      <c r="H3799" s="270" t="s">
        <v>3776</v>
      </c>
      <c r="I3799" s="270" t="s">
        <v>3775</v>
      </c>
      <c r="J3799" s="270">
        <v>26019</v>
      </c>
      <c r="K3799" s="270" t="s">
        <v>3271</v>
      </c>
      <c r="L3799" s="270" t="s">
        <v>3774</v>
      </c>
      <c r="M3799" s="270" t="s">
        <v>3296</v>
      </c>
      <c r="N3799" s="270" t="s">
        <v>3314</v>
      </c>
      <c r="O3799" s="270" t="s">
        <v>3313</v>
      </c>
      <c r="P3799" s="269">
        <v>386796</v>
      </c>
      <c r="Q3799" s="269">
        <v>0</v>
      </c>
      <c r="R3799" s="269">
        <v>0</v>
      </c>
      <c r="S3799" s="269">
        <v>386796</v>
      </c>
      <c r="U3799" s="305" t="str">
        <f t="shared" si="59"/>
        <v>RU1405</v>
      </c>
      <c r="V3799" s="305" t="s">
        <v>3112</v>
      </c>
    </row>
    <row r="3800" spans="1:22" ht="18" customHeight="1" x14ac:dyDescent="0.35">
      <c r="A3800" s="270">
        <v>24086</v>
      </c>
      <c r="B3800" s="270" t="s">
        <v>3269</v>
      </c>
      <c r="C3800" s="270" t="s">
        <v>3773</v>
      </c>
      <c r="D3800" s="270" t="s">
        <v>3296</v>
      </c>
      <c r="E3800" s="270" t="s">
        <v>1791</v>
      </c>
      <c r="F3800" s="270" t="s">
        <v>1816</v>
      </c>
      <c r="G3800" s="270" t="s">
        <v>3772</v>
      </c>
      <c r="H3800" s="270" t="s">
        <v>3771</v>
      </c>
      <c r="I3800" s="270" t="s">
        <v>3770</v>
      </c>
      <c r="J3800" s="270">
        <v>24092</v>
      </c>
      <c r="K3800" s="270" t="s">
        <v>3271</v>
      </c>
      <c r="L3800" s="270" t="s">
        <v>3769</v>
      </c>
      <c r="M3800" s="270" t="s">
        <v>3296</v>
      </c>
      <c r="N3800" s="270" t="s">
        <v>3286</v>
      </c>
      <c r="O3800" s="270" t="s">
        <v>3285</v>
      </c>
      <c r="P3800" s="269">
        <v>295288</v>
      </c>
      <c r="Q3800" s="269">
        <v>0</v>
      </c>
      <c r="R3800" s="269">
        <v>0</v>
      </c>
      <c r="S3800" s="269">
        <v>295288</v>
      </c>
      <c r="U3800" s="305" t="str">
        <f t="shared" si="59"/>
        <v>RU1015</v>
      </c>
      <c r="V3800" s="305" t="s">
        <v>3112</v>
      </c>
    </row>
    <row r="3801" spans="1:22" ht="18" customHeight="1" x14ac:dyDescent="0.35">
      <c r="A3801" s="270">
        <v>24088</v>
      </c>
      <c r="B3801" s="270" t="s">
        <v>3269</v>
      </c>
      <c r="C3801" s="270" t="s">
        <v>3766</v>
      </c>
      <c r="D3801" s="270" t="s">
        <v>3296</v>
      </c>
      <c r="E3801" s="270" t="s">
        <v>1791</v>
      </c>
      <c r="F3801" s="270" t="s">
        <v>1861</v>
      </c>
      <c r="G3801" s="270" t="s">
        <v>3765</v>
      </c>
      <c r="H3801" s="270" t="s">
        <v>3764</v>
      </c>
      <c r="I3801" s="270" t="s">
        <v>3763</v>
      </c>
      <c r="J3801" s="270">
        <v>24231</v>
      </c>
      <c r="K3801" s="270" t="s">
        <v>3271</v>
      </c>
      <c r="L3801" s="270" t="s">
        <v>3768</v>
      </c>
      <c r="M3801" s="270" t="s">
        <v>3296</v>
      </c>
      <c r="N3801" s="270" t="s">
        <v>3286</v>
      </c>
      <c r="O3801" s="270" t="s">
        <v>3285</v>
      </c>
      <c r="P3801" s="269">
        <v>394487.34</v>
      </c>
      <c r="Q3801" s="269">
        <v>0</v>
      </c>
      <c r="R3801" s="269">
        <v>0</v>
      </c>
      <c r="S3801" s="269">
        <v>394487.34</v>
      </c>
      <c r="U3801" s="305" t="str">
        <f t="shared" si="59"/>
        <v>RU1725</v>
      </c>
      <c r="V3801" s="305" t="s">
        <v>3112</v>
      </c>
    </row>
    <row r="3802" spans="1:22" ht="18" customHeight="1" x14ac:dyDescent="0.35">
      <c r="A3802" s="270">
        <v>24088</v>
      </c>
      <c r="B3802" s="270" t="s">
        <v>3269</v>
      </c>
      <c r="C3802" s="270" t="s">
        <v>3766</v>
      </c>
      <c r="D3802" s="270" t="s">
        <v>3296</v>
      </c>
      <c r="E3802" s="270" t="s">
        <v>1791</v>
      </c>
      <c r="F3802" s="270" t="s">
        <v>1861</v>
      </c>
      <c r="G3802" s="270" t="s">
        <v>3765</v>
      </c>
      <c r="H3802" s="270" t="s">
        <v>3764</v>
      </c>
      <c r="I3802" s="270" t="s">
        <v>3763</v>
      </c>
      <c r="J3802" s="270">
        <v>24232</v>
      </c>
      <c r="K3802" s="270" t="s">
        <v>3271</v>
      </c>
      <c r="L3802" s="270" t="s">
        <v>3767</v>
      </c>
      <c r="M3802" s="270" t="s">
        <v>3296</v>
      </c>
      <c r="N3802" s="270" t="s">
        <v>3286</v>
      </c>
      <c r="O3802" s="270" t="s">
        <v>3285</v>
      </c>
      <c r="P3802" s="269">
        <v>394487.33</v>
      </c>
      <c r="Q3802" s="269">
        <v>0</v>
      </c>
      <c r="R3802" s="269">
        <v>0</v>
      </c>
      <c r="S3802" s="269">
        <v>394487.33</v>
      </c>
      <c r="U3802" s="305" t="str">
        <f t="shared" si="59"/>
        <v>RU1725</v>
      </c>
      <c r="V3802" s="305" t="s">
        <v>3112</v>
      </c>
    </row>
    <row r="3803" spans="1:22" ht="18" customHeight="1" x14ac:dyDescent="0.35">
      <c r="A3803" s="270">
        <v>24088</v>
      </c>
      <c r="B3803" s="270" t="s">
        <v>3269</v>
      </c>
      <c r="C3803" s="270" t="s">
        <v>3766</v>
      </c>
      <c r="D3803" s="270" t="s">
        <v>3296</v>
      </c>
      <c r="E3803" s="270" t="s">
        <v>1791</v>
      </c>
      <c r="F3803" s="270" t="s">
        <v>1861</v>
      </c>
      <c r="G3803" s="270" t="s">
        <v>3765</v>
      </c>
      <c r="H3803" s="270" t="s">
        <v>3764</v>
      </c>
      <c r="I3803" s="270" t="s">
        <v>3763</v>
      </c>
      <c r="J3803" s="270">
        <v>24233</v>
      </c>
      <c r="K3803" s="270" t="s">
        <v>3271</v>
      </c>
      <c r="L3803" s="270" t="s">
        <v>3762</v>
      </c>
      <c r="M3803" s="270" t="s">
        <v>3296</v>
      </c>
      <c r="N3803" s="270" t="s">
        <v>3286</v>
      </c>
      <c r="O3803" s="270" t="s">
        <v>3285</v>
      </c>
      <c r="P3803" s="269">
        <v>394487.33</v>
      </c>
      <c r="Q3803" s="269">
        <v>0</v>
      </c>
      <c r="R3803" s="269">
        <v>0</v>
      </c>
      <c r="S3803" s="269">
        <v>394487.33</v>
      </c>
      <c r="U3803" s="305" t="str">
        <f t="shared" si="59"/>
        <v>RU1725</v>
      </c>
      <c r="V3803" s="305" t="s">
        <v>3112</v>
      </c>
    </row>
    <row r="3804" spans="1:22" ht="18" customHeight="1" x14ac:dyDescent="0.35">
      <c r="A3804" s="270">
        <v>24093</v>
      </c>
      <c r="B3804" s="270" t="s">
        <v>3269</v>
      </c>
      <c r="C3804" s="270" t="s">
        <v>3761</v>
      </c>
      <c r="D3804" s="270" t="s">
        <v>3267</v>
      </c>
      <c r="E3804" s="270" t="s">
        <v>1733</v>
      </c>
      <c r="F3804" s="270" t="s">
        <v>1902</v>
      </c>
      <c r="G3804" s="270" t="s">
        <v>3760</v>
      </c>
      <c r="H3804" s="270" t="s">
        <v>3759</v>
      </c>
      <c r="I3804" s="270" t="s">
        <v>3758</v>
      </c>
      <c r="J3804" s="270"/>
      <c r="K3804" s="270"/>
      <c r="L3804" s="270"/>
      <c r="M3804" s="270"/>
      <c r="N3804" s="270"/>
      <c r="O3804" s="270"/>
      <c r="P3804" s="269"/>
      <c r="Q3804" s="269"/>
      <c r="R3804" s="269"/>
      <c r="S3804" s="269"/>
      <c r="U3804" s="305" t="str">
        <f t="shared" si="59"/>
        <v>RU5062</v>
      </c>
      <c r="V3804" s="305" t="s">
        <v>3112</v>
      </c>
    </row>
    <row r="3805" spans="1:22" ht="18" customHeight="1" x14ac:dyDescent="0.35">
      <c r="A3805" s="270">
        <v>24132</v>
      </c>
      <c r="B3805" s="270" t="s">
        <v>3269</v>
      </c>
      <c r="C3805" s="270" t="s">
        <v>3757</v>
      </c>
      <c r="D3805" s="270" t="s">
        <v>3296</v>
      </c>
      <c r="E3805" s="270" t="s">
        <v>1791</v>
      </c>
      <c r="F3805" s="270" t="s">
        <v>1818</v>
      </c>
      <c r="G3805" s="270" t="s">
        <v>3756</v>
      </c>
      <c r="H3805" s="270" t="s">
        <v>3755</v>
      </c>
      <c r="I3805" s="270" t="s">
        <v>3754</v>
      </c>
      <c r="J3805" s="270">
        <v>24134</v>
      </c>
      <c r="K3805" s="270" t="s">
        <v>3271</v>
      </c>
      <c r="L3805" s="270" t="s">
        <v>3753</v>
      </c>
      <c r="M3805" s="270" t="s">
        <v>3296</v>
      </c>
      <c r="N3805" s="270" t="s">
        <v>3286</v>
      </c>
      <c r="O3805" s="270" t="s">
        <v>3285</v>
      </c>
      <c r="P3805" s="269">
        <v>469734</v>
      </c>
      <c r="Q3805" s="269">
        <v>0</v>
      </c>
      <c r="R3805" s="269">
        <v>469734</v>
      </c>
      <c r="S3805" s="269">
        <v>469734</v>
      </c>
      <c r="U3805" s="305" t="str">
        <f t="shared" si="59"/>
        <v>RU1615</v>
      </c>
      <c r="V3805" s="305" t="s">
        <v>3112</v>
      </c>
    </row>
    <row r="3806" spans="1:22" ht="18" customHeight="1" x14ac:dyDescent="0.35">
      <c r="A3806" s="270">
        <v>24141</v>
      </c>
      <c r="B3806" s="270" t="s">
        <v>3269</v>
      </c>
      <c r="C3806" s="270" t="s">
        <v>3752</v>
      </c>
      <c r="D3806" s="270" t="s">
        <v>3296</v>
      </c>
      <c r="E3806" s="270" t="s">
        <v>1733</v>
      </c>
      <c r="F3806" s="270" t="s">
        <v>2344</v>
      </c>
      <c r="G3806" s="270" t="s">
        <v>3751</v>
      </c>
      <c r="H3806" s="270" t="s">
        <v>3750</v>
      </c>
      <c r="I3806" s="270" t="s">
        <v>3749</v>
      </c>
      <c r="J3806" s="270">
        <v>24146</v>
      </c>
      <c r="K3806" s="270" t="s">
        <v>3271</v>
      </c>
      <c r="L3806" s="270" t="s">
        <v>3748</v>
      </c>
      <c r="M3806" s="270" t="s">
        <v>3296</v>
      </c>
      <c r="N3806" s="270" t="s">
        <v>3314</v>
      </c>
      <c r="O3806" s="270" t="s">
        <v>3313</v>
      </c>
      <c r="P3806" s="269">
        <v>251820.83</v>
      </c>
      <c r="Q3806" s="269">
        <v>0</v>
      </c>
      <c r="R3806" s="269">
        <v>0</v>
      </c>
      <c r="S3806" s="269">
        <v>251820.83</v>
      </c>
      <c r="U3806" s="305" t="str">
        <f t="shared" si="59"/>
        <v>RU8724</v>
      </c>
      <c r="V3806" s="305" t="s">
        <v>3112</v>
      </c>
    </row>
    <row r="3807" spans="1:22" ht="18" customHeight="1" x14ac:dyDescent="0.35">
      <c r="A3807" s="270">
        <v>24147</v>
      </c>
      <c r="B3807" s="270" t="s">
        <v>3269</v>
      </c>
      <c r="C3807" s="270" t="s">
        <v>3747</v>
      </c>
      <c r="D3807" s="270" t="s">
        <v>3296</v>
      </c>
      <c r="E3807" s="270" t="s">
        <v>1733</v>
      </c>
      <c r="F3807" s="270" t="s">
        <v>1894</v>
      </c>
      <c r="G3807" s="270" t="s">
        <v>3746</v>
      </c>
      <c r="H3807" s="270" t="s">
        <v>3745</v>
      </c>
      <c r="I3807" s="270" t="s">
        <v>3744</v>
      </c>
      <c r="J3807" s="270">
        <v>24191</v>
      </c>
      <c r="K3807" s="270" t="s">
        <v>3271</v>
      </c>
      <c r="L3807" s="270" t="s">
        <v>3743</v>
      </c>
      <c r="M3807" s="270" t="s">
        <v>3296</v>
      </c>
      <c r="N3807" s="270" t="s">
        <v>3286</v>
      </c>
      <c r="O3807" s="270" t="s">
        <v>3285</v>
      </c>
      <c r="P3807" s="269">
        <v>301160</v>
      </c>
      <c r="Q3807" s="269">
        <v>0</v>
      </c>
      <c r="R3807" s="269">
        <v>0</v>
      </c>
      <c r="S3807" s="269">
        <v>301160</v>
      </c>
      <c r="U3807" s="305" t="str">
        <f t="shared" si="59"/>
        <v>RU5050</v>
      </c>
      <c r="V3807" s="305" t="s">
        <v>3112</v>
      </c>
    </row>
    <row r="3808" spans="1:22" ht="18" customHeight="1" x14ac:dyDescent="0.35">
      <c r="A3808" s="270">
        <v>24148</v>
      </c>
      <c r="B3808" s="270" t="s">
        <v>3269</v>
      </c>
      <c r="C3808" s="270" t="s">
        <v>3742</v>
      </c>
      <c r="D3808" s="270" t="s">
        <v>3296</v>
      </c>
      <c r="E3808" s="270" t="s">
        <v>1791</v>
      </c>
      <c r="F3808" s="270" t="s">
        <v>2237</v>
      </c>
      <c r="G3808" s="270" t="s">
        <v>3283</v>
      </c>
      <c r="H3808" s="270" t="s">
        <v>3741</v>
      </c>
      <c r="I3808" s="270" t="s">
        <v>3740</v>
      </c>
      <c r="J3808" s="270">
        <v>24155</v>
      </c>
      <c r="K3808" s="270" t="s">
        <v>3271</v>
      </c>
      <c r="L3808" s="270" t="s">
        <v>3739</v>
      </c>
      <c r="M3808" s="270" t="s">
        <v>3296</v>
      </c>
      <c r="N3808" s="270" t="s">
        <v>3286</v>
      </c>
      <c r="O3808" s="270" t="s">
        <v>3285</v>
      </c>
      <c r="P3808" s="269">
        <v>455161</v>
      </c>
      <c r="Q3808" s="269">
        <v>0</v>
      </c>
      <c r="R3808" s="269">
        <v>0</v>
      </c>
      <c r="S3808" s="269">
        <v>455161</v>
      </c>
      <c r="U3808" s="305" t="str">
        <f t="shared" si="59"/>
        <v>RU8377</v>
      </c>
      <c r="V3808" s="305" t="s">
        <v>3112</v>
      </c>
    </row>
    <row r="3809" spans="1:22" ht="18" customHeight="1" x14ac:dyDescent="0.35">
      <c r="A3809" s="270">
        <v>24164</v>
      </c>
      <c r="B3809" s="270" t="s">
        <v>3269</v>
      </c>
      <c r="C3809" s="270" t="s">
        <v>3738</v>
      </c>
      <c r="D3809" s="270" t="s">
        <v>3296</v>
      </c>
      <c r="E3809" s="270" t="s">
        <v>1713</v>
      </c>
      <c r="F3809" s="270" t="s">
        <v>1741</v>
      </c>
      <c r="G3809" s="270" t="s">
        <v>3737</v>
      </c>
      <c r="H3809" s="270" t="s">
        <v>3736</v>
      </c>
      <c r="I3809" s="270" t="s">
        <v>3735</v>
      </c>
      <c r="J3809" s="270">
        <v>25909</v>
      </c>
      <c r="K3809" s="270" t="s">
        <v>3271</v>
      </c>
      <c r="L3809" s="270" t="s">
        <v>3734</v>
      </c>
      <c r="M3809" s="270" t="s">
        <v>3296</v>
      </c>
      <c r="N3809" s="270" t="s">
        <v>3314</v>
      </c>
      <c r="O3809" s="270" t="s">
        <v>3313</v>
      </c>
      <c r="P3809" s="269">
        <v>270110.7</v>
      </c>
      <c r="Q3809" s="269">
        <v>0</v>
      </c>
      <c r="R3809" s="269">
        <v>0</v>
      </c>
      <c r="S3809" s="269">
        <v>270110.7</v>
      </c>
      <c r="U3809" s="305" t="str">
        <f t="shared" si="59"/>
        <v>RU8225</v>
      </c>
      <c r="V3809" s="305" t="s">
        <v>3112</v>
      </c>
    </row>
    <row r="3810" spans="1:22" ht="18" customHeight="1" x14ac:dyDescent="0.35">
      <c r="A3810" s="270">
        <v>24166</v>
      </c>
      <c r="B3810" s="270" t="s">
        <v>3269</v>
      </c>
      <c r="C3810" s="270" t="s">
        <v>3731</v>
      </c>
      <c r="D3810" s="270" t="s">
        <v>3296</v>
      </c>
      <c r="E3810" s="270" t="s">
        <v>1791</v>
      </c>
      <c r="F3810" s="270" t="s">
        <v>1935</v>
      </c>
      <c r="G3810" s="270" t="s">
        <v>3730</v>
      </c>
      <c r="H3810" s="270" t="s">
        <v>3729</v>
      </c>
      <c r="I3810" s="270" t="s">
        <v>3728</v>
      </c>
      <c r="J3810" s="270">
        <v>24171</v>
      </c>
      <c r="K3810" s="270" t="s">
        <v>3271</v>
      </c>
      <c r="L3810" s="270" t="s">
        <v>3733</v>
      </c>
      <c r="M3810" s="270" t="s">
        <v>3296</v>
      </c>
      <c r="N3810" s="270" t="s">
        <v>3314</v>
      </c>
      <c r="O3810" s="270" t="s">
        <v>3313</v>
      </c>
      <c r="P3810" s="269">
        <v>165236.79999999999</v>
      </c>
      <c r="Q3810" s="269">
        <v>0</v>
      </c>
      <c r="R3810" s="269">
        <v>0</v>
      </c>
      <c r="S3810" s="269">
        <v>165236.79999999999</v>
      </c>
      <c r="U3810" s="305" t="str">
        <f t="shared" si="59"/>
        <v>RU8370</v>
      </c>
      <c r="V3810" s="305" t="s">
        <v>3112</v>
      </c>
    </row>
    <row r="3811" spans="1:22" ht="18" customHeight="1" x14ac:dyDescent="0.35">
      <c r="A3811" s="270">
        <v>24166</v>
      </c>
      <c r="B3811" s="270" t="s">
        <v>3269</v>
      </c>
      <c r="C3811" s="270" t="s">
        <v>3731</v>
      </c>
      <c r="D3811" s="270" t="s">
        <v>3296</v>
      </c>
      <c r="E3811" s="270" t="s">
        <v>1791</v>
      </c>
      <c r="F3811" s="270" t="s">
        <v>1935</v>
      </c>
      <c r="G3811" s="270" t="s">
        <v>3730</v>
      </c>
      <c r="H3811" s="270" t="s">
        <v>3729</v>
      </c>
      <c r="I3811" s="270" t="s">
        <v>3728</v>
      </c>
      <c r="J3811" s="270">
        <v>24172</v>
      </c>
      <c r="K3811" s="270" t="s">
        <v>3271</v>
      </c>
      <c r="L3811" s="270" t="s">
        <v>3732</v>
      </c>
      <c r="M3811" s="270" t="s">
        <v>3296</v>
      </c>
      <c r="N3811" s="270" t="s">
        <v>3314</v>
      </c>
      <c r="O3811" s="270" t="s">
        <v>3313</v>
      </c>
      <c r="P3811" s="269">
        <v>87450</v>
      </c>
      <c r="Q3811" s="269">
        <v>0</v>
      </c>
      <c r="R3811" s="269">
        <v>0</v>
      </c>
      <c r="S3811" s="269">
        <v>87450</v>
      </c>
      <c r="U3811" s="305" t="str">
        <f t="shared" si="59"/>
        <v>RU8370</v>
      </c>
      <c r="V3811" s="305" t="s">
        <v>3112</v>
      </c>
    </row>
    <row r="3812" spans="1:22" ht="18" customHeight="1" x14ac:dyDescent="0.35">
      <c r="A3812" s="270">
        <v>24166</v>
      </c>
      <c r="B3812" s="270" t="s">
        <v>3269</v>
      </c>
      <c r="C3812" s="270" t="s">
        <v>3731</v>
      </c>
      <c r="D3812" s="270" t="s">
        <v>3296</v>
      </c>
      <c r="E3812" s="270" t="s">
        <v>1791</v>
      </c>
      <c r="F3812" s="270" t="s">
        <v>1935</v>
      </c>
      <c r="G3812" s="270" t="s">
        <v>3730</v>
      </c>
      <c r="H3812" s="270" t="s">
        <v>3729</v>
      </c>
      <c r="I3812" s="270" t="s">
        <v>3728</v>
      </c>
      <c r="J3812" s="270">
        <v>24173</v>
      </c>
      <c r="K3812" s="270" t="s">
        <v>3271</v>
      </c>
      <c r="L3812" s="270" t="s">
        <v>3727</v>
      </c>
      <c r="M3812" s="270" t="s">
        <v>3296</v>
      </c>
      <c r="N3812" s="270" t="s">
        <v>3314</v>
      </c>
      <c r="O3812" s="270" t="s">
        <v>3313</v>
      </c>
      <c r="P3812" s="269">
        <v>107114.51</v>
      </c>
      <c r="Q3812" s="269">
        <v>0</v>
      </c>
      <c r="R3812" s="269">
        <v>0</v>
      </c>
      <c r="S3812" s="269">
        <v>107114.51</v>
      </c>
      <c r="U3812" s="305" t="str">
        <f t="shared" si="59"/>
        <v>RU8370</v>
      </c>
      <c r="V3812" s="305" t="s">
        <v>3112</v>
      </c>
    </row>
    <row r="3813" spans="1:22" ht="18" customHeight="1" x14ac:dyDescent="0.35">
      <c r="A3813" s="270">
        <v>24169</v>
      </c>
      <c r="B3813" s="270" t="s">
        <v>3269</v>
      </c>
      <c r="C3813" s="270" t="s">
        <v>3726</v>
      </c>
      <c r="D3813" s="270" t="s">
        <v>3296</v>
      </c>
      <c r="E3813" s="270" t="s">
        <v>1791</v>
      </c>
      <c r="F3813" s="270" t="s">
        <v>2282</v>
      </c>
      <c r="G3813" s="270" t="s">
        <v>3725</v>
      </c>
      <c r="H3813" s="270" t="s">
        <v>3724</v>
      </c>
      <c r="I3813" s="270" t="s">
        <v>3723</v>
      </c>
      <c r="J3813" s="270">
        <v>24179</v>
      </c>
      <c r="K3813" s="270" t="s">
        <v>3271</v>
      </c>
      <c r="L3813" s="270" t="s">
        <v>3722</v>
      </c>
      <c r="M3813" s="270" t="s">
        <v>3296</v>
      </c>
      <c r="N3813" s="270" t="s">
        <v>3314</v>
      </c>
      <c r="O3813" s="270" t="s">
        <v>3313</v>
      </c>
      <c r="P3813" s="269">
        <v>498132.86</v>
      </c>
      <c r="Q3813" s="269">
        <v>0</v>
      </c>
      <c r="R3813" s="269">
        <v>0</v>
      </c>
      <c r="S3813" s="269">
        <v>498132.86</v>
      </c>
      <c r="U3813" s="305" t="str">
        <f t="shared" si="59"/>
        <v>RU8455</v>
      </c>
      <c r="V3813" s="305" t="s">
        <v>3112</v>
      </c>
    </row>
    <row r="3814" spans="1:22" ht="18" customHeight="1" x14ac:dyDescent="0.35">
      <c r="A3814" s="270">
        <v>24185</v>
      </c>
      <c r="B3814" s="270" t="s">
        <v>3269</v>
      </c>
      <c r="C3814" s="270" t="s">
        <v>3721</v>
      </c>
      <c r="D3814" s="270" t="s">
        <v>3296</v>
      </c>
      <c r="E3814" s="270" t="s">
        <v>1791</v>
      </c>
      <c r="F3814" s="270" t="s">
        <v>2204</v>
      </c>
      <c r="G3814" s="270" t="s">
        <v>3720</v>
      </c>
      <c r="H3814" s="270" t="s">
        <v>3719</v>
      </c>
      <c r="I3814" s="270" t="s">
        <v>3718</v>
      </c>
      <c r="J3814" s="270">
        <v>26187</v>
      </c>
      <c r="K3814" s="270" t="s">
        <v>3271</v>
      </c>
      <c r="L3814" s="270" t="s">
        <v>3717</v>
      </c>
      <c r="M3814" s="270" t="s">
        <v>3296</v>
      </c>
      <c r="N3814" s="270" t="s">
        <v>3286</v>
      </c>
      <c r="O3814" s="270" t="s">
        <v>3285</v>
      </c>
      <c r="P3814" s="269">
        <v>373334</v>
      </c>
      <c r="Q3814" s="269">
        <v>0</v>
      </c>
      <c r="R3814" s="269">
        <v>0</v>
      </c>
      <c r="S3814" s="269">
        <v>373334</v>
      </c>
      <c r="U3814" s="305" t="str">
        <f t="shared" si="59"/>
        <v>RU8355</v>
      </c>
      <c r="V3814" s="305" t="s">
        <v>3112</v>
      </c>
    </row>
    <row r="3815" spans="1:22" ht="18" customHeight="1" x14ac:dyDescent="0.35">
      <c r="A3815" s="270">
        <v>24186</v>
      </c>
      <c r="B3815" s="270" t="s">
        <v>3269</v>
      </c>
      <c r="C3815" s="270" t="s">
        <v>3715</v>
      </c>
      <c r="D3815" s="270" t="s">
        <v>3296</v>
      </c>
      <c r="E3815" s="270" t="s">
        <v>1713</v>
      </c>
      <c r="F3815" s="270" t="s">
        <v>2107</v>
      </c>
      <c r="G3815" s="270" t="s">
        <v>3483</v>
      </c>
      <c r="H3815" s="270" t="s">
        <v>3714</v>
      </c>
      <c r="I3815" s="270" t="s">
        <v>3713</v>
      </c>
      <c r="J3815" s="270">
        <v>25892</v>
      </c>
      <c r="K3815" s="270" t="s">
        <v>3271</v>
      </c>
      <c r="L3815" s="270" t="s">
        <v>3716</v>
      </c>
      <c r="M3815" s="270" t="s">
        <v>3296</v>
      </c>
      <c r="N3815" s="270" t="s">
        <v>3286</v>
      </c>
      <c r="O3815" s="270" t="s">
        <v>3285</v>
      </c>
      <c r="P3815" s="269">
        <v>216737</v>
      </c>
      <c r="Q3815" s="269">
        <v>0</v>
      </c>
      <c r="R3815" s="269">
        <v>0</v>
      </c>
      <c r="S3815" s="269">
        <v>216737</v>
      </c>
      <c r="U3815" s="305" t="str">
        <f t="shared" si="59"/>
        <v>RU8265</v>
      </c>
      <c r="V3815" s="305" t="s">
        <v>3112</v>
      </c>
    </row>
    <row r="3816" spans="1:22" ht="18" customHeight="1" x14ac:dyDescent="0.35">
      <c r="A3816" s="270">
        <v>24186</v>
      </c>
      <c r="B3816" s="270" t="s">
        <v>3269</v>
      </c>
      <c r="C3816" s="270" t="s">
        <v>3715</v>
      </c>
      <c r="D3816" s="270" t="s">
        <v>3296</v>
      </c>
      <c r="E3816" s="270" t="s">
        <v>1713</v>
      </c>
      <c r="F3816" s="270" t="s">
        <v>2107</v>
      </c>
      <c r="G3816" s="270" t="s">
        <v>3483</v>
      </c>
      <c r="H3816" s="270" t="s">
        <v>3714</v>
      </c>
      <c r="I3816" s="270" t="s">
        <v>3713</v>
      </c>
      <c r="J3816" s="270">
        <v>25929</v>
      </c>
      <c r="K3816" s="270" t="s">
        <v>3271</v>
      </c>
      <c r="L3816" s="270" t="s">
        <v>3712</v>
      </c>
      <c r="M3816" s="270" t="s">
        <v>3296</v>
      </c>
      <c r="N3816" s="270" t="s">
        <v>3286</v>
      </c>
      <c r="O3816" s="270" t="s">
        <v>3285</v>
      </c>
      <c r="P3816" s="269">
        <v>56488.33</v>
      </c>
      <c r="Q3816" s="269">
        <v>0</v>
      </c>
      <c r="R3816" s="269">
        <v>0</v>
      </c>
      <c r="S3816" s="269">
        <v>56488.33</v>
      </c>
      <c r="U3816" s="305" t="str">
        <f t="shared" si="59"/>
        <v>RU8265</v>
      </c>
      <c r="V3816" s="305" t="s">
        <v>3112</v>
      </c>
    </row>
    <row r="3817" spans="1:22" ht="18" customHeight="1" x14ac:dyDescent="0.35">
      <c r="A3817" s="270">
        <v>24192</v>
      </c>
      <c r="B3817" s="270" t="s">
        <v>3269</v>
      </c>
      <c r="C3817" s="270" t="s">
        <v>3711</v>
      </c>
      <c r="D3817" s="270" t="s">
        <v>3296</v>
      </c>
      <c r="E3817" s="270" t="s">
        <v>1739</v>
      </c>
      <c r="F3817" s="270" t="s">
        <v>1823</v>
      </c>
      <c r="G3817" s="270" t="s">
        <v>3710</v>
      </c>
      <c r="H3817" s="270" t="s">
        <v>3709</v>
      </c>
      <c r="I3817" s="270" t="s">
        <v>3708</v>
      </c>
      <c r="J3817" s="270">
        <v>24194</v>
      </c>
      <c r="K3817" s="270" t="s">
        <v>3271</v>
      </c>
      <c r="L3817" s="270" t="s">
        <v>3707</v>
      </c>
      <c r="M3817" s="270" t="s">
        <v>3296</v>
      </c>
      <c r="N3817" s="270" t="s">
        <v>3314</v>
      </c>
      <c r="O3817" s="270" t="s">
        <v>3313</v>
      </c>
      <c r="P3817" s="269">
        <v>326738</v>
      </c>
      <c r="Q3817" s="269">
        <v>0</v>
      </c>
      <c r="R3817" s="269">
        <v>0</v>
      </c>
      <c r="S3817" s="269">
        <v>326738</v>
      </c>
      <c r="U3817" s="305" t="str">
        <f t="shared" si="59"/>
        <v>RU1100</v>
      </c>
      <c r="V3817" s="305" t="s">
        <v>3112</v>
      </c>
    </row>
    <row r="3818" spans="1:22" ht="18" customHeight="1" x14ac:dyDescent="0.35">
      <c r="A3818" s="270">
        <v>24200</v>
      </c>
      <c r="B3818" s="270" t="s">
        <v>3269</v>
      </c>
      <c r="C3818" s="270" t="s">
        <v>3706</v>
      </c>
      <c r="D3818" s="270" t="s">
        <v>3296</v>
      </c>
      <c r="E3818" s="270" t="s">
        <v>1791</v>
      </c>
      <c r="F3818" s="270" t="s">
        <v>1816</v>
      </c>
      <c r="G3818" s="270" t="s">
        <v>3705</v>
      </c>
      <c r="H3818" s="270" t="s">
        <v>3704</v>
      </c>
      <c r="I3818" s="270" t="s">
        <v>3703</v>
      </c>
      <c r="J3818" s="270">
        <v>25864</v>
      </c>
      <c r="K3818" s="270" t="s">
        <v>3271</v>
      </c>
      <c r="L3818" s="270" t="s">
        <v>3702</v>
      </c>
      <c r="M3818" s="270" t="s">
        <v>3296</v>
      </c>
      <c r="N3818" s="270" t="s">
        <v>3286</v>
      </c>
      <c r="O3818" s="270" t="s">
        <v>3285</v>
      </c>
      <c r="P3818" s="269">
        <v>642442</v>
      </c>
      <c r="Q3818" s="269">
        <v>0</v>
      </c>
      <c r="R3818" s="269">
        <v>0</v>
      </c>
      <c r="S3818" s="269">
        <v>642442</v>
      </c>
      <c r="U3818" s="305" t="str">
        <f t="shared" si="59"/>
        <v>RU1015</v>
      </c>
      <c r="V3818" s="305" t="s">
        <v>3112</v>
      </c>
    </row>
    <row r="3819" spans="1:22" ht="18" customHeight="1" x14ac:dyDescent="0.35">
      <c r="A3819" s="270">
        <v>24208</v>
      </c>
      <c r="B3819" s="270" t="s">
        <v>3269</v>
      </c>
      <c r="C3819" s="270" t="s">
        <v>3701</v>
      </c>
      <c r="D3819" s="270" t="s">
        <v>3296</v>
      </c>
      <c r="E3819" s="270" t="s">
        <v>1791</v>
      </c>
      <c r="F3819" s="270" t="s">
        <v>1816</v>
      </c>
      <c r="G3819" s="270" t="s">
        <v>3700</v>
      </c>
      <c r="H3819" s="270" t="s">
        <v>3699</v>
      </c>
      <c r="I3819" s="270" t="s">
        <v>3698</v>
      </c>
      <c r="J3819" s="270">
        <v>25873</v>
      </c>
      <c r="K3819" s="270" t="s">
        <v>3271</v>
      </c>
      <c r="L3819" s="270" t="s">
        <v>3697</v>
      </c>
      <c r="M3819" s="270" t="s">
        <v>3296</v>
      </c>
      <c r="N3819" s="270" t="s">
        <v>3286</v>
      </c>
      <c r="O3819" s="270" t="s">
        <v>3285</v>
      </c>
      <c r="P3819" s="269">
        <v>253989.4</v>
      </c>
      <c r="Q3819" s="269">
        <v>0</v>
      </c>
      <c r="R3819" s="269">
        <v>0</v>
      </c>
      <c r="S3819" s="269">
        <v>253989.4</v>
      </c>
      <c r="U3819" s="305" t="str">
        <f t="shared" si="59"/>
        <v>RU1015</v>
      </c>
      <c r="V3819" s="305" t="s">
        <v>3112</v>
      </c>
    </row>
    <row r="3820" spans="1:22" ht="18" customHeight="1" x14ac:dyDescent="0.35">
      <c r="A3820" s="270">
        <v>24240</v>
      </c>
      <c r="B3820" s="270" t="s">
        <v>3269</v>
      </c>
      <c r="C3820" s="270" t="s">
        <v>3694</v>
      </c>
      <c r="D3820" s="270" t="s">
        <v>3296</v>
      </c>
      <c r="E3820" s="270" t="s">
        <v>1791</v>
      </c>
      <c r="F3820" s="270" t="s">
        <v>2269</v>
      </c>
      <c r="G3820" s="270" t="s">
        <v>3693</v>
      </c>
      <c r="H3820" s="270" t="s">
        <v>3692</v>
      </c>
      <c r="I3820" s="270" t="s">
        <v>3691</v>
      </c>
      <c r="J3820" s="270">
        <v>24478</v>
      </c>
      <c r="K3820" s="270" t="s">
        <v>3271</v>
      </c>
      <c r="L3820" s="270" t="s">
        <v>3696</v>
      </c>
      <c r="M3820" s="270" t="s">
        <v>3296</v>
      </c>
      <c r="N3820" s="270" t="s">
        <v>3286</v>
      </c>
      <c r="O3820" s="270" t="s">
        <v>3689</v>
      </c>
      <c r="P3820" s="269">
        <v>160500</v>
      </c>
      <c r="Q3820" s="269">
        <v>0</v>
      </c>
      <c r="R3820" s="269">
        <v>0</v>
      </c>
      <c r="S3820" s="269">
        <v>160500</v>
      </c>
      <c r="U3820" s="305" t="str">
        <f t="shared" si="59"/>
        <v>RU8435</v>
      </c>
      <c r="V3820" s="305" t="s">
        <v>3112</v>
      </c>
    </row>
    <row r="3821" spans="1:22" ht="18" customHeight="1" x14ac:dyDescent="0.35">
      <c r="A3821" s="270">
        <v>24240</v>
      </c>
      <c r="B3821" s="270" t="s">
        <v>3269</v>
      </c>
      <c r="C3821" s="270" t="s">
        <v>3694</v>
      </c>
      <c r="D3821" s="270" t="s">
        <v>3296</v>
      </c>
      <c r="E3821" s="270" t="s">
        <v>1791</v>
      </c>
      <c r="F3821" s="270" t="s">
        <v>2269</v>
      </c>
      <c r="G3821" s="270" t="s">
        <v>3693</v>
      </c>
      <c r="H3821" s="270" t="s">
        <v>3692</v>
      </c>
      <c r="I3821" s="270" t="s">
        <v>3691</v>
      </c>
      <c r="J3821" s="270">
        <v>24484</v>
      </c>
      <c r="K3821" s="270" t="s">
        <v>3271</v>
      </c>
      <c r="L3821" s="270" t="s">
        <v>3695</v>
      </c>
      <c r="M3821" s="270" t="s">
        <v>3296</v>
      </c>
      <c r="N3821" s="270" t="s">
        <v>3286</v>
      </c>
      <c r="O3821" s="270" t="s">
        <v>3689</v>
      </c>
      <c r="P3821" s="269">
        <v>160500</v>
      </c>
      <c r="Q3821" s="269">
        <v>0</v>
      </c>
      <c r="R3821" s="269">
        <v>0</v>
      </c>
      <c r="S3821" s="269">
        <v>160500</v>
      </c>
      <c r="U3821" s="305" t="str">
        <f t="shared" si="59"/>
        <v>RU8435</v>
      </c>
      <c r="V3821" s="305" t="s">
        <v>3112</v>
      </c>
    </row>
    <row r="3822" spans="1:22" ht="18" customHeight="1" x14ac:dyDescent="0.35">
      <c r="A3822" s="270">
        <v>24240</v>
      </c>
      <c r="B3822" s="270" t="s">
        <v>3269</v>
      </c>
      <c r="C3822" s="270" t="s">
        <v>3694</v>
      </c>
      <c r="D3822" s="270" t="s">
        <v>3296</v>
      </c>
      <c r="E3822" s="270" t="s">
        <v>1791</v>
      </c>
      <c r="F3822" s="270" t="s">
        <v>2269</v>
      </c>
      <c r="G3822" s="270" t="s">
        <v>3693</v>
      </c>
      <c r="H3822" s="270" t="s">
        <v>3692</v>
      </c>
      <c r="I3822" s="270" t="s">
        <v>3691</v>
      </c>
      <c r="J3822" s="270">
        <v>24485</v>
      </c>
      <c r="K3822" s="270" t="s">
        <v>3271</v>
      </c>
      <c r="L3822" s="270" t="s">
        <v>3690</v>
      </c>
      <c r="M3822" s="270" t="s">
        <v>3296</v>
      </c>
      <c r="N3822" s="270" t="s">
        <v>3286</v>
      </c>
      <c r="O3822" s="270" t="s">
        <v>3689</v>
      </c>
      <c r="P3822" s="269">
        <v>160500</v>
      </c>
      <c r="Q3822" s="269">
        <v>0</v>
      </c>
      <c r="R3822" s="269">
        <v>0</v>
      </c>
      <c r="S3822" s="269">
        <v>160500</v>
      </c>
      <c r="U3822" s="305" t="str">
        <f t="shared" si="59"/>
        <v>RU8435</v>
      </c>
      <c r="V3822" s="305" t="s">
        <v>3112</v>
      </c>
    </row>
    <row r="3823" spans="1:22" ht="18" customHeight="1" x14ac:dyDescent="0.35">
      <c r="A3823" s="270">
        <v>24431</v>
      </c>
      <c r="B3823" s="270" t="s">
        <v>3269</v>
      </c>
      <c r="C3823" s="270" t="s">
        <v>3688</v>
      </c>
      <c r="D3823" s="270" t="s">
        <v>3296</v>
      </c>
      <c r="E3823" s="270" t="s">
        <v>1739</v>
      </c>
      <c r="F3823" s="270" t="s">
        <v>1798</v>
      </c>
      <c r="G3823" s="270" t="s">
        <v>3687</v>
      </c>
      <c r="H3823" s="270" t="s">
        <v>3686</v>
      </c>
      <c r="I3823" s="270" t="s">
        <v>3685</v>
      </c>
      <c r="J3823" s="270">
        <v>24438</v>
      </c>
      <c r="K3823" s="270" t="s">
        <v>3271</v>
      </c>
      <c r="L3823" s="270" t="s">
        <v>3684</v>
      </c>
      <c r="M3823" s="270" t="s">
        <v>3296</v>
      </c>
      <c r="N3823" s="270" t="s">
        <v>3286</v>
      </c>
      <c r="O3823" s="270" t="s">
        <v>3285</v>
      </c>
      <c r="P3823" s="269">
        <v>275375.76</v>
      </c>
      <c r="Q3823" s="269">
        <v>0</v>
      </c>
      <c r="R3823" s="269">
        <v>0</v>
      </c>
      <c r="S3823" s="269">
        <v>275375.76</v>
      </c>
      <c r="U3823" s="305" t="str">
        <f t="shared" si="59"/>
        <v>RU8135</v>
      </c>
      <c r="V3823" s="305" t="s">
        <v>3112</v>
      </c>
    </row>
    <row r="3824" spans="1:22" ht="18" customHeight="1" x14ac:dyDescent="0.35">
      <c r="A3824" s="270">
        <v>24449</v>
      </c>
      <c r="B3824" s="270" t="s">
        <v>3269</v>
      </c>
      <c r="C3824" s="270" t="s">
        <v>3683</v>
      </c>
      <c r="D3824" s="270" t="s">
        <v>3267</v>
      </c>
      <c r="E3824" s="270" t="s">
        <v>1713</v>
      </c>
      <c r="F3824" s="270" t="s">
        <v>2143</v>
      </c>
      <c r="G3824" s="270" t="s">
        <v>3682</v>
      </c>
      <c r="H3824" s="270" t="s">
        <v>3661</v>
      </c>
      <c r="I3824" s="270" t="s">
        <v>3681</v>
      </c>
      <c r="J3824" s="270">
        <v>26101</v>
      </c>
      <c r="K3824" s="270" t="s">
        <v>3271</v>
      </c>
      <c r="L3824" s="270" t="s">
        <v>3680</v>
      </c>
      <c r="M3824" s="270" t="s">
        <v>3390</v>
      </c>
      <c r="N3824" s="270" t="s">
        <v>3286</v>
      </c>
      <c r="O3824" s="270" t="s">
        <v>3285</v>
      </c>
      <c r="P3824" s="269">
        <v>582783.30000000005</v>
      </c>
      <c r="Q3824" s="269">
        <v>0</v>
      </c>
      <c r="R3824" s="269">
        <v>0</v>
      </c>
      <c r="S3824" s="269">
        <v>582783.30000000005</v>
      </c>
      <c r="U3824" s="305" t="str">
        <f t="shared" si="59"/>
        <v>RU8310</v>
      </c>
      <c r="V3824" s="305" t="s">
        <v>3112</v>
      </c>
    </row>
    <row r="3825" spans="1:22" ht="18" customHeight="1" x14ac:dyDescent="0.35">
      <c r="A3825" s="270">
        <v>24450</v>
      </c>
      <c r="B3825" s="270" t="s">
        <v>3269</v>
      </c>
      <c r="C3825" s="270" t="s">
        <v>3675</v>
      </c>
      <c r="D3825" s="270" t="s">
        <v>3296</v>
      </c>
      <c r="E3825" s="270" t="s">
        <v>1733</v>
      </c>
      <c r="F3825" s="270" t="s">
        <v>1894</v>
      </c>
      <c r="G3825" s="270" t="s">
        <v>3674</v>
      </c>
      <c r="H3825" s="270" t="s">
        <v>3673</v>
      </c>
      <c r="I3825" s="270" t="s">
        <v>3672</v>
      </c>
      <c r="J3825" s="270">
        <v>26082</v>
      </c>
      <c r="K3825" s="270" t="s">
        <v>3271</v>
      </c>
      <c r="L3825" s="270" t="s">
        <v>3679</v>
      </c>
      <c r="M3825" s="270" t="s">
        <v>3296</v>
      </c>
      <c r="N3825" s="270" t="s">
        <v>3286</v>
      </c>
      <c r="O3825" s="270" t="s">
        <v>3285</v>
      </c>
      <c r="P3825" s="269">
        <v>53243.19</v>
      </c>
      <c r="Q3825" s="269">
        <v>0</v>
      </c>
      <c r="R3825" s="269">
        <v>0</v>
      </c>
      <c r="S3825" s="269">
        <v>53243.19</v>
      </c>
      <c r="U3825" s="305" t="str">
        <f t="shared" si="59"/>
        <v>RU5050</v>
      </c>
      <c r="V3825" s="305" t="s">
        <v>3112</v>
      </c>
    </row>
    <row r="3826" spans="1:22" ht="18" customHeight="1" x14ac:dyDescent="0.35">
      <c r="A3826" s="270">
        <v>24450</v>
      </c>
      <c r="B3826" s="270" t="s">
        <v>3269</v>
      </c>
      <c r="C3826" s="270" t="s">
        <v>3675</v>
      </c>
      <c r="D3826" s="270" t="s">
        <v>3296</v>
      </c>
      <c r="E3826" s="270" t="s">
        <v>1733</v>
      </c>
      <c r="F3826" s="270" t="s">
        <v>1894</v>
      </c>
      <c r="G3826" s="270" t="s">
        <v>3674</v>
      </c>
      <c r="H3826" s="270" t="s">
        <v>3673</v>
      </c>
      <c r="I3826" s="270" t="s">
        <v>3672</v>
      </c>
      <c r="J3826" s="270">
        <v>26085</v>
      </c>
      <c r="K3826" s="270" t="s">
        <v>3271</v>
      </c>
      <c r="L3826" s="270" t="s">
        <v>3678</v>
      </c>
      <c r="M3826" s="270" t="s">
        <v>3296</v>
      </c>
      <c r="N3826" s="270" t="s">
        <v>3286</v>
      </c>
      <c r="O3826" s="270" t="s">
        <v>3285</v>
      </c>
      <c r="P3826" s="269">
        <v>192515.16</v>
      </c>
      <c r="Q3826" s="269">
        <v>0</v>
      </c>
      <c r="R3826" s="269">
        <v>0</v>
      </c>
      <c r="S3826" s="269">
        <v>192515.16</v>
      </c>
      <c r="U3826" s="305" t="str">
        <f t="shared" si="59"/>
        <v>RU5050</v>
      </c>
      <c r="V3826" s="305" t="s">
        <v>3112</v>
      </c>
    </row>
    <row r="3827" spans="1:22" ht="18" customHeight="1" x14ac:dyDescent="0.35">
      <c r="A3827" s="270">
        <v>24450</v>
      </c>
      <c r="B3827" s="270" t="s">
        <v>3269</v>
      </c>
      <c r="C3827" s="270" t="s">
        <v>3675</v>
      </c>
      <c r="D3827" s="270" t="s">
        <v>3296</v>
      </c>
      <c r="E3827" s="270" t="s">
        <v>1733</v>
      </c>
      <c r="F3827" s="270" t="s">
        <v>1894</v>
      </c>
      <c r="G3827" s="270" t="s">
        <v>3674</v>
      </c>
      <c r="H3827" s="270" t="s">
        <v>3673</v>
      </c>
      <c r="I3827" s="270" t="s">
        <v>3672</v>
      </c>
      <c r="J3827" s="270">
        <v>26086</v>
      </c>
      <c r="K3827" s="270" t="s">
        <v>3271</v>
      </c>
      <c r="L3827" s="270" t="s">
        <v>3677</v>
      </c>
      <c r="M3827" s="270" t="s">
        <v>3296</v>
      </c>
      <c r="N3827" s="270" t="s">
        <v>3286</v>
      </c>
      <c r="O3827" s="270" t="s">
        <v>3285</v>
      </c>
      <c r="P3827" s="269">
        <v>332579.57</v>
      </c>
      <c r="Q3827" s="269">
        <v>0</v>
      </c>
      <c r="R3827" s="269">
        <v>0</v>
      </c>
      <c r="S3827" s="269">
        <v>332579.57</v>
      </c>
      <c r="U3827" s="305" t="str">
        <f t="shared" si="59"/>
        <v>RU5050</v>
      </c>
      <c r="V3827" s="305" t="s">
        <v>3112</v>
      </c>
    </row>
    <row r="3828" spans="1:22" ht="18" customHeight="1" x14ac:dyDescent="0.35">
      <c r="A3828" s="270">
        <v>24450</v>
      </c>
      <c r="B3828" s="270" t="s">
        <v>3269</v>
      </c>
      <c r="C3828" s="270" t="s">
        <v>3675</v>
      </c>
      <c r="D3828" s="270" t="s">
        <v>3296</v>
      </c>
      <c r="E3828" s="270" t="s">
        <v>1733</v>
      </c>
      <c r="F3828" s="270" t="s">
        <v>1894</v>
      </c>
      <c r="G3828" s="270" t="s">
        <v>3674</v>
      </c>
      <c r="H3828" s="270" t="s">
        <v>3673</v>
      </c>
      <c r="I3828" s="270" t="s">
        <v>3672</v>
      </c>
      <c r="J3828" s="270">
        <v>26087</v>
      </c>
      <c r="K3828" s="270" t="s">
        <v>3271</v>
      </c>
      <c r="L3828" s="270" t="s">
        <v>3676</v>
      </c>
      <c r="M3828" s="270" t="s">
        <v>3296</v>
      </c>
      <c r="N3828" s="270" t="s">
        <v>3286</v>
      </c>
      <c r="O3828" s="270" t="s">
        <v>3285</v>
      </c>
      <c r="P3828" s="269">
        <v>413424.29</v>
      </c>
      <c r="Q3828" s="269">
        <v>0</v>
      </c>
      <c r="R3828" s="269">
        <v>0</v>
      </c>
      <c r="S3828" s="269">
        <v>413424.29</v>
      </c>
      <c r="U3828" s="305" t="str">
        <f t="shared" si="59"/>
        <v>RU5050</v>
      </c>
      <c r="V3828" s="305" t="s">
        <v>3112</v>
      </c>
    </row>
    <row r="3829" spans="1:22" ht="18" customHeight="1" x14ac:dyDescent="0.35">
      <c r="A3829" s="270">
        <v>24450</v>
      </c>
      <c r="B3829" s="270" t="s">
        <v>3269</v>
      </c>
      <c r="C3829" s="270" t="s">
        <v>3675</v>
      </c>
      <c r="D3829" s="270" t="s">
        <v>3296</v>
      </c>
      <c r="E3829" s="270" t="s">
        <v>1733</v>
      </c>
      <c r="F3829" s="270" t="s">
        <v>1894</v>
      </c>
      <c r="G3829" s="270" t="s">
        <v>3674</v>
      </c>
      <c r="H3829" s="270" t="s">
        <v>3673</v>
      </c>
      <c r="I3829" s="270" t="s">
        <v>3672</v>
      </c>
      <c r="J3829" s="270">
        <v>26088</v>
      </c>
      <c r="K3829" s="270" t="s">
        <v>3271</v>
      </c>
      <c r="L3829" s="270" t="s">
        <v>3671</v>
      </c>
      <c r="M3829" s="270" t="s">
        <v>3296</v>
      </c>
      <c r="N3829" s="270" t="s">
        <v>3286</v>
      </c>
      <c r="O3829" s="270" t="s">
        <v>3285</v>
      </c>
      <c r="P3829" s="269">
        <v>44195.58</v>
      </c>
      <c r="Q3829" s="269">
        <v>0</v>
      </c>
      <c r="R3829" s="269">
        <v>0</v>
      </c>
      <c r="S3829" s="269">
        <v>44195.58</v>
      </c>
      <c r="U3829" s="305" t="str">
        <f t="shared" si="59"/>
        <v>RU5050</v>
      </c>
      <c r="V3829" s="305" t="s">
        <v>3112</v>
      </c>
    </row>
    <row r="3830" spans="1:22" ht="18" customHeight="1" x14ac:dyDescent="0.35">
      <c r="A3830" s="270">
        <v>24451</v>
      </c>
      <c r="B3830" s="270" t="s">
        <v>3269</v>
      </c>
      <c r="C3830" s="270" t="s">
        <v>3669</v>
      </c>
      <c r="D3830" s="270" t="s">
        <v>3296</v>
      </c>
      <c r="E3830" s="270" t="s">
        <v>1733</v>
      </c>
      <c r="F3830" s="270" t="s">
        <v>1894</v>
      </c>
      <c r="G3830" s="270" t="s">
        <v>3668</v>
      </c>
      <c r="H3830" s="270" t="s">
        <v>3667</v>
      </c>
      <c r="I3830" s="270" t="s">
        <v>3666</v>
      </c>
      <c r="J3830" s="270">
        <v>26066</v>
      </c>
      <c r="K3830" s="270" t="s">
        <v>3271</v>
      </c>
      <c r="L3830" s="270" t="s">
        <v>3670</v>
      </c>
      <c r="M3830" s="270" t="s">
        <v>3296</v>
      </c>
      <c r="N3830" s="270" t="s">
        <v>3286</v>
      </c>
      <c r="O3830" s="270" t="s">
        <v>3285</v>
      </c>
      <c r="P3830" s="269">
        <v>771615</v>
      </c>
      <c r="Q3830" s="269">
        <v>0</v>
      </c>
      <c r="R3830" s="269">
        <v>0</v>
      </c>
      <c r="S3830" s="269">
        <v>771615</v>
      </c>
      <c r="U3830" s="305" t="str">
        <f t="shared" si="59"/>
        <v>RU5050</v>
      </c>
      <c r="V3830" s="305" t="s">
        <v>3112</v>
      </c>
    </row>
    <row r="3831" spans="1:22" ht="18" customHeight="1" x14ac:dyDescent="0.35">
      <c r="A3831" s="270">
        <v>24451</v>
      </c>
      <c r="B3831" s="270" t="s">
        <v>3269</v>
      </c>
      <c r="C3831" s="270" t="s">
        <v>3669</v>
      </c>
      <c r="D3831" s="270" t="s">
        <v>3296</v>
      </c>
      <c r="E3831" s="270" t="s">
        <v>1733</v>
      </c>
      <c r="F3831" s="270" t="s">
        <v>1894</v>
      </c>
      <c r="G3831" s="270" t="s">
        <v>3668</v>
      </c>
      <c r="H3831" s="270" t="s">
        <v>3667</v>
      </c>
      <c r="I3831" s="270" t="s">
        <v>3666</v>
      </c>
      <c r="J3831" s="270">
        <v>26067</v>
      </c>
      <c r="K3831" s="270" t="s">
        <v>3271</v>
      </c>
      <c r="L3831" s="270" t="s">
        <v>3665</v>
      </c>
      <c r="M3831" s="270" t="s">
        <v>3296</v>
      </c>
      <c r="N3831" s="270" t="s">
        <v>3314</v>
      </c>
      <c r="O3831" s="270" t="s">
        <v>3313</v>
      </c>
      <c r="P3831" s="269">
        <v>195750</v>
      </c>
      <c r="Q3831" s="269">
        <v>0</v>
      </c>
      <c r="R3831" s="269">
        <v>0</v>
      </c>
      <c r="S3831" s="269">
        <v>195750</v>
      </c>
      <c r="U3831" s="305" t="str">
        <f t="shared" si="59"/>
        <v>RU5050</v>
      </c>
      <c r="V3831" s="305" t="s">
        <v>3112</v>
      </c>
    </row>
    <row r="3832" spans="1:22" ht="18" customHeight="1" x14ac:dyDescent="0.35">
      <c r="A3832" s="270">
        <v>24453</v>
      </c>
      <c r="B3832" s="270" t="s">
        <v>3269</v>
      </c>
      <c r="C3832" s="270" t="s">
        <v>3663</v>
      </c>
      <c r="D3832" s="270" t="s">
        <v>3267</v>
      </c>
      <c r="E3832" s="270" t="s">
        <v>1713</v>
      </c>
      <c r="F3832" s="270" t="s">
        <v>2143</v>
      </c>
      <c r="G3832" s="270" t="s">
        <v>3662</v>
      </c>
      <c r="H3832" s="270" t="s">
        <v>3661</v>
      </c>
      <c r="I3832" s="270" t="s">
        <v>3660</v>
      </c>
      <c r="J3832" s="270">
        <v>26226</v>
      </c>
      <c r="K3832" s="270" t="s">
        <v>3271</v>
      </c>
      <c r="L3832" s="270" t="s">
        <v>3664</v>
      </c>
      <c r="M3832" s="270" t="s">
        <v>3390</v>
      </c>
      <c r="N3832" s="270" t="s">
        <v>3286</v>
      </c>
      <c r="O3832" s="270" t="s">
        <v>3285</v>
      </c>
      <c r="P3832" s="269">
        <v>204976.98</v>
      </c>
      <c r="Q3832" s="269">
        <v>0</v>
      </c>
      <c r="R3832" s="269">
        <v>0</v>
      </c>
      <c r="S3832" s="269">
        <v>204976.98</v>
      </c>
      <c r="U3832" s="305" t="str">
        <f t="shared" si="59"/>
        <v>RU8310</v>
      </c>
      <c r="V3832" s="305" t="s">
        <v>3112</v>
      </c>
    </row>
    <row r="3833" spans="1:22" ht="18" customHeight="1" x14ac:dyDescent="0.35">
      <c r="A3833" s="270">
        <v>24453</v>
      </c>
      <c r="B3833" s="270" t="s">
        <v>3269</v>
      </c>
      <c r="C3833" s="270" t="s">
        <v>3663</v>
      </c>
      <c r="D3833" s="270" t="s">
        <v>3267</v>
      </c>
      <c r="E3833" s="270" t="s">
        <v>1713</v>
      </c>
      <c r="F3833" s="270" t="s">
        <v>2143</v>
      </c>
      <c r="G3833" s="270" t="s">
        <v>3662</v>
      </c>
      <c r="H3833" s="270" t="s">
        <v>3661</v>
      </c>
      <c r="I3833" s="270" t="s">
        <v>3660</v>
      </c>
      <c r="J3833" s="270">
        <v>26236</v>
      </c>
      <c r="K3833" s="270" t="s">
        <v>3271</v>
      </c>
      <c r="L3833" s="270" t="s">
        <v>3659</v>
      </c>
      <c r="M3833" s="270" t="s">
        <v>3390</v>
      </c>
      <c r="N3833" s="270" t="s">
        <v>3286</v>
      </c>
      <c r="O3833" s="270" t="s">
        <v>3285</v>
      </c>
      <c r="P3833" s="269">
        <v>127690.02</v>
      </c>
      <c r="Q3833" s="269">
        <v>0</v>
      </c>
      <c r="R3833" s="269">
        <v>0</v>
      </c>
      <c r="S3833" s="269">
        <v>127690.02</v>
      </c>
      <c r="U3833" s="305" t="str">
        <f t="shared" si="59"/>
        <v>RU8310</v>
      </c>
      <c r="V3833" s="305" t="s">
        <v>3112</v>
      </c>
    </row>
    <row r="3834" spans="1:22" ht="18" customHeight="1" x14ac:dyDescent="0.35">
      <c r="A3834" s="270">
        <v>24454</v>
      </c>
      <c r="B3834" s="270" t="s">
        <v>3269</v>
      </c>
      <c r="C3834" s="270" t="s">
        <v>3657</v>
      </c>
      <c r="D3834" s="270" t="s">
        <v>3296</v>
      </c>
      <c r="E3834" s="270" t="s">
        <v>1713</v>
      </c>
      <c r="F3834" s="270" t="s">
        <v>1741</v>
      </c>
      <c r="G3834" s="270" t="s">
        <v>3656</v>
      </c>
      <c r="H3834" s="270" t="s">
        <v>3655</v>
      </c>
      <c r="I3834" s="270" t="s">
        <v>3654</v>
      </c>
      <c r="J3834" s="270">
        <v>25899</v>
      </c>
      <c r="K3834" s="270" t="s">
        <v>3271</v>
      </c>
      <c r="L3834" s="270" t="s">
        <v>3658</v>
      </c>
      <c r="M3834" s="270" t="s">
        <v>3296</v>
      </c>
      <c r="N3834" s="270" t="s">
        <v>3286</v>
      </c>
      <c r="O3834" s="270" t="s">
        <v>3285</v>
      </c>
      <c r="P3834" s="269">
        <v>2954150.54</v>
      </c>
      <c r="Q3834" s="269">
        <v>0</v>
      </c>
      <c r="R3834" s="269">
        <v>0</v>
      </c>
      <c r="S3834" s="269">
        <v>2954150.54</v>
      </c>
      <c r="U3834" s="305" t="str">
        <f t="shared" si="59"/>
        <v>RU8225</v>
      </c>
      <c r="V3834" s="305" t="s">
        <v>3112</v>
      </c>
    </row>
    <row r="3835" spans="1:22" ht="18" customHeight="1" x14ac:dyDescent="0.35">
      <c r="A3835" s="270">
        <v>24454</v>
      </c>
      <c r="B3835" s="270" t="s">
        <v>3269</v>
      </c>
      <c r="C3835" s="270" t="s">
        <v>3657</v>
      </c>
      <c r="D3835" s="270" t="s">
        <v>3296</v>
      </c>
      <c r="E3835" s="270" t="s">
        <v>1713</v>
      </c>
      <c r="F3835" s="270" t="s">
        <v>1741</v>
      </c>
      <c r="G3835" s="270" t="s">
        <v>3656</v>
      </c>
      <c r="H3835" s="270" t="s">
        <v>3655</v>
      </c>
      <c r="I3835" s="270" t="s">
        <v>3654</v>
      </c>
      <c r="J3835" s="270">
        <v>25900</v>
      </c>
      <c r="K3835" s="270" t="s">
        <v>3271</v>
      </c>
      <c r="L3835" s="270" t="s">
        <v>3653</v>
      </c>
      <c r="M3835" s="270" t="s">
        <v>3296</v>
      </c>
      <c r="N3835" s="270" t="s">
        <v>3286</v>
      </c>
      <c r="O3835" s="270" t="s">
        <v>3285</v>
      </c>
      <c r="P3835" s="269">
        <v>947609.48</v>
      </c>
      <c r="Q3835" s="269">
        <v>0</v>
      </c>
      <c r="R3835" s="269">
        <v>0</v>
      </c>
      <c r="S3835" s="269">
        <v>947609.48</v>
      </c>
      <c r="U3835" s="305" t="str">
        <f t="shared" si="59"/>
        <v>RU8225</v>
      </c>
      <c r="V3835" s="305" t="s">
        <v>3112</v>
      </c>
    </row>
    <row r="3836" spans="1:22" ht="18" customHeight="1" x14ac:dyDescent="0.35">
      <c r="A3836" s="270">
        <v>24459</v>
      </c>
      <c r="B3836" s="270" t="s">
        <v>3269</v>
      </c>
      <c r="C3836" s="270" t="s">
        <v>3652</v>
      </c>
      <c r="D3836" s="270" t="s">
        <v>3296</v>
      </c>
      <c r="E3836" s="270" t="s">
        <v>1733</v>
      </c>
      <c r="F3836" s="270" t="s">
        <v>2134</v>
      </c>
      <c r="G3836" s="270" t="s">
        <v>3651</v>
      </c>
      <c r="H3836" s="270" t="s">
        <v>3650</v>
      </c>
      <c r="I3836" s="270" t="s">
        <v>3649</v>
      </c>
      <c r="J3836" s="270">
        <v>24467</v>
      </c>
      <c r="K3836" s="270" t="s">
        <v>3271</v>
      </c>
      <c r="L3836" s="270" t="s">
        <v>3648</v>
      </c>
      <c r="M3836" s="270" t="s">
        <v>3296</v>
      </c>
      <c r="N3836" s="270" t="s">
        <v>3314</v>
      </c>
      <c r="O3836" s="270" t="s">
        <v>3313</v>
      </c>
      <c r="P3836" s="269">
        <v>574820</v>
      </c>
      <c r="Q3836" s="269">
        <v>0</v>
      </c>
      <c r="R3836" s="269">
        <v>0</v>
      </c>
      <c r="S3836" s="269">
        <v>574820</v>
      </c>
      <c r="U3836" s="305" t="str">
        <f t="shared" si="59"/>
        <v>RU8291</v>
      </c>
      <c r="V3836" s="305" t="s">
        <v>3112</v>
      </c>
    </row>
    <row r="3837" spans="1:22" ht="18" customHeight="1" x14ac:dyDescent="0.35">
      <c r="A3837" s="270">
        <v>24460</v>
      </c>
      <c r="B3837" s="270" t="s">
        <v>3269</v>
      </c>
      <c r="C3837" s="270" t="s">
        <v>3646</v>
      </c>
      <c r="D3837" s="270" t="s">
        <v>3296</v>
      </c>
      <c r="E3837" s="270" t="s">
        <v>1791</v>
      </c>
      <c r="F3837" s="270" t="s">
        <v>2104</v>
      </c>
      <c r="G3837" s="270" t="s">
        <v>3645</v>
      </c>
      <c r="H3837" s="270" t="s">
        <v>3644</v>
      </c>
      <c r="I3837" s="270" t="s">
        <v>3643</v>
      </c>
      <c r="J3837" s="270">
        <v>24465</v>
      </c>
      <c r="K3837" s="270" t="s">
        <v>3271</v>
      </c>
      <c r="L3837" s="270" t="s">
        <v>3647</v>
      </c>
      <c r="M3837" s="270" t="s">
        <v>3296</v>
      </c>
      <c r="N3837" s="270" t="s">
        <v>3314</v>
      </c>
      <c r="O3837" s="270" t="s">
        <v>3313</v>
      </c>
      <c r="P3837" s="269">
        <v>79300.61</v>
      </c>
      <c r="Q3837" s="269">
        <v>0</v>
      </c>
      <c r="R3837" s="269">
        <v>79300.61</v>
      </c>
      <c r="S3837" s="269">
        <v>79300.61</v>
      </c>
      <c r="U3837" s="305" t="str">
        <f t="shared" si="59"/>
        <v>RU8255</v>
      </c>
      <c r="V3837" s="305" t="s">
        <v>3112</v>
      </c>
    </row>
    <row r="3838" spans="1:22" ht="18" customHeight="1" x14ac:dyDescent="0.35">
      <c r="A3838" s="270">
        <v>24460</v>
      </c>
      <c r="B3838" s="270" t="s">
        <v>3269</v>
      </c>
      <c r="C3838" s="270" t="s">
        <v>3646</v>
      </c>
      <c r="D3838" s="270" t="s">
        <v>3296</v>
      </c>
      <c r="E3838" s="270" t="s">
        <v>1791</v>
      </c>
      <c r="F3838" s="270" t="s">
        <v>2104</v>
      </c>
      <c r="G3838" s="270" t="s">
        <v>3645</v>
      </c>
      <c r="H3838" s="270" t="s">
        <v>3644</v>
      </c>
      <c r="I3838" s="270" t="s">
        <v>3643</v>
      </c>
      <c r="J3838" s="270">
        <v>24466</v>
      </c>
      <c r="K3838" s="270" t="s">
        <v>3271</v>
      </c>
      <c r="L3838" s="270" t="s">
        <v>3642</v>
      </c>
      <c r="M3838" s="270" t="s">
        <v>3296</v>
      </c>
      <c r="N3838" s="270" t="s">
        <v>3314</v>
      </c>
      <c r="O3838" s="270" t="s">
        <v>3313</v>
      </c>
      <c r="P3838" s="269">
        <v>527040.61</v>
      </c>
      <c r="Q3838" s="269">
        <v>0</v>
      </c>
      <c r="R3838" s="269">
        <v>527040.61</v>
      </c>
      <c r="S3838" s="269">
        <v>527040.61</v>
      </c>
      <c r="U3838" s="305" t="str">
        <f t="shared" si="59"/>
        <v>RU8255</v>
      </c>
      <c r="V3838" s="305" t="s">
        <v>3112</v>
      </c>
    </row>
    <row r="3839" spans="1:22" ht="18" customHeight="1" x14ac:dyDescent="0.35">
      <c r="A3839" s="270">
        <v>24468</v>
      </c>
      <c r="B3839" s="270" t="s">
        <v>3269</v>
      </c>
      <c r="C3839" s="270" t="s">
        <v>3637</v>
      </c>
      <c r="D3839" s="270" t="s">
        <v>3267</v>
      </c>
      <c r="E3839" s="270" t="s">
        <v>1713</v>
      </c>
      <c r="F3839" s="270" t="s">
        <v>2143</v>
      </c>
      <c r="G3839" s="270" t="s">
        <v>3636</v>
      </c>
      <c r="H3839" s="270" t="s">
        <v>3635</v>
      </c>
      <c r="I3839" s="270" t="s">
        <v>3634</v>
      </c>
      <c r="J3839" s="270">
        <v>26190</v>
      </c>
      <c r="K3839" s="270" t="s">
        <v>3271</v>
      </c>
      <c r="L3839" s="270" t="s">
        <v>3641</v>
      </c>
      <c r="M3839" s="270" t="s">
        <v>3390</v>
      </c>
      <c r="N3839" s="270" t="s">
        <v>3286</v>
      </c>
      <c r="O3839" s="270" t="s">
        <v>3285</v>
      </c>
      <c r="P3839" s="269">
        <v>158950</v>
      </c>
      <c r="Q3839" s="269">
        <v>0</v>
      </c>
      <c r="R3839" s="269">
        <v>0</v>
      </c>
      <c r="S3839" s="269">
        <v>158950</v>
      </c>
      <c r="U3839" s="305" t="str">
        <f t="shared" si="59"/>
        <v>RU8310</v>
      </c>
      <c r="V3839" s="305" t="s">
        <v>3112</v>
      </c>
    </row>
    <row r="3840" spans="1:22" ht="18" customHeight="1" x14ac:dyDescent="0.35">
      <c r="A3840" s="270">
        <v>24468</v>
      </c>
      <c r="B3840" s="270" t="s">
        <v>3269</v>
      </c>
      <c r="C3840" s="270" t="s">
        <v>3637</v>
      </c>
      <c r="D3840" s="270" t="s">
        <v>3267</v>
      </c>
      <c r="E3840" s="270" t="s">
        <v>1713</v>
      </c>
      <c r="F3840" s="270" t="s">
        <v>2143</v>
      </c>
      <c r="G3840" s="270" t="s">
        <v>3636</v>
      </c>
      <c r="H3840" s="270" t="s">
        <v>3635</v>
      </c>
      <c r="I3840" s="270" t="s">
        <v>3634</v>
      </c>
      <c r="J3840" s="270">
        <v>26191</v>
      </c>
      <c r="K3840" s="270" t="s">
        <v>3271</v>
      </c>
      <c r="L3840" s="270" t="s">
        <v>3640</v>
      </c>
      <c r="M3840" s="270" t="s">
        <v>3390</v>
      </c>
      <c r="N3840" s="270" t="s">
        <v>3286</v>
      </c>
      <c r="O3840" s="270" t="s">
        <v>3285</v>
      </c>
      <c r="P3840" s="269">
        <v>208128</v>
      </c>
      <c r="Q3840" s="269">
        <v>0</v>
      </c>
      <c r="R3840" s="269">
        <v>0</v>
      </c>
      <c r="S3840" s="269">
        <v>208128</v>
      </c>
      <c r="U3840" s="305" t="str">
        <f t="shared" si="59"/>
        <v>RU8310</v>
      </c>
      <c r="V3840" s="305" t="s">
        <v>3112</v>
      </c>
    </row>
    <row r="3841" spans="1:22" ht="18" customHeight="1" x14ac:dyDescent="0.35">
      <c r="A3841" s="270">
        <v>24468</v>
      </c>
      <c r="B3841" s="270" t="s">
        <v>3269</v>
      </c>
      <c r="C3841" s="270" t="s">
        <v>3637</v>
      </c>
      <c r="D3841" s="270" t="s">
        <v>3267</v>
      </c>
      <c r="E3841" s="270" t="s">
        <v>1713</v>
      </c>
      <c r="F3841" s="270" t="s">
        <v>2143</v>
      </c>
      <c r="G3841" s="270" t="s">
        <v>3636</v>
      </c>
      <c r="H3841" s="270" t="s">
        <v>3635</v>
      </c>
      <c r="I3841" s="270" t="s">
        <v>3634</v>
      </c>
      <c r="J3841" s="270">
        <v>26192</v>
      </c>
      <c r="K3841" s="270" t="s">
        <v>3271</v>
      </c>
      <c r="L3841" s="270" t="s">
        <v>3639</v>
      </c>
      <c r="M3841" s="270" t="s">
        <v>3390</v>
      </c>
      <c r="N3841" s="270" t="s">
        <v>3286</v>
      </c>
      <c r="O3841" s="270" t="s">
        <v>3285</v>
      </c>
      <c r="P3841" s="269">
        <v>80272</v>
      </c>
      <c r="Q3841" s="269">
        <v>0</v>
      </c>
      <c r="R3841" s="269">
        <v>0</v>
      </c>
      <c r="S3841" s="269">
        <v>80272</v>
      </c>
      <c r="U3841" s="305" t="str">
        <f t="shared" si="59"/>
        <v>RU8310</v>
      </c>
      <c r="V3841" s="305" t="s">
        <v>3112</v>
      </c>
    </row>
    <row r="3842" spans="1:22" ht="18" customHeight="1" x14ac:dyDescent="0.35">
      <c r="A3842" s="270">
        <v>24468</v>
      </c>
      <c r="B3842" s="270" t="s">
        <v>3269</v>
      </c>
      <c r="C3842" s="270" t="s">
        <v>3637</v>
      </c>
      <c r="D3842" s="270" t="s">
        <v>3267</v>
      </c>
      <c r="E3842" s="270" t="s">
        <v>1713</v>
      </c>
      <c r="F3842" s="270" t="s">
        <v>2143</v>
      </c>
      <c r="G3842" s="270" t="s">
        <v>3636</v>
      </c>
      <c r="H3842" s="270" t="s">
        <v>3635</v>
      </c>
      <c r="I3842" s="270" t="s">
        <v>3634</v>
      </c>
      <c r="J3842" s="270">
        <v>26193</v>
      </c>
      <c r="K3842" s="270" t="s">
        <v>3271</v>
      </c>
      <c r="L3842" s="270" t="s">
        <v>3638</v>
      </c>
      <c r="M3842" s="270" t="s">
        <v>3390</v>
      </c>
      <c r="N3842" s="270" t="s">
        <v>3286</v>
      </c>
      <c r="O3842" s="270" t="s">
        <v>3285</v>
      </c>
      <c r="P3842" s="269">
        <v>61892</v>
      </c>
      <c r="Q3842" s="269">
        <v>0</v>
      </c>
      <c r="R3842" s="269">
        <v>0</v>
      </c>
      <c r="S3842" s="269">
        <v>61892</v>
      </c>
      <c r="U3842" s="305" t="str">
        <f t="shared" si="59"/>
        <v>RU8310</v>
      </c>
      <c r="V3842" s="305" t="s">
        <v>3112</v>
      </c>
    </row>
    <row r="3843" spans="1:22" ht="18" customHeight="1" x14ac:dyDescent="0.35">
      <c r="A3843" s="270">
        <v>24468</v>
      </c>
      <c r="B3843" s="270" t="s">
        <v>3269</v>
      </c>
      <c r="C3843" s="270" t="s">
        <v>3637</v>
      </c>
      <c r="D3843" s="270" t="s">
        <v>3267</v>
      </c>
      <c r="E3843" s="270" t="s">
        <v>1713</v>
      </c>
      <c r="F3843" s="270" t="s">
        <v>2143</v>
      </c>
      <c r="G3843" s="270" t="s">
        <v>3636</v>
      </c>
      <c r="H3843" s="270" t="s">
        <v>3635</v>
      </c>
      <c r="I3843" s="270" t="s">
        <v>3634</v>
      </c>
      <c r="J3843" s="270">
        <v>26194</v>
      </c>
      <c r="K3843" s="270" t="s">
        <v>3271</v>
      </c>
      <c r="L3843" s="270" t="s">
        <v>3633</v>
      </c>
      <c r="M3843" s="270" t="s">
        <v>3390</v>
      </c>
      <c r="N3843" s="270" t="s">
        <v>3286</v>
      </c>
      <c r="O3843" s="270" t="s">
        <v>3285</v>
      </c>
      <c r="P3843" s="269">
        <v>34157</v>
      </c>
      <c r="Q3843" s="269">
        <v>0</v>
      </c>
      <c r="R3843" s="269">
        <v>0</v>
      </c>
      <c r="S3843" s="269">
        <v>34157</v>
      </c>
      <c r="U3843" s="305" t="str">
        <f t="shared" si="59"/>
        <v>RU8310</v>
      </c>
      <c r="V3843" s="305" t="s">
        <v>3112</v>
      </c>
    </row>
    <row r="3844" spans="1:22" ht="18" customHeight="1" x14ac:dyDescent="0.35">
      <c r="A3844" s="270">
        <v>24470</v>
      </c>
      <c r="B3844" s="270" t="s">
        <v>3269</v>
      </c>
      <c r="C3844" s="270" t="s">
        <v>3632</v>
      </c>
      <c r="D3844" s="270" t="s">
        <v>3267</v>
      </c>
      <c r="E3844" s="270" t="s">
        <v>1733</v>
      </c>
      <c r="F3844" s="270" t="s">
        <v>1732</v>
      </c>
      <c r="G3844" s="270" t="s">
        <v>3631</v>
      </c>
      <c r="H3844" s="270" t="s">
        <v>3630</v>
      </c>
      <c r="I3844" s="270" t="s">
        <v>3629</v>
      </c>
      <c r="J3844" s="270"/>
      <c r="K3844" s="270"/>
      <c r="L3844" s="270"/>
      <c r="M3844" s="270"/>
      <c r="N3844" s="270"/>
      <c r="O3844" s="270"/>
      <c r="P3844" s="269"/>
      <c r="Q3844" s="269"/>
      <c r="R3844" s="269"/>
      <c r="S3844" s="269"/>
      <c r="U3844" s="305" t="str">
        <f t="shared" ref="U3844:U3907" si="60">LEFT(F3844,6)</f>
        <v>RU5000</v>
      </c>
      <c r="V3844" s="305" t="s">
        <v>3112</v>
      </c>
    </row>
    <row r="3845" spans="1:22" ht="18" customHeight="1" x14ac:dyDescent="0.35">
      <c r="A3845" s="270">
        <v>24471</v>
      </c>
      <c r="B3845" s="270" t="s">
        <v>3269</v>
      </c>
      <c r="C3845" s="270" t="s">
        <v>3627</v>
      </c>
      <c r="D3845" s="270" t="s">
        <v>3296</v>
      </c>
      <c r="E3845" s="270" t="s">
        <v>1713</v>
      </c>
      <c r="F3845" s="270" t="s">
        <v>2143</v>
      </c>
      <c r="G3845" s="270" t="s">
        <v>3626</v>
      </c>
      <c r="H3845" s="270" t="s">
        <v>3625</v>
      </c>
      <c r="I3845" s="270" t="s">
        <v>3624</v>
      </c>
      <c r="J3845" s="270">
        <v>26179</v>
      </c>
      <c r="K3845" s="270" t="s">
        <v>3271</v>
      </c>
      <c r="L3845" s="270" t="s">
        <v>3628</v>
      </c>
      <c r="M3845" s="270" t="s">
        <v>3296</v>
      </c>
      <c r="N3845" s="270" t="s">
        <v>3286</v>
      </c>
      <c r="O3845" s="270" t="s">
        <v>3285</v>
      </c>
      <c r="P3845" s="269">
        <v>439161.22</v>
      </c>
      <c r="Q3845" s="269">
        <v>0</v>
      </c>
      <c r="R3845" s="269">
        <v>0</v>
      </c>
      <c r="S3845" s="269">
        <v>439161.22</v>
      </c>
      <c r="U3845" s="305" t="str">
        <f t="shared" si="60"/>
        <v>RU8310</v>
      </c>
      <c r="V3845" s="305" t="s">
        <v>3112</v>
      </c>
    </row>
    <row r="3846" spans="1:22" ht="18" customHeight="1" x14ac:dyDescent="0.35">
      <c r="A3846" s="270">
        <v>24471</v>
      </c>
      <c r="B3846" s="270" t="s">
        <v>3269</v>
      </c>
      <c r="C3846" s="270" t="s">
        <v>3627</v>
      </c>
      <c r="D3846" s="270" t="s">
        <v>3296</v>
      </c>
      <c r="E3846" s="270" t="s">
        <v>1713</v>
      </c>
      <c r="F3846" s="270" t="s">
        <v>2143</v>
      </c>
      <c r="G3846" s="270" t="s">
        <v>3626</v>
      </c>
      <c r="H3846" s="270" t="s">
        <v>3625</v>
      </c>
      <c r="I3846" s="270" t="s">
        <v>3624</v>
      </c>
      <c r="J3846" s="270">
        <v>26182</v>
      </c>
      <c r="K3846" s="270" t="s">
        <v>3271</v>
      </c>
      <c r="L3846" s="270" t="s">
        <v>3623</v>
      </c>
      <c r="M3846" s="270" t="s">
        <v>3296</v>
      </c>
      <c r="N3846" s="270" t="s">
        <v>3286</v>
      </c>
      <c r="O3846" s="270" t="s">
        <v>3285</v>
      </c>
      <c r="P3846" s="269">
        <v>44355.6</v>
      </c>
      <c r="Q3846" s="269">
        <v>0</v>
      </c>
      <c r="R3846" s="269">
        <v>0</v>
      </c>
      <c r="S3846" s="269">
        <v>44355.6</v>
      </c>
      <c r="U3846" s="305" t="str">
        <f t="shared" si="60"/>
        <v>RU8310</v>
      </c>
      <c r="V3846" s="305" t="s">
        <v>3112</v>
      </c>
    </row>
    <row r="3847" spans="1:22" ht="18" customHeight="1" x14ac:dyDescent="0.35">
      <c r="A3847" s="270">
        <v>24472</v>
      </c>
      <c r="B3847" s="270" t="s">
        <v>3269</v>
      </c>
      <c r="C3847" s="270" t="s">
        <v>3620</v>
      </c>
      <c r="D3847" s="270" t="s">
        <v>3296</v>
      </c>
      <c r="E3847" s="270" t="s">
        <v>1713</v>
      </c>
      <c r="F3847" s="270" t="s">
        <v>1992</v>
      </c>
      <c r="G3847" s="270" t="s">
        <v>3619</v>
      </c>
      <c r="H3847" s="270" t="s">
        <v>3618</v>
      </c>
      <c r="I3847" s="270" t="s">
        <v>3617</v>
      </c>
      <c r="J3847" s="270">
        <v>26174</v>
      </c>
      <c r="K3847" s="270" t="s">
        <v>3271</v>
      </c>
      <c r="L3847" s="270" t="s">
        <v>3622</v>
      </c>
      <c r="M3847" s="270" t="s">
        <v>3296</v>
      </c>
      <c r="N3847" s="270" t="s">
        <v>3286</v>
      </c>
      <c r="O3847" s="270" t="s">
        <v>3285</v>
      </c>
      <c r="P3847" s="269">
        <v>287011.02</v>
      </c>
      <c r="Q3847" s="269">
        <v>0</v>
      </c>
      <c r="R3847" s="269">
        <v>0</v>
      </c>
      <c r="S3847" s="269">
        <v>287011.02</v>
      </c>
      <c r="U3847" s="305" t="str">
        <f t="shared" si="60"/>
        <v>RU8025</v>
      </c>
      <c r="V3847" s="305" t="s">
        <v>3112</v>
      </c>
    </row>
    <row r="3848" spans="1:22" ht="18" customHeight="1" x14ac:dyDescent="0.35">
      <c r="A3848" s="270">
        <v>24472</v>
      </c>
      <c r="B3848" s="270" t="s">
        <v>3269</v>
      </c>
      <c r="C3848" s="270" t="s">
        <v>3620</v>
      </c>
      <c r="D3848" s="270" t="s">
        <v>3296</v>
      </c>
      <c r="E3848" s="270" t="s">
        <v>1713</v>
      </c>
      <c r="F3848" s="270" t="s">
        <v>1992</v>
      </c>
      <c r="G3848" s="270" t="s">
        <v>3619</v>
      </c>
      <c r="H3848" s="270" t="s">
        <v>3618</v>
      </c>
      <c r="I3848" s="270" t="s">
        <v>3617</v>
      </c>
      <c r="J3848" s="270">
        <v>26175</v>
      </c>
      <c r="K3848" s="270" t="s">
        <v>3271</v>
      </c>
      <c r="L3848" s="270" t="s">
        <v>3621</v>
      </c>
      <c r="M3848" s="270" t="s">
        <v>3296</v>
      </c>
      <c r="N3848" s="270" t="s">
        <v>3286</v>
      </c>
      <c r="O3848" s="270" t="s">
        <v>3285</v>
      </c>
      <c r="P3848" s="269">
        <v>139540.35</v>
      </c>
      <c r="Q3848" s="269">
        <v>0</v>
      </c>
      <c r="R3848" s="269">
        <v>0</v>
      </c>
      <c r="S3848" s="269">
        <v>139540.35</v>
      </c>
      <c r="U3848" s="305" t="str">
        <f t="shared" si="60"/>
        <v>RU8025</v>
      </c>
      <c r="V3848" s="305" t="s">
        <v>3112</v>
      </c>
    </row>
    <row r="3849" spans="1:22" ht="18" customHeight="1" x14ac:dyDescent="0.35">
      <c r="A3849" s="270">
        <v>24472</v>
      </c>
      <c r="B3849" s="270" t="s">
        <v>3269</v>
      </c>
      <c r="C3849" s="270" t="s">
        <v>3620</v>
      </c>
      <c r="D3849" s="270" t="s">
        <v>3296</v>
      </c>
      <c r="E3849" s="270" t="s">
        <v>1713</v>
      </c>
      <c r="F3849" s="270" t="s">
        <v>1992</v>
      </c>
      <c r="G3849" s="270" t="s">
        <v>3619</v>
      </c>
      <c r="H3849" s="270" t="s">
        <v>3618</v>
      </c>
      <c r="I3849" s="270" t="s">
        <v>3617</v>
      </c>
      <c r="J3849" s="270">
        <v>26176</v>
      </c>
      <c r="K3849" s="270" t="s">
        <v>3271</v>
      </c>
      <c r="L3849" s="270" t="s">
        <v>3616</v>
      </c>
      <c r="M3849" s="270" t="s">
        <v>3296</v>
      </c>
      <c r="N3849" s="270" t="s">
        <v>3286</v>
      </c>
      <c r="O3849" s="270" t="s">
        <v>3285</v>
      </c>
      <c r="P3849" s="269">
        <v>444125.15</v>
      </c>
      <c r="Q3849" s="269">
        <v>0</v>
      </c>
      <c r="R3849" s="269">
        <v>0</v>
      </c>
      <c r="S3849" s="269">
        <v>444125.15</v>
      </c>
      <c r="U3849" s="305" t="str">
        <f t="shared" si="60"/>
        <v>RU8025</v>
      </c>
      <c r="V3849" s="305" t="s">
        <v>3112</v>
      </c>
    </row>
    <row r="3850" spans="1:22" ht="18" customHeight="1" x14ac:dyDescent="0.35">
      <c r="A3850" s="270">
        <v>24477</v>
      </c>
      <c r="B3850" s="270" t="s">
        <v>3269</v>
      </c>
      <c r="C3850" s="270" t="s">
        <v>3614</v>
      </c>
      <c r="D3850" s="270" t="s">
        <v>3267</v>
      </c>
      <c r="E3850" s="270" t="s">
        <v>1713</v>
      </c>
      <c r="F3850" s="270" t="s">
        <v>2143</v>
      </c>
      <c r="G3850" s="270" t="s">
        <v>3613</v>
      </c>
      <c r="H3850" s="270" t="s">
        <v>3612</v>
      </c>
      <c r="I3850" s="270" t="s">
        <v>3611</v>
      </c>
      <c r="J3850" s="270">
        <v>26177</v>
      </c>
      <c r="K3850" s="270" t="s">
        <v>3271</v>
      </c>
      <c r="L3850" s="270" t="s">
        <v>3615</v>
      </c>
      <c r="M3850" s="270" t="s">
        <v>3390</v>
      </c>
      <c r="N3850" s="270" t="s">
        <v>3286</v>
      </c>
      <c r="O3850" s="270" t="s">
        <v>3285</v>
      </c>
      <c r="P3850" s="269">
        <v>222948.5</v>
      </c>
      <c r="Q3850" s="269">
        <v>0</v>
      </c>
      <c r="R3850" s="269">
        <v>0</v>
      </c>
      <c r="S3850" s="269">
        <v>222948.5</v>
      </c>
      <c r="U3850" s="305" t="str">
        <f t="shared" si="60"/>
        <v>RU8310</v>
      </c>
      <c r="V3850" s="305" t="s">
        <v>3112</v>
      </c>
    </row>
    <row r="3851" spans="1:22" ht="18" customHeight="1" x14ac:dyDescent="0.35">
      <c r="A3851" s="270">
        <v>24477</v>
      </c>
      <c r="B3851" s="270" t="s">
        <v>3269</v>
      </c>
      <c r="C3851" s="270" t="s">
        <v>3614</v>
      </c>
      <c r="D3851" s="270" t="s">
        <v>3267</v>
      </c>
      <c r="E3851" s="270" t="s">
        <v>1713</v>
      </c>
      <c r="F3851" s="270" t="s">
        <v>2143</v>
      </c>
      <c r="G3851" s="270" t="s">
        <v>3613</v>
      </c>
      <c r="H3851" s="270" t="s">
        <v>3612</v>
      </c>
      <c r="I3851" s="270" t="s">
        <v>3611</v>
      </c>
      <c r="J3851" s="270">
        <v>26178</v>
      </c>
      <c r="K3851" s="270" t="s">
        <v>3271</v>
      </c>
      <c r="L3851" s="270" t="s">
        <v>3610</v>
      </c>
      <c r="M3851" s="270" t="s">
        <v>3390</v>
      </c>
      <c r="N3851" s="270" t="s">
        <v>3286</v>
      </c>
      <c r="O3851" s="270" t="s">
        <v>3285</v>
      </c>
      <c r="P3851" s="269">
        <v>84041.54</v>
      </c>
      <c r="Q3851" s="269">
        <v>0</v>
      </c>
      <c r="R3851" s="269">
        <v>0</v>
      </c>
      <c r="S3851" s="269">
        <v>84041.54</v>
      </c>
      <c r="U3851" s="305" t="str">
        <f t="shared" si="60"/>
        <v>RU8310</v>
      </c>
      <c r="V3851" s="305" t="s">
        <v>3112</v>
      </c>
    </row>
    <row r="3852" spans="1:22" ht="18" customHeight="1" x14ac:dyDescent="0.35">
      <c r="A3852" s="270">
        <v>24486</v>
      </c>
      <c r="B3852" s="270" t="s">
        <v>3269</v>
      </c>
      <c r="C3852" s="270" t="s">
        <v>3609</v>
      </c>
      <c r="D3852" s="270" t="s">
        <v>3296</v>
      </c>
      <c r="E3852" s="270" t="s">
        <v>1791</v>
      </c>
      <c r="F3852" s="270" t="s">
        <v>1987</v>
      </c>
      <c r="G3852" s="270" t="s">
        <v>3608</v>
      </c>
      <c r="H3852" s="270" t="s">
        <v>3607</v>
      </c>
      <c r="I3852" s="270" t="s">
        <v>3606</v>
      </c>
      <c r="J3852" s="270">
        <v>24491</v>
      </c>
      <c r="K3852" s="270" t="s">
        <v>3271</v>
      </c>
      <c r="L3852" s="270" t="s">
        <v>3605</v>
      </c>
      <c r="M3852" s="270" t="s">
        <v>3296</v>
      </c>
      <c r="N3852" s="270" t="s">
        <v>3314</v>
      </c>
      <c r="O3852" s="270" t="s">
        <v>3313</v>
      </c>
      <c r="P3852" s="269">
        <v>647400</v>
      </c>
      <c r="Q3852" s="269">
        <v>0</v>
      </c>
      <c r="R3852" s="269">
        <v>0</v>
      </c>
      <c r="S3852" s="269">
        <v>647400</v>
      </c>
      <c r="U3852" s="305" t="str">
        <f t="shared" si="60"/>
        <v>RU8020</v>
      </c>
      <c r="V3852" s="305" t="s">
        <v>3112</v>
      </c>
    </row>
    <row r="3853" spans="1:22" ht="18" customHeight="1" x14ac:dyDescent="0.35">
      <c r="A3853" s="270">
        <v>24492</v>
      </c>
      <c r="B3853" s="270" t="s">
        <v>3269</v>
      </c>
      <c r="C3853" s="270" t="s">
        <v>3604</v>
      </c>
      <c r="D3853" s="270" t="s">
        <v>3296</v>
      </c>
      <c r="E3853" s="270" t="s">
        <v>1739</v>
      </c>
      <c r="F3853" s="270" t="s">
        <v>1798</v>
      </c>
      <c r="G3853" s="270" t="s">
        <v>3603</v>
      </c>
      <c r="H3853" s="270" t="s">
        <v>3602</v>
      </c>
      <c r="I3853" s="270" t="s">
        <v>3601</v>
      </c>
      <c r="J3853" s="270">
        <v>24494</v>
      </c>
      <c r="K3853" s="270" t="s">
        <v>3271</v>
      </c>
      <c r="L3853" s="270" t="s">
        <v>3600</v>
      </c>
      <c r="M3853" s="270" t="s">
        <v>3296</v>
      </c>
      <c r="N3853" s="270" t="s">
        <v>3314</v>
      </c>
      <c r="O3853" s="270" t="s">
        <v>3313</v>
      </c>
      <c r="P3853" s="269">
        <v>288945.67</v>
      </c>
      <c r="Q3853" s="269">
        <v>0</v>
      </c>
      <c r="R3853" s="269">
        <v>0</v>
      </c>
      <c r="S3853" s="269">
        <v>288945.67</v>
      </c>
      <c r="U3853" s="305" t="str">
        <f t="shared" si="60"/>
        <v>RU8135</v>
      </c>
      <c r="V3853" s="305" t="s">
        <v>3112</v>
      </c>
    </row>
    <row r="3854" spans="1:22" ht="18" customHeight="1" x14ac:dyDescent="0.35">
      <c r="A3854" s="270">
        <v>24498</v>
      </c>
      <c r="B3854" s="270" t="s">
        <v>3269</v>
      </c>
      <c r="C3854" s="270" t="s">
        <v>3599</v>
      </c>
      <c r="D3854" s="270" t="s">
        <v>3296</v>
      </c>
      <c r="E3854" s="270" t="s">
        <v>1739</v>
      </c>
      <c r="F3854" s="270" t="s">
        <v>1984</v>
      </c>
      <c r="G3854" s="270" t="s">
        <v>3598</v>
      </c>
      <c r="H3854" s="270" t="s">
        <v>3597</v>
      </c>
      <c r="I3854" s="270" t="s">
        <v>3596</v>
      </c>
      <c r="J3854" s="270">
        <v>24504</v>
      </c>
      <c r="K3854" s="270" t="s">
        <v>3271</v>
      </c>
      <c r="L3854" s="270" t="s">
        <v>3595</v>
      </c>
      <c r="M3854" s="270" t="s">
        <v>3296</v>
      </c>
      <c r="N3854" s="270" t="s">
        <v>3314</v>
      </c>
      <c r="O3854" s="270" t="s">
        <v>3313</v>
      </c>
      <c r="P3854" s="269">
        <v>780860</v>
      </c>
      <c r="Q3854" s="269">
        <v>0</v>
      </c>
      <c r="R3854" s="269">
        <v>0</v>
      </c>
      <c r="S3854" s="269">
        <v>780860</v>
      </c>
      <c r="U3854" s="305" t="str">
        <f t="shared" si="60"/>
        <v>RU8910</v>
      </c>
      <c r="V3854" s="305" t="s">
        <v>3112</v>
      </c>
    </row>
    <row r="3855" spans="1:22" ht="18" customHeight="1" x14ac:dyDescent="0.35">
      <c r="A3855" s="270">
        <v>24505</v>
      </c>
      <c r="B3855" s="270" t="s">
        <v>3269</v>
      </c>
      <c r="C3855" s="270" t="s">
        <v>3594</v>
      </c>
      <c r="D3855" s="270" t="s">
        <v>3296</v>
      </c>
      <c r="E3855" s="270" t="s">
        <v>1739</v>
      </c>
      <c r="F3855" s="270" t="s">
        <v>1945</v>
      </c>
      <c r="G3855" s="270" t="s">
        <v>3593</v>
      </c>
      <c r="H3855" s="270" t="s">
        <v>3592</v>
      </c>
      <c r="I3855" s="270" t="s">
        <v>3591</v>
      </c>
      <c r="J3855" s="270">
        <v>24510</v>
      </c>
      <c r="K3855" s="270" t="s">
        <v>3271</v>
      </c>
      <c r="L3855" s="270" t="s">
        <v>3590</v>
      </c>
      <c r="M3855" s="270" t="s">
        <v>3296</v>
      </c>
      <c r="N3855" s="270" t="s">
        <v>3314</v>
      </c>
      <c r="O3855" s="270" t="s">
        <v>3313</v>
      </c>
      <c r="P3855" s="269">
        <v>1526105</v>
      </c>
      <c r="Q3855" s="269">
        <v>0</v>
      </c>
      <c r="R3855" s="269">
        <v>0</v>
      </c>
      <c r="S3855" s="269">
        <v>1526105</v>
      </c>
      <c r="U3855" s="305" t="str">
        <f t="shared" si="60"/>
        <v>RU7830</v>
      </c>
      <c r="V3855" s="305" t="s">
        <v>3112</v>
      </c>
    </row>
    <row r="3856" spans="1:22" ht="18" customHeight="1" x14ac:dyDescent="0.35">
      <c r="A3856" s="270">
        <v>24511</v>
      </c>
      <c r="B3856" s="270" t="s">
        <v>3269</v>
      </c>
      <c r="C3856" s="270" t="s">
        <v>3589</v>
      </c>
      <c r="D3856" s="270" t="s">
        <v>3267</v>
      </c>
      <c r="E3856" s="270" t="s">
        <v>1739</v>
      </c>
      <c r="F3856" s="270" t="s">
        <v>2342</v>
      </c>
      <c r="G3856" s="270" t="s">
        <v>3588</v>
      </c>
      <c r="H3856" s="270" t="s">
        <v>3587</v>
      </c>
      <c r="I3856" s="270" t="s">
        <v>3586</v>
      </c>
      <c r="J3856" s="270"/>
      <c r="K3856" s="270"/>
      <c r="L3856" s="270"/>
      <c r="M3856" s="270"/>
      <c r="N3856" s="270"/>
      <c r="O3856" s="270"/>
      <c r="P3856" s="269"/>
      <c r="Q3856" s="269"/>
      <c r="R3856" s="269"/>
      <c r="S3856" s="269"/>
      <c r="U3856" s="305" t="str">
        <f t="shared" si="60"/>
        <v>RU8715</v>
      </c>
      <c r="V3856" s="305" t="s">
        <v>3112</v>
      </c>
    </row>
    <row r="3857" spans="1:22" ht="18" customHeight="1" x14ac:dyDescent="0.35">
      <c r="A3857" s="270">
        <v>24513</v>
      </c>
      <c r="B3857" s="270" t="s">
        <v>3269</v>
      </c>
      <c r="C3857" s="270" t="s">
        <v>3585</v>
      </c>
      <c r="D3857" s="270" t="s">
        <v>3267</v>
      </c>
      <c r="E3857" s="270" t="s">
        <v>1713</v>
      </c>
      <c r="F3857" s="270" t="s">
        <v>1964</v>
      </c>
      <c r="G3857" s="270" t="s">
        <v>3584</v>
      </c>
      <c r="H3857" s="270" t="s">
        <v>3583</v>
      </c>
      <c r="I3857" s="270" t="s">
        <v>3582</v>
      </c>
      <c r="J3857" s="270"/>
      <c r="K3857" s="270"/>
      <c r="L3857" s="270"/>
      <c r="M3857" s="270"/>
      <c r="N3857" s="270"/>
      <c r="O3857" s="270"/>
      <c r="P3857" s="269"/>
      <c r="Q3857" s="269"/>
      <c r="R3857" s="269"/>
      <c r="S3857" s="269"/>
      <c r="U3857" s="305" t="str">
        <f t="shared" si="60"/>
        <v>RU8405</v>
      </c>
      <c r="V3857" s="305" t="s">
        <v>3112</v>
      </c>
    </row>
    <row r="3858" spans="1:22" ht="18" customHeight="1" x14ac:dyDescent="0.35">
      <c r="A3858" s="270">
        <v>24514</v>
      </c>
      <c r="B3858" s="270" t="s">
        <v>3269</v>
      </c>
      <c r="C3858" s="270" t="s">
        <v>3581</v>
      </c>
      <c r="D3858" s="270" t="s">
        <v>3296</v>
      </c>
      <c r="E3858" s="270" t="s">
        <v>1733</v>
      </c>
      <c r="F3858" s="270" t="s">
        <v>1894</v>
      </c>
      <c r="G3858" s="270" t="s">
        <v>3580</v>
      </c>
      <c r="H3858" s="270" t="s">
        <v>3579</v>
      </c>
      <c r="I3858" s="270" t="s">
        <v>3578</v>
      </c>
      <c r="J3858" s="270">
        <v>26089</v>
      </c>
      <c r="K3858" s="270" t="s">
        <v>3271</v>
      </c>
      <c r="L3858" s="270" t="s">
        <v>3577</v>
      </c>
      <c r="M3858" s="270" t="s">
        <v>3296</v>
      </c>
      <c r="N3858" s="270" t="s">
        <v>3286</v>
      </c>
      <c r="O3858" s="270" t="s">
        <v>3285</v>
      </c>
      <c r="P3858" s="269">
        <v>900000</v>
      </c>
      <c r="Q3858" s="269">
        <v>0</v>
      </c>
      <c r="R3858" s="269">
        <v>0</v>
      </c>
      <c r="S3858" s="269">
        <v>900000</v>
      </c>
      <c r="U3858" s="305" t="str">
        <f t="shared" si="60"/>
        <v>RU5050</v>
      </c>
      <c r="V3858" s="305" t="s">
        <v>3112</v>
      </c>
    </row>
    <row r="3859" spans="1:22" ht="18" customHeight="1" x14ac:dyDescent="0.35">
      <c r="A3859" s="270">
        <v>24521</v>
      </c>
      <c r="B3859" s="270" t="s">
        <v>3269</v>
      </c>
      <c r="C3859" s="270" t="s">
        <v>3576</v>
      </c>
      <c r="D3859" s="270" t="s">
        <v>3267</v>
      </c>
      <c r="E3859" s="270" t="s">
        <v>1713</v>
      </c>
      <c r="F3859" s="270" t="s">
        <v>1964</v>
      </c>
      <c r="G3859" s="270" t="s">
        <v>3575</v>
      </c>
      <c r="H3859" s="270" t="s">
        <v>3574</v>
      </c>
      <c r="I3859" s="270" t="s">
        <v>3573</v>
      </c>
      <c r="J3859" s="270"/>
      <c r="K3859" s="270"/>
      <c r="L3859" s="270"/>
      <c r="M3859" s="270"/>
      <c r="N3859" s="270"/>
      <c r="O3859" s="270"/>
      <c r="P3859" s="269"/>
      <c r="Q3859" s="269"/>
      <c r="R3859" s="269"/>
      <c r="S3859" s="269"/>
      <c r="U3859" s="305" t="str">
        <f t="shared" si="60"/>
        <v>RU8405</v>
      </c>
      <c r="V3859" s="305" t="s">
        <v>3112</v>
      </c>
    </row>
    <row r="3860" spans="1:22" ht="18" customHeight="1" x14ac:dyDescent="0.35">
      <c r="A3860" s="270">
        <v>24522</v>
      </c>
      <c r="B3860" s="270" t="s">
        <v>3269</v>
      </c>
      <c r="C3860" s="270" t="s">
        <v>3572</v>
      </c>
      <c r="D3860" s="270" t="s">
        <v>3267</v>
      </c>
      <c r="E3860" s="270" t="s">
        <v>1713</v>
      </c>
      <c r="F3860" s="270" t="s">
        <v>1964</v>
      </c>
      <c r="G3860" s="270" t="s">
        <v>3571</v>
      </c>
      <c r="H3860" s="270" t="s">
        <v>3570</v>
      </c>
      <c r="I3860" s="270" t="s">
        <v>3569</v>
      </c>
      <c r="J3860" s="270"/>
      <c r="K3860" s="270"/>
      <c r="L3860" s="270"/>
      <c r="M3860" s="270"/>
      <c r="N3860" s="270"/>
      <c r="O3860" s="270"/>
      <c r="P3860" s="269"/>
      <c r="Q3860" s="269"/>
      <c r="R3860" s="269"/>
      <c r="S3860" s="269"/>
      <c r="U3860" s="305" t="str">
        <f t="shared" si="60"/>
        <v>RU8405</v>
      </c>
      <c r="V3860" s="305" t="s">
        <v>3112</v>
      </c>
    </row>
    <row r="3861" spans="1:22" ht="18" customHeight="1" x14ac:dyDescent="0.35">
      <c r="A3861" s="270">
        <v>24523</v>
      </c>
      <c r="B3861" s="270" t="s">
        <v>3269</v>
      </c>
      <c r="C3861" s="270" t="s">
        <v>3568</v>
      </c>
      <c r="D3861" s="270" t="s">
        <v>3267</v>
      </c>
      <c r="E3861" s="270" t="s">
        <v>1713</v>
      </c>
      <c r="F3861" s="270" t="s">
        <v>1964</v>
      </c>
      <c r="G3861" s="270" t="s">
        <v>3567</v>
      </c>
      <c r="H3861" s="270" t="s">
        <v>3566</v>
      </c>
      <c r="I3861" s="270" t="s">
        <v>3565</v>
      </c>
      <c r="J3861" s="270"/>
      <c r="K3861" s="270"/>
      <c r="L3861" s="270"/>
      <c r="M3861" s="270"/>
      <c r="N3861" s="270"/>
      <c r="O3861" s="270"/>
      <c r="P3861" s="269"/>
      <c r="Q3861" s="269"/>
      <c r="R3861" s="269"/>
      <c r="S3861" s="269"/>
      <c r="U3861" s="305" t="str">
        <f t="shared" si="60"/>
        <v>RU8405</v>
      </c>
      <c r="V3861" s="305" t="s">
        <v>3112</v>
      </c>
    </row>
    <row r="3862" spans="1:22" ht="18" customHeight="1" x14ac:dyDescent="0.35">
      <c r="A3862" s="270">
        <v>24537</v>
      </c>
      <c r="B3862" s="270" t="s">
        <v>3269</v>
      </c>
      <c r="C3862" s="270" t="s">
        <v>3554</v>
      </c>
      <c r="D3862" s="270" t="s">
        <v>3296</v>
      </c>
      <c r="E3862" s="270" t="s">
        <v>1739</v>
      </c>
      <c r="F3862" s="270" t="s">
        <v>1838</v>
      </c>
      <c r="G3862" s="270" t="s">
        <v>3553</v>
      </c>
      <c r="H3862" s="270" t="s">
        <v>3552</v>
      </c>
      <c r="I3862" s="270" t="s">
        <v>3551</v>
      </c>
      <c r="J3862" s="270">
        <v>26020</v>
      </c>
      <c r="K3862" s="270" t="s">
        <v>3271</v>
      </c>
      <c r="L3862" s="270" t="s">
        <v>3564</v>
      </c>
      <c r="M3862" s="270" t="s">
        <v>3296</v>
      </c>
      <c r="N3862" s="270" t="s">
        <v>3286</v>
      </c>
      <c r="O3862" s="270" t="s">
        <v>3285</v>
      </c>
      <c r="P3862" s="269">
        <v>6130.41</v>
      </c>
      <c r="Q3862" s="269">
        <v>0</v>
      </c>
      <c r="R3862" s="269">
        <v>0</v>
      </c>
      <c r="S3862" s="269">
        <v>6130.41</v>
      </c>
      <c r="U3862" s="305" t="str">
        <f t="shared" si="60"/>
        <v>RU1405</v>
      </c>
      <c r="V3862" s="305" t="s">
        <v>3112</v>
      </c>
    </row>
    <row r="3863" spans="1:22" ht="18" customHeight="1" x14ac:dyDescent="0.35">
      <c r="A3863" s="270">
        <v>24537</v>
      </c>
      <c r="B3863" s="270" t="s">
        <v>3269</v>
      </c>
      <c r="C3863" s="270" t="s">
        <v>3554</v>
      </c>
      <c r="D3863" s="270" t="s">
        <v>3296</v>
      </c>
      <c r="E3863" s="270" t="s">
        <v>1739</v>
      </c>
      <c r="F3863" s="270" t="s">
        <v>1838</v>
      </c>
      <c r="G3863" s="270" t="s">
        <v>3553</v>
      </c>
      <c r="H3863" s="270" t="s">
        <v>3552</v>
      </c>
      <c r="I3863" s="270" t="s">
        <v>3551</v>
      </c>
      <c r="J3863" s="270">
        <v>26033</v>
      </c>
      <c r="K3863" s="270" t="s">
        <v>3271</v>
      </c>
      <c r="L3863" s="270" t="s">
        <v>3563</v>
      </c>
      <c r="M3863" s="270" t="s">
        <v>3296</v>
      </c>
      <c r="N3863" s="270" t="s">
        <v>3286</v>
      </c>
      <c r="O3863" s="270" t="s">
        <v>3285</v>
      </c>
      <c r="P3863" s="269">
        <v>56831.09</v>
      </c>
      <c r="Q3863" s="269">
        <v>0</v>
      </c>
      <c r="R3863" s="269">
        <v>0</v>
      </c>
      <c r="S3863" s="269">
        <v>56831.09</v>
      </c>
      <c r="U3863" s="305" t="str">
        <f t="shared" si="60"/>
        <v>RU1405</v>
      </c>
      <c r="V3863" s="305" t="s">
        <v>3112</v>
      </c>
    </row>
    <row r="3864" spans="1:22" ht="18" customHeight="1" x14ac:dyDescent="0.35">
      <c r="A3864" s="270">
        <v>24537</v>
      </c>
      <c r="B3864" s="270" t="s">
        <v>3269</v>
      </c>
      <c r="C3864" s="270" t="s">
        <v>3554</v>
      </c>
      <c r="D3864" s="270" t="s">
        <v>3296</v>
      </c>
      <c r="E3864" s="270" t="s">
        <v>1739</v>
      </c>
      <c r="F3864" s="270" t="s">
        <v>1838</v>
      </c>
      <c r="G3864" s="270" t="s">
        <v>3553</v>
      </c>
      <c r="H3864" s="270" t="s">
        <v>3552</v>
      </c>
      <c r="I3864" s="270" t="s">
        <v>3551</v>
      </c>
      <c r="J3864" s="270">
        <v>26034</v>
      </c>
      <c r="K3864" s="270" t="s">
        <v>3271</v>
      </c>
      <c r="L3864" s="270" t="s">
        <v>3562</v>
      </c>
      <c r="M3864" s="270" t="s">
        <v>3296</v>
      </c>
      <c r="N3864" s="270" t="s">
        <v>3286</v>
      </c>
      <c r="O3864" s="270" t="s">
        <v>3285</v>
      </c>
      <c r="P3864" s="269">
        <v>22480.18</v>
      </c>
      <c r="Q3864" s="269">
        <v>0</v>
      </c>
      <c r="R3864" s="269">
        <v>0</v>
      </c>
      <c r="S3864" s="269">
        <v>22480.18</v>
      </c>
      <c r="U3864" s="305" t="str">
        <f t="shared" si="60"/>
        <v>RU1405</v>
      </c>
      <c r="V3864" s="305" t="s">
        <v>3112</v>
      </c>
    </row>
    <row r="3865" spans="1:22" ht="18" customHeight="1" x14ac:dyDescent="0.35">
      <c r="A3865" s="270">
        <v>24537</v>
      </c>
      <c r="B3865" s="270" t="s">
        <v>3269</v>
      </c>
      <c r="C3865" s="270" t="s">
        <v>3554</v>
      </c>
      <c r="D3865" s="270" t="s">
        <v>3296</v>
      </c>
      <c r="E3865" s="270" t="s">
        <v>1739</v>
      </c>
      <c r="F3865" s="270" t="s">
        <v>1838</v>
      </c>
      <c r="G3865" s="270" t="s">
        <v>3553</v>
      </c>
      <c r="H3865" s="270" t="s">
        <v>3552</v>
      </c>
      <c r="I3865" s="270" t="s">
        <v>3551</v>
      </c>
      <c r="J3865" s="270">
        <v>26035</v>
      </c>
      <c r="K3865" s="270" t="s">
        <v>3271</v>
      </c>
      <c r="L3865" s="270" t="s">
        <v>3561</v>
      </c>
      <c r="M3865" s="270" t="s">
        <v>3296</v>
      </c>
      <c r="N3865" s="270" t="s">
        <v>3286</v>
      </c>
      <c r="O3865" s="270" t="s">
        <v>3285</v>
      </c>
      <c r="P3865" s="269">
        <v>16144.43</v>
      </c>
      <c r="Q3865" s="269">
        <v>0</v>
      </c>
      <c r="R3865" s="269">
        <v>0</v>
      </c>
      <c r="S3865" s="269">
        <v>16144.43</v>
      </c>
      <c r="U3865" s="305" t="str">
        <f t="shared" si="60"/>
        <v>RU1405</v>
      </c>
      <c r="V3865" s="305" t="s">
        <v>3112</v>
      </c>
    </row>
    <row r="3866" spans="1:22" ht="18" customHeight="1" x14ac:dyDescent="0.35">
      <c r="A3866" s="270">
        <v>24537</v>
      </c>
      <c r="B3866" s="270" t="s">
        <v>3269</v>
      </c>
      <c r="C3866" s="270" t="s">
        <v>3554</v>
      </c>
      <c r="D3866" s="270" t="s">
        <v>3296</v>
      </c>
      <c r="E3866" s="270" t="s">
        <v>1739</v>
      </c>
      <c r="F3866" s="270" t="s">
        <v>1838</v>
      </c>
      <c r="G3866" s="270" t="s">
        <v>3553</v>
      </c>
      <c r="H3866" s="270" t="s">
        <v>3552</v>
      </c>
      <c r="I3866" s="270" t="s">
        <v>3551</v>
      </c>
      <c r="J3866" s="270">
        <v>26036</v>
      </c>
      <c r="K3866" s="270" t="s">
        <v>3271</v>
      </c>
      <c r="L3866" s="270" t="s">
        <v>3560</v>
      </c>
      <c r="M3866" s="270" t="s">
        <v>3296</v>
      </c>
      <c r="N3866" s="270" t="s">
        <v>3286</v>
      </c>
      <c r="O3866" s="270" t="s">
        <v>3285</v>
      </c>
      <c r="P3866" s="269">
        <v>46543.72</v>
      </c>
      <c r="Q3866" s="269">
        <v>0</v>
      </c>
      <c r="R3866" s="269">
        <v>0</v>
      </c>
      <c r="S3866" s="269">
        <v>46543.72</v>
      </c>
      <c r="U3866" s="305" t="str">
        <f t="shared" si="60"/>
        <v>RU1405</v>
      </c>
      <c r="V3866" s="305" t="s">
        <v>3112</v>
      </c>
    </row>
    <row r="3867" spans="1:22" ht="18" customHeight="1" x14ac:dyDescent="0.35">
      <c r="A3867" s="270">
        <v>24537</v>
      </c>
      <c r="B3867" s="270" t="s">
        <v>3269</v>
      </c>
      <c r="C3867" s="270" t="s">
        <v>3554</v>
      </c>
      <c r="D3867" s="270" t="s">
        <v>3296</v>
      </c>
      <c r="E3867" s="270" t="s">
        <v>1739</v>
      </c>
      <c r="F3867" s="270" t="s">
        <v>1838</v>
      </c>
      <c r="G3867" s="270" t="s">
        <v>3553</v>
      </c>
      <c r="H3867" s="270" t="s">
        <v>3552</v>
      </c>
      <c r="I3867" s="270" t="s">
        <v>3551</v>
      </c>
      <c r="J3867" s="270">
        <v>26037</v>
      </c>
      <c r="K3867" s="270" t="s">
        <v>3271</v>
      </c>
      <c r="L3867" s="270" t="s">
        <v>3559</v>
      </c>
      <c r="M3867" s="270" t="s">
        <v>3296</v>
      </c>
      <c r="N3867" s="270" t="s">
        <v>3286</v>
      </c>
      <c r="O3867" s="270" t="s">
        <v>3285</v>
      </c>
      <c r="P3867" s="269">
        <v>15040.6</v>
      </c>
      <c r="Q3867" s="269">
        <v>0</v>
      </c>
      <c r="R3867" s="269">
        <v>0</v>
      </c>
      <c r="S3867" s="269">
        <v>15040.6</v>
      </c>
      <c r="U3867" s="305" t="str">
        <f t="shared" si="60"/>
        <v>RU1405</v>
      </c>
      <c r="V3867" s="305" t="s">
        <v>3112</v>
      </c>
    </row>
    <row r="3868" spans="1:22" ht="18" customHeight="1" x14ac:dyDescent="0.35">
      <c r="A3868" s="270">
        <v>24537</v>
      </c>
      <c r="B3868" s="270" t="s">
        <v>3269</v>
      </c>
      <c r="C3868" s="270" t="s">
        <v>3554</v>
      </c>
      <c r="D3868" s="270" t="s">
        <v>3296</v>
      </c>
      <c r="E3868" s="270" t="s">
        <v>1739</v>
      </c>
      <c r="F3868" s="270" t="s">
        <v>1838</v>
      </c>
      <c r="G3868" s="270" t="s">
        <v>3553</v>
      </c>
      <c r="H3868" s="270" t="s">
        <v>3552</v>
      </c>
      <c r="I3868" s="270" t="s">
        <v>3551</v>
      </c>
      <c r="J3868" s="270">
        <v>26038</v>
      </c>
      <c r="K3868" s="270" t="s">
        <v>3271</v>
      </c>
      <c r="L3868" s="270" t="s">
        <v>3558</v>
      </c>
      <c r="M3868" s="270" t="s">
        <v>3296</v>
      </c>
      <c r="N3868" s="270" t="s">
        <v>3286</v>
      </c>
      <c r="O3868" s="270" t="s">
        <v>3285</v>
      </c>
      <c r="P3868" s="269">
        <v>45860.06</v>
      </c>
      <c r="Q3868" s="269">
        <v>0</v>
      </c>
      <c r="R3868" s="269">
        <v>0</v>
      </c>
      <c r="S3868" s="269">
        <v>45860.06</v>
      </c>
      <c r="U3868" s="305" t="str">
        <f t="shared" si="60"/>
        <v>RU1405</v>
      </c>
      <c r="V3868" s="305" t="s">
        <v>3112</v>
      </c>
    </row>
    <row r="3869" spans="1:22" ht="18" customHeight="1" x14ac:dyDescent="0.35">
      <c r="A3869" s="270">
        <v>24537</v>
      </c>
      <c r="B3869" s="270" t="s">
        <v>3269</v>
      </c>
      <c r="C3869" s="270" t="s">
        <v>3554</v>
      </c>
      <c r="D3869" s="270" t="s">
        <v>3296</v>
      </c>
      <c r="E3869" s="270" t="s">
        <v>1739</v>
      </c>
      <c r="F3869" s="270" t="s">
        <v>1838</v>
      </c>
      <c r="G3869" s="270" t="s">
        <v>3553</v>
      </c>
      <c r="H3869" s="270" t="s">
        <v>3552</v>
      </c>
      <c r="I3869" s="270" t="s">
        <v>3551</v>
      </c>
      <c r="J3869" s="270">
        <v>26039</v>
      </c>
      <c r="K3869" s="270" t="s">
        <v>3271</v>
      </c>
      <c r="L3869" s="270" t="s">
        <v>3557</v>
      </c>
      <c r="M3869" s="270" t="s">
        <v>3296</v>
      </c>
      <c r="N3869" s="270" t="s">
        <v>3286</v>
      </c>
      <c r="O3869" s="270" t="s">
        <v>3285</v>
      </c>
      <c r="P3869" s="269">
        <v>9026.49</v>
      </c>
      <c r="Q3869" s="269">
        <v>0</v>
      </c>
      <c r="R3869" s="269">
        <v>0</v>
      </c>
      <c r="S3869" s="269">
        <v>9026.49</v>
      </c>
      <c r="U3869" s="305" t="str">
        <f t="shared" si="60"/>
        <v>RU1405</v>
      </c>
      <c r="V3869" s="305" t="s">
        <v>3112</v>
      </c>
    </row>
    <row r="3870" spans="1:22" ht="18" customHeight="1" x14ac:dyDescent="0.35">
      <c r="A3870" s="270">
        <v>24537</v>
      </c>
      <c r="B3870" s="270" t="s">
        <v>3269</v>
      </c>
      <c r="C3870" s="270" t="s">
        <v>3554</v>
      </c>
      <c r="D3870" s="270" t="s">
        <v>3296</v>
      </c>
      <c r="E3870" s="270" t="s">
        <v>1739</v>
      </c>
      <c r="F3870" s="270" t="s">
        <v>1838</v>
      </c>
      <c r="G3870" s="270" t="s">
        <v>3553</v>
      </c>
      <c r="H3870" s="270" t="s">
        <v>3552</v>
      </c>
      <c r="I3870" s="270" t="s">
        <v>3551</v>
      </c>
      <c r="J3870" s="270">
        <v>26040</v>
      </c>
      <c r="K3870" s="270" t="s">
        <v>3271</v>
      </c>
      <c r="L3870" s="270" t="s">
        <v>3556</v>
      </c>
      <c r="M3870" s="270" t="s">
        <v>3296</v>
      </c>
      <c r="N3870" s="270" t="s">
        <v>3286</v>
      </c>
      <c r="O3870" s="270" t="s">
        <v>3285</v>
      </c>
      <c r="P3870" s="269">
        <v>107508.46</v>
      </c>
      <c r="Q3870" s="269">
        <v>0</v>
      </c>
      <c r="R3870" s="269">
        <v>0</v>
      </c>
      <c r="S3870" s="269">
        <v>107508.46</v>
      </c>
      <c r="U3870" s="305" t="str">
        <f t="shared" si="60"/>
        <v>RU1405</v>
      </c>
      <c r="V3870" s="305" t="s">
        <v>3112</v>
      </c>
    </row>
    <row r="3871" spans="1:22" ht="18" customHeight="1" x14ac:dyDescent="0.35">
      <c r="A3871" s="270">
        <v>24537</v>
      </c>
      <c r="B3871" s="270" t="s">
        <v>3269</v>
      </c>
      <c r="C3871" s="270" t="s">
        <v>3554</v>
      </c>
      <c r="D3871" s="270" t="s">
        <v>3296</v>
      </c>
      <c r="E3871" s="270" t="s">
        <v>1739</v>
      </c>
      <c r="F3871" s="270" t="s">
        <v>1838</v>
      </c>
      <c r="G3871" s="270" t="s">
        <v>3553</v>
      </c>
      <c r="H3871" s="270" t="s">
        <v>3552</v>
      </c>
      <c r="I3871" s="270" t="s">
        <v>3551</v>
      </c>
      <c r="J3871" s="270">
        <v>26041</v>
      </c>
      <c r="K3871" s="270" t="s">
        <v>3271</v>
      </c>
      <c r="L3871" s="270" t="s">
        <v>3555</v>
      </c>
      <c r="M3871" s="270" t="s">
        <v>3296</v>
      </c>
      <c r="N3871" s="270" t="s">
        <v>3286</v>
      </c>
      <c r="O3871" s="270" t="s">
        <v>3285</v>
      </c>
      <c r="P3871" s="269">
        <v>7520.3</v>
      </c>
      <c r="Q3871" s="269">
        <v>0</v>
      </c>
      <c r="R3871" s="269">
        <v>0</v>
      </c>
      <c r="S3871" s="269">
        <v>7520.3</v>
      </c>
      <c r="U3871" s="305" t="str">
        <f t="shared" si="60"/>
        <v>RU1405</v>
      </c>
      <c r="V3871" s="305" t="s">
        <v>3112</v>
      </c>
    </row>
    <row r="3872" spans="1:22" ht="18" customHeight="1" x14ac:dyDescent="0.35">
      <c r="A3872" s="270">
        <v>24537</v>
      </c>
      <c r="B3872" s="270" t="s">
        <v>3269</v>
      </c>
      <c r="C3872" s="270" t="s">
        <v>3554</v>
      </c>
      <c r="D3872" s="270" t="s">
        <v>3296</v>
      </c>
      <c r="E3872" s="270" t="s">
        <v>1739</v>
      </c>
      <c r="F3872" s="270" t="s">
        <v>1838</v>
      </c>
      <c r="G3872" s="270" t="s">
        <v>3553</v>
      </c>
      <c r="H3872" s="270" t="s">
        <v>3552</v>
      </c>
      <c r="I3872" s="270" t="s">
        <v>3551</v>
      </c>
      <c r="J3872" s="270">
        <v>26042</v>
      </c>
      <c r="K3872" s="270" t="s">
        <v>3271</v>
      </c>
      <c r="L3872" s="270" t="s">
        <v>3550</v>
      </c>
      <c r="M3872" s="270" t="s">
        <v>3296</v>
      </c>
      <c r="N3872" s="270" t="s">
        <v>3286</v>
      </c>
      <c r="O3872" s="270" t="s">
        <v>3285</v>
      </c>
      <c r="P3872" s="269">
        <v>20296.259999999998</v>
      </c>
      <c r="Q3872" s="269">
        <v>0</v>
      </c>
      <c r="R3872" s="269">
        <v>0</v>
      </c>
      <c r="S3872" s="269">
        <v>20296.259999999998</v>
      </c>
      <c r="U3872" s="305" t="str">
        <f t="shared" si="60"/>
        <v>RU1405</v>
      </c>
      <c r="V3872" s="305" t="s">
        <v>3112</v>
      </c>
    </row>
    <row r="3873" spans="1:22" ht="18" customHeight="1" x14ac:dyDescent="0.35">
      <c r="A3873" s="270">
        <v>25648</v>
      </c>
      <c r="B3873" s="270" t="s">
        <v>3269</v>
      </c>
      <c r="C3873" s="270" t="s">
        <v>3549</v>
      </c>
      <c r="D3873" s="270" t="s">
        <v>3296</v>
      </c>
      <c r="E3873" s="270" t="s">
        <v>1733</v>
      </c>
      <c r="F3873" s="270" t="s">
        <v>1917</v>
      </c>
      <c r="G3873" s="270" t="s">
        <v>3548</v>
      </c>
      <c r="H3873" s="270" t="s">
        <v>3547</v>
      </c>
      <c r="I3873" s="270" t="s">
        <v>3546</v>
      </c>
      <c r="J3873" s="270">
        <v>25649</v>
      </c>
      <c r="K3873" s="270" t="s">
        <v>3271</v>
      </c>
      <c r="L3873" s="270" t="s">
        <v>3545</v>
      </c>
      <c r="M3873" s="270" t="s">
        <v>3296</v>
      </c>
      <c r="N3873" s="270" t="s">
        <v>3286</v>
      </c>
      <c r="O3873" s="270" t="s">
        <v>3285</v>
      </c>
      <c r="P3873" s="269">
        <v>285865</v>
      </c>
      <c r="Q3873" s="269">
        <v>0</v>
      </c>
      <c r="R3873" s="269">
        <v>0</v>
      </c>
      <c r="S3873" s="269">
        <v>285865</v>
      </c>
      <c r="U3873" s="305" t="str">
        <f t="shared" si="60"/>
        <v>RU5200</v>
      </c>
      <c r="V3873" s="305" t="s">
        <v>3112</v>
      </c>
    </row>
    <row r="3874" spans="1:22" ht="18" customHeight="1" x14ac:dyDescent="0.35">
      <c r="A3874" s="270">
        <v>25650</v>
      </c>
      <c r="B3874" s="270" t="s">
        <v>3269</v>
      </c>
      <c r="C3874" s="270" t="s">
        <v>3544</v>
      </c>
      <c r="D3874" s="270" t="s">
        <v>3267</v>
      </c>
      <c r="E3874" s="270" t="s">
        <v>1713</v>
      </c>
      <c r="F3874" s="270" t="s">
        <v>1964</v>
      </c>
      <c r="G3874" s="270" t="s">
        <v>3543</v>
      </c>
      <c r="H3874" s="270" t="s">
        <v>3542</v>
      </c>
      <c r="I3874" s="270" t="s">
        <v>3541</v>
      </c>
      <c r="J3874" s="270"/>
      <c r="K3874" s="270"/>
      <c r="L3874" s="270"/>
      <c r="M3874" s="270"/>
      <c r="N3874" s="270"/>
      <c r="O3874" s="270"/>
      <c r="P3874" s="269"/>
      <c r="Q3874" s="269"/>
      <c r="R3874" s="269"/>
      <c r="S3874" s="269"/>
      <c r="U3874" s="305" t="str">
        <f t="shared" si="60"/>
        <v>RU8405</v>
      </c>
      <c r="V3874" s="305" t="s">
        <v>3112</v>
      </c>
    </row>
    <row r="3875" spans="1:22" ht="18" customHeight="1" x14ac:dyDescent="0.35">
      <c r="A3875" s="270">
        <v>25838</v>
      </c>
      <c r="B3875" s="270" t="s">
        <v>3269</v>
      </c>
      <c r="C3875" s="270" t="s">
        <v>3540</v>
      </c>
      <c r="D3875" s="270" t="s">
        <v>3296</v>
      </c>
      <c r="E3875" s="270" t="s">
        <v>1739</v>
      </c>
      <c r="F3875" s="270" t="s">
        <v>1823</v>
      </c>
      <c r="G3875" s="270" t="s">
        <v>3539</v>
      </c>
      <c r="H3875" s="270" t="s">
        <v>3538</v>
      </c>
      <c r="I3875" s="270" t="s">
        <v>3537</v>
      </c>
      <c r="J3875" s="270">
        <v>25839</v>
      </c>
      <c r="K3875" s="270" t="s">
        <v>3271</v>
      </c>
      <c r="L3875" s="270" t="s">
        <v>3536</v>
      </c>
      <c r="M3875" s="270" t="s">
        <v>3296</v>
      </c>
      <c r="N3875" s="270" t="s">
        <v>3314</v>
      </c>
      <c r="O3875" s="270" t="s">
        <v>3313</v>
      </c>
      <c r="P3875" s="269">
        <v>600000</v>
      </c>
      <c r="Q3875" s="269">
        <v>0</v>
      </c>
      <c r="R3875" s="269">
        <v>0</v>
      </c>
      <c r="S3875" s="269">
        <v>600000</v>
      </c>
      <c r="U3875" s="305" t="str">
        <f t="shared" si="60"/>
        <v>RU1100</v>
      </c>
      <c r="V3875" s="305" t="s">
        <v>3112</v>
      </c>
    </row>
    <row r="3876" spans="1:22" ht="18" customHeight="1" x14ac:dyDescent="0.35">
      <c r="A3876" s="270">
        <v>25844</v>
      </c>
      <c r="B3876" s="270" t="s">
        <v>3269</v>
      </c>
      <c r="C3876" s="270" t="s">
        <v>3535</v>
      </c>
      <c r="D3876" s="270" t="s">
        <v>3267</v>
      </c>
      <c r="E3876" s="270" t="s">
        <v>1713</v>
      </c>
      <c r="F3876" s="270" t="s">
        <v>1964</v>
      </c>
      <c r="G3876" s="270" t="s">
        <v>3534</v>
      </c>
      <c r="H3876" s="270" t="s">
        <v>3533</v>
      </c>
      <c r="I3876" s="270" t="s">
        <v>3532</v>
      </c>
      <c r="J3876" s="270"/>
      <c r="K3876" s="270"/>
      <c r="L3876" s="270"/>
      <c r="M3876" s="270"/>
      <c r="N3876" s="270"/>
      <c r="O3876" s="270"/>
      <c r="P3876" s="269"/>
      <c r="Q3876" s="269"/>
      <c r="R3876" s="269"/>
      <c r="S3876" s="269"/>
      <c r="U3876" s="305" t="str">
        <f t="shared" si="60"/>
        <v>RU8405</v>
      </c>
      <c r="V3876" s="305" t="s">
        <v>3112</v>
      </c>
    </row>
    <row r="3877" spans="1:22" ht="18" customHeight="1" x14ac:dyDescent="0.35">
      <c r="A3877" s="270">
        <v>25845</v>
      </c>
      <c r="B3877" s="270" t="s">
        <v>3269</v>
      </c>
      <c r="C3877" s="270" t="s">
        <v>3531</v>
      </c>
      <c r="D3877" s="270" t="s">
        <v>3267</v>
      </c>
      <c r="E3877" s="270" t="s">
        <v>1733</v>
      </c>
      <c r="F3877" s="270" t="s">
        <v>1902</v>
      </c>
      <c r="G3877" s="270" t="s">
        <v>3530</v>
      </c>
      <c r="H3877" s="270" t="s">
        <v>3529</v>
      </c>
      <c r="I3877" s="270" t="s">
        <v>3528</v>
      </c>
      <c r="J3877" s="270"/>
      <c r="K3877" s="270"/>
      <c r="L3877" s="270"/>
      <c r="M3877" s="270"/>
      <c r="N3877" s="270"/>
      <c r="O3877" s="270"/>
      <c r="P3877" s="269"/>
      <c r="Q3877" s="269"/>
      <c r="R3877" s="269"/>
      <c r="S3877" s="269"/>
      <c r="U3877" s="305" t="str">
        <f t="shared" si="60"/>
        <v>RU5062</v>
      </c>
      <c r="V3877" s="305" t="s">
        <v>3112</v>
      </c>
    </row>
    <row r="3878" spans="1:22" ht="18" customHeight="1" x14ac:dyDescent="0.35">
      <c r="A3878" s="270">
        <v>25846</v>
      </c>
      <c r="B3878" s="270" t="s">
        <v>3269</v>
      </c>
      <c r="C3878" s="270" t="s">
        <v>3527</v>
      </c>
      <c r="D3878" s="270" t="s">
        <v>3296</v>
      </c>
      <c r="E3878" s="270" t="s">
        <v>1733</v>
      </c>
      <c r="F3878" s="270" t="s">
        <v>1917</v>
      </c>
      <c r="G3878" s="270" t="s">
        <v>3526</v>
      </c>
      <c r="H3878" s="270" t="s">
        <v>3525</v>
      </c>
      <c r="I3878" s="270" t="s">
        <v>3524</v>
      </c>
      <c r="J3878" s="270">
        <v>25853</v>
      </c>
      <c r="K3878" s="270" t="s">
        <v>3271</v>
      </c>
      <c r="L3878" s="270" t="s">
        <v>3523</v>
      </c>
      <c r="M3878" s="270" t="s">
        <v>3296</v>
      </c>
      <c r="N3878" s="270" t="s">
        <v>3286</v>
      </c>
      <c r="O3878" s="270" t="s">
        <v>3285</v>
      </c>
      <c r="P3878" s="269">
        <v>291218</v>
      </c>
      <c r="Q3878" s="269">
        <v>0</v>
      </c>
      <c r="R3878" s="269">
        <v>0</v>
      </c>
      <c r="S3878" s="269">
        <v>291218</v>
      </c>
      <c r="U3878" s="305" t="str">
        <f t="shared" si="60"/>
        <v>RU5200</v>
      </c>
      <c r="V3878" s="305" t="s">
        <v>3112</v>
      </c>
    </row>
    <row r="3879" spans="1:22" ht="18" customHeight="1" x14ac:dyDescent="0.35">
      <c r="A3879" s="270">
        <v>25854</v>
      </c>
      <c r="B3879" s="270" t="s">
        <v>3269</v>
      </c>
      <c r="C3879" s="270" t="s">
        <v>3522</v>
      </c>
      <c r="D3879" s="270" t="s">
        <v>3296</v>
      </c>
      <c r="E3879" s="270" t="s">
        <v>1791</v>
      </c>
      <c r="F3879" s="270" t="s">
        <v>1816</v>
      </c>
      <c r="G3879" s="270" t="s">
        <v>3521</v>
      </c>
      <c r="H3879" s="270" t="s">
        <v>3520</v>
      </c>
      <c r="I3879" s="270" t="s">
        <v>3519</v>
      </c>
      <c r="J3879" s="270">
        <v>25994</v>
      </c>
      <c r="K3879" s="270" t="s">
        <v>3271</v>
      </c>
      <c r="L3879" s="270" t="s">
        <v>3518</v>
      </c>
      <c r="M3879" s="270" t="s">
        <v>3296</v>
      </c>
      <c r="N3879" s="270" t="s">
        <v>3286</v>
      </c>
      <c r="O3879" s="270" t="s">
        <v>3285</v>
      </c>
      <c r="P3879" s="269">
        <v>259859.44</v>
      </c>
      <c r="Q3879" s="269">
        <v>0</v>
      </c>
      <c r="R3879" s="269">
        <v>0</v>
      </c>
      <c r="S3879" s="269">
        <v>259859.44</v>
      </c>
      <c r="U3879" s="305" t="str">
        <f t="shared" si="60"/>
        <v>RU1015</v>
      </c>
      <c r="V3879" s="305" t="s">
        <v>3112</v>
      </c>
    </row>
    <row r="3880" spans="1:22" ht="18" customHeight="1" x14ac:dyDescent="0.35">
      <c r="A3880" s="270">
        <v>25856</v>
      </c>
      <c r="B3880" s="270" t="s">
        <v>3269</v>
      </c>
      <c r="C3880" s="270" t="s">
        <v>3516</v>
      </c>
      <c r="D3880" s="270" t="s">
        <v>3296</v>
      </c>
      <c r="E3880" s="270" t="s">
        <v>1733</v>
      </c>
      <c r="F3880" s="270" t="s">
        <v>1917</v>
      </c>
      <c r="G3880" s="270" t="s">
        <v>3515</v>
      </c>
      <c r="H3880" s="270" t="s">
        <v>3514</v>
      </c>
      <c r="I3880" s="270" t="s">
        <v>3513</v>
      </c>
      <c r="J3880" s="270">
        <v>25869</v>
      </c>
      <c r="K3880" s="270" t="s">
        <v>3271</v>
      </c>
      <c r="L3880" s="270" t="s">
        <v>3517</v>
      </c>
      <c r="M3880" s="270" t="s">
        <v>3296</v>
      </c>
      <c r="N3880" s="270" t="s">
        <v>3286</v>
      </c>
      <c r="O3880" s="270" t="s">
        <v>3285</v>
      </c>
      <c r="P3880" s="269">
        <v>126166</v>
      </c>
      <c r="Q3880" s="269">
        <v>0</v>
      </c>
      <c r="R3880" s="269">
        <v>0</v>
      </c>
      <c r="S3880" s="269">
        <v>126166</v>
      </c>
      <c r="U3880" s="305" t="str">
        <f t="shared" si="60"/>
        <v>RU5200</v>
      </c>
      <c r="V3880" s="305" t="s">
        <v>3112</v>
      </c>
    </row>
    <row r="3881" spans="1:22" ht="18" customHeight="1" x14ac:dyDescent="0.35">
      <c r="A3881" s="270">
        <v>25856</v>
      </c>
      <c r="B3881" s="270" t="s">
        <v>3269</v>
      </c>
      <c r="C3881" s="270" t="s">
        <v>3516</v>
      </c>
      <c r="D3881" s="270" t="s">
        <v>3296</v>
      </c>
      <c r="E3881" s="270" t="s">
        <v>1733</v>
      </c>
      <c r="F3881" s="270" t="s">
        <v>1917</v>
      </c>
      <c r="G3881" s="270" t="s">
        <v>3515</v>
      </c>
      <c r="H3881" s="270" t="s">
        <v>3514</v>
      </c>
      <c r="I3881" s="270" t="s">
        <v>3513</v>
      </c>
      <c r="J3881" s="270">
        <v>25870</v>
      </c>
      <c r="K3881" s="270" t="s">
        <v>3271</v>
      </c>
      <c r="L3881" s="270" t="s">
        <v>3512</v>
      </c>
      <c r="M3881" s="270" t="s">
        <v>3296</v>
      </c>
      <c r="N3881" s="270" t="s">
        <v>3314</v>
      </c>
      <c r="O3881" s="270" t="s">
        <v>3313</v>
      </c>
      <c r="P3881" s="269">
        <v>514084</v>
      </c>
      <c r="Q3881" s="269">
        <v>0</v>
      </c>
      <c r="R3881" s="269">
        <v>0</v>
      </c>
      <c r="S3881" s="269">
        <v>514084</v>
      </c>
      <c r="U3881" s="305" t="str">
        <f t="shared" si="60"/>
        <v>RU5200</v>
      </c>
      <c r="V3881" s="305" t="s">
        <v>3112</v>
      </c>
    </row>
    <row r="3882" spans="1:22" ht="18" customHeight="1" x14ac:dyDescent="0.35">
      <c r="A3882" s="270">
        <v>25871</v>
      </c>
      <c r="B3882" s="270" t="s">
        <v>3269</v>
      </c>
      <c r="C3882" s="270" t="s">
        <v>3510</v>
      </c>
      <c r="D3882" s="270" t="s">
        <v>3296</v>
      </c>
      <c r="E3882" s="270" t="s">
        <v>1739</v>
      </c>
      <c r="F3882" s="270" t="s">
        <v>1832</v>
      </c>
      <c r="G3882" s="270" t="s">
        <v>3509</v>
      </c>
      <c r="H3882" s="270" t="s">
        <v>3508</v>
      </c>
      <c r="I3882" s="270" t="s">
        <v>3507</v>
      </c>
      <c r="J3882" s="270">
        <v>26093</v>
      </c>
      <c r="K3882" s="270" t="s">
        <v>3271</v>
      </c>
      <c r="L3882" s="270" t="s">
        <v>3511</v>
      </c>
      <c r="M3882" s="270" t="s">
        <v>3296</v>
      </c>
      <c r="N3882" s="270" t="s">
        <v>3286</v>
      </c>
      <c r="O3882" s="270" t="s">
        <v>3285</v>
      </c>
      <c r="P3882" s="269">
        <v>1022613.8</v>
      </c>
      <c r="Q3882" s="269">
        <v>0</v>
      </c>
      <c r="R3882" s="269">
        <v>0</v>
      </c>
      <c r="S3882" s="269">
        <v>1022613.8</v>
      </c>
      <c r="U3882" s="305" t="str">
        <f t="shared" si="60"/>
        <v>RU1320</v>
      </c>
      <c r="V3882" s="305" t="s">
        <v>3112</v>
      </c>
    </row>
    <row r="3883" spans="1:22" ht="18" customHeight="1" x14ac:dyDescent="0.35">
      <c r="A3883" s="270">
        <v>25871</v>
      </c>
      <c r="B3883" s="270" t="s">
        <v>3269</v>
      </c>
      <c r="C3883" s="270" t="s">
        <v>3510</v>
      </c>
      <c r="D3883" s="270" t="s">
        <v>3296</v>
      </c>
      <c r="E3883" s="270" t="s">
        <v>1739</v>
      </c>
      <c r="F3883" s="270" t="s">
        <v>1832</v>
      </c>
      <c r="G3883" s="270" t="s">
        <v>3509</v>
      </c>
      <c r="H3883" s="270" t="s">
        <v>3508</v>
      </c>
      <c r="I3883" s="270" t="s">
        <v>3507</v>
      </c>
      <c r="J3883" s="270">
        <v>26094</v>
      </c>
      <c r="K3883" s="270" t="s">
        <v>3271</v>
      </c>
      <c r="L3883" s="270" t="s">
        <v>3506</v>
      </c>
      <c r="M3883" s="270" t="s">
        <v>3296</v>
      </c>
      <c r="N3883" s="270" t="s">
        <v>3286</v>
      </c>
      <c r="O3883" s="270" t="s">
        <v>3285</v>
      </c>
      <c r="P3883" s="269">
        <v>279609.2</v>
      </c>
      <c r="Q3883" s="269">
        <v>0</v>
      </c>
      <c r="R3883" s="269">
        <v>0</v>
      </c>
      <c r="S3883" s="269">
        <v>279609.2</v>
      </c>
      <c r="U3883" s="305" t="str">
        <f t="shared" si="60"/>
        <v>RU1320</v>
      </c>
      <c r="V3883" s="305" t="s">
        <v>3112</v>
      </c>
    </row>
    <row r="3884" spans="1:22" ht="18" customHeight="1" x14ac:dyDescent="0.35">
      <c r="A3884" s="270">
        <v>25882</v>
      </c>
      <c r="B3884" s="270" t="s">
        <v>3269</v>
      </c>
      <c r="C3884" s="270" t="s">
        <v>3505</v>
      </c>
      <c r="D3884" s="270" t="s">
        <v>3296</v>
      </c>
      <c r="E3884" s="270" t="s">
        <v>1733</v>
      </c>
      <c r="F3884" s="270" t="s">
        <v>1928</v>
      </c>
      <c r="G3884" s="270" t="s">
        <v>3430</v>
      </c>
      <c r="H3884" s="270" t="s">
        <v>3504</v>
      </c>
      <c r="I3884" s="270" t="s">
        <v>3503</v>
      </c>
      <c r="J3884" s="270">
        <v>26207</v>
      </c>
      <c r="K3884" s="270" t="s">
        <v>3271</v>
      </c>
      <c r="L3884" s="270" t="s">
        <v>3502</v>
      </c>
      <c r="M3884" s="270" t="s">
        <v>3296</v>
      </c>
      <c r="N3884" s="270" t="s">
        <v>3314</v>
      </c>
      <c r="O3884" s="270" t="s">
        <v>3313</v>
      </c>
      <c r="P3884" s="269">
        <v>274041</v>
      </c>
      <c r="Q3884" s="269">
        <v>0</v>
      </c>
      <c r="R3884" s="269">
        <v>0</v>
      </c>
      <c r="S3884" s="269">
        <v>274041</v>
      </c>
      <c r="U3884" s="305" t="str">
        <f t="shared" si="60"/>
        <v>RU5220</v>
      </c>
      <c r="V3884" s="305" t="s">
        <v>3112</v>
      </c>
    </row>
    <row r="3885" spans="1:22" ht="18" customHeight="1" x14ac:dyDescent="0.35">
      <c r="A3885" s="270">
        <v>25901</v>
      </c>
      <c r="B3885" s="270" t="s">
        <v>3269</v>
      </c>
      <c r="C3885" s="270" t="s">
        <v>3501</v>
      </c>
      <c r="D3885" s="270" t="s">
        <v>3267</v>
      </c>
      <c r="E3885" s="270" t="s">
        <v>1739</v>
      </c>
      <c r="F3885" s="270" t="s">
        <v>1955</v>
      </c>
      <c r="G3885" s="270" t="s">
        <v>3493</v>
      </c>
      <c r="H3885" s="270" t="s">
        <v>3500</v>
      </c>
      <c r="I3885" s="270" t="s">
        <v>3499</v>
      </c>
      <c r="J3885" s="270"/>
      <c r="K3885" s="270"/>
      <c r="L3885" s="270"/>
      <c r="M3885" s="270"/>
      <c r="N3885" s="270"/>
      <c r="O3885" s="270"/>
      <c r="P3885" s="269"/>
      <c r="Q3885" s="269"/>
      <c r="R3885" s="269"/>
      <c r="S3885" s="269"/>
      <c r="U3885" s="305" t="str">
        <f t="shared" si="60"/>
        <v>RU7866</v>
      </c>
      <c r="V3885" s="305" t="s">
        <v>3112</v>
      </c>
    </row>
    <row r="3886" spans="1:22" ht="18" customHeight="1" x14ac:dyDescent="0.35">
      <c r="A3886" s="270">
        <v>25902</v>
      </c>
      <c r="B3886" s="270" t="s">
        <v>3269</v>
      </c>
      <c r="C3886" s="270" t="s">
        <v>3498</v>
      </c>
      <c r="D3886" s="270" t="s">
        <v>3267</v>
      </c>
      <c r="E3886" s="270" t="s">
        <v>1739</v>
      </c>
      <c r="F3886" s="270" t="s">
        <v>1955</v>
      </c>
      <c r="G3886" s="270" t="s">
        <v>3497</v>
      </c>
      <c r="H3886" s="270" t="s">
        <v>3496</v>
      </c>
      <c r="I3886" s="270" t="s">
        <v>3495</v>
      </c>
      <c r="J3886" s="270"/>
      <c r="K3886" s="270"/>
      <c r="L3886" s="270"/>
      <c r="M3886" s="270"/>
      <c r="N3886" s="270"/>
      <c r="O3886" s="270"/>
      <c r="P3886" s="269"/>
      <c r="Q3886" s="269"/>
      <c r="R3886" s="269"/>
      <c r="S3886" s="269"/>
      <c r="U3886" s="305" t="str">
        <f t="shared" si="60"/>
        <v>RU7866</v>
      </c>
      <c r="V3886" s="305" t="s">
        <v>3112</v>
      </c>
    </row>
    <row r="3887" spans="1:22" ht="18" customHeight="1" x14ac:dyDescent="0.35">
      <c r="A3887" s="270">
        <v>25903</v>
      </c>
      <c r="B3887" s="270" t="s">
        <v>3269</v>
      </c>
      <c r="C3887" s="270" t="s">
        <v>3494</v>
      </c>
      <c r="D3887" s="270" t="s">
        <v>3267</v>
      </c>
      <c r="E3887" s="270" t="s">
        <v>1739</v>
      </c>
      <c r="F3887" s="270" t="s">
        <v>1955</v>
      </c>
      <c r="G3887" s="270" t="s">
        <v>3493</v>
      </c>
      <c r="H3887" s="270" t="s">
        <v>3492</v>
      </c>
      <c r="I3887" s="270" t="s">
        <v>3491</v>
      </c>
      <c r="J3887" s="270"/>
      <c r="K3887" s="270"/>
      <c r="L3887" s="270"/>
      <c r="M3887" s="270"/>
      <c r="N3887" s="270"/>
      <c r="O3887" s="270"/>
      <c r="P3887" s="269"/>
      <c r="Q3887" s="269"/>
      <c r="R3887" s="269"/>
      <c r="S3887" s="269"/>
      <c r="U3887" s="305" t="str">
        <f t="shared" si="60"/>
        <v>RU7866</v>
      </c>
      <c r="V3887" s="305" t="s">
        <v>3112</v>
      </c>
    </row>
    <row r="3888" spans="1:22" ht="18" customHeight="1" x14ac:dyDescent="0.35">
      <c r="A3888" s="270">
        <v>25923</v>
      </c>
      <c r="B3888" s="270" t="s">
        <v>3269</v>
      </c>
      <c r="C3888" s="270" t="s">
        <v>3489</v>
      </c>
      <c r="D3888" s="270" t="s">
        <v>3296</v>
      </c>
      <c r="E3888" s="270" t="s">
        <v>1713</v>
      </c>
      <c r="F3888" s="270" t="s">
        <v>2143</v>
      </c>
      <c r="G3888" s="270" t="s">
        <v>3488</v>
      </c>
      <c r="H3888" s="270" t="s">
        <v>3487</v>
      </c>
      <c r="I3888" s="270" t="s">
        <v>3486</v>
      </c>
      <c r="J3888" s="270">
        <v>26211</v>
      </c>
      <c r="K3888" s="270" t="s">
        <v>3271</v>
      </c>
      <c r="L3888" s="270" t="s">
        <v>3490</v>
      </c>
      <c r="M3888" s="270" t="s">
        <v>3296</v>
      </c>
      <c r="N3888" s="270" t="s">
        <v>3286</v>
      </c>
      <c r="O3888" s="270" t="s">
        <v>3285</v>
      </c>
      <c r="P3888" s="269">
        <v>3138318.88</v>
      </c>
      <c r="Q3888" s="269">
        <v>0</v>
      </c>
      <c r="R3888" s="269">
        <v>0</v>
      </c>
      <c r="S3888" s="269">
        <v>3138318.88</v>
      </c>
      <c r="U3888" s="305" t="str">
        <f t="shared" si="60"/>
        <v>RU8310</v>
      </c>
      <c r="V3888" s="305" t="s">
        <v>3112</v>
      </c>
    </row>
    <row r="3889" spans="1:22" ht="18" customHeight="1" x14ac:dyDescent="0.35">
      <c r="A3889" s="270">
        <v>25923</v>
      </c>
      <c r="B3889" s="270" t="s">
        <v>3269</v>
      </c>
      <c r="C3889" s="270" t="s">
        <v>3489</v>
      </c>
      <c r="D3889" s="270" t="s">
        <v>3296</v>
      </c>
      <c r="E3889" s="270" t="s">
        <v>1713</v>
      </c>
      <c r="F3889" s="270" t="s">
        <v>2143</v>
      </c>
      <c r="G3889" s="270" t="s">
        <v>3488</v>
      </c>
      <c r="H3889" s="270" t="s">
        <v>3487</v>
      </c>
      <c r="I3889" s="270" t="s">
        <v>3486</v>
      </c>
      <c r="J3889" s="270">
        <v>26218</v>
      </c>
      <c r="K3889" s="270" t="s">
        <v>3271</v>
      </c>
      <c r="L3889" s="270" t="s">
        <v>3485</v>
      </c>
      <c r="M3889" s="270" t="s">
        <v>3296</v>
      </c>
      <c r="N3889" s="270" t="s">
        <v>3286</v>
      </c>
      <c r="O3889" s="270" t="s">
        <v>3285</v>
      </c>
      <c r="P3889" s="269">
        <v>556847.6</v>
      </c>
      <c r="Q3889" s="269">
        <v>0</v>
      </c>
      <c r="R3889" s="269">
        <v>0</v>
      </c>
      <c r="S3889" s="269">
        <v>556847.6</v>
      </c>
      <c r="U3889" s="305" t="str">
        <f t="shared" si="60"/>
        <v>RU8310</v>
      </c>
      <c r="V3889" s="305" t="s">
        <v>3112</v>
      </c>
    </row>
    <row r="3890" spans="1:22" ht="18" customHeight="1" x14ac:dyDescent="0.35">
      <c r="A3890" s="270">
        <v>25926</v>
      </c>
      <c r="B3890" s="270" t="s">
        <v>3269</v>
      </c>
      <c r="C3890" s="270" t="s">
        <v>3484</v>
      </c>
      <c r="D3890" s="270" t="s">
        <v>3296</v>
      </c>
      <c r="E3890" s="270" t="s">
        <v>1713</v>
      </c>
      <c r="F3890" s="270" t="s">
        <v>2107</v>
      </c>
      <c r="G3890" s="270" t="s">
        <v>3483</v>
      </c>
      <c r="H3890" s="270" t="s">
        <v>3482</v>
      </c>
      <c r="I3890" s="270" t="s">
        <v>3481</v>
      </c>
      <c r="J3890" s="270">
        <v>25959</v>
      </c>
      <c r="K3890" s="270" t="s">
        <v>3271</v>
      </c>
      <c r="L3890" s="270" t="s">
        <v>3480</v>
      </c>
      <c r="M3890" s="270" t="s">
        <v>3296</v>
      </c>
      <c r="N3890" s="270" t="s">
        <v>3286</v>
      </c>
      <c r="O3890" s="270" t="s">
        <v>3285</v>
      </c>
      <c r="P3890" s="269">
        <v>253951.7</v>
      </c>
      <c r="Q3890" s="269">
        <v>0</v>
      </c>
      <c r="R3890" s="269">
        <v>0</v>
      </c>
      <c r="S3890" s="269">
        <v>253951.7</v>
      </c>
      <c r="U3890" s="305" t="str">
        <f t="shared" si="60"/>
        <v>RU8265</v>
      </c>
      <c r="V3890" s="305" t="s">
        <v>3112</v>
      </c>
    </row>
    <row r="3891" spans="1:22" ht="18" customHeight="1" x14ac:dyDescent="0.35">
      <c r="A3891" s="270">
        <v>25928</v>
      </c>
      <c r="B3891" s="270" t="s">
        <v>3269</v>
      </c>
      <c r="C3891" s="270" t="s">
        <v>3479</v>
      </c>
      <c r="D3891" s="270" t="s">
        <v>3267</v>
      </c>
      <c r="E3891" s="270" t="s">
        <v>1713</v>
      </c>
      <c r="F3891" s="270" t="s">
        <v>1964</v>
      </c>
      <c r="G3891" s="270" t="s">
        <v>3478</v>
      </c>
      <c r="H3891" s="270" t="s">
        <v>3477</v>
      </c>
      <c r="I3891" s="270" t="s">
        <v>3476</v>
      </c>
      <c r="J3891" s="270"/>
      <c r="K3891" s="270"/>
      <c r="L3891" s="270"/>
      <c r="M3891" s="270"/>
      <c r="N3891" s="270"/>
      <c r="O3891" s="270"/>
      <c r="P3891" s="269"/>
      <c r="Q3891" s="269"/>
      <c r="R3891" s="269"/>
      <c r="S3891" s="269"/>
      <c r="U3891" s="305" t="str">
        <f t="shared" si="60"/>
        <v>RU8405</v>
      </c>
      <c r="V3891" s="305" t="s">
        <v>3112</v>
      </c>
    </row>
    <row r="3892" spans="1:22" ht="18" customHeight="1" x14ac:dyDescent="0.35">
      <c r="A3892" s="270">
        <v>25952</v>
      </c>
      <c r="B3892" s="270" t="s">
        <v>3269</v>
      </c>
      <c r="C3892" s="270" t="s">
        <v>3475</v>
      </c>
      <c r="D3892" s="270" t="s">
        <v>3296</v>
      </c>
      <c r="E3892" s="270" t="s">
        <v>1713</v>
      </c>
      <c r="F3892" s="270" t="s">
        <v>2143</v>
      </c>
      <c r="G3892" s="270" t="s">
        <v>3474</v>
      </c>
      <c r="H3892" s="270" t="s">
        <v>3473</v>
      </c>
      <c r="I3892" s="270" t="s">
        <v>3472</v>
      </c>
      <c r="J3892" s="270">
        <v>26219</v>
      </c>
      <c r="K3892" s="270" t="s">
        <v>3271</v>
      </c>
      <c r="L3892" s="270" t="s">
        <v>3471</v>
      </c>
      <c r="M3892" s="270" t="s">
        <v>3296</v>
      </c>
      <c r="N3892" s="270" t="s">
        <v>3286</v>
      </c>
      <c r="O3892" s="270" t="s">
        <v>3285</v>
      </c>
      <c r="P3892" s="269">
        <v>449854</v>
      </c>
      <c r="Q3892" s="269">
        <v>0</v>
      </c>
      <c r="R3892" s="269">
        <v>449854</v>
      </c>
      <c r="S3892" s="269">
        <v>449854</v>
      </c>
      <c r="U3892" s="305" t="str">
        <f t="shared" si="60"/>
        <v>RU8310</v>
      </c>
      <c r="V3892" s="305" t="s">
        <v>3112</v>
      </c>
    </row>
    <row r="3893" spans="1:22" ht="18" customHeight="1" x14ac:dyDescent="0.35">
      <c r="A3893" s="270">
        <v>25954</v>
      </c>
      <c r="B3893" s="270" t="s">
        <v>3269</v>
      </c>
      <c r="C3893" s="270" t="s">
        <v>3470</v>
      </c>
      <c r="D3893" s="270" t="s">
        <v>3296</v>
      </c>
      <c r="E3893" s="270" t="s">
        <v>1739</v>
      </c>
      <c r="F3893" s="270" t="s">
        <v>1798</v>
      </c>
      <c r="G3893" s="270" t="s">
        <v>3469</v>
      </c>
      <c r="H3893" s="270" t="s">
        <v>3468</v>
      </c>
      <c r="I3893" s="270" t="s">
        <v>3467</v>
      </c>
      <c r="J3893" s="270">
        <v>25975</v>
      </c>
      <c r="K3893" s="270" t="s">
        <v>3271</v>
      </c>
      <c r="L3893" s="270" t="s">
        <v>3466</v>
      </c>
      <c r="M3893" s="270" t="s">
        <v>3296</v>
      </c>
      <c r="N3893" s="270" t="s">
        <v>3314</v>
      </c>
      <c r="O3893" s="270" t="s">
        <v>3313</v>
      </c>
      <c r="P3893" s="269">
        <v>446666.54</v>
      </c>
      <c r="Q3893" s="269">
        <v>0</v>
      </c>
      <c r="R3893" s="269">
        <v>0</v>
      </c>
      <c r="S3893" s="269">
        <v>446666.54</v>
      </c>
      <c r="U3893" s="305" t="str">
        <f t="shared" si="60"/>
        <v>RU8135</v>
      </c>
      <c r="V3893" s="305" t="s">
        <v>3112</v>
      </c>
    </row>
    <row r="3894" spans="1:22" ht="18" customHeight="1" x14ac:dyDescent="0.35">
      <c r="A3894" s="270">
        <v>25963</v>
      </c>
      <c r="B3894" s="270" t="s">
        <v>3269</v>
      </c>
      <c r="C3894" s="270" t="s">
        <v>3465</v>
      </c>
      <c r="D3894" s="270" t="s">
        <v>3296</v>
      </c>
      <c r="E3894" s="270" t="s">
        <v>1713</v>
      </c>
      <c r="F3894" s="270" t="s">
        <v>1992</v>
      </c>
      <c r="G3894" s="270" t="s">
        <v>3464</v>
      </c>
      <c r="H3894" s="270" t="s">
        <v>3463</v>
      </c>
      <c r="I3894" s="270" t="s">
        <v>3462</v>
      </c>
      <c r="J3894" s="270">
        <v>25982</v>
      </c>
      <c r="K3894" s="270" t="s">
        <v>3271</v>
      </c>
      <c r="L3894" s="270" t="s">
        <v>3461</v>
      </c>
      <c r="M3894" s="270" t="s">
        <v>3296</v>
      </c>
      <c r="N3894" s="270" t="s">
        <v>3314</v>
      </c>
      <c r="O3894" s="270" t="s">
        <v>3313</v>
      </c>
      <c r="P3894" s="269">
        <v>256053</v>
      </c>
      <c r="Q3894" s="269">
        <v>0</v>
      </c>
      <c r="R3894" s="269">
        <v>0</v>
      </c>
      <c r="S3894" s="269">
        <v>256053</v>
      </c>
      <c r="U3894" s="305" t="str">
        <f t="shared" si="60"/>
        <v>RU8025</v>
      </c>
      <c r="V3894" s="305" t="s">
        <v>3112</v>
      </c>
    </row>
    <row r="3895" spans="1:22" ht="18" customHeight="1" x14ac:dyDescent="0.35">
      <c r="A3895" s="270">
        <v>25978</v>
      </c>
      <c r="B3895" s="270" t="s">
        <v>3269</v>
      </c>
      <c r="C3895" s="270" t="s">
        <v>3460</v>
      </c>
      <c r="D3895" s="270" t="s">
        <v>3296</v>
      </c>
      <c r="E3895" s="270" t="s">
        <v>1713</v>
      </c>
      <c r="F3895" s="270" t="s">
        <v>2143</v>
      </c>
      <c r="G3895" s="270" t="s">
        <v>3459</v>
      </c>
      <c r="H3895" s="270" t="s">
        <v>3458</v>
      </c>
      <c r="I3895" s="270" t="s">
        <v>3457</v>
      </c>
      <c r="J3895" s="270">
        <v>26126</v>
      </c>
      <c r="K3895" s="270" t="s">
        <v>3271</v>
      </c>
      <c r="L3895" s="270" t="s">
        <v>3456</v>
      </c>
      <c r="M3895" s="270" t="s">
        <v>3296</v>
      </c>
      <c r="N3895" s="270" t="s">
        <v>3286</v>
      </c>
      <c r="O3895" s="270" t="s">
        <v>3285</v>
      </c>
      <c r="P3895" s="269">
        <v>574015.66</v>
      </c>
      <c r="Q3895" s="269">
        <v>0</v>
      </c>
      <c r="R3895" s="269">
        <v>0</v>
      </c>
      <c r="S3895" s="269">
        <v>574015.66</v>
      </c>
      <c r="U3895" s="305" t="str">
        <f t="shared" si="60"/>
        <v>RU8310</v>
      </c>
      <c r="V3895" s="305" t="s">
        <v>3112</v>
      </c>
    </row>
    <row r="3896" spans="1:22" ht="18" customHeight="1" x14ac:dyDescent="0.35">
      <c r="A3896" s="270">
        <v>25981</v>
      </c>
      <c r="B3896" s="270" t="s">
        <v>3269</v>
      </c>
      <c r="C3896" s="270" t="s">
        <v>3455</v>
      </c>
      <c r="D3896" s="270" t="s">
        <v>3267</v>
      </c>
      <c r="E3896" s="270" t="s">
        <v>1713</v>
      </c>
      <c r="F3896" s="270" t="s">
        <v>1964</v>
      </c>
      <c r="G3896" s="270" t="s">
        <v>3454</v>
      </c>
      <c r="H3896" s="270" t="s">
        <v>3453</v>
      </c>
      <c r="I3896" s="270" t="s">
        <v>3452</v>
      </c>
      <c r="J3896" s="270"/>
      <c r="K3896" s="270"/>
      <c r="L3896" s="270"/>
      <c r="M3896" s="270"/>
      <c r="N3896" s="270"/>
      <c r="O3896" s="270"/>
      <c r="P3896" s="269"/>
      <c r="Q3896" s="269"/>
      <c r="R3896" s="269"/>
      <c r="S3896" s="269"/>
      <c r="U3896" s="305" t="str">
        <f t="shared" si="60"/>
        <v>RU8405</v>
      </c>
      <c r="V3896" s="305" t="s">
        <v>3112</v>
      </c>
    </row>
    <row r="3897" spans="1:22" ht="18" customHeight="1" x14ac:dyDescent="0.35">
      <c r="A3897" s="270">
        <v>25987</v>
      </c>
      <c r="B3897" s="270" t="s">
        <v>3269</v>
      </c>
      <c r="C3897" s="270" t="s">
        <v>3451</v>
      </c>
      <c r="D3897" s="270" t="s">
        <v>3296</v>
      </c>
      <c r="E3897" s="270" t="s">
        <v>1713</v>
      </c>
      <c r="F3897" s="270" t="s">
        <v>2143</v>
      </c>
      <c r="G3897" s="270" t="s">
        <v>3450</v>
      </c>
      <c r="H3897" s="270" t="s">
        <v>3449</v>
      </c>
      <c r="I3897" s="270" t="s">
        <v>3448</v>
      </c>
      <c r="J3897" s="270">
        <v>26100</v>
      </c>
      <c r="K3897" s="270" t="s">
        <v>3271</v>
      </c>
      <c r="L3897" s="270" t="s">
        <v>3447</v>
      </c>
      <c r="M3897" s="270" t="s">
        <v>3296</v>
      </c>
      <c r="N3897" s="270" t="s">
        <v>3314</v>
      </c>
      <c r="O3897" s="270" t="s">
        <v>3313</v>
      </c>
      <c r="P3897" s="269">
        <v>2819360.22</v>
      </c>
      <c r="Q3897" s="269">
        <v>0</v>
      </c>
      <c r="R3897" s="269">
        <v>0</v>
      </c>
      <c r="S3897" s="269">
        <v>2819360.22</v>
      </c>
      <c r="U3897" s="305" t="str">
        <f t="shared" si="60"/>
        <v>RU8310</v>
      </c>
      <c r="V3897" s="305" t="s">
        <v>3112</v>
      </c>
    </row>
    <row r="3898" spans="1:22" ht="18" customHeight="1" x14ac:dyDescent="0.35">
      <c r="A3898" s="270">
        <v>25993</v>
      </c>
      <c r="B3898" s="270" t="s">
        <v>3269</v>
      </c>
      <c r="C3898" s="270" t="s">
        <v>3445</v>
      </c>
      <c r="D3898" s="270" t="s">
        <v>3296</v>
      </c>
      <c r="E3898" s="270" t="s">
        <v>1713</v>
      </c>
      <c r="F3898" s="270" t="s">
        <v>1992</v>
      </c>
      <c r="G3898" s="270" t="s">
        <v>3444</v>
      </c>
      <c r="H3898" s="270" t="s">
        <v>3443</v>
      </c>
      <c r="I3898" s="270" t="s">
        <v>3442</v>
      </c>
      <c r="J3898" s="270">
        <v>26002</v>
      </c>
      <c r="K3898" s="270" t="s">
        <v>3271</v>
      </c>
      <c r="L3898" s="270" t="s">
        <v>3446</v>
      </c>
      <c r="M3898" s="270" t="s">
        <v>3296</v>
      </c>
      <c r="N3898" s="270" t="s">
        <v>3286</v>
      </c>
      <c r="O3898" s="270" t="s">
        <v>3285</v>
      </c>
      <c r="P3898" s="269">
        <v>162263.23000000001</v>
      </c>
      <c r="Q3898" s="269">
        <v>0</v>
      </c>
      <c r="R3898" s="269">
        <v>0</v>
      </c>
      <c r="S3898" s="269">
        <v>162263.23000000001</v>
      </c>
      <c r="U3898" s="305" t="str">
        <f t="shared" si="60"/>
        <v>RU8025</v>
      </c>
      <c r="V3898" s="305" t="s">
        <v>3112</v>
      </c>
    </row>
    <row r="3899" spans="1:22" ht="18" customHeight="1" x14ac:dyDescent="0.35">
      <c r="A3899" s="270">
        <v>25993</v>
      </c>
      <c r="B3899" s="270" t="s">
        <v>3269</v>
      </c>
      <c r="C3899" s="270" t="s">
        <v>3445</v>
      </c>
      <c r="D3899" s="270" t="s">
        <v>3296</v>
      </c>
      <c r="E3899" s="270" t="s">
        <v>1713</v>
      </c>
      <c r="F3899" s="270" t="s">
        <v>1992</v>
      </c>
      <c r="G3899" s="270" t="s">
        <v>3444</v>
      </c>
      <c r="H3899" s="270" t="s">
        <v>3443</v>
      </c>
      <c r="I3899" s="270" t="s">
        <v>3442</v>
      </c>
      <c r="J3899" s="270">
        <v>26003</v>
      </c>
      <c r="K3899" s="270" t="s">
        <v>3271</v>
      </c>
      <c r="L3899" s="270" t="s">
        <v>3441</v>
      </c>
      <c r="M3899" s="270" t="s">
        <v>3296</v>
      </c>
      <c r="N3899" s="270" t="s">
        <v>3286</v>
      </c>
      <c r="O3899" s="270" t="s">
        <v>3285</v>
      </c>
      <c r="P3899" s="269">
        <v>160074.57999999999</v>
      </c>
      <c r="Q3899" s="269">
        <v>0</v>
      </c>
      <c r="R3899" s="269">
        <v>0</v>
      </c>
      <c r="S3899" s="269">
        <v>160074.57999999999</v>
      </c>
      <c r="U3899" s="305" t="str">
        <f t="shared" si="60"/>
        <v>RU8025</v>
      </c>
      <c r="V3899" s="305" t="s">
        <v>3112</v>
      </c>
    </row>
    <row r="3900" spans="1:22" ht="18" customHeight="1" x14ac:dyDescent="0.35">
      <c r="A3900" s="270">
        <v>26000</v>
      </c>
      <c r="B3900" s="270" t="s">
        <v>3269</v>
      </c>
      <c r="C3900" s="270" t="s">
        <v>3440</v>
      </c>
      <c r="D3900" s="270" t="s">
        <v>3296</v>
      </c>
      <c r="E3900" s="270" t="s">
        <v>1713</v>
      </c>
      <c r="F3900" s="270" t="s">
        <v>2143</v>
      </c>
      <c r="G3900" s="270" t="s">
        <v>3439</v>
      </c>
      <c r="H3900" s="270" t="s">
        <v>3438</v>
      </c>
      <c r="I3900" s="270" t="s">
        <v>3437</v>
      </c>
      <c r="J3900" s="270">
        <v>26122</v>
      </c>
      <c r="K3900" s="270" t="s">
        <v>3271</v>
      </c>
      <c r="L3900" s="270" t="s">
        <v>3436</v>
      </c>
      <c r="M3900" s="270" t="s">
        <v>3296</v>
      </c>
      <c r="N3900" s="270" t="s">
        <v>3314</v>
      </c>
      <c r="O3900" s="270" t="s">
        <v>3313</v>
      </c>
      <c r="P3900" s="269">
        <v>565533.9</v>
      </c>
      <c r="Q3900" s="269">
        <v>0</v>
      </c>
      <c r="R3900" s="269">
        <v>0</v>
      </c>
      <c r="S3900" s="269">
        <v>565533.9</v>
      </c>
      <c r="U3900" s="305" t="str">
        <f t="shared" si="60"/>
        <v>RU8310</v>
      </c>
      <c r="V3900" s="305" t="s">
        <v>3112</v>
      </c>
    </row>
    <row r="3901" spans="1:22" ht="18" customHeight="1" x14ac:dyDescent="0.35">
      <c r="A3901" s="270">
        <v>26027</v>
      </c>
      <c r="B3901" s="270" t="s">
        <v>3269</v>
      </c>
      <c r="C3901" s="270" t="s">
        <v>3431</v>
      </c>
      <c r="D3901" s="270" t="s">
        <v>3296</v>
      </c>
      <c r="E3901" s="270" t="s">
        <v>1733</v>
      </c>
      <c r="F3901" s="270" t="s">
        <v>1928</v>
      </c>
      <c r="G3901" s="270" t="s">
        <v>3430</v>
      </c>
      <c r="H3901" s="270" t="s">
        <v>3429</v>
      </c>
      <c r="I3901" s="270" t="s">
        <v>3428</v>
      </c>
      <c r="J3901" s="270">
        <v>26202</v>
      </c>
      <c r="K3901" s="270" t="s">
        <v>3271</v>
      </c>
      <c r="L3901" s="270" t="s">
        <v>3435</v>
      </c>
      <c r="M3901" s="270" t="s">
        <v>3296</v>
      </c>
      <c r="N3901" s="270" t="s">
        <v>3314</v>
      </c>
      <c r="O3901" s="270" t="s">
        <v>3313</v>
      </c>
      <c r="P3901" s="269">
        <v>34010</v>
      </c>
      <c r="Q3901" s="269">
        <v>0</v>
      </c>
      <c r="R3901" s="269">
        <v>0</v>
      </c>
      <c r="S3901" s="269">
        <v>34010</v>
      </c>
      <c r="U3901" s="305" t="str">
        <f t="shared" si="60"/>
        <v>RU5220</v>
      </c>
      <c r="V3901" s="305" t="s">
        <v>3112</v>
      </c>
    </row>
    <row r="3902" spans="1:22" ht="18" customHeight="1" x14ac:dyDescent="0.35">
      <c r="A3902" s="270">
        <v>26027</v>
      </c>
      <c r="B3902" s="270" t="s">
        <v>3269</v>
      </c>
      <c r="C3902" s="270" t="s">
        <v>3431</v>
      </c>
      <c r="D3902" s="270" t="s">
        <v>3296</v>
      </c>
      <c r="E3902" s="270" t="s">
        <v>1733</v>
      </c>
      <c r="F3902" s="270" t="s">
        <v>1928</v>
      </c>
      <c r="G3902" s="270" t="s">
        <v>3430</v>
      </c>
      <c r="H3902" s="270" t="s">
        <v>3429</v>
      </c>
      <c r="I3902" s="270" t="s">
        <v>3428</v>
      </c>
      <c r="J3902" s="270">
        <v>26203</v>
      </c>
      <c r="K3902" s="270" t="s">
        <v>3271</v>
      </c>
      <c r="L3902" s="270" t="s">
        <v>3434</v>
      </c>
      <c r="M3902" s="270" t="s">
        <v>3296</v>
      </c>
      <c r="N3902" s="270" t="s">
        <v>3314</v>
      </c>
      <c r="O3902" s="270" t="s">
        <v>3313</v>
      </c>
      <c r="P3902" s="269">
        <v>31548</v>
      </c>
      <c r="Q3902" s="269">
        <v>0</v>
      </c>
      <c r="R3902" s="269">
        <v>0</v>
      </c>
      <c r="S3902" s="269">
        <v>31548</v>
      </c>
      <c r="U3902" s="305" t="str">
        <f t="shared" si="60"/>
        <v>RU5220</v>
      </c>
      <c r="V3902" s="305" t="s">
        <v>3112</v>
      </c>
    </row>
    <row r="3903" spans="1:22" ht="18" customHeight="1" x14ac:dyDescent="0.35">
      <c r="A3903" s="270">
        <v>26027</v>
      </c>
      <c r="B3903" s="270" t="s">
        <v>3269</v>
      </c>
      <c r="C3903" s="270" t="s">
        <v>3431</v>
      </c>
      <c r="D3903" s="270" t="s">
        <v>3296</v>
      </c>
      <c r="E3903" s="270" t="s">
        <v>1733</v>
      </c>
      <c r="F3903" s="270" t="s">
        <v>1928</v>
      </c>
      <c r="G3903" s="270" t="s">
        <v>3430</v>
      </c>
      <c r="H3903" s="270" t="s">
        <v>3429</v>
      </c>
      <c r="I3903" s="270" t="s">
        <v>3428</v>
      </c>
      <c r="J3903" s="270">
        <v>26204</v>
      </c>
      <c r="K3903" s="270" t="s">
        <v>3271</v>
      </c>
      <c r="L3903" s="270" t="s">
        <v>3433</v>
      </c>
      <c r="M3903" s="270" t="s">
        <v>3296</v>
      </c>
      <c r="N3903" s="270" t="s">
        <v>3314</v>
      </c>
      <c r="O3903" s="270" t="s">
        <v>3313</v>
      </c>
      <c r="P3903" s="269">
        <v>144254</v>
      </c>
      <c r="Q3903" s="269">
        <v>0</v>
      </c>
      <c r="R3903" s="269">
        <v>0</v>
      </c>
      <c r="S3903" s="269">
        <v>144254</v>
      </c>
      <c r="U3903" s="305" t="str">
        <f t="shared" si="60"/>
        <v>RU5220</v>
      </c>
      <c r="V3903" s="305" t="s">
        <v>3112</v>
      </c>
    </row>
    <row r="3904" spans="1:22" ht="18" customHeight="1" x14ac:dyDescent="0.35">
      <c r="A3904" s="270">
        <v>26027</v>
      </c>
      <c r="B3904" s="270" t="s">
        <v>3269</v>
      </c>
      <c r="C3904" s="270" t="s">
        <v>3431</v>
      </c>
      <c r="D3904" s="270" t="s">
        <v>3296</v>
      </c>
      <c r="E3904" s="270" t="s">
        <v>1733</v>
      </c>
      <c r="F3904" s="270" t="s">
        <v>1928</v>
      </c>
      <c r="G3904" s="270" t="s">
        <v>3430</v>
      </c>
      <c r="H3904" s="270" t="s">
        <v>3429</v>
      </c>
      <c r="I3904" s="270" t="s">
        <v>3428</v>
      </c>
      <c r="J3904" s="270">
        <v>26205</v>
      </c>
      <c r="K3904" s="270" t="s">
        <v>3271</v>
      </c>
      <c r="L3904" s="270" t="s">
        <v>3432</v>
      </c>
      <c r="M3904" s="270" t="s">
        <v>3296</v>
      </c>
      <c r="N3904" s="270" t="s">
        <v>3314</v>
      </c>
      <c r="O3904" s="270" t="s">
        <v>3313</v>
      </c>
      <c r="P3904" s="269">
        <v>117912</v>
      </c>
      <c r="Q3904" s="269">
        <v>0</v>
      </c>
      <c r="R3904" s="269">
        <v>0</v>
      </c>
      <c r="S3904" s="269">
        <v>117912</v>
      </c>
      <c r="U3904" s="305" t="str">
        <f t="shared" si="60"/>
        <v>RU5220</v>
      </c>
      <c r="V3904" s="305" t="s">
        <v>3112</v>
      </c>
    </row>
    <row r="3905" spans="1:22" ht="18" customHeight="1" x14ac:dyDescent="0.35">
      <c r="A3905" s="270">
        <v>26027</v>
      </c>
      <c r="B3905" s="270" t="s">
        <v>3269</v>
      </c>
      <c r="C3905" s="270" t="s">
        <v>3431</v>
      </c>
      <c r="D3905" s="270" t="s">
        <v>3296</v>
      </c>
      <c r="E3905" s="270" t="s">
        <v>1733</v>
      </c>
      <c r="F3905" s="270" t="s">
        <v>1928</v>
      </c>
      <c r="G3905" s="270" t="s">
        <v>3430</v>
      </c>
      <c r="H3905" s="270" t="s">
        <v>3429</v>
      </c>
      <c r="I3905" s="270" t="s">
        <v>3428</v>
      </c>
      <c r="J3905" s="270">
        <v>26206</v>
      </c>
      <c r="K3905" s="270" t="s">
        <v>3271</v>
      </c>
      <c r="L3905" s="270" t="s">
        <v>3427</v>
      </c>
      <c r="M3905" s="270" t="s">
        <v>3296</v>
      </c>
      <c r="N3905" s="270" t="s">
        <v>3314</v>
      </c>
      <c r="O3905" s="270" t="s">
        <v>3313</v>
      </c>
      <c r="P3905" s="269">
        <v>56770</v>
      </c>
      <c r="Q3905" s="269">
        <v>0</v>
      </c>
      <c r="R3905" s="269">
        <v>0</v>
      </c>
      <c r="S3905" s="269">
        <v>56770</v>
      </c>
      <c r="U3905" s="305" t="str">
        <f t="shared" si="60"/>
        <v>RU5220</v>
      </c>
      <c r="V3905" s="305" t="s">
        <v>3112</v>
      </c>
    </row>
    <row r="3906" spans="1:22" ht="18" customHeight="1" x14ac:dyDescent="0.35">
      <c r="A3906" s="270">
        <v>26029</v>
      </c>
      <c r="B3906" s="270" t="s">
        <v>3269</v>
      </c>
      <c r="C3906" s="270" t="s">
        <v>3426</v>
      </c>
      <c r="D3906" s="270" t="s">
        <v>3296</v>
      </c>
      <c r="E3906" s="270" t="s">
        <v>1733</v>
      </c>
      <c r="F3906" s="270" t="s">
        <v>1928</v>
      </c>
      <c r="G3906" s="270" t="s">
        <v>3425</v>
      </c>
      <c r="H3906" s="270" t="s">
        <v>3424</v>
      </c>
      <c r="I3906" s="270" t="s">
        <v>3423</v>
      </c>
      <c r="J3906" s="270">
        <v>26044</v>
      </c>
      <c r="K3906" s="270" t="s">
        <v>3271</v>
      </c>
      <c r="L3906" s="270" t="s">
        <v>3422</v>
      </c>
      <c r="M3906" s="270" t="s">
        <v>3296</v>
      </c>
      <c r="N3906" s="270" t="s">
        <v>3314</v>
      </c>
      <c r="O3906" s="270" t="s">
        <v>3313</v>
      </c>
      <c r="P3906" s="269">
        <v>558080</v>
      </c>
      <c r="Q3906" s="269">
        <v>0</v>
      </c>
      <c r="R3906" s="269">
        <v>0</v>
      </c>
      <c r="S3906" s="269">
        <v>558080</v>
      </c>
      <c r="U3906" s="305" t="str">
        <f t="shared" si="60"/>
        <v>RU5220</v>
      </c>
      <c r="V3906" s="305" t="s">
        <v>3112</v>
      </c>
    </row>
    <row r="3907" spans="1:22" ht="18" customHeight="1" x14ac:dyDescent="0.35">
      <c r="A3907" s="270">
        <v>26043</v>
      </c>
      <c r="B3907" s="270" t="s">
        <v>3269</v>
      </c>
      <c r="C3907" s="270" t="s">
        <v>3421</v>
      </c>
      <c r="D3907" s="270" t="s">
        <v>3267</v>
      </c>
      <c r="E3907" s="270" t="s">
        <v>1713</v>
      </c>
      <c r="F3907" s="270" t="s">
        <v>2150</v>
      </c>
      <c r="G3907" s="270" t="s">
        <v>3420</v>
      </c>
      <c r="H3907" s="270" t="s">
        <v>3419</v>
      </c>
      <c r="I3907" s="270" t="s">
        <v>3418</v>
      </c>
      <c r="J3907" s="270">
        <v>26061</v>
      </c>
      <c r="K3907" s="270" t="s">
        <v>3271</v>
      </c>
      <c r="L3907" s="270" t="s">
        <v>3417</v>
      </c>
      <c r="M3907" s="270" t="s">
        <v>3267</v>
      </c>
      <c r="N3907" s="270" t="s">
        <v>3286</v>
      </c>
      <c r="O3907" s="270" t="s">
        <v>3285</v>
      </c>
      <c r="P3907" s="269">
        <v>2623397</v>
      </c>
      <c r="Q3907" s="269">
        <v>0</v>
      </c>
      <c r="R3907" s="269">
        <v>0</v>
      </c>
      <c r="S3907" s="269">
        <v>2623397</v>
      </c>
      <c r="U3907" s="305" t="str">
        <f t="shared" si="60"/>
        <v>RU8321</v>
      </c>
      <c r="V3907" s="305" t="s">
        <v>3112</v>
      </c>
    </row>
    <row r="3908" spans="1:22" ht="18" customHeight="1" x14ac:dyDescent="0.35">
      <c r="A3908" s="270">
        <v>26048</v>
      </c>
      <c r="B3908" s="270" t="s">
        <v>3269</v>
      </c>
      <c r="C3908" s="270" t="s">
        <v>3414</v>
      </c>
      <c r="D3908" s="270" t="s">
        <v>3296</v>
      </c>
      <c r="E3908" s="270" t="s">
        <v>1733</v>
      </c>
      <c r="F3908" s="270" t="s">
        <v>1928</v>
      </c>
      <c r="G3908" s="270" t="s">
        <v>3413</v>
      </c>
      <c r="H3908" s="270" t="s">
        <v>3412</v>
      </c>
      <c r="I3908" s="270" t="s">
        <v>3411</v>
      </c>
      <c r="J3908" s="270">
        <v>26053</v>
      </c>
      <c r="K3908" s="270" t="s">
        <v>3271</v>
      </c>
      <c r="L3908" s="270" t="s">
        <v>3416</v>
      </c>
      <c r="M3908" s="270" t="s">
        <v>3296</v>
      </c>
      <c r="N3908" s="270" t="s">
        <v>3314</v>
      </c>
      <c r="O3908" s="270" t="s">
        <v>3313</v>
      </c>
      <c r="P3908" s="269">
        <v>507668</v>
      </c>
      <c r="Q3908" s="269">
        <v>0</v>
      </c>
      <c r="R3908" s="269">
        <v>0</v>
      </c>
      <c r="S3908" s="269">
        <v>507668</v>
      </c>
      <c r="U3908" s="305" t="str">
        <f t="shared" ref="U3908:U3951" si="61">LEFT(F3908,6)</f>
        <v>RU5220</v>
      </c>
      <c r="V3908" s="305" t="s">
        <v>3112</v>
      </c>
    </row>
    <row r="3909" spans="1:22" ht="18" customHeight="1" x14ac:dyDescent="0.35">
      <c r="A3909" s="270">
        <v>26048</v>
      </c>
      <c r="B3909" s="270" t="s">
        <v>3269</v>
      </c>
      <c r="C3909" s="270" t="s">
        <v>3414</v>
      </c>
      <c r="D3909" s="270" t="s">
        <v>3296</v>
      </c>
      <c r="E3909" s="270" t="s">
        <v>1733</v>
      </c>
      <c r="F3909" s="270" t="s">
        <v>1928</v>
      </c>
      <c r="G3909" s="270" t="s">
        <v>3413</v>
      </c>
      <c r="H3909" s="270" t="s">
        <v>3412</v>
      </c>
      <c r="I3909" s="270" t="s">
        <v>3411</v>
      </c>
      <c r="J3909" s="270">
        <v>26054</v>
      </c>
      <c r="K3909" s="270" t="s">
        <v>3271</v>
      </c>
      <c r="L3909" s="270" t="s">
        <v>3415</v>
      </c>
      <c r="M3909" s="270" t="s">
        <v>3296</v>
      </c>
      <c r="N3909" s="270" t="s">
        <v>3314</v>
      </c>
      <c r="O3909" s="270" t="s">
        <v>3313</v>
      </c>
      <c r="P3909" s="269">
        <v>32700</v>
      </c>
      <c r="Q3909" s="269">
        <v>0</v>
      </c>
      <c r="R3909" s="269">
        <v>0</v>
      </c>
      <c r="S3909" s="269">
        <v>32700</v>
      </c>
      <c r="U3909" s="305" t="str">
        <f t="shared" si="61"/>
        <v>RU5220</v>
      </c>
      <c r="V3909" s="305" t="s">
        <v>3112</v>
      </c>
    </row>
    <row r="3910" spans="1:22" ht="18" customHeight="1" x14ac:dyDescent="0.35">
      <c r="A3910" s="270">
        <v>26048</v>
      </c>
      <c r="B3910" s="270" t="s">
        <v>3269</v>
      </c>
      <c r="C3910" s="270" t="s">
        <v>3414</v>
      </c>
      <c r="D3910" s="270" t="s">
        <v>3296</v>
      </c>
      <c r="E3910" s="270" t="s">
        <v>1733</v>
      </c>
      <c r="F3910" s="270" t="s">
        <v>1928</v>
      </c>
      <c r="G3910" s="270" t="s">
        <v>3413</v>
      </c>
      <c r="H3910" s="270" t="s">
        <v>3412</v>
      </c>
      <c r="I3910" s="270" t="s">
        <v>3411</v>
      </c>
      <c r="J3910" s="270">
        <v>26055</v>
      </c>
      <c r="K3910" s="270" t="s">
        <v>3271</v>
      </c>
      <c r="L3910" s="270" t="s">
        <v>3410</v>
      </c>
      <c r="M3910" s="270" t="s">
        <v>3296</v>
      </c>
      <c r="N3910" s="270" t="s">
        <v>3314</v>
      </c>
      <c r="O3910" s="270" t="s">
        <v>3313</v>
      </c>
      <c r="P3910" s="269">
        <v>40412</v>
      </c>
      <c r="Q3910" s="269">
        <v>0</v>
      </c>
      <c r="R3910" s="269">
        <v>0</v>
      </c>
      <c r="S3910" s="269">
        <v>40412</v>
      </c>
      <c r="U3910" s="305" t="str">
        <f t="shared" si="61"/>
        <v>RU5220</v>
      </c>
      <c r="V3910" s="305" t="s">
        <v>3112</v>
      </c>
    </row>
    <row r="3911" spans="1:22" ht="18" customHeight="1" x14ac:dyDescent="0.35">
      <c r="A3911" s="270">
        <v>26092</v>
      </c>
      <c r="B3911" s="270" t="s">
        <v>3269</v>
      </c>
      <c r="C3911" s="270" t="s">
        <v>3409</v>
      </c>
      <c r="D3911" s="270" t="s">
        <v>3267</v>
      </c>
      <c r="E3911" s="270" t="s">
        <v>1713</v>
      </c>
      <c r="F3911" s="270" t="s">
        <v>1964</v>
      </c>
      <c r="G3911" s="270" t="s">
        <v>3408</v>
      </c>
      <c r="H3911" s="270" t="s">
        <v>3407</v>
      </c>
      <c r="I3911" s="270" t="s">
        <v>3406</v>
      </c>
      <c r="J3911" s="270"/>
      <c r="K3911" s="270"/>
      <c r="L3911" s="270"/>
      <c r="M3911" s="270"/>
      <c r="N3911" s="270"/>
      <c r="O3911" s="270"/>
      <c r="P3911" s="269"/>
      <c r="Q3911" s="269"/>
      <c r="R3911" s="269"/>
      <c r="S3911" s="269"/>
      <c r="U3911" s="305" t="str">
        <f t="shared" si="61"/>
        <v>RU8405</v>
      </c>
      <c r="V3911" s="305" t="s">
        <v>3112</v>
      </c>
    </row>
    <row r="3912" spans="1:22" ht="18" customHeight="1" x14ac:dyDescent="0.35">
      <c r="A3912" s="270">
        <v>26102</v>
      </c>
      <c r="B3912" s="270" t="s">
        <v>3269</v>
      </c>
      <c r="C3912" s="270" t="s">
        <v>3405</v>
      </c>
      <c r="D3912" s="270" t="s">
        <v>3296</v>
      </c>
      <c r="E3912" s="270" t="s">
        <v>1739</v>
      </c>
      <c r="F3912" s="270" t="s">
        <v>1798</v>
      </c>
      <c r="G3912" s="270" t="s">
        <v>3404</v>
      </c>
      <c r="H3912" s="270" t="s">
        <v>3403</v>
      </c>
      <c r="I3912" s="270" t="s">
        <v>3402</v>
      </c>
      <c r="J3912" s="270">
        <v>26105</v>
      </c>
      <c r="K3912" s="270" t="s">
        <v>3271</v>
      </c>
      <c r="L3912" s="270" t="s">
        <v>3401</v>
      </c>
      <c r="M3912" s="270" t="s">
        <v>3296</v>
      </c>
      <c r="N3912" s="270" t="s">
        <v>3286</v>
      </c>
      <c r="O3912" s="270" t="s">
        <v>3285</v>
      </c>
      <c r="P3912" s="269">
        <v>274359.15999999997</v>
      </c>
      <c r="Q3912" s="269">
        <v>0</v>
      </c>
      <c r="R3912" s="269">
        <v>0</v>
      </c>
      <c r="S3912" s="269">
        <v>274359.15999999997</v>
      </c>
      <c r="U3912" s="305" t="str">
        <f t="shared" si="61"/>
        <v>RU8135</v>
      </c>
      <c r="V3912" s="305" t="s">
        <v>3112</v>
      </c>
    </row>
    <row r="3913" spans="1:22" ht="18" customHeight="1" x14ac:dyDescent="0.35">
      <c r="A3913" s="270">
        <v>26127</v>
      </c>
      <c r="B3913" s="270" t="s">
        <v>3269</v>
      </c>
      <c r="C3913" s="270" t="s">
        <v>3400</v>
      </c>
      <c r="D3913" s="270" t="s">
        <v>3296</v>
      </c>
      <c r="E3913" s="270" t="s">
        <v>1733</v>
      </c>
      <c r="F3913" s="270" t="s">
        <v>1928</v>
      </c>
      <c r="G3913" s="270" t="s">
        <v>3399</v>
      </c>
      <c r="H3913" s="270" t="s">
        <v>3398</v>
      </c>
      <c r="I3913" s="270" t="s">
        <v>3397</v>
      </c>
      <c r="J3913" s="270">
        <v>26195</v>
      </c>
      <c r="K3913" s="270" t="s">
        <v>3271</v>
      </c>
      <c r="L3913" s="270" t="s">
        <v>3396</v>
      </c>
      <c r="M3913" s="270" t="s">
        <v>3296</v>
      </c>
      <c r="N3913" s="270" t="s">
        <v>3314</v>
      </c>
      <c r="O3913" s="270" t="s">
        <v>3313</v>
      </c>
      <c r="P3913" s="269">
        <v>254300</v>
      </c>
      <c r="Q3913" s="269">
        <v>0</v>
      </c>
      <c r="R3913" s="269">
        <v>0</v>
      </c>
      <c r="S3913" s="269">
        <v>254300</v>
      </c>
      <c r="U3913" s="305" t="str">
        <f t="shared" si="61"/>
        <v>RU5220</v>
      </c>
      <c r="V3913" s="305" t="s">
        <v>3112</v>
      </c>
    </row>
    <row r="3914" spans="1:22" ht="18" customHeight="1" x14ac:dyDescent="0.35">
      <c r="A3914" s="270">
        <v>26129</v>
      </c>
      <c r="B3914" s="270" t="s">
        <v>3269</v>
      </c>
      <c r="C3914" s="270" t="s">
        <v>3395</v>
      </c>
      <c r="D3914" s="270" t="s">
        <v>3390</v>
      </c>
      <c r="E3914" s="270" t="s">
        <v>1733</v>
      </c>
      <c r="F3914" s="270" t="s">
        <v>1732</v>
      </c>
      <c r="G3914" s="270" t="s">
        <v>3394</v>
      </c>
      <c r="H3914" s="270" t="s">
        <v>3393</v>
      </c>
      <c r="I3914" s="270" t="s">
        <v>3392</v>
      </c>
      <c r="J3914" s="270">
        <v>26245</v>
      </c>
      <c r="K3914" s="270" t="s">
        <v>3271</v>
      </c>
      <c r="L3914" s="270" t="s">
        <v>3391</v>
      </c>
      <c r="M3914" s="270" t="s">
        <v>3390</v>
      </c>
      <c r="N3914" s="270" t="s">
        <v>3286</v>
      </c>
      <c r="O3914" s="270" t="s">
        <v>3285</v>
      </c>
      <c r="P3914" s="269">
        <v>2782039.3</v>
      </c>
      <c r="Q3914" s="269">
        <v>0</v>
      </c>
      <c r="R3914" s="269">
        <v>0</v>
      </c>
      <c r="S3914" s="269">
        <v>2782039.3</v>
      </c>
      <c r="U3914" s="305" t="str">
        <f t="shared" si="61"/>
        <v>RU5000</v>
      </c>
      <c r="V3914" s="305" t="s">
        <v>3112</v>
      </c>
    </row>
    <row r="3915" spans="1:22" ht="18" customHeight="1" x14ac:dyDescent="0.35">
      <c r="A3915" s="270">
        <v>26130</v>
      </c>
      <c r="B3915" s="270" t="s">
        <v>3269</v>
      </c>
      <c r="C3915" s="270" t="s">
        <v>3389</v>
      </c>
      <c r="D3915" s="270" t="s">
        <v>3372</v>
      </c>
      <c r="E3915" s="270" t="s">
        <v>1733</v>
      </c>
      <c r="F3915" s="270" t="s">
        <v>2065</v>
      </c>
      <c r="G3915" s="270" t="s">
        <v>3388</v>
      </c>
      <c r="H3915" s="270" t="s">
        <v>3387</v>
      </c>
      <c r="I3915" s="270" t="s">
        <v>3386</v>
      </c>
      <c r="J3915" s="270">
        <v>26131</v>
      </c>
      <c r="K3915" s="270" t="s">
        <v>3271</v>
      </c>
      <c r="L3915" s="270" t="s">
        <v>3385</v>
      </c>
      <c r="M3915" s="270" t="s">
        <v>3372</v>
      </c>
      <c r="N3915" s="270" t="s">
        <v>3314</v>
      </c>
      <c r="O3915" s="270" t="s">
        <v>3313</v>
      </c>
      <c r="P3915" s="269">
        <v>422356.99</v>
      </c>
      <c r="Q3915" s="269">
        <v>0</v>
      </c>
      <c r="R3915" s="269">
        <v>422356.99</v>
      </c>
      <c r="S3915" s="269">
        <v>422356.99</v>
      </c>
      <c r="U3915" s="305" t="str">
        <f t="shared" si="61"/>
        <v>RU8179</v>
      </c>
      <c r="V3915" s="305" t="s">
        <v>3112</v>
      </c>
    </row>
    <row r="3916" spans="1:22" ht="18" customHeight="1" x14ac:dyDescent="0.35">
      <c r="A3916" s="270">
        <v>26137</v>
      </c>
      <c r="B3916" s="270" t="s">
        <v>3269</v>
      </c>
      <c r="C3916" s="270" t="s">
        <v>3382</v>
      </c>
      <c r="D3916" s="270" t="s">
        <v>3372</v>
      </c>
      <c r="E3916" s="270" t="s">
        <v>1733</v>
      </c>
      <c r="F3916" s="270" t="s">
        <v>2065</v>
      </c>
      <c r="G3916" s="270" t="s">
        <v>3381</v>
      </c>
      <c r="H3916" s="270" t="s">
        <v>3380</v>
      </c>
      <c r="I3916" s="270" t="s">
        <v>3379</v>
      </c>
      <c r="J3916" s="270">
        <v>26275</v>
      </c>
      <c r="K3916" s="270" t="s">
        <v>3271</v>
      </c>
      <c r="L3916" s="270" t="s">
        <v>3384</v>
      </c>
      <c r="M3916" s="270" t="s">
        <v>3372</v>
      </c>
      <c r="N3916" s="270" t="s">
        <v>3314</v>
      </c>
      <c r="O3916" s="270" t="s">
        <v>3313</v>
      </c>
      <c r="P3916" s="269">
        <v>79262.22</v>
      </c>
      <c r="Q3916" s="269">
        <v>0</v>
      </c>
      <c r="R3916" s="269">
        <v>79262.22</v>
      </c>
      <c r="S3916" s="269">
        <v>79262.22</v>
      </c>
      <c r="U3916" s="305" t="str">
        <f t="shared" si="61"/>
        <v>RU8179</v>
      </c>
      <c r="V3916" s="305" t="s">
        <v>3112</v>
      </c>
    </row>
    <row r="3917" spans="1:22" ht="18" customHeight="1" x14ac:dyDescent="0.35">
      <c r="A3917" s="270">
        <v>26137</v>
      </c>
      <c r="B3917" s="270" t="s">
        <v>3269</v>
      </c>
      <c r="C3917" s="270" t="s">
        <v>3382</v>
      </c>
      <c r="D3917" s="270" t="s">
        <v>3372</v>
      </c>
      <c r="E3917" s="270" t="s">
        <v>1733</v>
      </c>
      <c r="F3917" s="270" t="s">
        <v>2065</v>
      </c>
      <c r="G3917" s="270" t="s">
        <v>3381</v>
      </c>
      <c r="H3917" s="270" t="s">
        <v>3380</v>
      </c>
      <c r="I3917" s="270" t="s">
        <v>3379</v>
      </c>
      <c r="J3917" s="270">
        <v>26276</v>
      </c>
      <c r="K3917" s="270" t="s">
        <v>3271</v>
      </c>
      <c r="L3917" s="270" t="s">
        <v>3383</v>
      </c>
      <c r="M3917" s="270" t="s">
        <v>3372</v>
      </c>
      <c r="N3917" s="270" t="s">
        <v>3314</v>
      </c>
      <c r="O3917" s="270" t="s">
        <v>3313</v>
      </c>
      <c r="P3917" s="269">
        <v>35352.54</v>
      </c>
      <c r="Q3917" s="269">
        <v>0</v>
      </c>
      <c r="R3917" s="269">
        <v>35352.54</v>
      </c>
      <c r="S3917" s="269">
        <v>32352.54</v>
      </c>
      <c r="U3917" s="305" t="str">
        <f t="shared" si="61"/>
        <v>RU8179</v>
      </c>
      <c r="V3917" s="305" t="s">
        <v>3112</v>
      </c>
    </row>
    <row r="3918" spans="1:22" ht="18" customHeight="1" x14ac:dyDescent="0.35">
      <c r="A3918" s="270">
        <v>26137</v>
      </c>
      <c r="B3918" s="270" t="s">
        <v>3269</v>
      </c>
      <c r="C3918" s="270" t="s">
        <v>3382</v>
      </c>
      <c r="D3918" s="270" t="s">
        <v>3372</v>
      </c>
      <c r="E3918" s="270" t="s">
        <v>1733</v>
      </c>
      <c r="F3918" s="270" t="s">
        <v>2065</v>
      </c>
      <c r="G3918" s="270" t="s">
        <v>3381</v>
      </c>
      <c r="H3918" s="270" t="s">
        <v>3380</v>
      </c>
      <c r="I3918" s="270" t="s">
        <v>3379</v>
      </c>
      <c r="J3918" s="270">
        <v>26277</v>
      </c>
      <c r="K3918" s="270" t="s">
        <v>3271</v>
      </c>
      <c r="L3918" s="270" t="s">
        <v>3378</v>
      </c>
      <c r="M3918" s="270" t="s">
        <v>3372</v>
      </c>
      <c r="N3918" s="270" t="s">
        <v>3314</v>
      </c>
      <c r="O3918" s="270" t="s">
        <v>3313</v>
      </c>
      <c r="P3918" s="269">
        <v>163054.39999999999</v>
      </c>
      <c r="Q3918" s="269">
        <v>0</v>
      </c>
      <c r="R3918" s="269">
        <v>163054.39999999999</v>
      </c>
      <c r="S3918" s="269">
        <v>163054.39999999999</v>
      </c>
      <c r="U3918" s="305" t="str">
        <f t="shared" si="61"/>
        <v>RU8179</v>
      </c>
      <c r="V3918" s="305" t="s">
        <v>3112</v>
      </c>
    </row>
    <row r="3919" spans="1:22" ht="18" customHeight="1" x14ac:dyDescent="0.35">
      <c r="A3919" s="270">
        <v>26144</v>
      </c>
      <c r="B3919" s="270" t="s">
        <v>3269</v>
      </c>
      <c r="C3919" s="270" t="s">
        <v>3377</v>
      </c>
      <c r="D3919" s="270" t="s">
        <v>3372</v>
      </c>
      <c r="E3919" s="270" t="s">
        <v>1733</v>
      </c>
      <c r="F3919" s="270" t="s">
        <v>2065</v>
      </c>
      <c r="G3919" s="270" t="s">
        <v>3376</v>
      </c>
      <c r="H3919" s="270" t="s">
        <v>3375</v>
      </c>
      <c r="I3919" s="270" t="s">
        <v>3374</v>
      </c>
      <c r="J3919" s="270">
        <v>26145</v>
      </c>
      <c r="K3919" s="270" t="s">
        <v>3271</v>
      </c>
      <c r="L3919" s="270" t="s">
        <v>3373</v>
      </c>
      <c r="M3919" s="270" t="s">
        <v>3372</v>
      </c>
      <c r="N3919" s="270" t="s">
        <v>3314</v>
      </c>
      <c r="O3919" s="270" t="s">
        <v>3313</v>
      </c>
      <c r="P3919" s="269">
        <v>1160855.19</v>
      </c>
      <c r="Q3919" s="269">
        <v>0</v>
      </c>
      <c r="R3919" s="269">
        <v>1160855.19</v>
      </c>
      <c r="S3919" s="269">
        <v>1160855.19</v>
      </c>
      <c r="U3919" s="305" t="str">
        <f t="shared" si="61"/>
        <v>RU8179</v>
      </c>
      <c r="V3919" s="305" t="s">
        <v>3112</v>
      </c>
    </row>
    <row r="3920" spans="1:22" ht="18" customHeight="1" x14ac:dyDescent="0.35">
      <c r="A3920" s="270">
        <v>26153</v>
      </c>
      <c r="B3920" s="270" t="s">
        <v>3269</v>
      </c>
      <c r="C3920" s="270" t="s">
        <v>3371</v>
      </c>
      <c r="D3920" s="270" t="s">
        <v>3267</v>
      </c>
      <c r="E3920" s="270" t="s">
        <v>1713</v>
      </c>
      <c r="F3920" s="270" t="s">
        <v>1712</v>
      </c>
      <c r="G3920" s="270" t="s">
        <v>3370</v>
      </c>
      <c r="H3920" s="270" t="s">
        <v>3369</v>
      </c>
      <c r="I3920" s="270" t="s">
        <v>3368</v>
      </c>
      <c r="J3920" s="270">
        <v>26154</v>
      </c>
      <c r="K3920" s="270" t="s">
        <v>3271</v>
      </c>
      <c r="L3920" s="270" t="s">
        <v>3367</v>
      </c>
      <c r="M3920" s="270" t="s">
        <v>3267</v>
      </c>
      <c r="N3920" s="270"/>
      <c r="O3920" s="270"/>
      <c r="P3920" s="269"/>
      <c r="Q3920" s="269"/>
      <c r="R3920" s="269"/>
      <c r="S3920" s="269"/>
      <c r="U3920" s="305" t="str">
        <f t="shared" si="61"/>
        <v>RU1200</v>
      </c>
      <c r="V3920" s="305" t="s">
        <v>3112</v>
      </c>
    </row>
    <row r="3921" spans="1:22" ht="18" customHeight="1" x14ac:dyDescent="0.35">
      <c r="A3921" s="270">
        <v>26159</v>
      </c>
      <c r="B3921" s="270" t="s">
        <v>3269</v>
      </c>
      <c r="C3921" s="270" t="s">
        <v>3365</v>
      </c>
      <c r="D3921" s="270" t="s">
        <v>3296</v>
      </c>
      <c r="E3921" s="270" t="s">
        <v>1791</v>
      </c>
      <c r="F3921" s="270" t="s">
        <v>2237</v>
      </c>
      <c r="G3921" s="270" t="s">
        <v>3364</v>
      </c>
      <c r="H3921" s="270" t="s">
        <v>3363</v>
      </c>
      <c r="I3921" s="270" t="s">
        <v>3362</v>
      </c>
      <c r="J3921" s="270">
        <v>26160</v>
      </c>
      <c r="K3921" s="270" t="s">
        <v>3271</v>
      </c>
      <c r="L3921" s="270" t="s">
        <v>3366</v>
      </c>
      <c r="M3921" s="270" t="s">
        <v>3296</v>
      </c>
      <c r="N3921" s="270" t="s">
        <v>3314</v>
      </c>
      <c r="O3921" s="270" t="s">
        <v>3313</v>
      </c>
      <c r="P3921" s="269">
        <v>70591.75</v>
      </c>
      <c r="Q3921" s="269">
        <v>0</v>
      </c>
      <c r="R3921" s="269">
        <v>0</v>
      </c>
      <c r="S3921" s="269">
        <v>70591.75</v>
      </c>
      <c r="U3921" s="305" t="str">
        <f t="shared" si="61"/>
        <v>RU8377</v>
      </c>
      <c r="V3921" s="305" t="s">
        <v>3112</v>
      </c>
    </row>
    <row r="3922" spans="1:22" ht="18" customHeight="1" x14ac:dyDescent="0.35">
      <c r="A3922" s="270">
        <v>26159</v>
      </c>
      <c r="B3922" s="270" t="s">
        <v>3269</v>
      </c>
      <c r="C3922" s="270" t="s">
        <v>3365</v>
      </c>
      <c r="D3922" s="270" t="s">
        <v>3296</v>
      </c>
      <c r="E3922" s="270" t="s">
        <v>1791</v>
      </c>
      <c r="F3922" s="270" t="s">
        <v>2237</v>
      </c>
      <c r="G3922" s="270" t="s">
        <v>3364</v>
      </c>
      <c r="H3922" s="270" t="s">
        <v>3363</v>
      </c>
      <c r="I3922" s="270" t="s">
        <v>3362</v>
      </c>
      <c r="J3922" s="270">
        <v>26168</v>
      </c>
      <c r="K3922" s="270" t="s">
        <v>3271</v>
      </c>
      <c r="L3922" s="270" t="s">
        <v>3361</v>
      </c>
      <c r="M3922" s="270" t="s">
        <v>3296</v>
      </c>
      <c r="N3922" s="270" t="s">
        <v>3314</v>
      </c>
      <c r="O3922" s="270" t="s">
        <v>3313</v>
      </c>
      <c r="P3922" s="269">
        <v>280426.89</v>
      </c>
      <c r="Q3922" s="269">
        <v>0</v>
      </c>
      <c r="R3922" s="269">
        <v>0</v>
      </c>
      <c r="S3922" s="269">
        <v>280426.89</v>
      </c>
      <c r="U3922" s="305" t="str">
        <f t="shared" si="61"/>
        <v>RU8377</v>
      </c>
      <c r="V3922" s="305" t="s">
        <v>3112</v>
      </c>
    </row>
    <row r="3923" spans="1:22" ht="18" customHeight="1" x14ac:dyDescent="0.35">
      <c r="A3923" s="270">
        <v>26212</v>
      </c>
      <c r="B3923" s="270" t="s">
        <v>3269</v>
      </c>
      <c r="C3923" s="270" t="s">
        <v>3360</v>
      </c>
      <c r="D3923" s="270" t="s">
        <v>3296</v>
      </c>
      <c r="E3923" s="270" t="s">
        <v>1733</v>
      </c>
      <c r="F3923" s="270" t="s">
        <v>1917</v>
      </c>
      <c r="G3923" s="270" t="s">
        <v>3355</v>
      </c>
      <c r="H3923" s="270" t="s">
        <v>3359</v>
      </c>
      <c r="I3923" s="270" t="s">
        <v>3358</v>
      </c>
      <c r="J3923" s="270">
        <v>26217</v>
      </c>
      <c r="K3923" s="270" t="s">
        <v>3271</v>
      </c>
      <c r="L3923" s="270" t="s">
        <v>3357</v>
      </c>
      <c r="M3923" s="270" t="s">
        <v>3296</v>
      </c>
      <c r="N3923" s="270" t="s">
        <v>3314</v>
      </c>
      <c r="O3923" s="270" t="s">
        <v>3313</v>
      </c>
      <c r="P3923" s="269">
        <v>266345</v>
      </c>
      <c r="Q3923" s="269">
        <v>0</v>
      </c>
      <c r="R3923" s="269">
        <v>0</v>
      </c>
      <c r="S3923" s="269">
        <v>266345</v>
      </c>
      <c r="U3923" s="305" t="str">
        <f t="shared" si="61"/>
        <v>RU5200</v>
      </c>
      <c r="V3923" s="305" t="s">
        <v>3112</v>
      </c>
    </row>
    <row r="3924" spans="1:22" ht="18" customHeight="1" x14ac:dyDescent="0.35">
      <c r="A3924" s="270">
        <v>26230</v>
      </c>
      <c r="B3924" s="270" t="s">
        <v>3269</v>
      </c>
      <c r="C3924" s="270" t="s">
        <v>3356</v>
      </c>
      <c r="D3924" s="270" t="s">
        <v>3296</v>
      </c>
      <c r="E3924" s="270" t="s">
        <v>1733</v>
      </c>
      <c r="F3924" s="270" t="s">
        <v>1917</v>
      </c>
      <c r="G3924" s="270" t="s">
        <v>3355</v>
      </c>
      <c r="H3924" s="270" t="s">
        <v>3354</v>
      </c>
      <c r="I3924" s="270" t="s">
        <v>3353</v>
      </c>
      <c r="J3924" s="270">
        <v>26228</v>
      </c>
      <c r="K3924" s="270" t="s">
        <v>3271</v>
      </c>
      <c r="L3924" s="270" t="s">
        <v>3352</v>
      </c>
      <c r="M3924" s="270" t="s">
        <v>3296</v>
      </c>
      <c r="N3924" s="270" t="s">
        <v>3314</v>
      </c>
      <c r="O3924" s="270" t="s">
        <v>3313</v>
      </c>
      <c r="P3924" s="269">
        <v>259464</v>
      </c>
      <c r="Q3924" s="269">
        <v>0</v>
      </c>
      <c r="R3924" s="269">
        <v>0</v>
      </c>
      <c r="S3924" s="269">
        <v>259464</v>
      </c>
      <c r="U3924" s="305" t="str">
        <f t="shared" si="61"/>
        <v>RU5200</v>
      </c>
      <c r="V3924" s="305" t="s">
        <v>3112</v>
      </c>
    </row>
    <row r="3925" spans="1:22" ht="18" customHeight="1" x14ac:dyDescent="0.35">
      <c r="A3925" s="270">
        <v>26257</v>
      </c>
      <c r="B3925" s="270" t="s">
        <v>3269</v>
      </c>
      <c r="C3925" s="270" t="s">
        <v>3351</v>
      </c>
      <c r="D3925" s="270" t="s">
        <v>3267</v>
      </c>
      <c r="E3925" s="270" t="s">
        <v>1733</v>
      </c>
      <c r="F3925" s="270" t="s">
        <v>1732</v>
      </c>
      <c r="G3925" s="270" t="s">
        <v>3350</v>
      </c>
      <c r="H3925" s="270" t="s">
        <v>3349</v>
      </c>
      <c r="I3925" s="270" t="s">
        <v>3348</v>
      </c>
      <c r="J3925" s="270"/>
      <c r="K3925" s="270"/>
      <c r="L3925" s="270"/>
      <c r="M3925" s="270"/>
      <c r="N3925" s="270"/>
      <c r="O3925" s="270"/>
      <c r="P3925" s="269"/>
      <c r="Q3925" s="269"/>
      <c r="R3925" s="269"/>
      <c r="S3925" s="269"/>
      <c r="U3925" s="305" t="str">
        <f t="shared" si="61"/>
        <v>RU5000</v>
      </c>
      <c r="V3925" s="305" t="s">
        <v>3112</v>
      </c>
    </row>
    <row r="3926" spans="1:22" ht="18" customHeight="1" x14ac:dyDescent="0.35">
      <c r="A3926" s="270">
        <v>26269</v>
      </c>
      <c r="B3926" s="270" t="s">
        <v>3269</v>
      </c>
      <c r="C3926" s="270" t="s">
        <v>3347</v>
      </c>
      <c r="D3926" s="270" t="s">
        <v>3296</v>
      </c>
      <c r="E3926" s="270" t="s">
        <v>1791</v>
      </c>
      <c r="F3926" s="270" t="s">
        <v>1857</v>
      </c>
      <c r="G3926" s="270" t="s">
        <v>3346</v>
      </c>
      <c r="H3926" s="270" t="s">
        <v>3345</v>
      </c>
      <c r="I3926" s="270" t="s">
        <v>3344</v>
      </c>
      <c r="J3926" s="270">
        <v>26272</v>
      </c>
      <c r="K3926" s="270" t="s">
        <v>3271</v>
      </c>
      <c r="L3926" s="270" t="s">
        <v>3343</v>
      </c>
      <c r="M3926" s="270" t="s">
        <v>3296</v>
      </c>
      <c r="N3926" s="270" t="s">
        <v>3286</v>
      </c>
      <c r="O3926" s="270" t="s">
        <v>3285</v>
      </c>
      <c r="P3926" s="269">
        <v>437004.18</v>
      </c>
      <c r="Q3926" s="269">
        <v>0</v>
      </c>
      <c r="R3926" s="269">
        <v>0</v>
      </c>
      <c r="S3926" s="269">
        <v>437004.18</v>
      </c>
      <c r="U3926" s="305" t="str">
        <f t="shared" si="61"/>
        <v>RU1710</v>
      </c>
      <c r="V3926" s="305" t="s">
        <v>3112</v>
      </c>
    </row>
    <row r="3927" spans="1:22" ht="18" customHeight="1" x14ac:dyDescent="0.35">
      <c r="A3927" s="270">
        <v>26278</v>
      </c>
      <c r="B3927" s="270" t="s">
        <v>3269</v>
      </c>
      <c r="C3927" s="270" t="s">
        <v>3342</v>
      </c>
      <c r="D3927" s="270" t="s">
        <v>3296</v>
      </c>
      <c r="E3927" s="270" t="s">
        <v>1739</v>
      </c>
      <c r="F3927" s="270" t="s">
        <v>2075</v>
      </c>
      <c r="G3927" s="270" t="s">
        <v>3341</v>
      </c>
      <c r="H3927" s="270" t="s">
        <v>3340</v>
      </c>
      <c r="I3927" s="270" t="s">
        <v>3339</v>
      </c>
      <c r="J3927" s="270"/>
      <c r="K3927" s="270"/>
      <c r="L3927" s="270"/>
      <c r="M3927" s="270"/>
      <c r="N3927" s="270"/>
      <c r="O3927" s="270"/>
      <c r="P3927" s="269"/>
      <c r="Q3927" s="269"/>
      <c r="R3927" s="269"/>
      <c r="S3927" s="269"/>
      <c r="U3927" s="305" t="str">
        <f t="shared" si="61"/>
        <v>RU8195</v>
      </c>
      <c r="V3927" s="305" t="s">
        <v>3112</v>
      </c>
    </row>
    <row r="3928" spans="1:22" ht="18" customHeight="1" x14ac:dyDescent="0.35">
      <c r="A3928" s="270">
        <v>26280</v>
      </c>
      <c r="B3928" s="270" t="s">
        <v>3269</v>
      </c>
      <c r="C3928" s="270" t="s">
        <v>3328</v>
      </c>
      <c r="D3928" s="270" t="s">
        <v>3267</v>
      </c>
      <c r="E3928" s="270" t="s">
        <v>1791</v>
      </c>
      <c r="F3928" s="270" t="s">
        <v>1980</v>
      </c>
      <c r="G3928" s="270" t="s">
        <v>3327</v>
      </c>
      <c r="H3928" s="270" t="s">
        <v>3326</v>
      </c>
      <c r="I3928" s="270" t="s">
        <v>3325</v>
      </c>
      <c r="J3928" s="270">
        <v>26285</v>
      </c>
      <c r="K3928" s="270" t="s">
        <v>3271</v>
      </c>
      <c r="L3928" s="270" t="s">
        <v>3338</v>
      </c>
      <c r="M3928" s="270" t="s">
        <v>3267</v>
      </c>
      <c r="N3928" s="270" t="s">
        <v>3314</v>
      </c>
      <c r="O3928" s="270" t="s">
        <v>3313</v>
      </c>
      <c r="P3928" s="269">
        <v>15867.18</v>
      </c>
      <c r="Q3928" s="269">
        <v>0</v>
      </c>
      <c r="R3928" s="269">
        <v>0</v>
      </c>
      <c r="S3928" s="269">
        <v>15867.18</v>
      </c>
      <c r="U3928" s="305" t="str">
        <f t="shared" si="61"/>
        <v>RU8010</v>
      </c>
      <c r="V3928" s="305" t="s">
        <v>3112</v>
      </c>
    </row>
    <row r="3929" spans="1:22" ht="18" customHeight="1" x14ac:dyDescent="0.35">
      <c r="A3929" s="270">
        <v>26280</v>
      </c>
      <c r="B3929" s="270" t="s">
        <v>3269</v>
      </c>
      <c r="C3929" s="270" t="s">
        <v>3328</v>
      </c>
      <c r="D3929" s="270" t="s">
        <v>3267</v>
      </c>
      <c r="E3929" s="270" t="s">
        <v>1791</v>
      </c>
      <c r="F3929" s="270" t="s">
        <v>1980</v>
      </c>
      <c r="G3929" s="270" t="s">
        <v>3327</v>
      </c>
      <c r="H3929" s="270" t="s">
        <v>3326</v>
      </c>
      <c r="I3929" s="270" t="s">
        <v>3325</v>
      </c>
      <c r="J3929" s="270">
        <v>26286</v>
      </c>
      <c r="K3929" s="270" t="s">
        <v>3271</v>
      </c>
      <c r="L3929" s="270" t="s">
        <v>3337</v>
      </c>
      <c r="M3929" s="270" t="s">
        <v>3267</v>
      </c>
      <c r="N3929" s="270" t="s">
        <v>3314</v>
      </c>
      <c r="O3929" s="270" t="s">
        <v>3313</v>
      </c>
      <c r="P3929" s="269">
        <v>7230.44</v>
      </c>
      <c r="Q3929" s="269">
        <v>0</v>
      </c>
      <c r="R3929" s="269">
        <v>0</v>
      </c>
      <c r="S3929" s="269">
        <v>7230.44</v>
      </c>
      <c r="U3929" s="305" t="str">
        <f t="shared" si="61"/>
        <v>RU8010</v>
      </c>
      <c r="V3929" s="305" t="s">
        <v>3112</v>
      </c>
    </row>
    <row r="3930" spans="1:22" ht="18" customHeight="1" x14ac:dyDescent="0.35">
      <c r="A3930" s="270">
        <v>26280</v>
      </c>
      <c r="B3930" s="270" t="s">
        <v>3269</v>
      </c>
      <c r="C3930" s="270" t="s">
        <v>3328</v>
      </c>
      <c r="D3930" s="270" t="s">
        <v>3267</v>
      </c>
      <c r="E3930" s="270" t="s">
        <v>1791</v>
      </c>
      <c r="F3930" s="270" t="s">
        <v>1980</v>
      </c>
      <c r="G3930" s="270" t="s">
        <v>3327</v>
      </c>
      <c r="H3930" s="270" t="s">
        <v>3326</v>
      </c>
      <c r="I3930" s="270" t="s">
        <v>3325</v>
      </c>
      <c r="J3930" s="270">
        <v>26287</v>
      </c>
      <c r="K3930" s="270" t="s">
        <v>3271</v>
      </c>
      <c r="L3930" s="270" t="s">
        <v>3336</v>
      </c>
      <c r="M3930" s="270" t="s">
        <v>3267</v>
      </c>
      <c r="N3930" s="270" t="s">
        <v>3314</v>
      </c>
      <c r="O3930" s="270" t="s">
        <v>3313</v>
      </c>
      <c r="P3930" s="269">
        <v>98267.54</v>
      </c>
      <c r="Q3930" s="269">
        <v>0</v>
      </c>
      <c r="R3930" s="269">
        <v>0</v>
      </c>
      <c r="S3930" s="269">
        <v>98267.54</v>
      </c>
      <c r="U3930" s="305" t="str">
        <f t="shared" si="61"/>
        <v>RU8010</v>
      </c>
      <c r="V3930" s="305" t="s">
        <v>3112</v>
      </c>
    </row>
    <row r="3931" spans="1:22" ht="18" customHeight="1" x14ac:dyDescent="0.35">
      <c r="A3931" s="270">
        <v>26280</v>
      </c>
      <c r="B3931" s="270" t="s">
        <v>3269</v>
      </c>
      <c r="C3931" s="270" t="s">
        <v>3328</v>
      </c>
      <c r="D3931" s="270" t="s">
        <v>3267</v>
      </c>
      <c r="E3931" s="270" t="s">
        <v>1791</v>
      </c>
      <c r="F3931" s="270" t="s">
        <v>1980</v>
      </c>
      <c r="G3931" s="270" t="s">
        <v>3327</v>
      </c>
      <c r="H3931" s="270" t="s">
        <v>3326</v>
      </c>
      <c r="I3931" s="270" t="s">
        <v>3325</v>
      </c>
      <c r="J3931" s="270">
        <v>26288</v>
      </c>
      <c r="K3931" s="270" t="s">
        <v>3271</v>
      </c>
      <c r="L3931" s="270" t="s">
        <v>3335</v>
      </c>
      <c r="M3931" s="270" t="s">
        <v>3267</v>
      </c>
      <c r="N3931" s="270" t="s">
        <v>3314</v>
      </c>
      <c r="O3931" s="270" t="s">
        <v>3313</v>
      </c>
      <c r="P3931" s="269">
        <v>33082.839999999997</v>
      </c>
      <c r="Q3931" s="269">
        <v>0</v>
      </c>
      <c r="R3931" s="269">
        <v>0</v>
      </c>
      <c r="S3931" s="269">
        <v>33082.839999999997</v>
      </c>
      <c r="U3931" s="305" t="str">
        <f t="shared" si="61"/>
        <v>RU8010</v>
      </c>
      <c r="V3931" s="305" t="s">
        <v>3112</v>
      </c>
    </row>
    <row r="3932" spans="1:22" ht="18" customHeight="1" x14ac:dyDescent="0.35">
      <c r="A3932" s="270">
        <v>26280</v>
      </c>
      <c r="B3932" s="270" t="s">
        <v>3269</v>
      </c>
      <c r="C3932" s="270" t="s">
        <v>3328</v>
      </c>
      <c r="D3932" s="270" t="s">
        <v>3267</v>
      </c>
      <c r="E3932" s="270" t="s">
        <v>1791</v>
      </c>
      <c r="F3932" s="270" t="s">
        <v>1980</v>
      </c>
      <c r="G3932" s="270" t="s">
        <v>3327</v>
      </c>
      <c r="H3932" s="270" t="s">
        <v>3326</v>
      </c>
      <c r="I3932" s="270" t="s">
        <v>3325</v>
      </c>
      <c r="J3932" s="270">
        <v>26289</v>
      </c>
      <c r="K3932" s="270" t="s">
        <v>3271</v>
      </c>
      <c r="L3932" s="270" t="s">
        <v>3334</v>
      </c>
      <c r="M3932" s="270" t="s">
        <v>3267</v>
      </c>
      <c r="N3932" s="270" t="s">
        <v>3314</v>
      </c>
      <c r="O3932" s="270" t="s">
        <v>3313</v>
      </c>
      <c r="P3932" s="269">
        <v>13858.18</v>
      </c>
      <c r="Q3932" s="269">
        <v>0</v>
      </c>
      <c r="R3932" s="269">
        <v>0</v>
      </c>
      <c r="S3932" s="269">
        <v>13858.18</v>
      </c>
      <c r="U3932" s="305" t="str">
        <f t="shared" si="61"/>
        <v>RU8010</v>
      </c>
      <c r="V3932" s="305" t="s">
        <v>3112</v>
      </c>
    </row>
    <row r="3933" spans="1:22" ht="18" customHeight="1" x14ac:dyDescent="0.35">
      <c r="A3933" s="270">
        <v>26280</v>
      </c>
      <c r="B3933" s="270" t="s">
        <v>3269</v>
      </c>
      <c r="C3933" s="270" t="s">
        <v>3328</v>
      </c>
      <c r="D3933" s="270" t="s">
        <v>3267</v>
      </c>
      <c r="E3933" s="270" t="s">
        <v>1791</v>
      </c>
      <c r="F3933" s="270" t="s">
        <v>1980</v>
      </c>
      <c r="G3933" s="270" t="s">
        <v>3327</v>
      </c>
      <c r="H3933" s="270" t="s">
        <v>3326</v>
      </c>
      <c r="I3933" s="270" t="s">
        <v>3325</v>
      </c>
      <c r="J3933" s="270">
        <v>26290</v>
      </c>
      <c r="K3933" s="270" t="s">
        <v>3271</v>
      </c>
      <c r="L3933" s="270" t="s">
        <v>3333</v>
      </c>
      <c r="M3933" s="270" t="s">
        <v>3267</v>
      </c>
      <c r="N3933" s="270" t="s">
        <v>3314</v>
      </c>
      <c r="O3933" s="270" t="s">
        <v>3313</v>
      </c>
      <c r="P3933" s="269">
        <v>11476.78</v>
      </c>
      <c r="Q3933" s="269">
        <v>0</v>
      </c>
      <c r="R3933" s="269">
        <v>0</v>
      </c>
      <c r="S3933" s="269">
        <v>11476.78</v>
      </c>
      <c r="U3933" s="305" t="str">
        <f t="shared" si="61"/>
        <v>RU8010</v>
      </c>
      <c r="V3933" s="305" t="s">
        <v>3112</v>
      </c>
    </row>
    <row r="3934" spans="1:22" ht="18" customHeight="1" x14ac:dyDescent="0.35">
      <c r="A3934" s="270">
        <v>26280</v>
      </c>
      <c r="B3934" s="270" t="s">
        <v>3269</v>
      </c>
      <c r="C3934" s="270" t="s">
        <v>3328</v>
      </c>
      <c r="D3934" s="270" t="s">
        <v>3267</v>
      </c>
      <c r="E3934" s="270" t="s">
        <v>1791</v>
      </c>
      <c r="F3934" s="270" t="s">
        <v>1980</v>
      </c>
      <c r="G3934" s="270" t="s">
        <v>3327</v>
      </c>
      <c r="H3934" s="270" t="s">
        <v>3326</v>
      </c>
      <c r="I3934" s="270" t="s">
        <v>3325</v>
      </c>
      <c r="J3934" s="270">
        <v>26291</v>
      </c>
      <c r="K3934" s="270" t="s">
        <v>3271</v>
      </c>
      <c r="L3934" s="270" t="s">
        <v>3332</v>
      </c>
      <c r="M3934" s="270" t="s">
        <v>3267</v>
      </c>
      <c r="N3934" s="270" t="s">
        <v>3314</v>
      </c>
      <c r="O3934" s="270" t="s">
        <v>3313</v>
      </c>
      <c r="P3934" s="269">
        <v>5864.32</v>
      </c>
      <c r="Q3934" s="269">
        <v>0</v>
      </c>
      <c r="R3934" s="269">
        <v>0</v>
      </c>
      <c r="S3934" s="269">
        <v>5864.32</v>
      </c>
      <c r="U3934" s="305" t="str">
        <f t="shared" si="61"/>
        <v>RU8010</v>
      </c>
      <c r="V3934" s="305" t="s">
        <v>3112</v>
      </c>
    </row>
    <row r="3935" spans="1:22" ht="18" customHeight="1" x14ac:dyDescent="0.35">
      <c r="A3935" s="270">
        <v>26280</v>
      </c>
      <c r="B3935" s="270" t="s">
        <v>3269</v>
      </c>
      <c r="C3935" s="270" t="s">
        <v>3328</v>
      </c>
      <c r="D3935" s="270" t="s">
        <v>3267</v>
      </c>
      <c r="E3935" s="270" t="s">
        <v>1791</v>
      </c>
      <c r="F3935" s="270" t="s">
        <v>1980</v>
      </c>
      <c r="G3935" s="270" t="s">
        <v>3327</v>
      </c>
      <c r="H3935" s="270" t="s">
        <v>3326</v>
      </c>
      <c r="I3935" s="270" t="s">
        <v>3325</v>
      </c>
      <c r="J3935" s="270">
        <v>26292</v>
      </c>
      <c r="K3935" s="270" t="s">
        <v>3271</v>
      </c>
      <c r="L3935" s="270" t="s">
        <v>3331</v>
      </c>
      <c r="M3935" s="270" t="s">
        <v>3267</v>
      </c>
      <c r="N3935" s="270" t="s">
        <v>3314</v>
      </c>
      <c r="O3935" s="270" t="s">
        <v>3313</v>
      </c>
      <c r="P3935" s="269">
        <v>125749.68</v>
      </c>
      <c r="Q3935" s="269">
        <v>0</v>
      </c>
      <c r="R3935" s="269">
        <v>0</v>
      </c>
      <c r="S3935" s="269">
        <v>125749.68</v>
      </c>
      <c r="U3935" s="305" t="str">
        <f t="shared" si="61"/>
        <v>RU8010</v>
      </c>
      <c r="V3935" s="305" t="s">
        <v>3112</v>
      </c>
    </row>
    <row r="3936" spans="1:22" ht="18" customHeight="1" x14ac:dyDescent="0.35">
      <c r="A3936" s="270">
        <v>26280</v>
      </c>
      <c r="B3936" s="270" t="s">
        <v>3269</v>
      </c>
      <c r="C3936" s="270" t="s">
        <v>3328</v>
      </c>
      <c r="D3936" s="270" t="s">
        <v>3267</v>
      </c>
      <c r="E3936" s="270" t="s">
        <v>1791</v>
      </c>
      <c r="F3936" s="270" t="s">
        <v>1980</v>
      </c>
      <c r="G3936" s="270" t="s">
        <v>3327</v>
      </c>
      <c r="H3936" s="270" t="s">
        <v>3326</v>
      </c>
      <c r="I3936" s="270" t="s">
        <v>3325</v>
      </c>
      <c r="J3936" s="270">
        <v>26293</v>
      </c>
      <c r="K3936" s="270" t="s">
        <v>3271</v>
      </c>
      <c r="L3936" s="270" t="s">
        <v>3330</v>
      </c>
      <c r="M3936" s="270" t="s">
        <v>3267</v>
      </c>
      <c r="N3936" s="270" t="s">
        <v>3314</v>
      </c>
      <c r="O3936" s="270" t="s">
        <v>3313</v>
      </c>
      <c r="P3936" s="269">
        <v>32173.4</v>
      </c>
      <c r="Q3936" s="269">
        <v>0</v>
      </c>
      <c r="R3936" s="269">
        <v>0</v>
      </c>
      <c r="S3936" s="269">
        <v>32173.4</v>
      </c>
      <c r="U3936" s="305" t="str">
        <f t="shared" si="61"/>
        <v>RU8010</v>
      </c>
      <c r="V3936" s="305" t="s">
        <v>3112</v>
      </c>
    </row>
    <row r="3937" spans="1:22" ht="18" customHeight="1" x14ac:dyDescent="0.35">
      <c r="A3937" s="270">
        <v>26280</v>
      </c>
      <c r="B3937" s="270" t="s">
        <v>3269</v>
      </c>
      <c r="C3937" s="270" t="s">
        <v>3328</v>
      </c>
      <c r="D3937" s="270" t="s">
        <v>3267</v>
      </c>
      <c r="E3937" s="270" t="s">
        <v>1791</v>
      </c>
      <c r="F3937" s="270" t="s">
        <v>1980</v>
      </c>
      <c r="G3937" s="270" t="s">
        <v>3327</v>
      </c>
      <c r="H3937" s="270" t="s">
        <v>3326</v>
      </c>
      <c r="I3937" s="270" t="s">
        <v>3325</v>
      </c>
      <c r="J3937" s="270">
        <v>26294</v>
      </c>
      <c r="K3937" s="270" t="s">
        <v>3271</v>
      </c>
      <c r="L3937" s="270" t="s">
        <v>3329</v>
      </c>
      <c r="M3937" s="270" t="s">
        <v>3267</v>
      </c>
      <c r="N3937" s="270" t="s">
        <v>3314</v>
      </c>
      <c r="O3937" s="270" t="s">
        <v>3313</v>
      </c>
      <c r="P3937" s="269">
        <v>27798.68</v>
      </c>
      <c r="Q3937" s="269">
        <v>0</v>
      </c>
      <c r="R3937" s="269">
        <v>0</v>
      </c>
      <c r="S3937" s="269">
        <v>27798.68</v>
      </c>
      <c r="U3937" s="305" t="str">
        <f t="shared" si="61"/>
        <v>RU8010</v>
      </c>
      <c r="V3937" s="305" t="s">
        <v>3112</v>
      </c>
    </row>
    <row r="3938" spans="1:22" ht="18" customHeight="1" x14ac:dyDescent="0.35">
      <c r="A3938" s="270">
        <v>26280</v>
      </c>
      <c r="B3938" s="270" t="s">
        <v>3269</v>
      </c>
      <c r="C3938" s="270" t="s">
        <v>3328</v>
      </c>
      <c r="D3938" s="270" t="s">
        <v>3267</v>
      </c>
      <c r="E3938" s="270" t="s">
        <v>1791</v>
      </c>
      <c r="F3938" s="270" t="s">
        <v>1980</v>
      </c>
      <c r="G3938" s="270" t="s">
        <v>3327</v>
      </c>
      <c r="H3938" s="270" t="s">
        <v>3326</v>
      </c>
      <c r="I3938" s="270" t="s">
        <v>3325</v>
      </c>
      <c r="J3938" s="270">
        <v>26295</v>
      </c>
      <c r="K3938" s="270" t="s">
        <v>3271</v>
      </c>
      <c r="L3938" s="270" t="s">
        <v>3324</v>
      </c>
      <c r="M3938" s="270" t="s">
        <v>3267</v>
      </c>
      <c r="N3938" s="270" t="s">
        <v>3314</v>
      </c>
      <c r="O3938" s="270" t="s">
        <v>3313</v>
      </c>
      <c r="P3938" s="269">
        <v>3982.72</v>
      </c>
      <c r="Q3938" s="269">
        <v>0</v>
      </c>
      <c r="R3938" s="269">
        <v>0</v>
      </c>
      <c r="S3938" s="269">
        <v>3982.72</v>
      </c>
      <c r="U3938" s="305" t="str">
        <f t="shared" si="61"/>
        <v>RU8010</v>
      </c>
      <c r="V3938" s="305" t="s">
        <v>3112</v>
      </c>
    </row>
    <row r="3939" spans="1:22" ht="18" customHeight="1" x14ac:dyDescent="0.35">
      <c r="A3939" s="270">
        <v>26297</v>
      </c>
      <c r="B3939" s="270" t="s">
        <v>3269</v>
      </c>
      <c r="C3939" s="270" t="s">
        <v>3323</v>
      </c>
      <c r="D3939" s="270" t="s">
        <v>3296</v>
      </c>
      <c r="E3939" s="270" t="s">
        <v>1713</v>
      </c>
      <c r="F3939" s="270" t="s">
        <v>2266</v>
      </c>
      <c r="G3939" s="270" t="s">
        <v>3322</v>
      </c>
      <c r="H3939" s="270" t="s">
        <v>3321</v>
      </c>
      <c r="I3939" s="270" t="s">
        <v>3321</v>
      </c>
      <c r="J3939" s="270"/>
      <c r="K3939" s="270"/>
      <c r="L3939" s="270"/>
      <c r="M3939" s="270"/>
      <c r="N3939" s="270"/>
      <c r="O3939" s="270"/>
      <c r="P3939" s="269"/>
      <c r="Q3939" s="269"/>
      <c r="R3939" s="269"/>
      <c r="S3939" s="269"/>
      <c r="U3939" s="305" t="str">
        <f t="shared" si="61"/>
        <v>RU8421</v>
      </c>
      <c r="V3939" s="305" t="s">
        <v>3112</v>
      </c>
    </row>
    <row r="3940" spans="1:22" ht="18" customHeight="1" x14ac:dyDescent="0.35">
      <c r="A3940" s="270">
        <v>26302</v>
      </c>
      <c r="B3940" s="270" t="s">
        <v>3269</v>
      </c>
      <c r="C3940" s="270" t="s">
        <v>3319</v>
      </c>
      <c r="D3940" s="270" t="s">
        <v>3296</v>
      </c>
      <c r="E3940" s="270" t="s">
        <v>1733</v>
      </c>
      <c r="F3940" s="270" t="s">
        <v>2286</v>
      </c>
      <c r="G3940" s="270" t="s">
        <v>3318</v>
      </c>
      <c r="H3940" s="270" t="s">
        <v>3317</v>
      </c>
      <c r="I3940" s="270" t="s">
        <v>3316</v>
      </c>
      <c r="J3940" s="270">
        <v>26304</v>
      </c>
      <c r="K3940" s="270" t="s">
        <v>3271</v>
      </c>
      <c r="L3940" s="270" t="s">
        <v>3320</v>
      </c>
      <c r="M3940" s="270" t="s">
        <v>3296</v>
      </c>
      <c r="N3940" s="270" t="s">
        <v>3314</v>
      </c>
      <c r="O3940" s="270" t="s">
        <v>3313</v>
      </c>
      <c r="P3940" s="269">
        <v>358320</v>
      </c>
      <c r="Q3940" s="269">
        <v>0</v>
      </c>
      <c r="R3940" s="269">
        <v>0</v>
      </c>
      <c r="S3940" s="269">
        <v>358320</v>
      </c>
      <c r="U3940" s="305" t="str">
        <f t="shared" si="61"/>
        <v>RU8458</v>
      </c>
      <c r="V3940" s="305" t="s">
        <v>3112</v>
      </c>
    </row>
    <row r="3941" spans="1:22" ht="18" customHeight="1" x14ac:dyDescent="0.35">
      <c r="A3941" s="270">
        <v>26302</v>
      </c>
      <c r="B3941" s="270" t="s">
        <v>3269</v>
      </c>
      <c r="C3941" s="270" t="s">
        <v>3319</v>
      </c>
      <c r="D3941" s="270" t="s">
        <v>3296</v>
      </c>
      <c r="E3941" s="270" t="s">
        <v>1733</v>
      </c>
      <c r="F3941" s="270" t="s">
        <v>2286</v>
      </c>
      <c r="G3941" s="270" t="s">
        <v>3318</v>
      </c>
      <c r="H3941" s="270" t="s">
        <v>3317</v>
      </c>
      <c r="I3941" s="270" t="s">
        <v>3316</v>
      </c>
      <c r="J3941" s="270">
        <v>26305</v>
      </c>
      <c r="K3941" s="270" t="s">
        <v>3271</v>
      </c>
      <c r="L3941" s="270" t="s">
        <v>3315</v>
      </c>
      <c r="M3941" s="270" t="s">
        <v>3296</v>
      </c>
      <c r="N3941" s="270" t="s">
        <v>3314</v>
      </c>
      <c r="O3941" s="270" t="s">
        <v>3313</v>
      </c>
      <c r="P3941" s="269">
        <v>383269</v>
      </c>
      <c r="Q3941" s="269">
        <v>0</v>
      </c>
      <c r="R3941" s="269">
        <v>0</v>
      </c>
      <c r="S3941" s="269">
        <v>383269</v>
      </c>
      <c r="U3941" s="305" t="str">
        <f t="shared" si="61"/>
        <v>RU8458</v>
      </c>
      <c r="V3941" s="305" t="s">
        <v>3112</v>
      </c>
    </row>
    <row r="3942" spans="1:22" ht="18" customHeight="1" x14ac:dyDescent="0.35">
      <c r="A3942" s="270">
        <v>26307</v>
      </c>
      <c r="B3942" s="270" t="s">
        <v>3269</v>
      </c>
      <c r="C3942" s="270" t="s">
        <v>3312</v>
      </c>
      <c r="D3942" s="270" t="s">
        <v>3296</v>
      </c>
      <c r="E3942" s="270" t="s">
        <v>1733</v>
      </c>
      <c r="F3942" s="270" t="s">
        <v>2286</v>
      </c>
      <c r="G3942" s="270" t="s">
        <v>3311</v>
      </c>
      <c r="H3942" s="270" t="s">
        <v>3310</v>
      </c>
      <c r="I3942" s="270" t="s">
        <v>3309</v>
      </c>
      <c r="J3942" s="270">
        <v>26326</v>
      </c>
      <c r="K3942" s="270" t="s">
        <v>3271</v>
      </c>
      <c r="L3942" s="270" t="s">
        <v>3308</v>
      </c>
      <c r="M3942" s="270" t="s">
        <v>3296</v>
      </c>
      <c r="N3942" s="270" t="s">
        <v>3286</v>
      </c>
      <c r="O3942" s="270" t="s">
        <v>3285</v>
      </c>
      <c r="P3942" s="269">
        <v>464333.4</v>
      </c>
      <c r="Q3942" s="269">
        <v>0</v>
      </c>
      <c r="R3942" s="269">
        <v>0</v>
      </c>
      <c r="S3942" s="269">
        <v>464333.4</v>
      </c>
      <c r="U3942" s="305" t="str">
        <f t="shared" si="61"/>
        <v>RU8458</v>
      </c>
      <c r="V3942" s="305" t="s">
        <v>3112</v>
      </c>
    </row>
    <row r="3943" spans="1:22" ht="18" customHeight="1" x14ac:dyDescent="0.35">
      <c r="A3943" s="270">
        <v>26316</v>
      </c>
      <c r="B3943" s="270" t="s">
        <v>3269</v>
      </c>
      <c r="C3943" s="270" t="s">
        <v>3307</v>
      </c>
      <c r="D3943" s="270" t="s">
        <v>3296</v>
      </c>
      <c r="E3943" s="270" t="s">
        <v>1791</v>
      </c>
      <c r="F3943" s="270" t="s">
        <v>2215</v>
      </c>
      <c r="G3943" s="270" t="s">
        <v>3306</v>
      </c>
      <c r="H3943" s="270" t="s">
        <v>3305</v>
      </c>
      <c r="I3943" s="270" t="s">
        <v>3304</v>
      </c>
      <c r="J3943" s="270">
        <v>26325</v>
      </c>
      <c r="K3943" s="270" t="s">
        <v>3271</v>
      </c>
      <c r="L3943" s="270" t="s">
        <v>3303</v>
      </c>
      <c r="M3943" s="270" t="s">
        <v>3296</v>
      </c>
      <c r="N3943" s="270" t="s">
        <v>3286</v>
      </c>
      <c r="O3943" s="270" t="s">
        <v>3285</v>
      </c>
      <c r="P3943" s="269">
        <v>255066</v>
      </c>
      <c r="Q3943" s="269">
        <v>0</v>
      </c>
      <c r="R3943" s="269">
        <v>0</v>
      </c>
      <c r="S3943" s="269">
        <v>255066</v>
      </c>
      <c r="U3943" s="305" t="str">
        <f t="shared" si="61"/>
        <v>RU8358</v>
      </c>
      <c r="V3943" s="305" t="s">
        <v>3112</v>
      </c>
    </row>
    <row r="3944" spans="1:22" ht="18" customHeight="1" x14ac:dyDescent="0.35">
      <c r="A3944" s="270">
        <v>26330</v>
      </c>
      <c r="B3944" s="270" t="s">
        <v>3269</v>
      </c>
      <c r="C3944" s="270" t="s">
        <v>3302</v>
      </c>
      <c r="D3944" s="270" t="s">
        <v>3267</v>
      </c>
      <c r="E3944" s="270"/>
      <c r="F3944" s="270"/>
      <c r="G3944" s="270"/>
      <c r="H3944" s="270"/>
      <c r="I3944" s="270"/>
      <c r="J3944" s="270"/>
      <c r="K3944" s="270"/>
      <c r="L3944" s="270"/>
      <c r="M3944" s="270"/>
      <c r="N3944" s="270"/>
      <c r="O3944" s="270"/>
      <c r="P3944" s="269"/>
      <c r="Q3944" s="269"/>
      <c r="R3944" s="269"/>
      <c r="S3944" s="269"/>
    </row>
    <row r="3945" spans="1:22" ht="18" customHeight="1" x14ac:dyDescent="0.35">
      <c r="A3945" s="270">
        <v>26335</v>
      </c>
      <c r="B3945" s="270" t="s">
        <v>3269</v>
      </c>
      <c r="C3945" s="270" t="s">
        <v>3301</v>
      </c>
      <c r="D3945" s="270" t="s">
        <v>3296</v>
      </c>
      <c r="E3945" s="270" t="s">
        <v>1733</v>
      </c>
      <c r="F3945" s="270" t="s">
        <v>1917</v>
      </c>
      <c r="G3945" s="270" t="s">
        <v>3300</v>
      </c>
      <c r="H3945" s="270" t="s">
        <v>3299</v>
      </c>
      <c r="I3945" s="270" t="s">
        <v>3298</v>
      </c>
      <c r="J3945" s="270">
        <v>26340</v>
      </c>
      <c r="K3945" s="270" t="s">
        <v>3271</v>
      </c>
      <c r="L3945" s="270" t="s">
        <v>3297</v>
      </c>
      <c r="M3945" s="270" t="s">
        <v>3296</v>
      </c>
      <c r="N3945" s="270" t="s">
        <v>3286</v>
      </c>
      <c r="O3945" s="270" t="s">
        <v>3285</v>
      </c>
      <c r="P3945" s="269">
        <v>362490</v>
      </c>
      <c r="Q3945" s="269">
        <v>0</v>
      </c>
      <c r="R3945" s="269">
        <v>0</v>
      </c>
      <c r="S3945" s="269">
        <v>362490</v>
      </c>
      <c r="U3945" s="305" t="str">
        <f t="shared" si="61"/>
        <v>RU5200</v>
      </c>
      <c r="V3945" s="305" t="s">
        <v>3112</v>
      </c>
    </row>
    <row r="3946" spans="1:22" ht="18" customHeight="1" x14ac:dyDescent="0.35">
      <c r="A3946" s="270">
        <v>26341</v>
      </c>
      <c r="B3946" s="270" t="s">
        <v>3269</v>
      </c>
      <c r="C3946" s="270" t="s">
        <v>3295</v>
      </c>
      <c r="D3946" s="270" t="s">
        <v>3267</v>
      </c>
      <c r="E3946" s="270" t="s">
        <v>1713</v>
      </c>
      <c r="F3946" s="270" t="s">
        <v>1712</v>
      </c>
      <c r="G3946" s="270" t="s">
        <v>3294</v>
      </c>
      <c r="H3946" s="270" t="s">
        <v>3293</v>
      </c>
      <c r="I3946" s="270" t="s">
        <v>3292</v>
      </c>
      <c r="J3946" s="270"/>
      <c r="K3946" s="270"/>
      <c r="L3946" s="270"/>
      <c r="M3946" s="270"/>
      <c r="N3946" s="270"/>
      <c r="O3946" s="270"/>
      <c r="P3946" s="269"/>
      <c r="Q3946" s="269"/>
      <c r="R3946" s="269"/>
      <c r="S3946" s="269"/>
      <c r="U3946" s="305" t="str">
        <f t="shared" si="61"/>
        <v>RU1200</v>
      </c>
      <c r="V3946" s="305" t="s">
        <v>3112</v>
      </c>
    </row>
    <row r="3947" spans="1:22" ht="18" customHeight="1" x14ac:dyDescent="0.35">
      <c r="A3947" s="270">
        <v>26354</v>
      </c>
      <c r="B3947" s="270" t="s">
        <v>3269</v>
      </c>
      <c r="C3947" s="270" t="s">
        <v>3291</v>
      </c>
      <c r="D3947" s="270" t="s">
        <v>3267</v>
      </c>
      <c r="E3947" s="270" t="s">
        <v>1733</v>
      </c>
      <c r="F3947" s="270" t="s">
        <v>2136</v>
      </c>
      <c r="G3947" s="270" t="s">
        <v>3290</v>
      </c>
      <c r="H3947" s="270" t="s">
        <v>3289</v>
      </c>
      <c r="I3947" s="270" t="s">
        <v>3288</v>
      </c>
      <c r="J3947" s="270">
        <v>26356</v>
      </c>
      <c r="K3947" s="270" t="s">
        <v>3271</v>
      </c>
      <c r="L3947" s="270" t="s">
        <v>3287</v>
      </c>
      <c r="M3947" s="270" t="s">
        <v>3267</v>
      </c>
      <c r="N3947" s="270" t="s">
        <v>3286</v>
      </c>
      <c r="O3947" s="270" t="s">
        <v>3285</v>
      </c>
      <c r="P3947" s="269">
        <v>1778496</v>
      </c>
      <c r="Q3947" s="269">
        <v>0</v>
      </c>
      <c r="R3947" s="269">
        <v>0</v>
      </c>
      <c r="S3947" s="269">
        <v>1778496</v>
      </c>
      <c r="U3947" s="305" t="str">
        <f t="shared" si="61"/>
        <v>RU8293</v>
      </c>
      <c r="V3947" s="305" t="s">
        <v>3112</v>
      </c>
    </row>
    <row r="3948" spans="1:22" ht="18" customHeight="1" x14ac:dyDescent="0.35">
      <c r="A3948" s="270">
        <v>26360</v>
      </c>
      <c r="B3948" s="270" t="s">
        <v>3269</v>
      </c>
      <c r="C3948" s="270" t="s">
        <v>3284</v>
      </c>
      <c r="D3948" s="270" t="s">
        <v>3267</v>
      </c>
      <c r="E3948" s="270" t="s">
        <v>1791</v>
      </c>
      <c r="F3948" s="270" t="s">
        <v>2237</v>
      </c>
      <c r="G3948" s="270" t="s">
        <v>3283</v>
      </c>
      <c r="H3948" s="270" t="s">
        <v>3282</v>
      </c>
      <c r="I3948" s="270" t="s">
        <v>3281</v>
      </c>
      <c r="J3948" s="270"/>
      <c r="K3948" s="270"/>
      <c r="L3948" s="270"/>
      <c r="M3948" s="270"/>
      <c r="N3948" s="270"/>
      <c r="O3948" s="270"/>
      <c r="P3948" s="269"/>
      <c r="Q3948" s="269"/>
      <c r="R3948" s="269"/>
      <c r="S3948" s="269"/>
      <c r="U3948" s="305" t="str">
        <f t="shared" si="61"/>
        <v>RU8377</v>
      </c>
      <c r="V3948" s="305" t="s">
        <v>3112</v>
      </c>
    </row>
    <row r="3949" spans="1:22" ht="18" customHeight="1" x14ac:dyDescent="0.35">
      <c r="A3949" s="270">
        <v>26361</v>
      </c>
      <c r="B3949" s="270" t="s">
        <v>3269</v>
      </c>
      <c r="C3949" s="270" t="s">
        <v>3280</v>
      </c>
      <c r="D3949" s="270" t="s">
        <v>3267</v>
      </c>
      <c r="E3949" s="270" t="s">
        <v>1739</v>
      </c>
      <c r="F3949" s="270" t="s">
        <v>1823</v>
      </c>
      <c r="G3949" s="270" t="s">
        <v>3279</v>
      </c>
      <c r="H3949" s="270" t="s">
        <v>3278</v>
      </c>
      <c r="I3949" s="270" t="s">
        <v>3277</v>
      </c>
      <c r="J3949" s="270">
        <v>26362</v>
      </c>
      <c r="K3949" s="270" t="s">
        <v>3271</v>
      </c>
      <c r="L3949" s="270" t="s">
        <v>3276</v>
      </c>
      <c r="M3949" s="270" t="s">
        <v>3267</v>
      </c>
      <c r="N3949" s="270"/>
      <c r="O3949" s="270"/>
      <c r="P3949" s="269"/>
      <c r="Q3949" s="269"/>
      <c r="R3949" s="269"/>
      <c r="S3949" s="269"/>
      <c r="U3949" s="305" t="str">
        <f t="shared" si="61"/>
        <v>RU1100</v>
      </c>
      <c r="V3949" s="305" t="s">
        <v>3112</v>
      </c>
    </row>
    <row r="3950" spans="1:22" ht="18" customHeight="1" x14ac:dyDescent="0.35">
      <c r="A3950" s="270">
        <v>26369</v>
      </c>
      <c r="B3950" s="270" t="s">
        <v>3269</v>
      </c>
      <c r="C3950" s="270" t="s">
        <v>3275</v>
      </c>
      <c r="D3950" s="270" t="s">
        <v>3267</v>
      </c>
      <c r="E3950" s="270" t="s">
        <v>1713</v>
      </c>
      <c r="F3950" s="270" t="s">
        <v>1741</v>
      </c>
      <c r="G3950" s="270" t="s">
        <v>3274</v>
      </c>
      <c r="H3950" s="270" t="s">
        <v>3273</v>
      </c>
      <c r="I3950" s="270" t="s">
        <v>3272</v>
      </c>
      <c r="J3950" s="270">
        <v>26374</v>
      </c>
      <c r="K3950" s="270" t="s">
        <v>3271</v>
      </c>
      <c r="L3950" s="270" t="s">
        <v>3270</v>
      </c>
      <c r="M3950" s="270" t="s">
        <v>3267</v>
      </c>
      <c r="N3950" s="270"/>
      <c r="O3950" s="270"/>
      <c r="P3950" s="269"/>
      <c r="Q3950" s="269"/>
      <c r="R3950" s="269"/>
      <c r="S3950" s="269"/>
      <c r="U3950" s="305" t="str">
        <f t="shared" si="61"/>
        <v>RU8225</v>
      </c>
      <c r="V3950" s="305" t="s">
        <v>3112</v>
      </c>
    </row>
    <row r="3951" spans="1:22" ht="18" customHeight="1" x14ac:dyDescent="0.35">
      <c r="A3951" s="270">
        <v>26375</v>
      </c>
      <c r="B3951" s="270" t="s">
        <v>3269</v>
      </c>
      <c r="C3951" s="270" t="s">
        <v>3268</v>
      </c>
      <c r="D3951" s="270" t="s">
        <v>3267</v>
      </c>
      <c r="E3951" s="270" t="s">
        <v>1733</v>
      </c>
      <c r="F3951" s="270" t="s">
        <v>1894</v>
      </c>
      <c r="G3951" s="270" t="s">
        <v>3266</v>
      </c>
      <c r="H3951" s="270" t="s">
        <v>3265</v>
      </c>
      <c r="I3951" s="270" t="s">
        <v>3264</v>
      </c>
      <c r="J3951" s="270"/>
      <c r="K3951" s="270"/>
      <c r="L3951" s="270"/>
      <c r="M3951" s="270"/>
      <c r="N3951" s="270"/>
      <c r="O3951" s="270"/>
      <c r="P3951" s="269"/>
      <c r="Q3951" s="269"/>
      <c r="R3951" s="269"/>
      <c r="S3951" s="269"/>
      <c r="U3951" s="305" t="str">
        <f t="shared" si="61"/>
        <v>RU5050</v>
      </c>
      <c r="V3951" s="305" t="s">
        <v>3112</v>
      </c>
    </row>
  </sheetData>
  <autoFilter ref="A2:V2" xr:uid="{00000000-0009-0000-0000-000006000000}">
    <filterColumn colId="20" showButton="0"/>
  </autoFilter>
  <mergeCells count="1">
    <mergeCell ref="U2:V2"/>
  </mergeCells>
  <pageMargins left="0.5" right="0.5" top="0.5" bottom="0.5" header="0.25" footer="0.25"/>
  <pageSetup scale="57" fitToHeight="0" orientation="landscape" r:id="rId1"/>
  <headerFooter alignWithMargins="0">
    <oddHeader>&amp;L&amp;"-,Bold"&amp;14&amp;A</oddHeader>
    <oddFooter>&amp;L&amp;"Arial,Regular"&amp;10filename: &amp;F&amp;R&amp;"Arial,Regular"&amp;10Page &amp;P of &amp;N</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9" tint="-0.499984740745262"/>
  </sheetPr>
  <dimension ref="A1:J186"/>
  <sheetViews>
    <sheetView showGridLines="0" workbookViewId="0">
      <pane ySplit="2" topLeftCell="A3" activePane="bottomLeft" state="frozen"/>
      <selection activeCell="A3" sqref="A3"/>
      <selection pane="bottomLeft" activeCell="A3" sqref="A3"/>
    </sheetView>
  </sheetViews>
  <sheetFormatPr defaultColWidth="9.1796875" defaultRowHeight="17.149999999999999" customHeight="1" x14ac:dyDescent="0.35"/>
  <cols>
    <col min="1" max="3" width="13.7265625" style="49" customWidth="1"/>
    <col min="4" max="4" width="67.81640625" style="49" bestFit="1" customWidth="1"/>
    <col min="5" max="7" width="13.7265625" style="49" customWidth="1"/>
    <col min="8" max="8" width="9.1796875" style="49"/>
    <col min="9" max="10" width="9.1796875" style="290"/>
    <col min="11" max="16384" width="9.1796875" style="49"/>
  </cols>
  <sheetData>
    <row r="1" spans="1:10" ht="17.149999999999999" customHeight="1" x14ac:dyDescent="0.35">
      <c r="A1" s="280" t="s">
        <v>13144</v>
      </c>
      <c r="B1" s="47"/>
      <c r="C1" s="47"/>
      <c r="D1" s="47"/>
      <c r="E1" s="47"/>
      <c r="F1" s="47"/>
      <c r="G1" s="47"/>
    </row>
    <row r="2" spans="1:10" ht="17.149999999999999" customHeight="1" x14ac:dyDescent="0.35">
      <c r="A2" s="311" t="s">
        <v>13143</v>
      </c>
      <c r="B2" s="311" t="s">
        <v>2</v>
      </c>
      <c r="C2" s="311" t="s">
        <v>13142</v>
      </c>
      <c r="D2" s="311" t="s">
        <v>12611</v>
      </c>
      <c r="E2" s="311" t="s">
        <v>12610</v>
      </c>
      <c r="F2" s="311" t="s">
        <v>13141</v>
      </c>
      <c r="G2" s="311" t="s">
        <v>13140</v>
      </c>
      <c r="I2" s="440" t="s">
        <v>13145</v>
      </c>
      <c r="J2" s="440"/>
    </row>
    <row r="3" spans="1:10" ht="17.149999999999999" customHeight="1" x14ac:dyDescent="0.35">
      <c r="A3" s="312"/>
      <c r="B3" s="313">
        <v>25655</v>
      </c>
      <c r="C3" s="313" t="s">
        <v>12956</v>
      </c>
      <c r="D3" s="313" t="s">
        <v>13139</v>
      </c>
      <c r="E3" s="313" t="s">
        <v>12954</v>
      </c>
      <c r="F3" s="313"/>
      <c r="G3" s="313" t="s">
        <v>12953</v>
      </c>
      <c r="I3" s="290" t="str">
        <f>LEFT(D3,6)</f>
        <v>RU1015</v>
      </c>
      <c r="J3" s="290" t="str">
        <f>E3</f>
        <v>Approved</v>
      </c>
    </row>
    <row r="4" spans="1:10" ht="17.149999999999999" customHeight="1" x14ac:dyDescent="0.35">
      <c r="A4" s="312"/>
      <c r="B4" s="313">
        <v>25656</v>
      </c>
      <c r="C4" s="313" t="s">
        <v>12956</v>
      </c>
      <c r="D4" s="313" t="s">
        <v>13138</v>
      </c>
      <c r="E4" s="313" t="s">
        <v>12954</v>
      </c>
      <c r="F4" s="313"/>
      <c r="G4" s="313" t="s">
        <v>12953</v>
      </c>
      <c r="I4" s="290" t="str">
        <f t="shared" ref="I4:I67" si="0">LEFT(D4,6)</f>
        <v>RU1100</v>
      </c>
      <c r="J4" s="290" t="str">
        <f t="shared" ref="J4:J67" si="1">E4</f>
        <v>Approved</v>
      </c>
    </row>
    <row r="5" spans="1:10" ht="17.149999999999999" customHeight="1" x14ac:dyDescent="0.35">
      <c r="A5" s="312"/>
      <c r="B5" s="313">
        <v>25657</v>
      </c>
      <c r="C5" s="313" t="s">
        <v>12956</v>
      </c>
      <c r="D5" s="313" t="s">
        <v>13137</v>
      </c>
      <c r="E5" s="313" t="s">
        <v>12954</v>
      </c>
      <c r="F5" s="313"/>
      <c r="G5" s="313" t="s">
        <v>12953</v>
      </c>
      <c r="I5" s="290" t="str">
        <f t="shared" si="0"/>
        <v>RU1105</v>
      </c>
      <c r="J5" s="290" t="str">
        <f t="shared" si="1"/>
        <v>Approved</v>
      </c>
    </row>
    <row r="6" spans="1:10" ht="17.149999999999999" customHeight="1" x14ac:dyDescent="0.35">
      <c r="A6" s="312"/>
      <c r="B6" s="313">
        <v>25658</v>
      </c>
      <c r="C6" s="313" t="s">
        <v>12956</v>
      </c>
      <c r="D6" s="313" t="s">
        <v>13136</v>
      </c>
      <c r="E6" s="313" t="s">
        <v>12954</v>
      </c>
      <c r="F6" s="313"/>
      <c r="G6" s="313" t="s">
        <v>12953</v>
      </c>
      <c r="I6" s="290" t="str">
        <f t="shared" si="0"/>
        <v>RU1200</v>
      </c>
      <c r="J6" s="290" t="str">
        <f t="shared" si="1"/>
        <v>Approved</v>
      </c>
    </row>
    <row r="7" spans="1:10" ht="17.149999999999999" customHeight="1" x14ac:dyDescent="0.35">
      <c r="A7" s="312"/>
      <c r="B7" s="313">
        <v>25659</v>
      </c>
      <c r="C7" s="313" t="s">
        <v>12956</v>
      </c>
      <c r="D7" s="313" t="s">
        <v>13135</v>
      </c>
      <c r="E7" s="313" t="s">
        <v>12954</v>
      </c>
      <c r="F7" s="313"/>
      <c r="G7" s="313" t="s">
        <v>12953</v>
      </c>
      <c r="I7" s="290" t="str">
        <f t="shared" si="0"/>
        <v>RU1205</v>
      </c>
      <c r="J7" s="290" t="str">
        <f t="shared" si="1"/>
        <v>Approved</v>
      </c>
    </row>
    <row r="8" spans="1:10" ht="17.149999999999999" customHeight="1" x14ac:dyDescent="0.35">
      <c r="A8" s="312"/>
      <c r="B8" s="313">
        <v>25660</v>
      </c>
      <c r="C8" s="313" t="s">
        <v>12956</v>
      </c>
      <c r="D8" s="313" t="s">
        <v>13134</v>
      </c>
      <c r="E8" s="313" t="s">
        <v>12954</v>
      </c>
      <c r="F8" s="313"/>
      <c r="G8" s="313" t="s">
        <v>12953</v>
      </c>
      <c r="I8" s="290" t="str">
        <f t="shared" si="0"/>
        <v>RU1225</v>
      </c>
      <c r="J8" s="290" t="str">
        <f t="shared" si="1"/>
        <v>Approved</v>
      </c>
    </row>
    <row r="9" spans="1:10" ht="17.149999999999999" customHeight="1" x14ac:dyDescent="0.35">
      <c r="A9" s="312"/>
      <c r="B9" s="313">
        <v>25661</v>
      </c>
      <c r="C9" s="313" t="s">
        <v>12956</v>
      </c>
      <c r="D9" s="313" t="s">
        <v>13133</v>
      </c>
      <c r="E9" s="313" t="s">
        <v>12954</v>
      </c>
      <c r="F9" s="313"/>
      <c r="G9" s="313" t="s">
        <v>12953</v>
      </c>
      <c r="I9" s="290" t="str">
        <f t="shared" si="0"/>
        <v>RU1320</v>
      </c>
      <c r="J9" s="290" t="str">
        <f t="shared" si="1"/>
        <v>Approved</v>
      </c>
    </row>
    <row r="10" spans="1:10" ht="17.149999999999999" customHeight="1" x14ac:dyDescent="0.35">
      <c r="A10" s="312"/>
      <c r="B10" s="313">
        <v>25662</v>
      </c>
      <c r="C10" s="313" t="s">
        <v>12956</v>
      </c>
      <c r="D10" s="313" t="s">
        <v>13132</v>
      </c>
      <c r="E10" s="313" t="s">
        <v>12954</v>
      </c>
      <c r="F10" s="313"/>
      <c r="G10" s="313" t="s">
        <v>12953</v>
      </c>
      <c r="I10" s="290" t="str">
        <f t="shared" si="0"/>
        <v>RU1370</v>
      </c>
      <c r="J10" s="290" t="str">
        <f t="shared" si="1"/>
        <v>Approved</v>
      </c>
    </row>
    <row r="11" spans="1:10" ht="17.149999999999999" customHeight="1" x14ac:dyDescent="0.35">
      <c r="A11" s="312"/>
      <c r="B11" s="313">
        <v>25663</v>
      </c>
      <c r="C11" s="313" t="s">
        <v>12956</v>
      </c>
      <c r="D11" s="313" t="s">
        <v>13131</v>
      </c>
      <c r="E11" s="313" t="s">
        <v>12954</v>
      </c>
      <c r="F11" s="313"/>
      <c r="G11" s="313" t="s">
        <v>12953</v>
      </c>
      <c r="I11" s="290" t="str">
        <f t="shared" si="0"/>
        <v>RU1405</v>
      </c>
      <c r="J11" s="290" t="str">
        <f t="shared" si="1"/>
        <v>Approved</v>
      </c>
    </row>
    <row r="12" spans="1:10" ht="17.149999999999999" customHeight="1" x14ac:dyDescent="0.35">
      <c r="A12" s="312"/>
      <c r="B12" s="313">
        <v>25664</v>
      </c>
      <c r="C12" s="313" t="s">
        <v>12956</v>
      </c>
      <c r="D12" s="313" t="s">
        <v>13130</v>
      </c>
      <c r="E12" s="313" t="s">
        <v>12954</v>
      </c>
      <c r="F12" s="313"/>
      <c r="G12" s="313" t="s">
        <v>12953</v>
      </c>
      <c r="I12" s="290" t="str">
        <f t="shared" si="0"/>
        <v>RU1600</v>
      </c>
      <c r="J12" s="290" t="str">
        <f t="shared" si="1"/>
        <v>Approved</v>
      </c>
    </row>
    <row r="13" spans="1:10" ht="17.149999999999999" customHeight="1" x14ac:dyDescent="0.35">
      <c r="A13" s="312"/>
      <c r="B13" s="313">
        <v>25665</v>
      </c>
      <c r="C13" s="313" t="s">
        <v>12956</v>
      </c>
      <c r="D13" s="313" t="s">
        <v>13129</v>
      </c>
      <c r="E13" s="313" t="s">
        <v>12954</v>
      </c>
      <c r="F13" s="313"/>
      <c r="G13" s="313" t="s">
        <v>12953</v>
      </c>
      <c r="I13" s="290" t="str">
        <f t="shared" si="0"/>
        <v>RU1610</v>
      </c>
      <c r="J13" s="290" t="str">
        <f t="shared" si="1"/>
        <v>Approved</v>
      </c>
    </row>
    <row r="14" spans="1:10" ht="17.149999999999999" customHeight="1" x14ac:dyDescent="0.35">
      <c r="A14" s="312"/>
      <c r="B14" s="313">
        <v>25666</v>
      </c>
      <c r="C14" s="313" t="s">
        <v>12956</v>
      </c>
      <c r="D14" s="313" t="s">
        <v>13128</v>
      </c>
      <c r="E14" s="313" t="s">
        <v>12954</v>
      </c>
      <c r="F14" s="313"/>
      <c r="G14" s="313" t="s">
        <v>12953</v>
      </c>
      <c r="I14" s="290" t="str">
        <f t="shared" si="0"/>
        <v>RU1615</v>
      </c>
      <c r="J14" s="290" t="str">
        <f t="shared" si="1"/>
        <v>Approved</v>
      </c>
    </row>
    <row r="15" spans="1:10" ht="17.149999999999999" customHeight="1" x14ac:dyDescent="0.35">
      <c r="A15" s="312"/>
      <c r="B15" s="313">
        <v>25667</v>
      </c>
      <c r="C15" s="313" t="s">
        <v>12956</v>
      </c>
      <c r="D15" s="313" t="s">
        <v>13127</v>
      </c>
      <c r="E15" s="313" t="s">
        <v>12954</v>
      </c>
      <c r="F15" s="313"/>
      <c r="G15" s="313" t="s">
        <v>12953</v>
      </c>
      <c r="I15" s="290" t="str">
        <f t="shared" si="0"/>
        <v>RU1700</v>
      </c>
      <c r="J15" s="290" t="str">
        <f t="shared" si="1"/>
        <v>Approved</v>
      </c>
    </row>
    <row r="16" spans="1:10" ht="17.149999999999999" customHeight="1" x14ac:dyDescent="0.35">
      <c r="A16" s="312"/>
      <c r="B16" s="313">
        <v>25668</v>
      </c>
      <c r="C16" s="313" t="s">
        <v>12956</v>
      </c>
      <c r="D16" s="313" t="s">
        <v>13126</v>
      </c>
      <c r="E16" s="313" t="s">
        <v>12954</v>
      </c>
      <c r="F16" s="313"/>
      <c r="G16" s="313" t="s">
        <v>12953</v>
      </c>
      <c r="I16" s="290" t="str">
        <f t="shared" si="0"/>
        <v>RU1705</v>
      </c>
      <c r="J16" s="290" t="str">
        <f t="shared" si="1"/>
        <v>Approved</v>
      </c>
    </row>
    <row r="17" spans="1:10" ht="17.149999999999999" customHeight="1" x14ac:dyDescent="0.35">
      <c r="A17" s="312"/>
      <c r="B17" s="313">
        <v>25669</v>
      </c>
      <c r="C17" s="313" t="s">
        <v>12956</v>
      </c>
      <c r="D17" s="313" t="s">
        <v>13125</v>
      </c>
      <c r="E17" s="313" t="s">
        <v>12954</v>
      </c>
      <c r="F17" s="313"/>
      <c r="G17" s="313" t="s">
        <v>12953</v>
      </c>
      <c r="I17" s="290" t="str">
        <f t="shared" si="0"/>
        <v>RU1710</v>
      </c>
      <c r="J17" s="290" t="str">
        <f t="shared" si="1"/>
        <v>Approved</v>
      </c>
    </row>
    <row r="18" spans="1:10" ht="17.149999999999999" customHeight="1" x14ac:dyDescent="0.35">
      <c r="A18" s="312"/>
      <c r="B18" s="313">
        <v>25670</v>
      </c>
      <c r="C18" s="313" t="s">
        <v>12956</v>
      </c>
      <c r="D18" s="313" t="s">
        <v>13124</v>
      </c>
      <c r="E18" s="313" t="s">
        <v>12954</v>
      </c>
      <c r="F18" s="313"/>
      <c r="G18" s="313" t="s">
        <v>12953</v>
      </c>
      <c r="I18" s="290" t="str">
        <f t="shared" si="0"/>
        <v>RU1720</v>
      </c>
      <c r="J18" s="290" t="str">
        <f t="shared" si="1"/>
        <v>Approved</v>
      </c>
    </row>
    <row r="19" spans="1:10" ht="17.149999999999999" customHeight="1" x14ac:dyDescent="0.35">
      <c r="A19" s="312"/>
      <c r="B19" s="313">
        <v>25671</v>
      </c>
      <c r="C19" s="313" t="s">
        <v>12956</v>
      </c>
      <c r="D19" s="313" t="s">
        <v>13123</v>
      </c>
      <c r="E19" s="313" t="s">
        <v>12954</v>
      </c>
      <c r="F19" s="313"/>
      <c r="G19" s="313" t="s">
        <v>12953</v>
      </c>
      <c r="I19" s="290" t="str">
        <f t="shared" si="0"/>
        <v>RU1725</v>
      </c>
      <c r="J19" s="290" t="str">
        <f t="shared" si="1"/>
        <v>Approved</v>
      </c>
    </row>
    <row r="20" spans="1:10" ht="17.149999999999999" customHeight="1" x14ac:dyDescent="0.35">
      <c r="A20" s="312"/>
      <c r="B20" s="313">
        <v>25672</v>
      </c>
      <c r="C20" s="313" t="s">
        <v>12956</v>
      </c>
      <c r="D20" s="313" t="s">
        <v>13122</v>
      </c>
      <c r="E20" s="313" t="s">
        <v>12954</v>
      </c>
      <c r="F20" s="313"/>
      <c r="G20" s="313" t="s">
        <v>12953</v>
      </c>
      <c r="I20" s="290" t="str">
        <f t="shared" si="0"/>
        <v>RU1727</v>
      </c>
      <c r="J20" s="290" t="str">
        <f t="shared" si="1"/>
        <v>Approved</v>
      </c>
    </row>
    <row r="21" spans="1:10" ht="17.149999999999999" customHeight="1" x14ac:dyDescent="0.35">
      <c r="A21" s="312"/>
      <c r="B21" s="313">
        <v>25673</v>
      </c>
      <c r="C21" s="313" t="s">
        <v>12956</v>
      </c>
      <c r="D21" s="313" t="s">
        <v>13121</v>
      </c>
      <c r="E21" s="313" t="s">
        <v>12954</v>
      </c>
      <c r="F21" s="313"/>
      <c r="G21" s="313" t="s">
        <v>12953</v>
      </c>
      <c r="I21" s="290" t="str">
        <f t="shared" si="0"/>
        <v>RU1736</v>
      </c>
      <c r="J21" s="290" t="str">
        <f t="shared" si="1"/>
        <v>Approved</v>
      </c>
    </row>
    <row r="22" spans="1:10" ht="17.149999999999999" customHeight="1" x14ac:dyDescent="0.35">
      <c r="A22" s="312"/>
      <c r="B22" s="313">
        <v>25674</v>
      </c>
      <c r="C22" s="313" t="s">
        <v>12956</v>
      </c>
      <c r="D22" s="313" t="s">
        <v>13120</v>
      </c>
      <c r="E22" s="313" t="s">
        <v>12954</v>
      </c>
      <c r="F22" s="313"/>
      <c r="G22" s="313" t="s">
        <v>12953</v>
      </c>
      <c r="I22" s="290" t="str">
        <f t="shared" si="0"/>
        <v>RU1970</v>
      </c>
      <c r="J22" s="290" t="str">
        <f t="shared" si="1"/>
        <v>Approved</v>
      </c>
    </row>
    <row r="23" spans="1:10" ht="17.149999999999999" customHeight="1" x14ac:dyDescent="0.35">
      <c r="A23" s="312"/>
      <c r="B23" s="313">
        <v>25675</v>
      </c>
      <c r="C23" s="313" t="s">
        <v>12956</v>
      </c>
      <c r="D23" s="313" t="s">
        <v>13119</v>
      </c>
      <c r="E23" s="313" t="s">
        <v>12954</v>
      </c>
      <c r="F23" s="313"/>
      <c r="G23" s="313" t="s">
        <v>12953</v>
      </c>
      <c r="I23" s="290" t="str">
        <f t="shared" si="0"/>
        <v>RU1972</v>
      </c>
      <c r="J23" s="290" t="str">
        <f t="shared" si="1"/>
        <v>Approved</v>
      </c>
    </row>
    <row r="24" spans="1:10" ht="17.149999999999999" customHeight="1" x14ac:dyDescent="0.35">
      <c r="A24" s="312"/>
      <c r="B24" s="313">
        <v>25676</v>
      </c>
      <c r="C24" s="313" t="s">
        <v>12956</v>
      </c>
      <c r="D24" s="313" t="s">
        <v>13118</v>
      </c>
      <c r="E24" s="313" t="s">
        <v>12954</v>
      </c>
      <c r="F24" s="313"/>
      <c r="G24" s="313" t="s">
        <v>12953</v>
      </c>
      <c r="I24" s="290" t="str">
        <f t="shared" si="0"/>
        <v>RU3041</v>
      </c>
      <c r="J24" s="290" t="str">
        <f t="shared" si="1"/>
        <v>Approved</v>
      </c>
    </row>
    <row r="25" spans="1:10" ht="17.149999999999999" customHeight="1" x14ac:dyDescent="0.35">
      <c r="A25" s="312"/>
      <c r="B25" s="313">
        <v>25677</v>
      </c>
      <c r="C25" s="313" t="s">
        <v>12956</v>
      </c>
      <c r="D25" s="313" t="s">
        <v>13117</v>
      </c>
      <c r="E25" s="313" t="s">
        <v>12954</v>
      </c>
      <c r="F25" s="313"/>
      <c r="G25" s="313" t="s">
        <v>12953</v>
      </c>
      <c r="I25" s="290" t="str">
        <f t="shared" si="0"/>
        <v>RU3090</v>
      </c>
      <c r="J25" s="290" t="str">
        <f t="shared" si="1"/>
        <v>Approved</v>
      </c>
    </row>
    <row r="26" spans="1:10" ht="17.149999999999999" customHeight="1" x14ac:dyDescent="0.35">
      <c r="A26" s="312"/>
      <c r="B26" s="313">
        <v>25678</v>
      </c>
      <c r="C26" s="313" t="s">
        <v>12956</v>
      </c>
      <c r="D26" s="313" t="s">
        <v>13116</v>
      </c>
      <c r="E26" s="313" t="s">
        <v>12954</v>
      </c>
      <c r="F26" s="313"/>
      <c r="G26" s="313" t="s">
        <v>12953</v>
      </c>
      <c r="I26" s="290" t="str">
        <f t="shared" si="0"/>
        <v>RU3100</v>
      </c>
      <c r="J26" s="290" t="str">
        <f t="shared" si="1"/>
        <v>Approved</v>
      </c>
    </row>
    <row r="27" spans="1:10" ht="17.149999999999999" customHeight="1" x14ac:dyDescent="0.35">
      <c r="A27" s="312"/>
      <c r="B27" s="313">
        <v>25679</v>
      </c>
      <c r="C27" s="313" t="s">
        <v>12956</v>
      </c>
      <c r="D27" s="313" t="s">
        <v>13115</v>
      </c>
      <c r="E27" s="313" t="s">
        <v>12954</v>
      </c>
      <c r="F27" s="313"/>
      <c r="G27" s="313" t="s">
        <v>12953</v>
      </c>
      <c r="I27" s="290" t="str">
        <f t="shared" si="0"/>
        <v>RU5000</v>
      </c>
      <c r="J27" s="290" t="str">
        <f t="shared" si="1"/>
        <v>Approved</v>
      </c>
    </row>
    <row r="28" spans="1:10" ht="17.149999999999999" customHeight="1" x14ac:dyDescent="0.35">
      <c r="A28" s="312"/>
      <c r="B28" s="313">
        <v>25680</v>
      </c>
      <c r="C28" s="313" t="s">
        <v>12956</v>
      </c>
      <c r="D28" s="313" t="s">
        <v>13114</v>
      </c>
      <c r="E28" s="313" t="s">
        <v>12954</v>
      </c>
      <c r="F28" s="313"/>
      <c r="G28" s="313" t="s">
        <v>12953</v>
      </c>
      <c r="I28" s="290" t="str">
        <f t="shared" si="0"/>
        <v>RU5020</v>
      </c>
      <c r="J28" s="290" t="str">
        <f t="shared" si="1"/>
        <v>Approved</v>
      </c>
    </row>
    <row r="29" spans="1:10" ht="17.149999999999999" customHeight="1" x14ac:dyDescent="0.35">
      <c r="A29" s="312"/>
      <c r="B29" s="313">
        <v>25681</v>
      </c>
      <c r="C29" s="313" t="s">
        <v>12956</v>
      </c>
      <c r="D29" s="313" t="s">
        <v>13113</v>
      </c>
      <c r="E29" s="313" t="s">
        <v>12954</v>
      </c>
      <c r="F29" s="313"/>
      <c r="G29" s="313" t="s">
        <v>12953</v>
      </c>
      <c r="I29" s="290" t="str">
        <f t="shared" si="0"/>
        <v>RU5030</v>
      </c>
      <c r="J29" s="290" t="str">
        <f t="shared" si="1"/>
        <v>Approved</v>
      </c>
    </row>
    <row r="30" spans="1:10" ht="17.149999999999999" customHeight="1" x14ac:dyDescent="0.35">
      <c r="A30" s="312"/>
      <c r="B30" s="313">
        <v>25682</v>
      </c>
      <c r="C30" s="313" t="s">
        <v>12956</v>
      </c>
      <c r="D30" s="313" t="s">
        <v>13112</v>
      </c>
      <c r="E30" s="313" t="s">
        <v>12954</v>
      </c>
      <c r="F30" s="313"/>
      <c r="G30" s="313" t="s">
        <v>12953</v>
      </c>
      <c r="I30" s="290" t="str">
        <f t="shared" si="0"/>
        <v>RU5042</v>
      </c>
      <c r="J30" s="290" t="str">
        <f t="shared" si="1"/>
        <v>Approved</v>
      </c>
    </row>
    <row r="31" spans="1:10" ht="17.149999999999999" customHeight="1" x14ac:dyDescent="0.35">
      <c r="A31" s="312"/>
      <c r="B31" s="313">
        <v>25683</v>
      </c>
      <c r="C31" s="313" t="s">
        <v>12956</v>
      </c>
      <c r="D31" s="313" t="s">
        <v>13111</v>
      </c>
      <c r="E31" s="313" t="s">
        <v>12954</v>
      </c>
      <c r="F31" s="313"/>
      <c r="G31" s="313" t="s">
        <v>12953</v>
      </c>
      <c r="I31" s="290" t="str">
        <f t="shared" si="0"/>
        <v>RU5045</v>
      </c>
      <c r="J31" s="290" t="str">
        <f t="shared" si="1"/>
        <v>Approved</v>
      </c>
    </row>
    <row r="32" spans="1:10" ht="17.149999999999999" customHeight="1" x14ac:dyDescent="0.35">
      <c r="A32" s="312"/>
      <c r="B32" s="313">
        <v>25684</v>
      </c>
      <c r="C32" s="313" t="s">
        <v>12956</v>
      </c>
      <c r="D32" s="313" t="s">
        <v>13110</v>
      </c>
      <c r="E32" s="313" t="s">
        <v>12954</v>
      </c>
      <c r="F32" s="313"/>
      <c r="G32" s="313" t="s">
        <v>12953</v>
      </c>
      <c r="I32" s="290" t="str">
        <f t="shared" si="0"/>
        <v>RU5050</v>
      </c>
      <c r="J32" s="290" t="str">
        <f t="shared" si="1"/>
        <v>Approved</v>
      </c>
    </row>
    <row r="33" spans="1:10" ht="17.149999999999999" customHeight="1" x14ac:dyDescent="0.35">
      <c r="A33" s="312"/>
      <c r="B33" s="313">
        <v>25685</v>
      </c>
      <c r="C33" s="313" t="s">
        <v>12956</v>
      </c>
      <c r="D33" s="313" t="s">
        <v>13109</v>
      </c>
      <c r="E33" s="313" t="s">
        <v>12954</v>
      </c>
      <c r="F33" s="313"/>
      <c r="G33" s="313" t="s">
        <v>12953</v>
      </c>
      <c r="I33" s="290" t="str">
        <f t="shared" si="0"/>
        <v>RU5052</v>
      </c>
      <c r="J33" s="290" t="str">
        <f t="shared" si="1"/>
        <v>Approved</v>
      </c>
    </row>
    <row r="34" spans="1:10" ht="17.149999999999999" customHeight="1" x14ac:dyDescent="0.35">
      <c r="A34" s="312"/>
      <c r="B34" s="313">
        <v>25686</v>
      </c>
      <c r="C34" s="313" t="s">
        <v>12956</v>
      </c>
      <c r="D34" s="313" t="s">
        <v>13108</v>
      </c>
      <c r="E34" s="313" t="s">
        <v>12954</v>
      </c>
      <c r="F34" s="313"/>
      <c r="G34" s="313" t="s">
        <v>12953</v>
      </c>
      <c r="I34" s="290" t="str">
        <f t="shared" si="0"/>
        <v>RU5062</v>
      </c>
      <c r="J34" s="290" t="str">
        <f t="shared" si="1"/>
        <v>Approved</v>
      </c>
    </row>
    <row r="35" spans="1:10" ht="17.149999999999999" customHeight="1" x14ac:dyDescent="0.35">
      <c r="A35" s="312"/>
      <c r="B35" s="313">
        <v>25687</v>
      </c>
      <c r="C35" s="313" t="s">
        <v>12956</v>
      </c>
      <c r="D35" s="313" t="s">
        <v>13107</v>
      </c>
      <c r="E35" s="313" t="s">
        <v>12954</v>
      </c>
      <c r="F35" s="313"/>
      <c r="G35" s="313" t="s">
        <v>12953</v>
      </c>
      <c r="I35" s="290" t="str">
        <f t="shared" si="0"/>
        <v>RU5085</v>
      </c>
      <c r="J35" s="290" t="str">
        <f t="shared" si="1"/>
        <v>Approved</v>
      </c>
    </row>
    <row r="36" spans="1:10" ht="17.149999999999999" customHeight="1" x14ac:dyDescent="0.35">
      <c r="A36" s="312"/>
      <c r="B36" s="313">
        <v>25688</v>
      </c>
      <c r="C36" s="313" t="s">
        <v>12956</v>
      </c>
      <c r="D36" s="313" t="s">
        <v>13106</v>
      </c>
      <c r="E36" s="313" t="s">
        <v>12954</v>
      </c>
      <c r="F36" s="313"/>
      <c r="G36" s="313" t="s">
        <v>12953</v>
      </c>
      <c r="I36" s="290" t="str">
        <f t="shared" si="0"/>
        <v>RU5115</v>
      </c>
      <c r="J36" s="290" t="str">
        <f t="shared" si="1"/>
        <v>Approved</v>
      </c>
    </row>
    <row r="37" spans="1:10" ht="17.149999999999999" customHeight="1" x14ac:dyDescent="0.35">
      <c r="A37" s="312"/>
      <c r="B37" s="313">
        <v>25689</v>
      </c>
      <c r="C37" s="313" t="s">
        <v>12956</v>
      </c>
      <c r="D37" s="313" t="s">
        <v>13105</v>
      </c>
      <c r="E37" s="313" t="s">
        <v>12954</v>
      </c>
      <c r="F37" s="313"/>
      <c r="G37" s="313" t="s">
        <v>12953</v>
      </c>
      <c r="I37" s="290" t="str">
        <f t="shared" si="0"/>
        <v>RU5130</v>
      </c>
      <c r="J37" s="290" t="str">
        <f t="shared" si="1"/>
        <v>Approved</v>
      </c>
    </row>
    <row r="38" spans="1:10" ht="17.149999999999999" customHeight="1" x14ac:dyDescent="0.35">
      <c r="A38" s="312"/>
      <c r="B38" s="313">
        <v>25690</v>
      </c>
      <c r="C38" s="313" t="s">
        <v>12956</v>
      </c>
      <c r="D38" s="313" t="s">
        <v>13104</v>
      </c>
      <c r="E38" s="313" t="s">
        <v>12954</v>
      </c>
      <c r="F38" s="313"/>
      <c r="G38" s="313" t="s">
        <v>12953</v>
      </c>
      <c r="I38" s="290" t="str">
        <f t="shared" si="0"/>
        <v>RU5200</v>
      </c>
      <c r="J38" s="290" t="str">
        <f t="shared" si="1"/>
        <v>Approved</v>
      </c>
    </row>
    <row r="39" spans="1:10" ht="17.149999999999999" customHeight="1" x14ac:dyDescent="0.35">
      <c r="A39" s="312"/>
      <c r="B39" s="313">
        <v>25691</v>
      </c>
      <c r="C39" s="313" t="s">
        <v>12956</v>
      </c>
      <c r="D39" s="313" t="s">
        <v>13103</v>
      </c>
      <c r="E39" s="313" t="s">
        <v>12954</v>
      </c>
      <c r="F39" s="313"/>
      <c r="G39" s="313" t="s">
        <v>12953</v>
      </c>
      <c r="I39" s="290" t="str">
        <f t="shared" si="0"/>
        <v>RU5201</v>
      </c>
      <c r="J39" s="290" t="str">
        <f t="shared" si="1"/>
        <v>Approved</v>
      </c>
    </row>
    <row r="40" spans="1:10" ht="17.149999999999999" customHeight="1" x14ac:dyDescent="0.35">
      <c r="A40" s="312"/>
      <c r="B40" s="313">
        <v>25692</v>
      </c>
      <c r="C40" s="313" t="s">
        <v>12956</v>
      </c>
      <c r="D40" s="313" t="s">
        <v>13102</v>
      </c>
      <c r="E40" s="313" t="s">
        <v>12954</v>
      </c>
      <c r="F40" s="313"/>
      <c r="G40" s="313" t="s">
        <v>12953</v>
      </c>
      <c r="I40" s="290" t="str">
        <f t="shared" si="0"/>
        <v>RU5215</v>
      </c>
      <c r="J40" s="290" t="str">
        <f t="shared" si="1"/>
        <v>Approved</v>
      </c>
    </row>
    <row r="41" spans="1:10" ht="17.149999999999999" customHeight="1" x14ac:dyDescent="0.35">
      <c r="A41" s="312"/>
      <c r="B41" s="313">
        <v>25693</v>
      </c>
      <c r="C41" s="313" t="s">
        <v>12956</v>
      </c>
      <c r="D41" s="313" t="s">
        <v>13101</v>
      </c>
      <c r="E41" s="313" t="s">
        <v>12954</v>
      </c>
      <c r="F41" s="313"/>
      <c r="G41" s="313" t="s">
        <v>12953</v>
      </c>
      <c r="I41" s="290" t="str">
        <f t="shared" si="0"/>
        <v>RU5220</v>
      </c>
      <c r="J41" s="290" t="str">
        <f t="shared" si="1"/>
        <v>Approved</v>
      </c>
    </row>
    <row r="42" spans="1:10" ht="17.149999999999999" customHeight="1" x14ac:dyDescent="0.35">
      <c r="A42" s="312"/>
      <c r="B42" s="313">
        <v>25694</v>
      </c>
      <c r="C42" s="313" t="s">
        <v>12956</v>
      </c>
      <c r="D42" s="313" t="s">
        <v>13100</v>
      </c>
      <c r="E42" s="313" t="s">
        <v>12954</v>
      </c>
      <c r="F42" s="313"/>
      <c r="G42" s="313" t="s">
        <v>12953</v>
      </c>
      <c r="I42" s="290" t="str">
        <f t="shared" si="0"/>
        <v>RU7803</v>
      </c>
      <c r="J42" s="290" t="str">
        <f t="shared" si="1"/>
        <v>Approved</v>
      </c>
    </row>
    <row r="43" spans="1:10" ht="17.149999999999999" customHeight="1" x14ac:dyDescent="0.35">
      <c r="A43" s="312"/>
      <c r="B43" s="313">
        <v>25695</v>
      </c>
      <c r="C43" s="313" t="s">
        <v>12956</v>
      </c>
      <c r="D43" s="313" t="s">
        <v>13099</v>
      </c>
      <c r="E43" s="313" t="s">
        <v>12954</v>
      </c>
      <c r="F43" s="313"/>
      <c r="G43" s="313" t="s">
        <v>12953</v>
      </c>
      <c r="I43" s="290" t="str">
        <f t="shared" si="0"/>
        <v>RU7815</v>
      </c>
      <c r="J43" s="290" t="str">
        <f t="shared" si="1"/>
        <v>Approved</v>
      </c>
    </row>
    <row r="44" spans="1:10" ht="17.149999999999999" customHeight="1" x14ac:dyDescent="0.35">
      <c r="A44" s="312"/>
      <c r="B44" s="313">
        <v>25696</v>
      </c>
      <c r="C44" s="313" t="s">
        <v>12956</v>
      </c>
      <c r="D44" s="313" t="s">
        <v>13098</v>
      </c>
      <c r="E44" s="313" t="s">
        <v>12954</v>
      </c>
      <c r="F44" s="313"/>
      <c r="G44" s="313" t="s">
        <v>12953</v>
      </c>
      <c r="I44" s="290" t="str">
        <f t="shared" si="0"/>
        <v>RU7818</v>
      </c>
      <c r="J44" s="290" t="str">
        <f t="shared" si="1"/>
        <v>Approved</v>
      </c>
    </row>
    <row r="45" spans="1:10" ht="17.149999999999999" customHeight="1" x14ac:dyDescent="0.35">
      <c r="A45" s="312"/>
      <c r="B45" s="313">
        <v>25697</v>
      </c>
      <c r="C45" s="313" t="s">
        <v>12956</v>
      </c>
      <c r="D45" s="313" t="s">
        <v>13097</v>
      </c>
      <c r="E45" s="313" t="s">
        <v>12954</v>
      </c>
      <c r="F45" s="313"/>
      <c r="G45" s="313" t="s">
        <v>12953</v>
      </c>
      <c r="I45" s="290" t="str">
        <f t="shared" si="0"/>
        <v>RU7821</v>
      </c>
      <c r="J45" s="290" t="str">
        <f t="shared" si="1"/>
        <v>Approved</v>
      </c>
    </row>
    <row r="46" spans="1:10" ht="17.149999999999999" customHeight="1" x14ac:dyDescent="0.35">
      <c r="A46" s="312"/>
      <c r="B46" s="313">
        <v>25698</v>
      </c>
      <c r="C46" s="313" t="s">
        <v>12956</v>
      </c>
      <c r="D46" s="313" t="s">
        <v>13096</v>
      </c>
      <c r="E46" s="313" t="s">
        <v>12954</v>
      </c>
      <c r="F46" s="313"/>
      <c r="G46" s="313" t="s">
        <v>12953</v>
      </c>
      <c r="I46" s="290" t="str">
        <f t="shared" si="0"/>
        <v>RU7830</v>
      </c>
      <c r="J46" s="290" t="str">
        <f t="shared" si="1"/>
        <v>Approved</v>
      </c>
    </row>
    <row r="47" spans="1:10" ht="17.149999999999999" customHeight="1" x14ac:dyDescent="0.35">
      <c r="A47" s="312"/>
      <c r="B47" s="313">
        <v>25699</v>
      </c>
      <c r="C47" s="313" t="s">
        <v>12956</v>
      </c>
      <c r="D47" s="313" t="s">
        <v>13095</v>
      </c>
      <c r="E47" s="313" t="s">
        <v>12954</v>
      </c>
      <c r="F47" s="313"/>
      <c r="G47" s="313" t="s">
        <v>12953</v>
      </c>
      <c r="I47" s="290" t="str">
        <f t="shared" si="0"/>
        <v>RU7845</v>
      </c>
      <c r="J47" s="290" t="str">
        <f t="shared" si="1"/>
        <v>Approved</v>
      </c>
    </row>
    <row r="48" spans="1:10" ht="17.149999999999999" customHeight="1" x14ac:dyDescent="0.35">
      <c r="A48" s="312"/>
      <c r="B48" s="313">
        <v>25700</v>
      </c>
      <c r="C48" s="313" t="s">
        <v>12956</v>
      </c>
      <c r="D48" s="313" t="s">
        <v>13094</v>
      </c>
      <c r="E48" s="313" t="s">
        <v>12954</v>
      </c>
      <c r="F48" s="313"/>
      <c r="G48" s="313" t="s">
        <v>12953</v>
      </c>
      <c r="I48" s="290" t="str">
        <f t="shared" si="0"/>
        <v>RU7846</v>
      </c>
      <c r="J48" s="290" t="str">
        <f t="shared" si="1"/>
        <v>Approved</v>
      </c>
    </row>
    <row r="49" spans="1:10" ht="17.149999999999999" customHeight="1" x14ac:dyDescent="0.35">
      <c r="A49" s="312"/>
      <c r="B49" s="313">
        <v>25701</v>
      </c>
      <c r="C49" s="313" t="s">
        <v>12956</v>
      </c>
      <c r="D49" s="313" t="s">
        <v>13093</v>
      </c>
      <c r="E49" s="313" t="s">
        <v>12954</v>
      </c>
      <c r="F49" s="313"/>
      <c r="G49" s="313" t="s">
        <v>12953</v>
      </c>
      <c r="I49" s="290" t="str">
        <f t="shared" si="0"/>
        <v>RU7866</v>
      </c>
      <c r="J49" s="290" t="str">
        <f t="shared" si="1"/>
        <v>Approved</v>
      </c>
    </row>
    <row r="50" spans="1:10" ht="17.149999999999999" customHeight="1" x14ac:dyDescent="0.35">
      <c r="A50" s="312"/>
      <c r="B50" s="313">
        <v>25702</v>
      </c>
      <c r="C50" s="313" t="s">
        <v>12956</v>
      </c>
      <c r="D50" s="313" t="s">
        <v>13092</v>
      </c>
      <c r="E50" s="313" t="s">
        <v>12954</v>
      </c>
      <c r="F50" s="313"/>
      <c r="G50" s="313" t="s">
        <v>12953</v>
      </c>
      <c r="I50" s="290" t="str">
        <f t="shared" si="0"/>
        <v>RU7881</v>
      </c>
      <c r="J50" s="290" t="str">
        <f t="shared" si="1"/>
        <v>Approved</v>
      </c>
    </row>
    <row r="51" spans="1:10" ht="17.149999999999999" customHeight="1" x14ac:dyDescent="0.35">
      <c r="A51" s="312"/>
      <c r="B51" s="313">
        <v>25703</v>
      </c>
      <c r="C51" s="313" t="s">
        <v>12956</v>
      </c>
      <c r="D51" s="313" t="s">
        <v>13091</v>
      </c>
      <c r="E51" s="313" t="s">
        <v>12954</v>
      </c>
      <c r="F51" s="313"/>
      <c r="G51" s="313" t="s">
        <v>12953</v>
      </c>
      <c r="I51" s="290" t="str">
        <f t="shared" si="0"/>
        <v>RU7887</v>
      </c>
      <c r="J51" s="290" t="str">
        <f t="shared" si="1"/>
        <v>Approved</v>
      </c>
    </row>
    <row r="52" spans="1:10" ht="17.149999999999999" customHeight="1" x14ac:dyDescent="0.35">
      <c r="A52" s="312"/>
      <c r="B52" s="313">
        <v>25704</v>
      </c>
      <c r="C52" s="313" t="s">
        <v>12956</v>
      </c>
      <c r="D52" s="313" t="s">
        <v>13090</v>
      </c>
      <c r="E52" s="313" t="s">
        <v>12954</v>
      </c>
      <c r="F52" s="313"/>
      <c r="G52" s="313" t="s">
        <v>12953</v>
      </c>
      <c r="I52" s="290" t="str">
        <f t="shared" si="0"/>
        <v>RU7890</v>
      </c>
      <c r="J52" s="290" t="str">
        <f t="shared" si="1"/>
        <v>Approved</v>
      </c>
    </row>
    <row r="53" spans="1:10" ht="17.149999999999999" customHeight="1" x14ac:dyDescent="0.35">
      <c r="A53" s="312"/>
      <c r="B53" s="313">
        <v>25705</v>
      </c>
      <c r="C53" s="313" t="s">
        <v>12956</v>
      </c>
      <c r="D53" s="313" t="s">
        <v>13089</v>
      </c>
      <c r="E53" s="313" t="s">
        <v>12954</v>
      </c>
      <c r="F53" s="313"/>
      <c r="G53" s="313" t="s">
        <v>12953</v>
      </c>
      <c r="I53" s="290" t="str">
        <f t="shared" si="0"/>
        <v>RU7899</v>
      </c>
      <c r="J53" s="290" t="str">
        <f t="shared" si="1"/>
        <v>Approved</v>
      </c>
    </row>
    <row r="54" spans="1:10" ht="17.149999999999999" customHeight="1" x14ac:dyDescent="0.35">
      <c r="A54" s="312"/>
      <c r="B54" s="313">
        <v>25706</v>
      </c>
      <c r="C54" s="313" t="s">
        <v>12956</v>
      </c>
      <c r="D54" s="313" t="s">
        <v>13088</v>
      </c>
      <c r="E54" s="313" t="s">
        <v>12954</v>
      </c>
      <c r="F54" s="313"/>
      <c r="G54" s="313" t="s">
        <v>12953</v>
      </c>
      <c r="I54" s="290" t="str">
        <f t="shared" si="0"/>
        <v>RU7905</v>
      </c>
      <c r="J54" s="290" t="str">
        <f t="shared" si="1"/>
        <v>Approved</v>
      </c>
    </row>
    <row r="55" spans="1:10" ht="17.149999999999999" customHeight="1" x14ac:dyDescent="0.35">
      <c r="A55" s="312"/>
      <c r="B55" s="313">
        <v>25707</v>
      </c>
      <c r="C55" s="313" t="s">
        <v>12956</v>
      </c>
      <c r="D55" s="313" t="s">
        <v>13087</v>
      </c>
      <c r="E55" s="313" t="s">
        <v>12954</v>
      </c>
      <c r="F55" s="313"/>
      <c r="G55" s="313" t="s">
        <v>12953</v>
      </c>
      <c r="I55" s="290" t="str">
        <f t="shared" si="0"/>
        <v>RU7908</v>
      </c>
      <c r="J55" s="290" t="str">
        <f t="shared" si="1"/>
        <v>Approved</v>
      </c>
    </row>
    <row r="56" spans="1:10" ht="17.149999999999999" customHeight="1" x14ac:dyDescent="0.35">
      <c r="A56" s="312"/>
      <c r="B56" s="313">
        <v>25708</v>
      </c>
      <c r="C56" s="313" t="s">
        <v>12956</v>
      </c>
      <c r="D56" s="313" t="s">
        <v>13086</v>
      </c>
      <c r="E56" s="313" t="s">
        <v>12954</v>
      </c>
      <c r="F56" s="313"/>
      <c r="G56" s="313" t="s">
        <v>12953</v>
      </c>
      <c r="I56" s="290" t="str">
        <f t="shared" si="0"/>
        <v>RU7914</v>
      </c>
      <c r="J56" s="290" t="str">
        <f t="shared" si="1"/>
        <v>Approved</v>
      </c>
    </row>
    <row r="57" spans="1:10" ht="17.149999999999999" customHeight="1" x14ac:dyDescent="0.35">
      <c r="A57" s="312"/>
      <c r="B57" s="313">
        <v>25709</v>
      </c>
      <c r="C57" s="313" t="s">
        <v>12956</v>
      </c>
      <c r="D57" s="313" t="s">
        <v>13085</v>
      </c>
      <c r="E57" s="313" t="s">
        <v>12954</v>
      </c>
      <c r="F57" s="313"/>
      <c r="G57" s="313" t="s">
        <v>12953</v>
      </c>
      <c r="I57" s="290" t="str">
        <f t="shared" si="0"/>
        <v>RU7917</v>
      </c>
      <c r="J57" s="290" t="str">
        <f t="shared" si="1"/>
        <v>Approved</v>
      </c>
    </row>
    <row r="58" spans="1:10" ht="17.149999999999999" customHeight="1" x14ac:dyDescent="0.35">
      <c r="A58" s="312"/>
      <c r="B58" s="313">
        <v>25710</v>
      </c>
      <c r="C58" s="313" t="s">
        <v>12956</v>
      </c>
      <c r="D58" s="313" t="s">
        <v>13084</v>
      </c>
      <c r="E58" s="313" t="s">
        <v>12954</v>
      </c>
      <c r="F58" s="313"/>
      <c r="G58" s="313" t="s">
        <v>12953</v>
      </c>
      <c r="I58" s="290" t="str">
        <f t="shared" si="0"/>
        <v>RU7923</v>
      </c>
      <c r="J58" s="290" t="str">
        <f t="shared" si="1"/>
        <v>Approved</v>
      </c>
    </row>
    <row r="59" spans="1:10" ht="17.149999999999999" customHeight="1" x14ac:dyDescent="0.35">
      <c r="A59" s="312"/>
      <c r="B59" s="313">
        <v>25711</v>
      </c>
      <c r="C59" s="313" t="s">
        <v>12956</v>
      </c>
      <c r="D59" s="313" t="s">
        <v>13083</v>
      </c>
      <c r="E59" s="313" t="s">
        <v>12954</v>
      </c>
      <c r="F59" s="313"/>
      <c r="G59" s="313" t="s">
        <v>12953</v>
      </c>
      <c r="I59" s="290" t="str">
        <f t="shared" si="0"/>
        <v>RU7926</v>
      </c>
      <c r="J59" s="290" t="str">
        <f t="shared" si="1"/>
        <v>Approved</v>
      </c>
    </row>
    <row r="60" spans="1:10" ht="17.149999999999999" customHeight="1" x14ac:dyDescent="0.35">
      <c r="A60" s="312"/>
      <c r="B60" s="313">
        <v>25712</v>
      </c>
      <c r="C60" s="313" t="s">
        <v>12956</v>
      </c>
      <c r="D60" s="313" t="s">
        <v>13082</v>
      </c>
      <c r="E60" s="313" t="s">
        <v>12954</v>
      </c>
      <c r="F60" s="313"/>
      <c r="G60" s="313" t="s">
        <v>12953</v>
      </c>
      <c r="I60" s="290" t="str">
        <f t="shared" si="0"/>
        <v>RU7929</v>
      </c>
      <c r="J60" s="290" t="str">
        <f t="shared" si="1"/>
        <v>Approved</v>
      </c>
    </row>
    <row r="61" spans="1:10" ht="17.149999999999999" customHeight="1" x14ac:dyDescent="0.35">
      <c r="A61" s="312"/>
      <c r="B61" s="313">
        <v>25713</v>
      </c>
      <c r="C61" s="313" t="s">
        <v>12956</v>
      </c>
      <c r="D61" s="313" t="s">
        <v>13081</v>
      </c>
      <c r="E61" s="313" t="s">
        <v>12954</v>
      </c>
      <c r="F61" s="313"/>
      <c r="G61" s="313" t="s">
        <v>12953</v>
      </c>
      <c r="I61" s="290" t="str">
        <f t="shared" si="0"/>
        <v>RU7932</v>
      </c>
      <c r="J61" s="290" t="str">
        <f t="shared" si="1"/>
        <v>Approved</v>
      </c>
    </row>
    <row r="62" spans="1:10" ht="17.149999999999999" customHeight="1" x14ac:dyDescent="0.35">
      <c r="A62" s="312"/>
      <c r="B62" s="313">
        <v>25714</v>
      </c>
      <c r="C62" s="313" t="s">
        <v>12956</v>
      </c>
      <c r="D62" s="313" t="s">
        <v>13080</v>
      </c>
      <c r="E62" s="313" t="s">
        <v>12954</v>
      </c>
      <c r="F62" s="313"/>
      <c r="G62" s="313" t="s">
        <v>12953</v>
      </c>
      <c r="I62" s="290" t="str">
        <f t="shared" si="0"/>
        <v>RU7935</v>
      </c>
      <c r="J62" s="290" t="str">
        <f t="shared" si="1"/>
        <v>Approved</v>
      </c>
    </row>
    <row r="63" spans="1:10" ht="17.149999999999999" customHeight="1" x14ac:dyDescent="0.35">
      <c r="A63" s="312"/>
      <c r="B63" s="313">
        <v>25715</v>
      </c>
      <c r="C63" s="313" t="s">
        <v>12956</v>
      </c>
      <c r="D63" s="313" t="s">
        <v>13079</v>
      </c>
      <c r="E63" s="313" t="s">
        <v>12954</v>
      </c>
      <c r="F63" s="313"/>
      <c r="G63" s="313" t="s">
        <v>12953</v>
      </c>
      <c r="I63" s="290" t="str">
        <f t="shared" si="0"/>
        <v>RU8000</v>
      </c>
      <c r="J63" s="290" t="str">
        <f t="shared" si="1"/>
        <v>Approved</v>
      </c>
    </row>
    <row r="64" spans="1:10" ht="17.149999999999999" customHeight="1" x14ac:dyDescent="0.35">
      <c r="A64" s="312"/>
      <c r="B64" s="313">
        <v>25716</v>
      </c>
      <c r="C64" s="313" t="s">
        <v>12956</v>
      </c>
      <c r="D64" s="313" t="s">
        <v>13078</v>
      </c>
      <c r="E64" s="313" t="s">
        <v>12954</v>
      </c>
      <c r="F64" s="313"/>
      <c r="G64" s="313" t="s">
        <v>12953</v>
      </c>
      <c r="I64" s="290" t="str">
        <f t="shared" si="0"/>
        <v>RU8002</v>
      </c>
      <c r="J64" s="290" t="str">
        <f t="shared" si="1"/>
        <v>Approved</v>
      </c>
    </row>
    <row r="65" spans="1:10" ht="17.149999999999999" customHeight="1" x14ac:dyDescent="0.35">
      <c r="A65" s="312"/>
      <c r="B65" s="313">
        <v>25717</v>
      </c>
      <c r="C65" s="313" t="s">
        <v>12956</v>
      </c>
      <c r="D65" s="313" t="s">
        <v>13077</v>
      </c>
      <c r="E65" s="313" t="s">
        <v>12954</v>
      </c>
      <c r="F65" s="313"/>
      <c r="G65" s="313" t="s">
        <v>12953</v>
      </c>
      <c r="I65" s="290" t="str">
        <f t="shared" si="0"/>
        <v>RU8005</v>
      </c>
      <c r="J65" s="290" t="str">
        <f t="shared" si="1"/>
        <v>Approved</v>
      </c>
    </row>
    <row r="66" spans="1:10" ht="17.149999999999999" customHeight="1" x14ac:dyDescent="0.35">
      <c r="A66" s="312"/>
      <c r="B66" s="313">
        <v>25718</v>
      </c>
      <c r="C66" s="313" t="s">
        <v>12956</v>
      </c>
      <c r="D66" s="313" t="s">
        <v>13076</v>
      </c>
      <c r="E66" s="313" t="s">
        <v>12954</v>
      </c>
      <c r="F66" s="313"/>
      <c r="G66" s="313" t="s">
        <v>12953</v>
      </c>
      <c r="I66" s="290" t="str">
        <f t="shared" si="0"/>
        <v>RU8010</v>
      </c>
      <c r="J66" s="290" t="str">
        <f t="shared" si="1"/>
        <v>Approved</v>
      </c>
    </row>
    <row r="67" spans="1:10" ht="17.149999999999999" customHeight="1" x14ac:dyDescent="0.35">
      <c r="A67" s="312"/>
      <c r="B67" s="313">
        <v>25719</v>
      </c>
      <c r="C67" s="313" t="s">
        <v>12956</v>
      </c>
      <c r="D67" s="313" t="s">
        <v>13075</v>
      </c>
      <c r="E67" s="313" t="s">
        <v>12954</v>
      </c>
      <c r="F67" s="313"/>
      <c r="G67" s="313" t="s">
        <v>12953</v>
      </c>
      <c r="I67" s="290" t="str">
        <f t="shared" si="0"/>
        <v>RU8015</v>
      </c>
      <c r="J67" s="290" t="str">
        <f t="shared" si="1"/>
        <v>Approved</v>
      </c>
    </row>
    <row r="68" spans="1:10" ht="17.149999999999999" customHeight="1" x14ac:dyDescent="0.35">
      <c r="A68" s="312"/>
      <c r="B68" s="313">
        <v>25720</v>
      </c>
      <c r="C68" s="313" t="s">
        <v>12956</v>
      </c>
      <c r="D68" s="313" t="s">
        <v>13074</v>
      </c>
      <c r="E68" s="313" t="s">
        <v>12954</v>
      </c>
      <c r="F68" s="313"/>
      <c r="G68" s="313" t="s">
        <v>12953</v>
      </c>
      <c r="I68" s="290" t="str">
        <f t="shared" ref="I68:I131" si="2">LEFT(D68,6)</f>
        <v>RU8020</v>
      </c>
      <c r="J68" s="290" t="str">
        <f t="shared" ref="J68:J131" si="3">E68</f>
        <v>Approved</v>
      </c>
    </row>
    <row r="69" spans="1:10" ht="17.149999999999999" customHeight="1" x14ac:dyDescent="0.35">
      <c r="A69" s="312"/>
      <c r="B69" s="313">
        <v>25721</v>
      </c>
      <c r="C69" s="313" t="s">
        <v>12956</v>
      </c>
      <c r="D69" s="313" t="s">
        <v>13073</v>
      </c>
      <c r="E69" s="313" t="s">
        <v>12954</v>
      </c>
      <c r="F69" s="313"/>
      <c r="G69" s="313" t="s">
        <v>12953</v>
      </c>
      <c r="I69" s="290" t="str">
        <f t="shared" si="2"/>
        <v>RU8025</v>
      </c>
      <c r="J69" s="290" t="str">
        <f t="shared" si="3"/>
        <v>Approved</v>
      </c>
    </row>
    <row r="70" spans="1:10" ht="17.149999999999999" customHeight="1" x14ac:dyDescent="0.35">
      <c r="A70" s="312"/>
      <c r="B70" s="313">
        <v>25722</v>
      </c>
      <c r="C70" s="313" t="s">
        <v>12956</v>
      </c>
      <c r="D70" s="313" t="s">
        <v>13072</v>
      </c>
      <c r="E70" s="313" t="s">
        <v>12954</v>
      </c>
      <c r="F70" s="313"/>
      <c r="G70" s="313" t="s">
        <v>12953</v>
      </c>
      <c r="I70" s="290" t="str">
        <f t="shared" si="2"/>
        <v>RU8031</v>
      </c>
      <c r="J70" s="290" t="str">
        <f t="shared" si="3"/>
        <v>Approved</v>
      </c>
    </row>
    <row r="71" spans="1:10" ht="17.149999999999999" customHeight="1" x14ac:dyDescent="0.35">
      <c r="A71" s="312"/>
      <c r="B71" s="313">
        <v>25723</v>
      </c>
      <c r="C71" s="313" t="s">
        <v>12956</v>
      </c>
      <c r="D71" s="313" t="s">
        <v>13071</v>
      </c>
      <c r="E71" s="313" t="s">
        <v>12954</v>
      </c>
      <c r="F71" s="313"/>
      <c r="G71" s="313" t="s">
        <v>12953</v>
      </c>
      <c r="I71" s="290" t="str">
        <f t="shared" si="2"/>
        <v>RU8033</v>
      </c>
      <c r="J71" s="290" t="str">
        <f t="shared" si="3"/>
        <v>Approved</v>
      </c>
    </row>
    <row r="72" spans="1:10" ht="17.149999999999999" customHeight="1" x14ac:dyDescent="0.35">
      <c r="A72" s="312"/>
      <c r="B72" s="313">
        <v>25724</v>
      </c>
      <c r="C72" s="313" t="s">
        <v>12956</v>
      </c>
      <c r="D72" s="313" t="s">
        <v>13070</v>
      </c>
      <c r="E72" s="313" t="s">
        <v>12954</v>
      </c>
      <c r="F72" s="313"/>
      <c r="G72" s="313" t="s">
        <v>12953</v>
      </c>
      <c r="I72" s="290" t="str">
        <f t="shared" si="2"/>
        <v>RU8034</v>
      </c>
      <c r="J72" s="290" t="str">
        <f t="shared" si="3"/>
        <v>Approved</v>
      </c>
    </row>
    <row r="73" spans="1:10" ht="17.149999999999999" customHeight="1" x14ac:dyDescent="0.35">
      <c r="A73" s="312"/>
      <c r="B73" s="313">
        <v>25725</v>
      </c>
      <c r="C73" s="313" t="s">
        <v>12956</v>
      </c>
      <c r="D73" s="313" t="s">
        <v>13069</v>
      </c>
      <c r="E73" s="313" t="s">
        <v>12954</v>
      </c>
      <c r="F73" s="313"/>
      <c r="G73" s="313" t="s">
        <v>12953</v>
      </c>
      <c r="I73" s="290" t="str">
        <f t="shared" si="2"/>
        <v>RU8035</v>
      </c>
      <c r="J73" s="290" t="str">
        <f t="shared" si="3"/>
        <v>Approved</v>
      </c>
    </row>
    <row r="74" spans="1:10" ht="17.149999999999999" customHeight="1" x14ac:dyDescent="0.35">
      <c r="A74" s="312"/>
      <c r="B74" s="313">
        <v>25726</v>
      </c>
      <c r="C74" s="313" t="s">
        <v>12956</v>
      </c>
      <c r="D74" s="313" t="s">
        <v>13068</v>
      </c>
      <c r="E74" s="313" t="s">
        <v>12954</v>
      </c>
      <c r="F74" s="313"/>
      <c r="G74" s="313" t="s">
        <v>12953</v>
      </c>
      <c r="I74" s="290" t="str">
        <f t="shared" si="2"/>
        <v>RU8045</v>
      </c>
      <c r="J74" s="290" t="str">
        <f t="shared" si="3"/>
        <v>Approved</v>
      </c>
    </row>
    <row r="75" spans="1:10" ht="17.149999999999999" customHeight="1" x14ac:dyDescent="0.35">
      <c r="A75" s="312"/>
      <c r="B75" s="313">
        <v>25727</v>
      </c>
      <c r="C75" s="313" t="s">
        <v>12956</v>
      </c>
      <c r="D75" s="313" t="s">
        <v>13067</v>
      </c>
      <c r="E75" s="313" t="s">
        <v>12954</v>
      </c>
      <c r="F75" s="313"/>
      <c r="G75" s="313" t="s">
        <v>12953</v>
      </c>
      <c r="I75" s="290" t="str">
        <f t="shared" si="2"/>
        <v>RU8057</v>
      </c>
      <c r="J75" s="290" t="str">
        <f t="shared" si="3"/>
        <v>Approved</v>
      </c>
    </row>
    <row r="76" spans="1:10" ht="17.149999999999999" customHeight="1" x14ac:dyDescent="0.35">
      <c r="A76" s="312"/>
      <c r="B76" s="313">
        <v>25728</v>
      </c>
      <c r="C76" s="313" t="s">
        <v>12956</v>
      </c>
      <c r="D76" s="313" t="s">
        <v>13066</v>
      </c>
      <c r="E76" s="313" t="s">
        <v>12954</v>
      </c>
      <c r="F76" s="313"/>
      <c r="G76" s="313" t="s">
        <v>12953</v>
      </c>
      <c r="I76" s="290" t="str">
        <f t="shared" si="2"/>
        <v>RU8059</v>
      </c>
      <c r="J76" s="290" t="str">
        <f t="shared" si="3"/>
        <v>Approved</v>
      </c>
    </row>
    <row r="77" spans="1:10" ht="17.149999999999999" customHeight="1" x14ac:dyDescent="0.35">
      <c r="A77" s="312"/>
      <c r="B77" s="313">
        <v>25729</v>
      </c>
      <c r="C77" s="313" t="s">
        <v>12956</v>
      </c>
      <c r="D77" s="313" t="s">
        <v>13065</v>
      </c>
      <c r="E77" s="313" t="s">
        <v>12954</v>
      </c>
      <c r="F77" s="313"/>
      <c r="G77" s="313" t="s">
        <v>12953</v>
      </c>
      <c r="I77" s="290" t="str">
        <f t="shared" si="2"/>
        <v>RU8060</v>
      </c>
      <c r="J77" s="290" t="str">
        <f t="shared" si="3"/>
        <v>Approved</v>
      </c>
    </row>
    <row r="78" spans="1:10" ht="17.149999999999999" customHeight="1" x14ac:dyDescent="0.35">
      <c r="A78" s="312"/>
      <c r="B78" s="313">
        <v>25730</v>
      </c>
      <c r="C78" s="313" t="s">
        <v>12956</v>
      </c>
      <c r="D78" s="313" t="s">
        <v>13064</v>
      </c>
      <c r="E78" s="313" t="s">
        <v>12954</v>
      </c>
      <c r="F78" s="313"/>
      <c r="G78" s="313" t="s">
        <v>12953</v>
      </c>
      <c r="I78" s="290" t="str">
        <f t="shared" si="2"/>
        <v>RU8061</v>
      </c>
      <c r="J78" s="290" t="str">
        <f t="shared" si="3"/>
        <v>Approved</v>
      </c>
    </row>
    <row r="79" spans="1:10" ht="17.149999999999999" customHeight="1" x14ac:dyDescent="0.35">
      <c r="A79" s="312"/>
      <c r="B79" s="313">
        <v>25731</v>
      </c>
      <c r="C79" s="313" t="s">
        <v>12956</v>
      </c>
      <c r="D79" s="313" t="s">
        <v>13063</v>
      </c>
      <c r="E79" s="313" t="s">
        <v>12954</v>
      </c>
      <c r="F79" s="313"/>
      <c r="G79" s="313" t="s">
        <v>12953</v>
      </c>
      <c r="I79" s="290" t="str">
        <f t="shared" si="2"/>
        <v>RU8062</v>
      </c>
      <c r="J79" s="290" t="str">
        <f t="shared" si="3"/>
        <v>Approved</v>
      </c>
    </row>
    <row r="80" spans="1:10" ht="17.149999999999999" customHeight="1" x14ac:dyDescent="0.35">
      <c r="A80" s="312"/>
      <c r="B80" s="313">
        <v>25732</v>
      </c>
      <c r="C80" s="313" t="s">
        <v>12956</v>
      </c>
      <c r="D80" s="313" t="s">
        <v>13062</v>
      </c>
      <c r="E80" s="313" t="s">
        <v>12954</v>
      </c>
      <c r="F80" s="313"/>
      <c r="G80" s="313" t="s">
        <v>12953</v>
      </c>
      <c r="I80" s="290" t="str">
        <f t="shared" si="2"/>
        <v>RU8065</v>
      </c>
      <c r="J80" s="290" t="str">
        <f t="shared" si="3"/>
        <v>Approved</v>
      </c>
    </row>
    <row r="81" spans="1:10" ht="17.149999999999999" customHeight="1" x14ac:dyDescent="0.35">
      <c r="A81" s="312"/>
      <c r="B81" s="313">
        <v>25733</v>
      </c>
      <c r="C81" s="313" t="s">
        <v>12956</v>
      </c>
      <c r="D81" s="313" t="s">
        <v>13061</v>
      </c>
      <c r="E81" s="313" t="s">
        <v>12954</v>
      </c>
      <c r="F81" s="313"/>
      <c r="G81" s="313" t="s">
        <v>12953</v>
      </c>
      <c r="I81" s="290" t="str">
        <f t="shared" si="2"/>
        <v>RU8067</v>
      </c>
      <c r="J81" s="290" t="str">
        <f t="shared" si="3"/>
        <v>Approved</v>
      </c>
    </row>
    <row r="82" spans="1:10" ht="17.149999999999999" customHeight="1" x14ac:dyDescent="0.35">
      <c r="A82" s="312"/>
      <c r="B82" s="313">
        <v>25734</v>
      </c>
      <c r="C82" s="313" t="s">
        <v>12956</v>
      </c>
      <c r="D82" s="313" t="s">
        <v>13060</v>
      </c>
      <c r="E82" s="313" t="s">
        <v>12954</v>
      </c>
      <c r="F82" s="313"/>
      <c r="G82" s="313" t="s">
        <v>12953</v>
      </c>
      <c r="I82" s="290" t="str">
        <f t="shared" si="2"/>
        <v>RU8075</v>
      </c>
      <c r="J82" s="290" t="str">
        <f t="shared" si="3"/>
        <v>Approved</v>
      </c>
    </row>
    <row r="83" spans="1:10" ht="17.149999999999999" customHeight="1" x14ac:dyDescent="0.35">
      <c r="A83" s="312"/>
      <c r="B83" s="313">
        <v>25735</v>
      </c>
      <c r="C83" s="313" t="s">
        <v>12956</v>
      </c>
      <c r="D83" s="313" t="s">
        <v>13059</v>
      </c>
      <c r="E83" s="313" t="s">
        <v>12954</v>
      </c>
      <c r="F83" s="313"/>
      <c r="G83" s="313" t="s">
        <v>12953</v>
      </c>
      <c r="I83" s="290" t="str">
        <f t="shared" si="2"/>
        <v>RU8079</v>
      </c>
      <c r="J83" s="290" t="str">
        <f t="shared" si="3"/>
        <v>Approved</v>
      </c>
    </row>
    <row r="84" spans="1:10" ht="17.149999999999999" customHeight="1" x14ac:dyDescent="0.35">
      <c r="A84" s="312"/>
      <c r="B84" s="313">
        <v>25736</v>
      </c>
      <c r="C84" s="313" t="s">
        <v>12956</v>
      </c>
      <c r="D84" s="313" t="s">
        <v>13058</v>
      </c>
      <c r="E84" s="313" t="s">
        <v>12954</v>
      </c>
      <c r="F84" s="313"/>
      <c r="G84" s="313" t="s">
        <v>12953</v>
      </c>
      <c r="I84" s="290" t="str">
        <f t="shared" si="2"/>
        <v>RU8080</v>
      </c>
      <c r="J84" s="290" t="str">
        <f t="shared" si="3"/>
        <v>Approved</v>
      </c>
    </row>
    <row r="85" spans="1:10" ht="17.149999999999999" customHeight="1" x14ac:dyDescent="0.35">
      <c r="A85" s="312"/>
      <c r="B85" s="313">
        <v>25737</v>
      </c>
      <c r="C85" s="313" t="s">
        <v>12956</v>
      </c>
      <c r="D85" s="313" t="s">
        <v>13057</v>
      </c>
      <c r="E85" s="313" t="s">
        <v>12954</v>
      </c>
      <c r="F85" s="313"/>
      <c r="G85" s="313" t="s">
        <v>12953</v>
      </c>
      <c r="I85" s="290" t="str">
        <f t="shared" si="2"/>
        <v>RU8090</v>
      </c>
      <c r="J85" s="290" t="str">
        <f t="shared" si="3"/>
        <v>Approved</v>
      </c>
    </row>
    <row r="86" spans="1:10" ht="17.149999999999999" customHeight="1" x14ac:dyDescent="0.35">
      <c r="A86" s="312"/>
      <c r="B86" s="313">
        <v>25738</v>
      </c>
      <c r="C86" s="313" t="s">
        <v>12956</v>
      </c>
      <c r="D86" s="313" t="s">
        <v>13056</v>
      </c>
      <c r="E86" s="313" t="s">
        <v>12954</v>
      </c>
      <c r="F86" s="313"/>
      <c r="G86" s="313" t="s">
        <v>12953</v>
      </c>
      <c r="I86" s="290" t="str">
        <f t="shared" si="2"/>
        <v>RU8095</v>
      </c>
      <c r="J86" s="290" t="str">
        <f t="shared" si="3"/>
        <v>Approved</v>
      </c>
    </row>
    <row r="87" spans="1:10" ht="17.149999999999999" customHeight="1" x14ac:dyDescent="0.35">
      <c r="A87" s="312"/>
      <c r="B87" s="313">
        <v>25739</v>
      </c>
      <c r="C87" s="313" t="s">
        <v>12956</v>
      </c>
      <c r="D87" s="313" t="s">
        <v>13055</v>
      </c>
      <c r="E87" s="313" t="s">
        <v>12954</v>
      </c>
      <c r="F87" s="313"/>
      <c r="G87" s="313" t="s">
        <v>12953</v>
      </c>
      <c r="I87" s="290" t="str">
        <f t="shared" si="2"/>
        <v>RU8115</v>
      </c>
      <c r="J87" s="290" t="str">
        <f t="shared" si="3"/>
        <v>Approved</v>
      </c>
    </row>
    <row r="88" spans="1:10" ht="17.149999999999999" customHeight="1" x14ac:dyDescent="0.35">
      <c r="A88" s="312"/>
      <c r="B88" s="313">
        <v>25740</v>
      </c>
      <c r="C88" s="313" t="s">
        <v>12956</v>
      </c>
      <c r="D88" s="313" t="s">
        <v>13054</v>
      </c>
      <c r="E88" s="313" t="s">
        <v>12954</v>
      </c>
      <c r="F88" s="313"/>
      <c r="G88" s="313" t="s">
        <v>12953</v>
      </c>
      <c r="I88" s="290" t="str">
        <f t="shared" si="2"/>
        <v>RU8120</v>
      </c>
      <c r="J88" s="290" t="str">
        <f t="shared" si="3"/>
        <v>Approved</v>
      </c>
    </row>
    <row r="89" spans="1:10" ht="17.149999999999999" customHeight="1" x14ac:dyDescent="0.35">
      <c r="A89" s="312"/>
      <c r="B89" s="313">
        <v>25741</v>
      </c>
      <c r="C89" s="313" t="s">
        <v>12956</v>
      </c>
      <c r="D89" s="313" t="s">
        <v>13053</v>
      </c>
      <c r="E89" s="313" t="s">
        <v>12954</v>
      </c>
      <c r="F89" s="313"/>
      <c r="G89" s="313" t="s">
        <v>12953</v>
      </c>
      <c r="I89" s="290" t="str">
        <f t="shared" si="2"/>
        <v>RU8125</v>
      </c>
      <c r="J89" s="290" t="str">
        <f t="shared" si="3"/>
        <v>Approved</v>
      </c>
    </row>
    <row r="90" spans="1:10" ht="17.149999999999999" customHeight="1" x14ac:dyDescent="0.35">
      <c r="A90" s="312"/>
      <c r="B90" s="313">
        <v>25742</v>
      </c>
      <c r="C90" s="313" t="s">
        <v>12956</v>
      </c>
      <c r="D90" s="313" t="s">
        <v>13052</v>
      </c>
      <c r="E90" s="313" t="s">
        <v>12954</v>
      </c>
      <c r="F90" s="313"/>
      <c r="G90" s="313" t="s">
        <v>12953</v>
      </c>
      <c r="I90" s="290" t="str">
        <f t="shared" si="2"/>
        <v>RU8128</v>
      </c>
      <c r="J90" s="290" t="str">
        <f t="shared" si="3"/>
        <v>Approved</v>
      </c>
    </row>
    <row r="91" spans="1:10" ht="17.149999999999999" customHeight="1" x14ac:dyDescent="0.35">
      <c r="A91" s="312"/>
      <c r="B91" s="313">
        <v>25743</v>
      </c>
      <c r="C91" s="313" t="s">
        <v>12956</v>
      </c>
      <c r="D91" s="313" t="s">
        <v>13051</v>
      </c>
      <c r="E91" s="313" t="s">
        <v>12954</v>
      </c>
      <c r="F91" s="313"/>
      <c r="G91" s="313" t="s">
        <v>12953</v>
      </c>
      <c r="I91" s="290" t="str">
        <f t="shared" si="2"/>
        <v>RU8129</v>
      </c>
      <c r="J91" s="290" t="str">
        <f t="shared" si="3"/>
        <v>Approved</v>
      </c>
    </row>
    <row r="92" spans="1:10" ht="17.149999999999999" customHeight="1" x14ac:dyDescent="0.35">
      <c r="A92" s="312"/>
      <c r="B92" s="313">
        <v>25744</v>
      </c>
      <c r="C92" s="313" t="s">
        <v>12956</v>
      </c>
      <c r="D92" s="313" t="s">
        <v>13050</v>
      </c>
      <c r="E92" s="313" t="s">
        <v>12954</v>
      </c>
      <c r="F92" s="313"/>
      <c r="G92" s="313" t="s">
        <v>12953</v>
      </c>
      <c r="I92" s="290" t="str">
        <f t="shared" si="2"/>
        <v>RU8130</v>
      </c>
      <c r="J92" s="290" t="str">
        <f t="shared" si="3"/>
        <v>Approved</v>
      </c>
    </row>
    <row r="93" spans="1:10" ht="17.149999999999999" customHeight="1" x14ac:dyDescent="0.35">
      <c r="A93" s="312"/>
      <c r="B93" s="313">
        <v>25745</v>
      </c>
      <c r="C93" s="313" t="s">
        <v>12956</v>
      </c>
      <c r="D93" s="313" t="s">
        <v>13049</v>
      </c>
      <c r="E93" s="313" t="s">
        <v>12954</v>
      </c>
      <c r="F93" s="313"/>
      <c r="G93" s="313" t="s">
        <v>12953</v>
      </c>
      <c r="I93" s="290" t="str">
        <f t="shared" si="2"/>
        <v>RU8132</v>
      </c>
      <c r="J93" s="290" t="str">
        <f t="shared" si="3"/>
        <v>Approved</v>
      </c>
    </row>
    <row r="94" spans="1:10" ht="17.149999999999999" customHeight="1" x14ac:dyDescent="0.35">
      <c r="A94" s="312"/>
      <c r="B94" s="313">
        <v>26108</v>
      </c>
      <c r="C94" s="313" t="s">
        <v>12956</v>
      </c>
      <c r="D94" s="313" t="s">
        <v>13048</v>
      </c>
      <c r="E94" s="313" t="s">
        <v>12954</v>
      </c>
      <c r="F94" s="313"/>
      <c r="G94" s="313" t="s">
        <v>12953</v>
      </c>
      <c r="I94" s="290" t="str">
        <f t="shared" si="2"/>
        <v>RU8135</v>
      </c>
      <c r="J94" s="290" t="str">
        <f t="shared" si="3"/>
        <v>Approved</v>
      </c>
    </row>
    <row r="95" spans="1:10" ht="17.149999999999999" customHeight="1" x14ac:dyDescent="0.35">
      <c r="A95" s="312"/>
      <c r="B95" s="313">
        <v>25747</v>
      </c>
      <c r="C95" s="313" t="s">
        <v>12956</v>
      </c>
      <c r="D95" s="313" t="s">
        <v>13047</v>
      </c>
      <c r="E95" s="313" t="s">
        <v>12954</v>
      </c>
      <c r="F95" s="313"/>
      <c r="G95" s="313" t="s">
        <v>12953</v>
      </c>
      <c r="I95" s="290" t="str">
        <f t="shared" si="2"/>
        <v>RU8140</v>
      </c>
      <c r="J95" s="290" t="str">
        <f t="shared" si="3"/>
        <v>Approved</v>
      </c>
    </row>
    <row r="96" spans="1:10" ht="17.149999999999999" customHeight="1" x14ac:dyDescent="0.35">
      <c r="A96" s="312"/>
      <c r="B96" s="313">
        <v>25748</v>
      </c>
      <c r="C96" s="313" t="s">
        <v>12956</v>
      </c>
      <c r="D96" s="313" t="s">
        <v>13046</v>
      </c>
      <c r="E96" s="313" t="s">
        <v>12954</v>
      </c>
      <c r="F96" s="313"/>
      <c r="G96" s="313" t="s">
        <v>12953</v>
      </c>
      <c r="I96" s="290" t="str">
        <f t="shared" si="2"/>
        <v>RU8141</v>
      </c>
      <c r="J96" s="290" t="str">
        <f t="shared" si="3"/>
        <v>Approved</v>
      </c>
    </row>
    <row r="97" spans="1:10" ht="17.149999999999999" customHeight="1" x14ac:dyDescent="0.35">
      <c r="A97" s="312"/>
      <c r="B97" s="313">
        <v>26117</v>
      </c>
      <c r="C97" s="313" t="s">
        <v>12956</v>
      </c>
      <c r="D97" s="313" t="s">
        <v>13045</v>
      </c>
      <c r="E97" s="313" t="s">
        <v>12954</v>
      </c>
      <c r="F97" s="313"/>
      <c r="G97" s="313" t="s">
        <v>12953</v>
      </c>
      <c r="I97" s="290" t="str">
        <f t="shared" si="2"/>
        <v>RU8165</v>
      </c>
      <c r="J97" s="290" t="str">
        <f t="shared" si="3"/>
        <v>Approved</v>
      </c>
    </row>
    <row r="98" spans="1:10" ht="17.149999999999999" customHeight="1" x14ac:dyDescent="0.35">
      <c r="A98" s="312"/>
      <c r="B98" s="313">
        <v>25750</v>
      </c>
      <c r="C98" s="313" t="s">
        <v>12956</v>
      </c>
      <c r="D98" s="313" t="s">
        <v>13044</v>
      </c>
      <c r="E98" s="313" t="s">
        <v>12954</v>
      </c>
      <c r="F98" s="313"/>
      <c r="G98" s="313" t="s">
        <v>12953</v>
      </c>
      <c r="I98" s="290" t="str">
        <f t="shared" si="2"/>
        <v>RU8179</v>
      </c>
      <c r="J98" s="290" t="str">
        <f t="shared" si="3"/>
        <v>Approved</v>
      </c>
    </row>
    <row r="99" spans="1:10" ht="17.149999999999999" customHeight="1" x14ac:dyDescent="0.35">
      <c r="A99" s="312"/>
      <c r="B99" s="313">
        <v>25751</v>
      </c>
      <c r="C99" s="313" t="s">
        <v>12956</v>
      </c>
      <c r="D99" s="313" t="s">
        <v>13043</v>
      </c>
      <c r="E99" s="313" t="s">
        <v>12954</v>
      </c>
      <c r="F99" s="313"/>
      <c r="G99" s="313" t="s">
        <v>12953</v>
      </c>
      <c r="I99" s="290" t="str">
        <f t="shared" si="2"/>
        <v>RU8190</v>
      </c>
      <c r="J99" s="290" t="str">
        <f t="shared" si="3"/>
        <v>Approved</v>
      </c>
    </row>
    <row r="100" spans="1:10" ht="17.149999999999999" customHeight="1" x14ac:dyDescent="0.35">
      <c r="A100" s="312"/>
      <c r="B100" s="313">
        <v>25752</v>
      </c>
      <c r="C100" s="313" t="s">
        <v>12956</v>
      </c>
      <c r="D100" s="313" t="s">
        <v>13042</v>
      </c>
      <c r="E100" s="313" t="s">
        <v>12954</v>
      </c>
      <c r="F100" s="313"/>
      <c r="G100" s="313" t="s">
        <v>12953</v>
      </c>
      <c r="I100" s="290" t="str">
        <f t="shared" si="2"/>
        <v>RU8191</v>
      </c>
      <c r="J100" s="290" t="str">
        <f t="shared" si="3"/>
        <v>Approved</v>
      </c>
    </row>
    <row r="101" spans="1:10" ht="17.149999999999999" customHeight="1" x14ac:dyDescent="0.35">
      <c r="A101" s="312"/>
      <c r="B101" s="313">
        <v>25753</v>
      </c>
      <c r="C101" s="313" t="s">
        <v>12956</v>
      </c>
      <c r="D101" s="313" t="s">
        <v>13041</v>
      </c>
      <c r="E101" s="313" t="s">
        <v>12954</v>
      </c>
      <c r="F101" s="313"/>
      <c r="G101" s="313" t="s">
        <v>12953</v>
      </c>
      <c r="I101" s="290" t="str">
        <f t="shared" si="2"/>
        <v>RU8195</v>
      </c>
      <c r="J101" s="290" t="str">
        <f t="shared" si="3"/>
        <v>Approved</v>
      </c>
    </row>
    <row r="102" spans="1:10" ht="17.149999999999999" customHeight="1" x14ac:dyDescent="0.35">
      <c r="A102" s="312"/>
      <c r="B102" s="313">
        <v>25754</v>
      </c>
      <c r="C102" s="313" t="s">
        <v>12956</v>
      </c>
      <c r="D102" s="313" t="s">
        <v>13040</v>
      </c>
      <c r="E102" s="313" t="s">
        <v>12954</v>
      </c>
      <c r="F102" s="313"/>
      <c r="G102" s="313" t="s">
        <v>12953</v>
      </c>
      <c r="I102" s="290" t="str">
        <f t="shared" si="2"/>
        <v>RU8200</v>
      </c>
      <c r="J102" s="290" t="str">
        <f t="shared" si="3"/>
        <v>Approved</v>
      </c>
    </row>
    <row r="103" spans="1:10" ht="17.149999999999999" customHeight="1" x14ac:dyDescent="0.35">
      <c r="A103" s="312"/>
      <c r="B103" s="313">
        <v>25755</v>
      </c>
      <c r="C103" s="313" t="s">
        <v>12956</v>
      </c>
      <c r="D103" s="313" t="s">
        <v>13039</v>
      </c>
      <c r="E103" s="313" t="s">
        <v>12954</v>
      </c>
      <c r="F103" s="313"/>
      <c r="G103" s="313" t="s">
        <v>12953</v>
      </c>
      <c r="I103" s="290" t="str">
        <f t="shared" si="2"/>
        <v>RU8205</v>
      </c>
      <c r="J103" s="290" t="str">
        <f t="shared" si="3"/>
        <v>Approved</v>
      </c>
    </row>
    <row r="104" spans="1:10" ht="17.149999999999999" customHeight="1" x14ac:dyDescent="0.35">
      <c r="A104" s="312"/>
      <c r="B104" s="313">
        <v>25756</v>
      </c>
      <c r="C104" s="313" t="s">
        <v>12956</v>
      </c>
      <c r="D104" s="313" t="s">
        <v>13038</v>
      </c>
      <c r="E104" s="313" t="s">
        <v>12954</v>
      </c>
      <c r="F104" s="313"/>
      <c r="G104" s="313" t="s">
        <v>12953</v>
      </c>
      <c r="I104" s="290" t="str">
        <f t="shared" si="2"/>
        <v>RU8210</v>
      </c>
      <c r="J104" s="290" t="str">
        <f t="shared" si="3"/>
        <v>Approved</v>
      </c>
    </row>
    <row r="105" spans="1:10" ht="17.149999999999999" customHeight="1" x14ac:dyDescent="0.35">
      <c r="A105" s="312"/>
      <c r="B105" s="313">
        <v>25757</v>
      </c>
      <c r="C105" s="313" t="s">
        <v>12956</v>
      </c>
      <c r="D105" s="313" t="s">
        <v>13037</v>
      </c>
      <c r="E105" s="313" t="s">
        <v>12954</v>
      </c>
      <c r="F105" s="313"/>
      <c r="G105" s="313" t="s">
        <v>12953</v>
      </c>
      <c r="I105" s="290" t="str">
        <f t="shared" si="2"/>
        <v>RU8225</v>
      </c>
      <c r="J105" s="290" t="str">
        <f t="shared" si="3"/>
        <v>Approved</v>
      </c>
    </row>
    <row r="106" spans="1:10" ht="17.149999999999999" customHeight="1" x14ac:dyDescent="0.35">
      <c r="A106" s="312"/>
      <c r="B106" s="313">
        <v>25758</v>
      </c>
      <c r="C106" s="313" t="s">
        <v>12956</v>
      </c>
      <c r="D106" s="313" t="s">
        <v>13036</v>
      </c>
      <c r="E106" s="313" t="s">
        <v>12954</v>
      </c>
      <c r="F106" s="313"/>
      <c r="G106" s="313" t="s">
        <v>12953</v>
      </c>
      <c r="I106" s="290" t="str">
        <f t="shared" si="2"/>
        <v>RU8227</v>
      </c>
      <c r="J106" s="290" t="str">
        <f t="shared" si="3"/>
        <v>Approved</v>
      </c>
    </row>
    <row r="107" spans="1:10" ht="17.149999999999999" customHeight="1" x14ac:dyDescent="0.35">
      <c r="A107" s="312"/>
      <c r="B107" s="313">
        <v>25759</v>
      </c>
      <c r="C107" s="313" t="s">
        <v>12956</v>
      </c>
      <c r="D107" s="313" t="s">
        <v>13035</v>
      </c>
      <c r="E107" s="313" t="s">
        <v>12954</v>
      </c>
      <c r="F107" s="313"/>
      <c r="G107" s="313" t="s">
        <v>12953</v>
      </c>
      <c r="I107" s="290" t="str">
        <f t="shared" si="2"/>
        <v>RU8237</v>
      </c>
      <c r="J107" s="290" t="str">
        <f t="shared" si="3"/>
        <v>Approved</v>
      </c>
    </row>
    <row r="108" spans="1:10" ht="17.149999999999999" customHeight="1" x14ac:dyDescent="0.35">
      <c r="A108" s="312"/>
      <c r="B108" s="313">
        <v>25760</v>
      </c>
      <c r="C108" s="313" t="s">
        <v>12956</v>
      </c>
      <c r="D108" s="313" t="s">
        <v>13034</v>
      </c>
      <c r="E108" s="313" t="s">
        <v>12954</v>
      </c>
      <c r="F108" s="313"/>
      <c r="G108" s="313" t="s">
        <v>12953</v>
      </c>
      <c r="I108" s="290" t="str">
        <f t="shared" si="2"/>
        <v>RU8247</v>
      </c>
      <c r="J108" s="290" t="str">
        <f t="shared" si="3"/>
        <v>Approved</v>
      </c>
    </row>
    <row r="109" spans="1:10" ht="17.149999999999999" customHeight="1" x14ac:dyDescent="0.35">
      <c r="A109" s="312"/>
      <c r="B109" s="313">
        <v>25761</v>
      </c>
      <c r="C109" s="313" t="s">
        <v>12956</v>
      </c>
      <c r="D109" s="313" t="s">
        <v>13033</v>
      </c>
      <c r="E109" s="313" t="s">
        <v>12954</v>
      </c>
      <c r="F109" s="313"/>
      <c r="G109" s="313" t="s">
        <v>12953</v>
      </c>
      <c r="I109" s="290" t="str">
        <f t="shared" si="2"/>
        <v>RU8255</v>
      </c>
      <c r="J109" s="290" t="str">
        <f t="shared" si="3"/>
        <v>Approved</v>
      </c>
    </row>
    <row r="110" spans="1:10" ht="17.149999999999999" customHeight="1" x14ac:dyDescent="0.35">
      <c r="A110" s="312"/>
      <c r="B110" s="313">
        <v>25762</v>
      </c>
      <c r="C110" s="313" t="s">
        <v>12956</v>
      </c>
      <c r="D110" s="313" t="s">
        <v>13032</v>
      </c>
      <c r="E110" s="313" t="s">
        <v>12954</v>
      </c>
      <c r="F110" s="313"/>
      <c r="G110" s="313" t="s">
        <v>12953</v>
      </c>
      <c r="I110" s="290" t="str">
        <f t="shared" si="2"/>
        <v>RU8265</v>
      </c>
      <c r="J110" s="290" t="str">
        <f t="shared" si="3"/>
        <v>Approved</v>
      </c>
    </row>
    <row r="111" spans="1:10" ht="17.149999999999999" customHeight="1" x14ac:dyDescent="0.35">
      <c r="A111" s="312"/>
      <c r="B111" s="313">
        <v>25763</v>
      </c>
      <c r="C111" s="313" t="s">
        <v>12956</v>
      </c>
      <c r="D111" s="313" t="s">
        <v>13031</v>
      </c>
      <c r="E111" s="313" t="s">
        <v>12954</v>
      </c>
      <c r="F111" s="313"/>
      <c r="G111" s="313" t="s">
        <v>12953</v>
      </c>
      <c r="I111" s="290" t="str">
        <f t="shared" si="2"/>
        <v>RU8271</v>
      </c>
      <c r="J111" s="290" t="str">
        <f t="shared" si="3"/>
        <v>Approved</v>
      </c>
    </row>
    <row r="112" spans="1:10" ht="17.149999999999999" customHeight="1" x14ac:dyDescent="0.35">
      <c r="A112" s="312"/>
      <c r="B112" s="313">
        <v>25764</v>
      </c>
      <c r="C112" s="313" t="s">
        <v>12956</v>
      </c>
      <c r="D112" s="313" t="s">
        <v>13030</v>
      </c>
      <c r="E112" s="313" t="s">
        <v>12954</v>
      </c>
      <c r="F112" s="313"/>
      <c r="G112" s="313" t="s">
        <v>12953</v>
      </c>
      <c r="I112" s="290" t="str">
        <f t="shared" si="2"/>
        <v>RU8275</v>
      </c>
      <c r="J112" s="290" t="str">
        <f t="shared" si="3"/>
        <v>Approved</v>
      </c>
    </row>
    <row r="113" spans="1:10" ht="17.149999999999999" customHeight="1" x14ac:dyDescent="0.35">
      <c r="A113" s="312"/>
      <c r="B113" s="313">
        <v>25765</v>
      </c>
      <c r="C113" s="313" t="s">
        <v>12956</v>
      </c>
      <c r="D113" s="313" t="s">
        <v>13029</v>
      </c>
      <c r="E113" s="313" t="s">
        <v>12954</v>
      </c>
      <c r="F113" s="313"/>
      <c r="G113" s="313" t="s">
        <v>12953</v>
      </c>
      <c r="I113" s="290" t="str">
        <f t="shared" si="2"/>
        <v>RU8279</v>
      </c>
      <c r="J113" s="290" t="str">
        <f t="shared" si="3"/>
        <v>Approved</v>
      </c>
    </row>
    <row r="114" spans="1:10" ht="17.149999999999999" customHeight="1" x14ac:dyDescent="0.35">
      <c r="A114" s="312"/>
      <c r="B114" s="313">
        <v>25767</v>
      </c>
      <c r="C114" s="313" t="s">
        <v>12956</v>
      </c>
      <c r="D114" s="313" t="s">
        <v>13028</v>
      </c>
      <c r="E114" s="313" t="s">
        <v>12954</v>
      </c>
      <c r="F114" s="313"/>
      <c r="G114" s="313" t="s">
        <v>12953</v>
      </c>
      <c r="I114" s="290" t="str">
        <f t="shared" si="2"/>
        <v>RU8285</v>
      </c>
      <c r="J114" s="290" t="str">
        <f t="shared" si="3"/>
        <v>Approved</v>
      </c>
    </row>
    <row r="115" spans="1:10" ht="17.149999999999999" customHeight="1" x14ac:dyDescent="0.35">
      <c r="A115" s="312"/>
      <c r="B115" s="313">
        <v>25768</v>
      </c>
      <c r="C115" s="313" t="s">
        <v>12956</v>
      </c>
      <c r="D115" s="313" t="s">
        <v>13027</v>
      </c>
      <c r="E115" s="313" t="s">
        <v>12954</v>
      </c>
      <c r="F115" s="313"/>
      <c r="G115" s="313" t="s">
        <v>12953</v>
      </c>
      <c r="I115" s="290" t="str">
        <f t="shared" si="2"/>
        <v>RU8291</v>
      </c>
      <c r="J115" s="290" t="str">
        <f t="shared" si="3"/>
        <v>Approved</v>
      </c>
    </row>
    <row r="116" spans="1:10" ht="17.149999999999999" customHeight="1" x14ac:dyDescent="0.35">
      <c r="A116" s="312"/>
      <c r="B116" s="313">
        <v>25769</v>
      </c>
      <c r="C116" s="313" t="s">
        <v>12956</v>
      </c>
      <c r="D116" s="313" t="s">
        <v>13026</v>
      </c>
      <c r="E116" s="313" t="s">
        <v>12954</v>
      </c>
      <c r="F116" s="313"/>
      <c r="G116" s="313" t="s">
        <v>12953</v>
      </c>
      <c r="I116" s="290" t="str">
        <f t="shared" si="2"/>
        <v>RU8293</v>
      </c>
      <c r="J116" s="290" t="str">
        <f t="shared" si="3"/>
        <v>Approved</v>
      </c>
    </row>
    <row r="117" spans="1:10" ht="17.149999999999999" customHeight="1" x14ac:dyDescent="0.35">
      <c r="A117" s="312"/>
      <c r="B117" s="313">
        <v>25770</v>
      </c>
      <c r="C117" s="313" t="s">
        <v>12956</v>
      </c>
      <c r="D117" s="313" t="s">
        <v>13025</v>
      </c>
      <c r="E117" s="313" t="s">
        <v>12954</v>
      </c>
      <c r="F117" s="313"/>
      <c r="G117" s="313" t="s">
        <v>12953</v>
      </c>
      <c r="I117" s="290" t="str">
        <f t="shared" si="2"/>
        <v>RU8295</v>
      </c>
      <c r="J117" s="290" t="str">
        <f t="shared" si="3"/>
        <v>Approved</v>
      </c>
    </row>
    <row r="118" spans="1:10" ht="17.149999999999999" customHeight="1" x14ac:dyDescent="0.35">
      <c r="A118" s="312"/>
      <c r="B118" s="313">
        <v>25771</v>
      </c>
      <c r="C118" s="313" t="s">
        <v>12956</v>
      </c>
      <c r="D118" s="313" t="s">
        <v>13024</v>
      </c>
      <c r="E118" s="313" t="s">
        <v>12954</v>
      </c>
      <c r="F118" s="313"/>
      <c r="G118" s="313" t="s">
        <v>12953</v>
      </c>
      <c r="I118" s="290" t="str">
        <f t="shared" si="2"/>
        <v>RU8310</v>
      </c>
      <c r="J118" s="290" t="str">
        <f t="shared" si="3"/>
        <v>Approved</v>
      </c>
    </row>
    <row r="119" spans="1:10" ht="17.149999999999999" customHeight="1" x14ac:dyDescent="0.35">
      <c r="A119" s="312"/>
      <c r="B119" s="313">
        <v>25772</v>
      </c>
      <c r="C119" s="313" t="s">
        <v>12956</v>
      </c>
      <c r="D119" s="313" t="s">
        <v>13023</v>
      </c>
      <c r="E119" s="313" t="s">
        <v>12954</v>
      </c>
      <c r="F119" s="313"/>
      <c r="G119" s="313" t="s">
        <v>12953</v>
      </c>
      <c r="I119" s="290" t="str">
        <f t="shared" si="2"/>
        <v>RU8315</v>
      </c>
      <c r="J119" s="290" t="str">
        <f t="shared" si="3"/>
        <v>Approved</v>
      </c>
    </row>
    <row r="120" spans="1:10" ht="17.149999999999999" customHeight="1" x14ac:dyDescent="0.35">
      <c r="A120" s="312"/>
      <c r="B120" s="313">
        <v>26237</v>
      </c>
      <c r="C120" s="313" t="s">
        <v>12956</v>
      </c>
      <c r="D120" s="313" t="s">
        <v>13022</v>
      </c>
      <c r="E120" s="313" t="s">
        <v>12954</v>
      </c>
      <c r="F120" s="313"/>
      <c r="G120" s="313" t="s">
        <v>12953</v>
      </c>
      <c r="I120" s="290" t="str">
        <f t="shared" si="2"/>
        <v>RU8320</v>
      </c>
      <c r="J120" s="290" t="str">
        <f t="shared" si="3"/>
        <v>Approved</v>
      </c>
    </row>
    <row r="121" spans="1:10" ht="17.149999999999999" customHeight="1" x14ac:dyDescent="0.35">
      <c r="A121" s="312"/>
      <c r="B121" s="313">
        <v>25774</v>
      </c>
      <c r="C121" s="313" t="s">
        <v>12956</v>
      </c>
      <c r="D121" s="313" t="s">
        <v>13021</v>
      </c>
      <c r="E121" s="313" t="s">
        <v>12954</v>
      </c>
      <c r="F121" s="313"/>
      <c r="G121" s="313" t="s">
        <v>12953</v>
      </c>
      <c r="I121" s="290" t="str">
        <f t="shared" si="2"/>
        <v>RU8321</v>
      </c>
      <c r="J121" s="290" t="str">
        <f t="shared" si="3"/>
        <v>Approved</v>
      </c>
    </row>
    <row r="122" spans="1:10" ht="17.149999999999999" customHeight="1" x14ac:dyDescent="0.35">
      <c r="A122" s="312"/>
      <c r="B122" s="313">
        <v>25775</v>
      </c>
      <c r="C122" s="313" t="s">
        <v>12956</v>
      </c>
      <c r="D122" s="313" t="s">
        <v>13020</v>
      </c>
      <c r="E122" s="313" t="s">
        <v>12954</v>
      </c>
      <c r="F122" s="313"/>
      <c r="G122" s="313" t="s">
        <v>12953</v>
      </c>
      <c r="I122" s="290" t="str">
        <f t="shared" si="2"/>
        <v>RU8325</v>
      </c>
      <c r="J122" s="290" t="str">
        <f t="shared" si="3"/>
        <v>Approved</v>
      </c>
    </row>
    <row r="123" spans="1:10" ht="17.149999999999999" customHeight="1" x14ac:dyDescent="0.35">
      <c r="A123" s="312"/>
      <c r="B123" s="313">
        <v>25776</v>
      </c>
      <c r="C123" s="313" t="s">
        <v>12956</v>
      </c>
      <c r="D123" s="313" t="s">
        <v>13019</v>
      </c>
      <c r="E123" s="313" t="s">
        <v>12954</v>
      </c>
      <c r="F123" s="313"/>
      <c r="G123" s="313" t="s">
        <v>12953</v>
      </c>
      <c r="I123" s="290" t="str">
        <f t="shared" si="2"/>
        <v>RU8328</v>
      </c>
      <c r="J123" s="290" t="str">
        <f t="shared" si="3"/>
        <v>Approved</v>
      </c>
    </row>
    <row r="124" spans="1:10" ht="17.149999999999999" customHeight="1" x14ac:dyDescent="0.35">
      <c r="A124" s="312"/>
      <c r="B124" s="313">
        <v>25777</v>
      </c>
      <c r="C124" s="313" t="s">
        <v>12956</v>
      </c>
      <c r="D124" s="313" t="s">
        <v>13018</v>
      </c>
      <c r="E124" s="313" t="s">
        <v>12954</v>
      </c>
      <c r="F124" s="313"/>
      <c r="G124" s="313" t="s">
        <v>12953</v>
      </c>
      <c r="I124" s="290" t="str">
        <f t="shared" si="2"/>
        <v>RU8329</v>
      </c>
      <c r="J124" s="290" t="str">
        <f t="shared" si="3"/>
        <v>Approved</v>
      </c>
    </row>
    <row r="125" spans="1:10" ht="17.149999999999999" customHeight="1" x14ac:dyDescent="0.35">
      <c r="A125" s="312"/>
      <c r="B125" s="313">
        <v>25778</v>
      </c>
      <c r="C125" s="313" t="s">
        <v>12956</v>
      </c>
      <c r="D125" s="313" t="s">
        <v>13017</v>
      </c>
      <c r="E125" s="313" t="s">
        <v>12954</v>
      </c>
      <c r="F125" s="313"/>
      <c r="G125" s="313" t="s">
        <v>12953</v>
      </c>
      <c r="I125" s="290" t="str">
        <f t="shared" si="2"/>
        <v>RU8330</v>
      </c>
      <c r="J125" s="290" t="str">
        <f t="shared" si="3"/>
        <v>Approved</v>
      </c>
    </row>
    <row r="126" spans="1:10" ht="17.149999999999999" customHeight="1" x14ac:dyDescent="0.35">
      <c r="A126" s="312"/>
      <c r="B126" s="313">
        <v>25779</v>
      </c>
      <c r="C126" s="313" t="s">
        <v>12956</v>
      </c>
      <c r="D126" s="313" t="s">
        <v>13016</v>
      </c>
      <c r="E126" s="313" t="s">
        <v>12954</v>
      </c>
      <c r="F126" s="313"/>
      <c r="G126" s="313" t="s">
        <v>12953</v>
      </c>
      <c r="I126" s="290" t="str">
        <f t="shared" si="2"/>
        <v>RU8333</v>
      </c>
      <c r="J126" s="290" t="str">
        <f t="shared" si="3"/>
        <v>Approved</v>
      </c>
    </row>
    <row r="127" spans="1:10" ht="17.149999999999999" customHeight="1" x14ac:dyDescent="0.35">
      <c r="A127" s="312"/>
      <c r="B127" s="313">
        <v>25780</v>
      </c>
      <c r="C127" s="313" t="s">
        <v>12956</v>
      </c>
      <c r="D127" s="313" t="s">
        <v>13015</v>
      </c>
      <c r="E127" s="313" t="s">
        <v>12954</v>
      </c>
      <c r="F127" s="313"/>
      <c r="G127" s="313" t="s">
        <v>12953</v>
      </c>
      <c r="I127" s="290" t="str">
        <f t="shared" si="2"/>
        <v>RU8334</v>
      </c>
      <c r="J127" s="290" t="str">
        <f t="shared" si="3"/>
        <v>Approved</v>
      </c>
    </row>
    <row r="128" spans="1:10" ht="17.149999999999999" customHeight="1" x14ac:dyDescent="0.35">
      <c r="A128" s="312"/>
      <c r="B128" s="313">
        <v>25781</v>
      </c>
      <c r="C128" s="313" t="s">
        <v>12956</v>
      </c>
      <c r="D128" s="313" t="s">
        <v>13014</v>
      </c>
      <c r="E128" s="313" t="s">
        <v>12954</v>
      </c>
      <c r="F128" s="313"/>
      <c r="G128" s="313" t="s">
        <v>12953</v>
      </c>
      <c r="I128" s="290" t="str">
        <f t="shared" si="2"/>
        <v>RU8335</v>
      </c>
      <c r="J128" s="290" t="str">
        <f t="shared" si="3"/>
        <v>Approved</v>
      </c>
    </row>
    <row r="129" spans="1:10" ht="17.149999999999999" customHeight="1" x14ac:dyDescent="0.35">
      <c r="A129" s="312"/>
      <c r="B129" s="313">
        <v>25782</v>
      </c>
      <c r="C129" s="313" t="s">
        <v>12956</v>
      </c>
      <c r="D129" s="313" t="s">
        <v>13013</v>
      </c>
      <c r="E129" s="313" t="s">
        <v>12954</v>
      </c>
      <c r="F129" s="313"/>
      <c r="G129" s="313" t="s">
        <v>12953</v>
      </c>
      <c r="I129" s="290" t="str">
        <f t="shared" si="2"/>
        <v>RU8336</v>
      </c>
      <c r="J129" s="290" t="str">
        <f t="shared" si="3"/>
        <v>Approved</v>
      </c>
    </row>
    <row r="130" spans="1:10" ht="17.149999999999999" customHeight="1" x14ac:dyDescent="0.35">
      <c r="A130" s="312"/>
      <c r="B130" s="313">
        <v>25783</v>
      </c>
      <c r="C130" s="313" t="s">
        <v>12956</v>
      </c>
      <c r="D130" s="313" t="s">
        <v>13012</v>
      </c>
      <c r="E130" s="313" t="s">
        <v>12954</v>
      </c>
      <c r="F130" s="313"/>
      <c r="G130" s="313" t="s">
        <v>12953</v>
      </c>
      <c r="I130" s="290" t="str">
        <f t="shared" si="2"/>
        <v>RU8337</v>
      </c>
      <c r="J130" s="290" t="str">
        <f t="shared" si="3"/>
        <v>Approved</v>
      </c>
    </row>
    <row r="131" spans="1:10" ht="17.149999999999999" customHeight="1" x14ac:dyDescent="0.35">
      <c r="A131" s="312"/>
      <c r="B131" s="313">
        <v>25784</v>
      </c>
      <c r="C131" s="313" t="s">
        <v>12956</v>
      </c>
      <c r="D131" s="313" t="s">
        <v>13011</v>
      </c>
      <c r="E131" s="313" t="s">
        <v>12954</v>
      </c>
      <c r="F131" s="313"/>
      <c r="G131" s="313" t="s">
        <v>12953</v>
      </c>
      <c r="I131" s="290" t="str">
        <f t="shared" si="2"/>
        <v>RU8341</v>
      </c>
      <c r="J131" s="290" t="str">
        <f t="shared" si="3"/>
        <v>Approved</v>
      </c>
    </row>
    <row r="132" spans="1:10" ht="17.149999999999999" customHeight="1" x14ac:dyDescent="0.35">
      <c r="A132" s="312"/>
      <c r="B132" s="313">
        <v>25785</v>
      </c>
      <c r="C132" s="313" t="s">
        <v>12956</v>
      </c>
      <c r="D132" s="313" t="s">
        <v>13010</v>
      </c>
      <c r="E132" s="313" t="s">
        <v>12954</v>
      </c>
      <c r="F132" s="313"/>
      <c r="G132" s="313" t="s">
        <v>12953</v>
      </c>
      <c r="I132" s="290" t="str">
        <f t="shared" ref="I132:I186" si="4">LEFT(D132,6)</f>
        <v>RU8345</v>
      </c>
      <c r="J132" s="290" t="str">
        <f t="shared" ref="J132:J186" si="5">E132</f>
        <v>Approved</v>
      </c>
    </row>
    <row r="133" spans="1:10" ht="17.149999999999999" customHeight="1" x14ac:dyDescent="0.35">
      <c r="A133" s="312"/>
      <c r="B133" s="313">
        <v>25786</v>
      </c>
      <c r="C133" s="313" t="s">
        <v>12956</v>
      </c>
      <c r="D133" s="313" t="s">
        <v>13009</v>
      </c>
      <c r="E133" s="313" t="s">
        <v>12954</v>
      </c>
      <c r="F133" s="313"/>
      <c r="G133" s="313" t="s">
        <v>12953</v>
      </c>
      <c r="I133" s="290" t="str">
        <f t="shared" si="4"/>
        <v>RU8348</v>
      </c>
      <c r="J133" s="290" t="str">
        <f t="shared" si="5"/>
        <v>Approved</v>
      </c>
    </row>
    <row r="134" spans="1:10" ht="17.149999999999999" customHeight="1" x14ac:dyDescent="0.35">
      <c r="A134" s="312"/>
      <c r="B134" s="313">
        <v>25787</v>
      </c>
      <c r="C134" s="313" t="s">
        <v>12956</v>
      </c>
      <c r="D134" s="313" t="s">
        <v>13008</v>
      </c>
      <c r="E134" s="313" t="s">
        <v>12954</v>
      </c>
      <c r="F134" s="313"/>
      <c r="G134" s="313" t="s">
        <v>12953</v>
      </c>
      <c r="I134" s="290" t="str">
        <f t="shared" si="4"/>
        <v>RU8350</v>
      </c>
      <c r="J134" s="290" t="str">
        <f t="shared" si="5"/>
        <v>Approved</v>
      </c>
    </row>
    <row r="135" spans="1:10" ht="17.149999999999999" customHeight="1" x14ac:dyDescent="0.35">
      <c r="A135" s="312"/>
      <c r="B135" s="313">
        <v>25788</v>
      </c>
      <c r="C135" s="313" t="s">
        <v>12956</v>
      </c>
      <c r="D135" s="313" t="s">
        <v>13007</v>
      </c>
      <c r="E135" s="313" t="s">
        <v>12954</v>
      </c>
      <c r="F135" s="313"/>
      <c r="G135" s="313" t="s">
        <v>12953</v>
      </c>
      <c r="I135" s="290" t="str">
        <f t="shared" si="4"/>
        <v>RU8351</v>
      </c>
      <c r="J135" s="290" t="str">
        <f t="shared" si="5"/>
        <v>Approved</v>
      </c>
    </row>
    <row r="136" spans="1:10" ht="17.149999999999999" customHeight="1" x14ac:dyDescent="0.35">
      <c r="A136" s="312"/>
      <c r="B136" s="313">
        <v>25789</v>
      </c>
      <c r="C136" s="313" t="s">
        <v>12956</v>
      </c>
      <c r="D136" s="313" t="s">
        <v>13006</v>
      </c>
      <c r="E136" s="313" t="s">
        <v>12954</v>
      </c>
      <c r="F136" s="313"/>
      <c r="G136" s="313" t="s">
        <v>12953</v>
      </c>
      <c r="I136" s="290" t="str">
        <f t="shared" si="4"/>
        <v>RU8354</v>
      </c>
      <c r="J136" s="290" t="str">
        <f t="shared" si="5"/>
        <v>Approved</v>
      </c>
    </row>
    <row r="137" spans="1:10" ht="17.149999999999999" customHeight="1" x14ac:dyDescent="0.35">
      <c r="A137" s="312"/>
      <c r="B137" s="313">
        <v>25790</v>
      </c>
      <c r="C137" s="313" t="s">
        <v>12956</v>
      </c>
      <c r="D137" s="313" t="s">
        <v>13005</v>
      </c>
      <c r="E137" s="313" t="s">
        <v>12954</v>
      </c>
      <c r="F137" s="313"/>
      <c r="G137" s="313" t="s">
        <v>12953</v>
      </c>
      <c r="I137" s="290" t="str">
        <f t="shared" si="4"/>
        <v>RU8355</v>
      </c>
      <c r="J137" s="290" t="str">
        <f t="shared" si="5"/>
        <v>Approved</v>
      </c>
    </row>
    <row r="138" spans="1:10" ht="17.149999999999999" customHeight="1" x14ac:dyDescent="0.35">
      <c r="A138" s="312"/>
      <c r="B138" s="313">
        <v>25791</v>
      </c>
      <c r="C138" s="313" t="s">
        <v>12956</v>
      </c>
      <c r="D138" s="313" t="s">
        <v>13004</v>
      </c>
      <c r="E138" s="313" t="s">
        <v>12954</v>
      </c>
      <c r="F138" s="313"/>
      <c r="G138" s="313" t="s">
        <v>12953</v>
      </c>
      <c r="I138" s="290" t="str">
        <f t="shared" si="4"/>
        <v>RU8356</v>
      </c>
      <c r="J138" s="290" t="str">
        <f t="shared" si="5"/>
        <v>Approved</v>
      </c>
    </row>
    <row r="139" spans="1:10" ht="17.149999999999999" customHeight="1" x14ac:dyDescent="0.35">
      <c r="A139" s="312"/>
      <c r="B139" s="313">
        <v>25792</v>
      </c>
      <c r="C139" s="313" t="s">
        <v>12956</v>
      </c>
      <c r="D139" s="313" t="s">
        <v>13003</v>
      </c>
      <c r="E139" s="313" t="s">
        <v>12954</v>
      </c>
      <c r="F139" s="313"/>
      <c r="G139" s="313" t="s">
        <v>12953</v>
      </c>
      <c r="I139" s="290" t="str">
        <f t="shared" si="4"/>
        <v>RU8357</v>
      </c>
      <c r="J139" s="290" t="str">
        <f t="shared" si="5"/>
        <v>Approved</v>
      </c>
    </row>
    <row r="140" spans="1:10" ht="17.149999999999999" customHeight="1" x14ac:dyDescent="0.35">
      <c r="A140" s="312"/>
      <c r="B140" s="313">
        <v>25793</v>
      </c>
      <c r="C140" s="313" t="s">
        <v>12956</v>
      </c>
      <c r="D140" s="313" t="s">
        <v>13002</v>
      </c>
      <c r="E140" s="313" t="s">
        <v>12954</v>
      </c>
      <c r="F140" s="313"/>
      <c r="G140" s="313" t="s">
        <v>12953</v>
      </c>
      <c r="I140" s="290" t="str">
        <f t="shared" si="4"/>
        <v>RU8358</v>
      </c>
      <c r="J140" s="290" t="str">
        <f t="shared" si="5"/>
        <v>Approved</v>
      </c>
    </row>
    <row r="141" spans="1:10" ht="17.149999999999999" customHeight="1" x14ac:dyDescent="0.35">
      <c r="A141" s="312"/>
      <c r="B141" s="313">
        <v>25794</v>
      </c>
      <c r="C141" s="313" t="s">
        <v>12956</v>
      </c>
      <c r="D141" s="313" t="s">
        <v>13001</v>
      </c>
      <c r="E141" s="313" t="s">
        <v>12954</v>
      </c>
      <c r="F141" s="313"/>
      <c r="G141" s="313" t="s">
        <v>12953</v>
      </c>
      <c r="I141" s="290" t="str">
        <f t="shared" si="4"/>
        <v>RU8359</v>
      </c>
      <c r="J141" s="290" t="str">
        <f t="shared" si="5"/>
        <v>Approved</v>
      </c>
    </row>
    <row r="142" spans="1:10" ht="17.149999999999999" customHeight="1" x14ac:dyDescent="0.35">
      <c r="A142" s="312"/>
      <c r="B142" s="313">
        <v>25795</v>
      </c>
      <c r="C142" s="313" t="s">
        <v>12956</v>
      </c>
      <c r="D142" s="313" t="s">
        <v>13000</v>
      </c>
      <c r="E142" s="313" t="s">
        <v>12954</v>
      </c>
      <c r="F142" s="313"/>
      <c r="G142" s="313" t="s">
        <v>12953</v>
      </c>
      <c r="I142" s="290" t="str">
        <f t="shared" si="4"/>
        <v>RU8365</v>
      </c>
      <c r="J142" s="290" t="str">
        <f t="shared" si="5"/>
        <v>Approved</v>
      </c>
    </row>
    <row r="143" spans="1:10" ht="17.149999999999999" customHeight="1" x14ac:dyDescent="0.35">
      <c r="A143" s="312"/>
      <c r="B143" s="313">
        <v>25796</v>
      </c>
      <c r="C143" s="313" t="s">
        <v>12956</v>
      </c>
      <c r="D143" s="313" t="s">
        <v>12999</v>
      </c>
      <c r="E143" s="313" t="s">
        <v>12954</v>
      </c>
      <c r="F143" s="313"/>
      <c r="G143" s="313" t="s">
        <v>12953</v>
      </c>
      <c r="I143" s="290" t="str">
        <f t="shared" si="4"/>
        <v>RU8370</v>
      </c>
      <c r="J143" s="290" t="str">
        <f t="shared" si="5"/>
        <v>Approved</v>
      </c>
    </row>
    <row r="144" spans="1:10" ht="17.149999999999999" customHeight="1" x14ac:dyDescent="0.35">
      <c r="A144" s="312"/>
      <c r="B144" s="313">
        <v>25797</v>
      </c>
      <c r="C144" s="313" t="s">
        <v>12956</v>
      </c>
      <c r="D144" s="313" t="s">
        <v>12998</v>
      </c>
      <c r="E144" s="313" t="s">
        <v>12954</v>
      </c>
      <c r="F144" s="313"/>
      <c r="G144" s="313" t="s">
        <v>12953</v>
      </c>
      <c r="I144" s="290" t="str">
        <f t="shared" si="4"/>
        <v>RU8375</v>
      </c>
      <c r="J144" s="290" t="str">
        <f t="shared" si="5"/>
        <v>Approved</v>
      </c>
    </row>
    <row r="145" spans="1:10" ht="17.149999999999999" customHeight="1" x14ac:dyDescent="0.35">
      <c r="A145" s="312"/>
      <c r="B145" s="313">
        <v>25798</v>
      </c>
      <c r="C145" s="313" t="s">
        <v>12956</v>
      </c>
      <c r="D145" s="313" t="s">
        <v>12997</v>
      </c>
      <c r="E145" s="313" t="s">
        <v>12954</v>
      </c>
      <c r="F145" s="313"/>
      <c r="G145" s="313" t="s">
        <v>12953</v>
      </c>
      <c r="I145" s="290" t="str">
        <f t="shared" si="4"/>
        <v>RU8377</v>
      </c>
      <c r="J145" s="290" t="str">
        <f t="shared" si="5"/>
        <v>Approved</v>
      </c>
    </row>
    <row r="146" spans="1:10" ht="17.149999999999999" customHeight="1" x14ac:dyDescent="0.35">
      <c r="A146" s="312"/>
      <c r="B146" s="313">
        <v>25799</v>
      </c>
      <c r="C146" s="313" t="s">
        <v>12956</v>
      </c>
      <c r="D146" s="313" t="s">
        <v>12996</v>
      </c>
      <c r="E146" s="313" t="s">
        <v>12954</v>
      </c>
      <c r="F146" s="313"/>
      <c r="G146" s="313" t="s">
        <v>12953</v>
      </c>
      <c r="I146" s="290" t="str">
        <f t="shared" si="4"/>
        <v>RU8380</v>
      </c>
      <c r="J146" s="290" t="str">
        <f t="shared" si="5"/>
        <v>Approved</v>
      </c>
    </row>
    <row r="147" spans="1:10" ht="17.149999999999999" customHeight="1" x14ac:dyDescent="0.35">
      <c r="A147" s="312"/>
      <c r="B147" s="313">
        <v>25800</v>
      </c>
      <c r="C147" s="313" t="s">
        <v>12956</v>
      </c>
      <c r="D147" s="313" t="s">
        <v>12995</v>
      </c>
      <c r="E147" s="313" t="s">
        <v>12954</v>
      </c>
      <c r="F147" s="313"/>
      <c r="G147" s="313" t="s">
        <v>12953</v>
      </c>
      <c r="I147" s="290" t="str">
        <f t="shared" si="4"/>
        <v>RU8389</v>
      </c>
      <c r="J147" s="290" t="str">
        <f t="shared" si="5"/>
        <v>Approved</v>
      </c>
    </row>
    <row r="148" spans="1:10" ht="17.149999999999999" customHeight="1" x14ac:dyDescent="0.35">
      <c r="A148" s="312"/>
      <c r="B148" s="313">
        <v>25801</v>
      </c>
      <c r="C148" s="313" t="s">
        <v>12956</v>
      </c>
      <c r="D148" s="313" t="s">
        <v>12994</v>
      </c>
      <c r="E148" s="313" t="s">
        <v>12954</v>
      </c>
      <c r="F148" s="313"/>
      <c r="G148" s="313" t="s">
        <v>12953</v>
      </c>
      <c r="I148" s="290" t="str">
        <f t="shared" si="4"/>
        <v>RU8390</v>
      </c>
      <c r="J148" s="290" t="str">
        <f t="shared" si="5"/>
        <v>Approved</v>
      </c>
    </row>
    <row r="149" spans="1:10" ht="17.149999999999999" customHeight="1" x14ac:dyDescent="0.35">
      <c r="A149" s="312"/>
      <c r="B149" s="313">
        <v>25802</v>
      </c>
      <c r="C149" s="313" t="s">
        <v>12956</v>
      </c>
      <c r="D149" s="313" t="s">
        <v>12993</v>
      </c>
      <c r="E149" s="313" t="s">
        <v>12954</v>
      </c>
      <c r="F149" s="313"/>
      <c r="G149" s="313" t="s">
        <v>12953</v>
      </c>
      <c r="I149" s="290" t="str">
        <f t="shared" si="4"/>
        <v>RU8395</v>
      </c>
      <c r="J149" s="290" t="str">
        <f t="shared" si="5"/>
        <v>Approved</v>
      </c>
    </row>
    <row r="150" spans="1:10" ht="17.149999999999999" customHeight="1" x14ac:dyDescent="0.35">
      <c r="A150" s="312"/>
      <c r="B150" s="313">
        <v>25803</v>
      </c>
      <c r="C150" s="313" t="s">
        <v>12956</v>
      </c>
      <c r="D150" s="313" t="s">
        <v>12992</v>
      </c>
      <c r="E150" s="313" t="s">
        <v>12954</v>
      </c>
      <c r="F150" s="313"/>
      <c r="G150" s="313" t="s">
        <v>12953</v>
      </c>
      <c r="I150" s="290" t="str">
        <f t="shared" si="4"/>
        <v>RU8405</v>
      </c>
      <c r="J150" s="290" t="str">
        <f t="shared" si="5"/>
        <v>Approved</v>
      </c>
    </row>
    <row r="151" spans="1:10" ht="17.149999999999999" customHeight="1" x14ac:dyDescent="0.35">
      <c r="A151" s="312"/>
      <c r="B151" s="313">
        <v>25804</v>
      </c>
      <c r="C151" s="313" t="s">
        <v>12956</v>
      </c>
      <c r="D151" s="313" t="s">
        <v>12991</v>
      </c>
      <c r="E151" s="313" t="s">
        <v>12954</v>
      </c>
      <c r="F151" s="313"/>
      <c r="G151" s="313" t="s">
        <v>12953</v>
      </c>
      <c r="I151" s="290" t="str">
        <f t="shared" si="4"/>
        <v>RU8410</v>
      </c>
      <c r="J151" s="290" t="str">
        <f t="shared" si="5"/>
        <v>Approved</v>
      </c>
    </row>
    <row r="152" spans="1:10" ht="17.149999999999999" customHeight="1" x14ac:dyDescent="0.35">
      <c r="A152" s="312"/>
      <c r="B152" s="313">
        <v>25805</v>
      </c>
      <c r="C152" s="313" t="s">
        <v>12956</v>
      </c>
      <c r="D152" s="313" t="s">
        <v>12990</v>
      </c>
      <c r="E152" s="313" t="s">
        <v>12954</v>
      </c>
      <c r="F152" s="313"/>
      <c r="G152" s="313" t="s">
        <v>12953</v>
      </c>
      <c r="I152" s="290" t="str">
        <f t="shared" si="4"/>
        <v>RU8416</v>
      </c>
      <c r="J152" s="290" t="str">
        <f t="shared" si="5"/>
        <v>Approved</v>
      </c>
    </row>
    <row r="153" spans="1:10" ht="17.149999999999999" customHeight="1" x14ac:dyDescent="0.35">
      <c r="A153" s="312"/>
      <c r="B153" s="313">
        <v>26173</v>
      </c>
      <c r="C153" s="313" t="s">
        <v>12956</v>
      </c>
      <c r="D153" s="313" t="s">
        <v>12989</v>
      </c>
      <c r="E153" s="313" t="s">
        <v>12954</v>
      </c>
      <c r="F153" s="313"/>
      <c r="G153" s="313" t="s">
        <v>12953</v>
      </c>
      <c r="I153" s="290" t="str">
        <f t="shared" si="4"/>
        <v>RU8418</v>
      </c>
      <c r="J153" s="290" t="str">
        <f t="shared" si="5"/>
        <v>Approved</v>
      </c>
    </row>
    <row r="154" spans="1:10" ht="17.149999999999999" customHeight="1" x14ac:dyDescent="0.35">
      <c r="A154" s="312"/>
      <c r="B154" s="313">
        <v>25807</v>
      </c>
      <c r="C154" s="313" t="s">
        <v>12956</v>
      </c>
      <c r="D154" s="313" t="s">
        <v>12988</v>
      </c>
      <c r="E154" s="313" t="s">
        <v>12954</v>
      </c>
      <c r="F154" s="313"/>
      <c r="G154" s="313" t="s">
        <v>12953</v>
      </c>
      <c r="I154" s="290" t="str">
        <f t="shared" si="4"/>
        <v>RU8421</v>
      </c>
      <c r="J154" s="290" t="str">
        <f t="shared" si="5"/>
        <v>Approved</v>
      </c>
    </row>
    <row r="155" spans="1:10" ht="17.149999999999999" customHeight="1" x14ac:dyDescent="0.35">
      <c r="A155" s="312"/>
      <c r="B155" s="313">
        <v>25808</v>
      </c>
      <c r="C155" s="313" t="s">
        <v>12956</v>
      </c>
      <c r="D155" s="313" t="s">
        <v>12987</v>
      </c>
      <c r="E155" s="313" t="s">
        <v>12954</v>
      </c>
      <c r="F155" s="313"/>
      <c r="G155" s="313" t="s">
        <v>12953</v>
      </c>
      <c r="I155" s="290" t="str">
        <f t="shared" si="4"/>
        <v>RU8435</v>
      </c>
      <c r="J155" s="290" t="str">
        <f t="shared" si="5"/>
        <v>Approved</v>
      </c>
    </row>
    <row r="156" spans="1:10" ht="17.149999999999999" customHeight="1" x14ac:dyDescent="0.35">
      <c r="A156" s="312"/>
      <c r="B156" s="313">
        <v>25809</v>
      </c>
      <c r="C156" s="313" t="s">
        <v>12956</v>
      </c>
      <c r="D156" s="313" t="s">
        <v>12986</v>
      </c>
      <c r="E156" s="313" t="s">
        <v>12954</v>
      </c>
      <c r="F156" s="313"/>
      <c r="G156" s="313" t="s">
        <v>12953</v>
      </c>
      <c r="I156" s="290" t="str">
        <f t="shared" si="4"/>
        <v>RU8436</v>
      </c>
      <c r="J156" s="290" t="str">
        <f t="shared" si="5"/>
        <v>Approved</v>
      </c>
    </row>
    <row r="157" spans="1:10" ht="17.149999999999999" customHeight="1" x14ac:dyDescent="0.35">
      <c r="A157" s="312"/>
      <c r="B157" s="313">
        <v>25810</v>
      </c>
      <c r="C157" s="313" t="s">
        <v>12956</v>
      </c>
      <c r="D157" s="313" t="s">
        <v>12985</v>
      </c>
      <c r="E157" s="313" t="s">
        <v>12954</v>
      </c>
      <c r="F157" s="313"/>
      <c r="G157" s="313" t="s">
        <v>12953</v>
      </c>
      <c r="I157" s="290" t="str">
        <f t="shared" si="4"/>
        <v>RU8438</v>
      </c>
      <c r="J157" s="290" t="str">
        <f t="shared" si="5"/>
        <v>Approved</v>
      </c>
    </row>
    <row r="158" spans="1:10" ht="17.149999999999999" customHeight="1" x14ac:dyDescent="0.35">
      <c r="A158" s="312"/>
      <c r="B158" s="313">
        <v>25811</v>
      </c>
      <c r="C158" s="313" t="s">
        <v>12956</v>
      </c>
      <c r="D158" s="313" t="s">
        <v>12984</v>
      </c>
      <c r="E158" s="313" t="s">
        <v>12954</v>
      </c>
      <c r="F158" s="313"/>
      <c r="G158" s="313" t="s">
        <v>12953</v>
      </c>
      <c r="I158" s="290" t="str">
        <f t="shared" si="4"/>
        <v>RU8440</v>
      </c>
      <c r="J158" s="290" t="str">
        <f t="shared" si="5"/>
        <v>Approved</v>
      </c>
    </row>
    <row r="159" spans="1:10" ht="17.149999999999999" customHeight="1" x14ac:dyDescent="0.35">
      <c r="A159" s="312"/>
      <c r="B159" s="313">
        <v>25812</v>
      </c>
      <c r="C159" s="313" t="s">
        <v>12956</v>
      </c>
      <c r="D159" s="313" t="s">
        <v>12983</v>
      </c>
      <c r="E159" s="313" t="s">
        <v>12954</v>
      </c>
      <c r="F159" s="313"/>
      <c r="G159" s="313" t="s">
        <v>12953</v>
      </c>
      <c r="I159" s="290" t="str">
        <f t="shared" si="4"/>
        <v>RU8449</v>
      </c>
      <c r="J159" s="290" t="str">
        <f t="shared" si="5"/>
        <v>Approved</v>
      </c>
    </row>
    <row r="160" spans="1:10" ht="17.149999999999999" customHeight="1" x14ac:dyDescent="0.35">
      <c r="A160" s="312"/>
      <c r="B160" s="313">
        <v>25813</v>
      </c>
      <c r="C160" s="313" t="s">
        <v>12956</v>
      </c>
      <c r="D160" s="313" t="s">
        <v>12982</v>
      </c>
      <c r="E160" s="313" t="s">
        <v>12954</v>
      </c>
      <c r="F160" s="313"/>
      <c r="G160" s="313" t="s">
        <v>12953</v>
      </c>
      <c r="I160" s="290" t="str">
        <f t="shared" si="4"/>
        <v>RU8455</v>
      </c>
      <c r="J160" s="290" t="str">
        <f t="shared" si="5"/>
        <v>Approved</v>
      </c>
    </row>
    <row r="161" spans="1:10" ht="17.149999999999999" customHeight="1" x14ac:dyDescent="0.35">
      <c r="A161" s="312"/>
      <c r="B161" s="313">
        <v>25814</v>
      </c>
      <c r="C161" s="313" t="s">
        <v>12956</v>
      </c>
      <c r="D161" s="313" t="s">
        <v>12981</v>
      </c>
      <c r="E161" s="313" t="s">
        <v>12954</v>
      </c>
      <c r="F161" s="313"/>
      <c r="G161" s="313" t="s">
        <v>12953</v>
      </c>
      <c r="I161" s="290" t="str">
        <f t="shared" si="4"/>
        <v>RU8458</v>
      </c>
      <c r="J161" s="290" t="str">
        <f t="shared" si="5"/>
        <v>Approved</v>
      </c>
    </row>
    <row r="162" spans="1:10" ht="17.149999999999999" customHeight="1" x14ac:dyDescent="0.35">
      <c r="A162" s="312"/>
      <c r="B162" s="313">
        <v>25815</v>
      </c>
      <c r="C162" s="313" t="s">
        <v>12956</v>
      </c>
      <c r="D162" s="313" t="s">
        <v>12980</v>
      </c>
      <c r="E162" s="313" t="s">
        <v>12954</v>
      </c>
      <c r="F162" s="313"/>
      <c r="G162" s="313" t="s">
        <v>12953</v>
      </c>
      <c r="I162" s="290" t="str">
        <f t="shared" si="4"/>
        <v>RU8459</v>
      </c>
      <c r="J162" s="290" t="str">
        <f t="shared" si="5"/>
        <v>Approved</v>
      </c>
    </row>
    <row r="163" spans="1:10" ht="17.149999999999999" customHeight="1" x14ac:dyDescent="0.35">
      <c r="A163" s="312"/>
      <c r="B163" s="313">
        <v>25816</v>
      </c>
      <c r="C163" s="313" t="s">
        <v>12956</v>
      </c>
      <c r="D163" s="313" t="s">
        <v>12979</v>
      </c>
      <c r="E163" s="313" t="s">
        <v>12954</v>
      </c>
      <c r="F163" s="313"/>
      <c r="G163" s="313" t="s">
        <v>12953</v>
      </c>
      <c r="I163" s="290" t="str">
        <f t="shared" si="4"/>
        <v>RU8460</v>
      </c>
      <c r="J163" s="290" t="str">
        <f t="shared" si="5"/>
        <v>Approved</v>
      </c>
    </row>
    <row r="164" spans="1:10" ht="17.149999999999999" customHeight="1" x14ac:dyDescent="0.35">
      <c r="A164" s="312"/>
      <c r="B164" s="313">
        <v>25817</v>
      </c>
      <c r="C164" s="313" t="s">
        <v>12956</v>
      </c>
      <c r="D164" s="313" t="s">
        <v>12978</v>
      </c>
      <c r="E164" s="313" t="s">
        <v>12954</v>
      </c>
      <c r="F164" s="313"/>
      <c r="G164" s="313" t="s">
        <v>12953</v>
      </c>
      <c r="I164" s="290" t="str">
        <f t="shared" si="4"/>
        <v>RU8470</v>
      </c>
      <c r="J164" s="290" t="str">
        <f t="shared" si="5"/>
        <v>Approved</v>
      </c>
    </row>
    <row r="165" spans="1:10" ht="17.149999999999999" customHeight="1" x14ac:dyDescent="0.35">
      <c r="A165" s="312"/>
      <c r="B165" s="313">
        <v>25818</v>
      </c>
      <c r="C165" s="313" t="s">
        <v>12956</v>
      </c>
      <c r="D165" s="313" t="s">
        <v>12977</v>
      </c>
      <c r="E165" s="313" t="s">
        <v>12954</v>
      </c>
      <c r="F165" s="313"/>
      <c r="G165" s="313" t="s">
        <v>12953</v>
      </c>
      <c r="I165" s="290" t="str">
        <f t="shared" si="4"/>
        <v>RU8482</v>
      </c>
      <c r="J165" s="290" t="str">
        <f t="shared" si="5"/>
        <v>Approved</v>
      </c>
    </row>
    <row r="166" spans="1:10" ht="17.149999999999999" customHeight="1" x14ac:dyDescent="0.35">
      <c r="A166" s="312"/>
      <c r="B166" s="313">
        <v>25819</v>
      </c>
      <c r="C166" s="313" t="s">
        <v>12956</v>
      </c>
      <c r="D166" s="313" t="s">
        <v>12976</v>
      </c>
      <c r="E166" s="313" t="s">
        <v>12954</v>
      </c>
      <c r="F166" s="313"/>
      <c r="G166" s="313" t="s">
        <v>12953</v>
      </c>
      <c r="I166" s="290" t="str">
        <f t="shared" si="4"/>
        <v>RU8492</v>
      </c>
      <c r="J166" s="290" t="str">
        <f t="shared" si="5"/>
        <v>Approved</v>
      </c>
    </row>
    <row r="167" spans="1:10" ht="17.149999999999999" customHeight="1" x14ac:dyDescent="0.35">
      <c r="A167" s="312"/>
      <c r="B167" s="313">
        <v>25820</v>
      </c>
      <c r="C167" s="313" t="s">
        <v>12956</v>
      </c>
      <c r="D167" s="313" t="s">
        <v>12975</v>
      </c>
      <c r="E167" s="313" t="s">
        <v>12954</v>
      </c>
      <c r="F167" s="313"/>
      <c r="G167" s="313" t="s">
        <v>12953</v>
      </c>
      <c r="I167" s="290" t="str">
        <f t="shared" si="4"/>
        <v>RU8494</v>
      </c>
      <c r="J167" s="290" t="str">
        <f t="shared" si="5"/>
        <v>Approved</v>
      </c>
    </row>
    <row r="168" spans="1:10" ht="17.149999999999999" customHeight="1" x14ac:dyDescent="0.35">
      <c r="A168" s="312"/>
      <c r="B168" s="313">
        <v>24704</v>
      </c>
      <c r="C168" s="313" t="s">
        <v>12956</v>
      </c>
      <c r="D168" s="313" t="s">
        <v>12974</v>
      </c>
      <c r="E168" s="313" t="s">
        <v>12954</v>
      </c>
      <c r="F168" s="313"/>
      <c r="G168" s="313" t="s">
        <v>12953</v>
      </c>
      <c r="I168" s="290" t="str">
        <f t="shared" si="4"/>
        <v>RU8500</v>
      </c>
      <c r="J168" s="290" t="str">
        <f t="shared" si="5"/>
        <v>Approved</v>
      </c>
    </row>
    <row r="169" spans="1:10" ht="17.149999999999999" customHeight="1" x14ac:dyDescent="0.35">
      <c r="A169" s="312"/>
      <c r="B169" s="313">
        <v>24705</v>
      </c>
      <c r="C169" s="313" t="s">
        <v>12956</v>
      </c>
      <c r="D169" s="313" t="s">
        <v>12973</v>
      </c>
      <c r="E169" s="313" t="s">
        <v>12954</v>
      </c>
      <c r="F169" s="313"/>
      <c r="G169" s="313" t="s">
        <v>12953</v>
      </c>
      <c r="I169" s="290" t="str">
        <f t="shared" si="4"/>
        <v>RU8503</v>
      </c>
      <c r="J169" s="290" t="str">
        <f t="shared" si="5"/>
        <v>Approved</v>
      </c>
    </row>
    <row r="170" spans="1:10" ht="17.149999999999999" customHeight="1" x14ac:dyDescent="0.35">
      <c r="A170" s="312"/>
      <c r="B170" s="313">
        <v>25821</v>
      </c>
      <c r="C170" s="313" t="s">
        <v>12956</v>
      </c>
      <c r="D170" s="313" t="s">
        <v>12972</v>
      </c>
      <c r="E170" s="313" t="s">
        <v>12954</v>
      </c>
      <c r="F170" s="313"/>
      <c r="G170" s="313" t="s">
        <v>12953</v>
      </c>
      <c r="I170" s="290" t="str">
        <f t="shared" si="4"/>
        <v>RU8520</v>
      </c>
      <c r="J170" s="290" t="str">
        <f t="shared" si="5"/>
        <v>Approved</v>
      </c>
    </row>
    <row r="171" spans="1:10" ht="17.149999999999999" customHeight="1" x14ac:dyDescent="0.35">
      <c r="A171" s="312"/>
      <c r="B171" s="313">
        <v>25822</v>
      </c>
      <c r="C171" s="313" t="s">
        <v>12956</v>
      </c>
      <c r="D171" s="313" t="s">
        <v>12971</v>
      </c>
      <c r="E171" s="313" t="s">
        <v>12954</v>
      </c>
      <c r="F171" s="313"/>
      <c r="G171" s="313" t="s">
        <v>12953</v>
      </c>
      <c r="I171" s="290" t="str">
        <f t="shared" si="4"/>
        <v>RU8525</v>
      </c>
      <c r="J171" s="290" t="str">
        <f t="shared" si="5"/>
        <v>Approved</v>
      </c>
    </row>
    <row r="172" spans="1:10" ht="17.149999999999999" customHeight="1" x14ac:dyDescent="0.35">
      <c r="A172" s="312"/>
      <c r="B172" s="313">
        <v>25823</v>
      </c>
      <c r="C172" s="313" t="s">
        <v>12956</v>
      </c>
      <c r="D172" s="313" t="s">
        <v>12970</v>
      </c>
      <c r="E172" s="313" t="s">
        <v>12954</v>
      </c>
      <c r="F172" s="313"/>
      <c r="G172" s="313" t="s">
        <v>12953</v>
      </c>
      <c r="I172" s="290" t="str">
        <f t="shared" si="4"/>
        <v>RU8681</v>
      </c>
      <c r="J172" s="290" t="str">
        <f t="shared" si="5"/>
        <v>Approved</v>
      </c>
    </row>
    <row r="173" spans="1:10" ht="17.149999999999999" customHeight="1" x14ac:dyDescent="0.35">
      <c r="A173" s="312"/>
      <c r="B173" s="313">
        <v>25824</v>
      </c>
      <c r="C173" s="313" t="s">
        <v>12956</v>
      </c>
      <c r="D173" s="313" t="s">
        <v>12969</v>
      </c>
      <c r="E173" s="313" t="s">
        <v>12954</v>
      </c>
      <c r="F173" s="313"/>
      <c r="G173" s="313" t="s">
        <v>12953</v>
      </c>
      <c r="I173" s="290" t="str">
        <f t="shared" si="4"/>
        <v>RU8701</v>
      </c>
      <c r="J173" s="290" t="str">
        <f t="shared" si="5"/>
        <v>Approved</v>
      </c>
    </row>
    <row r="174" spans="1:10" ht="17.149999999999999" customHeight="1" x14ac:dyDescent="0.35">
      <c r="A174" s="312"/>
      <c r="B174" s="313">
        <v>25825</v>
      </c>
      <c r="C174" s="313" t="s">
        <v>12956</v>
      </c>
      <c r="D174" s="313" t="s">
        <v>12968</v>
      </c>
      <c r="E174" s="313" t="s">
        <v>12954</v>
      </c>
      <c r="F174" s="313"/>
      <c r="G174" s="313" t="s">
        <v>12953</v>
      </c>
      <c r="I174" s="290" t="str">
        <f t="shared" si="4"/>
        <v>RU8702</v>
      </c>
      <c r="J174" s="290" t="str">
        <f t="shared" si="5"/>
        <v>Approved</v>
      </c>
    </row>
    <row r="175" spans="1:10" ht="17.149999999999999" customHeight="1" x14ac:dyDescent="0.35">
      <c r="A175" s="312"/>
      <c r="B175" s="313">
        <v>25826</v>
      </c>
      <c r="C175" s="313" t="s">
        <v>12956</v>
      </c>
      <c r="D175" s="313" t="s">
        <v>12967</v>
      </c>
      <c r="E175" s="313" t="s">
        <v>12954</v>
      </c>
      <c r="F175" s="313"/>
      <c r="G175" s="313" t="s">
        <v>12953</v>
      </c>
      <c r="I175" s="290" t="str">
        <f t="shared" si="4"/>
        <v>RU8709</v>
      </c>
      <c r="J175" s="290" t="str">
        <f t="shared" si="5"/>
        <v>Approved</v>
      </c>
    </row>
    <row r="176" spans="1:10" ht="17.149999999999999" customHeight="1" x14ac:dyDescent="0.35">
      <c r="A176" s="312"/>
      <c r="B176" s="313">
        <v>25827</v>
      </c>
      <c r="C176" s="313" t="s">
        <v>12956</v>
      </c>
      <c r="D176" s="313" t="s">
        <v>12966</v>
      </c>
      <c r="E176" s="313" t="s">
        <v>12954</v>
      </c>
      <c r="F176" s="313"/>
      <c r="G176" s="313" t="s">
        <v>12953</v>
      </c>
      <c r="I176" s="290" t="str">
        <f t="shared" si="4"/>
        <v>RU8711</v>
      </c>
      <c r="J176" s="290" t="str">
        <f t="shared" si="5"/>
        <v>Approved</v>
      </c>
    </row>
    <row r="177" spans="1:10" ht="17.149999999999999" customHeight="1" x14ac:dyDescent="0.35">
      <c r="A177" s="312"/>
      <c r="B177" s="313">
        <v>25828</v>
      </c>
      <c r="C177" s="313" t="s">
        <v>12956</v>
      </c>
      <c r="D177" s="313" t="s">
        <v>12965</v>
      </c>
      <c r="E177" s="313" t="s">
        <v>12954</v>
      </c>
      <c r="F177" s="313"/>
      <c r="G177" s="313" t="s">
        <v>12953</v>
      </c>
      <c r="I177" s="290" t="str">
        <f t="shared" si="4"/>
        <v>RU8713</v>
      </c>
      <c r="J177" s="290" t="str">
        <f t="shared" si="5"/>
        <v>Approved</v>
      </c>
    </row>
    <row r="178" spans="1:10" ht="17.149999999999999" customHeight="1" x14ac:dyDescent="0.35">
      <c r="A178" s="312"/>
      <c r="B178" s="313">
        <v>25829</v>
      </c>
      <c r="C178" s="313" t="s">
        <v>12956</v>
      </c>
      <c r="D178" s="313" t="s">
        <v>12964</v>
      </c>
      <c r="E178" s="313" t="s">
        <v>12954</v>
      </c>
      <c r="F178" s="313"/>
      <c r="G178" s="313" t="s">
        <v>12953</v>
      </c>
      <c r="I178" s="290" t="str">
        <f t="shared" si="4"/>
        <v>RU8714</v>
      </c>
      <c r="J178" s="290" t="str">
        <f t="shared" si="5"/>
        <v>Approved</v>
      </c>
    </row>
    <row r="179" spans="1:10" ht="17.149999999999999" customHeight="1" x14ac:dyDescent="0.35">
      <c r="A179" s="312"/>
      <c r="B179" s="313">
        <v>25830</v>
      </c>
      <c r="C179" s="313" t="s">
        <v>12956</v>
      </c>
      <c r="D179" s="313" t="s">
        <v>12963</v>
      </c>
      <c r="E179" s="313" t="s">
        <v>12954</v>
      </c>
      <c r="F179" s="313"/>
      <c r="G179" s="313" t="s">
        <v>12953</v>
      </c>
      <c r="I179" s="290" t="str">
        <f t="shared" si="4"/>
        <v>RU8715</v>
      </c>
      <c r="J179" s="290" t="str">
        <f t="shared" si="5"/>
        <v>Approved</v>
      </c>
    </row>
    <row r="180" spans="1:10" ht="17.149999999999999" customHeight="1" x14ac:dyDescent="0.35">
      <c r="A180" s="312"/>
      <c r="B180" s="313">
        <v>25831</v>
      </c>
      <c r="C180" s="313" t="s">
        <v>12956</v>
      </c>
      <c r="D180" s="313" t="s">
        <v>12962</v>
      </c>
      <c r="E180" s="313" t="s">
        <v>12954</v>
      </c>
      <c r="F180" s="313"/>
      <c r="G180" s="313" t="s">
        <v>12953</v>
      </c>
      <c r="I180" s="290" t="str">
        <f t="shared" si="4"/>
        <v>RU8724</v>
      </c>
      <c r="J180" s="290" t="str">
        <f t="shared" si="5"/>
        <v>Approved</v>
      </c>
    </row>
    <row r="181" spans="1:10" ht="17.149999999999999" customHeight="1" x14ac:dyDescent="0.35">
      <c r="A181" s="312"/>
      <c r="B181" s="313">
        <v>25832</v>
      </c>
      <c r="C181" s="313" t="s">
        <v>12956</v>
      </c>
      <c r="D181" s="313" t="s">
        <v>12961</v>
      </c>
      <c r="E181" s="313" t="s">
        <v>12954</v>
      </c>
      <c r="F181" s="313"/>
      <c r="G181" s="313" t="s">
        <v>12953</v>
      </c>
      <c r="I181" s="290" t="str">
        <f t="shared" si="4"/>
        <v>RU8830</v>
      </c>
      <c r="J181" s="290" t="str">
        <f t="shared" si="5"/>
        <v>Approved</v>
      </c>
    </row>
    <row r="182" spans="1:10" ht="17.149999999999999" customHeight="1" x14ac:dyDescent="0.35">
      <c r="A182" s="312"/>
      <c r="B182" s="313">
        <v>25833</v>
      </c>
      <c r="C182" s="313" t="s">
        <v>12956</v>
      </c>
      <c r="D182" s="313" t="s">
        <v>12960</v>
      </c>
      <c r="E182" s="313" t="s">
        <v>12954</v>
      </c>
      <c r="F182" s="313"/>
      <c r="G182" s="313" t="s">
        <v>12953</v>
      </c>
      <c r="I182" s="290" t="str">
        <f t="shared" si="4"/>
        <v>RU8832</v>
      </c>
      <c r="J182" s="290" t="str">
        <f t="shared" si="5"/>
        <v>Approved</v>
      </c>
    </row>
    <row r="183" spans="1:10" ht="17.149999999999999" customHeight="1" x14ac:dyDescent="0.35">
      <c r="A183" s="312"/>
      <c r="B183" s="313">
        <v>25834</v>
      </c>
      <c r="C183" s="313" t="s">
        <v>12956</v>
      </c>
      <c r="D183" s="313" t="s">
        <v>12959</v>
      </c>
      <c r="E183" s="313" t="s">
        <v>12954</v>
      </c>
      <c r="F183" s="313"/>
      <c r="G183" s="313" t="s">
        <v>12953</v>
      </c>
      <c r="I183" s="290" t="str">
        <f t="shared" si="4"/>
        <v>RU8833</v>
      </c>
      <c r="J183" s="290" t="str">
        <f t="shared" si="5"/>
        <v>Approved</v>
      </c>
    </row>
    <row r="184" spans="1:10" ht="17.149999999999999" customHeight="1" x14ac:dyDescent="0.35">
      <c r="A184" s="312"/>
      <c r="B184" s="313">
        <v>25835</v>
      </c>
      <c r="C184" s="313" t="s">
        <v>12956</v>
      </c>
      <c r="D184" s="313" t="s">
        <v>12958</v>
      </c>
      <c r="E184" s="313" t="s">
        <v>12954</v>
      </c>
      <c r="F184" s="313"/>
      <c r="G184" s="313" t="s">
        <v>12953</v>
      </c>
      <c r="I184" s="290" t="str">
        <f t="shared" si="4"/>
        <v>RU8910</v>
      </c>
      <c r="J184" s="290" t="str">
        <f t="shared" si="5"/>
        <v>Approved</v>
      </c>
    </row>
    <row r="185" spans="1:10" ht="17.149999999999999" customHeight="1" x14ac:dyDescent="0.35">
      <c r="A185" s="312"/>
      <c r="B185" s="313">
        <v>25836</v>
      </c>
      <c r="C185" s="313" t="s">
        <v>12956</v>
      </c>
      <c r="D185" s="313" t="s">
        <v>12957</v>
      </c>
      <c r="E185" s="313" t="s">
        <v>12954</v>
      </c>
      <c r="F185" s="313"/>
      <c r="G185" s="313" t="s">
        <v>12953</v>
      </c>
      <c r="I185" s="290" t="str">
        <f t="shared" si="4"/>
        <v>RU8941</v>
      </c>
      <c r="J185" s="290" t="str">
        <f t="shared" si="5"/>
        <v>Approved</v>
      </c>
    </row>
    <row r="186" spans="1:10" ht="17.149999999999999" customHeight="1" x14ac:dyDescent="0.35">
      <c r="A186" s="312"/>
      <c r="B186" s="313">
        <v>25837</v>
      </c>
      <c r="C186" s="313" t="s">
        <v>12956</v>
      </c>
      <c r="D186" s="313" t="s">
        <v>12955</v>
      </c>
      <c r="E186" s="313" t="s">
        <v>12954</v>
      </c>
      <c r="F186" s="313"/>
      <c r="G186" s="313" t="s">
        <v>12953</v>
      </c>
      <c r="I186" s="290" t="str">
        <f t="shared" si="4"/>
        <v>RU8943</v>
      </c>
      <c r="J186" s="290" t="str">
        <f t="shared" si="5"/>
        <v>Approved</v>
      </c>
    </row>
  </sheetData>
  <mergeCells count="1">
    <mergeCell ref="I2:J2"/>
  </mergeCells>
  <pageMargins left="0.5" right="0.5" top="0.5" bottom="1" header="0.5" footer="0.5"/>
  <pageSetup orientation="portrait" horizontalDpi="300" verticalDpi="300"/>
  <headerFooter alignWithMargins="0">
    <oddFooter>&amp;C&amp;"Arial Black,Italic"&amp;5 Confidential Information of Flowserve Corporation - All Rights Reserved</oddFooter>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8" tint="-0.249977111117893"/>
    <pageSetUpPr fitToPage="1"/>
  </sheetPr>
  <dimension ref="A1:O3903"/>
  <sheetViews>
    <sheetView showGridLines="0" zoomScale="99" zoomScaleNormal="99" workbookViewId="0">
      <pane ySplit="2" topLeftCell="A3" activePane="bottomLeft" state="frozen"/>
      <selection activeCell="A3" sqref="A3"/>
      <selection pane="bottomLeft" activeCell="A3" sqref="A3"/>
    </sheetView>
  </sheetViews>
  <sheetFormatPr defaultColWidth="10.7265625" defaultRowHeight="17.149999999999999" customHeight="1" outlineLevelCol="1" x14ac:dyDescent="0.35"/>
  <cols>
    <col min="1" max="1" width="0.81640625" style="245" customWidth="1"/>
    <col min="2" max="2" width="9.7265625" style="245" customWidth="1"/>
    <col min="3" max="3" width="71" style="245" customWidth="1"/>
    <col min="4" max="4" width="25.7265625" style="245" customWidth="1"/>
    <col min="5" max="5" width="1.7265625" style="266" customWidth="1"/>
    <col min="6" max="11" width="10.7265625" style="249" customWidth="1"/>
    <col min="12" max="12" width="1.7265625" style="264" customWidth="1"/>
    <col min="13" max="13" width="58.26953125" style="245" hidden="1" customWidth="1" outlineLevel="1"/>
    <col min="14" max="14" width="0.81640625" style="286" hidden="1" customWidth="1" outlineLevel="1"/>
    <col min="15" max="15" width="10.7265625" style="286" collapsed="1"/>
    <col min="16" max="16384" width="10.7265625" style="286"/>
  </cols>
  <sheetData>
    <row r="1" spans="2:13" ht="5.15" customHeight="1" thickBot="1" x14ac:dyDescent="0.4"/>
    <row r="2" spans="2:13" ht="23.5" thickBot="1" x14ac:dyDescent="0.3">
      <c r="B2" s="310"/>
      <c r="C2" s="301" t="str">
        <f>"RUs                                             filtered subtotal = "&amp;SUBTOTAL(3,C3:C204)</f>
        <v>RUs                                             filtered subtotal = 202</v>
      </c>
      <c r="D2" s="246" t="s">
        <v>12939</v>
      </c>
      <c r="F2" s="250" t="s">
        <v>3245</v>
      </c>
      <c r="G2" s="371" t="s">
        <v>13162</v>
      </c>
      <c r="H2" s="251" t="s">
        <v>3240</v>
      </c>
      <c r="I2" s="251" t="s">
        <v>3241</v>
      </c>
      <c r="J2" s="309" t="s">
        <v>12952</v>
      </c>
      <c r="K2" s="252" t="s">
        <v>3242</v>
      </c>
      <c r="M2" s="253" t="s">
        <v>2968</v>
      </c>
    </row>
    <row r="3" spans="2:13" ht="17.149999999999999" customHeight="1" x14ac:dyDescent="0.35">
      <c r="B3" s="370" t="str">
        <f t="shared" ref="B3:B34" si="0">LEFT(C3,6)</f>
        <v>RU7881</v>
      </c>
      <c r="C3" s="254" t="s">
        <v>1959</v>
      </c>
      <c r="D3" s="254" t="s">
        <v>3129</v>
      </c>
      <c r="F3" s="255" t="s">
        <v>3244</v>
      </c>
      <c r="G3" s="255" t="s">
        <v>3244</v>
      </c>
      <c r="H3" s="255" t="s">
        <v>3244</v>
      </c>
      <c r="I3" s="255" t="s">
        <v>3244</v>
      </c>
      <c r="J3" s="255" t="s">
        <v>3244</v>
      </c>
      <c r="K3" s="255" t="s">
        <v>3244</v>
      </c>
      <c r="M3" s="254"/>
    </row>
    <row r="4" spans="2:13" ht="17.149999999999999" customHeight="1" x14ac:dyDescent="0.35">
      <c r="B4" s="258" t="str">
        <f t="shared" si="0"/>
        <v>RU8135</v>
      </c>
      <c r="C4" s="256" t="s">
        <v>1798</v>
      </c>
      <c r="D4" s="256" t="s">
        <v>3129</v>
      </c>
      <c r="F4" s="257" t="s">
        <v>3244</v>
      </c>
      <c r="G4" s="257" t="s">
        <v>3244</v>
      </c>
      <c r="H4" s="257" t="s">
        <v>3244</v>
      </c>
      <c r="I4" s="257" t="s">
        <v>3244</v>
      </c>
      <c r="J4" s="257" t="s">
        <v>3244</v>
      </c>
      <c r="K4" s="257" t="s">
        <v>3244</v>
      </c>
      <c r="M4" s="256"/>
    </row>
    <row r="5" spans="2:13" ht="17.149999999999999" customHeight="1" x14ac:dyDescent="0.35">
      <c r="B5" s="258" t="str">
        <f t="shared" si="0"/>
        <v>RU8140</v>
      </c>
      <c r="C5" s="256" t="s">
        <v>2059</v>
      </c>
      <c r="D5" s="256" t="s">
        <v>3129</v>
      </c>
      <c r="F5" s="257" t="s">
        <v>3244</v>
      </c>
      <c r="G5" s="257" t="s">
        <v>3244</v>
      </c>
      <c r="H5" s="257" t="s">
        <v>3244</v>
      </c>
      <c r="I5" s="257" t="s">
        <v>3244</v>
      </c>
      <c r="J5" s="257" t="s">
        <v>3244</v>
      </c>
      <c r="K5" s="257" t="s">
        <v>3243</v>
      </c>
      <c r="M5" s="256"/>
    </row>
    <row r="6" spans="2:13" ht="17.149999999999999" customHeight="1" x14ac:dyDescent="0.35">
      <c r="B6" s="258" t="str">
        <f t="shared" si="0"/>
        <v>RU8141</v>
      </c>
      <c r="C6" s="256" t="s">
        <v>2063</v>
      </c>
      <c r="D6" s="256" t="s">
        <v>3129</v>
      </c>
      <c r="F6" s="257" t="s">
        <v>3244</v>
      </c>
      <c r="G6" s="257" t="s">
        <v>3244</v>
      </c>
      <c r="H6" s="257" t="s">
        <v>3244</v>
      </c>
      <c r="I6" s="257" t="s">
        <v>3244</v>
      </c>
      <c r="J6" s="257" t="s">
        <v>3244</v>
      </c>
      <c r="K6" s="257" t="s">
        <v>3243</v>
      </c>
      <c r="M6" s="256"/>
    </row>
    <row r="7" spans="2:13" ht="17.149999999999999" customHeight="1" thickBot="1" x14ac:dyDescent="0.4">
      <c r="B7" s="376" t="str">
        <f t="shared" si="0"/>
        <v>RU8165</v>
      </c>
      <c r="C7" s="377" t="s">
        <v>1804</v>
      </c>
      <c r="D7" s="377" t="s">
        <v>3129</v>
      </c>
      <c r="F7" s="378" t="s">
        <v>3244</v>
      </c>
      <c r="G7" s="378" t="s">
        <v>3244</v>
      </c>
      <c r="H7" s="378" t="s">
        <v>3244</v>
      </c>
      <c r="I7" s="378" t="s">
        <v>3244</v>
      </c>
      <c r="J7" s="378" t="s">
        <v>3244</v>
      </c>
      <c r="K7" s="378" t="s">
        <v>3244</v>
      </c>
      <c r="M7" s="377"/>
    </row>
    <row r="8" spans="2:13" ht="17.149999999999999" customHeight="1" x14ac:dyDescent="0.35">
      <c r="B8" s="370" t="str">
        <f t="shared" si="0"/>
        <v>RU5050</v>
      </c>
      <c r="C8" s="254" t="s">
        <v>1894</v>
      </c>
      <c r="D8" s="254" t="s">
        <v>3130</v>
      </c>
      <c r="F8" s="255" t="s">
        <v>3244</v>
      </c>
      <c r="G8" s="255" t="s">
        <v>3244</v>
      </c>
      <c r="H8" s="255" t="s">
        <v>3244</v>
      </c>
      <c r="I8" s="255" t="s">
        <v>3244</v>
      </c>
      <c r="J8" s="255" t="s">
        <v>3244</v>
      </c>
      <c r="K8" s="255" t="s">
        <v>3244</v>
      </c>
      <c r="M8" s="254"/>
    </row>
    <row r="9" spans="2:13" ht="17.149999999999999" customHeight="1" x14ac:dyDescent="0.35">
      <c r="B9" s="258" t="str">
        <f t="shared" si="0"/>
        <v>RU5052</v>
      </c>
      <c r="C9" s="256" t="s">
        <v>1899</v>
      </c>
      <c r="D9" s="256" t="s">
        <v>3130</v>
      </c>
      <c r="F9" s="257" t="s">
        <v>3244</v>
      </c>
      <c r="G9" s="257" t="s">
        <v>3244</v>
      </c>
      <c r="H9" s="257" t="s">
        <v>3244</v>
      </c>
      <c r="I9" s="257" t="s">
        <v>3244</v>
      </c>
      <c r="J9" s="257" t="s">
        <v>3244</v>
      </c>
      <c r="K9" s="257" t="s">
        <v>3244</v>
      </c>
      <c r="M9" s="256"/>
    </row>
    <row r="10" spans="2:13" ht="17.149999999999999" customHeight="1" x14ac:dyDescent="0.35">
      <c r="B10" s="258" t="str">
        <f t="shared" si="0"/>
        <v>RU8265</v>
      </c>
      <c r="C10" s="256" t="s">
        <v>2107</v>
      </c>
      <c r="D10" s="256" t="s">
        <v>3130</v>
      </c>
      <c r="F10" s="257" t="s">
        <v>3244</v>
      </c>
      <c r="G10" s="257" t="s">
        <v>3244</v>
      </c>
      <c r="H10" s="257" t="s">
        <v>3244</v>
      </c>
      <c r="I10" s="257" t="s">
        <v>3244</v>
      </c>
      <c r="J10" s="257" t="s">
        <v>3244</v>
      </c>
      <c r="K10" s="257" t="s">
        <v>3244</v>
      </c>
      <c r="M10" s="256"/>
    </row>
    <row r="11" spans="2:13" ht="17.149999999999999" customHeight="1" x14ac:dyDescent="0.35">
      <c r="B11" s="258" t="str">
        <f t="shared" si="0"/>
        <v>RU8271</v>
      </c>
      <c r="C11" s="256" t="s">
        <v>2111</v>
      </c>
      <c r="D11" s="256" t="s">
        <v>3130</v>
      </c>
      <c r="F11" s="257" t="s">
        <v>3244</v>
      </c>
      <c r="G11" s="257" t="s">
        <v>3244</v>
      </c>
      <c r="H11" s="257" t="s">
        <v>3244</v>
      </c>
      <c r="I11" s="257" t="s">
        <v>3244</v>
      </c>
      <c r="J11" s="257" t="s">
        <v>3244</v>
      </c>
      <c r="K11" s="257" t="s">
        <v>3244</v>
      </c>
      <c r="M11" s="256"/>
    </row>
    <row r="12" spans="2:13" ht="17.149999999999999" customHeight="1" x14ac:dyDescent="0.35">
      <c r="B12" s="258" t="str">
        <f t="shared" si="0"/>
        <v>RU8275</v>
      </c>
      <c r="C12" s="256" t="s">
        <v>2450</v>
      </c>
      <c r="D12" s="256" t="s">
        <v>3130</v>
      </c>
      <c r="F12" s="257" t="s">
        <v>3244</v>
      </c>
      <c r="G12" s="257" t="s">
        <v>3244</v>
      </c>
      <c r="H12" s="257" t="s">
        <v>3244</v>
      </c>
      <c r="I12" s="257" t="s">
        <v>3244</v>
      </c>
      <c r="J12" s="257" t="s">
        <v>3244</v>
      </c>
      <c r="K12" s="257" t="s">
        <v>3243</v>
      </c>
      <c r="M12" s="256"/>
    </row>
    <row r="13" spans="2:13" ht="17.149999999999999" customHeight="1" x14ac:dyDescent="0.35">
      <c r="B13" s="258" t="str">
        <f t="shared" si="0"/>
        <v>RU8279</v>
      </c>
      <c r="C13" s="256" t="s">
        <v>2118</v>
      </c>
      <c r="D13" s="256" t="s">
        <v>3130</v>
      </c>
      <c r="F13" s="257" t="s">
        <v>3244</v>
      </c>
      <c r="G13" s="257" t="s">
        <v>3244</v>
      </c>
      <c r="H13" s="257" t="s">
        <v>3244</v>
      </c>
      <c r="I13" s="257" t="s">
        <v>3244</v>
      </c>
      <c r="J13" s="257" t="s">
        <v>3244</v>
      </c>
      <c r="K13" s="257" t="s">
        <v>3244</v>
      </c>
      <c r="M13" s="256"/>
    </row>
    <row r="14" spans="2:13" ht="17.149999999999999" customHeight="1" x14ac:dyDescent="0.35">
      <c r="B14" s="258" t="str">
        <f t="shared" si="0"/>
        <v>RU8355</v>
      </c>
      <c r="C14" s="256" t="s">
        <v>2204</v>
      </c>
      <c r="D14" s="256" t="s">
        <v>3130</v>
      </c>
      <c r="F14" s="257" t="s">
        <v>3244</v>
      </c>
      <c r="G14" s="257" t="s">
        <v>3244</v>
      </c>
      <c r="H14" s="257" t="s">
        <v>3244</v>
      </c>
      <c r="I14" s="257" t="s">
        <v>3244</v>
      </c>
      <c r="J14" s="257" t="s">
        <v>3244</v>
      </c>
      <c r="K14" s="257" t="s">
        <v>3244</v>
      </c>
      <c r="M14" s="256"/>
    </row>
    <row r="15" spans="2:13" ht="17.149999999999999" customHeight="1" x14ac:dyDescent="0.35">
      <c r="B15" s="258" t="str">
        <f t="shared" si="0"/>
        <v>RU8356</v>
      </c>
      <c r="C15" s="256" t="s">
        <v>2208</v>
      </c>
      <c r="D15" s="256" t="s">
        <v>3130</v>
      </c>
      <c r="F15" s="257" t="s">
        <v>3244</v>
      </c>
      <c r="G15" s="257" t="s">
        <v>3244</v>
      </c>
      <c r="H15" s="257" t="s">
        <v>3244</v>
      </c>
      <c r="I15" s="257" t="s">
        <v>3244</v>
      </c>
      <c r="J15" s="257" t="s">
        <v>3244</v>
      </c>
      <c r="K15" s="257" t="s">
        <v>3244</v>
      </c>
      <c r="M15" s="256"/>
    </row>
    <row r="16" spans="2:13" ht="17.149999999999999" customHeight="1" x14ac:dyDescent="0.35">
      <c r="B16" s="258" t="str">
        <f t="shared" si="0"/>
        <v>RU8357</v>
      </c>
      <c r="C16" s="256" t="s">
        <v>2211</v>
      </c>
      <c r="D16" s="256" t="s">
        <v>3130</v>
      </c>
      <c r="F16" s="257" t="s">
        <v>3244</v>
      </c>
      <c r="G16" s="257" t="s">
        <v>3244</v>
      </c>
      <c r="H16" s="257" t="s">
        <v>3244</v>
      </c>
      <c r="I16" s="257" t="s">
        <v>3244</v>
      </c>
      <c r="J16" s="257" t="s">
        <v>3244</v>
      </c>
      <c r="K16" s="257" t="s">
        <v>3244</v>
      </c>
      <c r="M16" s="256"/>
    </row>
    <row r="17" spans="2:13" ht="17.149999999999999" customHeight="1" thickBot="1" x14ac:dyDescent="0.4">
      <c r="B17" s="376" t="str">
        <f t="shared" si="0"/>
        <v>RU8359</v>
      </c>
      <c r="C17" s="377" t="s">
        <v>2218</v>
      </c>
      <c r="D17" s="377" t="s">
        <v>3130</v>
      </c>
      <c r="F17" s="378" t="s">
        <v>3244</v>
      </c>
      <c r="G17" s="378" t="s">
        <v>3244</v>
      </c>
      <c r="H17" s="378" t="s">
        <v>3244</v>
      </c>
      <c r="I17" s="378" t="s">
        <v>3244</v>
      </c>
      <c r="J17" s="378" t="s">
        <v>3244</v>
      </c>
      <c r="K17" s="378" t="s">
        <v>3243</v>
      </c>
      <c r="M17" s="377"/>
    </row>
    <row r="18" spans="2:13" ht="17.149999999999999" customHeight="1" x14ac:dyDescent="0.35">
      <c r="B18" s="258" t="str">
        <f t="shared" si="0"/>
        <v>RU8015</v>
      </c>
      <c r="C18" s="256" t="s">
        <v>1982</v>
      </c>
      <c r="D18" s="256" t="s">
        <v>3131</v>
      </c>
      <c r="F18" s="257" t="s">
        <v>3244</v>
      </c>
      <c r="G18" s="257" t="s">
        <v>3244</v>
      </c>
      <c r="H18" s="257" t="s">
        <v>3244</v>
      </c>
      <c r="I18" s="257" t="s">
        <v>3244</v>
      </c>
      <c r="J18" s="257" t="s">
        <v>3244</v>
      </c>
      <c r="K18" s="257" t="s">
        <v>3244</v>
      </c>
      <c r="M18" s="256"/>
    </row>
    <row r="19" spans="2:13" ht="17.149999999999999" customHeight="1" x14ac:dyDescent="0.35">
      <c r="B19" s="258" t="str">
        <f t="shared" si="0"/>
        <v>RU8020</v>
      </c>
      <c r="C19" s="256" t="s">
        <v>1987</v>
      </c>
      <c r="D19" s="256" t="s">
        <v>3131</v>
      </c>
      <c r="F19" s="257" t="s">
        <v>3244</v>
      </c>
      <c r="G19" s="257" t="s">
        <v>3244</v>
      </c>
      <c r="H19" s="257" t="s">
        <v>3244</v>
      </c>
      <c r="I19" s="257" t="s">
        <v>3244</v>
      </c>
      <c r="J19" s="257" t="s">
        <v>3244</v>
      </c>
      <c r="K19" s="257" t="s">
        <v>3244</v>
      </c>
      <c r="M19" s="256"/>
    </row>
    <row r="20" spans="2:13" ht="17.149999999999999" customHeight="1" x14ac:dyDescent="0.35">
      <c r="B20" s="258" t="str">
        <f t="shared" si="0"/>
        <v>RU8350</v>
      </c>
      <c r="C20" s="256" t="s">
        <v>2195</v>
      </c>
      <c r="D20" s="256" t="s">
        <v>3131</v>
      </c>
      <c r="F20" s="257" t="s">
        <v>3244</v>
      </c>
      <c r="G20" s="257" t="s">
        <v>3244</v>
      </c>
      <c r="H20" s="257" t="s">
        <v>3244</v>
      </c>
      <c r="I20" s="257" t="s">
        <v>3244</v>
      </c>
      <c r="J20" s="257" t="s">
        <v>3244</v>
      </c>
      <c r="K20" s="257" t="s">
        <v>3243</v>
      </c>
      <c r="M20" s="256"/>
    </row>
    <row r="21" spans="2:13" ht="17.149999999999999" customHeight="1" thickBot="1" x14ac:dyDescent="0.4">
      <c r="B21" s="376" t="str">
        <f t="shared" si="0"/>
        <v>RU8910</v>
      </c>
      <c r="C21" s="377" t="s">
        <v>1984</v>
      </c>
      <c r="D21" s="377" t="s">
        <v>3131</v>
      </c>
      <c r="F21" s="378" t="s">
        <v>3244</v>
      </c>
      <c r="G21" s="378" t="s">
        <v>3244</v>
      </c>
      <c r="H21" s="378" t="s">
        <v>3244</v>
      </c>
      <c r="I21" s="378" t="s">
        <v>3244</v>
      </c>
      <c r="J21" s="378" t="s">
        <v>3244</v>
      </c>
      <c r="K21" s="378" t="s">
        <v>3244</v>
      </c>
      <c r="M21" s="377"/>
    </row>
    <row r="22" spans="2:13" ht="17.149999999999999" customHeight="1" x14ac:dyDescent="0.35">
      <c r="B22" s="258" t="str">
        <f t="shared" si="0"/>
        <v>RU7890</v>
      </c>
      <c r="C22" s="256" t="s">
        <v>1962</v>
      </c>
      <c r="D22" s="256" t="s">
        <v>3132</v>
      </c>
      <c r="F22" s="257" t="s">
        <v>3244</v>
      </c>
      <c r="G22" s="257" t="s">
        <v>3244</v>
      </c>
      <c r="H22" s="257" t="s">
        <v>3244</v>
      </c>
      <c r="I22" s="257" t="s">
        <v>3244</v>
      </c>
      <c r="J22" s="257" t="s">
        <v>3244</v>
      </c>
      <c r="K22" s="257" t="s">
        <v>3244</v>
      </c>
      <c r="M22" s="256"/>
    </row>
    <row r="23" spans="2:13" ht="17.149999999999999" customHeight="1" x14ac:dyDescent="0.35">
      <c r="B23" s="258" t="str">
        <f t="shared" si="0"/>
        <v>RU8395</v>
      </c>
      <c r="C23" s="258" t="s">
        <v>2250</v>
      </c>
      <c r="D23" s="258" t="s">
        <v>3132</v>
      </c>
      <c r="E23" s="292"/>
      <c r="F23" s="293" t="s">
        <v>3244</v>
      </c>
      <c r="G23" s="293" t="s">
        <v>3244</v>
      </c>
      <c r="H23" s="293" t="s">
        <v>3244</v>
      </c>
      <c r="I23" s="257" t="s">
        <v>3244</v>
      </c>
      <c r="J23" s="257" t="s">
        <v>3244</v>
      </c>
      <c r="K23" s="257" t="s">
        <v>3243</v>
      </c>
      <c r="L23" s="294"/>
      <c r="M23" s="258"/>
    </row>
    <row r="24" spans="2:13" ht="17.149999999999999" customHeight="1" x14ac:dyDescent="0.35">
      <c r="B24" s="258" t="str">
        <f t="shared" si="0"/>
        <v>RU8405</v>
      </c>
      <c r="C24" s="258" t="s">
        <v>1964</v>
      </c>
      <c r="D24" s="258" t="s">
        <v>3132</v>
      </c>
      <c r="F24" s="257" t="s">
        <v>3244</v>
      </c>
      <c r="G24" s="257" t="s">
        <v>3244</v>
      </c>
      <c r="H24" s="257" t="s">
        <v>3244</v>
      </c>
      <c r="I24" s="257" t="s">
        <v>3244</v>
      </c>
      <c r="J24" s="257" t="s">
        <v>3244</v>
      </c>
      <c r="K24" s="257" t="s">
        <v>3244</v>
      </c>
      <c r="M24" s="256"/>
    </row>
    <row r="25" spans="2:13" ht="17.149999999999999" customHeight="1" x14ac:dyDescent="0.35">
      <c r="B25" s="258" t="str">
        <f t="shared" si="0"/>
        <v>RU8410</v>
      </c>
      <c r="C25" s="258" t="s">
        <v>2256</v>
      </c>
      <c r="D25" s="258" t="s">
        <v>3132</v>
      </c>
      <c r="F25" s="257" t="s">
        <v>3244</v>
      </c>
      <c r="G25" s="257" t="s">
        <v>3244</v>
      </c>
      <c r="H25" s="257" t="s">
        <v>3244</v>
      </c>
      <c r="I25" s="257" t="s">
        <v>3244</v>
      </c>
      <c r="J25" s="257" t="s">
        <v>3244</v>
      </c>
      <c r="K25" s="257" t="s">
        <v>3243</v>
      </c>
      <c r="M25" s="256"/>
    </row>
    <row r="26" spans="2:13" ht="17.149999999999999" customHeight="1" thickBot="1" x14ac:dyDescent="0.4">
      <c r="B26" s="376" t="str">
        <f t="shared" si="0"/>
        <v>RU8449</v>
      </c>
      <c r="C26" s="377" t="s">
        <v>2279</v>
      </c>
      <c r="D26" s="377" t="s">
        <v>3132</v>
      </c>
      <c r="F26" s="378" t="s">
        <v>3244</v>
      </c>
      <c r="G26" s="378" t="s">
        <v>3244</v>
      </c>
      <c r="H26" s="378" t="s">
        <v>3244</v>
      </c>
      <c r="I26" s="378" t="s">
        <v>3244</v>
      </c>
      <c r="J26" s="378" t="s">
        <v>3244</v>
      </c>
      <c r="K26" s="378" t="s">
        <v>3243</v>
      </c>
      <c r="M26" s="377"/>
    </row>
    <row r="27" spans="2:13" ht="17.149999999999999" customHeight="1" x14ac:dyDescent="0.35">
      <c r="B27" s="258" t="str">
        <f t="shared" si="0"/>
        <v>RU7815</v>
      </c>
      <c r="C27" s="258" t="s">
        <v>1938</v>
      </c>
      <c r="D27" s="258" t="s">
        <v>3133</v>
      </c>
      <c r="F27" s="257" t="s">
        <v>3244</v>
      </c>
      <c r="G27" s="257" t="s">
        <v>3244</v>
      </c>
      <c r="H27" s="257" t="s">
        <v>3244</v>
      </c>
      <c r="I27" s="257" t="s">
        <v>3244</v>
      </c>
      <c r="J27" s="257" t="s">
        <v>3244</v>
      </c>
      <c r="K27" s="257" t="s">
        <v>3244</v>
      </c>
      <c r="M27" s="256"/>
    </row>
    <row r="28" spans="2:13" ht="17.149999999999999" customHeight="1" x14ac:dyDescent="0.35">
      <c r="B28" s="258" t="str">
        <f t="shared" si="0"/>
        <v>RU7818</v>
      </c>
      <c r="C28" s="258" t="s">
        <v>1941</v>
      </c>
      <c r="D28" s="258" t="s">
        <v>3133</v>
      </c>
      <c r="F28" s="257" t="s">
        <v>3244</v>
      </c>
      <c r="G28" s="257" t="s">
        <v>3244</v>
      </c>
      <c r="H28" s="257" t="s">
        <v>3244</v>
      </c>
      <c r="I28" s="257" t="s">
        <v>3244</v>
      </c>
      <c r="J28" s="257" t="s">
        <v>3244</v>
      </c>
      <c r="K28" s="257" t="s">
        <v>3243</v>
      </c>
      <c r="M28" s="256"/>
    </row>
    <row r="29" spans="2:13" ht="17.149999999999999" customHeight="1" x14ac:dyDescent="0.35">
      <c r="B29" s="258" t="str">
        <f t="shared" si="0"/>
        <v>RU7821</v>
      </c>
      <c r="C29" s="258" t="s">
        <v>1943</v>
      </c>
      <c r="D29" s="258" t="s">
        <v>3133</v>
      </c>
      <c r="F29" s="257" t="s">
        <v>3244</v>
      </c>
      <c r="G29" s="257" t="s">
        <v>3244</v>
      </c>
      <c r="H29" s="257" t="s">
        <v>3244</v>
      </c>
      <c r="I29" s="257" t="s">
        <v>3244</v>
      </c>
      <c r="J29" s="257" t="s">
        <v>3244</v>
      </c>
      <c r="K29" s="257" t="s">
        <v>3243</v>
      </c>
      <c r="M29" s="256"/>
    </row>
    <row r="30" spans="2:13" ht="17.149999999999999" customHeight="1" x14ac:dyDescent="0.35">
      <c r="B30" s="258" t="str">
        <f t="shared" si="0"/>
        <v>RU8282</v>
      </c>
      <c r="C30" s="258" t="s">
        <v>2124</v>
      </c>
      <c r="D30" s="258" t="s">
        <v>3133</v>
      </c>
      <c r="F30" s="257" t="s">
        <v>3244</v>
      </c>
      <c r="G30" s="257" t="s">
        <v>3244</v>
      </c>
      <c r="H30" s="257" t="s">
        <v>3244</v>
      </c>
      <c r="I30" s="257" t="s">
        <v>3244</v>
      </c>
      <c r="J30" s="257" t="s">
        <v>3243</v>
      </c>
      <c r="K30" s="257" t="s">
        <v>3243</v>
      </c>
      <c r="M30" s="256"/>
    </row>
    <row r="31" spans="2:13" ht="17.149999999999999" customHeight="1" x14ac:dyDescent="0.35">
      <c r="B31" s="258" t="str">
        <f t="shared" si="0"/>
        <v>RU8285</v>
      </c>
      <c r="C31" s="258" t="s">
        <v>2128</v>
      </c>
      <c r="D31" s="258" t="s">
        <v>3133</v>
      </c>
      <c r="F31" s="257" t="s">
        <v>3244</v>
      </c>
      <c r="G31" s="257" t="s">
        <v>3244</v>
      </c>
      <c r="H31" s="257" t="s">
        <v>3244</v>
      </c>
      <c r="I31" s="257" t="s">
        <v>3244</v>
      </c>
      <c r="J31" s="257" t="s">
        <v>3244</v>
      </c>
      <c r="K31" s="257" t="s">
        <v>3243</v>
      </c>
      <c r="M31" s="256"/>
    </row>
    <row r="32" spans="2:13" ht="17.149999999999999" customHeight="1" x14ac:dyDescent="0.35">
      <c r="B32" s="258" t="str">
        <f t="shared" si="0"/>
        <v>RU8325</v>
      </c>
      <c r="C32" s="258" t="s">
        <v>2159</v>
      </c>
      <c r="D32" s="258" t="s">
        <v>3133</v>
      </c>
      <c r="F32" s="257" t="s">
        <v>3244</v>
      </c>
      <c r="G32" s="257" t="s">
        <v>3244</v>
      </c>
      <c r="H32" s="257" t="s">
        <v>3244</v>
      </c>
      <c r="I32" s="257" t="s">
        <v>3244</v>
      </c>
      <c r="J32" s="257" t="s">
        <v>3244</v>
      </c>
      <c r="K32" s="257" t="s">
        <v>3243</v>
      </c>
      <c r="M32" s="256"/>
    </row>
    <row r="33" spans="2:13" ht="17.149999999999999" customHeight="1" x14ac:dyDescent="0.35">
      <c r="B33" s="258" t="str">
        <f t="shared" si="0"/>
        <v>RU8328</v>
      </c>
      <c r="C33" s="258" t="s">
        <v>2163</v>
      </c>
      <c r="D33" s="258" t="s">
        <v>3133</v>
      </c>
      <c r="F33" s="257" t="s">
        <v>3244</v>
      </c>
      <c r="G33" s="257" t="s">
        <v>3244</v>
      </c>
      <c r="H33" s="257" t="s">
        <v>3244</v>
      </c>
      <c r="I33" s="257" t="s">
        <v>3244</v>
      </c>
      <c r="J33" s="257" t="s">
        <v>3244</v>
      </c>
      <c r="K33" s="257" t="s">
        <v>3244</v>
      </c>
      <c r="M33" s="256"/>
    </row>
    <row r="34" spans="2:13" ht="17.149999999999999" customHeight="1" x14ac:dyDescent="0.35">
      <c r="B34" s="258" t="str">
        <f t="shared" si="0"/>
        <v>RU8329</v>
      </c>
      <c r="C34" s="258" t="s">
        <v>2167</v>
      </c>
      <c r="D34" s="258" t="s">
        <v>3133</v>
      </c>
      <c r="F34" s="257" t="s">
        <v>3244</v>
      </c>
      <c r="G34" s="257" t="s">
        <v>3244</v>
      </c>
      <c r="H34" s="257" t="s">
        <v>3244</v>
      </c>
      <c r="I34" s="257" t="s">
        <v>3244</v>
      </c>
      <c r="J34" s="257" t="s">
        <v>3244</v>
      </c>
      <c r="K34" s="257" t="s">
        <v>3243</v>
      </c>
      <c r="M34" s="256"/>
    </row>
    <row r="35" spans="2:13" ht="17.149999999999999" customHeight="1" x14ac:dyDescent="0.35">
      <c r="B35" s="258" t="str">
        <f t="shared" ref="B35:B66" si="1">LEFT(C35,6)</f>
        <v>RU8365</v>
      </c>
      <c r="C35" s="258" t="s">
        <v>2223</v>
      </c>
      <c r="D35" s="258" t="s">
        <v>3133</v>
      </c>
      <c r="F35" s="257" t="s">
        <v>3244</v>
      </c>
      <c r="G35" s="257" t="s">
        <v>3244</v>
      </c>
      <c r="H35" s="257" t="s">
        <v>3244</v>
      </c>
      <c r="I35" s="257" t="s">
        <v>3244</v>
      </c>
      <c r="J35" s="257" t="s">
        <v>3244</v>
      </c>
      <c r="K35" s="257" t="s">
        <v>3244</v>
      </c>
      <c r="M35" s="256"/>
    </row>
    <row r="36" spans="2:13" ht="17.149999999999999" customHeight="1" x14ac:dyDescent="0.35">
      <c r="B36" s="258" t="str">
        <f t="shared" si="1"/>
        <v>RU8370</v>
      </c>
      <c r="C36" s="258" t="s">
        <v>1935</v>
      </c>
      <c r="D36" s="258" t="s">
        <v>3133</v>
      </c>
      <c r="F36" s="257" t="s">
        <v>3244</v>
      </c>
      <c r="G36" s="257" t="s">
        <v>3244</v>
      </c>
      <c r="H36" s="257" t="s">
        <v>3244</v>
      </c>
      <c r="I36" s="257" t="s">
        <v>3244</v>
      </c>
      <c r="J36" s="257" t="s">
        <v>3244</v>
      </c>
      <c r="K36" s="257" t="s">
        <v>3244</v>
      </c>
      <c r="M36" s="256"/>
    </row>
    <row r="37" spans="2:13" ht="17.149999999999999" customHeight="1" x14ac:dyDescent="0.35">
      <c r="B37" s="258" t="str">
        <f t="shared" si="1"/>
        <v>RU8375</v>
      </c>
      <c r="C37" s="258" t="s">
        <v>2233</v>
      </c>
      <c r="D37" s="258" t="s">
        <v>3133</v>
      </c>
      <c r="F37" s="257" t="s">
        <v>3244</v>
      </c>
      <c r="G37" s="257" t="s">
        <v>3244</v>
      </c>
      <c r="H37" s="257" t="s">
        <v>3244</v>
      </c>
      <c r="I37" s="257" t="s">
        <v>3244</v>
      </c>
      <c r="J37" s="257" t="s">
        <v>3244</v>
      </c>
      <c r="K37" s="257" t="s">
        <v>3244</v>
      </c>
      <c r="M37" s="256"/>
    </row>
    <row r="38" spans="2:13" ht="17.149999999999999" customHeight="1" x14ac:dyDescent="0.35">
      <c r="B38" s="258" t="str">
        <f t="shared" si="1"/>
        <v>RU8377</v>
      </c>
      <c r="C38" s="258" t="s">
        <v>2237</v>
      </c>
      <c r="D38" s="258" t="s">
        <v>3133</v>
      </c>
      <c r="F38" s="257" t="s">
        <v>3244</v>
      </c>
      <c r="G38" s="257" t="s">
        <v>3244</v>
      </c>
      <c r="H38" s="257" t="s">
        <v>3244</v>
      </c>
      <c r="I38" s="257" t="s">
        <v>3244</v>
      </c>
      <c r="J38" s="257" t="s">
        <v>3244</v>
      </c>
      <c r="K38" s="257" t="s">
        <v>3244</v>
      </c>
      <c r="M38" s="256"/>
    </row>
    <row r="39" spans="2:13" ht="17.149999999999999" customHeight="1" x14ac:dyDescent="0.35">
      <c r="B39" s="258" t="str">
        <f t="shared" si="1"/>
        <v>RU8380</v>
      </c>
      <c r="C39" s="258" t="s">
        <v>2240</v>
      </c>
      <c r="D39" s="258" t="s">
        <v>3133</v>
      </c>
      <c r="F39" s="257" t="s">
        <v>3244</v>
      </c>
      <c r="G39" s="257" t="s">
        <v>3244</v>
      </c>
      <c r="H39" s="257" t="s">
        <v>3244</v>
      </c>
      <c r="I39" s="257" t="s">
        <v>3244</v>
      </c>
      <c r="J39" s="257" t="s">
        <v>3244</v>
      </c>
      <c r="K39" s="257" t="s">
        <v>3244</v>
      </c>
      <c r="M39" s="256"/>
    </row>
    <row r="40" spans="2:13" ht="17.149999999999999" customHeight="1" x14ac:dyDescent="0.35">
      <c r="B40" s="258" t="str">
        <f t="shared" si="1"/>
        <v>RU8435</v>
      </c>
      <c r="C40" s="258" t="s">
        <v>2269</v>
      </c>
      <c r="D40" s="258" t="s">
        <v>3133</v>
      </c>
      <c r="F40" s="257" t="s">
        <v>3244</v>
      </c>
      <c r="G40" s="257" t="s">
        <v>3244</v>
      </c>
      <c r="H40" s="257" t="s">
        <v>3244</v>
      </c>
      <c r="I40" s="257" t="s">
        <v>3244</v>
      </c>
      <c r="J40" s="257" t="s">
        <v>3244</v>
      </c>
      <c r="K40" s="257" t="s">
        <v>3244</v>
      </c>
      <c r="M40" s="256"/>
    </row>
    <row r="41" spans="2:13" ht="17.149999999999999" customHeight="1" x14ac:dyDescent="0.35">
      <c r="B41" s="258" t="str">
        <f t="shared" si="1"/>
        <v>RU8436</v>
      </c>
      <c r="C41" s="258" t="s">
        <v>2272</v>
      </c>
      <c r="D41" s="258" t="s">
        <v>3133</v>
      </c>
      <c r="F41" s="257" t="s">
        <v>3244</v>
      </c>
      <c r="G41" s="257" t="s">
        <v>3244</v>
      </c>
      <c r="H41" s="257" t="s">
        <v>3244</v>
      </c>
      <c r="I41" s="257" t="s">
        <v>3244</v>
      </c>
      <c r="J41" s="257" t="s">
        <v>3244</v>
      </c>
      <c r="K41" s="257" t="s">
        <v>3244</v>
      </c>
      <c r="M41" s="256"/>
    </row>
    <row r="42" spans="2:13" ht="17.149999999999999" customHeight="1" x14ac:dyDescent="0.35">
      <c r="B42" s="258" t="str">
        <f t="shared" si="1"/>
        <v>RU8438</v>
      </c>
      <c r="C42" s="258" t="s">
        <v>2275</v>
      </c>
      <c r="D42" s="258" t="s">
        <v>3133</v>
      </c>
      <c r="F42" s="257" t="s">
        <v>3244</v>
      </c>
      <c r="G42" s="257" t="s">
        <v>3244</v>
      </c>
      <c r="H42" s="257" t="s">
        <v>3244</v>
      </c>
      <c r="I42" s="257" t="s">
        <v>3244</v>
      </c>
      <c r="J42" s="257" t="s">
        <v>3244</v>
      </c>
      <c r="K42" s="257" t="s">
        <v>3243</v>
      </c>
      <c r="M42" s="256"/>
    </row>
    <row r="43" spans="2:13" ht="17.149999999999999" customHeight="1" x14ac:dyDescent="0.35">
      <c r="B43" s="258" t="str">
        <f t="shared" si="1"/>
        <v>RU8440</v>
      </c>
      <c r="C43" s="258" t="s">
        <v>2277</v>
      </c>
      <c r="D43" s="258" t="s">
        <v>3133</v>
      </c>
      <c r="F43" s="257" t="s">
        <v>3244</v>
      </c>
      <c r="G43" s="257" t="s">
        <v>3244</v>
      </c>
      <c r="H43" s="257" t="s">
        <v>3244</v>
      </c>
      <c r="I43" s="257" t="s">
        <v>3244</v>
      </c>
      <c r="J43" s="257" t="s">
        <v>3244</v>
      </c>
      <c r="K43" s="257" t="s">
        <v>3243</v>
      </c>
      <c r="M43" s="256"/>
    </row>
    <row r="44" spans="2:13" ht="17.149999999999999" customHeight="1" thickBot="1" x14ac:dyDescent="0.4">
      <c r="B44" s="376" t="str">
        <f t="shared" si="1"/>
        <v>RU8494</v>
      </c>
      <c r="C44" s="377" t="s">
        <v>2308</v>
      </c>
      <c r="D44" s="377" t="s">
        <v>3133</v>
      </c>
      <c r="F44" s="378" t="s">
        <v>3244</v>
      </c>
      <c r="G44" s="378" t="s">
        <v>3244</v>
      </c>
      <c r="H44" s="378" t="s">
        <v>3244</v>
      </c>
      <c r="I44" s="378" t="s">
        <v>3244</v>
      </c>
      <c r="J44" s="378" t="s">
        <v>3244</v>
      </c>
      <c r="K44" s="378" t="s">
        <v>3243</v>
      </c>
      <c r="M44" s="377"/>
    </row>
    <row r="45" spans="2:13" ht="17.149999999999999" customHeight="1" x14ac:dyDescent="0.35">
      <c r="B45" s="258" t="str">
        <f t="shared" si="1"/>
        <v>RU7887</v>
      </c>
      <c r="C45" s="258" t="s">
        <v>1738</v>
      </c>
      <c r="D45" s="258" t="s">
        <v>3134</v>
      </c>
      <c r="F45" s="257" t="s">
        <v>3244</v>
      </c>
      <c r="G45" s="257" t="s">
        <v>3244</v>
      </c>
      <c r="H45" s="257" t="s">
        <v>3244</v>
      </c>
      <c r="I45" s="257" t="s">
        <v>3244</v>
      </c>
      <c r="J45" s="257" t="s">
        <v>3244</v>
      </c>
      <c r="K45" s="257" t="s">
        <v>3244</v>
      </c>
      <c r="M45" s="256"/>
    </row>
    <row r="46" spans="2:13" ht="17.149999999999999" customHeight="1" x14ac:dyDescent="0.35">
      <c r="B46" s="258" t="str">
        <f t="shared" si="1"/>
        <v>RU7908</v>
      </c>
      <c r="C46" s="258" t="s">
        <v>1966</v>
      </c>
      <c r="D46" s="258" t="s">
        <v>3134</v>
      </c>
      <c r="F46" s="257" t="s">
        <v>3244</v>
      </c>
      <c r="G46" s="257" t="s">
        <v>3244</v>
      </c>
      <c r="H46" s="257" t="s">
        <v>3244</v>
      </c>
      <c r="I46" s="257" t="s">
        <v>3244</v>
      </c>
      <c r="J46" s="257" t="s">
        <v>3244</v>
      </c>
      <c r="K46" s="257" t="s">
        <v>3244</v>
      </c>
      <c r="M46" s="256"/>
    </row>
    <row r="47" spans="2:13" ht="17.149999999999999" customHeight="1" x14ac:dyDescent="0.35">
      <c r="B47" s="258" t="str">
        <f t="shared" si="1"/>
        <v>RU8034</v>
      </c>
      <c r="C47" s="258" t="s">
        <v>2004</v>
      </c>
      <c r="D47" s="370" t="s">
        <v>3134</v>
      </c>
      <c r="F47" s="257" t="s">
        <v>3244</v>
      </c>
      <c r="G47" s="257" t="s">
        <v>3244</v>
      </c>
      <c r="H47" s="257" t="s">
        <v>3244</v>
      </c>
      <c r="I47" s="257" t="s">
        <v>3244</v>
      </c>
      <c r="J47" s="257" t="s">
        <v>3244</v>
      </c>
      <c r="K47" s="257" t="s">
        <v>3244</v>
      </c>
      <c r="M47" s="256"/>
    </row>
    <row r="48" spans="2:13" ht="17.149999999999999" customHeight="1" x14ac:dyDescent="0.35">
      <c r="B48" s="258" t="str">
        <f t="shared" si="1"/>
        <v>RU8035</v>
      </c>
      <c r="C48" s="258" t="s">
        <v>2007</v>
      </c>
      <c r="D48" s="258" t="s">
        <v>3134</v>
      </c>
      <c r="F48" s="257" t="s">
        <v>3244</v>
      </c>
      <c r="G48" s="257" t="s">
        <v>3244</v>
      </c>
      <c r="H48" s="257" t="s">
        <v>3244</v>
      </c>
      <c r="I48" s="257" t="s">
        <v>3244</v>
      </c>
      <c r="J48" s="257" t="s">
        <v>3244</v>
      </c>
      <c r="K48" s="257" t="s">
        <v>3244</v>
      </c>
      <c r="M48" s="256"/>
    </row>
    <row r="49" spans="2:13" ht="17.149999999999999" customHeight="1" x14ac:dyDescent="0.35">
      <c r="B49" s="258" t="str">
        <f t="shared" si="1"/>
        <v>RU8045</v>
      </c>
      <c r="C49" s="258" t="s">
        <v>2010</v>
      </c>
      <c r="D49" s="258" t="s">
        <v>3134</v>
      </c>
      <c r="F49" s="257" t="s">
        <v>3244</v>
      </c>
      <c r="G49" s="257" t="s">
        <v>3244</v>
      </c>
      <c r="H49" s="257" t="s">
        <v>3244</v>
      </c>
      <c r="I49" s="257" t="s">
        <v>3244</v>
      </c>
      <c r="J49" s="257" t="s">
        <v>3244</v>
      </c>
      <c r="K49" s="257" t="s">
        <v>3243</v>
      </c>
      <c r="M49" s="256"/>
    </row>
    <row r="50" spans="2:13" ht="17.149999999999999" customHeight="1" x14ac:dyDescent="0.35">
      <c r="B50" s="258" t="str">
        <f t="shared" si="1"/>
        <v>RU8225</v>
      </c>
      <c r="C50" s="258" t="s">
        <v>1741</v>
      </c>
      <c r="D50" s="258" t="s">
        <v>3134</v>
      </c>
      <c r="F50" s="257" t="s">
        <v>3244</v>
      </c>
      <c r="G50" s="257" t="s">
        <v>3244</v>
      </c>
      <c r="H50" s="257" t="s">
        <v>3244</v>
      </c>
      <c r="I50" s="257" t="s">
        <v>3244</v>
      </c>
      <c r="J50" s="257" t="s">
        <v>3244</v>
      </c>
      <c r="K50" s="257" t="s">
        <v>3244</v>
      </c>
      <c r="M50" s="256"/>
    </row>
    <row r="51" spans="2:13" ht="17.149999999999999" customHeight="1" x14ac:dyDescent="0.35">
      <c r="B51" s="258" t="str">
        <f t="shared" si="1"/>
        <v>RU8237</v>
      </c>
      <c r="C51" s="258" t="s">
        <v>2098</v>
      </c>
      <c r="D51" s="258" t="s">
        <v>3134</v>
      </c>
      <c r="F51" s="257" t="s">
        <v>3244</v>
      </c>
      <c r="G51" s="257" t="s">
        <v>3244</v>
      </c>
      <c r="H51" s="257" t="s">
        <v>3244</v>
      </c>
      <c r="I51" s="257" t="s">
        <v>3244</v>
      </c>
      <c r="J51" s="257" t="s">
        <v>3244</v>
      </c>
      <c r="K51" s="257" t="s">
        <v>3243</v>
      </c>
      <c r="M51" s="256"/>
    </row>
    <row r="52" spans="2:13" ht="17.149999999999999" customHeight="1" x14ac:dyDescent="0.35">
      <c r="B52" s="258" t="str">
        <f t="shared" si="1"/>
        <v>RU8247</v>
      </c>
      <c r="C52" s="258" t="s">
        <v>2100</v>
      </c>
      <c r="D52" s="258" t="s">
        <v>3134</v>
      </c>
      <c r="F52" s="257" t="s">
        <v>3244</v>
      </c>
      <c r="G52" s="257" t="s">
        <v>3244</v>
      </c>
      <c r="H52" s="257" t="s">
        <v>3244</v>
      </c>
      <c r="I52" s="257" t="s">
        <v>3244</v>
      </c>
      <c r="J52" s="257" t="s">
        <v>3244</v>
      </c>
      <c r="K52" s="257" t="s">
        <v>3243</v>
      </c>
      <c r="M52" s="256"/>
    </row>
    <row r="53" spans="2:13" ht="17.149999999999999" customHeight="1" x14ac:dyDescent="0.35">
      <c r="B53" s="258" t="str">
        <f t="shared" si="1"/>
        <v>RU8354</v>
      </c>
      <c r="C53" s="258" t="s">
        <v>1812</v>
      </c>
      <c r="D53" s="258" t="s">
        <v>3134</v>
      </c>
      <c r="F53" s="257" t="s">
        <v>3244</v>
      </c>
      <c r="G53" s="257" t="s">
        <v>3244</v>
      </c>
      <c r="H53" s="257" t="s">
        <v>3244</v>
      </c>
      <c r="I53" s="257" t="s">
        <v>3244</v>
      </c>
      <c r="J53" s="257" t="s">
        <v>3244</v>
      </c>
      <c r="K53" s="257" t="s">
        <v>3243</v>
      </c>
      <c r="M53" s="256"/>
    </row>
    <row r="54" spans="2:13" ht="17.149999999999999" customHeight="1" x14ac:dyDescent="0.35">
      <c r="B54" s="258" t="str">
        <f t="shared" si="1"/>
        <v>RU8500</v>
      </c>
      <c r="C54" s="258" t="s">
        <v>2311</v>
      </c>
      <c r="D54" s="258" t="s">
        <v>3134</v>
      </c>
      <c r="F54" s="257" t="s">
        <v>3244</v>
      </c>
      <c r="G54" s="257" t="s">
        <v>3244</v>
      </c>
      <c r="H54" s="257" t="s">
        <v>3244</v>
      </c>
      <c r="I54" s="257" t="s">
        <v>3244</v>
      </c>
      <c r="J54" s="257" t="s">
        <v>3244</v>
      </c>
      <c r="K54" s="257" t="s">
        <v>3244</v>
      </c>
      <c r="M54" s="256"/>
    </row>
    <row r="55" spans="2:13" ht="17.149999999999999" customHeight="1" thickBot="1" x14ac:dyDescent="0.4">
      <c r="B55" s="376" t="str">
        <f t="shared" si="1"/>
        <v>RU8503</v>
      </c>
      <c r="C55" s="377" t="s">
        <v>2315</v>
      </c>
      <c r="D55" s="377" t="s">
        <v>3134</v>
      </c>
      <c r="F55" s="378" t="s">
        <v>3244</v>
      </c>
      <c r="G55" s="378" t="s">
        <v>3244</v>
      </c>
      <c r="H55" s="378" t="s">
        <v>3244</v>
      </c>
      <c r="I55" s="378" t="s">
        <v>3244</v>
      </c>
      <c r="J55" s="378" t="s">
        <v>3244</v>
      </c>
      <c r="K55" s="378" t="s">
        <v>3244</v>
      </c>
      <c r="M55" s="377"/>
    </row>
    <row r="56" spans="2:13" ht="17.149999999999999" customHeight="1" x14ac:dyDescent="0.35">
      <c r="B56" s="258" t="str">
        <f t="shared" si="1"/>
        <v>RU7845</v>
      </c>
      <c r="C56" s="258" t="s">
        <v>1949</v>
      </c>
      <c r="D56" s="258" t="s">
        <v>3135</v>
      </c>
      <c r="F56" s="257" t="s">
        <v>3244</v>
      </c>
      <c r="G56" s="257" t="s">
        <v>3244</v>
      </c>
      <c r="H56" s="257" t="s">
        <v>3244</v>
      </c>
      <c r="I56" s="257" t="s">
        <v>3244</v>
      </c>
      <c r="J56" s="257" t="s">
        <v>3244</v>
      </c>
      <c r="K56" s="257" t="s">
        <v>3243</v>
      </c>
      <c r="M56" s="256"/>
    </row>
    <row r="57" spans="2:13" ht="17.149999999999999" customHeight="1" x14ac:dyDescent="0.35">
      <c r="B57" s="258" t="str">
        <f t="shared" si="1"/>
        <v>RU7846</v>
      </c>
      <c r="C57" s="258" t="s">
        <v>1952</v>
      </c>
      <c r="D57" s="258" t="s">
        <v>3135</v>
      </c>
      <c r="F57" s="257" t="s">
        <v>3244</v>
      </c>
      <c r="G57" s="257" t="s">
        <v>3244</v>
      </c>
      <c r="H57" s="257" t="s">
        <v>3244</v>
      </c>
      <c r="I57" s="257" t="s">
        <v>3244</v>
      </c>
      <c r="J57" s="257" t="s">
        <v>3244</v>
      </c>
      <c r="K57" s="257" t="s">
        <v>3244</v>
      </c>
      <c r="M57" s="256"/>
    </row>
    <row r="58" spans="2:13" ht="17.149999999999999" customHeight="1" x14ac:dyDescent="0.35">
      <c r="B58" s="258" t="str">
        <f t="shared" si="1"/>
        <v>RU7866</v>
      </c>
      <c r="C58" s="258" t="s">
        <v>1955</v>
      </c>
      <c r="D58" s="370" t="s">
        <v>3135</v>
      </c>
      <c r="F58" s="257" t="s">
        <v>3244</v>
      </c>
      <c r="G58" s="257" t="s">
        <v>3244</v>
      </c>
      <c r="H58" s="257" t="s">
        <v>3244</v>
      </c>
      <c r="I58" s="257" t="s">
        <v>3244</v>
      </c>
      <c r="J58" s="257" t="s">
        <v>3244</v>
      </c>
      <c r="K58" s="257" t="s">
        <v>3244</v>
      </c>
      <c r="M58" s="256"/>
    </row>
    <row r="59" spans="2:13" ht="17.149999999999999" customHeight="1" x14ac:dyDescent="0.35">
      <c r="B59" s="258" t="str">
        <f t="shared" si="1"/>
        <v>RU7899</v>
      </c>
      <c r="C59" s="258" t="s">
        <v>1745</v>
      </c>
      <c r="D59" s="258" t="s">
        <v>3135</v>
      </c>
      <c r="F59" s="257" t="s">
        <v>3244</v>
      </c>
      <c r="G59" s="257" t="s">
        <v>3244</v>
      </c>
      <c r="H59" s="257" t="s">
        <v>3244</v>
      </c>
      <c r="I59" s="257" t="s">
        <v>3244</v>
      </c>
      <c r="J59" s="257" t="s">
        <v>3244</v>
      </c>
      <c r="K59" s="257" t="s">
        <v>3243</v>
      </c>
      <c r="M59" s="256"/>
    </row>
    <row r="60" spans="2:13" ht="17.149999999999999" customHeight="1" x14ac:dyDescent="0.35">
      <c r="B60" s="258" t="str">
        <f t="shared" si="1"/>
        <v>RU7914</v>
      </c>
      <c r="C60" s="258" t="s">
        <v>1969</v>
      </c>
      <c r="D60" s="258" t="s">
        <v>3135</v>
      </c>
      <c r="F60" s="257" t="s">
        <v>3244</v>
      </c>
      <c r="G60" s="257" t="s">
        <v>3244</v>
      </c>
      <c r="H60" s="257" t="s">
        <v>3244</v>
      </c>
      <c r="I60" s="257" t="s">
        <v>3244</v>
      </c>
      <c r="J60" s="257" t="s">
        <v>3244</v>
      </c>
      <c r="K60" s="257" t="s">
        <v>3243</v>
      </c>
      <c r="M60" s="256"/>
    </row>
    <row r="61" spans="2:13" ht="17.149999999999999" customHeight="1" x14ac:dyDescent="0.35">
      <c r="B61" s="258" t="str">
        <f t="shared" si="1"/>
        <v>RU7923</v>
      </c>
      <c r="C61" s="258" t="s">
        <v>1756</v>
      </c>
      <c r="D61" s="258" t="s">
        <v>3135</v>
      </c>
      <c r="F61" s="257" t="s">
        <v>3244</v>
      </c>
      <c r="G61" s="257" t="s">
        <v>3244</v>
      </c>
      <c r="H61" s="257" t="s">
        <v>3244</v>
      </c>
      <c r="I61" s="257" t="s">
        <v>3244</v>
      </c>
      <c r="J61" s="257" t="s">
        <v>3244</v>
      </c>
      <c r="K61" s="257" t="s">
        <v>3243</v>
      </c>
      <c r="M61" s="256"/>
    </row>
    <row r="62" spans="2:13" ht="17.149999999999999" customHeight="1" x14ac:dyDescent="0.35">
      <c r="B62" s="258" t="str">
        <f t="shared" si="1"/>
        <v>RU7926</v>
      </c>
      <c r="C62" s="258" t="s">
        <v>1761</v>
      </c>
      <c r="D62" s="258" t="s">
        <v>3135</v>
      </c>
      <c r="F62" s="257" t="s">
        <v>3244</v>
      </c>
      <c r="G62" s="257" t="s">
        <v>3244</v>
      </c>
      <c r="H62" s="257" t="s">
        <v>3244</v>
      </c>
      <c r="I62" s="257" t="s">
        <v>3244</v>
      </c>
      <c r="J62" s="257" t="s">
        <v>3244</v>
      </c>
      <c r="K62" s="257" t="s">
        <v>3244</v>
      </c>
      <c r="M62" s="256"/>
    </row>
    <row r="63" spans="2:13" ht="17.149999999999999" customHeight="1" x14ac:dyDescent="0.35">
      <c r="B63" s="258" t="str">
        <f t="shared" si="1"/>
        <v>RU7929</v>
      </c>
      <c r="C63" s="258" t="s">
        <v>1765</v>
      </c>
      <c r="D63" s="258" t="s">
        <v>3135</v>
      </c>
      <c r="F63" s="257" t="s">
        <v>3244</v>
      </c>
      <c r="G63" s="257" t="s">
        <v>3244</v>
      </c>
      <c r="H63" s="257" t="s">
        <v>3244</v>
      </c>
      <c r="I63" s="257" t="s">
        <v>3244</v>
      </c>
      <c r="J63" s="257" t="s">
        <v>3244</v>
      </c>
      <c r="K63" s="257" t="s">
        <v>3243</v>
      </c>
      <c r="M63" s="256"/>
    </row>
    <row r="64" spans="2:13" ht="17.149999999999999" customHeight="1" x14ac:dyDescent="0.35">
      <c r="B64" s="258" t="str">
        <f t="shared" si="1"/>
        <v>RU7932</v>
      </c>
      <c r="C64" s="258" t="s">
        <v>1769</v>
      </c>
      <c r="D64" s="258" t="s">
        <v>3135</v>
      </c>
      <c r="F64" s="257" t="s">
        <v>3244</v>
      </c>
      <c r="G64" s="257" t="s">
        <v>3244</v>
      </c>
      <c r="H64" s="257" t="s">
        <v>3244</v>
      </c>
      <c r="I64" s="257" t="s">
        <v>3244</v>
      </c>
      <c r="J64" s="257" t="s">
        <v>3244</v>
      </c>
      <c r="K64" s="257" t="s">
        <v>3244</v>
      </c>
      <c r="M64" s="256"/>
    </row>
    <row r="65" spans="2:13" ht="17.149999999999999" customHeight="1" x14ac:dyDescent="0.35">
      <c r="B65" s="258" t="str">
        <f t="shared" si="1"/>
        <v>RU7935</v>
      </c>
      <c r="C65" s="258" t="s">
        <v>1772</v>
      </c>
      <c r="D65" s="258" t="s">
        <v>3135</v>
      </c>
      <c r="F65" s="257" t="s">
        <v>3244</v>
      </c>
      <c r="G65" s="257" t="s">
        <v>3244</v>
      </c>
      <c r="H65" s="257" t="s">
        <v>3244</v>
      </c>
      <c r="I65" s="257" t="s">
        <v>3244</v>
      </c>
      <c r="J65" s="257" t="s">
        <v>3244</v>
      </c>
      <c r="K65" s="257" t="s">
        <v>3244</v>
      </c>
      <c r="M65" s="256"/>
    </row>
    <row r="66" spans="2:13" ht="17.149999999999999" customHeight="1" x14ac:dyDescent="0.35">
      <c r="B66" s="258" t="str">
        <f t="shared" si="1"/>
        <v>RU8195</v>
      </c>
      <c r="C66" s="258" t="s">
        <v>2075</v>
      </c>
      <c r="D66" s="258" t="s">
        <v>3135</v>
      </c>
      <c r="F66" s="257" t="s">
        <v>3244</v>
      </c>
      <c r="G66" s="257" t="s">
        <v>3244</v>
      </c>
      <c r="H66" s="257" t="s">
        <v>3244</v>
      </c>
      <c r="I66" s="257" t="s">
        <v>3244</v>
      </c>
      <c r="J66" s="257" t="s">
        <v>3244</v>
      </c>
      <c r="K66" s="257" t="s">
        <v>3244</v>
      </c>
      <c r="M66" s="256"/>
    </row>
    <row r="67" spans="2:13" ht="17.149999999999999" customHeight="1" thickBot="1" x14ac:dyDescent="0.4">
      <c r="B67" s="376" t="str">
        <f t="shared" ref="B67:B98" si="2">LEFT(C67,6)</f>
        <v>RU8943</v>
      </c>
      <c r="C67" s="377" t="s">
        <v>2359</v>
      </c>
      <c r="D67" s="377" t="s">
        <v>3135</v>
      </c>
      <c r="F67" s="378" t="s">
        <v>3244</v>
      </c>
      <c r="G67" s="378" t="s">
        <v>3244</v>
      </c>
      <c r="H67" s="378" t="s">
        <v>3244</v>
      </c>
      <c r="I67" s="378" t="s">
        <v>3244</v>
      </c>
      <c r="J67" s="378" t="s">
        <v>3244</v>
      </c>
      <c r="K67" s="378" t="s">
        <v>3243</v>
      </c>
      <c r="M67" s="377"/>
    </row>
    <row r="68" spans="2:13" ht="17.149999999999999" customHeight="1" x14ac:dyDescent="0.35">
      <c r="B68" s="258" t="str">
        <f t="shared" si="2"/>
        <v>RU8000</v>
      </c>
      <c r="C68" s="258" t="s">
        <v>1777</v>
      </c>
      <c r="D68" s="258" t="s">
        <v>3136</v>
      </c>
      <c r="F68" s="257" t="s">
        <v>3244</v>
      </c>
      <c r="G68" s="257" t="s">
        <v>3244</v>
      </c>
      <c r="H68" s="257" t="s">
        <v>3244</v>
      </c>
      <c r="I68" s="257" t="s">
        <v>3244</v>
      </c>
      <c r="J68" s="257" t="s">
        <v>3244</v>
      </c>
      <c r="K68" s="257" t="s">
        <v>3244</v>
      </c>
      <c r="M68" s="256"/>
    </row>
    <row r="69" spans="2:13" ht="17.149999999999999" customHeight="1" x14ac:dyDescent="0.35">
      <c r="B69" s="258" t="str">
        <f t="shared" si="2"/>
        <v>RU8002</v>
      </c>
      <c r="C69" s="258" t="s">
        <v>1775</v>
      </c>
      <c r="D69" s="258" t="s">
        <v>3136</v>
      </c>
      <c r="F69" s="257" t="s">
        <v>3244</v>
      </c>
      <c r="G69" s="257" t="s">
        <v>3244</v>
      </c>
      <c r="H69" s="257" t="s">
        <v>3244</v>
      </c>
      <c r="I69" s="257" t="s">
        <v>3244</v>
      </c>
      <c r="J69" s="257" t="s">
        <v>3244</v>
      </c>
      <c r="K69" s="257" t="s">
        <v>3244</v>
      </c>
      <c r="M69" s="256"/>
    </row>
    <row r="70" spans="2:13" ht="17.149999999999999" customHeight="1" x14ac:dyDescent="0.35">
      <c r="B70" s="258" t="str">
        <f t="shared" si="2"/>
        <v>RU8005</v>
      </c>
      <c r="C70" s="258" t="s">
        <v>1977</v>
      </c>
      <c r="D70" s="370" t="s">
        <v>3136</v>
      </c>
      <c r="F70" s="257" t="s">
        <v>3244</v>
      </c>
      <c r="G70" s="257" t="s">
        <v>3244</v>
      </c>
      <c r="H70" s="257" t="s">
        <v>3244</v>
      </c>
      <c r="I70" s="257" t="s">
        <v>3244</v>
      </c>
      <c r="J70" s="257" t="s">
        <v>3244</v>
      </c>
      <c r="K70" s="257" t="s">
        <v>3244</v>
      </c>
      <c r="M70" s="256"/>
    </row>
    <row r="71" spans="2:13" ht="17.149999999999999" customHeight="1" x14ac:dyDescent="0.35">
      <c r="B71" s="258" t="str">
        <f t="shared" si="2"/>
        <v>RU8010</v>
      </c>
      <c r="C71" s="258" t="s">
        <v>1980</v>
      </c>
      <c r="D71" s="258" t="s">
        <v>3136</v>
      </c>
      <c r="F71" s="257" t="s">
        <v>3244</v>
      </c>
      <c r="G71" s="257" t="s">
        <v>3244</v>
      </c>
      <c r="H71" s="257" t="s">
        <v>3244</v>
      </c>
      <c r="I71" s="257" t="s">
        <v>3244</v>
      </c>
      <c r="J71" s="257" t="s">
        <v>3244</v>
      </c>
      <c r="K71" s="257" t="s">
        <v>3244</v>
      </c>
      <c r="M71" s="256"/>
    </row>
    <row r="72" spans="2:13" ht="17.149999999999999" customHeight="1" x14ac:dyDescent="0.35">
      <c r="B72" s="258" t="str">
        <f t="shared" si="2"/>
        <v>RU8057</v>
      </c>
      <c r="C72" s="258" t="s">
        <v>2013</v>
      </c>
      <c r="D72" s="258" t="s">
        <v>3136</v>
      </c>
      <c r="F72" s="257" t="s">
        <v>3244</v>
      </c>
      <c r="G72" s="257" t="s">
        <v>3244</v>
      </c>
      <c r="H72" s="257" t="s">
        <v>3244</v>
      </c>
      <c r="I72" s="257" t="s">
        <v>3244</v>
      </c>
      <c r="J72" s="257" t="s">
        <v>3244</v>
      </c>
      <c r="K72" s="257" t="s">
        <v>3243</v>
      </c>
      <c r="M72" s="256"/>
    </row>
    <row r="73" spans="2:13" ht="17.149999999999999" customHeight="1" x14ac:dyDescent="0.35">
      <c r="B73" s="258" t="str">
        <f t="shared" si="2"/>
        <v>RU8059</v>
      </c>
      <c r="C73" s="258" t="s">
        <v>2016</v>
      </c>
      <c r="D73" s="258" t="s">
        <v>3136</v>
      </c>
      <c r="F73" s="257" t="s">
        <v>3244</v>
      </c>
      <c r="G73" s="257" t="s">
        <v>3244</v>
      </c>
      <c r="H73" s="257" t="s">
        <v>3244</v>
      </c>
      <c r="I73" s="257" t="s">
        <v>3244</v>
      </c>
      <c r="J73" s="257" t="s">
        <v>3244</v>
      </c>
      <c r="K73" s="257" t="s">
        <v>3243</v>
      </c>
      <c r="M73" s="256"/>
    </row>
    <row r="74" spans="2:13" ht="17.149999999999999" customHeight="1" x14ac:dyDescent="0.35">
      <c r="B74" s="258" t="str">
        <f t="shared" si="2"/>
        <v>RU8060</v>
      </c>
      <c r="C74" s="258" t="s">
        <v>1781</v>
      </c>
      <c r="D74" s="258" t="s">
        <v>3136</v>
      </c>
      <c r="F74" s="257" t="s">
        <v>3244</v>
      </c>
      <c r="G74" s="257" t="s">
        <v>3244</v>
      </c>
      <c r="H74" s="257" t="s">
        <v>3244</v>
      </c>
      <c r="I74" s="257" t="s">
        <v>3244</v>
      </c>
      <c r="J74" s="257" t="s">
        <v>3244</v>
      </c>
      <c r="K74" s="257" t="s">
        <v>3244</v>
      </c>
      <c r="M74" s="256"/>
    </row>
    <row r="75" spans="2:13" ht="17.149999999999999" customHeight="1" x14ac:dyDescent="0.35">
      <c r="B75" s="258" t="str">
        <f t="shared" si="2"/>
        <v>RU8061</v>
      </c>
      <c r="C75" s="258" t="s">
        <v>2018</v>
      </c>
      <c r="D75" s="258" t="s">
        <v>3136</v>
      </c>
      <c r="F75" s="257" t="s">
        <v>3244</v>
      </c>
      <c r="G75" s="257" t="s">
        <v>3244</v>
      </c>
      <c r="H75" s="257" t="s">
        <v>3244</v>
      </c>
      <c r="I75" s="257" t="s">
        <v>3244</v>
      </c>
      <c r="J75" s="257" t="s">
        <v>3244</v>
      </c>
      <c r="K75" s="257" t="s">
        <v>3243</v>
      </c>
      <c r="M75" s="256"/>
    </row>
    <row r="76" spans="2:13" ht="17.149999999999999" customHeight="1" x14ac:dyDescent="0.35">
      <c r="B76" s="258" t="str">
        <f t="shared" si="2"/>
        <v>RU8062</v>
      </c>
      <c r="C76" s="258" t="s">
        <v>1785</v>
      </c>
      <c r="D76" s="258" t="s">
        <v>3136</v>
      </c>
      <c r="F76" s="257" t="s">
        <v>3244</v>
      </c>
      <c r="G76" s="257" t="s">
        <v>3244</v>
      </c>
      <c r="H76" s="257" t="s">
        <v>3244</v>
      </c>
      <c r="I76" s="257" t="s">
        <v>3244</v>
      </c>
      <c r="J76" s="257" t="s">
        <v>3244</v>
      </c>
      <c r="K76" s="257" t="s">
        <v>3244</v>
      </c>
      <c r="M76" s="256"/>
    </row>
    <row r="77" spans="2:13" ht="17.149999999999999" customHeight="1" x14ac:dyDescent="0.35">
      <c r="B77" s="258" t="str">
        <f t="shared" si="2"/>
        <v>RU8065</v>
      </c>
      <c r="C77" s="258" t="s">
        <v>2021</v>
      </c>
      <c r="D77" s="258" t="s">
        <v>3136</v>
      </c>
      <c r="F77" s="257" t="s">
        <v>3244</v>
      </c>
      <c r="G77" s="257" t="s">
        <v>3244</v>
      </c>
      <c r="H77" s="257" t="s">
        <v>3244</v>
      </c>
      <c r="I77" s="257" t="s">
        <v>3244</v>
      </c>
      <c r="J77" s="257" t="s">
        <v>3244</v>
      </c>
      <c r="K77" s="257" t="s">
        <v>3243</v>
      </c>
      <c r="M77" s="256"/>
    </row>
    <row r="78" spans="2:13" ht="17.149999999999999" customHeight="1" x14ac:dyDescent="0.35">
      <c r="B78" s="258" t="str">
        <f t="shared" si="2"/>
        <v>RU8067</v>
      </c>
      <c r="C78" s="258" t="s">
        <v>2024</v>
      </c>
      <c r="D78" s="258" t="s">
        <v>3136</v>
      </c>
      <c r="F78" s="257" t="s">
        <v>3244</v>
      </c>
      <c r="G78" s="257" t="s">
        <v>3244</v>
      </c>
      <c r="H78" s="257" t="s">
        <v>3244</v>
      </c>
      <c r="I78" s="257" t="s">
        <v>3244</v>
      </c>
      <c r="J78" s="257" t="s">
        <v>3244</v>
      </c>
      <c r="K78" s="257" t="s">
        <v>3244</v>
      </c>
      <c r="M78" s="256"/>
    </row>
    <row r="79" spans="2:13" ht="17.149999999999999" customHeight="1" x14ac:dyDescent="0.35">
      <c r="B79" s="258" t="str">
        <f t="shared" si="2"/>
        <v>RU8120</v>
      </c>
      <c r="C79" s="258" t="s">
        <v>2043</v>
      </c>
      <c r="D79" s="258" t="s">
        <v>3136</v>
      </c>
      <c r="F79" s="257" t="s">
        <v>3244</v>
      </c>
      <c r="G79" s="257" t="s">
        <v>3244</v>
      </c>
      <c r="H79" s="257" t="s">
        <v>3244</v>
      </c>
      <c r="I79" s="257" t="s">
        <v>3244</v>
      </c>
      <c r="J79" s="257" t="s">
        <v>3244</v>
      </c>
      <c r="K79" s="257" t="s">
        <v>3244</v>
      </c>
      <c r="M79" s="256"/>
    </row>
    <row r="80" spans="2:13" ht="17.149999999999999" customHeight="1" x14ac:dyDescent="0.35">
      <c r="B80" s="258" t="str">
        <f t="shared" si="2"/>
        <v>RU8125</v>
      </c>
      <c r="C80" s="258" t="s">
        <v>2046</v>
      </c>
      <c r="D80" s="258" t="s">
        <v>3136</v>
      </c>
      <c r="F80" s="257" t="s">
        <v>3244</v>
      </c>
      <c r="G80" s="257" t="s">
        <v>3244</v>
      </c>
      <c r="H80" s="257" t="s">
        <v>3244</v>
      </c>
      <c r="I80" s="257" t="s">
        <v>3244</v>
      </c>
      <c r="J80" s="257" t="s">
        <v>3244</v>
      </c>
      <c r="K80" s="257" t="s">
        <v>3243</v>
      </c>
      <c r="M80" s="256"/>
    </row>
    <row r="81" spans="2:13" ht="17.149999999999999" customHeight="1" x14ac:dyDescent="0.35">
      <c r="B81" s="258" t="str">
        <f t="shared" si="2"/>
        <v>RU8129</v>
      </c>
      <c r="C81" s="258" t="s">
        <v>2049</v>
      </c>
      <c r="D81" s="258" t="s">
        <v>3136</v>
      </c>
      <c r="F81" s="257" t="s">
        <v>3244</v>
      </c>
      <c r="G81" s="257" t="s">
        <v>3244</v>
      </c>
      <c r="H81" s="257" t="s">
        <v>3244</v>
      </c>
      <c r="I81" s="257" t="s">
        <v>3244</v>
      </c>
      <c r="J81" s="257" t="s">
        <v>3244</v>
      </c>
      <c r="K81" s="257" t="s">
        <v>3244</v>
      </c>
      <c r="M81" s="256"/>
    </row>
    <row r="82" spans="2:13" ht="17.149999999999999" customHeight="1" x14ac:dyDescent="0.35">
      <c r="B82" s="258" t="str">
        <f t="shared" si="2"/>
        <v>RU8130</v>
      </c>
      <c r="C82" s="258" t="s">
        <v>2052</v>
      </c>
      <c r="D82" s="258" t="s">
        <v>3136</v>
      </c>
      <c r="F82" s="257" t="s">
        <v>3244</v>
      </c>
      <c r="G82" s="257" t="s">
        <v>3244</v>
      </c>
      <c r="H82" s="257" t="s">
        <v>3244</v>
      </c>
      <c r="I82" s="257" t="s">
        <v>3244</v>
      </c>
      <c r="J82" s="257" t="s">
        <v>3244</v>
      </c>
      <c r="K82" s="257" t="s">
        <v>3244</v>
      </c>
      <c r="M82" s="256"/>
    </row>
    <row r="83" spans="2:13" ht="17.149999999999999" customHeight="1" x14ac:dyDescent="0.35">
      <c r="B83" s="258" t="str">
        <f t="shared" si="2"/>
        <v>RU8132</v>
      </c>
      <c r="C83" s="258" t="s">
        <v>2055</v>
      </c>
      <c r="D83" s="258" t="s">
        <v>3136</v>
      </c>
      <c r="F83" s="257" t="s">
        <v>3244</v>
      </c>
      <c r="G83" s="257" t="s">
        <v>3244</v>
      </c>
      <c r="H83" s="257" t="s">
        <v>3244</v>
      </c>
      <c r="I83" s="257" t="s">
        <v>3244</v>
      </c>
      <c r="J83" s="257" t="s">
        <v>3244</v>
      </c>
      <c r="K83" s="257" t="s">
        <v>3244</v>
      </c>
      <c r="M83" s="256"/>
    </row>
    <row r="84" spans="2:13" ht="17.149999999999999" customHeight="1" x14ac:dyDescent="0.35">
      <c r="B84" s="258" t="str">
        <f t="shared" si="2"/>
        <v>RU8351</v>
      </c>
      <c r="C84" s="258" t="s">
        <v>2200</v>
      </c>
      <c r="D84" s="258" t="s">
        <v>3136</v>
      </c>
      <c r="F84" s="257" t="s">
        <v>3244</v>
      </c>
      <c r="G84" s="257" t="s">
        <v>3244</v>
      </c>
      <c r="H84" s="257" t="s">
        <v>3244</v>
      </c>
      <c r="I84" s="257" t="s">
        <v>3244</v>
      </c>
      <c r="J84" s="257" t="s">
        <v>3244</v>
      </c>
      <c r="K84" s="257" t="s">
        <v>3243</v>
      </c>
      <c r="M84" s="256"/>
    </row>
    <row r="85" spans="2:13" ht="17.149999999999999" customHeight="1" x14ac:dyDescent="0.35">
      <c r="B85" s="258" t="str">
        <f t="shared" si="2"/>
        <v>RU8482</v>
      </c>
      <c r="C85" s="258" t="s">
        <v>2302</v>
      </c>
      <c r="D85" s="258" t="s">
        <v>3136</v>
      </c>
      <c r="F85" s="257" t="s">
        <v>3244</v>
      </c>
      <c r="G85" s="257" t="s">
        <v>3244</v>
      </c>
      <c r="H85" s="257" t="s">
        <v>3244</v>
      </c>
      <c r="I85" s="257" t="s">
        <v>3244</v>
      </c>
      <c r="J85" s="257" t="s">
        <v>3244</v>
      </c>
      <c r="K85" s="257" t="s">
        <v>3243</v>
      </c>
      <c r="M85" s="256"/>
    </row>
    <row r="86" spans="2:13" ht="17.149999999999999" customHeight="1" x14ac:dyDescent="0.35">
      <c r="B86" s="258" t="str">
        <f t="shared" si="2"/>
        <v>RU8492</v>
      </c>
      <c r="C86" s="258" t="s">
        <v>2305</v>
      </c>
      <c r="D86" s="258" t="s">
        <v>3136</v>
      </c>
      <c r="F86" s="257" t="s">
        <v>3244</v>
      </c>
      <c r="G86" s="257" t="s">
        <v>3244</v>
      </c>
      <c r="H86" s="257" t="s">
        <v>3244</v>
      </c>
      <c r="I86" s="257" t="s">
        <v>3244</v>
      </c>
      <c r="J86" s="257" t="s">
        <v>3244</v>
      </c>
      <c r="K86" s="257" t="s">
        <v>3243</v>
      </c>
      <c r="M86" s="256"/>
    </row>
    <row r="87" spans="2:13" ht="17.149999999999999" customHeight="1" x14ac:dyDescent="0.35">
      <c r="B87" s="258" t="str">
        <f t="shared" si="2"/>
        <v>RU8520</v>
      </c>
      <c r="C87" s="258" t="s">
        <v>2318</v>
      </c>
      <c r="D87" s="258" t="s">
        <v>3136</v>
      </c>
      <c r="F87" s="257" t="s">
        <v>3244</v>
      </c>
      <c r="G87" s="257" t="s">
        <v>3244</v>
      </c>
      <c r="H87" s="257" t="s">
        <v>3244</v>
      </c>
      <c r="I87" s="257" t="s">
        <v>3244</v>
      </c>
      <c r="J87" s="257" t="s">
        <v>3244</v>
      </c>
      <c r="K87" s="257" t="s">
        <v>3243</v>
      </c>
      <c r="M87" s="256"/>
    </row>
    <row r="88" spans="2:13" ht="17.149999999999999" customHeight="1" x14ac:dyDescent="0.35">
      <c r="B88" s="258" t="str">
        <f t="shared" si="2"/>
        <v>RU8525</v>
      </c>
      <c r="C88" s="258" t="s">
        <v>2321</v>
      </c>
      <c r="D88" s="258" t="s">
        <v>3136</v>
      </c>
      <c r="F88" s="257" t="s">
        <v>3244</v>
      </c>
      <c r="G88" s="257" t="s">
        <v>3244</v>
      </c>
      <c r="H88" s="257" t="s">
        <v>3244</v>
      </c>
      <c r="I88" s="257" t="s">
        <v>3244</v>
      </c>
      <c r="J88" s="257" t="s">
        <v>3244</v>
      </c>
      <c r="K88" s="257" t="s">
        <v>3243</v>
      </c>
      <c r="M88" s="256"/>
    </row>
    <row r="89" spans="2:13" ht="17.149999999999999" customHeight="1" thickBot="1" x14ac:dyDescent="0.4">
      <c r="B89" s="376" t="str">
        <f t="shared" si="2"/>
        <v>RU8941</v>
      </c>
      <c r="C89" s="377" t="s">
        <v>2356</v>
      </c>
      <c r="D89" s="377" t="s">
        <v>3136</v>
      </c>
      <c r="F89" s="378" t="s">
        <v>3244</v>
      </c>
      <c r="G89" s="378" t="s">
        <v>3244</v>
      </c>
      <c r="H89" s="378" t="s">
        <v>3244</v>
      </c>
      <c r="I89" s="378" t="s">
        <v>3244</v>
      </c>
      <c r="J89" s="378" t="s">
        <v>3244</v>
      </c>
      <c r="K89" s="378" t="s">
        <v>3244</v>
      </c>
      <c r="M89" s="377"/>
    </row>
    <row r="90" spans="2:13" ht="17.149999999999999" customHeight="1" x14ac:dyDescent="0.35">
      <c r="B90" s="258" t="str">
        <f t="shared" si="2"/>
        <v>RU8330</v>
      </c>
      <c r="C90" s="258" t="s">
        <v>1809</v>
      </c>
      <c r="D90" s="258" t="s">
        <v>3137</v>
      </c>
      <c r="F90" s="257" t="s">
        <v>3244</v>
      </c>
      <c r="G90" s="257" t="s">
        <v>3244</v>
      </c>
      <c r="H90" s="257" t="s">
        <v>3244</v>
      </c>
      <c r="I90" s="257" t="s">
        <v>3244</v>
      </c>
      <c r="J90" s="257" t="s">
        <v>3244</v>
      </c>
      <c r="K90" s="257" t="s">
        <v>3244</v>
      </c>
      <c r="M90" s="256"/>
    </row>
    <row r="91" spans="2:13" ht="17.149999999999999" customHeight="1" x14ac:dyDescent="0.35">
      <c r="B91" s="258" t="str">
        <f t="shared" si="2"/>
        <v>RU8333</v>
      </c>
      <c r="C91" s="258" t="s">
        <v>1807</v>
      </c>
      <c r="D91" s="258" t="s">
        <v>3137</v>
      </c>
      <c r="F91" s="257" t="s">
        <v>3244</v>
      </c>
      <c r="G91" s="257" t="s">
        <v>3244</v>
      </c>
      <c r="H91" s="257" t="s">
        <v>3244</v>
      </c>
      <c r="I91" s="257" t="s">
        <v>3244</v>
      </c>
      <c r="J91" s="257" t="s">
        <v>3244</v>
      </c>
      <c r="K91" s="257" t="s">
        <v>3244</v>
      </c>
      <c r="M91" s="256"/>
    </row>
    <row r="92" spans="2:13" ht="17.149999999999999" customHeight="1" x14ac:dyDescent="0.35">
      <c r="B92" s="258" t="str">
        <f t="shared" si="2"/>
        <v>RU8334</v>
      </c>
      <c r="C92" s="258" t="s">
        <v>2173</v>
      </c>
      <c r="D92" s="258" t="s">
        <v>3137</v>
      </c>
      <c r="F92" s="257" t="s">
        <v>3244</v>
      </c>
      <c r="G92" s="257" t="s">
        <v>3244</v>
      </c>
      <c r="H92" s="257" t="s">
        <v>3244</v>
      </c>
      <c r="I92" s="257" t="s">
        <v>3244</v>
      </c>
      <c r="J92" s="257" t="s">
        <v>3244</v>
      </c>
      <c r="K92" s="257" t="s">
        <v>3243</v>
      </c>
      <c r="M92" s="256"/>
    </row>
    <row r="93" spans="2:13" ht="17.149999999999999" customHeight="1" x14ac:dyDescent="0.35">
      <c r="B93" s="258" t="str">
        <f t="shared" si="2"/>
        <v>RU8335</v>
      </c>
      <c r="C93" s="258" t="s">
        <v>2176</v>
      </c>
      <c r="D93" s="258" t="s">
        <v>3137</v>
      </c>
      <c r="F93" s="257" t="s">
        <v>3244</v>
      </c>
      <c r="G93" s="257" t="s">
        <v>3244</v>
      </c>
      <c r="H93" s="257" t="s">
        <v>3244</v>
      </c>
      <c r="I93" s="257" t="s">
        <v>3244</v>
      </c>
      <c r="J93" s="257" t="s">
        <v>3244</v>
      </c>
      <c r="K93" s="257" t="s">
        <v>3244</v>
      </c>
      <c r="M93" s="256"/>
    </row>
    <row r="94" spans="2:13" ht="17.149999999999999" customHeight="1" x14ac:dyDescent="0.35">
      <c r="B94" s="258" t="str">
        <f t="shared" si="2"/>
        <v>RU8336</v>
      </c>
      <c r="C94" s="258" t="s">
        <v>2179</v>
      </c>
      <c r="D94" s="258" t="s">
        <v>3137</v>
      </c>
      <c r="F94" s="257" t="s">
        <v>3244</v>
      </c>
      <c r="G94" s="257" t="s">
        <v>3244</v>
      </c>
      <c r="H94" s="257" t="s">
        <v>3244</v>
      </c>
      <c r="I94" s="257" t="s">
        <v>3244</v>
      </c>
      <c r="J94" s="257" t="s">
        <v>3244</v>
      </c>
      <c r="K94" s="257" t="s">
        <v>3243</v>
      </c>
      <c r="M94" s="256"/>
    </row>
    <row r="95" spans="2:13" ht="17.149999999999999" customHeight="1" x14ac:dyDescent="0.35">
      <c r="B95" s="258" t="str">
        <f t="shared" si="2"/>
        <v>RU8337</v>
      </c>
      <c r="C95" s="258" t="s">
        <v>2182</v>
      </c>
      <c r="D95" s="258" t="s">
        <v>3137</v>
      </c>
      <c r="F95" s="257" t="s">
        <v>3244</v>
      </c>
      <c r="G95" s="257" t="s">
        <v>3244</v>
      </c>
      <c r="H95" s="257" t="s">
        <v>3244</v>
      </c>
      <c r="I95" s="257" t="s">
        <v>3244</v>
      </c>
      <c r="J95" s="257" t="s">
        <v>3244</v>
      </c>
      <c r="K95" s="257" t="s">
        <v>3244</v>
      </c>
      <c r="M95" s="256"/>
    </row>
    <row r="96" spans="2:13" ht="17.149999999999999" customHeight="1" x14ac:dyDescent="0.35">
      <c r="B96" s="258" t="str">
        <f t="shared" si="2"/>
        <v>RU8341</v>
      </c>
      <c r="C96" s="258" t="s">
        <v>2186</v>
      </c>
      <c r="D96" s="258" t="s">
        <v>3137</v>
      </c>
      <c r="F96" s="257" t="s">
        <v>3244</v>
      </c>
      <c r="G96" s="257" t="s">
        <v>3244</v>
      </c>
      <c r="H96" s="257" t="s">
        <v>3244</v>
      </c>
      <c r="I96" s="257" t="s">
        <v>3244</v>
      </c>
      <c r="J96" s="257" t="s">
        <v>3244</v>
      </c>
      <c r="K96" s="257" t="s">
        <v>3244</v>
      </c>
      <c r="M96" s="256"/>
    </row>
    <row r="97" spans="1:13" ht="17.149999999999999" customHeight="1" thickBot="1" x14ac:dyDescent="0.4">
      <c r="B97" s="376" t="str">
        <f t="shared" si="2"/>
        <v>RU8345</v>
      </c>
      <c r="C97" s="377" t="s">
        <v>2189</v>
      </c>
      <c r="D97" s="377" t="s">
        <v>3137</v>
      </c>
      <c r="F97" s="378" t="s">
        <v>3244</v>
      </c>
      <c r="G97" s="378" t="s">
        <v>3244</v>
      </c>
      <c r="H97" s="378" t="s">
        <v>3244</v>
      </c>
      <c r="I97" s="378" t="s">
        <v>3244</v>
      </c>
      <c r="J97" s="378" t="s">
        <v>3244</v>
      </c>
      <c r="K97" s="378" t="s">
        <v>3244</v>
      </c>
      <c r="M97" s="377"/>
    </row>
    <row r="98" spans="1:13" ht="17.149999999999999" customHeight="1" x14ac:dyDescent="0.35">
      <c r="B98" s="258" t="str">
        <f t="shared" si="2"/>
        <v>RU7905</v>
      </c>
      <c r="C98" s="258" t="s">
        <v>1750</v>
      </c>
      <c r="D98" s="258" t="s">
        <v>3138</v>
      </c>
      <c r="F98" s="257" t="s">
        <v>3244</v>
      </c>
      <c r="G98" s="257" t="s">
        <v>3244</v>
      </c>
      <c r="H98" s="257" t="s">
        <v>3244</v>
      </c>
      <c r="I98" s="257" t="s">
        <v>3244</v>
      </c>
      <c r="J98" s="257" t="s">
        <v>3244</v>
      </c>
      <c r="K98" s="257" t="s">
        <v>3244</v>
      </c>
      <c r="M98" s="256"/>
    </row>
    <row r="99" spans="1:13" ht="17.149999999999999" customHeight="1" x14ac:dyDescent="0.35">
      <c r="B99" s="258" t="str">
        <f t="shared" ref="B99:B130" si="3">LEFT(C99,6)</f>
        <v>RU7917</v>
      </c>
      <c r="C99" s="258" t="s">
        <v>1972</v>
      </c>
      <c r="D99" s="258" t="s">
        <v>3138</v>
      </c>
      <c r="F99" s="257" t="s">
        <v>3244</v>
      </c>
      <c r="G99" s="257" t="s">
        <v>3244</v>
      </c>
      <c r="H99" s="257" t="s">
        <v>3244</v>
      </c>
      <c r="I99" s="257" t="s">
        <v>3244</v>
      </c>
      <c r="J99" s="257" t="s">
        <v>3244</v>
      </c>
      <c r="K99" s="257" t="s">
        <v>3244</v>
      </c>
      <c r="M99" s="256"/>
    </row>
    <row r="100" spans="1:13" ht="17.149999999999999" customHeight="1" x14ac:dyDescent="0.35">
      <c r="B100" s="258" t="str">
        <f t="shared" si="3"/>
        <v>RU8033</v>
      </c>
      <c r="C100" s="258" t="s">
        <v>2001</v>
      </c>
      <c r="D100" s="258" t="s">
        <v>3138</v>
      </c>
      <c r="F100" s="257" t="s">
        <v>3244</v>
      </c>
      <c r="G100" s="257" t="s">
        <v>3244</v>
      </c>
      <c r="H100" s="257" t="s">
        <v>3244</v>
      </c>
      <c r="I100" s="257" t="s">
        <v>3244</v>
      </c>
      <c r="J100" s="257" t="s">
        <v>3244</v>
      </c>
      <c r="K100" s="257" t="s">
        <v>3244</v>
      </c>
      <c r="M100" s="256"/>
    </row>
    <row r="101" spans="1:13" ht="17.149999999999999" customHeight="1" x14ac:dyDescent="0.35">
      <c r="B101" s="258" t="str">
        <f t="shared" si="3"/>
        <v>RU8128</v>
      </c>
      <c r="C101" s="258" t="s">
        <v>1790</v>
      </c>
      <c r="D101" s="258" t="s">
        <v>3138</v>
      </c>
      <c r="F101" s="257" t="s">
        <v>3244</v>
      </c>
      <c r="G101" s="257" t="s">
        <v>3244</v>
      </c>
      <c r="H101" s="257" t="s">
        <v>3244</v>
      </c>
      <c r="I101" s="257" t="s">
        <v>3244</v>
      </c>
      <c r="J101" s="257" t="s">
        <v>3244</v>
      </c>
      <c r="K101" s="257" t="s">
        <v>3243</v>
      </c>
      <c r="M101" s="256"/>
    </row>
    <row r="102" spans="1:13" ht="17.149999999999999" customHeight="1" x14ac:dyDescent="0.35">
      <c r="B102" s="258" t="str">
        <f t="shared" si="3"/>
        <v>RU8179</v>
      </c>
      <c r="C102" s="256" t="s">
        <v>2065</v>
      </c>
      <c r="D102" s="258" t="s">
        <v>3138</v>
      </c>
      <c r="F102" s="257" t="s">
        <v>3244</v>
      </c>
      <c r="G102" s="257" t="s">
        <v>3244</v>
      </c>
      <c r="H102" s="257" t="s">
        <v>3244</v>
      </c>
      <c r="I102" s="257" t="s">
        <v>3244</v>
      </c>
      <c r="J102" s="257" t="s">
        <v>3244</v>
      </c>
      <c r="K102" s="257" t="s">
        <v>3244</v>
      </c>
      <c r="M102" s="256"/>
    </row>
    <row r="103" spans="1:13" ht="17.149999999999999" customHeight="1" x14ac:dyDescent="0.35">
      <c r="B103" s="258" t="str">
        <f t="shared" si="3"/>
        <v>RU8291</v>
      </c>
      <c r="C103" s="258" t="s">
        <v>2134</v>
      </c>
      <c r="D103" s="258" t="s">
        <v>3138</v>
      </c>
      <c r="F103" s="257" t="s">
        <v>3244</v>
      </c>
      <c r="G103" s="257" t="s">
        <v>3244</v>
      </c>
      <c r="H103" s="257" t="s">
        <v>3244</v>
      </c>
      <c r="I103" s="257" t="s">
        <v>3244</v>
      </c>
      <c r="J103" s="257" t="s">
        <v>3244</v>
      </c>
      <c r="K103" s="257" t="s">
        <v>3244</v>
      </c>
      <c r="M103" s="256"/>
    </row>
    <row r="104" spans="1:13" ht="17.149999999999999" customHeight="1" x14ac:dyDescent="0.35">
      <c r="A104" s="245">
        <v>1</v>
      </c>
      <c r="B104" s="258" t="str">
        <f t="shared" si="3"/>
        <v>RU8293</v>
      </c>
      <c r="C104" s="258" t="s">
        <v>2136</v>
      </c>
      <c r="D104" s="258" t="s">
        <v>3138</v>
      </c>
      <c r="F104" s="257" t="s">
        <v>3244</v>
      </c>
      <c r="G104" s="257" t="s">
        <v>3244</v>
      </c>
      <c r="H104" s="257" t="s">
        <v>3244</v>
      </c>
      <c r="I104" s="257" t="s">
        <v>3244</v>
      </c>
      <c r="J104" s="257" t="s">
        <v>3244</v>
      </c>
      <c r="K104" s="257" t="s">
        <v>3244</v>
      </c>
      <c r="M104" s="256"/>
    </row>
    <row r="105" spans="1:13" ht="17.149999999999999" customHeight="1" x14ac:dyDescent="0.35">
      <c r="B105" s="258" t="str">
        <f t="shared" si="3"/>
        <v>RU8295</v>
      </c>
      <c r="C105" s="258" t="s">
        <v>2140</v>
      </c>
      <c r="D105" s="258" t="s">
        <v>3138</v>
      </c>
      <c r="F105" s="257" t="s">
        <v>3244</v>
      </c>
      <c r="G105" s="257" t="s">
        <v>3244</v>
      </c>
      <c r="H105" s="257" t="s">
        <v>3244</v>
      </c>
      <c r="I105" s="257" t="s">
        <v>3244</v>
      </c>
      <c r="J105" s="257" t="s">
        <v>3244</v>
      </c>
      <c r="K105" s="257" t="s">
        <v>3244</v>
      </c>
      <c r="M105" s="256"/>
    </row>
    <row r="106" spans="1:13" ht="17.149999999999999" customHeight="1" x14ac:dyDescent="0.35">
      <c r="B106" s="258" t="str">
        <f t="shared" si="3"/>
        <v>RU8315</v>
      </c>
      <c r="C106" s="258" t="s">
        <v>2146</v>
      </c>
      <c r="D106" s="258" t="s">
        <v>3138</v>
      </c>
      <c r="F106" s="257" t="s">
        <v>3244</v>
      </c>
      <c r="G106" s="257" t="s">
        <v>3244</v>
      </c>
      <c r="H106" s="257" t="s">
        <v>3244</v>
      </c>
      <c r="I106" s="257" t="s">
        <v>3244</v>
      </c>
      <c r="J106" s="257" t="s">
        <v>3244</v>
      </c>
      <c r="K106" s="257" t="s">
        <v>3243</v>
      </c>
      <c r="M106" s="256"/>
    </row>
    <row r="107" spans="1:13" ht="17.149999999999999" customHeight="1" x14ac:dyDescent="0.35">
      <c r="B107" s="258" t="str">
        <f t="shared" si="3"/>
        <v>RU8348</v>
      </c>
      <c r="C107" s="258" t="s">
        <v>2192</v>
      </c>
      <c r="D107" s="258" t="s">
        <v>3138</v>
      </c>
      <c r="F107" s="257" t="s">
        <v>3244</v>
      </c>
      <c r="G107" s="257" t="s">
        <v>3244</v>
      </c>
      <c r="H107" s="257" t="s">
        <v>3244</v>
      </c>
      <c r="I107" s="257" t="s">
        <v>3244</v>
      </c>
      <c r="J107" s="257" t="s">
        <v>3244</v>
      </c>
      <c r="K107" s="257" t="s">
        <v>3243</v>
      </c>
      <c r="M107" s="256"/>
    </row>
    <row r="108" spans="1:13" ht="17.149999999999999" customHeight="1" x14ac:dyDescent="0.35">
      <c r="B108" s="258" t="str">
        <f t="shared" si="3"/>
        <v>RU8389</v>
      </c>
      <c r="C108" s="258" t="s">
        <v>2242</v>
      </c>
      <c r="D108" s="258" t="s">
        <v>3138</v>
      </c>
      <c r="F108" s="257" t="s">
        <v>3244</v>
      </c>
      <c r="G108" s="257" t="s">
        <v>3244</v>
      </c>
      <c r="H108" s="257" t="s">
        <v>3244</v>
      </c>
      <c r="I108" s="257" t="s">
        <v>3244</v>
      </c>
      <c r="J108" s="257" t="s">
        <v>3244</v>
      </c>
      <c r="K108" s="257" t="s">
        <v>3244</v>
      </c>
      <c r="M108" s="256"/>
    </row>
    <row r="109" spans="1:13" ht="17.149999999999999" customHeight="1" x14ac:dyDescent="0.35">
      <c r="B109" s="258" t="str">
        <f t="shared" si="3"/>
        <v>RU8390</v>
      </c>
      <c r="C109" s="258" t="s">
        <v>2247</v>
      </c>
      <c r="D109" s="258" t="s">
        <v>3138</v>
      </c>
      <c r="F109" s="257" t="s">
        <v>3244</v>
      </c>
      <c r="G109" s="257" t="s">
        <v>3244</v>
      </c>
      <c r="H109" s="257" t="s">
        <v>3244</v>
      </c>
      <c r="I109" s="257" t="s">
        <v>3244</v>
      </c>
      <c r="J109" s="257" t="s">
        <v>3244</v>
      </c>
      <c r="K109" s="257" t="s">
        <v>3244</v>
      </c>
      <c r="M109" s="256"/>
    </row>
    <row r="110" spans="1:13" ht="17.149999999999999" customHeight="1" x14ac:dyDescent="0.35">
      <c r="B110" s="258" t="str">
        <f t="shared" si="3"/>
        <v>RU8416</v>
      </c>
      <c r="C110" s="258" t="s">
        <v>2259</v>
      </c>
      <c r="D110" s="258" t="s">
        <v>3138</v>
      </c>
      <c r="F110" s="257" t="s">
        <v>3244</v>
      </c>
      <c r="G110" s="257" t="s">
        <v>3244</v>
      </c>
      <c r="H110" s="257" t="s">
        <v>3244</v>
      </c>
      <c r="I110" s="257" t="s">
        <v>3244</v>
      </c>
      <c r="J110" s="257" t="s">
        <v>3244</v>
      </c>
      <c r="K110" s="257" t="s">
        <v>3244</v>
      </c>
      <c r="M110" s="256"/>
    </row>
    <row r="111" spans="1:13" ht="17.149999999999999" customHeight="1" x14ac:dyDescent="0.35">
      <c r="B111" s="258" t="str">
        <f t="shared" si="3"/>
        <v>RU8418</v>
      </c>
      <c r="C111" s="258" t="s">
        <v>2263</v>
      </c>
      <c r="D111" s="258" t="s">
        <v>3138</v>
      </c>
      <c r="F111" s="257" t="s">
        <v>3244</v>
      </c>
      <c r="G111" s="257" t="s">
        <v>3244</v>
      </c>
      <c r="H111" s="257" t="s">
        <v>3244</v>
      </c>
      <c r="I111" s="257" t="s">
        <v>3244</v>
      </c>
      <c r="J111" s="257" t="s">
        <v>3244</v>
      </c>
      <c r="K111" s="257" t="s">
        <v>3244</v>
      </c>
      <c r="M111" s="256"/>
    </row>
    <row r="112" spans="1:13" ht="17.149999999999999" customHeight="1" x14ac:dyDescent="0.35">
      <c r="B112" s="258" t="str">
        <f t="shared" si="3"/>
        <v>RU8455</v>
      </c>
      <c r="C112" s="258" t="s">
        <v>2282</v>
      </c>
      <c r="D112" s="258" t="s">
        <v>3138</v>
      </c>
      <c r="F112" s="257" t="s">
        <v>3244</v>
      </c>
      <c r="G112" s="257" t="s">
        <v>3244</v>
      </c>
      <c r="H112" s="257" t="s">
        <v>3244</v>
      </c>
      <c r="I112" s="257" t="s">
        <v>3244</v>
      </c>
      <c r="J112" s="257" t="s">
        <v>3244</v>
      </c>
      <c r="K112" s="257" t="s">
        <v>3244</v>
      </c>
      <c r="M112" s="256"/>
    </row>
    <row r="113" spans="2:13" ht="17.149999999999999" customHeight="1" x14ac:dyDescent="0.35">
      <c r="B113" s="258" t="str">
        <f t="shared" si="3"/>
        <v>RU8458</v>
      </c>
      <c r="C113" s="258" t="s">
        <v>2286</v>
      </c>
      <c r="D113" s="258" t="s">
        <v>3138</v>
      </c>
      <c r="F113" s="257" t="s">
        <v>3244</v>
      </c>
      <c r="G113" s="257" t="s">
        <v>3244</v>
      </c>
      <c r="H113" s="257" t="s">
        <v>3244</v>
      </c>
      <c r="I113" s="257" t="s">
        <v>3244</v>
      </c>
      <c r="J113" s="257" t="s">
        <v>3244</v>
      </c>
      <c r="K113" s="257" t="s">
        <v>3244</v>
      </c>
      <c r="M113" s="256"/>
    </row>
    <row r="114" spans="2:13" ht="17.149999999999999" customHeight="1" x14ac:dyDescent="0.35">
      <c r="B114" s="258" t="str">
        <f t="shared" si="3"/>
        <v>RU8459</v>
      </c>
      <c r="C114" s="258" t="s">
        <v>2291</v>
      </c>
      <c r="D114" s="258" t="s">
        <v>3138</v>
      </c>
      <c r="F114" s="257" t="s">
        <v>3244</v>
      </c>
      <c r="G114" s="257" t="s">
        <v>3244</v>
      </c>
      <c r="H114" s="257" t="s">
        <v>3244</v>
      </c>
      <c r="I114" s="257" t="s">
        <v>3244</v>
      </c>
      <c r="J114" s="257" t="s">
        <v>3244</v>
      </c>
      <c r="K114" s="257" t="s">
        <v>3244</v>
      </c>
      <c r="M114" s="256"/>
    </row>
    <row r="115" spans="2:13" ht="17.149999999999999" customHeight="1" x14ac:dyDescent="0.35">
      <c r="B115" s="258" t="str">
        <f t="shared" si="3"/>
        <v>RU8460</v>
      </c>
      <c r="C115" s="258" t="s">
        <v>2293</v>
      </c>
      <c r="D115" s="258" t="s">
        <v>3138</v>
      </c>
      <c r="F115" s="257" t="s">
        <v>3244</v>
      </c>
      <c r="G115" s="257" t="s">
        <v>3244</v>
      </c>
      <c r="H115" s="257" t="s">
        <v>3244</v>
      </c>
      <c r="I115" s="257" t="s">
        <v>3244</v>
      </c>
      <c r="J115" s="257" t="s">
        <v>3244</v>
      </c>
      <c r="K115" s="257" t="s">
        <v>3244</v>
      </c>
      <c r="M115" s="256"/>
    </row>
    <row r="116" spans="2:13" ht="17.149999999999999" customHeight="1" x14ac:dyDescent="0.35">
      <c r="B116" s="258" t="str">
        <f t="shared" si="3"/>
        <v>RU8470</v>
      </c>
      <c r="C116" s="258" t="s">
        <v>2296</v>
      </c>
      <c r="D116" s="258" t="s">
        <v>3138</v>
      </c>
      <c r="F116" s="257" t="s">
        <v>3244</v>
      </c>
      <c r="G116" s="257" t="s">
        <v>3244</v>
      </c>
      <c r="H116" s="257" t="s">
        <v>3244</v>
      </c>
      <c r="I116" s="257" t="s">
        <v>3244</v>
      </c>
      <c r="J116" s="257" t="s">
        <v>3244</v>
      </c>
      <c r="K116" s="257" t="s">
        <v>3244</v>
      </c>
      <c r="M116" s="256"/>
    </row>
    <row r="117" spans="2:13" ht="17.149999999999999" customHeight="1" thickBot="1" x14ac:dyDescent="0.4">
      <c r="B117" s="376" t="str">
        <f t="shared" si="3"/>
        <v>RU8681</v>
      </c>
      <c r="C117" s="377" t="s">
        <v>2324</v>
      </c>
      <c r="D117" s="377" t="s">
        <v>3138</v>
      </c>
      <c r="F117" s="378" t="s">
        <v>3244</v>
      </c>
      <c r="G117" s="378" t="s">
        <v>3244</v>
      </c>
      <c r="H117" s="378" t="s">
        <v>3244</v>
      </c>
      <c r="I117" s="378" t="s">
        <v>3244</v>
      </c>
      <c r="J117" s="378" t="s">
        <v>3244</v>
      </c>
      <c r="K117" s="378" t="s">
        <v>3243</v>
      </c>
      <c r="M117" s="377"/>
    </row>
    <row r="118" spans="2:13" ht="17.149999999999999" customHeight="1" x14ac:dyDescent="0.35">
      <c r="B118" s="258" t="str">
        <f t="shared" si="3"/>
        <v>RU8320</v>
      </c>
      <c r="C118" s="258" t="s">
        <v>2148</v>
      </c>
      <c r="D118" s="258" t="s">
        <v>3145</v>
      </c>
      <c r="F118" s="257" t="s">
        <v>3244</v>
      </c>
      <c r="G118" s="257" t="s">
        <v>3244</v>
      </c>
      <c r="H118" s="257" t="s">
        <v>3244</v>
      </c>
      <c r="I118" s="257" t="s">
        <v>3244</v>
      </c>
      <c r="J118" s="257" t="s">
        <v>3244</v>
      </c>
      <c r="K118" s="257" t="s">
        <v>3244</v>
      </c>
      <c r="M118" s="256"/>
    </row>
    <row r="119" spans="2:13" ht="17.149999999999999" customHeight="1" thickBot="1" x14ac:dyDescent="0.4">
      <c r="B119" s="376" t="str">
        <f t="shared" si="3"/>
        <v>RU8321</v>
      </c>
      <c r="C119" s="377" t="s">
        <v>2150</v>
      </c>
      <c r="D119" s="377" t="s">
        <v>3145</v>
      </c>
      <c r="F119" s="378" t="s">
        <v>3244</v>
      </c>
      <c r="G119" s="378" t="s">
        <v>3244</v>
      </c>
      <c r="H119" s="378" t="s">
        <v>3244</v>
      </c>
      <c r="I119" s="378" t="s">
        <v>3244</v>
      </c>
      <c r="J119" s="378" t="s">
        <v>3244</v>
      </c>
      <c r="K119" s="378" t="s">
        <v>3244</v>
      </c>
      <c r="M119" s="377"/>
    </row>
    <row r="120" spans="2:13" ht="17.149999999999999" customHeight="1" x14ac:dyDescent="0.35">
      <c r="B120" s="258" t="str">
        <f t="shared" si="3"/>
        <v>RU5000</v>
      </c>
      <c r="C120" s="258" t="s">
        <v>1732</v>
      </c>
      <c r="D120" s="258" t="s">
        <v>3140</v>
      </c>
      <c r="F120" s="257" t="s">
        <v>3244</v>
      </c>
      <c r="G120" s="257" t="s">
        <v>3244</v>
      </c>
      <c r="H120" s="257" t="s">
        <v>3244</v>
      </c>
      <c r="I120" s="257" t="s">
        <v>3244</v>
      </c>
      <c r="J120" s="257" t="s">
        <v>3244</v>
      </c>
      <c r="K120" s="257" t="s">
        <v>3244</v>
      </c>
      <c r="M120" s="256"/>
    </row>
    <row r="121" spans="2:13" ht="17.149999999999999" customHeight="1" x14ac:dyDescent="0.35">
      <c r="B121" s="258" t="str">
        <f t="shared" si="3"/>
        <v>RU5020</v>
      </c>
      <c r="C121" s="258" t="s">
        <v>1882</v>
      </c>
      <c r="D121" s="258" t="s">
        <v>3140</v>
      </c>
      <c r="F121" s="257" t="s">
        <v>3244</v>
      </c>
      <c r="G121" s="257" t="s">
        <v>3244</v>
      </c>
      <c r="H121" s="257" t="s">
        <v>3244</v>
      </c>
      <c r="I121" s="257" t="s">
        <v>3244</v>
      </c>
      <c r="J121" s="257" t="s">
        <v>3244</v>
      </c>
      <c r="K121" s="257" t="s">
        <v>3243</v>
      </c>
      <c r="M121" s="256"/>
    </row>
    <row r="122" spans="2:13" ht="17.149999999999999" customHeight="1" x14ac:dyDescent="0.35">
      <c r="B122" s="258" t="str">
        <f t="shared" si="3"/>
        <v>RU5030</v>
      </c>
      <c r="C122" s="258" t="s">
        <v>1887</v>
      </c>
      <c r="D122" s="258" t="s">
        <v>3140</v>
      </c>
      <c r="F122" s="257" t="s">
        <v>3244</v>
      </c>
      <c r="G122" s="257" t="s">
        <v>3244</v>
      </c>
      <c r="H122" s="257" t="s">
        <v>3244</v>
      </c>
      <c r="I122" s="257" t="s">
        <v>3244</v>
      </c>
      <c r="J122" s="257" t="s">
        <v>3244</v>
      </c>
      <c r="K122" s="257" t="s">
        <v>3243</v>
      </c>
      <c r="M122" s="256"/>
    </row>
    <row r="123" spans="2:13" ht="17.149999999999999" customHeight="1" x14ac:dyDescent="0.35">
      <c r="B123" s="258" t="str">
        <f t="shared" si="3"/>
        <v>RU5042</v>
      </c>
      <c r="C123" s="258" t="s">
        <v>1890</v>
      </c>
      <c r="D123" s="258" t="s">
        <v>3140</v>
      </c>
      <c r="F123" s="257" t="s">
        <v>3244</v>
      </c>
      <c r="G123" s="257" t="s">
        <v>3244</v>
      </c>
      <c r="H123" s="257" t="s">
        <v>3244</v>
      </c>
      <c r="I123" s="257" t="s">
        <v>3244</v>
      </c>
      <c r="J123" s="257" t="s">
        <v>3244</v>
      </c>
      <c r="K123" s="257" t="s">
        <v>3243</v>
      </c>
      <c r="M123" s="256"/>
    </row>
    <row r="124" spans="2:13" ht="17.149999999999999" customHeight="1" x14ac:dyDescent="0.35">
      <c r="B124" s="258" t="str">
        <f t="shared" si="3"/>
        <v>RU5045</v>
      </c>
      <c r="C124" s="258" t="s">
        <v>1892</v>
      </c>
      <c r="D124" s="258" t="s">
        <v>3140</v>
      </c>
      <c r="F124" s="257" t="s">
        <v>3244</v>
      </c>
      <c r="G124" s="257" t="s">
        <v>3244</v>
      </c>
      <c r="H124" s="257" t="s">
        <v>3244</v>
      </c>
      <c r="I124" s="257" t="s">
        <v>3244</v>
      </c>
      <c r="J124" s="257" t="s">
        <v>3244</v>
      </c>
      <c r="K124" s="257" t="s">
        <v>3243</v>
      </c>
      <c r="M124" s="256"/>
    </row>
    <row r="125" spans="2:13" ht="17.149999999999999" customHeight="1" x14ac:dyDescent="0.35">
      <c r="B125" s="258" t="str">
        <f t="shared" si="3"/>
        <v>RU5062</v>
      </c>
      <c r="C125" s="258" t="s">
        <v>1902</v>
      </c>
      <c r="D125" s="258" t="s">
        <v>3140</v>
      </c>
      <c r="F125" s="257" t="s">
        <v>3244</v>
      </c>
      <c r="G125" s="257" t="s">
        <v>3244</v>
      </c>
      <c r="H125" s="257" t="s">
        <v>3244</v>
      </c>
      <c r="I125" s="257" t="s">
        <v>3244</v>
      </c>
      <c r="J125" s="257" t="s">
        <v>3244</v>
      </c>
      <c r="K125" s="257" t="s">
        <v>3244</v>
      </c>
      <c r="M125" s="256"/>
    </row>
    <row r="126" spans="2:13" ht="17.149999999999999" customHeight="1" x14ac:dyDescent="0.35">
      <c r="B126" s="258" t="str">
        <f t="shared" si="3"/>
        <v>RU5085</v>
      </c>
      <c r="C126" s="258" t="s">
        <v>1907</v>
      </c>
      <c r="D126" s="258" t="s">
        <v>3140</v>
      </c>
      <c r="F126" s="257" t="s">
        <v>3244</v>
      </c>
      <c r="G126" s="257" t="s">
        <v>3244</v>
      </c>
      <c r="H126" s="257" t="s">
        <v>3244</v>
      </c>
      <c r="I126" s="257" t="s">
        <v>3244</v>
      </c>
      <c r="J126" s="257" t="s">
        <v>3244</v>
      </c>
      <c r="K126" s="257" t="s">
        <v>3244</v>
      </c>
      <c r="M126" s="256"/>
    </row>
    <row r="127" spans="2:13" ht="17.149999999999999" customHeight="1" x14ac:dyDescent="0.35">
      <c r="B127" s="258" t="str">
        <f t="shared" si="3"/>
        <v>RU5201</v>
      </c>
      <c r="C127" s="258" t="s">
        <v>1920</v>
      </c>
      <c r="D127" s="258" t="s">
        <v>3140</v>
      </c>
      <c r="F127" s="257" t="s">
        <v>3244</v>
      </c>
      <c r="G127" s="257" t="s">
        <v>3244</v>
      </c>
      <c r="H127" s="257" t="s">
        <v>3244</v>
      </c>
      <c r="I127" s="257" t="s">
        <v>3244</v>
      </c>
      <c r="J127" s="257" t="s">
        <v>3244</v>
      </c>
      <c r="K127" s="257" t="s">
        <v>3243</v>
      </c>
      <c r="M127" s="256"/>
    </row>
    <row r="128" spans="2:13" ht="17.149999999999999" customHeight="1" x14ac:dyDescent="0.35">
      <c r="B128" s="258" t="str">
        <f t="shared" si="3"/>
        <v>RU5215</v>
      </c>
      <c r="C128" s="258" t="s">
        <v>1926</v>
      </c>
      <c r="D128" s="258" t="s">
        <v>3140</v>
      </c>
      <c r="F128" s="257" t="s">
        <v>3244</v>
      </c>
      <c r="G128" s="257" t="s">
        <v>3244</v>
      </c>
      <c r="H128" s="257" t="s">
        <v>3244</v>
      </c>
      <c r="I128" s="257" t="s">
        <v>3244</v>
      </c>
      <c r="J128" s="257" t="s">
        <v>3244</v>
      </c>
      <c r="K128" s="257" t="s">
        <v>3244</v>
      </c>
      <c r="M128" s="256"/>
    </row>
    <row r="129" spans="2:13" ht="17.149999999999999" customHeight="1" thickBot="1" x14ac:dyDescent="0.4">
      <c r="B129" s="376" t="str">
        <f t="shared" si="3"/>
        <v>RU8075</v>
      </c>
      <c r="C129" s="377" t="s">
        <v>2027</v>
      </c>
      <c r="D129" s="377" t="s">
        <v>3140</v>
      </c>
      <c r="F129" s="378" t="s">
        <v>3244</v>
      </c>
      <c r="G129" s="378" t="s">
        <v>3244</v>
      </c>
      <c r="H129" s="378" t="s">
        <v>3244</v>
      </c>
      <c r="I129" s="378" t="s">
        <v>3244</v>
      </c>
      <c r="J129" s="378" t="s">
        <v>3244</v>
      </c>
      <c r="K129" s="378" t="s">
        <v>3244</v>
      </c>
      <c r="M129" s="377"/>
    </row>
    <row r="130" spans="2:13" ht="17.149999999999999" customHeight="1" x14ac:dyDescent="0.35">
      <c r="B130" s="258" t="str">
        <f t="shared" si="3"/>
        <v>RU7830</v>
      </c>
      <c r="C130" s="258" t="s">
        <v>1945</v>
      </c>
      <c r="D130" s="258" t="s">
        <v>3143</v>
      </c>
      <c r="F130" s="257" t="s">
        <v>3244</v>
      </c>
      <c r="G130" s="257" t="s">
        <v>3244</v>
      </c>
      <c r="H130" s="257" t="s">
        <v>3244</v>
      </c>
      <c r="I130" s="257" t="s">
        <v>3244</v>
      </c>
      <c r="J130" s="257" t="s">
        <v>3244</v>
      </c>
      <c r="K130" s="257" t="s">
        <v>3244</v>
      </c>
      <c r="M130" s="256"/>
    </row>
    <row r="131" spans="2:13" ht="17.149999999999999" customHeight="1" x14ac:dyDescent="0.35">
      <c r="B131" s="258" t="str">
        <f t="shared" ref="B131:B162" si="4">LEFT(C131,6)</f>
        <v>RU8701</v>
      </c>
      <c r="C131" s="258" t="s">
        <v>2326</v>
      </c>
      <c r="D131" s="258" t="s">
        <v>3143</v>
      </c>
      <c r="F131" s="257" t="s">
        <v>3244</v>
      </c>
      <c r="G131" s="257" t="s">
        <v>3244</v>
      </c>
      <c r="H131" s="257" t="s">
        <v>3244</v>
      </c>
      <c r="I131" s="257" t="s">
        <v>3244</v>
      </c>
      <c r="J131" s="257" t="s">
        <v>3244</v>
      </c>
      <c r="K131" s="257" t="s">
        <v>3244</v>
      </c>
      <c r="M131" s="256"/>
    </row>
    <row r="132" spans="2:13" ht="17.149999999999999" customHeight="1" x14ac:dyDescent="0.35">
      <c r="B132" s="258" t="str">
        <f t="shared" si="4"/>
        <v>RU8702</v>
      </c>
      <c r="C132" s="258" t="s">
        <v>1947</v>
      </c>
      <c r="D132" s="258" t="s">
        <v>3143</v>
      </c>
      <c r="F132" s="257" t="s">
        <v>3244</v>
      </c>
      <c r="G132" s="257" t="s">
        <v>3244</v>
      </c>
      <c r="H132" s="257" t="s">
        <v>3244</v>
      </c>
      <c r="I132" s="257" t="s">
        <v>3244</v>
      </c>
      <c r="J132" s="257" t="s">
        <v>3244</v>
      </c>
      <c r="K132" s="257" t="s">
        <v>3243</v>
      </c>
      <c r="M132" s="256"/>
    </row>
    <row r="133" spans="2:13" ht="17.149999999999999" customHeight="1" x14ac:dyDescent="0.35">
      <c r="B133" s="258" t="str">
        <f t="shared" si="4"/>
        <v>RU8709</v>
      </c>
      <c r="C133" s="258" t="s">
        <v>2332</v>
      </c>
      <c r="D133" s="258" t="s">
        <v>3143</v>
      </c>
      <c r="F133" s="257" t="s">
        <v>3244</v>
      </c>
      <c r="G133" s="257" t="s">
        <v>3244</v>
      </c>
      <c r="H133" s="257" t="s">
        <v>3244</v>
      </c>
      <c r="I133" s="257" t="s">
        <v>3244</v>
      </c>
      <c r="J133" s="257" t="s">
        <v>3244</v>
      </c>
      <c r="K133" s="257" t="s">
        <v>3244</v>
      </c>
      <c r="M133" s="256"/>
    </row>
    <row r="134" spans="2:13" ht="17.149999999999999" customHeight="1" x14ac:dyDescent="0.35">
      <c r="B134" s="258" t="str">
        <f t="shared" si="4"/>
        <v>RU8711</v>
      </c>
      <c r="C134" s="258" t="s">
        <v>2336</v>
      </c>
      <c r="D134" s="258" t="s">
        <v>3143</v>
      </c>
      <c r="F134" s="257" t="s">
        <v>3244</v>
      </c>
      <c r="G134" s="257" t="s">
        <v>3244</v>
      </c>
      <c r="H134" s="257" t="s">
        <v>3244</v>
      </c>
      <c r="I134" s="257" t="s">
        <v>3244</v>
      </c>
      <c r="J134" s="257" t="s">
        <v>3244</v>
      </c>
      <c r="K134" s="257" t="s">
        <v>3243</v>
      </c>
      <c r="M134" s="256"/>
    </row>
    <row r="135" spans="2:13" ht="17.149999999999999" customHeight="1" x14ac:dyDescent="0.35">
      <c r="B135" s="258" t="str">
        <f t="shared" si="4"/>
        <v>RU8713</v>
      </c>
      <c r="C135" s="258" t="s">
        <v>2338</v>
      </c>
      <c r="D135" s="258" t="s">
        <v>3143</v>
      </c>
      <c r="F135" s="257" t="s">
        <v>3244</v>
      </c>
      <c r="G135" s="257" t="s">
        <v>3244</v>
      </c>
      <c r="H135" s="257" t="s">
        <v>3244</v>
      </c>
      <c r="I135" s="257" t="s">
        <v>3244</v>
      </c>
      <c r="J135" s="257" t="s">
        <v>3244</v>
      </c>
      <c r="K135" s="257" t="s">
        <v>3244</v>
      </c>
      <c r="M135" s="256"/>
    </row>
    <row r="136" spans="2:13" ht="17.149999999999999" customHeight="1" x14ac:dyDescent="0.35">
      <c r="B136" s="258" t="str">
        <f t="shared" si="4"/>
        <v>RU8714</v>
      </c>
      <c r="C136" s="258" t="s">
        <v>2340</v>
      </c>
      <c r="D136" s="258" t="s">
        <v>3143</v>
      </c>
      <c r="F136" s="257" t="s">
        <v>3244</v>
      </c>
      <c r="G136" s="257" t="s">
        <v>3244</v>
      </c>
      <c r="H136" s="257" t="s">
        <v>3244</v>
      </c>
      <c r="I136" s="257" t="s">
        <v>3244</v>
      </c>
      <c r="J136" s="257" t="s">
        <v>3244</v>
      </c>
      <c r="K136" s="257" t="s">
        <v>3244</v>
      </c>
      <c r="M136" s="256"/>
    </row>
    <row r="137" spans="2:13" ht="17.149999999999999" customHeight="1" x14ac:dyDescent="0.35">
      <c r="B137" s="258" t="str">
        <f t="shared" si="4"/>
        <v>RU8715</v>
      </c>
      <c r="C137" s="258" t="s">
        <v>2342</v>
      </c>
      <c r="D137" s="258" t="s">
        <v>3143</v>
      </c>
      <c r="F137" s="257" t="s">
        <v>3244</v>
      </c>
      <c r="G137" s="257" t="s">
        <v>3244</v>
      </c>
      <c r="H137" s="257" t="s">
        <v>3244</v>
      </c>
      <c r="I137" s="257" t="s">
        <v>3244</v>
      </c>
      <c r="J137" s="257" t="s">
        <v>3244</v>
      </c>
      <c r="K137" s="257" t="s">
        <v>3244</v>
      </c>
      <c r="M137" s="256"/>
    </row>
    <row r="138" spans="2:13" ht="17.149999999999999" customHeight="1" x14ac:dyDescent="0.35">
      <c r="B138" s="258" t="str">
        <f t="shared" si="4"/>
        <v>RU8724</v>
      </c>
      <c r="C138" s="258" t="s">
        <v>2344</v>
      </c>
      <c r="D138" s="258" t="s">
        <v>3143</v>
      </c>
      <c r="F138" s="257" t="s">
        <v>3244</v>
      </c>
      <c r="G138" s="257" t="s">
        <v>3244</v>
      </c>
      <c r="H138" s="257" t="s">
        <v>3244</v>
      </c>
      <c r="I138" s="257" t="s">
        <v>3244</v>
      </c>
      <c r="J138" s="257" t="s">
        <v>3244</v>
      </c>
      <c r="K138" s="257" t="s">
        <v>3244</v>
      </c>
      <c r="M138" s="256"/>
    </row>
    <row r="139" spans="2:13" ht="17.149999999999999" customHeight="1" x14ac:dyDescent="0.35">
      <c r="B139" s="258" t="str">
        <f t="shared" si="4"/>
        <v>RU8832</v>
      </c>
      <c r="C139" s="258" t="s">
        <v>2348</v>
      </c>
      <c r="D139" s="258" t="s">
        <v>3143</v>
      </c>
      <c r="F139" s="257" t="s">
        <v>3244</v>
      </c>
      <c r="G139" s="257" t="s">
        <v>3244</v>
      </c>
      <c r="H139" s="257" t="s">
        <v>3244</v>
      </c>
      <c r="I139" s="257" t="s">
        <v>3244</v>
      </c>
      <c r="J139" s="257" t="s">
        <v>3244</v>
      </c>
      <c r="K139" s="257" t="s">
        <v>3243</v>
      </c>
      <c r="M139" s="256"/>
    </row>
    <row r="140" spans="2:13" ht="17.149999999999999" customHeight="1" thickBot="1" x14ac:dyDescent="0.4">
      <c r="B140" s="376" t="str">
        <f t="shared" si="4"/>
        <v>RU8833</v>
      </c>
      <c r="C140" s="377" t="s">
        <v>2350</v>
      </c>
      <c r="D140" s="377" t="s">
        <v>3143</v>
      </c>
      <c r="F140" s="378" t="s">
        <v>3244</v>
      </c>
      <c r="G140" s="378" t="s">
        <v>3244</v>
      </c>
      <c r="H140" s="378" t="s">
        <v>3244</v>
      </c>
      <c r="I140" s="378" t="s">
        <v>3244</v>
      </c>
      <c r="J140" s="378" t="s">
        <v>3244</v>
      </c>
      <c r="K140" s="378" t="s">
        <v>3244</v>
      </c>
      <c r="M140" s="377"/>
    </row>
    <row r="141" spans="2:13" ht="17.149999999999999" customHeight="1" x14ac:dyDescent="0.35">
      <c r="B141" s="258" t="str">
        <f t="shared" si="4"/>
        <v>RU1100</v>
      </c>
      <c r="C141" s="258" t="s">
        <v>1823</v>
      </c>
      <c r="D141" s="258" t="s">
        <v>3139</v>
      </c>
      <c r="F141" s="257" t="s">
        <v>3244</v>
      </c>
      <c r="G141" s="257" t="s">
        <v>3244</v>
      </c>
      <c r="H141" s="257" t="s">
        <v>3244</v>
      </c>
      <c r="I141" s="257" t="s">
        <v>3244</v>
      </c>
      <c r="J141" s="257" t="s">
        <v>3244</v>
      </c>
      <c r="K141" s="257" t="s">
        <v>3244</v>
      </c>
      <c r="M141" s="256"/>
    </row>
    <row r="142" spans="2:13" ht="17.149999999999999" customHeight="1" x14ac:dyDescent="0.35">
      <c r="B142" s="258" t="str">
        <f t="shared" si="4"/>
        <v>RU1105</v>
      </c>
      <c r="C142" s="258" t="s">
        <v>1829</v>
      </c>
      <c r="D142" s="258" t="s">
        <v>3139</v>
      </c>
      <c r="F142" s="257" t="s">
        <v>3244</v>
      </c>
      <c r="G142" s="257" t="s">
        <v>3244</v>
      </c>
      <c r="H142" s="257" t="s">
        <v>3244</v>
      </c>
      <c r="I142" s="257" t="s">
        <v>3244</v>
      </c>
      <c r="J142" s="257" t="s">
        <v>3244</v>
      </c>
      <c r="K142" s="257" t="s">
        <v>3244</v>
      </c>
      <c r="M142" s="256"/>
    </row>
    <row r="143" spans="2:13" ht="17.149999999999999" customHeight="1" x14ac:dyDescent="0.35">
      <c r="B143" s="258" t="str">
        <f t="shared" si="4"/>
        <v>RU1320</v>
      </c>
      <c r="C143" s="258" t="s">
        <v>1832</v>
      </c>
      <c r="D143" s="258" t="s">
        <v>3139</v>
      </c>
      <c r="F143" s="257" t="s">
        <v>3244</v>
      </c>
      <c r="G143" s="257" t="s">
        <v>3244</v>
      </c>
      <c r="H143" s="257" t="s">
        <v>3244</v>
      </c>
      <c r="I143" s="257" t="s">
        <v>3244</v>
      </c>
      <c r="J143" s="257" t="s">
        <v>3244</v>
      </c>
      <c r="K143" s="257" t="s">
        <v>3244</v>
      </c>
      <c r="M143" s="256"/>
    </row>
    <row r="144" spans="2:13" ht="17.149999999999999" customHeight="1" x14ac:dyDescent="0.35">
      <c r="B144" s="258" t="str">
        <f t="shared" si="4"/>
        <v>RU1370</v>
      </c>
      <c r="C144" s="256" t="s">
        <v>1835</v>
      </c>
      <c r="D144" s="256" t="s">
        <v>3139</v>
      </c>
      <c r="F144" s="257" t="s">
        <v>3244</v>
      </c>
      <c r="G144" s="257" t="s">
        <v>3244</v>
      </c>
      <c r="H144" s="257" t="s">
        <v>3244</v>
      </c>
      <c r="I144" s="257" t="s">
        <v>3244</v>
      </c>
      <c r="J144" s="257" t="s">
        <v>3244</v>
      </c>
      <c r="K144" s="257" t="s">
        <v>3244</v>
      </c>
      <c r="M144" s="256"/>
    </row>
    <row r="145" spans="2:13" ht="17.149999999999999" customHeight="1" x14ac:dyDescent="0.35">
      <c r="B145" s="258" t="str">
        <f t="shared" si="4"/>
        <v>RU1405</v>
      </c>
      <c r="C145" s="256" t="s">
        <v>1838</v>
      </c>
      <c r="D145" s="256" t="s">
        <v>3139</v>
      </c>
      <c r="F145" s="257" t="s">
        <v>3244</v>
      </c>
      <c r="G145" s="257" t="s">
        <v>3244</v>
      </c>
      <c r="H145" s="257" t="s">
        <v>3244</v>
      </c>
      <c r="I145" s="257" t="s">
        <v>3244</v>
      </c>
      <c r="J145" s="257" t="s">
        <v>3244</v>
      </c>
      <c r="K145" s="257" t="s">
        <v>3244</v>
      </c>
      <c r="M145" s="256"/>
    </row>
    <row r="146" spans="2:13" ht="17.149999999999999" customHeight="1" thickBot="1" x14ac:dyDescent="0.4">
      <c r="B146" s="376" t="str">
        <f t="shared" si="4"/>
        <v>RU7803</v>
      </c>
      <c r="C146" s="377" t="s">
        <v>1931</v>
      </c>
      <c r="D146" s="377" t="s">
        <v>3139</v>
      </c>
      <c r="F146" s="378" t="s">
        <v>3244</v>
      </c>
      <c r="G146" s="378" t="s">
        <v>3244</v>
      </c>
      <c r="H146" s="378" t="s">
        <v>3244</v>
      </c>
      <c r="I146" s="378" t="s">
        <v>3244</v>
      </c>
      <c r="J146" s="378" t="s">
        <v>3244</v>
      </c>
      <c r="K146" s="378" t="s">
        <v>3244</v>
      </c>
      <c r="M146" s="377"/>
    </row>
    <row r="147" spans="2:13" ht="17.149999999999999" customHeight="1" x14ac:dyDescent="0.35">
      <c r="B147" s="258" t="str">
        <f t="shared" si="4"/>
        <v>RU1200</v>
      </c>
      <c r="C147" s="256" t="s">
        <v>1712</v>
      </c>
      <c r="D147" s="256" t="s">
        <v>3142</v>
      </c>
      <c r="F147" s="257" t="s">
        <v>3244</v>
      </c>
      <c r="G147" s="257" t="s">
        <v>3244</v>
      </c>
      <c r="H147" s="257" t="s">
        <v>3244</v>
      </c>
      <c r="I147" s="257" t="s">
        <v>3244</v>
      </c>
      <c r="J147" s="257" t="s">
        <v>3244</v>
      </c>
      <c r="K147" s="257" t="s">
        <v>3244</v>
      </c>
      <c r="M147" s="256"/>
    </row>
    <row r="148" spans="2:13" ht="17.149999999999999" customHeight="1" x14ac:dyDescent="0.35">
      <c r="B148" s="258" t="str">
        <f t="shared" si="4"/>
        <v>RU1205</v>
      </c>
      <c r="C148" s="256" t="s">
        <v>1719</v>
      </c>
      <c r="D148" s="256" t="s">
        <v>3142</v>
      </c>
      <c r="F148" s="257" t="s">
        <v>3244</v>
      </c>
      <c r="G148" s="257" t="s">
        <v>3244</v>
      </c>
      <c r="H148" s="257" t="s">
        <v>3244</v>
      </c>
      <c r="I148" s="257" t="s">
        <v>3244</v>
      </c>
      <c r="J148" s="257" t="s">
        <v>3244</v>
      </c>
      <c r="K148" s="257" t="s">
        <v>3244</v>
      </c>
      <c r="M148" s="256"/>
    </row>
    <row r="149" spans="2:13" ht="17.149999999999999" customHeight="1" x14ac:dyDescent="0.35">
      <c r="B149" s="258" t="str">
        <f t="shared" si="4"/>
        <v>RU1225</v>
      </c>
      <c r="C149" s="256" t="s">
        <v>1723</v>
      </c>
      <c r="D149" s="256" t="s">
        <v>3142</v>
      </c>
      <c r="F149" s="257" t="s">
        <v>3244</v>
      </c>
      <c r="G149" s="257" t="s">
        <v>3244</v>
      </c>
      <c r="H149" s="257" t="s">
        <v>3244</v>
      </c>
      <c r="I149" s="257" t="s">
        <v>3244</v>
      </c>
      <c r="J149" s="257" t="s">
        <v>3244</v>
      </c>
      <c r="K149" s="257" t="s">
        <v>3244</v>
      </c>
      <c r="M149" s="256"/>
    </row>
    <row r="150" spans="2:13" ht="17.149999999999999" customHeight="1" thickBot="1" x14ac:dyDescent="0.4">
      <c r="B150" s="376" t="str">
        <f t="shared" si="4"/>
        <v>RU1350</v>
      </c>
      <c r="C150" s="377" t="s">
        <v>1725</v>
      </c>
      <c r="D150" s="377" t="s">
        <v>3142</v>
      </c>
      <c r="F150" s="378" t="s">
        <v>3244</v>
      </c>
      <c r="G150" s="378" t="s">
        <v>3244</v>
      </c>
      <c r="H150" s="378" t="s">
        <v>3244</v>
      </c>
      <c r="I150" s="378" t="s">
        <v>3244</v>
      </c>
      <c r="J150" s="378" t="s">
        <v>3243</v>
      </c>
      <c r="K150" s="378" t="s">
        <v>3244</v>
      </c>
      <c r="M150" s="377"/>
    </row>
    <row r="151" spans="2:13" ht="17.149999999999999" customHeight="1" x14ac:dyDescent="0.35">
      <c r="B151" s="258" t="str">
        <f t="shared" si="4"/>
        <v>RU8031</v>
      </c>
      <c r="C151" s="256" t="s">
        <v>1996</v>
      </c>
      <c r="D151" s="254" t="s">
        <v>3144</v>
      </c>
      <c r="F151" s="257" t="s">
        <v>3244</v>
      </c>
      <c r="G151" s="257" t="s">
        <v>3244</v>
      </c>
      <c r="H151" s="257" t="s">
        <v>3244</v>
      </c>
      <c r="I151" s="257" t="s">
        <v>3244</v>
      </c>
      <c r="J151" s="257" t="s">
        <v>3244</v>
      </c>
      <c r="K151" s="257" t="s">
        <v>3244</v>
      </c>
      <c r="M151" s="256"/>
    </row>
    <row r="152" spans="2:13" ht="17.149999999999999" customHeight="1" x14ac:dyDescent="0.35">
      <c r="B152" s="258" t="str">
        <f t="shared" si="4"/>
        <v>RU8190</v>
      </c>
      <c r="C152" s="256" t="s">
        <v>2070</v>
      </c>
      <c r="D152" s="256" t="s">
        <v>3144</v>
      </c>
      <c r="F152" s="257" t="s">
        <v>3244</v>
      </c>
      <c r="G152" s="257" t="s">
        <v>3244</v>
      </c>
      <c r="H152" s="257" t="s">
        <v>3244</v>
      </c>
      <c r="I152" s="257" t="s">
        <v>3244</v>
      </c>
      <c r="J152" s="257" t="s">
        <v>3244</v>
      </c>
      <c r="K152" s="257" t="s">
        <v>3244</v>
      </c>
      <c r="M152" s="256"/>
    </row>
    <row r="153" spans="2:13" ht="17.149999999999999" customHeight="1" x14ac:dyDescent="0.35">
      <c r="B153" s="258" t="str">
        <f t="shared" si="4"/>
        <v>RU8191</v>
      </c>
      <c r="C153" s="256" t="s">
        <v>2073</v>
      </c>
      <c r="D153" s="256" t="s">
        <v>3144</v>
      </c>
      <c r="F153" s="257" t="s">
        <v>3244</v>
      </c>
      <c r="G153" s="257" t="s">
        <v>3244</v>
      </c>
      <c r="H153" s="257" t="s">
        <v>3244</v>
      </c>
      <c r="I153" s="257" t="s">
        <v>3244</v>
      </c>
      <c r="J153" s="257" t="s">
        <v>3244</v>
      </c>
      <c r="K153" s="257" t="s">
        <v>3243</v>
      </c>
      <c r="M153" s="256"/>
    </row>
    <row r="154" spans="2:13" ht="17.149999999999999" customHeight="1" x14ac:dyDescent="0.35">
      <c r="B154" s="258" t="str">
        <f t="shared" si="4"/>
        <v>RU8200</v>
      </c>
      <c r="C154" s="256" t="s">
        <v>2080</v>
      </c>
      <c r="D154" s="256" t="s">
        <v>3144</v>
      </c>
      <c r="F154" s="257" t="s">
        <v>3244</v>
      </c>
      <c r="G154" s="257" t="s">
        <v>3244</v>
      </c>
      <c r="H154" s="257" t="s">
        <v>3244</v>
      </c>
      <c r="I154" s="257" t="s">
        <v>3244</v>
      </c>
      <c r="J154" s="257" t="s">
        <v>3244</v>
      </c>
      <c r="K154" s="257" t="s">
        <v>3244</v>
      </c>
      <c r="M154" s="256"/>
    </row>
    <row r="155" spans="2:13" ht="17.149999999999999" customHeight="1" x14ac:dyDescent="0.35">
      <c r="B155" s="258" t="str">
        <f t="shared" si="4"/>
        <v>RU8205</v>
      </c>
      <c r="C155" s="256" t="s">
        <v>2083</v>
      </c>
      <c r="D155" s="256" t="s">
        <v>3144</v>
      </c>
      <c r="F155" s="257" t="s">
        <v>3244</v>
      </c>
      <c r="G155" s="257" t="s">
        <v>3244</v>
      </c>
      <c r="H155" s="257" t="s">
        <v>3244</v>
      </c>
      <c r="I155" s="257" t="s">
        <v>3244</v>
      </c>
      <c r="J155" s="257" t="s">
        <v>3244</v>
      </c>
      <c r="K155" s="257" t="s">
        <v>3243</v>
      </c>
      <c r="M155" s="256"/>
    </row>
    <row r="156" spans="2:13" ht="17.149999999999999" customHeight="1" x14ac:dyDescent="0.35">
      <c r="B156" s="258" t="str">
        <f t="shared" si="4"/>
        <v>RU8210</v>
      </c>
      <c r="C156" s="256" t="s">
        <v>2087</v>
      </c>
      <c r="D156" s="256" t="s">
        <v>3144</v>
      </c>
      <c r="F156" s="257" t="s">
        <v>3244</v>
      </c>
      <c r="G156" s="257" t="s">
        <v>3244</v>
      </c>
      <c r="H156" s="257" t="s">
        <v>3244</v>
      </c>
      <c r="I156" s="257" t="s">
        <v>3244</v>
      </c>
      <c r="J156" s="257" t="s">
        <v>3244</v>
      </c>
      <c r="K156" s="257" t="s">
        <v>3244</v>
      </c>
      <c r="M156" s="256"/>
    </row>
    <row r="157" spans="2:13" ht="17.149999999999999" customHeight="1" thickBot="1" x14ac:dyDescent="0.4">
      <c r="B157" s="376" t="str">
        <f t="shared" si="4"/>
        <v>RU8830</v>
      </c>
      <c r="C157" s="377" t="s">
        <v>2346</v>
      </c>
      <c r="D157" s="377" t="s">
        <v>3144</v>
      </c>
      <c r="F157" s="378" t="s">
        <v>3244</v>
      </c>
      <c r="G157" s="378" t="s">
        <v>3244</v>
      </c>
      <c r="H157" s="378" t="s">
        <v>3244</v>
      </c>
      <c r="I157" s="378" t="s">
        <v>3244</v>
      </c>
      <c r="J157" s="378" t="s">
        <v>3244</v>
      </c>
      <c r="K157" s="378" t="s">
        <v>3244</v>
      </c>
      <c r="M157" s="377"/>
    </row>
    <row r="158" spans="2:13" ht="17.149999999999999" customHeight="1" x14ac:dyDescent="0.35">
      <c r="B158" s="258" t="str">
        <f t="shared" si="4"/>
        <v>RU1015</v>
      </c>
      <c r="C158" s="256" t="s">
        <v>1816</v>
      </c>
      <c r="D158" s="256" t="s">
        <v>3141</v>
      </c>
      <c r="F158" s="257" t="s">
        <v>3244</v>
      </c>
      <c r="G158" s="257" t="s">
        <v>3244</v>
      </c>
      <c r="H158" s="257" t="s">
        <v>3244</v>
      </c>
      <c r="I158" s="257" t="s">
        <v>3244</v>
      </c>
      <c r="J158" s="257" t="s">
        <v>3244</v>
      </c>
      <c r="K158" s="257" t="s">
        <v>3244</v>
      </c>
      <c r="M158" s="256"/>
    </row>
    <row r="159" spans="2:13" ht="17.149999999999999" customHeight="1" x14ac:dyDescent="0.35">
      <c r="B159" s="258" t="str">
        <f t="shared" si="4"/>
        <v>RU1600</v>
      </c>
      <c r="C159" s="256" t="s">
        <v>1841</v>
      </c>
      <c r="D159" s="256" t="s">
        <v>3141</v>
      </c>
      <c r="F159" s="257" t="s">
        <v>3244</v>
      </c>
      <c r="G159" s="257" t="s">
        <v>3244</v>
      </c>
      <c r="H159" s="257" t="s">
        <v>3244</v>
      </c>
      <c r="I159" s="257" t="s">
        <v>3244</v>
      </c>
      <c r="J159" s="257" t="s">
        <v>3244</v>
      </c>
      <c r="K159" s="257" t="s">
        <v>3244</v>
      </c>
      <c r="M159" s="256"/>
    </row>
    <row r="160" spans="2:13" ht="17.149999999999999" customHeight="1" x14ac:dyDescent="0.35">
      <c r="B160" s="258" t="str">
        <f t="shared" si="4"/>
        <v>RU1610</v>
      </c>
      <c r="C160" s="256" t="s">
        <v>1845</v>
      </c>
      <c r="D160" s="256" t="s">
        <v>3141</v>
      </c>
      <c r="F160" s="257" t="s">
        <v>3244</v>
      </c>
      <c r="G160" s="257" t="s">
        <v>3244</v>
      </c>
      <c r="H160" s="257" t="s">
        <v>3244</v>
      </c>
      <c r="I160" s="257" t="s">
        <v>3244</v>
      </c>
      <c r="J160" s="257" t="s">
        <v>3244</v>
      </c>
      <c r="K160" s="257" t="s">
        <v>3244</v>
      </c>
      <c r="M160" s="256"/>
    </row>
    <row r="161" spans="2:13" ht="17.149999999999999" customHeight="1" x14ac:dyDescent="0.35">
      <c r="B161" s="258" t="str">
        <f t="shared" si="4"/>
        <v>RU1615</v>
      </c>
      <c r="C161" s="256" t="s">
        <v>1818</v>
      </c>
      <c r="D161" s="256" t="s">
        <v>3141</v>
      </c>
      <c r="F161" s="257" t="s">
        <v>3244</v>
      </c>
      <c r="G161" s="257" t="s">
        <v>3244</v>
      </c>
      <c r="H161" s="257" t="s">
        <v>3244</v>
      </c>
      <c r="I161" s="257" t="s">
        <v>3244</v>
      </c>
      <c r="J161" s="257" t="s">
        <v>3244</v>
      </c>
      <c r="K161" s="257" t="s">
        <v>3244</v>
      </c>
      <c r="M161" s="256"/>
    </row>
    <row r="162" spans="2:13" ht="17.149999999999999" customHeight="1" x14ac:dyDescent="0.35">
      <c r="B162" s="258" t="str">
        <f t="shared" si="4"/>
        <v>RU1700</v>
      </c>
      <c r="C162" s="256" t="s">
        <v>1852</v>
      </c>
      <c r="D162" s="256" t="s">
        <v>3141</v>
      </c>
      <c r="F162" s="257" t="s">
        <v>3244</v>
      </c>
      <c r="G162" s="257" t="s">
        <v>3244</v>
      </c>
      <c r="H162" s="257" t="s">
        <v>3244</v>
      </c>
      <c r="I162" s="257" t="s">
        <v>3244</v>
      </c>
      <c r="J162" s="257" t="s">
        <v>3244</v>
      </c>
      <c r="K162" s="257" t="s">
        <v>3244</v>
      </c>
      <c r="M162" s="256"/>
    </row>
    <row r="163" spans="2:13" ht="17.149999999999999" customHeight="1" x14ac:dyDescent="0.35">
      <c r="B163" s="258" t="str">
        <f t="shared" ref="B163:B187" si="5">LEFT(C163,6)</f>
        <v>RU1705</v>
      </c>
      <c r="C163" s="256" t="s">
        <v>1855</v>
      </c>
      <c r="D163" s="256" t="s">
        <v>3141</v>
      </c>
      <c r="F163" s="257" t="s">
        <v>3244</v>
      </c>
      <c r="G163" s="257" t="s">
        <v>3244</v>
      </c>
      <c r="H163" s="257" t="s">
        <v>3244</v>
      </c>
      <c r="I163" s="257" t="s">
        <v>3244</v>
      </c>
      <c r="J163" s="257" t="s">
        <v>3244</v>
      </c>
      <c r="K163" s="257" t="s">
        <v>3244</v>
      </c>
      <c r="M163" s="256"/>
    </row>
    <row r="164" spans="2:13" ht="17.149999999999999" customHeight="1" x14ac:dyDescent="0.35">
      <c r="B164" s="258" t="str">
        <f t="shared" si="5"/>
        <v>RU1710</v>
      </c>
      <c r="C164" s="256" t="s">
        <v>1857</v>
      </c>
      <c r="D164" s="256" t="s">
        <v>3141</v>
      </c>
      <c r="F164" s="257" t="s">
        <v>3244</v>
      </c>
      <c r="G164" s="257" t="s">
        <v>3244</v>
      </c>
      <c r="H164" s="257" t="s">
        <v>3244</v>
      </c>
      <c r="I164" s="257" t="s">
        <v>3244</v>
      </c>
      <c r="J164" s="257" t="s">
        <v>3244</v>
      </c>
      <c r="K164" s="257" t="s">
        <v>3244</v>
      </c>
      <c r="M164" s="256"/>
    </row>
    <row r="165" spans="2:13" ht="17.149999999999999" customHeight="1" x14ac:dyDescent="0.35">
      <c r="B165" s="258" t="str">
        <f t="shared" si="5"/>
        <v>RU1720</v>
      </c>
      <c r="C165" s="256" t="s">
        <v>1859</v>
      </c>
      <c r="D165" s="256" t="s">
        <v>3141</v>
      </c>
      <c r="F165" s="257" t="s">
        <v>3244</v>
      </c>
      <c r="G165" s="257" t="s">
        <v>3244</v>
      </c>
      <c r="H165" s="257" t="s">
        <v>3244</v>
      </c>
      <c r="I165" s="257" t="s">
        <v>3244</v>
      </c>
      <c r="J165" s="257" t="s">
        <v>3244</v>
      </c>
      <c r="K165" s="257" t="s">
        <v>3243</v>
      </c>
      <c r="M165" s="256"/>
    </row>
    <row r="166" spans="2:13" ht="17.149999999999999" customHeight="1" x14ac:dyDescent="0.35">
      <c r="B166" s="258" t="str">
        <f t="shared" si="5"/>
        <v>RU1725</v>
      </c>
      <c r="C166" s="256" t="s">
        <v>1861</v>
      </c>
      <c r="D166" s="256" t="s">
        <v>3141</v>
      </c>
      <c r="F166" s="257" t="s">
        <v>3244</v>
      </c>
      <c r="G166" s="257" t="s">
        <v>3244</v>
      </c>
      <c r="H166" s="257" t="s">
        <v>3244</v>
      </c>
      <c r="I166" s="257" t="s">
        <v>3244</v>
      </c>
      <c r="J166" s="257" t="s">
        <v>3244</v>
      </c>
      <c r="K166" s="257" t="s">
        <v>3244</v>
      </c>
      <c r="M166" s="256"/>
    </row>
    <row r="167" spans="2:13" ht="17.149999999999999" customHeight="1" x14ac:dyDescent="0.35">
      <c r="B167" s="258" t="str">
        <f t="shared" si="5"/>
        <v>RU1727</v>
      </c>
      <c r="C167" s="256" t="s">
        <v>1863</v>
      </c>
      <c r="D167" s="256" t="s">
        <v>3141</v>
      </c>
      <c r="F167" s="257" t="s">
        <v>3244</v>
      </c>
      <c r="G167" s="257" t="s">
        <v>3244</v>
      </c>
      <c r="H167" s="257" t="s">
        <v>3244</v>
      </c>
      <c r="I167" s="257" t="s">
        <v>3244</v>
      </c>
      <c r="J167" s="257" t="s">
        <v>3244</v>
      </c>
      <c r="K167" s="257" t="s">
        <v>3243</v>
      </c>
      <c r="M167" s="256"/>
    </row>
    <row r="168" spans="2:13" ht="17.149999999999999" customHeight="1" x14ac:dyDescent="0.35">
      <c r="B168" s="258" t="str">
        <f t="shared" si="5"/>
        <v>RU1736</v>
      </c>
      <c r="C168" s="256" t="s">
        <v>1865</v>
      </c>
      <c r="D168" s="256" t="s">
        <v>3141</v>
      </c>
      <c r="F168" s="257" t="s">
        <v>3244</v>
      </c>
      <c r="G168" s="257" t="s">
        <v>3244</v>
      </c>
      <c r="H168" s="257" t="s">
        <v>3244</v>
      </c>
      <c r="I168" s="257" t="s">
        <v>3244</v>
      </c>
      <c r="J168" s="257" t="s">
        <v>3244</v>
      </c>
      <c r="K168" s="257" t="s">
        <v>3243</v>
      </c>
      <c r="M168" s="256"/>
    </row>
    <row r="169" spans="2:13" ht="17.149999999999999" customHeight="1" x14ac:dyDescent="0.35">
      <c r="B169" s="258" t="str">
        <f t="shared" si="5"/>
        <v>RU1970</v>
      </c>
      <c r="C169" s="256" t="s">
        <v>1868</v>
      </c>
      <c r="D169" s="256" t="s">
        <v>3141</v>
      </c>
      <c r="F169" s="257" t="s">
        <v>3244</v>
      </c>
      <c r="G169" s="257" t="s">
        <v>3244</v>
      </c>
      <c r="H169" s="257" t="s">
        <v>3244</v>
      </c>
      <c r="I169" s="257" t="s">
        <v>3244</v>
      </c>
      <c r="J169" s="257" t="s">
        <v>3244</v>
      </c>
      <c r="K169" s="257" t="s">
        <v>3243</v>
      </c>
      <c r="M169" s="256"/>
    </row>
    <row r="170" spans="2:13" ht="17.149999999999999" customHeight="1" x14ac:dyDescent="0.35">
      <c r="B170" s="258" t="str">
        <f t="shared" si="5"/>
        <v>RU1972</v>
      </c>
      <c r="C170" s="256" t="s">
        <v>1872</v>
      </c>
      <c r="D170" s="256" t="s">
        <v>3141</v>
      </c>
      <c r="F170" s="257" t="s">
        <v>3244</v>
      </c>
      <c r="G170" s="257" t="s">
        <v>3244</v>
      </c>
      <c r="H170" s="257" t="s">
        <v>3244</v>
      </c>
      <c r="I170" s="257" t="s">
        <v>3244</v>
      </c>
      <c r="J170" s="257" t="s">
        <v>3244</v>
      </c>
      <c r="K170" s="257" t="s">
        <v>3243</v>
      </c>
      <c r="M170" s="256"/>
    </row>
    <row r="171" spans="2:13" ht="17.149999999999999" customHeight="1" x14ac:dyDescent="0.35">
      <c r="B171" s="258" t="str">
        <f t="shared" si="5"/>
        <v>RU3041</v>
      </c>
      <c r="C171" s="256" t="s">
        <v>1874</v>
      </c>
      <c r="D171" s="256" t="s">
        <v>3141</v>
      </c>
      <c r="F171" s="257" t="s">
        <v>3244</v>
      </c>
      <c r="G171" s="257" t="s">
        <v>3244</v>
      </c>
      <c r="H171" s="257" t="s">
        <v>3244</v>
      </c>
      <c r="I171" s="257" t="s">
        <v>3244</v>
      </c>
      <c r="J171" s="257" t="s">
        <v>3244</v>
      </c>
      <c r="K171" s="257" t="s">
        <v>3244</v>
      </c>
      <c r="M171" s="256"/>
    </row>
    <row r="172" spans="2:13" ht="17.149999999999999" customHeight="1" x14ac:dyDescent="0.35">
      <c r="B172" s="258" t="str">
        <f t="shared" si="5"/>
        <v>RU3100</v>
      </c>
      <c r="C172" s="256" t="s">
        <v>1880</v>
      </c>
      <c r="D172" s="256" t="s">
        <v>3141</v>
      </c>
      <c r="F172" s="257" t="s">
        <v>3244</v>
      </c>
      <c r="G172" s="257" t="s">
        <v>3244</v>
      </c>
      <c r="H172" s="257" t="s">
        <v>3244</v>
      </c>
      <c r="I172" s="257" t="s">
        <v>3244</v>
      </c>
      <c r="J172" s="257" t="s">
        <v>3244</v>
      </c>
      <c r="K172" s="257" t="s">
        <v>3243</v>
      </c>
      <c r="M172" s="256"/>
    </row>
    <row r="173" spans="2:13" ht="17.149999999999999" customHeight="1" x14ac:dyDescent="0.35">
      <c r="B173" s="258" t="str">
        <f t="shared" si="5"/>
        <v>RU5130</v>
      </c>
      <c r="C173" s="256" t="s">
        <v>1914</v>
      </c>
      <c r="D173" s="256" t="s">
        <v>3141</v>
      </c>
      <c r="F173" s="257" t="s">
        <v>3244</v>
      </c>
      <c r="G173" s="257" t="s">
        <v>3244</v>
      </c>
      <c r="H173" s="257" t="s">
        <v>3244</v>
      </c>
      <c r="I173" s="257" t="s">
        <v>3244</v>
      </c>
      <c r="J173" s="257" t="s">
        <v>3244</v>
      </c>
      <c r="K173" s="257" t="s">
        <v>3243</v>
      </c>
      <c r="M173" s="256"/>
    </row>
    <row r="174" spans="2:13" ht="17.149999999999999" customHeight="1" x14ac:dyDescent="0.35">
      <c r="B174" s="258" t="str">
        <f t="shared" si="5"/>
        <v>RU8079</v>
      </c>
      <c r="C174" s="256" t="s">
        <v>2030</v>
      </c>
      <c r="D174" s="256" t="s">
        <v>3141</v>
      </c>
      <c r="F174" s="257" t="s">
        <v>3244</v>
      </c>
      <c r="G174" s="257" t="s">
        <v>3244</v>
      </c>
      <c r="H174" s="257" t="s">
        <v>3244</v>
      </c>
      <c r="I174" s="257" t="s">
        <v>3244</v>
      </c>
      <c r="J174" s="257" t="s">
        <v>3244</v>
      </c>
      <c r="K174" s="257" t="s">
        <v>3243</v>
      </c>
      <c r="M174" s="256"/>
    </row>
    <row r="175" spans="2:13" ht="17.149999999999999" customHeight="1" x14ac:dyDescent="0.35">
      <c r="B175" s="258" t="str">
        <f t="shared" si="5"/>
        <v>RU8080</v>
      </c>
      <c r="C175" s="256" t="s">
        <v>2032</v>
      </c>
      <c r="D175" s="256" t="s">
        <v>3141</v>
      </c>
      <c r="F175" s="257" t="s">
        <v>3244</v>
      </c>
      <c r="G175" s="257" t="s">
        <v>3244</v>
      </c>
      <c r="H175" s="257" t="s">
        <v>3244</v>
      </c>
      <c r="I175" s="257" t="s">
        <v>3244</v>
      </c>
      <c r="J175" s="257" t="s">
        <v>3244</v>
      </c>
      <c r="K175" s="257" t="s">
        <v>3243</v>
      </c>
      <c r="M175" s="256"/>
    </row>
    <row r="176" spans="2:13" ht="17.149999999999999" customHeight="1" x14ac:dyDescent="0.35">
      <c r="B176" s="258" t="str">
        <f t="shared" si="5"/>
        <v>RU8090</v>
      </c>
      <c r="C176" s="256" t="s">
        <v>2034</v>
      </c>
      <c r="D176" s="256" t="s">
        <v>3141</v>
      </c>
      <c r="F176" s="257" t="s">
        <v>3244</v>
      </c>
      <c r="G176" s="257" t="s">
        <v>3244</v>
      </c>
      <c r="H176" s="257" t="s">
        <v>3244</v>
      </c>
      <c r="I176" s="257" t="s">
        <v>3244</v>
      </c>
      <c r="J176" s="257" t="s">
        <v>3244</v>
      </c>
      <c r="K176" s="257" t="s">
        <v>3244</v>
      </c>
      <c r="M176" s="256"/>
    </row>
    <row r="177" spans="1:13" ht="17.149999999999999" customHeight="1" x14ac:dyDescent="0.35">
      <c r="B177" s="258" t="str">
        <f t="shared" si="5"/>
        <v>RU8095</v>
      </c>
      <c r="C177" s="256" t="s">
        <v>2037</v>
      </c>
      <c r="D177" s="256" t="s">
        <v>3141</v>
      </c>
      <c r="F177" s="257" t="s">
        <v>3244</v>
      </c>
      <c r="G177" s="257" t="s">
        <v>3244</v>
      </c>
      <c r="H177" s="257" t="s">
        <v>3244</v>
      </c>
      <c r="I177" s="257" t="s">
        <v>3244</v>
      </c>
      <c r="J177" s="257" t="s">
        <v>3244</v>
      </c>
      <c r="K177" s="257" t="s">
        <v>3244</v>
      </c>
      <c r="M177" s="256"/>
    </row>
    <row r="178" spans="1:13" ht="17.149999999999999" customHeight="1" thickBot="1" x14ac:dyDescent="0.4">
      <c r="B178" s="376" t="str">
        <f t="shared" si="5"/>
        <v>RU8115</v>
      </c>
      <c r="C178" s="377" t="s">
        <v>2039</v>
      </c>
      <c r="D178" s="377" t="s">
        <v>3141</v>
      </c>
      <c r="F178" s="378" t="s">
        <v>3244</v>
      </c>
      <c r="G178" s="378" t="s">
        <v>3244</v>
      </c>
      <c r="H178" s="378" t="s">
        <v>3244</v>
      </c>
      <c r="I178" s="378" t="s">
        <v>3244</v>
      </c>
      <c r="J178" s="378" t="s">
        <v>3244</v>
      </c>
      <c r="K178" s="378" t="s">
        <v>3244</v>
      </c>
      <c r="M178" s="377"/>
    </row>
    <row r="179" spans="1:13" ht="17.149999999999999" customHeight="1" x14ac:dyDescent="0.35">
      <c r="B179" s="260" t="str">
        <f t="shared" si="5"/>
        <v>RU8227</v>
      </c>
      <c r="C179" s="260" t="s">
        <v>2094</v>
      </c>
      <c r="D179" s="260" t="s">
        <v>1878</v>
      </c>
      <c r="F179" s="257" t="s">
        <v>3244</v>
      </c>
      <c r="G179" s="257" t="str">
        <f>VLOOKUP(B179,'POCC Sites'!$C$5:$I$208,7,FALSE)</f>
        <v>Seal Holland</v>
      </c>
      <c r="H179" s="257" t="s">
        <v>3244</v>
      </c>
      <c r="I179" s="257" t="s">
        <v>3244</v>
      </c>
      <c r="J179" s="257" t="s">
        <v>3244</v>
      </c>
      <c r="K179" s="257" t="s">
        <v>3244</v>
      </c>
      <c r="M179" s="256"/>
    </row>
    <row r="180" spans="1:13" ht="17.149999999999999" customHeight="1" x14ac:dyDescent="0.35">
      <c r="B180" s="260" t="str">
        <f t="shared" si="5"/>
        <v>RU3090</v>
      </c>
      <c r="C180" s="259" t="s">
        <v>1877</v>
      </c>
      <c r="D180" s="259" t="s">
        <v>1878</v>
      </c>
      <c r="F180" s="257" t="s">
        <v>3244</v>
      </c>
      <c r="G180" s="257" t="s">
        <v>3244</v>
      </c>
      <c r="H180" s="257" t="s">
        <v>3244</v>
      </c>
      <c r="I180" s="257" t="s">
        <v>3244</v>
      </c>
      <c r="J180" s="257" t="s">
        <v>3244</v>
      </c>
      <c r="K180" s="257" t="s">
        <v>3244</v>
      </c>
      <c r="M180" s="256"/>
    </row>
    <row r="181" spans="1:13" ht="17.149999999999999" customHeight="1" x14ac:dyDescent="0.35">
      <c r="B181" s="260" t="str">
        <f t="shared" si="5"/>
        <v>RU5115</v>
      </c>
      <c r="C181" s="259" t="s">
        <v>1910</v>
      </c>
      <c r="D181" s="259" t="s">
        <v>1878</v>
      </c>
      <c r="F181" s="257" t="s">
        <v>3244</v>
      </c>
      <c r="G181" s="257" t="s">
        <v>3244</v>
      </c>
      <c r="H181" s="257" t="s">
        <v>3244</v>
      </c>
      <c r="I181" s="257" t="s">
        <v>3244</v>
      </c>
      <c r="J181" s="257" t="s">
        <v>3244</v>
      </c>
      <c r="K181" s="257" t="s">
        <v>3244</v>
      </c>
      <c r="M181" s="256"/>
    </row>
    <row r="182" spans="1:13" ht="17.149999999999999" customHeight="1" x14ac:dyDescent="0.35">
      <c r="B182" s="260" t="str">
        <f t="shared" si="5"/>
        <v>RU5200</v>
      </c>
      <c r="C182" s="259" t="s">
        <v>1917</v>
      </c>
      <c r="D182" s="259" t="s">
        <v>1878</v>
      </c>
      <c r="F182" s="257" t="s">
        <v>3244</v>
      </c>
      <c r="G182" s="257" t="s">
        <v>3244</v>
      </c>
      <c r="H182" s="257" t="s">
        <v>3244</v>
      </c>
      <c r="I182" s="257" t="s">
        <v>3244</v>
      </c>
      <c r="J182" s="257" t="s">
        <v>3244</v>
      </c>
      <c r="K182" s="257" t="s">
        <v>3244</v>
      </c>
      <c r="M182" s="256"/>
    </row>
    <row r="183" spans="1:13" ht="17.149999999999999" customHeight="1" x14ac:dyDescent="0.35">
      <c r="B183" s="260" t="str">
        <f t="shared" si="5"/>
        <v>RU5220</v>
      </c>
      <c r="C183" s="259" t="s">
        <v>1928</v>
      </c>
      <c r="D183" s="259" t="s">
        <v>1878</v>
      </c>
      <c r="F183" s="257" t="s">
        <v>3244</v>
      </c>
      <c r="G183" s="257" t="s">
        <v>3244</v>
      </c>
      <c r="H183" s="257" t="s">
        <v>3244</v>
      </c>
      <c r="I183" s="257" t="s">
        <v>3244</v>
      </c>
      <c r="J183" s="257" t="s">
        <v>3244</v>
      </c>
      <c r="K183" s="257" t="s">
        <v>3244</v>
      </c>
      <c r="M183" s="256"/>
    </row>
    <row r="184" spans="1:13" ht="17.149999999999999" customHeight="1" x14ac:dyDescent="0.35">
      <c r="B184" s="260" t="str">
        <f t="shared" si="5"/>
        <v>RU8025</v>
      </c>
      <c r="C184" s="259" t="s">
        <v>1992</v>
      </c>
      <c r="D184" s="259" t="s">
        <v>1878</v>
      </c>
      <c r="F184" s="257" t="s">
        <v>3244</v>
      </c>
      <c r="G184" s="257" t="s">
        <v>3244</v>
      </c>
      <c r="H184" s="257" t="s">
        <v>3244</v>
      </c>
      <c r="I184" s="257" t="s">
        <v>3244</v>
      </c>
      <c r="J184" s="257" t="s">
        <v>3244</v>
      </c>
      <c r="K184" s="257" t="s">
        <v>3244</v>
      </c>
      <c r="M184" s="256"/>
    </row>
    <row r="185" spans="1:13" ht="17.149999999999999" customHeight="1" x14ac:dyDescent="0.35">
      <c r="B185" s="260" t="str">
        <f t="shared" si="5"/>
        <v>RU8255</v>
      </c>
      <c r="C185" s="260" t="s">
        <v>2104</v>
      </c>
      <c r="D185" s="260" t="s">
        <v>1878</v>
      </c>
      <c r="F185" s="257" t="s">
        <v>3244</v>
      </c>
      <c r="G185" s="257" t="s">
        <v>3244</v>
      </c>
      <c r="H185" s="257" t="s">
        <v>3244</v>
      </c>
      <c r="I185" s="257" t="s">
        <v>3244</v>
      </c>
      <c r="J185" s="257" t="s">
        <v>3244</v>
      </c>
      <c r="K185" s="257" t="s">
        <v>3244</v>
      </c>
      <c r="M185" s="256"/>
    </row>
    <row r="186" spans="1:13" ht="17.149999999999999" customHeight="1" x14ac:dyDescent="0.35">
      <c r="B186" s="260" t="str">
        <f t="shared" si="5"/>
        <v>RU8310</v>
      </c>
      <c r="C186" s="260" t="s">
        <v>2143</v>
      </c>
      <c r="D186" s="260" t="s">
        <v>1878</v>
      </c>
      <c r="F186" s="257" t="s">
        <v>3244</v>
      </c>
      <c r="G186" s="257" t="s">
        <v>3244</v>
      </c>
      <c r="H186" s="257" t="s">
        <v>3244</v>
      </c>
      <c r="I186" s="257" t="s">
        <v>3244</v>
      </c>
      <c r="J186" s="257" t="s">
        <v>3244</v>
      </c>
      <c r="K186" s="257" t="s">
        <v>3244</v>
      </c>
      <c r="M186" s="256"/>
    </row>
    <row r="187" spans="1:13" ht="17.149999999999999" customHeight="1" x14ac:dyDescent="0.35">
      <c r="B187" s="260" t="str">
        <f t="shared" si="5"/>
        <v>RU8358</v>
      </c>
      <c r="C187" s="260" t="s">
        <v>2215</v>
      </c>
      <c r="D187" s="260" t="s">
        <v>1878</v>
      </c>
      <c r="F187" s="257" t="s">
        <v>3244</v>
      </c>
      <c r="G187" s="257" t="s">
        <v>3244</v>
      </c>
      <c r="H187" s="257" t="s">
        <v>3244</v>
      </c>
      <c r="I187" s="257" t="s">
        <v>3244</v>
      </c>
      <c r="J187" s="257" t="s">
        <v>3244</v>
      </c>
      <c r="K187" s="257" t="s">
        <v>3244</v>
      </c>
      <c r="M187" s="256"/>
    </row>
    <row r="188" spans="1:13" ht="17.149999999999999" customHeight="1" x14ac:dyDescent="0.35">
      <c r="A188" s="245">
        <v>1</v>
      </c>
      <c r="B188" s="258" t="str">
        <f t="shared" ref="B188:B204" si="6">LEFT(C188,6)</f>
        <v>RU8421</v>
      </c>
      <c r="C188" s="258" t="s">
        <v>2266</v>
      </c>
      <c r="D188" s="258"/>
      <c r="F188" s="257" t="s">
        <v>3244</v>
      </c>
      <c r="G188" s="257" t="str">
        <f>VLOOKUP(B188,'POCC Sites'!$C$5:$I$208,7,FALSE)</f>
        <v>Brunn</v>
      </c>
      <c r="H188" s="257" t="s">
        <v>3244</v>
      </c>
      <c r="I188" s="257" t="s">
        <v>3244</v>
      </c>
      <c r="J188" s="257" t="s">
        <v>3244</v>
      </c>
      <c r="K188" s="257" t="s">
        <v>3244</v>
      </c>
      <c r="M188" s="256"/>
    </row>
    <row r="189" spans="1:13" ht="17.149999999999999" customHeight="1" x14ac:dyDescent="0.35">
      <c r="A189" s="245">
        <v>2</v>
      </c>
      <c r="B189" s="261" t="str">
        <f t="shared" si="6"/>
        <v>RU5205</v>
      </c>
      <c r="C189" s="261" t="s">
        <v>2432</v>
      </c>
      <c r="D189" s="261"/>
      <c r="E189" s="303"/>
      <c r="F189" s="263" t="s">
        <v>3244</v>
      </c>
      <c r="G189" s="263" t="s">
        <v>2428</v>
      </c>
      <c r="H189" s="263" t="s">
        <v>3425</v>
      </c>
      <c r="I189" s="263" t="s">
        <v>3243</v>
      </c>
      <c r="J189" s="263" t="s">
        <v>3243</v>
      </c>
      <c r="K189" s="263" t="s">
        <v>3243</v>
      </c>
      <c r="L189" s="265"/>
      <c r="M189" s="262" t="s">
        <v>3239</v>
      </c>
    </row>
    <row r="190" spans="1:13" ht="17.149999999999999" customHeight="1" x14ac:dyDescent="0.35">
      <c r="A190" s="245">
        <v>2</v>
      </c>
      <c r="B190" s="261" t="str">
        <f t="shared" si="6"/>
        <v>RU7809</v>
      </c>
      <c r="C190" s="261" t="s">
        <v>1933</v>
      </c>
      <c r="D190" s="261"/>
      <c r="E190" s="303"/>
      <c r="F190" s="263" t="s">
        <v>3244</v>
      </c>
      <c r="G190" s="263" t="s">
        <v>12668</v>
      </c>
      <c r="H190" s="263" t="s">
        <v>3425</v>
      </c>
      <c r="I190" s="263" t="s">
        <v>3243</v>
      </c>
      <c r="J190" s="263" t="s">
        <v>3243</v>
      </c>
      <c r="K190" s="263" t="s">
        <v>3243</v>
      </c>
      <c r="L190" s="265"/>
      <c r="M190" s="262" t="s">
        <v>3239</v>
      </c>
    </row>
    <row r="191" spans="1:13" ht="17.149999999999999" customHeight="1" x14ac:dyDescent="0.35">
      <c r="A191" s="245">
        <v>2</v>
      </c>
      <c r="B191" s="261" t="str">
        <f t="shared" si="6"/>
        <v>RU7848</v>
      </c>
      <c r="C191" s="261" t="s">
        <v>2475</v>
      </c>
      <c r="D191" s="261"/>
      <c r="E191" s="303"/>
      <c r="F191" s="263" t="s">
        <v>3244</v>
      </c>
      <c r="G191" s="304" t="str">
        <f>VLOOKUP(B191,'POCC Sites'!$C$5:$I$208,7,FALSE)</f>
        <v>Itzehoe</v>
      </c>
      <c r="H191" s="263" t="s">
        <v>3243</v>
      </c>
      <c r="I191" s="263" t="s">
        <v>3243</v>
      </c>
      <c r="J191" s="263" t="s">
        <v>3243</v>
      </c>
      <c r="K191" s="263" t="s">
        <v>3243</v>
      </c>
      <c r="L191" s="265"/>
      <c r="M191" s="262" t="s">
        <v>12941</v>
      </c>
    </row>
    <row r="192" spans="1:13" ht="17.149999999999999" customHeight="1" x14ac:dyDescent="0.35">
      <c r="A192" s="245">
        <v>2</v>
      </c>
      <c r="B192" s="261" t="str">
        <f t="shared" si="6"/>
        <v>RU7851</v>
      </c>
      <c r="C192" s="261" t="s">
        <v>2473</v>
      </c>
      <c r="D192" s="261"/>
      <c r="E192" s="303"/>
      <c r="F192" s="263" t="s">
        <v>3244</v>
      </c>
      <c r="G192" s="304" t="str">
        <f>VLOOKUP(B192,'POCC Sites'!$C$5:$I$208,7,FALSE)</f>
        <v>Itzehoe</v>
      </c>
      <c r="H192" s="263" t="s">
        <v>3243</v>
      </c>
      <c r="I192" s="263" t="s">
        <v>3243</v>
      </c>
      <c r="J192" s="263" t="s">
        <v>3243</v>
      </c>
      <c r="K192" s="263" t="s">
        <v>3243</v>
      </c>
      <c r="L192" s="265"/>
      <c r="M192" s="262" t="s">
        <v>12941</v>
      </c>
    </row>
    <row r="193" spans="1:13" ht="17.149999999999999" customHeight="1" x14ac:dyDescent="0.35">
      <c r="A193" s="245">
        <v>2</v>
      </c>
      <c r="B193" s="261" t="str">
        <f t="shared" si="6"/>
        <v>RU7857</v>
      </c>
      <c r="C193" s="261" t="s">
        <v>2479</v>
      </c>
      <c r="D193" s="261"/>
      <c r="E193" s="303"/>
      <c r="F193" s="263" t="s">
        <v>3244</v>
      </c>
      <c r="G193" s="304" t="str">
        <f>VLOOKUP(B193,'POCC Sites'!$C$5:$I$208,7,FALSE)</f>
        <v>Itzehoe</v>
      </c>
      <c r="H193" s="263" t="s">
        <v>3243</v>
      </c>
      <c r="I193" s="263" t="s">
        <v>3243</v>
      </c>
      <c r="J193" s="263" t="s">
        <v>3243</v>
      </c>
      <c r="K193" s="263" t="s">
        <v>3243</v>
      </c>
      <c r="L193" s="265"/>
      <c r="M193" s="262" t="s">
        <v>12941</v>
      </c>
    </row>
    <row r="194" spans="1:13" ht="17.149999999999999" customHeight="1" x14ac:dyDescent="0.35">
      <c r="A194" s="245">
        <v>2</v>
      </c>
      <c r="B194" s="261" t="str">
        <f t="shared" si="6"/>
        <v>RU7863</v>
      </c>
      <c r="C194" s="261" t="s">
        <v>2477</v>
      </c>
      <c r="D194" s="261"/>
      <c r="E194" s="303"/>
      <c r="F194" s="263" t="s">
        <v>3244</v>
      </c>
      <c r="G194" s="304" t="str">
        <f>VLOOKUP(B194,'POCC Sites'!$C$5:$I$208,7,FALSE)</f>
        <v>Itzehoe</v>
      </c>
      <c r="H194" s="263" t="s">
        <v>3243</v>
      </c>
      <c r="I194" s="263" t="s">
        <v>3243</v>
      </c>
      <c r="J194" s="263" t="s">
        <v>3243</v>
      </c>
      <c r="K194" s="263" t="s">
        <v>3243</v>
      </c>
      <c r="L194" s="265"/>
      <c r="M194" s="262" t="s">
        <v>12941</v>
      </c>
    </row>
    <row r="195" spans="1:13" ht="17.149999999999999" customHeight="1" x14ac:dyDescent="0.35">
      <c r="A195" s="245">
        <v>2</v>
      </c>
      <c r="B195" s="261" t="str">
        <f t="shared" si="6"/>
        <v>RU7872</v>
      </c>
      <c r="C195" s="261" t="s">
        <v>2470</v>
      </c>
      <c r="D195" s="261"/>
      <c r="E195" s="303"/>
      <c r="F195" s="263" t="s">
        <v>3244</v>
      </c>
      <c r="G195" s="304" t="str">
        <f>VLOOKUP(B195,'POCC Sites'!$C$5:$I$208,7,FALSE)</f>
        <v>Itzehoe</v>
      </c>
      <c r="H195" s="263" t="s">
        <v>3243</v>
      </c>
      <c r="I195" s="263" t="s">
        <v>3243</v>
      </c>
      <c r="J195" s="263" t="s">
        <v>3243</v>
      </c>
      <c r="K195" s="263" t="s">
        <v>3243</v>
      </c>
      <c r="L195" s="265"/>
      <c r="M195" s="262" t="s">
        <v>12941</v>
      </c>
    </row>
    <row r="196" spans="1:13" ht="17.149999999999999" customHeight="1" x14ac:dyDescent="0.35">
      <c r="A196" s="245">
        <v>2</v>
      </c>
      <c r="B196" s="261" t="str">
        <f t="shared" si="6"/>
        <v>RU8012</v>
      </c>
      <c r="C196" s="261" t="s">
        <v>2502</v>
      </c>
      <c r="D196" s="372"/>
      <c r="E196" s="303"/>
      <c r="F196" s="263" t="s">
        <v>3244</v>
      </c>
      <c r="G196" s="304" t="str">
        <f>VLOOKUP(B196,'POCC Sites'!$C$5:$I$208,7,FALSE)</f>
        <v>Mendoza</v>
      </c>
      <c r="H196" s="263" t="s">
        <v>3243</v>
      </c>
      <c r="I196" s="263" t="s">
        <v>3243</v>
      </c>
      <c r="J196" s="263" t="s">
        <v>3243</v>
      </c>
      <c r="K196" s="263" t="s">
        <v>3243</v>
      </c>
      <c r="L196" s="265"/>
      <c r="M196" s="262" t="s">
        <v>12942</v>
      </c>
    </row>
    <row r="197" spans="1:13" ht="17.149999999999999" customHeight="1" x14ac:dyDescent="0.35">
      <c r="A197" s="245">
        <v>2</v>
      </c>
      <c r="B197" s="261" t="str">
        <f t="shared" si="6"/>
        <v>RU8245</v>
      </c>
      <c r="C197" s="261" t="s">
        <v>2536</v>
      </c>
      <c r="D197" s="261"/>
      <c r="E197" s="303"/>
      <c r="F197" s="263" t="s">
        <v>3244</v>
      </c>
      <c r="G197" s="304" t="str">
        <f>VLOOKUP(B197,'POCC Sites'!$C$5:$I$208,7,FALSE)</f>
        <v>Etten Leur</v>
      </c>
      <c r="H197" s="263" t="s">
        <v>3243</v>
      </c>
      <c r="I197" s="263" t="s">
        <v>3243</v>
      </c>
      <c r="J197" s="263" t="s">
        <v>3243</v>
      </c>
      <c r="K197" s="263" t="s">
        <v>3243</v>
      </c>
      <c r="L197" s="265"/>
      <c r="M197" s="262" t="s">
        <v>12943</v>
      </c>
    </row>
    <row r="198" spans="1:13" ht="17.149999999999999" customHeight="1" x14ac:dyDescent="0.35">
      <c r="A198" s="245">
        <v>2</v>
      </c>
      <c r="B198" s="261" t="str">
        <f t="shared" si="6"/>
        <v>RU8268</v>
      </c>
      <c r="C198" s="261" t="s">
        <v>2440</v>
      </c>
      <c r="D198" s="261"/>
      <c r="E198" s="303"/>
      <c r="F198" s="263" t="s">
        <v>3244</v>
      </c>
      <c r="G198" s="304" t="str">
        <f>VLOOKUP(B198,'POCC Sites'!$C$5:$I$208,7,FALSE)</f>
        <v>Bangalore</v>
      </c>
      <c r="H198" s="263" t="s">
        <v>3243</v>
      </c>
      <c r="I198" s="263" t="s">
        <v>3243</v>
      </c>
      <c r="J198" s="263" t="s">
        <v>3243</v>
      </c>
      <c r="K198" s="263" t="s">
        <v>3243</v>
      </c>
      <c r="L198" s="265"/>
      <c r="M198" s="262" t="s">
        <v>12944</v>
      </c>
    </row>
    <row r="199" spans="1:13" ht="17.149999999999999" customHeight="1" x14ac:dyDescent="0.35">
      <c r="A199" s="245">
        <v>2</v>
      </c>
      <c r="B199" s="261" t="str">
        <f t="shared" si="6"/>
        <v>RU8280</v>
      </c>
      <c r="C199" s="262" t="s">
        <v>2121</v>
      </c>
      <c r="D199" s="262"/>
      <c r="E199" s="303"/>
      <c r="F199" s="263" t="s">
        <v>3244</v>
      </c>
      <c r="G199" s="263" t="s">
        <v>2437</v>
      </c>
      <c r="H199" s="263" t="s">
        <v>3425</v>
      </c>
      <c r="I199" s="263" t="s">
        <v>3243</v>
      </c>
      <c r="J199" s="263" t="s">
        <v>3243</v>
      </c>
      <c r="K199" s="263" t="s">
        <v>3243</v>
      </c>
      <c r="L199" s="265"/>
      <c r="M199" s="262" t="s">
        <v>3239</v>
      </c>
    </row>
    <row r="200" spans="1:13" ht="17.149999999999999" customHeight="1" x14ac:dyDescent="0.35">
      <c r="A200" s="245">
        <v>2</v>
      </c>
      <c r="B200" s="261" t="str">
        <f t="shared" si="6"/>
        <v>RU8290</v>
      </c>
      <c r="C200" s="261" t="s">
        <v>2130</v>
      </c>
      <c r="D200" s="261"/>
      <c r="E200" s="303"/>
      <c r="F200" s="263" t="s">
        <v>3244</v>
      </c>
      <c r="G200" s="263" t="str">
        <f>VLOOKUP(B200,'POCC Sites'!$C$5:$I$208,7,FALSE)</f>
        <v>Mezzago</v>
      </c>
      <c r="H200" s="263" t="s">
        <v>3425</v>
      </c>
      <c r="I200" s="263" t="s">
        <v>3243</v>
      </c>
      <c r="J200" s="263" t="s">
        <v>3243</v>
      </c>
      <c r="K200" s="263" t="s">
        <v>3243</v>
      </c>
      <c r="L200" s="265"/>
      <c r="M200" s="262" t="s">
        <v>12940</v>
      </c>
    </row>
    <row r="201" spans="1:13" ht="17.149999999999999" customHeight="1" x14ac:dyDescent="0.35">
      <c r="A201" s="245">
        <v>2</v>
      </c>
      <c r="B201" s="261" t="str">
        <f t="shared" si="6"/>
        <v>RU8292</v>
      </c>
      <c r="C201" s="261" t="s">
        <v>2605</v>
      </c>
      <c r="D201" s="261"/>
      <c r="E201" s="303"/>
      <c r="F201" s="263" t="s">
        <v>3244</v>
      </c>
      <c r="G201" s="304" t="str">
        <f>VLOOKUP(B201,'POCC Sites'!$C$5:$I$208,7,FALSE)</f>
        <v>Suzhou</v>
      </c>
      <c r="H201" s="263" t="s">
        <v>3243</v>
      </c>
      <c r="I201" s="263" t="s">
        <v>3243</v>
      </c>
      <c r="J201" s="263" t="s">
        <v>3243</v>
      </c>
      <c r="K201" s="263" t="s">
        <v>3243</v>
      </c>
      <c r="L201" s="265"/>
      <c r="M201" s="262" t="s">
        <v>12945</v>
      </c>
    </row>
    <row r="202" spans="1:13" ht="17.149999999999999" customHeight="1" x14ac:dyDescent="0.35">
      <c r="A202" s="245">
        <v>2</v>
      </c>
      <c r="B202" s="261" t="str">
        <f t="shared" si="6"/>
        <v>RU8372</v>
      </c>
      <c r="C202" s="261" t="s">
        <v>2230</v>
      </c>
      <c r="D202" s="261"/>
      <c r="E202" s="303"/>
      <c r="F202" s="263" t="s">
        <v>3244</v>
      </c>
      <c r="G202" s="263" t="s">
        <v>12668</v>
      </c>
      <c r="H202" s="263" t="s">
        <v>3425</v>
      </c>
      <c r="I202" s="263" t="s">
        <v>3243</v>
      </c>
      <c r="J202" s="263" t="s">
        <v>3243</v>
      </c>
      <c r="K202" s="263" t="s">
        <v>3243</v>
      </c>
      <c r="L202" s="265"/>
      <c r="M202" s="262" t="s">
        <v>3239</v>
      </c>
    </row>
    <row r="203" spans="1:13" ht="17.149999999999999" customHeight="1" x14ac:dyDescent="0.35">
      <c r="A203" s="245">
        <v>2</v>
      </c>
      <c r="B203" s="261" t="str">
        <f t="shared" si="6"/>
        <v>RU8398</v>
      </c>
      <c r="C203" s="261" t="s">
        <v>2580</v>
      </c>
      <c r="D203" s="261"/>
      <c r="E203" s="373"/>
      <c r="F203" s="374" t="s">
        <v>3244</v>
      </c>
      <c r="G203" s="374" t="s">
        <v>12668</v>
      </c>
      <c r="H203" s="374" t="s">
        <v>3425</v>
      </c>
      <c r="I203" s="374" t="s">
        <v>3243</v>
      </c>
      <c r="J203" s="374" t="s">
        <v>3243</v>
      </c>
      <c r="K203" s="374" t="s">
        <v>3243</v>
      </c>
      <c r="L203" s="375"/>
      <c r="M203" s="262" t="s">
        <v>12948</v>
      </c>
    </row>
    <row r="204" spans="1:13" ht="17.149999999999999" customHeight="1" x14ac:dyDescent="0.35">
      <c r="A204" s="245">
        <v>2</v>
      </c>
      <c r="B204" s="261" t="str">
        <f t="shared" si="6"/>
        <v>RU8477</v>
      </c>
      <c r="C204" s="261" t="s">
        <v>2299</v>
      </c>
      <c r="D204" s="261"/>
      <c r="E204" s="303"/>
      <c r="F204" s="263" t="s">
        <v>3244</v>
      </c>
      <c r="G204" s="263" t="s">
        <v>13174</v>
      </c>
      <c r="H204" s="263" t="s">
        <v>3425</v>
      </c>
      <c r="I204" s="263" t="s">
        <v>3243</v>
      </c>
      <c r="J204" s="263" t="s">
        <v>3243</v>
      </c>
      <c r="K204" s="263" t="s">
        <v>3243</v>
      </c>
      <c r="L204" s="265"/>
      <c r="M204" s="262" t="s">
        <v>3239</v>
      </c>
    </row>
    <row r="205" spans="1:13" ht="17.149999999999999" customHeight="1" x14ac:dyDescent="0.3">
      <c r="B205" s="247"/>
      <c r="C205" s="247"/>
    </row>
    <row r="206" spans="1:13" ht="17.149999999999999" customHeight="1" x14ac:dyDescent="0.3">
      <c r="B206" s="247"/>
      <c r="C206" s="247"/>
    </row>
    <row r="207" spans="1:13" ht="17.149999999999999" customHeight="1" x14ac:dyDescent="0.3">
      <c r="B207" s="247"/>
      <c r="C207" s="247"/>
    </row>
    <row r="208" spans="1:13" ht="17.149999999999999" customHeight="1" x14ac:dyDescent="0.35">
      <c r="B208" s="286"/>
    </row>
    <row r="209" spans="2:3" ht="17.149999999999999" customHeight="1" x14ac:dyDescent="0.3">
      <c r="B209" s="247"/>
      <c r="C209" s="247"/>
    </row>
    <row r="211" spans="2:3" ht="17.149999999999999" customHeight="1" x14ac:dyDescent="0.3">
      <c r="B211" s="247"/>
      <c r="C211" s="247"/>
    </row>
    <row r="212" spans="2:3" ht="17.149999999999999" customHeight="1" x14ac:dyDescent="0.3">
      <c r="B212" s="247"/>
      <c r="C212" s="247"/>
    </row>
    <row r="214" spans="2:3" ht="17.149999999999999" customHeight="1" x14ac:dyDescent="0.3">
      <c r="B214" s="247"/>
      <c r="C214" s="247"/>
    </row>
    <row r="215" spans="2:3" ht="17.149999999999999" customHeight="1" x14ac:dyDescent="0.3">
      <c r="B215" s="247"/>
      <c r="C215" s="247"/>
    </row>
    <row r="219" spans="2:3" ht="17.149999999999999" customHeight="1" x14ac:dyDescent="0.3">
      <c r="B219" s="247"/>
      <c r="C219" s="247"/>
    </row>
    <row r="220" spans="2:3" ht="17.149999999999999" customHeight="1" x14ac:dyDescent="0.3">
      <c r="B220" s="247"/>
      <c r="C220" s="247"/>
    </row>
    <row r="221" spans="2:3" ht="17.149999999999999" customHeight="1" x14ac:dyDescent="0.3">
      <c r="B221" s="247"/>
      <c r="C221" s="247"/>
    </row>
    <row r="222" spans="2:3" ht="17.149999999999999" customHeight="1" x14ac:dyDescent="0.3">
      <c r="B222" s="247"/>
      <c r="C222" s="247"/>
    </row>
    <row r="224" spans="2:3" ht="17.149999999999999" customHeight="1" x14ac:dyDescent="0.3">
      <c r="B224" s="247"/>
      <c r="C224" s="247"/>
    </row>
    <row r="225" spans="2:3" ht="17.149999999999999" customHeight="1" x14ac:dyDescent="0.3">
      <c r="B225" s="247"/>
      <c r="C225" s="247"/>
    </row>
    <row r="226" spans="2:3" ht="17.149999999999999" customHeight="1" x14ac:dyDescent="0.3">
      <c r="B226" s="247"/>
      <c r="C226" s="247"/>
    </row>
    <row r="227" spans="2:3" ht="17.149999999999999" customHeight="1" x14ac:dyDescent="0.3">
      <c r="B227" s="247"/>
      <c r="C227" s="247"/>
    </row>
    <row r="228" spans="2:3" ht="17.149999999999999" customHeight="1" x14ac:dyDescent="0.3">
      <c r="B228" s="247"/>
      <c r="C228" s="247"/>
    </row>
    <row r="229" spans="2:3" ht="17.149999999999999" customHeight="1" x14ac:dyDescent="0.3">
      <c r="B229" s="247"/>
      <c r="C229" s="247"/>
    </row>
    <row r="230" spans="2:3" ht="17.149999999999999" customHeight="1" x14ac:dyDescent="0.3">
      <c r="B230" s="247"/>
      <c r="C230" s="247"/>
    </row>
    <row r="231" spans="2:3" ht="17.149999999999999" customHeight="1" x14ac:dyDescent="0.3">
      <c r="B231" s="247"/>
      <c r="C231" s="247"/>
    </row>
    <row r="232" spans="2:3" ht="17.149999999999999" customHeight="1" x14ac:dyDescent="0.3">
      <c r="B232" s="247"/>
      <c r="C232" s="247"/>
    </row>
    <row r="235" spans="2:3" ht="17.149999999999999" customHeight="1" x14ac:dyDescent="0.3">
      <c r="B235" s="247"/>
      <c r="C235" s="247"/>
    </row>
    <row r="236" spans="2:3" ht="17.149999999999999" customHeight="1" x14ac:dyDescent="0.3">
      <c r="B236" s="247"/>
      <c r="C236" s="247"/>
    </row>
    <row r="237" spans="2:3" ht="17.149999999999999" customHeight="1" x14ac:dyDescent="0.3">
      <c r="B237" s="247"/>
      <c r="C237" s="247"/>
    </row>
    <row r="238" spans="2:3" ht="17.149999999999999" customHeight="1" x14ac:dyDescent="0.3">
      <c r="B238" s="247"/>
      <c r="C238" s="247"/>
    </row>
    <row r="240" spans="2:3" ht="17.149999999999999" customHeight="1" x14ac:dyDescent="0.3">
      <c r="B240" s="247"/>
      <c r="C240" s="247"/>
    </row>
    <row r="241" spans="2:3" ht="17.149999999999999" customHeight="1" x14ac:dyDescent="0.3">
      <c r="B241" s="247"/>
      <c r="C241" s="247"/>
    </row>
    <row r="242" spans="2:3" ht="17.149999999999999" customHeight="1" x14ac:dyDescent="0.3">
      <c r="B242" s="247"/>
      <c r="C242" s="247"/>
    </row>
    <row r="244" spans="2:3" ht="17.149999999999999" customHeight="1" x14ac:dyDescent="0.3">
      <c r="B244" s="247"/>
      <c r="C244" s="247"/>
    </row>
    <row r="245" spans="2:3" ht="17.149999999999999" customHeight="1" x14ac:dyDescent="0.3">
      <c r="B245" s="247"/>
      <c r="C245" s="247"/>
    </row>
    <row r="246" spans="2:3" ht="17.149999999999999" customHeight="1" x14ac:dyDescent="0.3">
      <c r="B246" s="247"/>
      <c r="C246" s="247"/>
    </row>
    <row r="247" spans="2:3" ht="17.149999999999999" customHeight="1" x14ac:dyDescent="0.3">
      <c r="B247" s="247"/>
      <c r="C247" s="247"/>
    </row>
    <row r="249" spans="2:3" ht="17.149999999999999" customHeight="1" x14ac:dyDescent="0.3">
      <c r="B249" s="247"/>
      <c r="C249" s="247"/>
    </row>
    <row r="250" spans="2:3" ht="17.149999999999999" customHeight="1" x14ac:dyDescent="0.3">
      <c r="B250" s="247"/>
      <c r="C250" s="247"/>
    </row>
    <row r="251" spans="2:3" ht="17.149999999999999" customHeight="1" x14ac:dyDescent="0.3">
      <c r="B251" s="247"/>
      <c r="C251" s="247"/>
    </row>
    <row r="252" spans="2:3" ht="17.149999999999999" customHeight="1" x14ac:dyDescent="0.3">
      <c r="B252" s="247"/>
      <c r="C252" s="247"/>
    </row>
    <row r="253" spans="2:3" ht="17.149999999999999" customHeight="1" x14ac:dyDescent="0.3">
      <c r="B253" s="247"/>
      <c r="C253" s="247"/>
    </row>
    <row r="254" spans="2:3" ht="17.149999999999999" customHeight="1" x14ac:dyDescent="0.3">
      <c r="B254" s="247"/>
      <c r="C254" s="247"/>
    </row>
    <row r="255" spans="2:3" ht="17.149999999999999" customHeight="1" x14ac:dyDescent="0.3">
      <c r="B255" s="247"/>
      <c r="C255" s="247"/>
    </row>
    <row r="256" spans="2:3" ht="17.149999999999999" customHeight="1" x14ac:dyDescent="0.3">
      <c r="B256" s="247"/>
      <c r="C256" s="247"/>
    </row>
    <row r="257" spans="2:3" ht="17.149999999999999" customHeight="1" x14ac:dyDescent="0.3">
      <c r="B257" s="247"/>
      <c r="C257" s="247"/>
    </row>
    <row r="258" spans="2:3" ht="17.149999999999999" customHeight="1" x14ac:dyDescent="0.3">
      <c r="B258" s="247"/>
      <c r="C258" s="247"/>
    </row>
    <row r="259" spans="2:3" ht="17.149999999999999" customHeight="1" x14ac:dyDescent="0.3">
      <c r="B259" s="247"/>
      <c r="C259" s="247"/>
    </row>
    <row r="260" spans="2:3" ht="17.149999999999999" customHeight="1" x14ac:dyDescent="0.3">
      <c r="B260" s="247"/>
      <c r="C260" s="247"/>
    </row>
    <row r="261" spans="2:3" ht="17.149999999999999" customHeight="1" x14ac:dyDescent="0.3">
      <c r="B261" s="247"/>
      <c r="C261" s="247"/>
    </row>
    <row r="262" spans="2:3" ht="17.149999999999999" customHeight="1" x14ac:dyDescent="0.3">
      <c r="B262" s="247"/>
      <c r="C262" s="247"/>
    </row>
    <row r="263" spans="2:3" ht="17.149999999999999" customHeight="1" x14ac:dyDescent="0.3">
      <c r="B263" s="247"/>
      <c r="C263" s="247"/>
    </row>
    <row r="264" spans="2:3" ht="17.149999999999999" customHeight="1" x14ac:dyDescent="0.3">
      <c r="B264" s="247"/>
      <c r="C264" s="247"/>
    </row>
    <row r="267" spans="2:3" ht="17.149999999999999" customHeight="1" x14ac:dyDescent="0.3">
      <c r="B267" s="247"/>
      <c r="C267" s="247"/>
    </row>
    <row r="268" spans="2:3" ht="17.149999999999999" customHeight="1" x14ac:dyDescent="0.3">
      <c r="B268" s="247"/>
      <c r="C268" s="247"/>
    </row>
    <row r="269" spans="2:3" ht="17.149999999999999" customHeight="1" x14ac:dyDescent="0.3">
      <c r="B269" s="247"/>
      <c r="C269" s="247"/>
    </row>
    <row r="270" spans="2:3" ht="17.149999999999999" customHeight="1" x14ac:dyDescent="0.3">
      <c r="B270" s="247"/>
      <c r="C270" s="247"/>
    </row>
    <row r="271" spans="2:3" ht="17.149999999999999" customHeight="1" x14ac:dyDescent="0.3">
      <c r="B271" s="247"/>
      <c r="C271" s="247"/>
    </row>
    <row r="272" spans="2:3" ht="17.149999999999999" customHeight="1" x14ac:dyDescent="0.3">
      <c r="B272" s="247"/>
      <c r="C272" s="247"/>
    </row>
    <row r="273" spans="2:3" ht="17.149999999999999" customHeight="1" x14ac:dyDescent="0.3">
      <c r="B273" s="247"/>
      <c r="C273" s="247"/>
    </row>
    <row r="274" spans="2:3" ht="17.149999999999999" customHeight="1" x14ac:dyDescent="0.3">
      <c r="B274" s="247"/>
      <c r="C274" s="247"/>
    </row>
    <row r="275" spans="2:3" ht="17.149999999999999" customHeight="1" x14ac:dyDescent="0.3">
      <c r="B275" s="247"/>
      <c r="C275" s="247"/>
    </row>
    <row r="276" spans="2:3" ht="17.149999999999999" customHeight="1" x14ac:dyDescent="0.3">
      <c r="B276" s="247"/>
      <c r="C276" s="247"/>
    </row>
    <row r="277" spans="2:3" ht="17.149999999999999" customHeight="1" x14ac:dyDescent="0.3">
      <c r="B277" s="247"/>
      <c r="C277" s="247"/>
    </row>
    <row r="279" spans="2:3" ht="17.149999999999999" customHeight="1" x14ac:dyDescent="0.3">
      <c r="B279" s="247"/>
      <c r="C279" s="247"/>
    </row>
    <row r="280" spans="2:3" ht="17.149999999999999" customHeight="1" x14ac:dyDescent="0.3">
      <c r="B280" s="247"/>
      <c r="C280" s="247"/>
    </row>
    <row r="281" spans="2:3" ht="17.149999999999999" customHeight="1" x14ac:dyDescent="0.3">
      <c r="B281" s="247"/>
      <c r="C281" s="247"/>
    </row>
    <row r="282" spans="2:3" ht="17.149999999999999" customHeight="1" x14ac:dyDescent="0.3">
      <c r="B282" s="247"/>
      <c r="C282" s="247"/>
    </row>
    <row r="284" spans="2:3" ht="17.149999999999999" customHeight="1" x14ac:dyDescent="0.3">
      <c r="B284" s="247"/>
      <c r="C284" s="247"/>
    </row>
    <row r="285" spans="2:3" ht="17.149999999999999" customHeight="1" x14ac:dyDescent="0.3">
      <c r="B285" s="247"/>
      <c r="C285" s="247"/>
    </row>
    <row r="286" spans="2:3" ht="17.149999999999999" customHeight="1" x14ac:dyDescent="0.3">
      <c r="B286" s="247"/>
      <c r="C286" s="247"/>
    </row>
    <row r="288" spans="2:3" ht="17.149999999999999" customHeight="1" x14ac:dyDescent="0.3">
      <c r="B288" s="247"/>
      <c r="C288" s="247"/>
    </row>
    <row r="289" spans="2:3" ht="17.149999999999999" customHeight="1" x14ac:dyDescent="0.3">
      <c r="B289" s="247"/>
      <c r="C289" s="247"/>
    </row>
    <row r="290" spans="2:3" ht="17.149999999999999" customHeight="1" x14ac:dyDescent="0.3">
      <c r="B290" s="247"/>
      <c r="C290" s="247"/>
    </row>
    <row r="291" spans="2:3" ht="17.149999999999999" customHeight="1" x14ac:dyDescent="0.3">
      <c r="B291" s="247"/>
      <c r="C291" s="247"/>
    </row>
    <row r="292" spans="2:3" ht="17.149999999999999" customHeight="1" x14ac:dyDescent="0.3">
      <c r="B292" s="247"/>
      <c r="C292" s="247"/>
    </row>
    <row r="293" spans="2:3" ht="17.149999999999999" customHeight="1" x14ac:dyDescent="0.3">
      <c r="B293" s="247"/>
      <c r="C293" s="247"/>
    </row>
    <row r="294" spans="2:3" ht="17.149999999999999" customHeight="1" x14ac:dyDescent="0.3">
      <c r="B294" s="247"/>
      <c r="C294" s="247"/>
    </row>
    <row r="295" spans="2:3" ht="17.149999999999999" customHeight="1" x14ac:dyDescent="0.3">
      <c r="B295" s="247"/>
      <c r="C295" s="247"/>
    </row>
    <row r="297" spans="2:3" ht="17.149999999999999" customHeight="1" x14ac:dyDescent="0.3">
      <c r="B297" s="247"/>
      <c r="C297" s="247"/>
    </row>
    <row r="298" spans="2:3" ht="17.149999999999999" customHeight="1" x14ac:dyDescent="0.3">
      <c r="B298" s="247"/>
      <c r="C298" s="247"/>
    </row>
    <row r="299" spans="2:3" ht="17.149999999999999" customHeight="1" x14ac:dyDescent="0.3">
      <c r="B299" s="247"/>
      <c r="C299" s="247"/>
    </row>
    <row r="301" spans="2:3" ht="17.149999999999999" customHeight="1" x14ac:dyDescent="0.35">
      <c r="B301" s="302"/>
      <c r="C301" s="302"/>
    </row>
    <row r="302" spans="2:3" ht="17.149999999999999" customHeight="1" x14ac:dyDescent="0.35">
      <c r="B302" s="302"/>
      <c r="C302" s="302"/>
    </row>
    <row r="303" spans="2:3" ht="17.149999999999999" customHeight="1" x14ac:dyDescent="0.35">
      <c r="B303" s="302"/>
      <c r="C303" s="302"/>
    </row>
    <row r="304" spans="2:3" ht="17.149999999999999" customHeight="1" x14ac:dyDescent="0.35">
      <c r="B304" s="302"/>
      <c r="C304" s="302"/>
    </row>
    <row r="305" spans="2:3" ht="17.149999999999999" customHeight="1" x14ac:dyDescent="0.35">
      <c r="B305" s="302"/>
      <c r="C305" s="302"/>
    </row>
    <row r="306" spans="2:3" ht="17.149999999999999" customHeight="1" x14ac:dyDescent="0.35">
      <c r="B306" s="302"/>
      <c r="C306" s="302"/>
    </row>
    <row r="307" spans="2:3" ht="17.149999999999999" customHeight="1" x14ac:dyDescent="0.35">
      <c r="B307" s="302"/>
      <c r="C307" s="302"/>
    </row>
    <row r="308" spans="2:3" ht="17.149999999999999" customHeight="1" x14ac:dyDescent="0.35">
      <c r="B308" s="302"/>
      <c r="C308" s="302"/>
    </row>
    <row r="309" spans="2:3" ht="17.149999999999999" customHeight="1" x14ac:dyDescent="0.35">
      <c r="B309" s="302"/>
      <c r="C309" s="302"/>
    </row>
    <row r="310" spans="2:3" ht="17.149999999999999" customHeight="1" x14ac:dyDescent="0.35">
      <c r="B310" s="302"/>
      <c r="C310" s="302"/>
    </row>
    <row r="311" spans="2:3" ht="17.149999999999999" customHeight="1" x14ac:dyDescent="0.35">
      <c r="B311" s="302"/>
      <c r="C311" s="302"/>
    </row>
    <row r="312" spans="2:3" ht="17.149999999999999" customHeight="1" x14ac:dyDescent="0.35">
      <c r="B312" s="302"/>
      <c r="C312" s="302"/>
    </row>
    <row r="313" spans="2:3" ht="17.149999999999999" customHeight="1" x14ac:dyDescent="0.35">
      <c r="B313" s="302"/>
      <c r="C313" s="302"/>
    </row>
    <row r="314" spans="2:3" ht="17.149999999999999" customHeight="1" x14ac:dyDescent="0.35">
      <c r="B314" s="302"/>
      <c r="C314" s="302"/>
    </row>
    <row r="315" spans="2:3" ht="17.149999999999999" customHeight="1" x14ac:dyDescent="0.35">
      <c r="B315" s="302"/>
      <c r="C315" s="302"/>
    </row>
    <row r="316" spans="2:3" ht="17.149999999999999" customHeight="1" x14ac:dyDescent="0.35">
      <c r="B316" s="302"/>
      <c r="C316" s="302"/>
    </row>
    <row r="317" spans="2:3" ht="17.149999999999999" customHeight="1" x14ac:dyDescent="0.35">
      <c r="B317" s="302"/>
      <c r="C317" s="302"/>
    </row>
    <row r="318" spans="2:3" ht="17.149999999999999" customHeight="1" x14ac:dyDescent="0.35">
      <c r="B318" s="302"/>
      <c r="C318" s="302"/>
    </row>
    <row r="319" spans="2:3" ht="17.149999999999999" customHeight="1" x14ac:dyDescent="0.35">
      <c r="B319" s="302"/>
      <c r="C319" s="302"/>
    </row>
    <row r="320" spans="2:3" ht="17.149999999999999" customHeight="1" x14ac:dyDescent="0.35">
      <c r="B320" s="302"/>
      <c r="C320" s="302"/>
    </row>
    <row r="321" spans="2:3" ht="17.149999999999999" customHeight="1" x14ac:dyDescent="0.35">
      <c r="B321" s="302"/>
      <c r="C321" s="302"/>
    </row>
    <row r="322" spans="2:3" ht="17.149999999999999" customHeight="1" x14ac:dyDescent="0.35">
      <c r="B322" s="302"/>
      <c r="C322" s="302"/>
    </row>
    <row r="323" spans="2:3" ht="17.149999999999999" customHeight="1" x14ac:dyDescent="0.35">
      <c r="B323" s="302"/>
      <c r="C323" s="302"/>
    </row>
    <row r="324" spans="2:3" ht="17.149999999999999" customHeight="1" x14ac:dyDescent="0.35">
      <c r="B324" s="302"/>
      <c r="C324" s="302"/>
    </row>
    <row r="325" spans="2:3" ht="17.149999999999999" customHeight="1" x14ac:dyDescent="0.35">
      <c r="B325" s="302"/>
      <c r="C325" s="302"/>
    </row>
    <row r="326" spans="2:3" ht="17.149999999999999" customHeight="1" x14ac:dyDescent="0.35">
      <c r="B326" s="302"/>
      <c r="C326" s="302"/>
    </row>
    <row r="327" spans="2:3" ht="17.149999999999999" customHeight="1" x14ac:dyDescent="0.35">
      <c r="B327" s="302"/>
      <c r="C327" s="302"/>
    </row>
    <row r="328" spans="2:3" ht="17.149999999999999" customHeight="1" x14ac:dyDescent="0.35">
      <c r="B328" s="302"/>
      <c r="C328" s="302"/>
    </row>
    <row r="329" spans="2:3" ht="17.149999999999999" customHeight="1" x14ac:dyDescent="0.35">
      <c r="B329" s="302"/>
      <c r="C329" s="302"/>
    </row>
    <row r="330" spans="2:3" ht="17.149999999999999" customHeight="1" x14ac:dyDescent="0.35">
      <c r="B330" s="302"/>
      <c r="C330" s="302"/>
    </row>
    <row r="331" spans="2:3" ht="17.149999999999999" customHeight="1" x14ac:dyDescent="0.35">
      <c r="B331" s="302"/>
      <c r="C331" s="302"/>
    </row>
    <row r="332" spans="2:3" ht="17.149999999999999" customHeight="1" x14ac:dyDescent="0.35">
      <c r="B332" s="302"/>
      <c r="C332" s="302"/>
    </row>
    <row r="333" spans="2:3" ht="17.149999999999999" customHeight="1" x14ac:dyDescent="0.35">
      <c r="B333" s="302"/>
      <c r="C333" s="302"/>
    </row>
    <row r="334" spans="2:3" ht="17.149999999999999" customHeight="1" x14ac:dyDescent="0.35">
      <c r="B334" s="302"/>
      <c r="C334" s="302"/>
    </row>
    <row r="335" spans="2:3" ht="17.149999999999999" customHeight="1" x14ac:dyDescent="0.35">
      <c r="B335" s="302"/>
      <c r="C335" s="302"/>
    </row>
    <row r="336" spans="2:3" ht="17.149999999999999" customHeight="1" x14ac:dyDescent="0.35">
      <c r="B336" s="302"/>
      <c r="C336" s="302"/>
    </row>
    <row r="337" spans="2:3" ht="17.149999999999999" customHeight="1" x14ac:dyDescent="0.35">
      <c r="B337" s="302"/>
      <c r="C337" s="302"/>
    </row>
    <row r="338" spans="2:3" ht="17.149999999999999" customHeight="1" x14ac:dyDescent="0.35">
      <c r="B338" s="302"/>
      <c r="C338" s="302"/>
    </row>
    <row r="339" spans="2:3" ht="17.149999999999999" customHeight="1" x14ac:dyDescent="0.35">
      <c r="B339" s="302"/>
      <c r="C339" s="302"/>
    </row>
    <row r="340" spans="2:3" ht="17.149999999999999" customHeight="1" x14ac:dyDescent="0.35">
      <c r="B340" s="302"/>
      <c r="C340" s="302"/>
    </row>
    <row r="341" spans="2:3" ht="17.149999999999999" customHeight="1" x14ac:dyDescent="0.35">
      <c r="B341" s="302"/>
      <c r="C341" s="302"/>
    </row>
    <row r="342" spans="2:3" ht="17.149999999999999" customHeight="1" x14ac:dyDescent="0.35">
      <c r="B342" s="302"/>
      <c r="C342" s="302"/>
    </row>
    <row r="343" spans="2:3" ht="17.149999999999999" customHeight="1" x14ac:dyDescent="0.35">
      <c r="B343" s="302"/>
      <c r="C343" s="302"/>
    </row>
    <row r="344" spans="2:3" ht="17.149999999999999" customHeight="1" x14ac:dyDescent="0.35">
      <c r="B344" s="302"/>
      <c r="C344" s="302"/>
    </row>
    <row r="345" spans="2:3" ht="17.149999999999999" customHeight="1" x14ac:dyDescent="0.35">
      <c r="B345" s="302"/>
      <c r="C345" s="302"/>
    </row>
    <row r="346" spans="2:3" ht="17.149999999999999" customHeight="1" x14ac:dyDescent="0.35">
      <c r="B346" s="302"/>
      <c r="C346" s="302"/>
    </row>
    <row r="347" spans="2:3" ht="17.149999999999999" customHeight="1" x14ac:dyDescent="0.35">
      <c r="B347" s="302"/>
      <c r="C347" s="302"/>
    </row>
    <row r="348" spans="2:3" ht="17.149999999999999" customHeight="1" x14ac:dyDescent="0.35">
      <c r="B348" s="302"/>
      <c r="C348" s="302"/>
    </row>
    <row r="349" spans="2:3" ht="17.149999999999999" customHeight="1" x14ac:dyDescent="0.35">
      <c r="B349" s="302"/>
      <c r="C349" s="302"/>
    </row>
    <row r="350" spans="2:3" ht="17.149999999999999" customHeight="1" x14ac:dyDescent="0.35">
      <c r="B350" s="302"/>
      <c r="C350" s="302"/>
    </row>
    <row r="351" spans="2:3" ht="17.149999999999999" customHeight="1" x14ac:dyDescent="0.35">
      <c r="B351" s="302"/>
      <c r="C351" s="302"/>
    </row>
    <row r="352" spans="2:3" ht="17.149999999999999" customHeight="1" x14ac:dyDescent="0.35">
      <c r="B352" s="302"/>
      <c r="C352" s="302"/>
    </row>
    <row r="353" spans="2:3" ht="17.149999999999999" customHeight="1" x14ac:dyDescent="0.35">
      <c r="B353" s="302"/>
      <c r="C353" s="302"/>
    </row>
    <row r="354" spans="2:3" ht="17.149999999999999" customHeight="1" x14ac:dyDescent="0.35">
      <c r="B354" s="302"/>
      <c r="C354" s="302"/>
    </row>
    <row r="355" spans="2:3" ht="17.149999999999999" customHeight="1" x14ac:dyDescent="0.35">
      <c r="B355" s="302"/>
      <c r="C355" s="302"/>
    </row>
    <row r="356" spans="2:3" ht="17.149999999999999" customHeight="1" x14ac:dyDescent="0.35">
      <c r="B356" s="302"/>
      <c r="C356" s="302"/>
    </row>
    <row r="357" spans="2:3" ht="17.149999999999999" customHeight="1" x14ac:dyDescent="0.35">
      <c r="B357" s="302"/>
      <c r="C357" s="302"/>
    </row>
    <row r="358" spans="2:3" ht="17.149999999999999" customHeight="1" x14ac:dyDescent="0.35">
      <c r="B358" s="302"/>
      <c r="C358" s="302"/>
    </row>
    <row r="359" spans="2:3" ht="17.149999999999999" customHeight="1" x14ac:dyDescent="0.35">
      <c r="B359" s="302"/>
      <c r="C359" s="302"/>
    </row>
    <row r="360" spans="2:3" ht="17.149999999999999" customHeight="1" x14ac:dyDescent="0.35">
      <c r="B360" s="302"/>
      <c r="C360" s="302"/>
    </row>
    <row r="361" spans="2:3" ht="17.149999999999999" customHeight="1" x14ac:dyDescent="0.35">
      <c r="B361" s="302"/>
      <c r="C361" s="302"/>
    </row>
    <row r="362" spans="2:3" ht="17.149999999999999" customHeight="1" x14ac:dyDescent="0.35">
      <c r="B362" s="302"/>
      <c r="C362" s="302"/>
    </row>
    <row r="363" spans="2:3" ht="17.149999999999999" customHeight="1" x14ac:dyDescent="0.35">
      <c r="B363" s="302"/>
      <c r="C363" s="302"/>
    </row>
    <row r="364" spans="2:3" ht="17.149999999999999" customHeight="1" x14ac:dyDescent="0.35">
      <c r="B364" s="302"/>
      <c r="C364" s="302"/>
    </row>
    <row r="365" spans="2:3" ht="17.149999999999999" customHeight="1" x14ac:dyDescent="0.35">
      <c r="B365" s="302"/>
      <c r="C365" s="302"/>
    </row>
    <row r="366" spans="2:3" ht="17.149999999999999" customHeight="1" x14ac:dyDescent="0.35">
      <c r="B366" s="302"/>
      <c r="C366" s="302"/>
    </row>
    <row r="367" spans="2:3" ht="17.149999999999999" customHeight="1" x14ac:dyDescent="0.35">
      <c r="B367" s="302"/>
      <c r="C367" s="302"/>
    </row>
    <row r="368" spans="2:3" ht="17.149999999999999" customHeight="1" x14ac:dyDescent="0.35">
      <c r="B368" s="302"/>
      <c r="C368" s="302"/>
    </row>
    <row r="369" spans="2:3" ht="17.149999999999999" customHeight="1" x14ac:dyDescent="0.35">
      <c r="B369" s="302"/>
      <c r="C369" s="302"/>
    </row>
    <row r="370" spans="2:3" ht="17.149999999999999" customHeight="1" x14ac:dyDescent="0.35">
      <c r="B370" s="302"/>
      <c r="C370" s="302"/>
    </row>
    <row r="371" spans="2:3" ht="17.149999999999999" customHeight="1" x14ac:dyDescent="0.35">
      <c r="B371" s="302"/>
      <c r="C371" s="302"/>
    </row>
    <row r="372" spans="2:3" ht="17.149999999999999" customHeight="1" x14ac:dyDescent="0.35">
      <c r="B372" s="302"/>
      <c r="C372" s="302"/>
    </row>
    <row r="373" spans="2:3" ht="17.149999999999999" customHeight="1" x14ac:dyDescent="0.35">
      <c r="B373" s="302"/>
      <c r="C373" s="302"/>
    </row>
    <row r="374" spans="2:3" ht="17.149999999999999" customHeight="1" x14ac:dyDescent="0.35">
      <c r="B374" s="302"/>
      <c r="C374" s="302"/>
    </row>
    <row r="375" spans="2:3" ht="17.149999999999999" customHeight="1" x14ac:dyDescent="0.35">
      <c r="B375" s="302"/>
      <c r="C375" s="302"/>
    </row>
    <row r="376" spans="2:3" ht="17.149999999999999" customHeight="1" x14ac:dyDescent="0.35">
      <c r="B376" s="302"/>
      <c r="C376" s="302"/>
    </row>
    <row r="377" spans="2:3" ht="17.149999999999999" customHeight="1" x14ac:dyDescent="0.35">
      <c r="B377" s="302"/>
      <c r="C377" s="302"/>
    </row>
    <row r="378" spans="2:3" ht="17.149999999999999" customHeight="1" x14ac:dyDescent="0.35">
      <c r="B378" s="302"/>
      <c r="C378" s="302"/>
    </row>
    <row r="379" spans="2:3" ht="17.149999999999999" customHeight="1" x14ac:dyDescent="0.35">
      <c r="B379" s="302"/>
      <c r="C379" s="302"/>
    </row>
    <row r="380" spans="2:3" ht="17.149999999999999" customHeight="1" x14ac:dyDescent="0.35">
      <c r="B380" s="302"/>
      <c r="C380" s="302"/>
    </row>
    <row r="381" spans="2:3" ht="17.149999999999999" customHeight="1" x14ac:dyDescent="0.35">
      <c r="B381" s="302"/>
      <c r="C381" s="302"/>
    </row>
    <row r="382" spans="2:3" ht="17.149999999999999" customHeight="1" x14ac:dyDescent="0.35">
      <c r="B382" s="302"/>
      <c r="C382" s="302"/>
    </row>
    <row r="383" spans="2:3" ht="17.149999999999999" customHeight="1" x14ac:dyDescent="0.35">
      <c r="B383" s="302"/>
      <c r="C383" s="302"/>
    </row>
    <row r="384" spans="2:3" ht="17.149999999999999" customHeight="1" x14ac:dyDescent="0.35">
      <c r="B384" s="302"/>
      <c r="C384" s="302"/>
    </row>
    <row r="385" spans="2:3" ht="17.149999999999999" customHeight="1" x14ac:dyDescent="0.35">
      <c r="B385" s="302"/>
      <c r="C385" s="302"/>
    </row>
    <row r="386" spans="2:3" ht="17.149999999999999" customHeight="1" x14ac:dyDescent="0.35">
      <c r="B386" s="302"/>
      <c r="C386" s="302"/>
    </row>
    <row r="387" spans="2:3" ht="17.149999999999999" customHeight="1" x14ac:dyDescent="0.35">
      <c r="B387" s="302"/>
      <c r="C387" s="302"/>
    </row>
    <row r="388" spans="2:3" ht="17.149999999999999" customHeight="1" x14ac:dyDescent="0.35">
      <c r="B388" s="302"/>
      <c r="C388" s="302"/>
    </row>
    <row r="389" spans="2:3" ht="17.149999999999999" customHeight="1" x14ac:dyDescent="0.35">
      <c r="B389" s="302"/>
      <c r="C389" s="302"/>
    </row>
    <row r="390" spans="2:3" ht="17.149999999999999" customHeight="1" x14ac:dyDescent="0.35">
      <c r="B390" s="302"/>
      <c r="C390" s="302"/>
    </row>
    <row r="391" spans="2:3" ht="17.149999999999999" customHeight="1" x14ac:dyDescent="0.35">
      <c r="B391" s="302"/>
      <c r="C391" s="302"/>
    </row>
    <row r="392" spans="2:3" ht="17.149999999999999" customHeight="1" x14ac:dyDescent="0.35">
      <c r="B392" s="302"/>
      <c r="C392" s="302"/>
    </row>
    <row r="393" spans="2:3" ht="17.149999999999999" customHeight="1" x14ac:dyDescent="0.35">
      <c r="B393" s="302"/>
      <c r="C393" s="302"/>
    </row>
    <row r="394" spans="2:3" ht="17.149999999999999" customHeight="1" x14ac:dyDescent="0.35">
      <c r="B394" s="302"/>
      <c r="C394" s="302"/>
    </row>
    <row r="395" spans="2:3" ht="17.149999999999999" customHeight="1" x14ac:dyDescent="0.35">
      <c r="B395" s="302"/>
      <c r="C395" s="302"/>
    </row>
    <row r="396" spans="2:3" ht="17.149999999999999" customHeight="1" x14ac:dyDescent="0.35">
      <c r="B396" s="302"/>
      <c r="C396" s="302"/>
    </row>
    <row r="397" spans="2:3" ht="17.149999999999999" customHeight="1" x14ac:dyDescent="0.35">
      <c r="B397" s="302"/>
      <c r="C397" s="302"/>
    </row>
    <row r="398" spans="2:3" ht="17.149999999999999" customHeight="1" x14ac:dyDescent="0.35">
      <c r="B398" s="302"/>
      <c r="C398" s="302"/>
    </row>
    <row r="399" spans="2:3" ht="17.149999999999999" customHeight="1" x14ac:dyDescent="0.35">
      <c r="B399" s="302"/>
      <c r="C399" s="302"/>
    </row>
    <row r="400" spans="2:3" ht="17.149999999999999" customHeight="1" x14ac:dyDescent="0.35">
      <c r="B400" s="302"/>
      <c r="C400" s="302"/>
    </row>
    <row r="401" spans="2:3" ht="17.149999999999999" customHeight="1" x14ac:dyDescent="0.35">
      <c r="B401" s="302"/>
      <c r="C401" s="302"/>
    </row>
    <row r="402" spans="2:3" ht="17.149999999999999" customHeight="1" x14ac:dyDescent="0.35">
      <c r="B402" s="302"/>
      <c r="C402" s="302"/>
    </row>
    <row r="403" spans="2:3" ht="17.149999999999999" customHeight="1" x14ac:dyDescent="0.35">
      <c r="B403" s="302"/>
      <c r="C403" s="302"/>
    </row>
    <row r="404" spans="2:3" ht="17.149999999999999" customHeight="1" x14ac:dyDescent="0.35">
      <c r="B404" s="302"/>
      <c r="C404" s="302"/>
    </row>
    <row r="405" spans="2:3" ht="17.149999999999999" customHeight="1" x14ac:dyDescent="0.35">
      <c r="B405" s="302"/>
      <c r="C405" s="302"/>
    </row>
    <row r="406" spans="2:3" ht="17.149999999999999" customHeight="1" x14ac:dyDescent="0.35">
      <c r="B406" s="302"/>
      <c r="C406" s="302"/>
    </row>
    <row r="407" spans="2:3" ht="17.149999999999999" customHeight="1" x14ac:dyDescent="0.35">
      <c r="B407" s="302"/>
      <c r="C407" s="302"/>
    </row>
    <row r="408" spans="2:3" ht="17.149999999999999" customHeight="1" x14ac:dyDescent="0.35">
      <c r="B408" s="302"/>
      <c r="C408" s="302"/>
    </row>
    <row r="409" spans="2:3" ht="17.149999999999999" customHeight="1" x14ac:dyDescent="0.35">
      <c r="B409" s="302"/>
      <c r="C409" s="302"/>
    </row>
    <row r="410" spans="2:3" ht="17.149999999999999" customHeight="1" x14ac:dyDescent="0.35">
      <c r="B410" s="302"/>
      <c r="C410" s="302"/>
    </row>
    <row r="411" spans="2:3" ht="17.149999999999999" customHeight="1" x14ac:dyDescent="0.35">
      <c r="B411" s="302"/>
      <c r="C411" s="302"/>
    </row>
    <row r="412" spans="2:3" ht="17.149999999999999" customHeight="1" x14ac:dyDescent="0.35">
      <c r="B412" s="302"/>
      <c r="C412" s="302"/>
    </row>
    <row r="413" spans="2:3" ht="17.149999999999999" customHeight="1" x14ac:dyDescent="0.35">
      <c r="B413" s="302"/>
      <c r="C413" s="302"/>
    </row>
    <row r="414" spans="2:3" ht="17.149999999999999" customHeight="1" x14ac:dyDescent="0.35">
      <c r="B414" s="302"/>
      <c r="C414" s="302"/>
    </row>
    <row r="415" spans="2:3" ht="17.149999999999999" customHeight="1" x14ac:dyDescent="0.35">
      <c r="B415" s="302"/>
      <c r="C415" s="302"/>
    </row>
    <row r="416" spans="2:3" ht="17.149999999999999" customHeight="1" x14ac:dyDescent="0.35">
      <c r="B416" s="302"/>
      <c r="C416" s="302"/>
    </row>
    <row r="417" spans="2:3" ht="17.149999999999999" customHeight="1" x14ac:dyDescent="0.35">
      <c r="B417" s="302"/>
      <c r="C417" s="302"/>
    </row>
    <row r="418" spans="2:3" ht="17.149999999999999" customHeight="1" x14ac:dyDescent="0.35">
      <c r="B418" s="302"/>
      <c r="C418" s="302"/>
    </row>
    <row r="419" spans="2:3" ht="17.149999999999999" customHeight="1" x14ac:dyDescent="0.35">
      <c r="B419" s="302"/>
      <c r="C419" s="302"/>
    </row>
    <row r="420" spans="2:3" ht="17.149999999999999" customHeight="1" x14ac:dyDescent="0.35">
      <c r="B420" s="302"/>
      <c r="C420" s="302"/>
    </row>
    <row r="421" spans="2:3" ht="17.149999999999999" customHeight="1" x14ac:dyDescent="0.35">
      <c r="B421" s="302"/>
      <c r="C421" s="302"/>
    </row>
    <row r="422" spans="2:3" ht="17.149999999999999" customHeight="1" x14ac:dyDescent="0.35">
      <c r="B422" s="302"/>
      <c r="C422" s="302"/>
    </row>
    <row r="423" spans="2:3" ht="17.149999999999999" customHeight="1" x14ac:dyDescent="0.35">
      <c r="B423" s="302"/>
      <c r="C423" s="302"/>
    </row>
    <row r="424" spans="2:3" ht="17.149999999999999" customHeight="1" x14ac:dyDescent="0.35">
      <c r="B424" s="302"/>
      <c r="C424" s="302"/>
    </row>
    <row r="425" spans="2:3" ht="17.149999999999999" customHeight="1" x14ac:dyDescent="0.35">
      <c r="B425" s="302"/>
      <c r="C425" s="302"/>
    </row>
    <row r="426" spans="2:3" ht="17.149999999999999" customHeight="1" x14ac:dyDescent="0.35">
      <c r="B426" s="302"/>
      <c r="C426" s="302"/>
    </row>
    <row r="427" spans="2:3" ht="17.149999999999999" customHeight="1" x14ac:dyDescent="0.35">
      <c r="B427" s="302"/>
      <c r="C427" s="302"/>
    </row>
    <row r="428" spans="2:3" ht="17.149999999999999" customHeight="1" x14ac:dyDescent="0.35">
      <c r="B428" s="302"/>
      <c r="C428" s="302"/>
    </row>
    <row r="429" spans="2:3" ht="17.149999999999999" customHeight="1" x14ac:dyDescent="0.35">
      <c r="B429" s="302"/>
      <c r="C429" s="302"/>
    </row>
    <row r="430" spans="2:3" ht="17.149999999999999" customHeight="1" x14ac:dyDescent="0.35">
      <c r="B430" s="302"/>
      <c r="C430" s="302"/>
    </row>
    <row r="431" spans="2:3" ht="17.149999999999999" customHeight="1" x14ac:dyDescent="0.35">
      <c r="B431" s="302"/>
      <c r="C431" s="302"/>
    </row>
    <row r="432" spans="2:3" ht="17.149999999999999" customHeight="1" x14ac:dyDescent="0.35">
      <c r="B432" s="302"/>
      <c r="C432" s="302"/>
    </row>
    <row r="433" spans="2:3" ht="17.149999999999999" customHeight="1" x14ac:dyDescent="0.35">
      <c r="B433" s="302"/>
      <c r="C433" s="302"/>
    </row>
    <row r="434" spans="2:3" ht="17.149999999999999" customHeight="1" x14ac:dyDescent="0.35">
      <c r="B434" s="302"/>
      <c r="C434" s="302"/>
    </row>
    <row r="435" spans="2:3" ht="17.149999999999999" customHeight="1" x14ac:dyDescent="0.35">
      <c r="B435" s="302"/>
      <c r="C435" s="302"/>
    </row>
    <row r="436" spans="2:3" ht="17.149999999999999" customHeight="1" x14ac:dyDescent="0.35">
      <c r="B436" s="302"/>
      <c r="C436" s="302"/>
    </row>
    <row r="437" spans="2:3" ht="17.149999999999999" customHeight="1" x14ac:dyDescent="0.35">
      <c r="B437" s="302"/>
      <c r="C437" s="302"/>
    </row>
    <row r="438" spans="2:3" ht="17.149999999999999" customHeight="1" x14ac:dyDescent="0.35">
      <c r="B438" s="302"/>
      <c r="C438" s="302"/>
    </row>
    <row r="439" spans="2:3" ht="17.149999999999999" customHeight="1" x14ac:dyDescent="0.35">
      <c r="B439" s="302"/>
      <c r="C439" s="302"/>
    </row>
    <row r="440" spans="2:3" ht="17.149999999999999" customHeight="1" x14ac:dyDescent="0.35">
      <c r="B440" s="302"/>
      <c r="C440" s="302"/>
    </row>
    <row r="441" spans="2:3" ht="17.149999999999999" customHeight="1" x14ac:dyDescent="0.35">
      <c r="B441" s="302"/>
      <c r="C441" s="302"/>
    </row>
    <row r="442" spans="2:3" ht="17.149999999999999" customHeight="1" x14ac:dyDescent="0.35">
      <c r="B442" s="302"/>
      <c r="C442" s="302"/>
    </row>
    <row r="443" spans="2:3" ht="17.149999999999999" customHeight="1" x14ac:dyDescent="0.35">
      <c r="B443" s="302"/>
      <c r="C443" s="302"/>
    </row>
    <row r="444" spans="2:3" ht="17.149999999999999" customHeight="1" x14ac:dyDescent="0.35">
      <c r="B444" s="302"/>
      <c r="C444" s="302"/>
    </row>
    <row r="445" spans="2:3" ht="17.149999999999999" customHeight="1" x14ac:dyDescent="0.35">
      <c r="B445" s="302"/>
      <c r="C445" s="302"/>
    </row>
    <row r="446" spans="2:3" ht="17.149999999999999" customHeight="1" x14ac:dyDescent="0.35">
      <c r="B446" s="302"/>
      <c r="C446" s="302"/>
    </row>
    <row r="447" spans="2:3" ht="17.149999999999999" customHeight="1" x14ac:dyDescent="0.35">
      <c r="B447" s="302"/>
      <c r="C447" s="302"/>
    </row>
    <row r="448" spans="2:3" ht="17.149999999999999" customHeight="1" x14ac:dyDescent="0.35">
      <c r="B448" s="302"/>
      <c r="C448" s="302"/>
    </row>
    <row r="449" spans="2:3" ht="17.149999999999999" customHeight="1" x14ac:dyDescent="0.35">
      <c r="B449" s="302"/>
      <c r="C449" s="302"/>
    </row>
    <row r="450" spans="2:3" ht="17.149999999999999" customHeight="1" x14ac:dyDescent="0.35">
      <c r="B450" s="302"/>
      <c r="C450" s="302"/>
    </row>
    <row r="451" spans="2:3" ht="17.149999999999999" customHeight="1" x14ac:dyDescent="0.35">
      <c r="B451" s="302"/>
      <c r="C451" s="302"/>
    </row>
    <row r="452" spans="2:3" ht="17.149999999999999" customHeight="1" x14ac:dyDescent="0.35">
      <c r="B452" s="302"/>
      <c r="C452" s="302"/>
    </row>
    <row r="453" spans="2:3" ht="17.149999999999999" customHeight="1" x14ac:dyDescent="0.35">
      <c r="B453" s="302"/>
      <c r="C453" s="302"/>
    </row>
    <row r="454" spans="2:3" ht="17.149999999999999" customHeight="1" x14ac:dyDescent="0.35">
      <c r="B454" s="302"/>
      <c r="C454" s="302"/>
    </row>
    <row r="455" spans="2:3" ht="17.149999999999999" customHeight="1" x14ac:dyDescent="0.35">
      <c r="B455" s="302"/>
      <c r="C455" s="302"/>
    </row>
    <row r="456" spans="2:3" ht="17.149999999999999" customHeight="1" x14ac:dyDescent="0.35">
      <c r="B456" s="302"/>
      <c r="C456" s="302"/>
    </row>
    <row r="457" spans="2:3" ht="17.149999999999999" customHeight="1" x14ac:dyDescent="0.35">
      <c r="B457" s="302"/>
      <c r="C457" s="302"/>
    </row>
    <row r="458" spans="2:3" ht="17.149999999999999" customHeight="1" x14ac:dyDescent="0.35">
      <c r="B458" s="302"/>
      <c r="C458" s="302"/>
    </row>
    <row r="459" spans="2:3" ht="17.149999999999999" customHeight="1" x14ac:dyDescent="0.35">
      <c r="B459" s="302"/>
      <c r="C459" s="302"/>
    </row>
    <row r="460" spans="2:3" ht="17.149999999999999" customHeight="1" x14ac:dyDescent="0.35">
      <c r="B460" s="302"/>
      <c r="C460" s="302"/>
    </row>
    <row r="461" spans="2:3" ht="17.149999999999999" customHeight="1" x14ac:dyDescent="0.35">
      <c r="B461" s="302"/>
      <c r="C461" s="302"/>
    </row>
    <row r="462" spans="2:3" ht="17.149999999999999" customHeight="1" x14ac:dyDescent="0.35">
      <c r="B462" s="302"/>
      <c r="C462" s="302"/>
    </row>
    <row r="463" spans="2:3" ht="17.149999999999999" customHeight="1" x14ac:dyDescent="0.35">
      <c r="B463" s="302"/>
      <c r="C463" s="302"/>
    </row>
    <row r="464" spans="2:3" ht="17.149999999999999" customHeight="1" x14ac:dyDescent="0.35">
      <c r="B464" s="302"/>
      <c r="C464" s="302"/>
    </row>
    <row r="465" spans="2:3" ht="17.149999999999999" customHeight="1" x14ac:dyDescent="0.35">
      <c r="B465" s="302"/>
      <c r="C465" s="302"/>
    </row>
    <row r="466" spans="2:3" ht="17.149999999999999" customHeight="1" x14ac:dyDescent="0.35">
      <c r="B466" s="302"/>
      <c r="C466" s="302"/>
    </row>
    <row r="467" spans="2:3" ht="17.149999999999999" customHeight="1" x14ac:dyDescent="0.35">
      <c r="B467" s="302"/>
      <c r="C467" s="302"/>
    </row>
    <row r="468" spans="2:3" ht="17.149999999999999" customHeight="1" x14ac:dyDescent="0.35">
      <c r="B468" s="302"/>
      <c r="C468" s="302"/>
    </row>
    <row r="469" spans="2:3" ht="17.149999999999999" customHeight="1" x14ac:dyDescent="0.35">
      <c r="B469" s="302"/>
      <c r="C469" s="302"/>
    </row>
    <row r="470" spans="2:3" ht="17.149999999999999" customHeight="1" x14ac:dyDescent="0.35">
      <c r="B470" s="302"/>
      <c r="C470" s="302"/>
    </row>
    <row r="471" spans="2:3" ht="17.149999999999999" customHeight="1" x14ac:dyDescent="0.35">
      <c r="B471" s="302"/>
      <c r="C471" s="302"/>
    </row>
    <row r="472" spans="2:3" ht="17.149999999999999" customHeight="1" x14ac:dyDescent="0.35">
      <c r="B472" s="302"/>
      <c r="C472" s="302"/>
    </row>
    <row r="473" spans="2:3" ht="17.149999999999999" customHeight="1" x14ac:dyDescent="0.35">
      <c r="B473" s="302"/>
      <c r="C473" s="302"/>
    </row>
    <row r="474" spans="2:3" ht="17.149999999999999" customHeight="1" x14ac:dyDescent="0.35">
      <c r="B474" s="302"/>
      <c r="C474" s="302"/>
    </row>
    <row r="475" spans="2:3" ht="17.149999999999999" customHeight="1" x14ac:dyDescent="0.35">
      <c r="B475" s="302"/>
      <c r="C475" s="302"/>
    </row>
    <row r="476" spans="2:3" ht="17.149999999999999" customHeight="1" x14ac:dyDescent="0.35">
      <c r="B476" s="302"/>
      <c r="C476" s="302"/>
    </row>
    <row r="477" spans="2:3" ht="17.149999999999999" customHeight="1" x14ac:dyDescent="0.35">
      <c r="B477" s="302"/>
      <c r="C477" s="302"/>
    </row>
    <row r="478" spans="2:3" ht="17.149999999999999" customHeight="1" x14ac:dyDescent="0.35">
      <c r="B478" s="302"/>
      <c r="C478" s="302"/>
    </row>
    <row r="479" spans="2:3" ht="17.149999999999999" customHeight="1" x14ac:dyDescent="0.35">
      <c r="B479" s="302"/>
      <c r="C479" s="302"/>
    </row>
    <row r="480" spans="2:3" ht="17.149999999999999" customHeight="1" x14ac:dyDescent="0.35">
      <c r="B480" s="302"/>
      <c r="C480" s="302"/>
    </row>
    <row r="481" spans="2:3" ht="17.149999999999999" customHeight="1" x14ac:dyDescent="0.35">
      <c r="B481" s="302"/>
      <c r="C481" s="302"/>
    </row>
    <row r="482" spans="2:3" ht="17.149999999999999" customHeight="1" x14ac:dyDescent="0.35">
      <c r="B482" s="302"/>
      <c r="C482" s="302"/>
    </row>
    <row r="483" spans="2:3" ht="17.149999999999999" customHeight="1" x14ac:dyDescent="0.35">
      <c r="B483" s="302"/>
      <c r="C483" s="302"/>
    </row>
    <row r="484" spans="2:3" ht="17.149999999999999" customHeight="1" x14ac:dyDescent="0.35">
      <c r="B484" s="302"/>
      <c r="C484" s="302"/>
    </row>
    <row r="485" spans="2:3" ht="17.149999999999999" customHeight="1" x14ac:dyDescent="0.35">
      <c r="B485" s="302"/>
      <c r="C485" s="302"/>
    </row>
    <row r="486" spans="2:3" ht="17.149999999999999" customHeight="1" x14ac:dyDescent="0.35">
      <c r="B486" s="302"/>
      <c r="C486" s="302"/>
    </row>
    <row r="487" spans="2:3" ht="17.149999999999999" customHeight="1" x14ac:dyDescent="0.35">
      <c r="B487" s="302"/>
      <c r="C487" s="302"/>
    </row>
    <row r="488" spans="2:3" ht="17.149999999999999" customHeight="1" x14ac:dyDescent="0.35">
      <c r="B488" s="302"/>
      <c r="C488" s="302"/>
    </row>
    <row r="489" spans="2:3" ht="17.149999999999999" customHeight="1" x14ac:dyDescent="0.35">
      <c r="B489" s="302"/>
      <c r="C489" s="302"/>
    </row>
    <row r="490" spans="2:3" ht="17.149999999999999" customHeight="1" x14ac:dyDescent="0.35">
      <c r="B490" s="302"/>
      <c r="C490" s="302"/>
    </row>
    <row r="491" spans="2:3" ht="17.149999999999999" customHeight="1" x14ac:dyDescent="0.35">
      <c r="B491" s="302"/>
      <c r="C491" s="302"/>
    </row>
    <row r="492" spans="2:3" ht="17.149999999999999" customHeight="1" x14ac:dyDescent="0.35">
      <c r="B492" s="302"/>
      <c r="C492" s="302"/>
    </row>
    <row r="493" spans="2:3" ht="17.149999999999999" customHeight="1" x14ac:dyDescent="0.35">
      <c r="B493" s="302"/>
      <c r="C493" s="302"/>
    </row>
    <row r="494" spans="2:3" ht="17.149999999999999" customHeight="1" x14ac:dyDescent="0.35">
      <c r="B494" s="302"/>
      <c r="C494" s="302"/>
    </row>
    <row r="495" spans="2:3" ht="17.149999999999999" customHeight="1" x14ac:dyDescent="0.35">
      <c r="B495" s="302"/>
      <c r="C495" s="302"/>
    </row>
    <row r="496" spans="2:3" ht="17.149999999999999" customHeight="1" x14ac:dyDescent="0.35">
      <c r="B496" s="302"/>
      <c r="C496" s="302"/>
    </row>
    <row r="497" spans="2:3" ht="17.149999999999999" customHeight="1" x14ac:dyDescent="0.35">
      <c r="B497" s="302"/>
      <c r="C497" s="302"/>
    </row>
    <row r="498" spans="2:3" ht="17.149999999999999" customHeight="1" x14ac:dyDescent="0.35">
      <c r="B498" s="302"/>
      <c r="C498" s="302"/>
    </row>
    <row r="499" spans="2:3" ht="17.149999999999999" customHeight="1" x14ac:dyDescent="0.35">
      <c r="B499" s="302"/>
      <c r="C499" s="302"/>
    </row>
    <row r="500" spans="2:3" ht="17.149999999999999" customHeight="1" x14ac:dyDescent="0.35">
      <c r="B500" s="302"/>
      <c r="C500" s="302"/>
    </row>
    <row r="501" spans="2:3" ht="17.149999999999999" customHeight="1" x14ac:dyDescent="0.35">
      <c r="B501" s="302"/>
      <c r="C501" s="302"/>
    </row>
    <row r="502" spans="2:3" ht="17.149999999999999" customHeight="1" x14ac:dyDescent="0.35">
      <c r="B502" s="302"/>
      <c r="C502" s="302"/>
    </row>
    <row r="503" spans="2:3" ht="17.149999999999999" customHeight="1" x14ac:dyDescent="0.35">
      <c r="B503" s="302"/>
      <c r="C503" s="302"/>
    </row>
    <row r="504" spans="2:3" ht="17.149999999999999" customHeight="1" x14ac:dyDescent="0.35">
      <c r="B504" s="302"/>
      <c r="C504" s="302"/>
    </row>
    <row r="505" spans="2:3" ht="17.149999999999999" customHeight="1" x14ac:dyDescent="0.35">
      <c r="B505" s="302"/>
      <c r="C505" s="302"/>
    </row>
    <row r="506" spans="2:3" ht="17.149999999999999" customHeight="1" x14ac:dyDescent="0.35">
      <c r="B506" s="302"/>
      <c r="C506" s="302"/>
    </row>
    <row r="507" spans="2:3" ht="17.149999999999999" customHeight="1" x14ac:dyDescent="0.35">
      <c r="B507" s="302"/>
      <c r="C507" s="302"/>
    </row>
    <row r="508" spans="2:3" ht="17.149999999999999" customHeight="1" x14ac:dyDescent="0.35">
      <c r="B508" s="302"/>
      <c r="C508" s="302"/>
    </row>
    <row r="509" spans="2:3" ht="17.149999999999999" customHeight="1" x14ac:dyDescent="0.35">
      <c r="B509" s="302"/>
      <c r="C509" s="302"/>
    </row>
    <row r="510" spans="2:3" ht="17.149999999999999" customHeight="1" x14ac:dyDescent="0.35">
      <c r="B510" s="302"/>
      <c r="C510" s="302"/>
    </row>
    <row r="511" spans="2:3" ht="17.149999999999999" customHeight="1" x14ac:dyDescent="0.35">
      <c r="B511" s="302"/>
      <c r="C511" s="302"/>
    </row>
    <row r="512" spans="2:3" ht="17.149999999999999" customHeight="1" x14ac:dyDescent="0.35">
      <c r="B512" s="302"/>
      <c r="C512" s="302"/>
    </row>
    <row r="513" spans="2:3" ht="17.149999999999999" customHeight="1" x14ac:dyDescent="0.35">
      <c r="B513" s="302"/>
      <c r="C513" s="302"/>
    </row>
    <row r="514" spans="2:3" ht="17.149999999999999" customHeight="1" x14ac:dyDescent="0.35">
      <c r="B514" s="302"/>
      <c r="C514" s="302"/>
    </row>
    <row r="515" spans="2:3" ht="17.149999999999999" customHeight="1" x14ac:dyDescent="0.35">
      <c r="B515" s="302"/>
      <c r="C515" s="302"/>
    </row>
    <row r="516" spans="2:3" ht="17.149999999999999" customHeight="1" x14ac:dyDescent="0.35">
      <c r="B516" s="302"/>
      <c r="C516" s="302"/>
    </row>
    <row r="517" spans="2:3" ht="17.149999999999999" customHeight="1" x14ac:dyDescent="0.35">
      <c r="B517" s="302"/>
      <c r="C517" s="302"/>
    </row>
    <row r="518" spans="2:3" ht="17.149999999999999" customHeight="1" x14ac:dyDescent="0.35">
      <c r="B518" s="302"/>
      <c r="C518" s="302"/>
    </row>
    <row r="519" spans="2:3" ht="17.149999999999999" customHeight="1" x14ac:dyDescent="0.35">
      <c r="B519" s="302"/>
      <c r="C519" s="302"/>
    </row>
    <row r="520" spans="2:3" ht="17.149999999999999" customHeight="1" x14ac:dyDescent="0.35">
      <c r="B520" s="302"/>
      <c r="C520" s="302"/>
    </row>
    <row r="521" spans="2:3" ht="17.149999999999999" customHeight="1" x14ac:dyDescent="0.35">
      <c r="B521" s="302"/>
      <c r="C521" s="302"/>
    </row>
    <row r="522" spans="2:3" ht="17.149999999999999" customHeight="1" x14ac:dyDescent="0.35">
      <c r="B522" s="302"/>
      <c r="C522" s="302"/>
    </row>
    <row r="523" spans="2:3" ht="17.149999999999999" customHeight="1" x14ac:dyDescent="0.35">
      <c r="B523" s="302"/>
      <c r="C523" s="302"/>
    </row>
    <row r="524" spans="2:3" ht="17.149999999999999" customHeight="1" x14ac:dyDescent="0.35">
      <c r="B524" s="302"/>
      <c r="C524" s="302"/>
    </row>
    <row r="525" spans="2:3" ht="17.149999999999999" customHeight="1" x14ac:dyDescent="0.35">
      <c r="B525" s="302"/>
      <c r="C525" s="302"/>
    </row>
    <row r="526" spans="2:3" ht="17.149999999999999" customHeight="1" x14ac:dyDescent="0.35">
      <c r="B526" s="302"/>
      <c r="C526" s="302"/>
    </row>
    <row r="527" spans="2:3" ht="17.149999999999999" customHeight="1" x14ac:dyDescent="0.35">
      <c r="B527" s="302"/>
      <c r="C527" s="302"/>
    </row>
    <row r="528" spans="2:3" ht="17.149999999999999" customHeight="1" x14ac:dyDescent="0.35">
      <c r="B528" s="302"/>
      <c r="C528" s="302"/>
    </row>
    <row r="529" spans="2:3" ht="17.149999999999999" customHeight="1" x14ac:dyDescent="0.35">
      <c r="B529" s="302"/>
      <c r="C529" s="302"/>
    </row>
    <row r="530" spans="2:3" ht="17.149999999999999" customHeight="1" x14ac:dyDescent="0.35">
      <c r="B530" s="302"/>
      <c r="C530" s="302"/>
    </row>
    <row r="531" spans="2:3" ht="17.149999999999999" customHeight="1" x14ac:dyDescent="0.35">
      <c r="B531" s="302"/>
      <c r="C531" s="302"/>
    </row>
    <row r="532" spans="2:3" ht="17.149999999999999" customHeight="1" x14ac:dyDescent="0.35">
      <c r="B532" s="302"/>
      <c r="C532" s="302"/>
    </row>
    <row r="533" spans="2:3" ht="17.149999999999999" customHeight="1" x14ac:dyDescent="0.35">
      <c r="B533" s="302"/>
      <c r="C533" s="302"/>
    </row>
    <row r="534" spans="2:3" ht="17.149999999999999" customHeight="1" x14ac:dyDescent="0.35">
      <c r="B534" s="302"/>
      <c r="C534" s="302"/>
    </row>
    <row r="535" spans="2:3" ht="17.149999999999999" customHeight="1" x14ac:dyDescent="0.35">
      <c r="B535" s="302"/>
      <c r="C535" s="302"/>
    </row>
    <row r="536" spans="2:3" ht="17.149999999999999" customHeight="1" x14ac:dyDescent="0.35">
      <c r="B536" s="302"/>
      <c r="C536" s="302"/>
    </row>
    <row r="537" spans="2:3" ht="17.149999999999999" customHeight="1" x14ac:dyDescent="0.35">
      <c r="B537" s="302"/>
      <c r="C537" s="302"/>
    </row>
    <row r="538" spans="2:3" ht="17.149999999999999" customHeight="1" x14ac:dyDescent="0.35">
      <c r="B538" s="302"/>
      <c r="C538" s="302"/>
    </row>
    <row r="539" spans="2:3" ht="17.149999999999999" customHeight="1" x14ac:dyDescent="0.35">
      <c r="B539" s="302"/>
      <c r="C539" s="302"/>
    </row>
    <row r="540" spans="2:3" ht="17.149999999999999" customHeight="1" x14ac:dyDescent="0.35">
      <c r="B540" s="302"/>
      <c r="C540" s="302"/>
    </row>
    <row r="541" spans="2:3" ht="17.149999999999999" customHeight="1" x14ac:dyDescent="0.35">
      <c r="B541" s="302"/>
      <c r="C541" s="302"/>
    </row>
    <row r="542" spans="2:3" ht="17.149999999999999" customHeight="1" x14ac:dyDescent="0.35">
      <c r="B542" s="302"/>
      <c r="C542" s="302"/>
    </row>
    <row r="543" spans="2:3" ht="17.149999999999999" customHeight="1" x14ac:dyDescent="0.35">
      <c r="B543" s="302"/>
      <c r="C543" s="302"/>
    </row>
    <row r="544" spans="2:3" ht="17.149999999999999" customHeight="1" x14ac:dyDescent="0.35">
      <c r="B544" s="302"/>
      <c r="C544" s="302"/>
    </row>
    <row r="545" spans="2:3" ht="17.149999999999999" customHeight="1" x14ac:dyDescent="0.35">
      <c r="B545" s="302"/>
      <c r="C545" s="302"/>
    </row>
    <row r="546" spans="2:3" ht="17.149999999999999" customHeight="1" x14ac:dyDescent="0.35">
      <c r="B546" s="302"/>
      <c r="C546" s="302"/>
    </row>
    <row r="547" spans="2:3" ht="17.149999999999999" customHeight="1" x14ac:dyDescent="0.35">
      <c r="B547" s="302"/>
      <c r="C547" s="302"/>
    </row>
    <row r="548" spans="2:3" ht="17.149999999999999" customHeight="1" x14ac:dyDescent="0.35">
      <c r="B548" s="302"/>
      <c r="C548" s="302"/>
    </row>
    <row r="549" spans="2:3" ht="17.149999999999999" customHeight="1" x14ac:dyDescent="0.35">
      <c r="B549" s="302"/>
      <c r="C549" s="302"/>
    </row>
    <row r="550" spans="2:3" ht="17.149999999999999" customHeight="1" x14ac:dyDescent="0.35">
      <c r="B550" s="302"/>
      <c r="C550" s="302"/>
    </row>
    <row r="551" spans="2:3" ht="17.149999999999999" customHeight="1" x14ac:dyDescent="0.35">
      <c r="B551" s="302"/>
      <c r="C551" s="302"/>
    </row>
    <row r="552" spans="2:3" ht="17.149999999999999" customHeight="1" x14ac:dyDescent="0.35">
      <c r="B552" s="302"/>
      <c r="C552" s="302"/>
    </row>
    <row r="553" spans="2:3" ht="17.149999999999999" customHeight="1" x14ac:dyDescent="0.35">
      <c r="B553" s="302"/>
      <c r="C553" s="302"/>
    </row>
    <row r="554" spans="2:3" ht="17.149999999999999" customHeight="1" x14ac:dyDescent="0.35">
      <c r="B554" s="302"/>
      <c r="C554" s="302"/>
    </row>
    <row r="555" spans="2:3" ht="17.149999999999999" customHeight="1" x14ac:dyDescent="0.35">
      <c r="B555" s="302"/>
      <c r="C555" s="302"/>
    </row>
    <row r="556" spans="2:3" ht="17.149999999999999" customHeight="1" x14ac:dyDescent="0.35">
      <c r="B556" s="302"/>
      <c r="C556" s="302"/>
    </row>
    <row r="557" spans="2:3" ht="17.149999999999999" customHeight="1" x14ac:dyDescent="0.35">
      <c r="B557" s="302"/>
      <c r="C557" s="302"/>
    </row>
    <row r="558" spans="2:3" ht="17.149999999999999" customHeight="1" x14ac:dyDescent="0.35">
      <c r="B558" s="302"/>
      <c r="C558" s="302"/>
    </row>
    <row r="559" spans="2:3" ht="17.149999999999999" customHeight="1" x14ac:dyDescent="0.35">
      <c r="B559" s="302"/>
      <c r="C559" s="302"/>
    </row>
    <row r="560" spans="2:3" ht="17.149999999999999" customHeight="1" x14ac:dyDescent="0.35">
      <c r="B560" s="302"/>
      <c r="C560" s="302"/>
    </row>
    <row r="561" spans="2:3" ht="17.149999999999999" customHeight="1" x14ac:dyDescent="0.35">
      <c r="B561" s="302"/>
      <c r="C561" s="302"/>
    </row>
    <row r="562" spans="2:3" ht="17.149999999999999" customHeight="1" x14ac:dyDescent="0.35">
      <c r="B562" s="302"/>
      <c r="C562" s="302"/>
    </row>
    <row r="563" spans="2:3" ht="17.149999999999999" customHeight="1" x14ac:dyDescent="0.35">
      <c r="B563" s="302"/>
      <c r="C563" s="302"/>
    </row>
    <row r="564" spans="2:3" ht="17.149999999999999" customHeight="1" x14ac:dyDescent="0.35">
      <c r="B564" s="302"/>
      <c r="C564" s="302"/>
    </row>
    <row r="565" spans="2:3" ht="17.149999999999999" customHeight="1" x14ac:dyDescent="0.35">
      <c r="B565" s="302"/>
      <c r="C565" s="302"/>
    </row>
    <row r="566" spans="2:3" ht="17.149999999999999" customHeight="1" x14ac:dyDescent="0.35">
      <c r="B566" s="302"/>
      <c r="C566" s="302"/>
    </row>
    <row r="567" spans="2:3" ht="17.149999999999999" customHeight="1" x14ac:dyDescent="0.35">
      <c r="B567" s="302"/>
      <c r="C567" s="302"/>
    </row>
    <row r="568" spans="2:3" ht="17.149999999999999" customHeight="1" x14ac:dyDescent="0.35">
      <c r="B568" s="302"/>
      <c r="C568" s="302"/>
    </row>
    <row r="569" spans="2:3" ht="17.149999999999999" customHeight="1" x14ac:dyDescent="0.35">
      <c r="B569" s="302"/>
      <c r="C569" s="302"/>
    </row>
    <row r="570" spans="2:3" ht="17.149999999999999" customHeight="1" x14ac:dyDescent="0.35">
      <c r="B570" s="302"/>
      <c r="C570" s="302"/>
    </row>
    <row r="571" spans="2:3" ht="17.149999999999999" customHeight="1" x14ac:dyDescent="0.35">
      <c r="B571" s="302"/>
      <c r="C571" s="302"/>
    </row>
    <row r="572" spans="2:3" ht="17.149999999999999" customHeight="1" x14ac:dyDescent="0.35">
      <c r="B572" s="302"/>
      <c r="C572" s="302"/>
    </row>
    <row r="573" spans="2:3" ht="17.149999999999999" customHeight="1" x14ac:dyDescent="0.35">
      <c r="B573" s="302"/>
      <c r="C573" s="302"/>
    </row>
    <row r="574" spans="2:3" ht="17.149999999999999" customHeight="1" x14ac:dyDescent="0.35">
      <c r="B574" s="302"/>
      <c r="C574" s="302"/>
    </row>
    <row r="575" spans="2:3" ht="17.149999999999999" customHeight="1" x14ac:dyDescent="0.35">
      <c r="B575" s="302"/>
      <c r="C575" s="302"/>
    </row>
    <row r="576" spans="2:3" ht="17.149999999999999" customHeight="1" x14ac:dyDescent="0.35">
      <c r="B576" s="302"/>
      <c r="C576" s="302"/>
    </row>
    <row r="577" spans="2:3" ht="17.149999999999999" customHeight="1" x14ac:dyDescent="0.35">
      <c r="B577" s="302"/>
      <c r="C577" s="302"/>
    </row>
    <row r="578" spans="2:3" ht="17.149999999999999" customHeight="1" x14ac:dyDescent="0.35">
      <c r="B578" s="302"/>
      <c r="C578" s="302"/>
    </row>
    <row r="579" spans="2:3" ht="17.149999999999999" customHeight="1" x14ac:dyDescent="0.35">
      <c r="B579" s="302"/>
      <c r="C579" s="302"/>
    </row>
    <row r="580" spans="2:3" ht="17.149999999999999" customHeight="1" x14ac:dyDescent="0.35">
      <c r="B580" s="302"/>
      <c r="C580" s="302"/>
    </row>
    <row r="581" spans="2:3" ht="17.149999999999999" customHeight="1" x14ac:dyDescent="0.35">
      <c r="B581" s="302"/>
      <c r="C581" s="302"/>
    </row>
    <row r="582" spans="2:3" ht="17.149999999999999" customHeight="1" x14ac:dyDescent="0.35">
      <c r="B582" s="302"/>
      <c r="C582" s="302"/>
    </row>
    <row r="583" spans="2:3" ht="17.149999999999999" customHeight="1" x14ac:dyDescent="0.35">
      <c r="B583" s="302"/>
      <c r="C583" s="302"/>
    </row>
    <row r="584" spans="2:3" ht="17.149999999999999" customHeight="1" x14ac:dyDescent="0.35">
      <c r="B584" s="302"/>
      <c r="C584" s="302"/>
    </row>
    <row r="585" spans="2:3" ht="17.149999999999999" customHeight="1" x14ac:dyDescent="0.35">
      <c r="B585" s="302"/>
      <c r="C585" s="302"/>
    </row>
    <row r="586" spans="2:3" ht="17.149999999999999" customHeight="1" x14ac:dyDescent="0.35">
      <c r="B586" s="302"/>
      <c r="C586" s="302"/>
    </row>
    <row r="587" spans="2:3" ht="17.149999999999999" customHeight="1" x14ac:dyDescent="0.35">
      <c r="B587" s="302"/>
      <c r="C587" s="302"/>
    </row>
    <row r="588" spans="2:3" ht="17.149999999999999" customHeight="1" x14ac:dyDescent="0.35">
      <c r="B588" s="302"/>
      <c r="C588" s="302"/>
    </row>
    <row r="589" spans="2:3" ht="17.149999999999999" customHeight="1" x14ac:dyDescent="0.35">
      <c r="B589" s="302"/>
      <c r="C589" s="302"/>
    </row>
    <row r="590" spans="2:3" ht="17.149999999999999" customHeight="1" x14ac:dyDescent="0.35">
      <c r="B590" s="302"/>
      <c r="C590" s="302"/>
    </row>
    <row r="591" spans="2:3" ht="17.149999999999999" customHeight="1" x14ac:dyDescent="0.35">
      <c r="B591" s="302"/>
      <c r="C591" s="302"/>
    </row>
    <row r="592" spans="2:3" ht="17.149999999999999" customHeight="1" x14ac:dyDescent="0.35">
      <c r="B592" s="302"/>
      <c r="C592" s="302"/>
    </row>
    <row r="593" spans="2:3" ht="17.149999999999999" customHeight="1" x14ac:dyDescent="0.35">
      <c r="B593" s="302"/>
      <c r="C593" s="302"/>
    </row>
    <row r="594" spans="2:3" ht="17.149999999999999" customHeight="1" x14ac:dyDescent="0.35">
      <c r="B594" s="302"/>
      <c r="C594" s="302"/>
    </row>
    <row r="595" spans="2:3" ht="17.149999999999999" customHeight="1" x14ac:dyDescent="0.35">
      <c r="B595" s="302"/>
      <c r="C595" s="302"/>
    </row>
    <row r="596" spans="2:3" ht="17.149999999999999" customHeight="1" x14ac:dyDescent="0.35">
      <c r="B596" s="302"/>
      <c r="C596" s="302"/>
    </row>
    <row r="597" spans="2:3" ht="17.149999999999999" customHeight="1" x14ac:dyDescent="0.35">
      <c r="B597" s="302"/>
      <c r="C597" s="302"/>
    </row>
    <row r="598" spans="2:3" ht="17.149999999999999" customHeight="1" x14ac:dyDescent="0.35">
      <c r="B598" s="302"/>
      <c r="C598" s="302"/>
    </row>
    <row r="599" spans="2:3" ht="17.149999999999999" customHeight="1" x14ac:dyDescent="0.35">
      <c r="B599" s="302"/>
      <c r="C599" s="302"/>
    </row>
    <row r="600" spans="2:3" ht="17.149999999999999" customHeight="1" x14ac:dyDescent="0.35">
      <c r="B600" s="302"/>
      <c r="C600" s="302"/>
    </row>
    <row r="601" spans="2:3" ht="17.149999999999999" customHeight="1" x14ac:dyDescent="0.35">
      <c r="B601" s="302"/>
      <c r="C601" s="302"/>
    </row>
    <row r="602" spans="2:3" ht="17.149999999999999" customHeight="1" x14ac:dyDescent="0.35">
      <c r="B602" s="302"/>
      <c r="C602" s="302"/>
    </row>
    <row r="603" spans="2:3" ht="17.149999999999999" customHeight="1" x14ac:dyDescent="0.35">
      <c r="B603" s="302"/>
      <c r="C603" s="302"/>
    </row>
    <row r="604" spans="2:3" ht="17.149999999999999" customHeight="1" x14ac:dyDescent="0.35">
      <c r="B604" s="302"/>
      <c r="C604" s="302"/>
    </row>
    <row r="605" spans="2:3" ht="17.149999999999999" customHeight="1" x14ac:dyDescent="0.35">
      <c r="B605" s="302"/>
      <c r="C605" s="302"/>
    </row>
    <row r="606" spans="2:3" ht="17.149999999999999" customHeight="1" x14ac:dyDescent="0.35">
      <c r="B606" s="302"/>
      <c r="C606" s="302"/>
    </row>
    <row r="607" spans="2:3" ht="17.149999999999999" customHeight="1" x14ac:dyDescent="0.35">
      <c r="B607" s="302"/>
      <c r="C607" s="302"/>
    </row>
    <row r="608" spans="2:3" ht="17.149999999999999" customHeight="1" x14ac:dyDescent="0.35">
      <c r="B608" s="302"/>
      <c r="C608" s="302"/>
    </row>
    <row r="609" spans="2:3" ht="17.149999999999999" customHeight="1" x14ac:dyDescent="0.35">
      <c r="B609" s="302"/>
      <c r="C609" s="302"/>
    </row>
    <row r="610" spans="2:3" ht="17.149999999999999" customHeight="1" x14ac:dyDescent="0.35">
      <c r="B610" s="302"/>
      <c r="C610" s="302"/>
    </row>
    <row r="611" spans="2:3" ht="17.149999999999999" customHeight="1" x14ac:dyDescent="0.35">
      <c r="B611" s="302"/>
      <c r="C611" s="302"/>
    </row>
    <row r="612" spans="2:3" ht="17.149999999999999" customHeight="1" x14ac:dyDescent="0.35">
      <c r="B612" s="302"/>
      <c r="C612" s="302"/>
    </row>
    <row r="613" spans="2:3" ht="17.149999999999999" customHeight="1" x14ac:dyDescent="0.35">
      <c r="B613" s="302"/>
      <c r="C613" s="302"/>
    </row>
    <row r="614" spans="2:3" ht="17.149999999999999" customHeight="1" x14ac:dyDescent="0.35">
      <c r="B614" s="302"/>
      <c r="C614" s="302"/>
    </row>
    <row r="615" spans="2:3" ht="17.149999999999999" customHeight="1" x14ac:dyDescent="0.35">
      <c r="B615" s="302"/>
      <c r="C615" s="302"/>
    </row>
    <row r="616" spans="2:3" ht="17.149999999999999" customHeight="1" x14ac:dyDescent="0.35">
      <c r="B616" s="302"/>
      <c r="C616" s="302"/>
    </row>
    <row r="617" spans="2:3" ht="17.149999999999999" customHeight="1" x14ac:dyDescent="0.35">
      <c r="B617" s="302"/>
      <c r="C617" s="302"/>
    </row>
    <row r="618" spans="2:3" ht="17.149999999999999" customHeight="1" x14ac:dyDescent="0.35">
      <c r="B618" s="302"/>
      <c r="C618" s="302"/>
    </row>
    <row r="619" spans="2:3" ht="17.149999999999999" customHeight="1" x14ac:dyDescent="0.35">
      <c r="B619" s="302"/>
      <c r="C619" s="302"/>
    </row>
    <row r="620" spans="2:3" ht="17.149999999999999" customHeight="1" x14ac:dyDescent="0.35">
      <c r="B620" s="302"/>
      <c r="C620" s="302"/>
    </row>
    <row r="621" spans="2:3" ht="17.149999999999999" customHeight="1" x14ac:dyDescent="0.35">
      <c r="B621" s="302"/>
      <c r="C621" s="302"/>
    </row>
    <row r="622" spans="2:3" ht="17.149999999999999" customHeight="1" x14ac:dyDescent="0.35">
      <c r="B622" s="302"/>
      <c r="C622" s="302"/>
    </row>
    <row r="623" spans="2:3" ht="17.149999999999999" customHeight="1" x14ac:dyDescent="0.35">
      <c r="B623" s="302"/>
      <c r="C623" s="302"/>
    </row>
    <row r="624" spans="2:3" ht="17.149999999999999" customHeight="1" x14ac:dyDescent="0.35">
      <c r="B624" s="302"/>
      <c r="C624" s="302"/>
    </row>
    <row r="625" spans="2:3" ht="17.149999999999999" customHeight="1" x14ac:dyDescent="0.35">
      <c r="B625" s="302"/>
      <c r="C625" s="302"/>
    </row>
    <row r="626" spans="2:3" ht="17.149999999999999" customHeight="1" x14ac:dyDescent="0.35">
      <c r="B626" s="302"/>
      <c r="C626" s="302"/>
    </row>
    <row r="627" spans="2:3" ht="17.149999999999999" customHeight="1" x14ac:dyDescent="0.35">
      <c r="B627" s="302"/>
      <c r="C627" s="302"/>
    </row>
    <row r="628" spans="2:3" ht="17.149999999999999" customHeight="1" x14ac:dyDescent="0.35">
      <c r="B628" s="302"/>
      <c r="C628" s="302"/>
    </row>
    <row r="629" spans="2:3" ht="17.149999999999999" customHeight="1" x14ac:dyDescent="0.35">
      <c r="B629" s="302"/>
      <c r="C629" s="302"/>
    </row>
    <row r="630" spans="2:3" ht="17.149999999999999" customHeight="1" x14ac:dyDescent="0.35">
      <c r="B630" s="302"/>
      <c r="C630" s="302"/>
    </row>
    <row r="631" spans="2:3" ht="17.149999999999999" customHeight="1" x14ac:dyDescent="0.35">
      <c r="B631" s="302"/>
      <c r="C631" s="302"/>
    </row>
    <row r="632" spans="2:3" ht="17.149999999999999" customHeight="1" x14ac:dyDescent="0.35">
      <c r="B632" s="302"/>
      <c r="C632" s="302"/>
    </row>
    <row r="633" spans="2:3" ht="17.149999999999999" customHeight="1" x14ac:dyDescent="0.35">
      <c r="B633" s="302"/>
      <c r="C633" s="302"/>
    </row>
    <row r="634" spans="2:3" ht="17.149999999999999" customHeight="1" x14ac:dyDescent="0.35">
      <c r="B634" s="302"/>
      <c r="C634" s="302"/>
    </row>
    <row r="635" spans="2:3" ht="17.149999999999999" customHeight="1" x14ac:dyDescent="0.35">
      <c r="B635" s="302"/>
      <c r="C635" s="302"/>
    </row>
    <row r="636" spans="2:3" ht="17.149999999999999" customHeight="1" x14ac:dyDescent="0.35">
      <c r="B636" s="302"/>
      <c r="C636" s="302"/>
    </row>
    <row r="637" spans="2:3" ht="17.149999999999999" customHeight="1" x14ac:dyDescent="0.35">
      <c r="B637" s="302"/>
      <c r="C637" s="302"/>
    </row>
    <row r="638" spans="2:3" ht="17.149999999999999" customHeight="1" x14ac:dyDescent="0.35">
      <c r="B638" s="302"/>
      <c r="C638" s="302"/>
    </row>
    <row r="639" spans="2:3" ht="17.149999999999999" customHeight="1" x14ac:dyDescent="0.35">
      <c r="B639" s="302"/>
      <c r="C639" s="302"/>
    </row>
    <row r="640" spans="2:3" ht="17.149999999999999" customHeight="1" x14ac:dyDescent="0.35">
      <c r="B640" s="302"/>
      <c r="C640" s="302"/>
    </row>
    <row r="641" spans="2:3" ht="17.149999999999999" customHeight="1" x14ac:dyDescent="0.35">
      <c r="B641" s="302"/>
      <c r="C641" s="302"/>
    </row>
    <row r="642" spans="2:3" ht="17.149999999999999" customHeight="1" x14ac:dyDescent="0.35">
      <c r="B642" s="302"/>
      <c r="C642" s="302"/>
    </row>
    <row r="643" spans="2:3" ht="17.149999999999999" customHeight="1" x14ac:dyDescent="0.35">
      <c r="B643" s="302"/>
      <c r="C643" s="302"/>
    </row>
    <row r="644" spans="2:3" ht="17.149999999999999" customHeight="1" x14ac:dyDescent="0.35">
      <c r="B644" s="302"/>
      <c r="C644" s="302"/>
    </row>
    <row r="645" spans="2:3" ht="17.149999999999999" customHeight="1" x14ac:dyDescent="0.35">
      <c r="B645" s="302"/>
      <c r="C645" s="302"/>
    </row>
    <row r="646" spans="2:3" ht="17.149999999999999" customHeight="1" x14ac:dyDescent="0.35">
      <c r="B646" s="302"/>
      <c r="C646" s="302"/>
    </row>
    <row r="647" spans="2:3" ht="17.149999999999999" customHeight="1" x14ac:dyDescent="0.35">
      <c r="B647" s="302"/>
      <c r="C647" s="302"/>
    </row>
    <row r="648" spans="2:3" ht="17.149999999999999" customHeight="1" x14ac:dyDescent="0.35">
      <c r="B648" s="302"/>
      <c r="C648" s="302"/>
    </row>
    <row r="649" spans="2:3" ht="17.149999999999999" customHeight="1" x14ac:dyDescent="0.35">
      <c r="B649" s="302"/>
      <c r="C649" s="302"/>
    </row>
    <row r="650" spans="2:3" ht="17.149999999999999" customHeight="1" x14ac:dyDescent="0.35">
      <c r="B650" s="302"/>
      <c r="C650" s="302"/>
    </row>
    <row r="651" spans="2:3" ht="17.149999999999999" customHeight="1" x14ac:dyDescent="0.35">
      <c r="B651" s="302"/>
      <c r="C651" s="302"/>
    </row>
    <row r="652" spans="2:3" ht="17.149999999999999" customHeight="1" x14ac:dyDescent="0.35">
      <c r="B652" s="302"/>
      <c r="C652" s="302"/>
    </row>
    <row r="653" spans="2:3" ht="17.149999999999999" customHeight="1" x14ac:dyDescent="0.35">
      <c r="B653" s="302"/>
      <c r="C653" s="302"/>
    </row>
    <row r="654" spans="2:3" ht="17.149999999999999" customHeight="1" x14ac:dyDescent="0.35">
      <c r="B654" s="302"/>
      <c r="C654" s="302"/>
    </row>
    <row r="655" spans="2:3" ht="17.149999999999999" customHeight="1" x14ac:dyDescent="0.35">
      <c r="B655" s="302"/>
      <c r="C655" s="302"/>
    </row>
    <row r="656" spans="2:3" ht="17.149999999999999" customHeight="1" x14ac:dyDescent="0.35">
      <c r="B656" s="302"/>
      <c r="C656" s="302"/>
    </row>
    <row r="657" spans="2:3" ht="17.149999999999999" customHeight="1" x14ac:dyDescent="0.35">
      <c r="B657" s="302"/>
      <c r="C657" s="302"/>
    </row>
    <row r="658" spans="2:3" ht="17.149999999999999" customHeight="1" x14ac:dyDescent="0.35">
      <c r="B658" s="302"/>
      <c r="C658" s="302"/>
    </row>
    <row r="659" spans="2:3" ht="17.149999999999999" customHeight="1" x14ac:dyDescent="0.35">
      <c r="B659" s="302"/>
      <c r="C659" s="302"/>
    </row>
    <row r="660" spans="2:3" ht="17.149999999999999" customHeight="1" x14ac:dyDescent="0.35">
      <c r="B660" s="302"/>
      <c r="C660" s="302"/>
    </row>
    <row r="661" spans="2:3" ht="17.149999999999999" customHeight="1" x14ac:dyDescent="0.35">
      <c r="B661" s="302"/>
      <c r="C661" s="302"/>
    </row>
    <row r="662" spans="2:3" ht="17.149999999999999" customHeight="1" x14ac:dyDescent="0.35">
      <c r="B662" s="302"/>
      <c r="C662" s="302"/>
    </row>
    <row r="663" spans="2:3" ht="17.149999999999999" customHeight="1" x14ac:dyDescent="0.35">
      <c r="B663" s="302"/>
      <c r="C663" s="302"/>
    </row>
    <row r="664" spans="2:3" ht="17.149999999999999" customHeight="1" x14ac:dyDescent="0.35">
      <c r="B664" s="302"/>
      <c r="C664" s="302"/>
    </row>
    <row r="665" spans="2:3" ht="17.149999999999999" customHeight="1" x14ac:dyDescent="0.35">
      <c r="B665" s="302"/>
      <c r="C665" s="302"/>
    </row>
    <row r="666" spans="2:3" ht="17.149999999999999" customHeight="1" x14ac:dyDescent="0.35">
      <c r="B666" s="302"/>
      <c r="C666" s="302"/>
    </row>
    <row r="667" spans="2:3" ht="17.149999999999999" customHeight="1" x14ac:dyDescent="0.35">
      <c r="B667" s="302"/>
      <c r="C667" s="302"/>
    </row>
    <row r="668" spans="2:3" ht="17.149999999999999" customHeight="1" x14ac:dyDescent="0.35">
      <c r="B668" s="302"/>
      <c r="C668" s="302"/>
    </row>
    <row r="669" spans="2:3" ht="17.149999999999999" customHeight="1" x14ac:dyDescent="0.35">
      <c r="B669" s="302"/>
      <c r="C669" s="302"/>
    </row>
    <row r="670" spans="2:3" ht="17.149999999999999" customHeight="1" x14ac:dyDescent="0.35">
      <c r="B670" s="302"/>
      <c r="C670" s="302"/>
    </row>
    <row r="671" spans="2:3" ht="17.149999999999999" customHeight="1" x14ac:dyDescent="0.35">
      <c r="B671" s="302"/>
      <c r="C671" s="302"/>
    </row>
    <row r="672" spans="2:3" ht="17.149999999999999" customHeight="1" x14ac:dyDescent="0.35">
      <c r="B672" s="302"/>
      <c r="C672" s="302"/>
    </row>
    <row r="673" spans="2:3" ht="17.149999999999999" customHeight="1" x14ac:dyDescent="0.35">
      <c r="B673" s="302"/>
      <c r="C673" s="302"/>
    </row>
    <row r="674" spans="2:3" ht="17.149999999999999" customHeight="1" x14ac:dyDescent="0.35">
      <c r="B674" s="302"/>
      <c r="C674" s="302"/>
    </row>
    <row r="675" spans="2:3" ht="17.149999999999999" customHeight="1" x14ac:dyDescent="0.35">
      <c r="B675" s="302"/>
      <c r="C675" s="302"/>
    </row>
    <row r="676" spans="2:3" ht="17.149999999999999" customHeight="1" x14ac:dyDescent="0.35">
      <c r="B676" s="302"/>
      <c r="C676" s="302"/>
    </row>
    <row r="677" spans="2:3" ht="17.149999999999999" customHeight="1" x14ac:dyDescent="0.35">
      <c r="B677" s="302"/>
      <c r="C677" s="302"/>
    </row>
    <row r="678" spans="2:3" ht="17.149999999999999" customHeight="1" x14ac:dyDescent="0.35">
      <c r="B678" s="302"/>
      <c r="C678" s="302"/>
    </row>
    <row r="679" spans="2:3" ht="17.149999999999999" customHeight="1" x14ac:dyDescent="0.35">
      <c r="B679" s="302"/>
      <c r="C679" s="302"/>
    </row>
    <row r="680" spans="2:3" ht="17.149999999999999" customHeight="1" x14ac:dyDescent="0.35">
      <c r="B680" s="302"/>
      <c r="C680" s="302"/>
    </row>
    <row r="681" spans="2:3" ht="17.149999999999999" customHeight="1" x14ac:dyDescent="0.35">
      <c r="B681" s="302"/>
      <c r="C681" s="302"/>
    </row>
    <row r="682" spans="2:3" ht="17.149999999999999" customHeight="1" x14ac:dyDescent="0.35">
      <c r="B682" s="302"/>
      <c r="C682" s="302"/>
    </row>
    <row r="683" spans="2:3" ht="17.149999999999999" customHeight="1" x14ac:dyDescent="0.35">
      <c r="B683" s="302"/>
      <c r="C683" s="302"/>
    </row>
    <row r="684" spans="2:3" ht="17.149999999999999" customHeight="1" x14ac:dyDescent="0.35">
      <c r="B684" s="302"/>
      <c r="C684" s="302"/>
    </row>
    <row r="685" spans="2:3" ht="17.149999999999999" customHeight="1" x14ac:dyDescent="0.35">
      <c r="B685" s="302"/>
      <c r="C685" s="302"/>
    </row>
    <row r="686" spans="2:3" ht="17.149999999999999" customHeight="1" x14ac:dyDescent="0.35">
      <c r="B686" s="302"/>
      <c r="C686" s="302"/>
    </row>
    <row r="687" spans="2:3" ht="17.149999999999999" customHeight="1" x14ac:dyDescent="0.35">
      <c r="B687" s="302"/>
      <c r="C687" s="302"/>
    </row>
    <row r="688" spans="2:3" ht="17.149999999999999" customHeight="1" x14ac:dyDescent="0.35">
      <c r="B688" s="302"/>
      <c r="C688" s="302"/>
    </row>
    <row r="689" spans="2:3" ht="17.149999999999999" customHeight="1" x14ac:dyDescent="0.35">
      <c r="B689" s="302"/>
      <c r="C689" s="302"/>
    </row>
    <row r="690" spans="2:3" ht="17.149999999999999" customHeight="1" x14ac:dyDescent="0.35">
      <c r="B690" s="302"/>
      <c r="C690" s="302"/>
    </row>
    <row r="691" spans="2:3" ht="17.149999999999999" customHeight="1" x14ac:dyDescent="0.35">
      <c r="B691" s="302"/>
      <c r="C691" s="302"/>
    </row>
    <row r="692" spans="2:3" ht="17.149999999999999" customHeight="1" x14ac:dyDescent="0.35">
      <c r="B692" s="302"/>
      <c r="C692" s="302"/>
    </row>
    <row r="693" spans="2:3" ht="17.149999999999999" customHeight="1" x14ac:dyDescent="0.35">
      <c r="B693" s="302"/>
      <c r="C693" s="302"/>
    </row>
    <row r="694" spans="2:3" ht="17.149999999999999" customHeight="1" x14ac:dyDescent="0.35">
      <c r="B694" s="302"/>
      <c r="C694" s="302"/>
    </row>
    <row r="695" spans="2:3" ht="17.149999999999999" customHeight="1" x14ac:dyDescent="0.35">
      <c r="B695" s="302"/>
      <c r="C695" s="302"/>
    </row>
    <row r="696" spans="2:3" ht="17.149999999999999" customHeight="1" x14ac:dyDescent="0.35">
      <c r="B696" s="302"/>
      <c r="C696" s="302"/>
    </row>
    <row r="697" spans="2:3" ht="17.149999999999999" customHeight="1" x14ac:dyDescent="0.35">
      <c r="B697" s="302"/>
      <c r="C697" s="302"/>
    </row>
    <row r="698" spans="2:3" ht="17.149999999999999" customHeight="1" x14ac:dyDescent="0.35">
      <c r="B698" s="302"/>
      <c r="C698" s="302"/>
    </row>
    <row r="699" spans="2:3" ht="17.149999999999999" customHeight="1" x14ac:dyDescent="0.35">
      <c r="B699" s="302"/>
      <c r="C699" s="302"/>
    </row>
    <row r="700" spans="2:3" ht="17.149999999999999" customHeight="1" x14ac:dyDescent="0.35">
      <c r="B700" s="302"/>
      <c r="C700" s="302"/>
    </row>
    <row r="701" spans="2:3" ht="17.149999999999999" customHeight="1" x14ac:dyDescent="0.35">
      <c r="B701" s="302"/>
      <c r="C701" s="302"/>
    </row>
    <row r="702" spans="2:3" ht="17.149999999999999" customHeight="1" x14ac:dyDescent="0.35">
      <c r="B702" s="302"/>
      <c r="C702" s="302"/>
    </row>
    <row r="703" spans="2:3" ht="17.149999999999999" customHeight="1" x14ac:dyDescent="0.35">
      <c r="B703" s="302"/>
      <c r="C703" s="302"/>
    </row>
    <row r="704" spans="2:3" ht="17.149999999999999" customHeight="1" x14ac:dyDescent="0.35">
      <c r="B704" s="302"/>
      <c r="C704" s="302"/>
    </row>
    <row r="705" spans="2:3" ht="17.149999999999999" customHeight="1" x14ac:dyDescent="0.35">
      <c r="B705" s="302"/>
      <c r="C705" s="302"/>
    </row>
    <row r="706" spans="2:3" ht="17.149999999999999" customHeight="1" x14ac:dyDescent="0.35">
      <c r="B706" s="302"/>
      <c r="C706" s="302"/>
    </row>
    <row r="707" spans="2:3" ht="17.149999999999999" customHeight="1" x14ac:dyDescent="0.35">
      <c r="B707" s="302"/>
      <c r="C707" s="302"/>
    </row>
    <row r="708" spans="2:3" ht="17.149999999999999" customHeight="1" x14ac:dyDescent="0.35">
      <c r="B708" s="302"/>
      <c r="C708" s="302"/>
    </row>
    <row r="709" spans="2:3" ht="17.149999999999999" customHeight="1" x14ac:dyDescent="0.35">
      <c r="B709" s="302"/>
      <c r="C709" s="302"/>
    </row>
    <row r="710" spans="2:3" ht="17.149999999999999" customHeight="1" x14ac:dyDescent="0.35">
      <c r="B710" s="302"/>
      <c r="C710" s="302"/>
    </row>
    <row r="711" spans="2:3" ht="17.149999999999999" customHeight="1" x14ac:dyDescent="0.35">
      <c r="B711" s="302"/>
      <c r="C711" s="302"/>
    </row>
    <row r="712" spans="2:3" ht="17.149999999999999" customHeight="1" x14ac:dyDescent="0.35">
      <c r="B712" s="302"/>
      <c r="C712" s="302"/>
    </row>
    <row r="713" spans="2:3" ht="17.149999999999999" customHeight="1" x14ac:dyDescent="0.35">
      <c r="B713" s="302"/>
      <c r="C713" s="302"/>
    </row>
    <row r="714" spans="2:3" ht="17.149999999999999" customHeight="1" x14ac:dyDescent="0.35">
      <c r="B714" s="302"/>
      <c r="C714" s="302"/>
    </row>
    <row r="715" spans="2:3" ht="17.149999999999999" customHeight="1" x14ac:dyDescent="0.35">
      <c r="B715" s="302"/>
      <c r="C715" s="302"/>
    </row>
    <row r="716" spans="2:3" ht="17.149999999999999" customHeight="1" x14ac:dyDescent="0.35">
      <c r="B716" s="302"/>
      <c r="C716" s="302"/>
    </row>
    <row r="717" spans="2:3" ht="17.149999999999999" customHeight="1" x14ac:dyDescent="0.35">
      <c r="B717" s="302"/>
      <c r="C717" s="302"/>
    </row>
    <row r="718" spans="2:3" ht="17.149999999999999" customHeight="1" x14ac:dyDescent="0.35">
      <c r="B718" s="302"/>
      <c r="C718" s="302"/>
    </row>
    <row r="719" spans="2:3" ht="17.149999999999999" customHeight="1" x14ac:dyDescent="0.35">
      <c r="B719" s="302"/>
      <c r="C719" s="302"/>
    </row>
    <row r="720" spans="2:3" ht="17.149999999999999" customHeight="1" x14ac:dyDescent="0.35">
      <c r="B720" s="302"/>
      <c r="C720" s="302"/>
    </row>
    <row r="721" spans="2:3" ht="17.149999999999999" customHeight="1" x14ac:dyDescent="0.35">
      <c r="B721" s="302"/>
      <c r="C721" s="302"/>
    </row>
    <row r="722" spans="2:3" ht="17.149999999999999" customHeight="1" x14ac:dyDescent="0.35">
      <c r="B722" s="302"/>
      <c r="C722" s="302"/>
    </row>
    <row r="723" spans="2:3" ht="17.149999999999999" customHeight="1" x14ac:dyDescent="0.35">
      <c r="B723" s="302"/>
      <c r="C723" s="302"/>
    </row>
    <row r="724" spans="2:3" ht="17.149999999999999" customHeight="1" x14ac:dyDescent="0.35">
      <c r="B724" s="302"/>
      <c r="C724" s="302"/>
    </row>
    <row r="725" spans="2:3" ht="17.149999999999999" customHeight="1" x14ac:dyDescent="0.35">
      <c r="B725" s="302"/>
      <c r="C725" s="302"/>
    </row>
    <row r="726" spans="2:3" ht="17.149999999999999" customHeight="1" x14ac:dyDescent="0.35">
      <c r="B726" s="302"/>
      <c r="C726" s="302"/>
    </row>
    <row r="727" spans="2:3" ht="17.149999999999999" customHeight="1" x14ac:dyDescent="0.35">
      <c r="B727" s="302"/>
      <c r="C727" s="302"/>
    </row>
    <row r="728" spans="2:3" ht="17.149999999999999" customHeight="1" x14ac:dyDescent="0.35">
      <c r="B728" s="302"/>
      <c r="C728" s="302"/>
    </row>
    <row r="729" spans="2:3" ht="17.149999999999999" customHeight="1" x14ac:dyDescent="0.35">
      <c r="B729" s="302"/>
      <c r="C729" s="302"/>
    </row>
    <row r="730" spans="2:3" ht="17.149999999999999" customHeight="1" x14ac:dyDescent="0.35">
      <c r="B730" s="302"/>
      <c r="C730" s="302"/>
    </row>
    <row r="731" spans="2:3" ht="17.149999999999999" customHeight="1" x14ac:dyDescent="0.35">
      <c r="B731" s="302"/>
      <c r="C731" s="302"/>
    </row>
    <row r="732" spans="2:3" ht="17.149999999999999" customHeight="1" x14ac:dyDescent="0.35">
      <c r="B732" s="302"/>
      <c r="C732" s="302"/>
    </row>
    <row r="733" spans="2:3" ht="17.149999999999999" customHeight="1" x14ac:dyDescent="0.35">
      <c r="B733" s="302"/>
      <c r="C733" s="302"/>
    </row>
    <row r="734" spans="2:3" ht="17.149999999999999" customHeight="1" x14ac:dyDescent="0.35">
      <c r="B734" s="302"/>
      <c r="C734" s="302"/>
    </row>
    <row r="735" spans="2:3" ht="17.149999999999999" customHeight="1" x14ac:dyDescent="0.35">
      <c r="B735" s="302"/>
      <c r="C735" s="302"/>
    </row>
    <row r="736" spans="2:3" ht="17.149999999999999" customHeight="1" x14ac:dyDescent="0.35">
      <c r="B736" s="302"/>
      <c r="C736" s="302"/>
    </row>
    <row r="737" spans="2:3" ht="17.149999999999999" customHeight="1" x14ac:dyDescent="0.35">
      <c r="B737" s="302"/>
      <c r="C737" s="302"/>
    </row>
    <row r="738" spans="2:3" ht="17.149999999999999" customHeight="1" x14ac:dyDescent="0.35">
      <c r="B738" s="302"/>
      <c r="C738" s="302"/>
    </row>
    <row r="739" spans="2:3" ht="17.149999999999999" customHeight="1" x14ac:dyDescent="0.35">
      <c r="B739" s="302"/>
      <c r="C739" s="302"/>
    </row>
    <row r="740" spans="2:3" ht="17.149999999999999" customHeight="1" x14ac:dyDescent="0.35">
      <c r="B740" s="302"/>
      <c r="C740" s="302"/>
    </row>
    <row r="741" spans="2:3" ht="17.149999999999999" customHeight="1" x14ac:dyDescent="0.35">
      <c r="B741" s="302"/>
      <c r="C741" s="302"/>
    </row>
    <row r="742" spans="2:3" ht="17.149999999999999" customHeight="1" x14ac:dyDescent="0.35">
      <c r="B742" s="302"/>
      <c r="C742" s="302"/>
    </row>
    <row r="743" spans="2:3" ht="17.149999999999999" customHeight="1" x14ac:dyDescent="0.35">
      <c r="B743" s="302"/>
      <c r="C743" s="302"/>
    </row>
    <row r="744" spans="2:3" ht="17.149999999999999" customHeight="1" x14ac:dyDescent="0.35">
      <c r="B744" s="302"/>
      <c r="C744" s="302"/>
    </row>
    <row r="745" spans="2:3" ht="17.149999999999999" customHeight="1" x14ac:dyDescent="0.35">
      <c r="B745" s="302"/>
      <c r="C745" s="302"/>
    </row>
    <row r="746" spans="2:3" ht="17.149999999999999" customHeight="1" x14ac:dyDescent="0.35">
      <c r="B746" s="302"/>
      <c r="C746" s="302"/>
    </row>
    <row r="747" spans="2:3" ht="17.149999999999999" customHeight="1" x14ac:dyDescent="0.35">
      <c r="B747" s="302"/>
      <c r="C747" s="302"/>
    </row>
    <row r="748" spans="2:3" ht="17.149999999999999" customHeight="1" x14ac:dyDescent="0.35">
      <c r="B748" s="302"/>
      <c r="C748" s="302"/>
    </row>
    <row r="749" spans="2:3" ht="17.149999999999999" customHeight="1" x14ac:dyDescent="0.35">
      <c r="B749" s="302"/>
      <c r="C749" s="302"/>
    </row>
    <row r="750" spans="2:3" ht="17.149999999999999" customHeight="1" x14ac:dyDescent="0.35">
      <c r="B750" s="302"/>
      <c r="C750" s="302"/>
    </row>
    <row r="751" spans="2:3" ht="17.149999999999999" customHeight="1" x14ac:dyDescent="0.35">
      <c r="B751" s="302"/>
      <c r="C751" s="302"/>
    </row>
    <row r="752" spans="2:3" ht="17.149999999999999" customHeight="1" x14ac:dyDescent="0.35">
      <c r="B752" s="302"/>
      <c r="C752" s="302"/>
    </row>
    <row r="753" spans="2:3" ht="17.149999999999999" customHeight="1" x14ac:dyDescent="0.35">
      <c r="B753" s="302"/>
      <c r="C753" s="302"/>
    </row>
    <row r="754" spans="2:3" ht="17.149999999999999" customHeight="1" x14ac:dyDescent="0.35">
      <c r="B754" s="302"/>
      <c r="C754" s="302"/>
    </row>
    <row r="755" spans="2:3" ht="17.149999999999999" customHeight="1" x14ac:dyDescent="0.35">
      <c r="B755" s="302"/>
      <c r="C755" s="302"/>
    </row>
    <row r="756" spans="2:3" ht="17.149999999999999" customHeight="1" x14ac:dyDescent="0.35">
      <c r="B756" s="302"/>
      <c r="C756" s="302"/>
    </row>
    <row r="757" spans="2:3" ht="17.149999999999999" customHeight="1" x14ac:dyDescent="0.35">
      <c r="B757" s="302"/>
      <c r="C757" s="302"/>
    </row>
    <row r="758" spans="2:3" ht="17.149999999999999" customHeight="1" x14ac:dyDescent="0.35">
      <c r="B758" s="302"/>
      <c r="C758" s="302"/>
    </row>
    <row r="759" spans="2:3" ht="17.149999999999999" customHeight="1" x14ac:dyDescent="0.35">
      <c r="B759" s="302"/>
      <c r="C759" s="302"/>
    </row>
    <row r="760" spans="2:3" ht="17.149999999999999" customHeight="1" x14ac:dyDescent="0.35">
      <c r="B760" s="302"/>
      <c r="C760" s="302"/>
    </row>
    <row r="761" spans="2:3" ht="17.149999999999999" customHeight="1" x14ac:dyDescent="0.35">
      <c r="B761" s="302"/>
      <c r="C761" s="302"/>
    </row>
    <row r="762" spans="2:3" ht="17.149999999999999" customHeight="1" x14ac:dyDescent="0.35">
      <c r="B762" s="302"/>
      <c r="C762" s="302"/>
    </row>
    <row r="763" spans="2:3" ht="17.149999999999999" customHeight="1" x14ac:dyDescent="0.35">
      <c r="B763" s="302"/>
      <c r="C763" s="302"/>
    </row>
    <row r="764" spans="2:3" ht="17.149999999999999" customHeight="1" x14ac:dyDescent="0.35">
      <c r="B764" s="302"/>
      <c r="C764" s="302"/>
    </row>
    <row r="765" spans="2:3" ht="17.149999999999999" customHeight="1" x14ac:dyDescent="0.35">
      <c r="B765" s="302"/>
      <c r="C765" s="302"/>
    </row>
    <row r="766" spans="2:3" ht="17.149999999999999" customHeight="1" x14ac:dyDescent="0.35">
      <c r="B766" s="302"/>
      <c r="C766" s="302"/>
    </row>
    <row r="767" spans="2:3" ht="17.149999999999999" customHeight="1" x14ac:dyDescent="0.35">
      <c r="B767" s="302"/>
      <c r="C767" s="302"/>
    </row>
    <row r="768" spans="2:3" ht="17.149999999999999" customHeight="1" x14ac:dyDescent="0.35">
      <c r="B768" s="302"/>
      <c r="C768" s="302"/>
    </row>
    <row r="769" spans="2:3" ht="17.149999999999999" customHeight="1" x14ac:dyDescent="0.35">
      <c r="B769" s="302"/>
      <c r="C769" s="302"/>
    </row>
    <row r="770" spans="2:3" ht="17.149999999999999" customHeight="1" x14ac:dyDescent="0.35">
      <c r="B770" s="302"/>
      <c r="C770" s="302"/>
    </row>
    <row r="771" spans="2:3" ht="17.149999999999999" customHeight="1" x14ac:dyDescent="0.35">
      <c r="B771" s="302"/>
      <c r="C771" s="302"/>
    </row>
    <row r="772" spans="2:3" ht="17.149999999999999" customHeight="1" x14ac:dyDescent="0.35">
      <c r="B772" s="302"/>
      <c r="C772" s="302"/>
    </row>
    <row r="773" spans="2:3" ht="17.149999999999999" customHeight="1" x14ac:dyDescent="0.35">
      <c r="B773" s="302"/>
      <c r="C773" s="302"/>
    </row>
    <row r="774" spans="2:3" ht="17.149999999999999" customHeight="1" x14ac:dyDescent="0.35">
      <c r="B774" s="302"/>
      <c r="C774" s="302"/>
    </row>
    <row r="775" spans="2:3" ht="17.149999999999999" customHeight="1" x14ac:dyDescent="0.35">
      <c r="B775" s="302"/>
      <c r="C775" s="302"/>
    </row>
    <row r="776" spans="2:3" ht="17.149999999999999" customHeight="1" x14ac:dyDescent="0.35">
      <c r="B776" s="302"/>
      <c r="C776" s="302"/>
    </row>
    <row r="777" spans="2:3" ht="17.149999999999999" customHeight="1" x14ac:dyDescent="0.35">
      <c r="B777" s="302"/>
      <c r="C777" s="302"/>
    </row>
    <row r="778" spans="2:3" ht="17.149999999999999" customHeight="1" x14ac:dyDescent="0.35">
      <c r="B778" s="302"/>
      <c r="C778" s="302"/>
    </row>
    <row r="779" spans="2:3" ht="17.149999999999999" customHeight="1" x14ac:dyDescent="0.35">
      <c r="B779" s="302"/>
      <c r="C779" s="302"/>
    </row>
    <row r="780" spans="2:3" ht="17.149999999999999" customHeight="1" x14ac:dyDescent="0.35">
      <c r="B780" s="302"/>
      <c r="C780" s="302"/>
    </row>
    <row r="781" spans="2:3" ht="17.149999999999999" customHeight="1" x14ac:dyDescent="0.35">
      <c r="B781" s="302"/>
      <c r="C781" s="302"/>
    </row>
    <row r="782" spans="2:3" ht="17.149999999999999" customHeight="1" x14ac:dyDescent="0.35">
      <c r="B782" s="302"/>
      <c r="C782" s="302"/>
    </row>
    <row r="783" spans="2:3" ht="17.149999999999999" customHeight="1" x14ac:dyDescent="0.35">
      <c r="B783" s="302"/>
      <c r="C783" s="302"/>
    </row>
    <row r="784" spans="2:3" ht="17.149999999999999" customHeight="1" x14ac:dyDescent="0.35">
      <c r="B784" s="302"/>
      <c r="C784" s="302"/>
    </row>
    <row r="785" spans="2:3" ht="17.149999999999999" customHeight="1" x14ac:dyDescent="0.35">
      <c r="B785" s="302"/>
      <c r="C785" s="302"/>
    </row>
    <row r="786" spans="2:3" ht="17.149999999999999" customHeight="1" x14ac:dyDescent="0.35">
      <c r="B786" s="302"/>
      <c r="C786" s="302"/>
    </row>
    <row r="787" spans="2:3" ht="17.149999999999999" customHeight="1" x14ac:dyDescent="0.35">
      <c r="B787" s="302"/>
      <c r="C787" s="302"/>
    </row>
    <row r="788" spans="2:3" ht="17.149999999999999" customHeight="1" x14ac:dyDescent="0.35">
      <c r="B788" s="302"/>
      <c r="C788" s="302"/>
    </row>
    <row r="789" spans="2:3" ht="17.149999999999999" customHeight="1" x14ac:dyDescent="0.35">
      <c r="B789" s="302"/>
      <c r="C789" s="302"/>
    </row>
    <row r="790" spans="2:3" ht="17.149999999999999" customHeight="1" x14ac:dyDescent="0.35">
      <c r="B790" s="302"/>
      <c r="C790" s="302"/>
    </row>
    <row r="791" spans="2:3" ht="17.149999999999999" customHeight="1" x14ac:dyDescent="0.35">
      <c r="B791" s="302"/>
      <c r="C791" s="302"/>
    </row>
    <row r="792" spans="2:3" ht="17.149999999999999" customHeight="1" x14ac:dyDescent="0.35">
      <c r="B792" s="302"/>
      <c r="C792" s="302"/>
    </row>
    <row r="793" spans="2:3" ht="17.149999999999999" customHeight="1" x14ac:dyDescent="0.35">
      <c r="B793" s="302"/>
      <c r="C793" s="302"/>
    </row>
    <row r="794" spans="2:3" ht="17.149999999999999" customHeight="1" x14ac:dyDescent="0.35">
      <c r="B794" s="302"/>
      <c r="C794" s="302"/>
    </row>
    <row r="795" spans="2:3" ht="17.149999999999999" customHeight="1" x14ac:dyDescent="0.35">
      <c r="B795" s="302"/>
      <c r="C795" s="302"/>
    </row>
    <row r="796" spans="2:3" ht="17.149999999999999" customHeight="1" x14ac:dyDescent="0.35">
      <c r="B796" s="302"/>
      <c r="C796" s="302"/>
    </row>
    <row r="797" spans="2:3" ht="17.149999999999999" customHeight="1" x14ac:dyDescent="0.35">
      <c r="B797" s="302"/>
      <c r="C797" s="302"/>
    </row>
    <row r="798" spans="2:3" ht="17.149999999999999" customHeight="1" x14ac:dyDescent="0.35">
      <c r="B798" s="302"/>
      <c r="C798" s="302"/>
    </row>
    <row r="799" spans="2:3" ht="17.149999999999999" customHeight="1" x14ac:dyDescent="0.35">
      <c r="B799" s="302"/>
      <c r="C799" s="302"/>
    </row>
    <row r="800" spans="2:3" ht="17.149999999999999" customHeight="1" x14ac:dyDescent="0.35">
      <c r="B800" s="302"/>
      <c r="C800" s="302"/>
    </row>
    <row r="801" spans="2:3" ht="17.149999999999999" customHeight="1" x14ac:dyDescent="0.35">
      <c r="B801" s="302"/>
      <c r="C801" s="302"/>
    </row>
    <row r="802" spans="2:3" ht="17.149999999999999" customHeight="1" x14ac:dyDescent="0.35">
      <c r="B802" s="302"/>
      <c r="C802" s="302"/>
    </row>
    <row r="803" spans="2:3" ht="17.149999999999999" customHeight="1" x14ac:dyDescent="0.35">
      <c r="B803" s="302"/>
      <c r="C803" s="302"/>
    </row>
    <row r="804" spans="2:3" ht="17.149999999999999" customHeight="1" x14ac:dyDescent="0.35">
      <c r="B804" s="302"/>
      <c r="C804" s="302"/>
    </row>
    <row r="805" spans="2:3" ht="17.149999999999999" customHeight="1" x14ac:dyDescent="0.35">
      <c r="B805" s="302"/>
      <c r="C805" s="302"/>
    </row>
    <row r="806" spans="2:3" ht="17.149999999999999" customHeight="1" x14ac:dyDescent="0.35">
      <c r="B806" s="302"/>
      <c r="C806" s="302"/>
    </row>
    <row r="807" spans="2:3" ht="17.149999999999999" customHeight="1" x14ac:dyDescent="0.35">
      <c r="B807" s="302"/>
      <c r="C807" s="302"/>
    </row>
    <row r="808" spans="2:3" ht="17.149999999999999" customHeight="1" x14ac:dyDescent="0.35">
      <c r="B808" s="302"/>
      <c r="C808" s="302"/>
    </row>
    <row r="809" spans="2:3" ht="17.149999999999999" customHeight="1" x14ac:dyDescent="0.35">
      <c r="B809" s="302"/>
      <c r="C809" s="302"/>
    </row>
    <row r="810" spans="2:3" ht="17.149999999999999" customHeight="1" x14ac:dyDescent="0.35">
      <c r="B810" s="302"/>
      <c r="C810" s="302"/>
    </row>
    <row r="811" spans="2:3" ht="17.149999999999999" customHeight="1" x14ac:dyDescent="0.35">
      <c r="B811" s="302"/>
      <c r="C811" s="302"/>
    </row>
    <row r="812" spans="2:3" ht="17.149999999999999" customHeight="1" x14ac:dyDescent="0.35">
      <c r="B812" s="302"/>
      <c r="C812" s="302"/>
    </row>
    <row r="813" spans="2:3" ht="17.149999999999999" customHeight="1" x14ac:dyDescent="0.35">
      <c r="B813" s="302"/>
      <c r="C813" s="302"/>
    </row>
    <row r="814" spans="2:3" ht="17.149999999999999" customHeight="1" x14ac:dyDescent="0.35">
      <c r="B814" s="302"/>
      <c r="C814" s="302"/>
    </row>
    <row r="815" spans="2:3" ht="17.149999999999999" customHeight="1" x14ac:dyDescent="0.35">
      <c r="B815" s="302"/>
      <c r="C815" s="302"/>
    </row>
    <row r="816" spans="2:3" ht="17.149999999999999" customHeight="1" x14ac:dyDescent="0.35">
      <c r="B816" s="302"/>
      <c r="C816" s="302"/>
    </row>
    <row r="817" spans="2:3" ht="17.149999999999999" customHeight="1" x14ac:dyDescent="0.35">
      <c r="B817" s="302"/>
      <c r="C817" s="302"/>
    </row>
    <row r="818" spans="2:3" ht="17.149999999999999" customHeight="1" x14ac:dyDescent="0.35">
      <c r="B818" s="302"/>
      <c r="C818" s="302"/>
    </row>
    <row r="819" spans="2:3" ht="17.149999999999999" customHeight="1" x14ac:dyDescent="0.35">
      <c r="B819" s="302"/>
      <c r="C819" s="302"/>
    </row>
    <row r="820" spans="2:3" ht="17.149999999999999" customHeight="1" x14ac:dyDescent="0.35">
      <c r="B820" s="302"/>
      <c r="C820" s="302"/>
    </row>
    <row r="821" spans="2:3" ht="17.149999999999999" customHeight="1" x14ac:dyDescent="0.35">
      <c r="B821" s="302"/>
      <c r="C821" s="302"/>
    </row>
    <row r="822" spans="2:3" ht="17.149999999999999" customHeight="1" x14ac:dyDescent="0.35">
      <c r="B822" s="302"/>
      <c r="C822" s="302"/>
    </row>
    <row r="823" spans="2:3" ht="17.149999999999999" customHeight="1" x14ac:dyDescent="0.35">
      <c r="B823" s="302"/>
      <c r="C823" s="302"/>
    </row>
    <row r="824" spans="2:3" ht="17.149999999999999" customHeight="1" x14ac:dyDescent="0.35">
      <c r="B824" s="302"/>
      <c r="C824" s="302"/>
    </row>
    <row r="825" spans="2:3" ht="17.149999999999999" customHeight="1" x14ac:dyDescent="0.35">
      <c r="B825" s="302"/>
      <c r="C825" s="302"/>
    </row>
    <row r="826" spans="2:3" ht="17.149999999999999" customHeight="1" x14ac:dyDescent="0.35">
      <c r="B826" s="302"/>
      <c r="C826" s="302"/>
    </row>
    <row r="827" spans="2:3" ht="17.149999999999999" customHeight="1" x14ac:dyDescent="0.35">
      <c r="B827" s="302"/>
      <c r="C827" s="302"/>
    </row>
    <row r="828" spans="2:3" ht="17.149999999999999" customHeight="1" x14ac:dyDescent="0.35">
      <c r="B828" s="302"/>
      <c r="C828" s="302"/>
    </row>
    <row r="829" spans="2:3" ht="17.149999999999999" customHeight="1" x14ac:dyDescent="0.35">
      <c r="B829" s="302"/>
      <c r="C829" s="302"/>
    </row>
    <row r="830" spans="2:3" ht="17.149999999999999" customHeight="1" x14ac:dyDescent="0.35">
      <c r="B830" s="302"/>
      <c r="C830" s="302"/>
    </row>
    <row r="831" spans="2:3" ht="17.149999999999999" customHeight="1" x14ac:dyDescent="0.35">
      <c r="B831" s="302"/>
      <c r="C831" s="302"/>
    </row>
    <row r="832" spans="2:3" ht="17.149999999999999" customHeight="1" x14ac:dyDescent="0.35">
      <c r="B832" s="302"/>
      <c r="C832" s="302"/>
    </row>
    <row r="833" spans="2:3" ht="17.149999999999999" customHeight="1" x14ac:dyDescent="0.35">
      <c r="B833" s="302"/>
      <c r="C833" s="302"/>
    </row>
    <row r="834" spans="2:3" ht="17.149999999999999" customHeight="1" x14ac:dyDescent="0.35">
      <c r="B834" s="302"/>
      <c r="C834" s="302"/>
    </row>
    <row r="835" spans="2:3" ht="17.149999999999999" customHeight="1" x14ac:dyDescent="0.35">
      <c r="B835" s="302"/>
      <c r="C835" s="302"/>
    </row>
    <row r="836" spans="2:3" ht="17.149999999999999" customHeight="1" x14ac:dyDescent="0.35">
      <c r="B836" s="302"/>
      <c r="C836" s="302"/>
    </row>
    <row r="837" spans="2:3" ht="17.149999999999999" customHeight="1" x14ac:dyDescent="0.35">
      <c r="B837" s="302"/>
      <c r="C837" s="302"/>
    </row>
    <row r="838" spans="2:3" ht="17.149999999999999" customHeight="1" x14ac:dyDescent="0.35">
      <c r="B838" s="302"/>
      <c r="C838" s="302"/>
    </row>
    <row r="839" spans="2:3" ht="17.149999999999999" customHeight="1" x14ac:dyDescent="0.35">
      <c r="B839" s="302"/>
      <c r="C839" s="302"/>
    </row>
    <row r="840" spans="2:3" ht="17.149999999999999" customHeight="1" x14ac:dyDescent="0.35">
      <c r="B840" s="302"/>
      <c r="C840" s="302"/>
    </row>
    <row r="841" spans="2:3" ht="17.149999999999999" customHeight="1" x14ac:dyDescent="0.35">
      <c r="B841" s="302"/>
      <c r="C841" s="302"/>
    </row>
    <row r="842" spans="2:3" ht="17.149999999999999" customHeight="1" x14ac:dyDescent="0.35">
      <c r="B842" s="302"/>
      <c r="C842" s="302"/>
    </row>
    <row r="843" spans="2:3" ht="17.149999999999999" customHeight="1" x14ac:dyDescent="0.35">
      <c r="B843" s="302"/>
      <c r="C843" s="302"/>
    </row>
    <row r="844" spans="2:3" ht="17.149999999999999" customHeight="1" x14ac:dyDescent="0.35">
      <c r="B844" s="302"/>
      <c r="C844" s="302"/>
    </row>
    <row r="845" spans="2:3" ht="17.149999999999999" customHeight="1" x14ac:dyDescent="0.35">
      <c r="B845" s="302"/>
      <c r="C845" s="302"/>
    </row>
    <row r="846" spans="2:3" ht="17.149999999999999" customHeight="1" x14ac:dyDescent="0.35">
      <c r="B846" s="302"/>
      <c r="C846" s="302"/>
    </row>
    <row r="847" spans="2:3" ht="17.149999999999999" customHeight="1" x14ac:dyDescent="0.35">
      <c r="B847" s="302"/>
      <c r="C847" s="302"/>
    </row>
    <row r="848" spans="2:3" ht="17.149999999999999" customHeight="1" x14ac:dyDescent="0.35">
      <c r="B848" s="302"/>
      <c r="C848" s="302"/>
    </row>
    <row r="849" spans="2:3" ht="17.149999999999999" customHeight="1" x14ac:dyDescent="0.35">
      <c r="B849" s="302"/>
      <c r="C849" s="302"/>
    </row>
    <row r="850" spans="2:3" ht="17.149999999999999" customHeight="1" x14ac:dyDescent="0.35">
      <c r="B850" s="302"/>
      <c r="C850" s="302"/>
    </row>
    <row r="851" spans="2:3" ht="17.149999999999999" customHeight="1" x14ac:dyDescent="0.35">
      <c r="B851" s="302"/>
      <c r="C851" s="302"/>
    </row>
    <row r="852" spans="2:3" ht="17.149999999999999" customHeight="1" x14ac:dyDescent="0.35">
      <c r="B852" s="302"/>
      <c r="C852" s="302"/>
    </row>
    <row r="853" spans="2:3" ht="17.149999999999999" customHeight="1" x14ac:dyDescent="0.35">
      <c r="B853" s="302"/>
      <c r="C853" s="302"/>
    </row>
    <row r="854" spans="2:3" ht="17.149999999999999" customHeight="1" x14ac:dyDescent="0.35">
      <c r="B854" s="302"/>
      <c r="C854" s="302"/>
    </row>
    <row r="855" spans="2:3" ht="17.149999999999999" customHeight="1" x14ac:dyDescent="0.35">
      <c r="B855" s="302"/>
      <c r="C855" s="302"/>
    </row>
    <row r="856" spans="2:3" ht="17.149999999999999" customHeight="1" x14ac:dyDescent="0.35">
      <c r="B856" s="302"/>
      <c r="C856" s="302"/>
    </row>
    <row r="857" spans="2:3" ht="17.149999999999999" customHeight="1" x14ac:dyDescent="0.35">
      <c r="B857" s="302"/>
      <c r="C857" s="302"/>
    </row>
    <row r="858" spans="2:3" ht="17.149999999999999" customHeight="1" x14ac:dyDescent="0.35">
      <c r="B858" s="302"/>
      <c r="C858" s="302"/>
    </row>
    <row r="859" spans="2:3" ht="17.149999999999999" customHeight="1" x14ac:dyDescent="0.35">
      <c r="B859" s="302"/>
      <c r="C859" s="302"/>
    </row>
    <row r="860" spans="2:3" ht="17.149999999999999" customHeight="1" x14ac:dyDescent="0.35">
      <c r="B860" s="302"/>
      <c r="C860" s="302"/>
    </row>
    <row r="861" spans="2:3" ht="17.149999999999999" customHeight="1" x14ac:dyDescent="0.35">
      <c r="B861" s="302"/>
      <c r="C861" s="302"/>
    </row>
    <row r="862" spans="2:3" ht="17.149999999999999" customHeight="1" x14ac:dyDescent="0.35">
      <c r="B862" s="302"/>
      <c r="C862" s="302"/>
    </row>
    <row r="863" spans="2:3" ht="17.149999999999999" customHeight="1" x14ac:dyDescent="0.35">
      <c r="B863" s="302"/>
      <c r="C863" s="302"/>
    </row>
    <row r="864" spans="2:3" ht="17.149999999999999" customHeight="1" x14ac:dyDescent="0.35">
      <c r="B864" s="302"/>
      <c r="C864" s="302"/>
    </row>
    <row r="865" spans="2:3" ht="17.149999999999999" customHeight="1" x14ac:dyDescent="0.35">
      <c r="B865" s="302"/>
      <c r="C865" s="302"/>
    </row>
    <row r="866" spans="2:3" ht="17.149999999999999" customHeight="1" x14ac:dyDescent="0.35">
      <c r="B866" s="302"/>
      <c r="C866" s="302"/>
    </row>
    <row r="867" spans="2:3" ht="17.149999999999999" customHeight="1" x14ac:dyDescent="0.35">
      <c r="B867" s="302"/>
      <c r="C867" s="302"/>
    </row>
    <row r="868" spans="2:3" ht="17.149999999999999" customHeight="1" x14ac:dyDescent="0.35">
      <c r="B868" s="302"/>
      <c r="C868" s="302"/>
    </row>
    <row r="869" spans="2:3" ht="17.149999999999999" customHeight="1" x14ac:dyDescent="0.35">
      <c r="B869" s="302"/>
      <c r="C869" s="302"/>
    </row>
    <row r="870" spans="2:3" ht="17.149999999999999" customHeight="1" x14ac:dyDescent="0.35">
      <c r="B870" s="302"/>
      <c r="C870" s="302"/>
    </row>
    <row r="871" spans="2:3" ht="17.149999999999999" customHeight="1" x14ac:dyDescent="0.35">
      <c r="B871" s="302"/>
      <c r="C871" s="302"/>
    </row>
    <row r="872" spans="2:3" ht="17.149999999999999" customHeight="1" x14ac:dyDescent="0.35">
      <c r="B872" s="302"/>
      <c r="C872" s="302"/>
    </row>
    <row r="873" spans="2:3" ht="17.149999999999999" customHeight="1" x14ac:dyDescent="0.35">
      <c r="B873" s="302"/>
      <c r="C873" s="302"/>
    </row>
    <row r="874" spans="2:3" ht="17.149999999999999" customHeight="1" x14ac:dyDescent="0.35">
      <c r="B874" s="302"/>
      <c r="C874" s="302"/>
    </row>
    <row r="875" spans="2:3" ht="17.149999999999999" customHeight="1" x14ac:dyDescent="0.35">
      <c r="B875" s="302"/>
      <c r="C875" s="302"/>
    </row>
    <row r="876" spans="2:3" ht="17.149999999999999" customHeight="1" x14ac:dyDescent="0.35">
      <c r="B876" s="302"/>
      <c r="C876" s="302"/>
    </row>
    <row r="877" spans="2:3" ht="17.149999999999999" customHeight="1" x14ac:dyDescent="0.35">
      <c r="B877" s="302"/>
      <c r="C877" s="302"/>
    </row>
    <row r="878" spans="2:3" ht="17.149999999999999" customHeight="1" x14ac:dyDescent="0.35">
      <c r="B878" s="302"/>
      <c r="C878" s="302"/>
    </row>
    <row r="879" spans="2:3" ht="17.149999999999999" customHeight="1" x14ac:dyDescent="0.35">
      <c r="B879" s="302"/>
      <c r="C879" s="302"/>
    </row>
    <row r="880" spans="2:3" ht="17.149999999999999" customHeight="1" x14ac:dyDescent="0.35">
      <c r="B880" s="302"/>
      <c r="C880" s="302"/>
    </row>
    <row r="881" spans="2:3" ht="17.149999999999999" customHeight="1" x14ac:dyDescent="0.35">
      <c r="B881" s="302"/>
      <c r="C881" s="302"/>
    </row>
    <row r="882" spans="2:3" ht="17.149999999999999" customHeight="1" x14ac:dyDescent="0.35">
      <c r="B882" s="302"/>
      <c r="C882" s="302"/>
    </row>
    <row r="883" spans="2:3" ht="17.149999999999999" customHeight="1" x14ac:dyDescent="0.35">
      <c r="B883" s="302"/>
      <c r="C883" s="302"/>
    </row>
    <row r="884" spans="2:3" ht="17.149999999999999" customHeight="1" x14ac:dyDescent="0.35">
      <c r="B884" s="302"/>
      <c r="C884" s="302"/>
    </row>
    <row r="885" spans="2:3" ht="17.149999999999999" customHeight="1" x14ac:dyDescent="0.35">
      <c r="B885" s="302"/>
      <c r="C885" s="302"/>
    </row>
    <row r="886" spans="2:3" ht="17.149999999999999" customHeight="1" x14ac:dyDescent="0.35">
      <c r="B886" s="302"/>
      <c r="C886" s="302"/>
    </row>
    <row r="887" spans="2:3" ht="17.149999999999999" customHeight="1" x14ac:dyDescent="0.35">
      <c r="B887" s="302"/>
      <c r="C887" s="302"/>
    </row>
    <row r="888" spans="2:3" ht="17.149999999999999" customHeight="1" x14ac:dyDescent="0.35">
      <c r="B888" s="302"/>
      <c r="C888" s="302"/>
    </row>
    <row r="889" spans="2:3" ht="17.149999999999999" customHeight="1" x14ac:dyDescent="0.35">
      <c r="B889" s="302"/>
      <c r="C889" s="302"/>
    </row>
    <row r="890" spans="2:3" ht="17.149999999999999" customHeight="1" x14ac:dyDescent="0.35">
      <c r="B890" s="302"/>
      <c r="C890" s="302"/>
    </row>
    <row r="891" spans="2:3" ht="17.149999999999999" customHeight="1" x14ac:dyDescent="0.35">
      <c r="B891" s="302"/>
      <c r="C891" s="302"/>
    </row>
    <row r="892" spans="2:3" ht="17.149999999999999" customHeight="1" x14ac:dyDescent="0.35">
      <c r="B892" s="302"/>
      <c r="C892" s="302"/>
    </row>
    <row r="893" spans="2:3" ht="17.149999999999999" customHeight="1" x14ac:dyDescent="0.35">
      <c r="B893" s="302"/>
      <c r="C893" s="302"/>
    </row>
    <row r="894" spans="2:3" ht="17.149999999999999" customHeight="1" x14ac:dyDescent="0.35">
      <c r="B894" s="302"/>
      <c r="C894" s="302"/>
    </row>
    <row r="895" spans="2:3" ht="17.149999999999999" customHeight="1" x14ac:dyDescent="0.35">
      <c r="B895" s="302"/>
      <c r="C895" s="302"/>
    </row>
    <row r="896" spans="2:3" ht="17.149999999999999" customHeight="1" x14ac:dyDescent="0.35">
      <c r="B896" s="302"/>
      <c r="C896" s="302"/>
    </row>
    <row r="897" spans="2:3" ht="17.149999999999999" customHeight="1" x14ac:dyDescent="0.35">
      <c r="B897" s="302"/>
      <c r="C897" s="302"/>
    </row>
    <row r="898" spans="2:3" ht="17.149999999999999" customHeight="1" x14ac:dyDescent="0.35">
      <c r="B898" s="302"/>
      <c r="C898" s="302"/>
    </row>
    <row r="899" spans="2:3" ht="17.149999999999999" customHeight="1" x14ac:dyDescent="0.35">
      <c r="B899" s="302"/>
      <c r="C899" s="302"/>
    </row>
    <row r="900" spans="2:3" ht="17.149999999999999" customHeight="1" x14ac:dyDescent="0.35">
      <c r="B900" s="302"/>
      <c r="C900" s="302"/>
    </row>
    <row r="901" spans="2:3" ht="17.149999999999999" customHeight="1" x14ac:dyDescent="0.35">
      <c r="B901" s="302"/>
      <c r="C901" s="302"/>
    </row>
    <row r="902" spans="2:3" ht="17.149999999999999" customHeight="1" x14ac:dyDescent="0.35">
      <c r="B902" s="302"/>
      <c r="C902" s="302"/>
    </row>
    <row r="903" spans="2:3" ht="17.149999999999999" customHeight="1" x14ac:dyDescent="0.35">
      <c r="B903" s="302"/>
      <c r="C903" s="302"/>
    </row>
    <row r="904" spans="2:3" ht="17.149999999999999" customHeight="1" x14ac:dyDescent="0.35">
      <c r="B904" s="302"/>
      <c r="C904" s="302"/>
    </row>
    <row r="905" spans="2:3" ht="17.149999999999999" customHeight="1" x14ac:dyDescent="0.35">
      <c r="B905" s="302"/>
      <c r="C905" s="302"/>
    </row>
    <row r="906" spans="2:3" ht="17.149999999999999" customHeight="1" x14ac:dyDescent="0.35">
      <c r="B906" s="302"/>
      <c r="C906" s="302"/>
    </row>
    <row r="907" spans="2:3" ht="17.149999999999999" customHeight="1" x14ac:dyDescent="0.35">
      <c r="B907" s="302"/>
      <c r="C907" s="302"/>
    </row>
    <row r="908" spans="2:3" ht="17.149999999999999" customHeight="1" x14ac:dyDescent="0.35">
      <c r="B908" s="302"/>
      <c r="C908" s="302"/>
    </row>
    <row r="909" spans="2:3" ht="17.149999999999999" customHeight="1" x14ac:dyDescent="0.35">
      <c r="B909" s="302"/>
      <c r="C909" s="302"/>
    </row>
    <row r="910" spans="2:3" ht="17.149999999999999" customHeight="1" x14ac:dyDescent="0.35">
      <c r="B910" s="302"/>
      <c r="C910" s="302"/>
    </row>
    <row r="911" spans="2:3" ht="17.149999999999999" customHeight="1" x14ac:dyDescent="0.35">
      <c r="B911" s="302"/>
      <c r="C911" s="302"/>
    </row>
    <row r="912" spans="2:3" ht="17.149999999999999" customHeight="1" x14ac:dyDescent="0.35">
      <c r="B912" s="302"/>
      <c r="C912" s="302"/>
    </row>
    <row r="913" spans="2:3" ht="17.149999999999999" customHeight="1" x14ac:dyDescent="0.35">
      <c r="B913" s="302"/>
      <c r="C913" s="302"/>
    </row>
    <row r="914" spans="2:3" ht="17.149999999999999" customHeight="1" x14ac:dyDescent="0.35">
      <c r="B914" s="302"/>
      <c r="C914" s="302"/>
    </row>
    <row r="915" spans="2:3" ht="17.149999999999999" customHeight="1" x14ac:dyDescent="0.35">
      <c r="B915" s="302"/>
      <c r="C915" s="302"/>
    </row>
    <row r="916" spans="2:3" ht="17.149999999999999" customHeight="1" x14ac:dyDescent="0.35">
      <c r="B916" s="302"/>
      <c r="C916" s="302"/>
    </row>
    <row r="917" spans="2:3" ht="17.149999999999999" customHeight="1" x14ac:dyDescent="0.35">
      <c r="B917" s="302"/>
      <c r="C917" s="302"/>
    </row>
    <row r="918" spans="2:3" ht="17.149999999999999" customHeight="1" x14ac:dyDescent="0.35">
      <c r="B918" s="302"/>
      <c r="C918" s="302"/>
    </row>
    <row r="919" spans="2:3" ht="17.149999999999999" customHeight="1" x14ac:dyDescent="0.35">
      <c r="B919" s="302"/>
      <c r="C919" s="302"/>
    </row>
    <row r="920" spans="2:3" ht="17.149999999999999" customHeight="1" x14ac:dyDescent="0.35">
      <c r="B920" s="302"/>
      <c r="C920" s="302"/>
    </row>
    <row r="921" spans="2:3" ht="17.149999999999999" customHeight="1" x14ac:dyDescent="0.35">
      <c r="B921" s="302"/>
      <c r="C921" s="302"/>
    </row>
    <row r="922" spans="2:3" ht="17.149999999999999" customHeight="1" x14ac:dyDescent="0.35">
      <c r="B922" s="302"/>
      <c r="C922" s="302"/>
    </row>
    <row r="923" spans="2:3" ht="17.149999999999999" customHeight="1" x14ac:dyDescent="0.35">
      <c r="B923" s="302"/>
      <c r="C923" s="302"/>
    </row>
    <row r="924" spans="2:3" ht="17.149999999999999" customHeight="1" x14ac:dyDescent="0.35">
      <c r="B924" s="302"/>
      <c r="C924" s="302"/>
    </row>
    <row r="925" spans="2:3" ht="17.149999999999999" customHeight="1" x14ac:dyDescent="0.35">
      <c r="B925" s="302"/>
      <c r="C925" s="302"/>
    </row>
    <row r="926" spans="2:3" ht="17.149999999999999" customHeight="1" x14ac:dyDescent="0.35">
      <c r="B926" s="302"/>
      <c r="C926" s="302"/>
    </row>
    <row r="927" spans="2:3" ht="17.149999999999999" customHeight="1" x14ac:dyDescent="0.35">
      <c r="B927" s="302"/>
      <c r="C927" s="302"/>
    </row>
    <row r="928" spans="2:3" ht="17.149999999999999" customHeight="1" x14ac:dyDescent="0.35">
      <c r="B928" s="302"/>
      <c r="C928" s="302"/>
    </row>
    <row r="929" spans="2:3" ht="17.149999999999999" customHeight="1" x14ac:dyDescent="0.35">
      <c r="B929" s="302"/>
      <c r="C929" s="302"/>
    </row>
    <row r="930" spans="2:3" ht="17.149999999999999" customHeight="1" x14ac:dyDescent="0.35">
      <c r="B930" s="302"/>
      <c r="C930" s="302"/>
    </row>
    <row r="931" spans="2:3" ht="17.149999999999999" customHeight="1" x14ac:dyDescent="0.35">
      <c r="B931" s="302"/>
      <c r="C931" s="302"/>
    </row>
    <row r="932" spans="2:3" ht="17.149999999999999" customHeight="1" x14ac:dyDescent="0.35">
      <c r="B932" s="302"/>
      <c r="C932" s="302"/>
    </row>
    <row r="933" spans="2:3" ht="17.149999999999999" customHeight="1" x14ac:dyDescent="0.35">
      <c r="B933" s="302"/>
      <c r="C933" s="302"/>
    </row>
    <row r="934" spans="2:3" ht="17.149999999999999" customHeight="1" x14ac:dyDescent="0.35">
      <c r="B934" s="302"/>
      <c r="C934" s="302"/>
    </row>
    <row r="935" spans="2:3" ht="17.149999999999999" customHeight="1" x14ac:dyDescent="0.35">
      <c r="B935" s="302"/>
      <c r="C935" s="302"/>
    </row>
    <row r="936" spans="2:3" ht="17.149999999999999" customHeight="1" x14ac:dyDescent="0.35">
      <c r="B936" s="302"/>
      <c r="C936" s="302"/>
    </row>
    <row r="937" spans="2:3" ht="17.149999999999999" customHeight="1" x14ac:dyDescent="0.35">
      <c r="B937" s="302"/>
      <c r="C937" s="302"/>
    </row>
    <row r="938" spans="2:3" ht="17.149999999999999" customHeight="1" x14ac:dyDescent="0.35">
      <c r="B938" s="302"/>
      <c r="C938" s="302"/>
    </row>
    <row r="939" spans="2:3" ht="17.149999999999999" customHeight="1" x14ac:dyDescent="0.35">
      <c r="B939" s="302"/>
      <c r="C939" s="302"/>
    </row>
    <row r="940" spans="2:3" ht="17.149999999999999" customHeight="1" x14ac:dyDescent="0.35">
      <c r="B940" s="302"/>
      <c r="C940" s="302"/>
    </row>
    <row r="941" spans="2:3" ht="17.149999999999999" customHeight="1" x14ac:dyDescent="0.35">
      <c r="B941" s="302"/>
      <c r="C941" s="302"/>
    </row>
    <row r="942" spans="2:3" ht="17.149999999999999" customHeight="1" x14ac:dyDescent="0.35">
      <c r="B942" s="302"/>
      <c r="C942" s="302"/>
    </row>
    <row r="943" spans="2:3" ht="17.149999999999999" customHeight="1" x14ac:dyDescent="0.35">
      <c r="B943" s="302"/>
      <c r="C943" s="302"/>
    </row>
    <row r="944" spans="2:3" ht="17.149999999999999" customHeight="1" x14ac:dyDescent="0.35">
      <c r="B944" s="302"/>
      <c r="C944" s="302"/>
    </row>
    <row r="945" spans="2:3" ht="17.149999999999999" customHeight="1" x14ac:dyDescent="0.35">
      <c r="B945" s="302"/>
      <c r="C945" s="302"/>
    </row>
    <row r="946" spans="2:3" ht="17.149999999999999" customHeight="1" x14ac:dyDescent="0.35">
      <c r="B946" s="302"/>
      <c r="C946" s="302"/>
    </row>
    <row r="947" spans="2:3" ht="17.149999999999999" customHeight="1" x14ac:dyDescent="0.35">
      <c r="B947" s="302"/>
      <c r="C947" s="302"/>
    </row>
    <row r="948" spans="2:3" ht="17.149999999999999" customHeight="1" x14ac:dyDescent="0.35">
      <c r="B948" s="302"/>
      <c r="C948" s="302"/>
    </row>
    <row r="949" spans="2:3" ht="17.149999999999999" customHeight="1" x14ac:dyDescent="0.35">
      <c r="B949" s="302"/>
      <c r="C949" s="302"/>
    </row>
    <row r="950" spans="2:3" ht="17.149999999999999" customHeight="1" x14ac:dyDescent="0.35">
      <c r="B950" s="302"/>
      <c r="C950" s="302"/>
    </row>
    <row r="951" spans="2:3" ht="17.149999999999999" customHeight="1" x14ac:dyDescent="0.35">
      <c r="B951" s="302"/>
      <c r="C951" s="302"/>
    </row>
    <row r="952" spans="2:3" ht="17.149999999999999" customHeight="1" x14ac:dyDescent="0.35">
      <c r="B952" s="302"/>
      <c r="C952" s="302"/>
    </row>
    <row r="953" spans="2:3" ht="17.149999999999999" customHeight="1" x14ac:dyDescent="0.35">
      <c r="B953" s="302"/>
      <c r="C953" s="302"/>
    </row>
    <row r="954" spans="2:3" ht="17.149999999999999" customHeight="1" x14ac:dyDescent="0.35">
      <c r="B954" s="302"/>
      <c r="C954" s="302"/>
    </row>
    <row r="955" spans="2:3" ht="17.149999999999999" customHeight="1" x14ac:dyDescent="0.35">
      <c r="B955" s="302"/>
      <c r="C955" s="302"/>
    </row>
    <row r="956" spans="2:3" ht="17.149999999999999" customHeight="1" x14ac:dyDescent="0.35">
      <c r="B956" s="302"/>
      <c r="C956" s="302"/>
    </row>
    <row r="957" spans="2:3" ht="17.149999999999999" customHeight="1" x14ac:dyDescent="0.35">
      <c r="B957" s="302"/>
      <c r="C957" s="302"/>
    </row>
    <row r="958" spans="2:3" ht="17.149999999999999" customHeight="1" x14ac:dyDescent="0.35">
      <c r="B958" s="302"/>
      <c r="C958" s="302"/>
    </row>
    <row r="959" spans="2:3" ht="17.149999999999999" customHeight="1" x14ac:dyDescent="0.35">
      <c r="B959" s="302"/>
      <c r="C959" s="302"/>
    </row>
    <row r="960" spans="2:3" ht="17.149999999999999" customHeight="1" x14ac:dyDescent="0.35">
      <c r="B960" s="302"/>
      <c r="C960" s="302"/>
    </row>
    <row r="961" spans="2:3" ht="17.149999999999999" customHeight="1" x14ac:dyDescent="0.35">
      <c r="B961" s="302"/>
      <c r="C961" s="302"/>
    </row>
    <row r="962" spans="2:3" ht="17.149999999999999" customHeight="1" x14ac:dyDescent="0.35">
      <c r="B962" s="302"/>
      <c r="C962" s="302"/>
    </row>
    <row r="963" spans="2:3" ht="17.149999999999999" customHeight="1" x14ac:dyDescent="0.35">
      <c r="B963" s="302"/>
      <c r="C963" s="302"/>
    </row>
    <row r="964" spans="2:3" ht="17.149999999999999" customHeight="1" x14ac:dyDescent="0.35">
      <c r="B964" s="302"/>
      <c r="C964" s="302"/>
    </row>
    <row r="965" spans="2:3" ht="17.149999999999999" customHeight="1" x14ac:dyDescent="0.35">
      <c r="B965" s="302"/>
      <c r="C965" s="302"/>
    </row>
    <row r="966" spans="2:3" ht="17.149999999999999" customHeight="1" x14ac:dyDescent="0.35">
      <c r="B966" s="302"/>
      <c r="C966" s="302"/>
    </row>
    <row r="967" spans="2:3" ht="17.149999999999999" customHeight="1" x14ac:dyDescent="0.35">
      <c r="B967" s="302"/>
      <c r="C967" s="302"/>
    </row>
    <row r="968" spans="2:3" ht="17.149999999999999" customHeight="1" x14ac:dyDescent="0.35">
      <c r="B968" s="302"/>
      <c r="C968" s="302"/>
    </row>
    <row r="969" spans="2:3" ht="17.149999999999999" customHeight="1" x14ac:dyDescent="0.35">
      <c r="B969" s="302"/>
      <c r="C969" s="302"/>
    </row>
    <row r="970" spans="2:3" ht="17.149999999999999" customHeight="1" x14ac:dyDescent="0.35">
      <c r="B970" s="302"/>
      <c r="C970" s="302"/>
    </row>
    <row r="971" spans="2:3" ht="17.149999999999999" customHeight="1" x14ac:dyDescent="0.35">
      <c r="B971" s="302"/>
      <c r="C971" s="302"/>
    </row>
    <row r="972" spans="2:3" ht="17.149999999999999" customHeight="1" x14ac:dyDescent="0.35">
      <c r="B972" s="302"/>
      <c r="C972" s="302"/>
    </row>
    <row r="973" spans="2:3" ht="17.149999999999999" customHeight="1" x14ac:dyDescent="0.35">
      <c r="B973" s="302"/>
      <c r="C973" s="302"/>
    </row>
    <row r="974" spans="2:3" ht="17.149999999999999" customHeight="1" x14ac:dyDescent="0.35">
      <c r="B974" s="302"/>
      <c r="C974" s="302"/>
    </row>
    <row r="975" spans="2:3" ht="17.149999999999999" customHeight="1" x14ac:dyDescent="0.35">
      <c r="B975" s="302"/>
      <c r="C975" s="302"/>
    </row>
    <row r="976" spans="2:3" ht="17.149999999999999" customHeight="1" x14ac:dyDescent="0.35">
      <c r="B976" s="302"/>
      <c r="C976" s="302"/>
    </row>
    <row r="977" spans="2:3" ht="17.149999999999999" customHeight="1" x14ac:dyDescent="0.35">
      <c r="B977" s="302"/>
      <c r="C977" s="302"/>
    </row>
    <row r="978" spans="2:3" ht="17.149999999999999" customHeight="1" x14ac:dyDescent="0.35">
      <c r="B978" s="302"/>
      <c r="C978" s="302"/>
    </row>
    <row r="979" spans="2:3" ht="17.149999999999999" customHeight="1" x14ac:dyDescent="0.35">
      <c r="B979" s="302"/>
      <c r="C979" s="302"/>
    </row>
    <row r="980" spans="2:3" ht="17.149999999999999" customHeight="1" x14ac:dyDescent="0.35">
      <c r="B980" s="302"/>
      <c r="C980" s="302"/>
    </row>
    <row r="981" spans="2:3" ht="17.149999999999999" customHeight="1" x14ac:dyDescent="0.35">
      <c r="B981" s="302"/>
      <c r="C981" s="302"/>
    </row>
    <row r="982" spans="2:3" ht="17.149999999999999" customHeight="1" x14ac:dyDescent="0.35">
      <c r="B982" s="302"/>
      <c r="C982" s="302"/>
    </row>
    <row r="983" spans="2:3" ht="17.149999999999999" customHeight="1" x14ac:dyDescent="0.35">
      <c r="B983" s="302"/>
      <c r="C983" s="302"/>
    </row>
    <row r="984" spans="2:3" ht="17.149999999999999" customHeight="1" x14ac:dyDescent="0.35">
      <c r="B984" s="302"/>
      <c r="C984" s="302"/>
    </row>
    <row r="985" spans="2:3" ht="17.149999999999999" customHeight="1" x14ac:dyDescent="0.35">
      <c r="B985" s="302"/>
      <c r="C985" s="302"/>
    </row>
    <row r="986" spans="2:3" ht="17.149999999999999" customHeight="1" x14ac:dyDescent="0.35">
      <c r="B986" s="302"/>
      <c r="C986" s="302"/>
    </row>
    <row r="987" spans="2:3" ht="17.149999999999999" customHeight="1" x14ac:dyDescent="0.35">
      <c r="B987" s="302"/>
      <c r="C987" s="302"/>
    </row>
    <row r="988" spans="2:3" ht="17.149999999999999" customHeight="1" x14ac:dyDescent="0.35">
      <c r="B988" s="302"/>
      <c r="C988" s="302"/>
    </row>
    <row r="989" spans="2:3" ht="17.149999999999999" customHeight="1" x14ac:dyDescent="0.35">
      <c r="B989" s="302"/>
      <c r="C989" s="302"/>
    </row>
    <row r="990" spans="2:3" ht="17.149999999999999" customHeight="1" x14ac:dyDescent="0.35">
      <c r="B990" s="302"/>
      <c r="C990" s="302"/>
    </row>
    <row r="991" spans="2:3" ht="17.149999999999999" customHeight="1" x14ac:dyDescent="0.35">
      <c r="B991" s="302"/>
      <c r="C991" s="302"/>
    </row>
    <row r="992" spans="2:3" ht="17.149999999999999" customHeight="1" x14ac:dyDescent="0.35">
      <c r="B992" s="302"/>
      <c r="C992" s="302"/>
    </row>
    <row r="993" spans="2:3" ht="17.149999999999999" customHeight="1" x14ac:dyDescent="0.35">
      <c r="B993" s="302"/>
      <c r="C993" s="302"/>
    </row>
    <row r="994" spans="2:3" ht="17.149999999999999" customHeight="1" x14ac:dyDescent="0.35">
      <c r="B994" s="302"/>
      <c r="C994" s="302"/>
    </row>
    <row r="995" spans="2:3" ht="17.149999999999999" customHeight="1" x14ac:dyDescent="0.35">
      <c r="B995" s="302"/>
      <c r="C995" s="302"/>
    </row>
    <row r="996" spans="2:3" ht="17.149999999999999" customHeight="1" x14ac:dyDescent="0.35">
      <c r="B996" s="302"/>
      <c r="C996" s="302"/>
    </row>
    <row r="997" spans="2:3" ht="17.149999999999999" customHeight="1" x14ac:dyDescent="0.35">
      <c r="B997" s="302"/>
      <c r="C997" s="302"/>
    </row>
    <row r="998" spans="2:3" ht="17.149999999999999" customHeight="1" x14ac:dyDescent="0.35">
      <c r="B998" s="302"/>
      <c r="C998" s="302"/>
    </row>
    <row r="999" spans="2:3" ht="17.149999999999999" customHeight="1" x14ac:dyDescent="0.35">
      <c r="B999" s="302"/>
      <c r="C999" s="302"/>
    </row>
    <row r="1000" spans="2:3" ht="17.149999999999999" customHeight="1" x14ac:dyDescent="0.35">
      <c r="B1000" s="302"/>
      <c r="C1000" s="302"/>
    </row>
    <row r="1001" spans="2:3" ht="17.149999999999999" customHeight="1" x14ac:dyDescent="0.35">
      <c r="B1001" s="302"/>
      <c r="C1001" s="302"/>
    </row>
    <row r="1002" spans="2:3" ht="17.149999999999999" customHeight="1" x14ac:dyDescent="0.35">
      <c r="B1002" s="302"/>
      <c r="C1002" s="302"/>
    </row>
    <row r="1003" spans="2:3" ht="17.149999999999999" customHeight="1" x14ac:dyDescent="0.35">
      <c r="B1003" s="302"/>
      <c r="C1003" s="302"/>
    </row>
    <row r="1004" spans="2:3" ht="17.149999999999999" customHeight="1" x14ac:dyDescent="0.35">
      <c r="B1004" s="302"/>
      <c r="C1004" s="302"/>
    </row>
    <row r="1005" spans="2:3" ht="17.149999999999999" customHeight="1" x14ac:dyDescent="0.35">
      <c r="B1005" s="302"/>
      <c r="C1005" s="302"/>
    </row>
    <row r="1006" spans="2:3" ht="17.149999999999999" customHeight="1" x14ac:dyDescent="0.35">
      <c r="B1006" s="302"/>
      <c r="C1006" s="302"/>
    </row>
    <row r="1007" spans="2:3" ht="17.149999999999999" customHeight="1" x14ac:dyDescent="0.35">
      <c r="B1007" s="302"/>
      <c r="C1007" s="302"/>
    </row>
    <row r="1008" spans="2:3" ht="17.149999999999999" customHeight="1" x14ac:dyDescent="0.35">
      <c r="B1008" s="302"/>
      <c r="C1008" s="302"/>
    </row>
    <row r="1009" spans="2:3" ht="17.149999999999999" customHeight="1" x14ac:dyDescent="0.35">
      <c r="B1009" s="302"/>
      <c r="C1009" s="302"/>
    </row>
    <row r="1010" spans="2:3" ht="17.149999999999999" customHeight="1" x14ac:dyDescent="0.35">
      <c r="B1010" s="302"/>
      <c r="C1010" s="302"/>
    </row>
    <row r="1011" spans="2:3" ht="17.149999999999999" customHeight="1" x14ac:dyDescent="0.35">
      <c r="B1011" s="302"/>
      <c r="C1011" s="302"/>
    </row>
    <row r="1012" spans="2:3" ht="17.149999999999999" customHeight="1" x14ac:dyDescent="0.35">
      <c r="B1012" s="302"/>
      <c r="C1012" s="302"/>
    </row>
    <row r="1013" spans="2:3" ht="17.149999999999999" customHeight="1" x14ac:dyDescent="0.35">
      <c r="B1013" s="302"/>
      <c r="C1013" s="302"/>
    </row>
    <row r="1014" spans="2:3" ht="17.149999999999999" customHeight="1" x14ac:dyDescent="0.35">
      <c r="B1014" s="302"/>
      <c r="C1014" s="302"/>
    </row>
    <row r="1015" spans="2:3" ht="17.149999999999999" customHeight="1" x14ac:dyDescent="0.35">
      <c r="B1015" s="302"/>
      <c r="C1015" s="302"/>
    </row>
    <row r="1016" spans="2:3" ht="17.149999999999999" customHeight="1" x14ac:dyDescent="0.35">
      <c r="B1016" s="302"/>
      <c r="C1016" s="302"/>
    </row>
    <row r="1017" spans="2:3" ht="17.149999999999999" customHeight="1" x14ac:dyDescent="0.35">
      <c r="B1017" s="302"/>
      <c r="C1017" s="302"/>
    </row>
    <row r="1018" spans="2:3" ht="17.149999999999999" customHeight="1" x14ac:dyDescent="0.35">
      <c r="B1018" s="302"/>
      <c r="C1018" s="302"/>
    </row>
    <row r="1019" spans="2:3" ht="17.149999999999999" customHeight="1" x14ac:dyDescent="0.35">
      <c r="B1019" s="302"/>
      <c r="C1019" s="302"/>
    </row>
    <row r="1020" spans="2:3" ht="17.149999999999999" customHeight="1" x14ac:dyDescent="0.35">
      <c r="B1020" s="302"/>
      <c r="C1020" s="302"/>
    </row>
    <row r="1021" spans="2:3" ht="17.149999999999999" customHeight="1" x14ac:dyDescent="0.35">
      <c r="B1021" s="302"/>
      <c r="C1021" s="302"/>
    </row>
    <row r="1022" spans="2:3" ht="17.149999999999999" customHeight="1" x14ac:dyDescent="0.35">
      <c r="B1022" s="302"/>
      <c r="C1022" s="302"/>
    </row>
    <row r="1023" spans="2:3" ht="17.149999999999999" customHeight="1" x14ac:dyDescent="0.35">
      <c r="B1023" s="302"/>
      <c r="C1023" s="302"/>
    </row>
    <row r="1024" spans="2:3" ht="17.149999999999999" customHeight="1" x14ac:dyDescent="0.35">
      <c r="B1024" s="302"/>
      <c r="C1024" s="302"/>
    </row>
    <row r="1025" spans="2:3" ht="17.149999999999999" customHeight="1" x14ac:dyDescent="0.35">
      <c r="B1025" s="302"/>
      <c r="C1025" s="302"/>
    </row>
    <row r="1026" spans="2:3" ht="17.149999999999999" customHeight="1" x14ac:dyDescent="0.35">
      <c r="B1026" s="302"/>
      <c r="C1026" s="302"/>
    </row>
    <row r="1027" spans="2:3" ht="17.149999999999999" customHeight="1" x14ac:dyDescent="0.35">
      <c r="B1027" s="302"/>
      <c r="C1027" s="302"/>
    </row>
    <row r="1028" spans="2:3" ht="17.149999999999999" customHeight="1" x14ac:dyDescent="0.35">
      <c r="B1028" s="302"/>
      <c r="C1028" s="302"/>
    </row>
    <row r="1029" spans="2:3" ht="17.149999999999999" customHeight="1" x14ac:dyDescent="0.35">
      <c r="B1029" s="302"/>
      <c r="C1029" s="302"/>
    </row>
    <row r="1030" spans="2:3" ht="17.149999999999999" customHeight="1" x14ac:dyDescent="0.35">
      <c r="B1030" s="302"/>
      <c r="C1030" s="302"/>
    </row>
    <row r="1031" spans="2:3" ht="17.149999999999999" customHeight="1" x14ac:dyDescent="0.35">
      <c r="B1031" s="302"/>
      <c r="C1031" s="302"/>
    </row>
    <row r="1032" spans="2:3" ht="17.149999999999999" customHeight="1" x14ac:dyDescent="0.35">
      <c r="B1032" s="302"/>
      <c r="C1032" s="302"/>
    </row>
    <row r="1033" spans="2:3" ht="17.149999999999999" customHeight="1" x14ac:dyDescent="0.35">
      <c r="B1033" s="302"/>
      <c r="C1033" s="302"/>
    </row>
    <row r="1034" spans="2:3" ht="17.149999999999999" customHeight="1" x14ac:dyDescent="0.35">
      <c r="B1034" s="302"/>
      <c r="C1034" s="302"/>
    </row>
    <row r="1035" spans="2:3" ht="17.149999999999999" customHeight="1" x14ac:dyDescent="0.35">
      <c r="B1035" s="302"/>
      <c r="C1035" s="302"/>
    </row>
    <row r="1036" spans="2:3" ht="17.149999999999999" customHeight="1" x14ac:dyDescent="0.35">
      <c r="B1036" s="302"/>
      <c r="C1036" s="302"/>
    </row>
    <row r="1037" spans="2:3" ht="17.149999999999999" customHeight="1" x14ac:dyDescent="0.35">
      <c r="B1037" s="302"/>
      <c r="C1037" s="302"/>
    </row>
    <row r="1038" spans="2:3" ht="17.149999999999999" customHeight="1" x14ac:dyDescent="0.35">
      <c r="B1038" s="302"/>
      <c r="C1038" s="302"/>
    </row>
    <row r="1039" spans="2:3" ht="17.149999999999999" customHeight="1" x14ac:dyDescent="0.35">
      <c r="B1039" s="302"/>
      <c r="C1039" s="302"/>
    </row>
    <row r="1040" spans="2:3" ht="17.149999999999999" customHeight="1" x14ac:dyDescent="0.35">
      <c r="B1040" s="302"/>
      <c r="C1040" s="302"/>
    </row>
    <row r="1041" spans="2:3" ht="17.149999999999999" customHeight="1" x14ac:dyDescent="0.35">
      <c r="B1041" s="302"/>
      <c r="C1041" s="302"/>
    </row>
    <row r="1042" spans="2:3" ht="17.149999999999999" customHeight="1" x14ac:dyDescent="0.35">
      <c r="B1042" s="302"/>
      <c r="C1042" s="302"/>
    </row>
    <row r="1043" spans="2:3" ht="17.149999999999999" customHeight="1" x14ac:dyDescent="0.35">
      <c r="B1043" s="302"/>
      <c r="C1043" s="302"/>
    </row>
    <row r="1044" spans="2:3" ht="17.149999999999999" customHeight="1" x14ac:dyDescent="0.35">
      <c r="B1044" s="302"/>
      <c r="C1044" s="302"/>
    </row>
    <row r="1045" spans="2:3" ht="17.149999999999999" customHeight="1" x14ac:dyDescent="0.35">
      <c r="B1045" s="302"/>
      <c r="C1045" s="302"/>
    </row>
    <row r="1046" spans="2:3" ht="17.149999999999999" customHeight="1" x14ac:dyDescent="0.35">
      <c r="B1046" s="302"/>
      <c r="C1046" s="302"/>
    </row>
    <row r="1047" spans="2:3" ht="17.149999999999999" customHeight="1" x14ac:dyDescent="0.35">
      <c r="B1047" s="302"/>
      <c r="C1047" s="302"/>
    </row>
    <row r="1048" spans="2:3" ht="17.149999999999999" customHeight="1" x14ac:dyDescent="0.35">
      <c r="B1048" s="302"/>
      <c r="C1048" s="302"/>
    </row>
    <row r="1049" spans="2:3" ht="17.149999999999999" customHeight="1" x14ac:dyDescent="0.35">
      <c r="B1049" s="302"/>
      <c r="C1049" s="302"/>
    </row>
    <row r="1050" spans="2:3" ht="17.149999999999999" customHeight="1" x14ac:dyDescent="0.35">
      <c r="B1050" s="302"/>
      <c r="C1050" s="302"/>
    </row>
    <row r="1051" spans="2:3" ht="17.149999999999999" customHeight="1" x14ac:dyDescent="0.35">
      <c r="B1051" s="302"/>
      <c r="C1051" s="302"/>
    </row>
    <row r="1052" spans="2:3" ht="17.149999999999999" customHeight="1" x14ac:dyDescent="0.35">
      <c r="B1052" s="302"/>
      <c r="C1052" s="302"/>
    </row>
    <row r="1053" spans="2:3" ht="17.149999999999999" customHeight="1" x14ac:dyDescent="0.35">
      <c r="B1053" s="302"/>
      <c r="C1053" s="302"/>
    </row>
    <row r="1054" spans="2:3" ht="17.149999999999999" customHeight="1" x14ac:dyDescent="0.35">
      <c r="B1054" s="302"/>
      <c r="C1054" s="302"/>
    </row>
    <row r="1055" spans="2:3" ht="17.149999999999999" customHeight="1" x14ac:dyDescent="0.35">
      <c r="B1055" s="302"/>
      <c r="C1055" s="302"/>
    </row>
    <row r="1056" spans="2:3" ht="17.149999999999999" customHeight="1" x14ac:dyDescent="0.35">
      <c r="B1056" s="302"/>
      <c r="C1056" s="302"/>
    </row>
    <row r="1057" spans="2:3" ht="17.149999999999999" customHeight="1" x14ac:dyDescent="0.35">
      <c r="B1057" s="302"/>
      <c r="C1057" s="302"/>
    </row>
    <row r="1058" spans="2:3" ht="17.149999999999999" customHeight="1" x14ac:dyDescent="0.35">
      <c r="B1058" s="302"/>
      <c r="C1058" s="302"/>
    </row>
    <row r="1059" spans="2:3" ht="17.149999999999999" customHeight="1" x14ac:dyDescent="0.35">
      <c r="B1059" s="302"/>
      <c r="C1059" s="302"/>
    </row>
    <row r="1060" spans="2:3" ht="17.149999999999999" customHeight="1" x14ac:dyDescent="0.35">
      <c r="B1060" s="302"/>
      <c r="C1060" s="302"/>
    </row>
    <row r="1061" spans="2:3" ht="17.149999999999999" customHeight="1" x14ac:dyDescent="0.35">
      <c r="B1061" s="302"/>
      <c r="C1061" s="302"/>
    </row>
    <row r="1062" spans="2:3" ht="17.149999999999999" customHeight="1" x14ac:dyDescent="0.35">
      <c r="B1062" s="302"/>
      <c r="C1062" s="302"/>
    </row>
    <row r="1063" spans="2:3" ht="17.149999999999999" customHeight="1" x14ac:dyDescent="0.35">
      <c r="B1063" s="302"/>
      <c r="C1063" s="302"/>
    </row>
    <row r="1064" spans="2:3" ht="17.149999999999999" customHeight="1" x14ac:dyDescent="0.35">
      <c r="B1064" s="302"/>
      <c r="C1064" s="302"/>
    </row>
    <row r="1065" spans="2:3" ht="17.149999999999999" customHeight="1" x14ac:dyDescent="0.35">
      <c r="B1065" s="302"/>
      <c r="C1065" s="302"/>
    </row>
    <row r="1066" spans="2:3" ht="17.149999999999999" customHeight="1" x14ac:dyDescent="0.35">
      <c r="B1066" s="302"/>
      <c r="C1066" s="302"/>
    </row>
    <row r="1067" spans="2:3" ht="17.149999999999999" customHeight="1" x14ac:dyDescent="0.35">
      <c r="B1067" s="302"/>
      <c r="C1067" s="302"/>
    </row>
    <row r="1068" spans="2:3" ht="17.149999999999999" customHeight="1" x14ac:dyDescent="0.35">
      <c r="B1068" s="302"/>
      <c r="C1068" s="302"/>
    </row>
    <row r="1069" spans="2:3" ht="17.149999999999999" customHeight="1" x14ac:dyDescent="0.35">
      <c r="B1069" s="302"/>
      <c r="C1069" s="302"/>
    </row>
    <row r="1070" spans="2:3" ht="17.149999999999999" customHeight="1" x14ac:dyDescent="0.35">
      <c r="B1070" s="302"/>
      <c r="C1070" s="302"/>
    </row>
    <row r="1071" spans="2:3" ht="17.149999999999999" customHeight="1" x14ac:dyDescent="0.35">
      <c r="B1071" s="302"/>
      <c r="C1071" s="302"/>
    </row>
    <row r="1072" spans="2:3" ht="17.149999999999999" customHeight="1" x14ac:dyDescent="0.35">
      <c r="B1072" s="302"/>
      <c r="C1072" s="302"/>
    </row>
    <row r="1073" spans="2:3" ht="17.149999999999999" customHeight="1" x14ac:dyDescent="0.35">
      <c r="B1073" s="302"/>
      <c r="C1073" s="302"/>
    </row>
    <row r="1074" spans="2:3" ht="17.149999999999999" customHeight="1" x14ac:dyDescent="0.35">
      <c r="B1074" s="302"/>
      <c r="C1074" s="302"/>
    </row>
    <row r="1075" spans="2:3" ht="17.149999999999999" customHeight="1" x14ac:dyDescent="0.35">
      <c r="B1075" s="302"/>
      <c r="C1075" s="302"/>
    </row>
    <row r="1076" spans="2:3" ht="17.149999999999999" customHeight="1" x14ac:dyDescent="0.35">
      <c r="B1076" s="302"/>
      <c r="C1076" s="302"/>
    </row>
    <row r="1077" spans="2:3" ht="17.149999999999999" customHeight="1" x14ac:dyDescent="0.35">
      <c r="B1077" s="302"/>
      <c r="C1077" s="302"/>
    </row>
    <row r="1078" spans="2:3" ht="17.149999999999999" customHeight="1" x14ac:dyDescent="0.35">
      <c r="B1078" s="302"/>
      <c r="C1078" s="302"/>
    </row>
    <row r="1079" spans="2:3" ht="17.149999999999999" customHeight="1" x14ac:dyDescent="0.35">
      <c r="B1079" s="302"/>
      <c r="C1079" s="302"/>
    </row>
    <row r="1080" spans="2:3" ht="17.149999999999999" customHeight="1" x14ac:dyDescent="0.35">
      <c r="B1080" s="302"/>
      <c r="C1080" s="302"/>
    </row>
    <row r="1081" spans="2:3" ht="17.149999999999999" customHeight="1" x14ac:dyDescent="0.35">
      <c r="B1081" s="302"/>
      <c r="C1081" s="302"/>
    </row>
    <row r="1082" spans="2:3" ht="17.149999999999999" customHeight="1" x14ac:dyDescent="0.35">
      <c r="B1082" s="302"/>
      <c r="C1082" s="302"/>
    </row>
    <row r="1083" spans="2:3" ht="17.149999999999999" customHeight="1" x14ac:dyDescent="0.35">
      <c r="B1083" s="302"/>
      <c r="C1083" s="302"/>
    </row>
    <row r="1084" spans="2:3" ht="17.149999999999999" customHeight="1" x14ac:dyDescent="0.35">
      <c r="B1084" s="302"/>
      <c r="C1084" s="302"/>
    </row>
    <row r="1085" spans="2:3" ht="17.149999999999999" customHeight="1" x14ac:dyDescent="0.35">
      <c r="B1085" s="302"/>
      <c r="C1085" s="302"/>
    </row>
    <row r="1086" spans="2:3" ht="17.149999999999999" customHeight="1" x14ac:dyDescent="0.35">
      <c r="B1086" s="302"/>
      <c r="C1086" s="302"/>
    </row>
    <row r="1087" spans="2:3" ht="17.149999999999999" customHeight="1" x14ac:dyDescent="0.35">
      <c r="B1087" s="302"/>
      <c r="C1087" s="302"/>
    </row>
    <row r="1088" spans="2:3" ht="17.149999999999999" customHeight="1" x14ac:dyDescent="0.35">
      <c r="B1088" s="302"/>
      <c r="C1088" s="302"/>
    </row>
    <row r="1089" spans="2:3" ht="17.149999999999999" customHeight="1" x14ac:dyDescent="0.35">
      <c r="B1089" s="302"/>
      <c r="C1089" s="302"/>
    </row>
    <row r="1090" spans="2:3" ht="17.149999999999999" customHeight="1" x14ac:dyDescent="0.35">
      <c r="B1090" s="302"/>
      <c r="C1090" s="302"/>
    </row>
    <row r="1091" spans="2:3" ht="17.149999999999999" customHeight="1" x14ac:dyDescent="0.35">
      <c r="B1091" s="302"/>
      <c r="C1091" s="302"/>
    </row>
    <row r="1092" spans="2:3" ht="17.149999999999999" customHeight="1" x14ac:dyDescent="0.35">
      <c r="B1092" s="302"/>
      <c r="C1092" s="302"/>
    </row>
    <row r="1093" spans="2:3" ht="17.149999999999999" customHeight="1" x14ac:dyDescent="0.35">
      <c r="B1093" s="302"/>
      <c r="C1093" s="302"/>
    </row>
    <row r="1094" spans="2:3" ht="17.149999999999999" customHeight="1" x14ac:dyDescent="0.35">
      <c r="B1094" s="302"/>
      <c r="C1094" s="302"/>
    </row>
    <row r="1095" spans="2:3" ht="17.149999999999999" customHeight="1" x14ac:dyDescent="0.35">
      <c r="B1095" s="302"/>
      <c r="C1095" s="302"/>
    </row>
    <row r="1096" spans="2:3" ht="17.149999999999999" customHeight="1" x14ac:dyDescent="0.35">
      <c r="B1096" s="302"/>
      <c r="C1096" s="302"/>
    </row>
    <row r="1097" spans="2:3" ht="17.149999999999999" customHeight="1" x14ac:dyDescent="0.35">
      <c r="B1097" s="302"/>
      <c r="C1097" s="302"/>
    </row>
    <row r="1098" spans="2:3" ht="17.149999999999999" customHeight="1" x14ac:dyDescent="0.35">
      <c r="B1098" s="302"/>
      <c r="C1098" s="302"/>
    </row>
    <row r="1099" spans="2:3" ht="17.149999999999999" customHeight="1" x14ac:dyDescent="0.35">
      <c r="B1099" s="302"/>
      <c r="C1099" s="302"/>
    </row>
    <row r="1100" spans="2:3" ht="17.149999999999999" customHeight="1" x14ac:dyDescent="0.35">
      <c r="B1100" s="302"/>
      <c r="C1100" s="302"/>
    </row>
    <row r="1101" spans="2:3" ht="17.149999999999999" customHeight="1" x14ac:dyDescent="0.35">
      <c r="B1101" s="302"/>
      <c r="C1101" s="302"/>
    </row>
    <row r="1102" spans="2:3" ht="17.149999999999999" customHeight="1" x14ac:dyDescent="0.35">
      <c r="B1102" s="302"/>
      <c r="C1102" s="302"/>
    </row>
    <row r="1103" spans="2:3" ht="17.149999999999999" customHeight="1" x14ac:dyDescent="0.35">
      <c r="B1103" s="302"/>
      <c r="C1103" s="302"/>
    </row>
    <row r="1104" spans="2:3" ht="17.149999999999999" customHeight="1" x14ac:dyDescent="0.35">
      <c r="B1104" s="302"/>
      <c r="C1104" s="302"/>
    </row>
    <row r="1105" spans="2:3" ht="17.149999999999999" customHeight="1" x14ac:dyDescent="0.35">
      <c r="B1105" s="302"/>
      <c r="C1105" s="302"/>
    </row>
    <row r="1106" spans="2:3" ht="17.149999999999999" customHeight="1" x14ac:dyDescent="0.35">
      <c r="B1106" s="302"/>
      <c r="C1106" s="302"/>
    </row>
    <row r="1107" spans="2:3" ht="17.149999999999999" customHeight="1" x14ac:dyDescent="0.35">
      <c r="B1107" s="302"/>
      <c r="C1107" s="302"/>
    </row>
    <row r="1108" spans="2:3" ht="17.149999999999999" customHeight="1" x14ac:dyDescent="0.35">
      <c r="B1108" s="302"/>
      <c r="C1108" s="302"/>
    </row>
    <row r="1109" spans="2:3" ht="17.149999999999999" customHeight="1" x14ac:dyDescent="0.35">
      <c r="B1109" s="302"/>
      <c r="C1109" s="302"/>
    </row>
    <row r="1110" spans="2:3" ht="17.149999999999999" customHeight="1" x14ac:dyDescent="0.35">
      <c r="B1110" s="302"/>
      <c r="C1110" s="302"/>
    </row>
    <row r="1111" spans="2:3" ht="17.149999999999999" customHeight="1" x14ac:dyDescent="0.35">
      <c r="B1111" s="302"/>
      <c r="C1111" s="302"/>
    </row>
    <row r="1112" spans="2:3" ht="17.149999999999999" customHeight="1" x14ac:dyDescent="0.35">
      <c r="B1112" s="302"/>
      <c r="C1112" s="302"/>
    </row>
    <row r="1113" spans="2:3" ht="17.149999999999999" customHeight="1" x14ac:dyDescent="0.35">
      <c r="B1113" s="302"/>
      <c r="C1113" s="302"/>
    </row>
    <row r="1114" spans="2:3" ht="17.149999999999999" customHeight="1" x14ac:dyDescent="0.35">
      <c r="B1114" s="302"/>
      <c r="C1114" s="302"/>
    </row>
    <row r="1115" spans="2:3" ht="17.149999999999999" customHeight="1" x14ac:dyDescent="0.35">
      <c r="B1115" s="302"/>
      <c r="C1115" s="302"/>
    </row>
    <row r="1116" spans="2:3" ht="17.149999999999999" customHeight="1" x14ac:dyDescent="0.35">
      <c r="B1116" s="302"/>
      <c r="C1116" s="302"/>
    </row>
    <row r="1117" spans="2:3" ht="17.149999999999999" customHeight="1" x14ac:dyDescent="0.35">
      <c r="B1117" s="302"/>
      <c r="C1117" s="302"/>
    </row>
    <row r="1118" spans="2:3" ht="17.149999999999999" customHeight="1" x14ac:dyDescent="0.35">
      <c r="B1118" s="302"/>
      <c r="C1118" s="302"/>
    </row>
    <row r="1119" spans="2:3" ht="17.149999999999999" customHeight="1" x14ac:dyDescent="0.35">
      <c r="B1119" s="302"/>
      <c r="C1119" s="302"/>
    </row>
    <row r="1120" spans="2:3" ht="17.149999999999999" customHeight="1" x14ac:dyDescent="0.35">
      <c r="B1120" s="302"/>
      <c r="C1120" s="302"/>
    </row>
    <row r="1121" spans="2:3" ht="17.149999999999999" customHeight="1" x14ac:dyDescent="0.35">
      <c r="B1121" s="302"/>
      <c r="C1121" s="302"/>
    </row>
    <row r="1122" spans="2:3" ht="17.149999999999999" customHeight="1" x14ac:dyDescent="0.35">
      <c r="B1122" s="302"/>
      <c r="C1122" s="302"/>
    </row>
    <row r="1123" spans="2:3" ht="17.149999999999999" customHeight="1" x14ac:dyDescent="0.35">
      <c r="B1123" s="302"/>
      <c r="C1123" s="302"/>
    </row>
    <row r="1124" spans="2:3" ht="17.149999999999999" customHeight="1" x14ac:dyDescent="0.35">
      <c r="B1124" s="302"/>
      <c r="C1124" s="302"/>
    </row>
    <row r="1125" spans="2:3" ht="17.149999999999999" customHeight="1" x14ac:dyDescent="0.35">
      <c r="B1125" s="302"/>
      <c r="C1125" s="302"/>
    </row>
    <row r="1126" spans="2:3" ht="17.149999999999999" customHeight="1" x14ac:dyDescent="0.35">
      <c r="B1126" s="302"/>
      <c r="C1126" s="302"/>
    </row>
    <row r="1127" spans="2:3" ht="17.149999999999999" customHeight="1" x14ac:dyDescent="0.35">
      <c r="B1127" s="302"/>
      <c r="C1127" s="302"/>
    </row>
    <row r="1128" spans="2:3" ht="17.149999999999999" customHeight="1" x14ac:dyDescent="0.35">
      <c r="B1128" s="302"/>
      <c r="C1128" s="302"/>
    </row>
    <row r="1129" spans="2:3" ht="17.149999999999999" customHeight="1" x14ac:dyDescent="0.35">
      <c r="B1129" s="302"/>
      <c r="C1129" s="302"/>
    </row>
    <row r="1130" spans="2:3" ht="17.149999999999999" customHeight="1" x14ac:dyDescent="0.35">
      <c r="B1130" s="302"/>
      <c r="C1130" s="302"/>
    </row>
    <row r="1131" spans="2:3" ht="17.149999999999999" customHeight="1" x14ac:dyDescent="0.35">
      <c r="B1131" s="302"/>
      <c r="C1131" s="302"/>
    </row>
    <row r="1132" spans="2:3" ht="17.149999999999999" customHeight="1" x14ac:dyDescent="0.35">
      <c r="B1132" s="302"/>
      <c r="C1132" s="302"/>
    </row>
    <row r="1133" spans="2:3" ht="17.149999999999999" customHeight="1" x14ac:dyDescent="0.35">
      <c r="B1133" s="302"/>
      <c r="C1133" s="302"/>
    </row>
    <row r="1134" spans="2:3" ht="17.149999999999999" customHeight="1" x14ac:dyDescent="0.35">
      <c r="B1134" s="302"/>
      <c r="C1134" s="302"/>
    </row>
    <row r="1135" spans="2:3" ht="17.149999999999999" customHeight="1" x14ac:dyDescent="0.35">
      <c r="B1135" s="302"/>
      <c r="C1135" s="302"/>
    </row>
    <row r="1136" spans="2:3" ht="17.149999999999999" customHeight="1" x14ac:dyDescent="0.35">
      <c r="B1136" s="302"/>
      <c r="C1136" s="302"/>
    </row>
    <row r="1137" spans="2:3" ht="17.149999999999999" customHeight="1" x14ac:dyDescent="0.35">
      <c r="B1137" s="302"/>
      <c r="C1137" s="302"/>
    </row>
    <row r="1138" spans="2:3" ht="17.149999999999999" customHeight="1" x14ac:dyDescent="0.35">
      <c r="B1138" s="302"/>
      <c r="C1138" s="302"/>
    </row>
    <row r="1139" spans="2:3" ht="17.149999999999999" customHeight="1" x14ac:dyDescent="0.35">
      <c r="B1139" s="302"/>
      <c r="C1139" s="302"/>
    </row>
    <row r="1140" spans="2:3" ht="17.149999999999999" customHeight="1" x14ac:dyDescent="0.35">
      <c r="B1140" s="302"/>
      <c r="C1140" s="302"/>
    </row>
    <row r="1141" spans="2:3" ht="17.149999999999999" customHeight="1" x14ac:dyDescent="0.35">
      <c r="B1141" s="302"/>
      <c r="C1141" s="302"/>
    </row>
    <row r="1142" spans="2:3" ht="17.149999999999999" customHeight="1" x14ac:dyDescent="0.35">
      <c r="B1142" s="302"/>
      <c r="C1142" s="302"/>
    </row>
    <row r="1143" spans="2:3" ht="17.149999999999999" customHeight="1" x14ac:dyDescent="0.35">
      <c r="B1143" s="302"/>
      <c r="C1143" s="302"/>
    </row>
    <row r="1144" spans="2:3" ht="17.149999999999999" customHeight="1" x14ac:dyDescent="0.35">
      <c r="B1144" s="302"/>
      <c r="C1144" s="302"/>
    </row>
    <row r="1145" spans="2:3" ht="17.149999999999999" customHeight="1" x14ac:dyDescent="0.35">
      <c r="B1145" s="302"/>
      <c r="C1145" s="302"/>
    </row>
    <row r="1146" spans="2:3" ht="17.149999999999999" customHeight="1" x14ac:dyDescent="0.35">
      <c r="B1146" s="302"/>
      <c r="C1146" s="302"/>
    </row>
    <row r="1147" spans="2:3" ht="17.149999999999999" customHeight="1" x14ac:dyDescent="0.35">
      <c r="B1147" s="302"/>
      <c r="C1147" s="302"/>
    </row>
    <row r="1148" spans="2:3" ht="17.149999999999999" customHeight="1" x14ac:dyDescent="0.35">
      <c r="B1148" s="302"/>
      <c r="C1148" s="302"/>
    </row>
    <row r="1149" spans="2:3" ht="17.149999999999999" customHeight="1" x14ac:dyDescent="0.35">
      <c r="B1149" s="302"/>
      <c r="C1149" s="302"/>
    </row>
    <row r="1150" spans="2:3" ht="17.149999999999999" customHeight="1" x14ac:dyDescent="0.35">
      <c r="B1150" s="302"/>
      <c r="C1150" s="302"/>
    </row>
    <row r="1151" spans="2:3" ht="17.149999999999999" customHeight="1" x14ac:dyDescent="0.35">
      <c r="B1151" s="302"/>
      <c r="C1151" s="302"/>
    </row>
    <row r="1152" spans="2:3" ht="17.149999999999999" customHeight="1" x14ac:dyDescent="0.35">
      <c r="B1152" s="302"/>
      <c r="C1152" s="302"/>
    </row>
    <row r="1153" spans="2:3" ht="17.149999999999999" customHeight="1" x14ac:dyDescent="0.35">
      <c r="B1153" s="302"/>
      <c r="C1153" s="302"/>
    </row>
    <row r="1154" spans="2:3" ht="17.149999999999999" customHeight="1" x14ac:dyDescent="0.35">
      <c r="B1154" s="302"/>
      <c r="C1154" s="302"/>
    </row>
    <row r="1155" spans="2:3" ht="17.149999999999999" customHeight="1" x14ac:dyDescent="0.35">
      <c r="B1155" s="302"/>
      <c r="C1155" s="302"/>
    </row>
    <row r="1156" spans="2:3" ht="17.149999999999999" customHeight="1" x14ac:dyDescent="0.35">
      <c r="B1156" s="302"/>
      <c r="C1156" s="302"/>
    </row>
    <row r="1157" spans="2:3" ht="17.149999999999999" customHeight="1" x14ac:dyDescent="0.35">
      <c r="B1157" s="302"/>
      <c r="C1157" s="302"/>
    </row>
    <row r="1158" spans="2:3" ht="17.149999999999999" customHeight="1" x14ac:dyDescent="0.35">
      <c r="B1158" s="302"/>
      <c r="C1158" s="302"/>
    </row>
    <row r="1159" spans="2:3" ht="17.149999999999999" customHeight="1" x14ac:dyDescent="0.35">
      <c r="B1159" s="302"/>
      <c r="C1159" s="302"/>
    </row>
    <row r="1160" spans="2:3" ht="17.149999999999999" customHeight="1" x14ac:dyDescent="0.35">
      <c r="B1160" s="302"/>
      <c r="C1160" s="302"/>
    </row>
    <row r="1161" spans="2:3" ht="17.149999999999999" customHeight="1" x14ac:dyDescent="0.35">
      <c r="B1161" s="302"/>
      <c r="C1161" s="302"/>
    </row>
    <row r="1162" spans="2:3" ht="17.149999999999999" customHeight="1" x14ac:dyDescent="0.35">
      <c r="B1162" s="302"/>
      <c r="C1162" s="302"/>
    </row>
    <row r="1163" spans="2:3" ht="17.149999999999999" customHeight="1" x14ac:dyDescent="0.35">
      <c r="B1163" s="302"/>
      <c r="C1163" s="302"/>
    </row>
    <row r="1164" spans="2:3" ht="17.149999999999999" customHeight="1" x14ac:dyDescent="0.35">
      <c r="B1164" s="302"/>
      <c r="C1164" s="302"/>
    </row>
    <row r="1165" spans="2:3" ht="17.149999999999999" customHeight="1" x14ac:dyDescent="0.35">
      <c r="B1165" s="302"/>
      <c r="C1165" s="302"/>
    </row>
    <row r="1166" spans="2:3" ht="17.149999999999999" customHeight="1" x14ac:dyDescent="0.35">
      <c r="B1166" s="302"/>
      <c r="C1166" s="302"/>
    </row>
    <row r="1167" spans="2:3" ht="17.149999999999999" customHeight="1" x14ac:dyDescent="0.35">
      <c r="B1167" s="302"/>
      <c r="C1167" s="302"/>
    </row>
    <row r="1168" spans="2:3" ht="17.149999999999999" customHeight="1" x14ac:dyDescent="0.35">
      <c r="B1168" s="302"/>
      <c r="C1168" s="302"/>
    </row>
    <row r="1169" spans="2:3" ht="17.149999999999999" customHeight="1" x14ac:dyDescent="0.35">
      <c r="B1169" s="302"/>
      <c r="C1169" s="302"/>
    </row>
    <row r="1170" spans="2:3" ht="17.149999999999999" customHeight="1" x14ac:dyDescent="0.35">
      <c r="B1170" s="302"/>
      <c r="C1170" s="302"/>
    </row>
    <row r="1171" spans="2:3" ht="17.149999999999999" customHeight="1" x14ac:dyDescent="0.35">
      <c r="B1171" s="302"/>
      <c r="C1171" s="302"/>
    </row>
    <row r="1172" spans="2:3" ht="17.149999999999999" customHeight="1" x14ac:dyDescent="0.35">
      <c r="B1172" s="302"/>
      <c r="C1172" s="302"/>
    </row>
    <row r="1173" spans="2:3" ht="17.149999999999999" customHeight="1" x14ac:dyDescent="0.35">
      <c r="B1173" s="302"/>
      <c r="C1173" s="302"/>
    </row>
    <row r="1174" spans="2:3" ht="17.149999999999999" customHeight="1" x14ac:dyDescent="0.35">
      <c r="B1174" s="302"/>
      <c r="C1174" s="302"/>
    </row>
    <row r="1175" spans="2:3" ht="17.149999999999999" customHeight="1" x14ac:dyDescent="0.35">
      <c r="B1175" s="302"/>
      <c r="C1175" s="302"/>
    </row>
    <row r="1176" spans="2:3" ht="17.149999999999999" customHeight="1" x14ac:dyDescent="0.35">
      <c r="B1176" s="302"/>
      <c r="C1176" s="302"/>
    </row>
    <row r="1177" spans="2:3" ht="17.149999999999999" customHeight="1" x14ac:dyDescent="0.35">
      <c r="B1177" s="302"/>
      <c r="C1177" s="302"/>
    </row>
    <row r="1178" spans="2:3" ht="17.149999999999999" customHeight="1" x14ac:dyDescent="0.35">
      <c r="B1178" s="302"/>
      <c r="C1178" s="302"/>
    </row>
    <row r="1179" spans="2:3" ht="17.149999999999999" customHeight="1" x14ac:dyDescent="0.35">
      <c r="B1179" s="302"/>
      <c r="C1179" s="302"/>
    </row>
    <row r="1180" spans="2:3" ht="17.149999999999999" customHeight="1" x14ac:dyDescent="0.35">
      <c r="B1180" s="302"/>
      <c r="C1180" s="302"/>
    </row>
    <row r="1181" spans="2:3" ht="17.149999999999999" customHeight="1" x14ac:dyDescent="0.35">
      <c r="B1181" s="302"/>
      <c r="C1181" s="302"/>
    </row>
    <row r="1182" spans="2:3" ht="17.149999999999999" customHeight="1" x14ac:dyDescent="0.35">
      <c r="B1182" s="302"/>
      <c r="C1182" s="302"/>
    </row>
    <row r="1183" spans="2:3" ht="17.149999999999999" customHeight="1" x14ac:dyDescent="0.35">
      <c r="B1183" s="302"/>
      <c r="C1183" s="302"/>
    </row>
    <row r="1184" spans="2:3" ht="17.149999999999999" customHeight="1" x14ac:dyDescent="0.35">
      <c r="B1184" s="302"/>
      <c r="C1184" s="302"/>
    </row>
    <row r="1185" spans="2:3" ht="17.149999999999999" customHeight="1" x14ac:dyDescent="0.35">
      <c r="B1185" s="302"/>
      <c r="C1185" s="302"/>
    </row>
    <row r="1186" spans="2:3" ht="17.149999999999999" customHeight="1" x14ac:dyDescent="0.35">
      <c r="B1186" s="302"/>
      <c r="C1186" s="302"/>
    </row>
    <row r="1187" spans="2:3" ht="17.149999999999999" customHeight="1" x14ac:dyDescent="0.35">
      <c r="B1187" s="302"/>
      <c r="C1187" s="302"/>
    </row>
    <row r="1188" spans="2:3" ht="17.149999999999999" customHeight="1" x14ac:dyDescent="0.35">
      <c r="B1188" s="302"/>
      <c r="C1188" s="302"/>
    </row>
    <row r="1189" spans="2:3" ht="17.149999999999999" customHeight="1" x14ac:dyDescent="0.35">
      <c r="B1189" s="302"/>
      <c r="C1189" s="302"/>
    </row>
    <row r="1190" spans="2:3" ht="17.149999999999999" customHeight="1" x14ac:dyDescent="0.35">
      <c r="B1190" s="302"/>
      <c r="C1190" s="302"/>
    </row>
    <row r="1191" spans="2:3" ht="17.149999999999999" customHeight="1" x14ac:dyDescent="0.35">
      <c r="B1191" s="302"/>
      <c r="C1191" s="302"/>
    </row>
    <row r="1192" spans="2:3" ht="17.149999999999999" customHeight="1" x14ac:dyDescent="0.35">
      <c r="B1192" s="302"/>
      <c r="C1192" s="302"/>
    </row>
    <row r="1193" spans="2:3" ht="17.149999999999999" customHeight="1" x14ac:dyDescent="0.35">
      <c r="B1193" s="302"/>
      <c r="C1193" s="302"/>
    </row>
    <row r="1194" spans="2:3" ht="17.149999999999999" customHeight="1" x14ac:dyDescent="0.35">
      <c r="B1194" s="302"/>
      <c r="C1194" s="302"/>
    </row>
    <row r="1195" spans="2:3" ht="17.149999999999999" customHeight="1" x14ac:dyDescent="0.35">
      <c r="B1195" s="302"/>
      <c r="C1195" s="302"/>
    </row>
    <row r="1196" spans="2:3" ht="17.149999999999999" customHeight="1" x14ac:dyDescent="0.35">
      <c r="B1196" s="302"/>
      <c r="C1196" s="302"/>
    </row>
    <row r="1197" spans="2:3" ht="17.149999999999999" customHeight="1" x14ac:dyDescent="0.35">
      <c r="B1197" s="302"/>
      <c r="C1197" s="302"/>
    </row>
    <row r="1198" spans="2:3" ht="17.149999999999999" customHeight="1" x14ac:dyDescent="0.35">
      <c r="B1198" s="302"/>
      <c r="C1198" s="302"/>
    </row>
    <row r="1199" spans="2:3" ht="17.149999999999999" customHeight="1" x14ac:dyDescent="0.35">
      <c r="B1199" s="302"/>
      <c r="C1199" s="302"/>
    </row>
    <row r="1200" spans="2:3" ht="17.149999999999999" customHeight="1" x14ac:dyDescent="0.35">
      <c r="B1200" s="302"/>
      <c r="C1200" s="302"/>
    </row>
    <row r="1201" spans="2:3" ht="17.149999999999999" customHeight="1" x14ac:dyDescent="0.35">
      <c r="B1201" s="302"/>
      <c r="C1201" s="302"/>
    </row>
    <row r="1202" spans="2:3" ht="17.149999999999999" customHeight="1" x14ac:dyDescent="0.35">
      <c r="B1202" s="302"/>
      <c r="C1202" s="302"/>
    </row>
    <row r="1203" spans="2:3" ht="17.149999999999999" customHeight="1" x14ac:dyDescent="0.35">
      <c r="B1203" s="302"/>
      <c r="C1203" s="302"/>
    </row>
    <row r="1204" spans="2:3" ht="17.149999999999999" customHeight="1" x14ac:dyDescent="0.35">
      <c r="B1204" s="302"/>
      <c r="C1204" s="302"/>
    </row>
    <row r="1205" spans="2:3" ht="17.149999999999999" customHeight="1" x14ac:dyDescent="0.35">
      <c r="B1205" s="302"/>
      <c r="C1205" s="302"/>
    </row>
    <row r="1206" spans="2:3" ht="17.149999999999999" customHeight="1" x14ac:dyDescent="0.35">
      <c r="B1206" s="302"/>
      <c r="C1206" s="302"/>
    </row>
    <row r="1207" spans="2:3" ht="17.149999999999999" customHeight="1" x14ac:dyDescent="0.35">
      <c r="B1207" s="302"/>
      <c r="C1207" s="302"/>
    </row>
    <row r="1208" spans="2:3" ht="17.149999999999999" customHeight="1" x14ac:dyDescent="0.35">
      <c r="B1208" s="302"/>
      <c r="C1208" s="302"/>
    </row>
    <row r="1209" spans="2:3" ht="17.149999999999999" customHeight="1" x14ac:dyDescent="0.35">
      <c r="B1209" s="302"/>
      <c r="C1209" s="302"/>
    </row>
    <row r="1210" spans="2:3" ht="17.149999999999999" customHeight="1" x14ac:dyDescent="0.35">
      <c r="B1210" s="302"/>
      <c r="C1210" s="302"/>
    </row>
    <row r="1211" spans="2:3" ht="17.149999999999999" customHeight="1" x14ac:dyDescent="0.35">
      <c r="B1211" s="302"/>
      <c r="C1211" s="302"/>
    </row>
    <row r="1212" spans="2:3" ht="17.149999999999999" customHeight="1" x14ac:dyDescent="0.35">
      <c r="B1212" s="302"/>
      <c r="C1212" s="302"/>
    </row>
    <row r="1213" spans="2:3" ht="17.149999999999999" customHeight="1" x14ac:dyDescent="0.35">
      <c r="B1213" s="302"/>
      <c r="C1213" s="302"/>
    </row>
    <row r="1214" spans="2:3" ht="17.149999999999999" customHeight="1" x14ac:dyDescent="0.35">
      <c r="B1214" s="302"/>
      <c r="C1214" s="302"/>
    </row>
    <row r="1215" spans="2:3" ht="17.149999999999999" customHeight="1" x14ac:dyDescent="0.35">
      <c r="B1215" s="302"/>
      <c r="C1215" s="302"/>
    </row>
    <row r="1216" spans="2:3" ht="17.149999999999999" customHeight="1" x14ac:dyDescent="0.35">
      <c r="B1216" s="302"/>
      <c r="C1216" s="302"/>
    </row>
    <row r="1217" spans="2:3" ht="17.149999999999999" customHeight="1" x14ac:dyDescent="0.35">
      <c r="B1217" s="302"/>
      <c r="C1217" s="302"/>
    </row>
    <row r="1218" spans="2:3" ht="17.149999999999999" customHeight="1" x14ac:dyDescent="0.35">
      <c r="B1218" s="302"/>
      <c r="C1218" s="302"/>
    </row>
    <row r="1219" spans="2:3" ht="17.149999999999999" customHeight="1" x14ac:dyDescent="0.35">
      <c r="B1219" s="302"/>
      <c r="C1219" s="302"/>
    </row>
    <row r="1220" spans="2:3" ht="17.149999999999999" customHeight="1" x14ac:dyDescent="0.35">
      <c r="B1220" s="302"/>
      <c r="C1220" s="302"/>
    </row>
    <row r="1221" spans="2:3" ht="17.149999999999999" customHeight="1" x14ac:dyDescent="0.35">
      <c r="B1221" s="302"/>
      <c r="C1221" s="302"/>
    </row>
    <row r="1222" spans="2:3" ht="17.149999999999999" customHeight="1" x14ac:dyDescent="0.35">
      <c r="B1222" s="302"/>
      <c r="C1222" s="302"/>
    </row>
    <row r="1223" spans="2:3" ht="17.149999999999999" customHeight="1" x14ac:dyDescent="0.35">
      <c r="B1223" s="302"/>
      <c r="C1223" s="302"/>
    </row>
    <row r="1224" spans="2:3" ht="17.149999999999999" customHeight="1" x14ac:dyDescent="0.35">
      <c r="B1224" s="302"/>
      <c r="C1224" s="302"/>
    </row>
    <row r="1225" spans="2:3" ht="17.149999999999999" customHeight="1" x14ac:dyDescent="0.35">
      <c r="B1225" s="302"/>
      <c r="C1225" s="302"/>
    </row>
    <row r="1226" spans="2:3" ht="17.149999999999999" customHeight="1" x14ac:dyDescent="0.35">
      <c r="B1226" s="302"/>
      <c r="C1226" s="302"/>
    </row>
    <row r="1227" spans="2:3" ht="17.149999999999999" customHeight="1" x14ac:dyDescent="0.35">
      <c r="B1227" s="302"/>
      <c r="C1227" s="302"/>
    </row>
    <row r="1228" spans="2:3" ht="17.149999999999999" customHeight="1" x14ac:dyDescent="0.35">
      <c r="B1228" s="302"/>
      <c r="C1228" s="302"/>
    </row>
    <row r="1229" spans="2:3" ht="17.149999999999999" customHeight="1" x14ac:dyDescent="0.35">
      <c r="B1229" s="302"/>
      <c r="C1229" s="302"/>
    </row>
    <row r="1230" spans="2:3" ht="17.149999999999999" customHeight="1" x14ac:dyDescent="0.35">
      <c r="B1230" s="302"/>
      <c r="C1230" s="302"/>
    </row>
    <row r="1231" spans="2:3" ht="17.149999999999999" customHeight="1" x14ac:dyDescent="0.35">
      <c r="B1231" s="302"/>
      <c r="C1231" s="302"/>
    </row>
    <row r="1232" spans="2:3" ht="17.149999999999999" customHeight="1" x14ac:dyDescent="0.35">
      <c r="B1232" s="302"/>
      <c r="C1232" s="302"/>
    </row>
    <row r="1233" spans="2:3" ht="17.149999999999999" customHeight="1" x14ac:dyDescent="0.35">
      <c r="B1233" s="302"/>
      <c r="C1233" s="302"/>
    </row>
    <row r="1234" spans="2:3" ht="17.149999999999999" customHeight="1" x14ac:dyDescent="0.35">
      <c r="B1234" s="302"/>
      <c r="C1234" s="302"/>
    </row>
    <row r="1235" spans="2:3" ht="17.149999999999999" customHeight="1" x14ac:dyDescent="0.35">
      <c r="B1235" s="302"/>
      <c r="C1235" s="302"/>
    </row>
    <row r="1236" spans="2:3" ht="17.149999999999999" customHeight="1" x14ac:dyDescent="0.35">
      <c r="B1236" s="302"/>
      <c r="C1236" s="302"/>
    </row>
    <row r="1237" spans="2:3" ht="17.149999999999999" customHeight="1" x14ac:dyDescent="0.35">
      <c r="B1237" s="302"/>
      <c r="C1237" s="302"/>
    </row>
    <row r="1238" spans="2:3" ht="17.149999999999999" customHeight="1" x14ac:dyDescent="0.35">
      <c r="B1238" s="302"/>
      <c r="C1238" s="302"/>
    </row>
    <row r="1239" spans="2:3" ht="17.149999999999999" customHeight="1" x14ac:dyDescent="0.35">
      <c r="B1239" s="302"/>
      <c r="C1239" s="302"/>
    </row>
    <row r="1240" spans="2:3" ht="17.149999999999999" customHeight="1" x14ac:dyDescent="0.35">
      <c r="B1240" s="302"/>
      <c r="C1240" s="302"/>
    </row>
    <row r="1241" spans="2:3" ht="17.149999999999999" customHeight="1" x14ac:dyDescent="0.35">
      <c r="B1241" s="302"/>
      <c r="C1241" s="302"/>
    </row>
    <row r="1242" spans="2:3" ht="17.149999999999999" customHeight="1" x14ac:dyDescent="0.35">
      <c r="B1242" s="302"/>
      <c r="C1242" s="302"/>
    </row>
    <row r="1243" spans="2:3" ht="17.149999999999999" customHeight="1" x14ac:dyDescent="0.35">
      <c r="B1243" s="302"/>
      <c r="C1243" s="302"/>
    </row>
    <row r="1244" spans="2:3" ht="17.149999999999999" customHeight="1" x14ac:dyDescent="0.35">
      <c r="B1244" s="302"/>
      <c r="C1244" s="302"/>
    </row>
    <row r="1245" spans="2:3" ht="17.149999999999999" customHeight="1" x14ac:dyDescent="0.35">
      <c r="B1245" s="302"/>
      <c r="C1245" s="302"/>
    </row>
    <row r="1246" spans="2:3" ht="17.149999999999999" customHeight="1" x14ac:dyDescent="0.35">
      <c r="B1246" s="302"/>
      <c r="C1246" s="302"/>
    </row>
    <row r="1247" spans="2:3" ht="17.149999999999999" customHeight="1" x14ac:dyDescent="0.35">
      <c r="B1247" s="302"/>
      <c r="C1247" s="302"/>
    </row>
    <row r="1248" spans="2:3" ht="17.149999999999999" customHeight="1" x14ac:dyDescent="0.35">
      <c r="B1248" s="302"/>
      <c r="C1248" s="302"/>
    </row>
    <row r="1249" spans="2:3" ht="17.149999999999999" customHeight="1" x14ac:dyDescent="0.35">
      <c r="B1249" s="302"/>
      <c r="C1249" s="302"/>
    </row>
    <row r="1250" spans="2:3" ht="17.149999999999999" customHeight="1" x14ac:dyDescent="0.35">
      <c r="B1250" s="302"/>
      <c r="C1250" s="302"/>
    </row>
    <row r="1251" spans="2:3" ht="17.149999999999999" customHeight="1" x14ac:dyDescent="0.35">
      <c r="B1251" s="302"/>
      <c r="C1251" s="302"/>
    </row>
    <row r="1252" spans="2:3" ht="17.149999999999999" customHeight="1" x14ac:dyDescent="0.35">
      <c r="B1252" s="302"/>
      <c r="C1252" s="302"/>
    </row>
    <row r="1253" spans="2:3" ht="17.149999999999999" customHeight="1" x14ac:dyDescent="0.35">
      <c r="B1253" s="302"/>
      <c r="C1253" s="302"/>
    </row>
    <row r="1254" spans="2:3" ht="17.149999999999999" customHeight="1" x14ac:dyDescent="0.35">
      <c r="B1254" s="302"/>
      <c r="C1254" s="302"/>
    </row>
    <row r="1255" spans="2:3" ht="17.149999999999999" customHeight="1" x14ac:dyDescent="0.35">
      <c r="B1255" s="302"/>
      <c r="C1255" s="302"/>
    </row>
    <row r="1256" spans="2:3" ht="17.149999999999999" customHeight="1" x14ac:dyDescent="0.35">
      <c r="B1256" s="302"/>
      <c r="C1256" s="302"/>
    </row>
    <row r="1257" spans="2:3" ht="17.149999999999999" customHeight="1" x14ac:dyDescent="0.35">
      <c r="B1257" s="302"/>
      <c r="C1257" s="302"/>
    </row>
    <row r="1258" spans="2:3" ht="17.149999999999999" customHeight="1" x14ac:dyDescent="0.35">
      <c r="B1258" s="302"/>
      <c r="C1258" s="302"/>
    </row>
    <row r="1259" spans="2:3" ht="17.149999999999999" customHeight="1" x14ac:dyDescent="0.35">
      <c r="B1259" s="302"/>
      <c r="C1259" s="302"/>
    </row>
    <row r="1260" spans="2:3" ht="17.149999999999999" customHeight="1" x14ac:dyDescent="0.35">
      <c r="B1260" s="302"/>
      <c r="C1260" s="302"/>
    </row>
    <row r="1261" spans="2:3" ht="17.149999999999999" customHeight="1" x14ac:dyDescent="0.35">
      <c r="B1261" s="302"/>
      <c r="C1261" s="302"/>
    </row>
    <row r="1262" spans="2:3" ht="17.149999999999999" customHeight="1" x14ac:dyDescent="0.35">
      <c r="B1262" s="302"/>
      <c r="C1262" s="302"/>
    </row>
    <row r="1263" spans="2:3" ht="17.149999999999999" customHeight="1" x14ac:dyDescent="0.35">
      <c r="B1263" s="302"/>
      <c r="C1263" s="302"/>
    </row>
    <row r="1264" spans="2:3" ht="17.149999999999999" customHeight="1" x14ac:dyDescent="0.35">
      <c r="B1264" s="302"/>
      <c r="C1264" s="302"/>
    </row>
    <row r="1265" spans="2:3" ht="17.149999999999999" customHeight="1" x14ac:dyDescent="0.35">
      <c r="B1265" s="302"/>
      <c r="C1265" s="302"/>
    </row>
    <row r="1266" spans="2:3" ht="17.149999999999999" customHeight="1" x14ac:dyDescent="0.35">
      <c r="B1266" s="302"/>
      <c r="C1266" s="302"/>
    </row>
    <row r="1267" spans="2:3" ht="17.149999999999999" customHeight="1" x14ac:dyDescent="0.35">
      <c r="B1267" s="302"/>
      <c r="C1267" s="302"/>
    </row>
    <row r="1268" spans="2:3" ht="17.149999999999999" customHeight="1" x14ac:dyDescent="0.35">
      <c r="B1268" s="302"/>
      <c r="C1268" s="302"/>
    </row>
    <row r="1269" spans="2:3" ht="17.149999999999999" customHeight="1" x14ac:dyDescent="0.35">
      <c r="B1269" s="302"/>
      <c r="C1269" s="302"/>
    </row>
    <row r="1270" spans="2:3" ht="17.149999999999999" customHeight="1" x14ac:dyDescent="0.35">
      <c r="B1270" s="302"/>
      <c r="C1270" s="302"/>
    </row>
    <row r="1271" spans="2:3" ht="17.149999999999999" customHeight="1" x14ac:dyDescent="0.35">
      <c r="B1271" s="302"/>
      <c r="C1271" s="302"/>
    </row>
    <row r="1272" spans="2:3" ht="17.149999999999999" customHeight="1" x14ac:dyDescent="0.35">
      <c r="B1272" s="302"/>
      <c r="C1272" s="302"/>
    </row>
    <row r="1273" spans="2:3" ht="17.149999999999999" customHeight="1" x14ac:dyDescent="0.35">
      <c r="B1273" s="302"/>
      <c r="C1273" s="302"/>
    </row>
    <row r="1274" spans="2:3" ht="17.149999999999999" customHeight="1" x14ac:dyDescent="0.35">
      <c r="B1274" s="302"/>
      <c r="C1274" s="302"/>
    </row>
    <row r="1275" spans="2:3" ht="17.149999999999999" customHeight="1" x14ac:dyDescent="0.35">
      <c r="B1275" s="302"/>
      <c r="C1275" s="302"/>
    </row>
    <row r="1276" spans="2:3" ht="17.149999999999999" customHeight="1" x14ac:dyDescent="0.35">
      <c r="B1276" s="302"/>
      <c r="C1276" s="302"/>
    </row>
    <row r="1277" spans="2:3" ht="17.149999999999999" customHeight="1" x14ac:dyDescent="0.35">
      <c r="B1277" s="302"/>
      <c r="C1277" s="302"/>
    </row>
    <row r="1278" spans="2:3" ht="17.149999999999999" customHeight="1" x14ac:dyDescent="0.35">
      <c r="B1278" s="302"/>
      <c r="C1278" s="302"/>
    </row>
    <row r="1279" spans="2:3" ht="17.149999999999999" customHeight="1" x14ac:dyDescent="0.35">
      <c r="B1279" s="302"/>
      <c r="C1279" s="302"/>
    </row>
    <row r="1280" spans="2:3" ht="17.149999999999999" customHeight="1" x14ac:dyDescent="0.35">
      <c r="B1280" s="302"/>
      <c r="C1280" s="302"/>
    </row>
    <row r="1281" spans="2:3" ht="17.149999999999999" customHeight="1" x14ac:dyDescent="0.35">
      <c r="B1281" s="302"/>
      <c r="C1281" s="302"/>
    </row>
    <row r="1282" spans="2:3" ht="17.149999999999999" customHeight="1" x14ac:dyDescent="0.35">
      <c r="B1282" s="302"/>
      <c r="C1282" s="302"/>
    </row>
    <row r="1283" spans="2:3" ht="17.149999999999999" customHeight="1" x14ac:dyDescent="0.35">
      <c r="B1283" s="302"/>
      <c r="C1283" s="302"/>
    </row>
    <row r="1284" spans="2:3" ht="17.149999999999999" customHeight="1" x14ac:dyDescent="0.35">
      <c r="B1284" s="302"/>
      <c r="C1284" s="302"/>
    </row>
    <row r="1285" spans="2:3" ht="17.149999999999999" customHeight="1" x14ac:dyDescent="0.35">
      <c r="B1285" s="302"/>
      <c r="C1285" s="302"/>
    </row>
    <row r="1286" spans="2:3" ht="17.149999999999999" customHeight="1" x14ac:dyDescent="0.35">
      <c r="B1286" s="302"/>
      <c r="C1286" s="302"/>
    </row>
    <row r="1287" spans="2:3" ht="17.149999999999999" customHeight="1" x14ac:dyDescent="0.35">
      <c r="B1287" s="302"/>
      <c r="C1287" s="302"/>
    </row>
    <row r="1288" spans="2:3" ht="17.149999999999999" customHeight="1" x14ac:dyDescent="0.35">
      <c r="B1288" s="302"/>
      <c r="C1288" s="302"/>
    </row>
    <row r="1289" spans="2:3" ht="17.149999999999999" customHeight="1" x14ac:dyDescent="0.35">
      <c r="B1289" s="302"/>
      <c r="C1289" s="302"/>
    </row>
    <row r="1290" spans="2:3" ht="17.149999999999999" customHeight="1" x14ac:dyDescent="0.35">
      <c r="B1290" s="302"/>
      <c r="C1290" s="302"/>
    </row>
    <row r="1291" spans="2:3" ht="17.149999999999999" customHeight="1" x14ac:dyDescent="0.35">
      <c r="B1291" s="302"/>
      <c r="C1291" s="302"/>
    </row>
    <row r="1292" spans="2:3" ht="17.149999999999999" customHeight="1" x14ac:dyDescent="0.35">
      <c r="B1292" s="302"/>
      <c r="C1292" s="302"/>
    </row>
    <row r="1293" spans="2:3" ht="17.149999999999999" customHeight="1" x14ac:dyDescent="0.35">
      <c r="B1293" s="302"/>
      <c r="C1293" s="302"/>
    </row>
    <row r="1294" spans="2:3" ht="17.149999999999999" customHeight="1" x14ac:dyDescent="0.35">
      <c r="B1294" s="302"/>
      <c r="C1294" s="302"/>
    </row>
    <row r="1295" spans="2:3" ht="17.149999999999999" customHeight="1" x14ac:dyDescent="0.35">
      <c r="B1295" s="302"/>
      <c r="C1295" s="302"/>
    </row>
    <row r="1296" spans="2:3" ht="17.149999999999999" customHeight="1" x14ac:dyDescent="0.35">
      <c r="B1296" s="302"/>
      <c r="C1296" s="302"/>
    </row>
    <row r="1297" spans="2:3" ht="17.149999999999999" customHeight="1" x14ac:dyDescent="0.35">
      <c r="B1297" s="302"/>
      <c r="C1297" s="302"/>
    </row>
    <row r="1298" spans="2:3" ht="17.149999999999999" customHeight="1" x14ac:dyDescent="0.35">
      <c r="B1298" s="302"/>
      <c r="C1298" s="302"/>
    </row>
    <row r="1299" spans="2:3" ht="17.149999999999999" customHeight="1" x14ac:dyDescent="0.35">
      <c r="B1299" s="302"/>
      <c r="C1299" s="302"/>
    </row>
    <row r="1300" spans="2:3" ht="17.149999999999999" customHeight="1" x14ac:dyDescent="0.35">
      <c r="B1300" s="302"/>
      <c r="C1300" s="302"/>
    </row>
    <row r="1301" spans="2:3" ht="17.149999999999999" customHeight="1" x14ac:dyDescent="0.35">
      <c r="B1301" s="302"/>
      <c r="C1301" s="302"/>
    </row>
    <row r="1302" spans="2:3" ht="17.149999999999999" customHeight="1" x14ac:dyDescent="0.35">
      <c r="B1302" s="302"/>
      <c r="C1302" s="302"/>
    </row>
    <row r="1303" spans="2:3" ht="17.149999999999999" customHeight="1" x14ac:dyDescent="0.35">
      <c r="B1303" s="302"/>
      <c r="C1303" s="302"/>
    </row>
    <row r="1304" spans="2:3" ht="17.149999999999999" customHeight="1" x14ac:dyDescent="0.35">
      <c r="B1304" s="302"/>
      <c r="C1304" s="302"/>
    </row>
    <row r="1305" spans="2:3" ht="17.149999999999999" customHeight="1" x14ac:dyDescent="0.35">
      <c r="B1305" s="302"/>
      <c r="C1305" s="302"/>
    </row>
    <row r="1306" spans="2:3" ht="17.149999999999999" customHeight="1" x14ac:dyDescent="0.35">
      <c r="B1306" s="302"/>
      <c r="C1306" s="302"/>
    </row>
    <row r="1307" spans="2:3" ht="17.149999999999999" customHeight="1" x14ac:dyDescent="0.35">
      <c r="B1307" s="302"/>
      <c r="C1307" s="302"/>
    </row>
    <row r="1308" spans="2:3" ht="17.149999999999999" customHeight="1" x14ac:dyDescent="0.35">
      <c r="B1308" s="302"/>
      <c r="C1308" s="302"/>
    </row>
    <row r="1309" spans="2:3" ht="17.149999999999999" customHeight="1" x14ac:dyDescent="0.35">
      <c r="B1309" s="302"/>
      <c r="C1309" s="302"/>
    </row>
    <row r="1310" spans="2:3" ht="17.149999999999999" customHeight="1" x14ac:dyDescent="0.35">
      <c r="B1310" s="302"/>
      <c r="C1310" s="302"/>
    </row>
    <row r="1311" spans="2:3" ht="17.149999999999999" customHeight="1" x14ac:dyDescent="0.35">
      <c r="B1311" s="302"/>
      <c r="C1311" s="302"/>
    </row>
    <row r="1312" spans="2:3" ht="17.149999999999999" customHeight="1" x14ac:dyDescent="0.35">
      <c r="B1312" s="302"/>
      <c r="C1312" s="302"/>
    </row>
    <row r="1313" spans="2:3" ht="17.149999999999999" customHeight="1" x14ac:dyDescent="0.35">
      <c r="B1313" s="302"/>
      <c r="C1313" s="302"/>
    </row>
    <row r="1314" spans="2:3" ht="17.149999999999999" customHeight="1" x14ac:dyDescent="0.35">
      <c r="B1314" s="302"/>
      <c r="C1314" s="302"/>
    </row>
    <row r="1315" spans="2:3" ht="17.149999999999999" customHeight="1" x14ac:dyDescent="0.35">
      <c r="B1315" s="302"/>
      <c r="C1315" s="302"/>
    </row>
    <row r="1316" spans="2:3" ht="17.149999999999999" customHeight="1" x14ac:dyDescent="0.35">
      <c r="B1316" s="302"/>
      <c r="C1316" s="302"/>
    </row>
    <row r="1317" spans="2:3" ht="17.149999999999999" customHeight="1" x14ac:dyDescent="0.35">
      <c r="B1317" s="302"/>
      <c r="C1317" s="302"/>
    </row>
    <row r="1318" spans="2:3" ht="17.149999999999999" customHeight="1" x14ac:dyDescent="0.35">
      <c r="B1318" s="302"/>
      <c r="C1318" s="302"/>
    </row>
    <row r="1319" spans="2:3" ht="17.149999999999999" customHeight="1" x14ac:dyDescent="0.35">
      <c r="B1319" s="302"/>
      <c r="C1319" s="302"/>
    </row>
    <row r="1320" spans="2:3" ht="17.149999999999999" customHeight="1" x14ac:dyDescent="0.35">
      <c r="B1320" s="302"/>
      <c r="C1320" s="302"/>
    </row>
    <row r="1321" spans="2:3" ht="17.149999999999999" customHeight="1" x14ac:dyDescent="0.35">
      <c r="B1321" s="302"/>
      <c r="C1321" s="302"/>
    </row>
    <row r="1322" spans="2:3" ht="17.149999999999999" customHeight="1" x14ac:dyDescent="0.35">
      <c r="B1322" s="302"/>
      <c r="C1322" s="302"/>
    </row>
    <row r="1323" spans="2:3" ht="17.149999999999999" customHeight="1" x14ac:dyDescent="0.35">
      <c r="B1323" s="302"/>
      <c r="C1323" s="302"/>
    </row>
    <row r="1324" spans="2:3" ht="17.149999999999999" customHeight="1" x14ac:dyDescent="0.35">
      <c r="B1324" s="302"/>
      <c r="C1324" s="302"/>
    </row>
    <row r="1325" spans="2:3" ht="17.149999999999999" customHeight="1" x14ac:dyDescent="0.35">
      <c r="B1325" s="302"/>
      <c r="C1325" s="302"/>
    </row>
    <row r="1326" spans="2:3" ht="17.149999999999999" customHeight="1" x14ac:dyDescent="0.35">
      <c r="B1326" s="302"/>
      <c r="C1326" s="302"/>
    </row>
    <row r="1327" spans="2:3" ht="17.149999999999999" customHeight="1" x14ac:dyDescent="0.35">
      <c r="B1327" s="302"/>
      <c r="C1327" s="302"/>
    </row>
    <row r="1328" spans="2:3" ht="17.149999999999999" customHeight="1" x14ac:dyDescent="0.35">
      <c r="B1328" s="302"/>
      <c r="C1328" s="302"/>
    </row>
    <row r="1329" spans="2:3" ht="17.149999999999999" customHeight="1" x14ac:dyDescent="0.35">
      <c r="B1329" s="302"/>
      <c r="C1329" s="302"/>
    </row>
    <row r="1330" spans="2:3" ht="17.149999999999999" customHeight="1" x14ac:dyDescent="0.35">
      <c r="B1330" s="302"/>
      <c r="C1330" s="302"/>
    </row>
    <row r="1331" spans="2:3" ht="17.149999999999999" customHeight="1" x14ac:dyDescent="0.35">
      <c r="B1331" s="302"/>
      <c r="C1331" s="302"/>
    </row>
    <row r="1332" spans="2:3" ht="17.149999999999999" customHeight="1" x14ac:dyDescent="0.35">
      <c r="B1332" s="302"/>
      <c r="C1332" s="302"/>
    </row>
    <row r="1333" spans="2:3" ht="17.149999999999999" customHeight="1" x14ac:dyDescent="0.35">
      <c r="B1333" s="302"/>
      <c r="C1333" s="302"/>
    </row>
    <row r="1334" spans="2:3" ht="17.149999999999999" customHeight="1" x14ac:dyDescent="0.35">
      <c r="B1334" s="302"/>
      <c r="C1334" s="302"/>
    </row>
    <row r="1335" spans="2:3" ht="17.149999999999999" customHeight="1" x14ac:dyDescent="0.35">
      <c r="B1335" s="302"/>
      <c r="C1335" s="302"/>
    </row>
    <row r="1336" spans="2:3" ht="17.149999999999999" customHeight="1" x14ac:dyDescent="0.35">
      <c r="B1336" s="302"/>
      <c r="C1336" s="302"/>
    </row>
    <row r="1337" spans="2:3" ht="17.149999999999999" customHeight="1" x14ac:dyDescent="0.35">
      <c r="B1337" s="302"/>
      <c r="C1337" s="302"/>
    </row>
    <row r="1338" spans="2:3" ht="17.149999999999999" customHeight="1" x14ac:dyDescent="0.35">
      <c r="B1338" s="302"/>
      <c r="C1338" s="302"/>
    </row>
    <row r="1339" spans="2:3" ht="17.149999999999999" customHeight="1" x14ac:dyDescent="0.35">
      <c r="B1339" s="302"/>
      <c r="C1339" s="302"/>
    </row>
    <row r="1340" spans="2:3" ht="17.149999999999999" customHeight="1" x14ac:dyDescent="0.35">
      <c r="B1340" s="302"/>
      <c r="C1340" s="302"/>
    </row>
    <row r="1341" spans="2:3" ht="17.149999999999999" customHeight="1" x14ac:dyDescent="0.35">
      <c r="B1341" s="302"/>
      <c r="C1341" s="302"/>
    </row>
    <row r="1342" spans="2:3" ht="17.149999999999999" customHeight="1" x14ac:dyDescent="0.35">
      <c r="B1342" s="302"/>
      <c r="C1342" s="302"/>
    </row>
    <row r="1343" spans="2:3" ht="17.149999999999999" customHeight="1" x14ac:dyDescent="0.35">
      <c r="B1343" s="302"/>
      <c r="C1343" s="302"/>
    </row>
    <row r="1344" spans="2:3" ht="17.149999999999999" customHeight="1" x14ac:dyDescent="0.35">
      <c r="B1344" s="302"/>
      <c r="C1344" s="302"/>
    </row>
    <row r="1345" spans="2:3" ht="17.149999999999999" customHeight="1" x14ac:dyDescent="0.35">
      <c r="B1345" s="302"/>
      <c r="C1345" s="302"/>
    </row>
    <row r="1346" spans="2:3" ht="17.149999999999999" customHeight="1" x14ac:dyDescent="0.35">
      <c r="B1346" s="302"/>
      <c r="C1346" s="302"/>
    </row>
    <row r="1347" spans="2:3" ht="17.149999999999999" customHeight="1" x14ac:dyDescent="0.35">
      <c r="B1347" s="302"/>
      <c r="C1347" s="302"/>
    </row>
    <row r="1348" spans="2:3" ht="17.149999999999999" customHeight="1" x14ac:dyDescent="0.35">
      <c r="B1348" s="302"/>
      <c r="C1348" s="302"/>
    </row>
    <row r="1349" spans="2:3" ht="17.149999999999999" customHeight="1" x14ac:dyDescent="0.35">
      <c r="B1349" s="302"/>
      <c r="C1349" s="302"/>
    </row>
    <row r="1350" spans="2:3" ht="17.149999999999999" customHeight="1" x14ac:dyDescent="0.35">
      <c r="B1350" s="302"/>
      <c r="C1350" s="302"/>
    </row>
    <row r="1351" spans="2:3" ht="17.149999999999999" customHeight="1" x14ac:dyDescent="0.35">
      <c r="B1351" s="302"/>
      <c r="C1351" s="302"/>
    </row>
    <row r="1352" spans="2:3" ht="17.149999999999999" customHeight="1" x14ac:dyDescent="0.35">
      <c r="B1352" s="302"/>
      <c r="C1352" s="302"/>
    </row>
    <row r="1353" spans="2:3" ht="17.149999999999999" customHeight="1" x14ac:dyDescent="0.35">
      <c r="B1353" s="302"/>
      <c r="C1353" s="302"/>
    </row>
    <row r="1354" spans="2:3" ht="17.149999999999999" customHeight="1" x14ac:dyDescent="0.35">
      <c r="B1354" s="302"/>
      <c r="C1354" s="302"/>
    </row>
    <row r="1355" spans="2:3" ht="17.149999999999999" customHeight="1" x14ac:dyDescent="0.35">
      <c r="B1355" s="302"/>
      <c r="C1355" s="302"/>
    </row>
    <row r="1356" spans="2:3" ht="17.149999999999999" customHeight="1" x14ac:dyDescent="0.35">
      <c r="B1356" s="302"/>
      <c r="C1356" s="302"/>
    </row>
    <row r="1357" spans="2:3" ht="17.149999999999999" customHeight="1" x14ac:dyDescent="0.35">
      <c r="B1357" s="302"/>
      <c r="C1357" s="302"/>
    </row>
    <row r="1358" spans="2:3" ht="17.149999999999999" customHeight="1" x14ac:dyDescent="0.35">
      <c r="B1358" s="302"/>
      <c r="C1358" s="302"/>
    </row>
    <row r="1359" spans="2:3" ht="17.149999999999999" customHeight="1" x14ac:dyDescent="0.35">
      <c r="B1359" s="302"/>
      <c r="C1359" s="302"/>
    </row>
    <row r="1360" spans="2:3" ht="17.149999999999999" customHeight="1" x14ac:dyDescent="0.35">
      <c r="B1360" s="302"/>
      <c r="C1360" s="302"/>
    </row>
    <row r="1361" spans="2:3" ht="17.149999999999999" customHeight="1" x14ac:dyDescent="0.35">
      <c r="B1361" s="302"/>
      <c r="C1361" s="302"/>
    </row>
    <row r="1362" spans="2:3" ht="17.149999999999999" customHeight="1" x14ac:dyDescent="0.35">
      <c r="B1362" s="302"/>
      <c r="C1362" s="302"/>
    </row>
    <row r="1363" spans="2:3" ht="17.149999999999999" customHeight="1" x14ac:dyDescent="0.35">
      <c r="B1363" s="302"/>
      <c r="C1363" s="302"/>
    </row>
    <row r="1364" spans="2:3" ht="17.149999999999999" customHeight="1" x14ac:dyDescent="0.35">
      <c r="B1364" s="302"/>
      <c r="C1364" s="302"/>
    </row>
    <row r="1365" spans="2:3" ht="17.149999999999999" customHeight="1" x14ac:dyDescent="0.35">
      <c r="B1365" s="302"/>
      <c r="C1365" s="302"/>
    </row>
    <row r="1366" spans="2:3" ht="17.149999999999999" customHeight="1" x14ac:dyDescent="0.35">
      <c r="B1366" s="302"/>
      <c r="C1366" s="302"/>
    </row>
    <row r="1367" spans="2:3" ht="17.149999999999999" customHeight="1" x14ac:dyDescent="0.35">
      <c r="B1367" s="302"/>
      <c r="C1367" s="302"/>
    </row>
    <row r="1368" spans="2:3" ht="17.149999999999999" customHeight="1" x14ac:dyDescent="0.35">
      <c r="B1368" s="302"/>
      <c r="C1368" s="302"/>
    </row>
    <row r="1369" spans="2:3" ht="17.149999999999999" customHeight="1" x14ac:dyDescent="0.35">
      <c r="B1369" s="302"/>
      <c r="C1369" s="302"/>
    </row>
    <row r="1370" spans="2:3" ht="17.149999999999999" customHeight="1" x14ac:dyDescent="0.35">
      <c r="B1370" s="302"/>
      <c r="C1370" s="302"/>
    </row>
    <row r="1371" spans="2:3" ht="17.149999999999999" customHeight="1" x14ac:dyDescent="0.35">
      <c r="B1371" s="302"/>
      <c r="C1371" s="302"/>
    </row>
    <row r="1372" spans="2:3" ht="17.149999999999999" customHeight="1" x14ac:dyDescent="0.35">
      <c r="B1372" s="302"/>
      <c r="C1372" s="302"/>
    </row>
    <row r="1373" spans="2:3" ht="17.149999999999999" customHeight="1" x14ac:dyDescent="0.35">
      <c r="B1373" s="302"/>
      <c r="C1373" s="302"/>
    </row>
    <row r="1374" spans="2:3" ht="17.149999999999999" customHeight="1" x14ac:dyDescent="0.35">
      <c r="B1374" s="302"/>
      <c r="C1374" s="302"/>
    </row>
    <row r="1375" spans="2:3" ht="17.149999999999999" customHeight="1" x14ac:dyDescent="0.35">
      <c r="B1375" s="302"/>
      <c r="C1375" s="302"/>
    </row>
    <row r="1376" spans="2:3" ht="17.149999999999999" customHeight="1" x14ac:dyDescent="0.35">
      <c r="B1376" s="302"/>
      <c r="C1376" s="302"/>
    </row>
    <row r="1377" spans="2:3" ht="17.149999999999999" customHeight="1" x14ac:dyDescent="0.35">
      <c r="B1377" s="302"/>
      <c r="C1377" s="302"/>
    </row>
    <row r="1378" spans="2:3" ht="17.149999999999999" customHeight="1" x14ac:dyDescent="0.35">
      <c r="B1378" s="302"/>
      <c r="C1378" s="302"/>
    </row>
    <row r="1379" spans="2:3" ht="17.149999999999999" customHeight="1" x14ac:dyDescent="0.35">
      <c r="B1379" s="302"/>
      <c r="C1379" s="302"/>
    </row>
    <row r="1380" spans="2:3" ht="17.149999999999999" customHeight="1" x14ac:dyDescent="0.35">
      <c r="B1380" s="302"/>
      <c r="C1380" s="302"/>
    </row>
    <row r="1381" spans="2:3" ht="17.149999999999999" customHeight="1" x14ac:dyDescent="0.35">
      <c r="B1381" s="302"/>
      <c r="C1381" s="302"/>
    </row>
    <row r="1382" spans="2:3" ht="17.149999999999999" customHeight="1" x14ac:dyDescent="0.35">
      <c r="B1382" s="302"/>
      <c r="C1382" s="302"/>
    </row>
    <row r="1383" spans="2:3" ht="17.149999999999999" customHeight="1" x14ac:dyDescent="0.35">
      <c r="B1383" s="302"/>
      <c r="C1383" s="302"/>
    </row>
    <row r="1384" spans="2:3" ht="17.149999999999999" customHeight="1" x14ac:dyDescent="0.35">
      <c r="B1384" s="302"/>
      <c r="C1384" s="302"/>
    </row>
    <row r="1385" spans="2:3" ht="17.149999999999999" customHeight="1" x14ac:dyDescent="0.35">
      <c r="B1385" s="302"/>
      <c r="C1385" s="302"/>
    </row>
    <row r="1386" spans="2:3" ht="17.149999999999999" customHeight="1" x14ac:dyDescent="0.35">
      <c r="B1386" s="302"/>
      <c r="C1386" s="302"/>
    </row>
    <row r="1387" spans="2:3" ht="17.149999999999999" customHeight="1" x14ac:dyDescent="0.35">
      <c r="B1387" s="302"/>
      <c r="C1387" s="302"/>
    </row>
    <row r="1388" spans="2:3" ht="17.149999999999999" customHeight="1" x14ac:dyDescent="0.35">
      <c r="B1388" s="302"/>
      <c r="C1388" s="302"/>
    </row>
    <row r="1389" spans="2:3" ht="17.149999999999999" customHeight="1" x14ac:dyDescent="0.35">
      <c r="B1389" s="302"/>
      <c r="C1389" s="302"/>
    </row>
    <row r="1390" spans="2:3" ht="17.149999999999999" customHeight="1" x14ac:dyDescent="0.35">
      <c r="B1390" s="302"/>
      <c r="C1390" s="302"/>
    </row>
    <row r="1391" spans="2:3" ht="17.149999999999999" customHeight="1" x14ac:dyDescent="0.35">
      <c r="B1391" s="302"/>
      <c r="C1391" s="302"/>
    </row>
    <row r="1392" spans="2:3" ht="17.149999999999999" customHeight="1" x14ac:dyDescent="0.35">
      <c r="B1392" s="302"/>
      <c r="C1392" s="302"/>
    </row>
    <row r="1393" spans="2:3" ht="17.149999999999999" customHeight="1" x14ac:dyDescent="0.35">
      <c r="B1393" s="302"/>
      <c r="C1393" s="302"/>
    </row>
    <row r="1394" spans="2:3" ht="17.149999999999999" customHeight="1" x14ac:dyDescent="0.35">
      <c r="B1394" s="302"/>
      <c r="C1394" s="302"/>
    </row>
    <row r="1395" spans="2:3" ht="17.149999999999999" customHeight="1" x14ac:dyDescent="0.35">
      <c r="B1395" s="302"/>
      <c r="C1395" s="302"/>
    </row>
    <row r="1396" spans="2:3" ht="17.149999999999999" customHeight="1" x14ac:dyDescent="0.35">
      <c r="B1396" s="302"/>
      <c r="C1396" s="302"/>
    </row>
    <row r="1397" spans="2:3" ht="17.149999999999999" customHeight="1" x14ac:dyDescent="0.35">
      <c r="B1397" s="302"/>
      <c r="C1397" s="302"/>
    </row>
    <row r="1398" spans="2:3" ht="17.149999999999999" customHeight="1" x14ac:dyDescent="0.35">
      <c r="B1398" s="302"/>
      <c r="C1398" s="302"/>
    </row>
    <row r="1399" spans="2:3" ht="17.149999999999999" customHeight="1" x14ac:dyDescent="0.35">
      <c r="B1399" s="302"/>
      <c r="C1399" s="302"/>
    </row>
    <row r="1400" spans="2:3" ht="17.149999999999999" customHeight="1" x14ac:dyDescent="0.35">
      <c r="B1400" s="302"/>
      <c r="C1400" s="302"/>
    </row>
    <row r="1401" spans="2:3" ht="17.149999999999999" customHeight="1" x14ac:dyDescent="0.35">
      <c r="B1401" s="302"/>
      <c r="C1401" s="302"/>
    </row>
    <row r="1402" spans="2:3" ht="17.149999999999999" customHeight="1" x14ac:dyDescent="0.35">
      <c r="B1402" s="302"/>
      <c r="C1402" s="302"/>
    </row>
    <row r="1403" spans="2:3" ht="17.149999999999999" customHeight="1" x14ac:dyDescent="0.35">
      <c r="B1403" s="302"/>
      <c r="C1403" s="302"/>
    </row>
    <row r="1404" spans="2:3" ht="17.149999999999999" customHeight="1" x14ac:dyDescent="0.35">
      <c r="B1404" s="302"/>
      <c r="C1404" s="302"/>
    </row>
    <row r="1405" spans="2:3" ht="17.149999999999999" customHeight="1" x14ac:dyDescent="0.35">
      <c r="B1405" s="302"/>
      <c r="C1405" s="302"/>
    </row>
    <row r="1406" spans="2:3" ht="17.149999999999999" customHeight="1" x14ac:dyDescent="0.35">
      <c r="B1406" s="302"/>
      <c r="C1406" s="302"/>
    </row>
    <row r="1407" spans="2:3" ht="17.149999999999999" customHeight="1" x14ac:dyDescent="0.35">
      <c r="B1407" s="302"/>
      <c r="C1407" s="302"/>
    </row>
    <row r="1408" spans="2:3" ht="17.149999999999999" customHeight="1" x14ac:dyDescent="0.35">
      <c r="B1408" s="302"/>
      <c r="C1408" s="302"/>
    </row>
    <row r="1409" spans="2:3" ht="17.149999999999999" customHeight="1" x14ac:dyDescent="0.35">
      <c r="B1409" s="302"/>
      <c r="C1409" s="302"/>
    </row>
    <row r="1410" spans="2:3" ht="17.149999999999999" customHeight="1" x14ac:dyDescent="0.35">
      <c r="B1410" s="302"/>
      <c r="C1410" s="302"/>
    </row>
    <row r="1411" spans="2:3" ht="17.149999999999999" customHeight="1" x14ac:dyDescent="0.35">
      <c r="B1411" s="302"/>
      <c r="C1411" s="302"/>
    </row>
    <row r="1412" spans="2:3" ht="17.149999999999999" customHeight="1" x14ac:dyDescent="0.35">
      <c r="B1412" s="302"/>
      <c r="C1412" s="302"/>
    </row>
    <row r="1413" spans="2:3" ht="17.149999999999999" customHeight="1" x14ac:dyDescent="0.35">
      <c r="B1413" s="302"/>
      <c r="C1413" s="302"/>
    </row>
    <row r="1414" spans="2:3" ht="17.149999999999999" customHeight="1" x14ac:dyDescent="0.35">
      <c r="B1414" s="302"/>
      <c r="C1414" s="302"/>
    </row>
    <row r="1415" spans="2:3" ht="17.149999999999999" customHeight="1" x14ac:dyDescent="0.35">
      <c r="B1415" s="302"/>
      <c r="C1415" s="302"/>
    </row>
    <row r="1416" spans="2:3" ht="17.149999999999999" customHeight="1" x14ac:dyDescent="0.35">
      <c r="B1416" s="302"/>
      <c r="C1416" s="302"/>
    </row>
    <row r="1417" spans="2:3" ht="17.149999999999999" customHeight="1" x14ac:dyDescent="0.35">
      <c r="B1417" s="302"/>
      <c r="C1417" s="302"/>
    </row>
    <row r="1418" spans="2:3" ht="17.149999999999999" customHeight="1" x14ac:dyDescent="0.35">
      <c r="B1418" s="302"/>
      <c r="C1418" s="302"/>
    </row>
    <row r="1419" spans="2:3" ht="17.149999999999999" customHeight="1" x14ac:dyDescent="0.35">
      <c r="B1419" s="302"/>
      <c r="C1419" s="302"/>
    </row>
    <row r="1420" spans="2:3" ht="17.149999999999999" customHeight="1" x14ac:dyDescent="0.35">
      <c r="B1420" s="302"/>
      <c r="C1420" s="302"/>
    </row>
    <row r="1421" spans="2:3" ht="17.149999999999999" customHeight="1" x14ac:dyDescent="0.35">
      <c r="B1421" s="302"/>
      <c r="C1421" s="302"/>
    </row>
    <row r="1422" spans="2:3" ht="17.149999999999999" customHeight="1" x14ac:dyDescent="0.35">
      <c r="B1422" s="302"/>
      <c r="C1422" s="302"/>
    </row>
    <row r="1423" spans="2:3" ht="17.149999999999999" customHeight="1" x14ac:dyDescent="0.35">
      <c r="B1423" s="302"/>
      <c r="C1423" s="302"/>
    </row>
    <row r="1424" spans="2:3" ht="17.149999999999999" customHeight="1" x14ac:dyDescent="0.35">
      <c r="B1424" s="302"/>
      <c r="C1424" s="302"/>
    </row>
    <row r="1425" spans="2:3" ht="17.149999999999999" customHeight="1" x14ac:dyDescent="0.35">
      <c r="B1425" s="302"/>
      <c r="C1425" s="302"/>
    </row>
    <row r="1426" spans="2:3" ht="17.149999999999999" customHeight="1" x14ac:dyDescent="0.35">
      <c r="B1426" s="302"/>
      <c r="C1426" s="302"/>
    </row>
    <row r="1427" spans="2:3" ht="17.149999999999999" customHeight="1" x14ac:dyDescent="0.35">
      <c r="B1427" s="302"/>
      <c r="C1427" s="302"/>
    </row>
    <row r="1428" spans="2:3" ht="17.149999999999999" customHeight="1" x14ac:dyDescent="0.35">
      <c r="B1428" s="302"/>
      <c r="C1428" s="302"/>
    </row>
    <row r="1429" spans="2:3" ht="17.149999999999999" customHeight="1" x14ac:dyDescent="0.35">
      <c r="B1429" s="302"/>
      <c r="C1429" s="302"/>
    </row>
    <row r="1430" spans="2:3" ht="17.149999999999999" customHeight="1" x14ac:dyDescent="0.35">
      <c r="B1430" s="302"/>
      <c r="C1430" s="302"/>
    </row>
    <row r="1431" spans="2:3" ht="17.149999999999999" customHeight="1" x14ac:dyDescent="0.35">
      <c r="B1431" s="302"/>
      <c r="C1431" s="302"/>
    </row>
    <row r="1432" spans="2:3" ht="17.149999999999999" customHeight="1" x14ac:dyDescent="0.35">
      <c r="B1432" s="302"/>
      <c r="C1432" s="302"/>
    </row>
    <row r="1433" spans="2:3" ht="17.149999999999999" customHeight="1" x14ac:dyDescent="0.35">
      <c r="B1433" s="302"/>
      <c r="C1433" s="302"/>
    </row>
    <row r="1434" spans="2:3" ht="17.149999999999999" customHeight="1" x14ac:dyDescent="0.35">
      <c r="B1434" s="302"/>
      <c r="C1434" s="302"/>
    </row>
    <row r="1435" spans="2:3" ht="17.149999999999999" customHeight="1" x14ac:dyDescent="0.35">
      <c r="B1435" s="302"/>
      <c r="C1435" s="302"/>
    </row>
    <row r="1436" spans="2:3" ht="17.149999999999999" customHeight="1" x14ac:dyDescent="0.35">
      <c r="B1436" s="302"/>
      <c r="C1436" s="302"/>
    </row>
    <row r="1437" spans="2:3" ht="17.149999999999999" customHeight="1" x14ac:dyDescent="0.35">
      <c r="B1437" s="302"/>
      <c r="C1437" s="302"/>
    </row>
    <row r="1438" spans="2:3" ht="17.149999999999999" customHeight="1" x14ac:dyDescent="0.35">
      <c r="B1438" s="302"/>
      <c r="C1438" s="302"/>
    </row>
    <row r="1439" spans="2:3" ht="17.149999999999999" customHeight="1" x14ac:dyDescent="0.35">
      <c r="B1439" s="302"/>
      <c r="C1439" s="302"/>
    </row>
    <row r="1440" spans="2:3" ht="17.149999999999999" customHeight="1" x14ac:dyDescent="0.35">
      <c r="B1440" s="302"/>
      <c r="C1440" s="302"/>
    </row>
    <row r="1441" spans="2:3" ht="17.149999999999999" customHeight="1" x14ac:dyDescent="0.35">
      <c r="B1441" s="302"/>
      <c r="C1441" s="302"/>
    </row>
    <row r="1442" spans="2:3" ht="17.149999999999999" customHeight="1" x14ac:dyDescent="0.35">
      <c r="B1442" s="302"/>
      <c r="C1442" s="302"/>
    </row>
    <row r="1443" spans="2:3" ht="17.149999999999999" customHeight="1" x14ac:dyDescent="0.35">
      <c r="B1443" s="302"/>
      <c r="C1443" s="302"/>
    </row>
    <row r="1444" spans="2:3" ht="17.149999999999999" customHeight="1" x14ac:dyDescent="0.35">
      <c r="B1444" s="302"/>
      <c r="C1444" s="302"/>
    </row>
    <row r="1445" spans="2:3" ht="17.149999999999999" customHeight="1" x14ac:dyDescent="0.35">
      <c r="B1445" s="302"/>
      <c r="C1445" s="302"/>
    </row>
    <row r="1446" spans="2:3" ht="17.149999999999999" customHeight="1" x14ac:dyDescent="0.35">
      <c r="B1446" s="302"/>
      <c r="C1446" s="302"/>
    </row>
    <row r="1447" spans="2:3" ht="17.149999999999999" customHeight="1" x14ac:dyDescent="0.35">
      <c r="B1447" s="302"/>
      <c r="C1447" s="302"/>
    </row>
    <row r="1448" spans="2:3" ht="17.149999999999999" customHeight="1" x14ac:dyDescent="0.35">
      <c r="B1448" s="302"/>
      <c r="C1448" s="302"/>
    </row>
    <row r="1449" spans="2:3" ht="17.149999999999999" customHeight="1" x14ac:dyDescent="0.35">
      <c r="B1449" s="302"/>
      <c r="C1449" s="302"/>
    </row>
    <row r="1450" spans="2:3" ht="17.149999999999999" customHeight="1" x14ac:dyDescent="0.35">
      <c r="B1450" s="302"/>
      <c r="C1450" s="302"/>
    </row>
    <row r="1451" spans="2:3" ht="17.149999999999999" customHeight="1" x14ac:dyDescent="0.35">
      <c r="B1451" s="302"/>
      <c r="C1451" s="302"/>
    </row>
    <row r="1452" spans="2:3" ht="17.149999999999999" customHeight="1" x14ac:dyDescent="0.35">
      <c r="B1452" s="302"/>
      <c r="C1452" s="302"/>
    </row>
    <row r="1453" spans="2:3" ht="17.149999999999999" customHeight="1" x14ac:dyDescent="0.35">
      <c r="B1453" s="302"/>
      <c r="C1453" s="302"/>
    </row>
    <row r="1454" spans="2:3" ht="17.149999999999999" customHeight="1" x14ac:dyDescent="0.35">
      <c r="B1454" s="302"/>
      <c r="C1454" s="302"/>
    </row>
    <row r="1455" spans="2:3" ht="17.149999999999999" customHeight="1" x14ac:dyDescent="0.35">
      <c r="B1455" s="302"/>
      <c r="C1455" s="302"/>
    </row>
    <row r="1456" spans="2:3" ht="17.149999999999999" customHeight="1" x14ac:dyDescent="0.35">
      <c r="B1456" s="302"/>
      <c r="C1456" s="302"/>
    </row>
    <row r="1457" spans="2:3" ht="17.149999999999999" customHeight="1" x14ac:dyDescent="0.35">
      <c r="B1457" s="302"/>
      <c r="C1457" s="302"/>
    </row>
    <row r="1458" spans="2:3" ht="17.149999999999999" customHeight="1" x14ac:dyDescent="0.35">
      <c r="B1458" s="302"/>
      <c r="C1458" s="302"/>
    </row>
    <row r="1459" spans="2:3" ht="17.149999999999999" customHeight="1" x14ac:dyDescent="0.35">
      <c r="B1459" s="302"/>
      <c r="C1459" s="302"/>
    </row>
    <row r="1460" spans="2:3" ht="17.149999999999999" customHeight="1" x14ac:dyDescent="0.35">
      <c r="B1460" s="302"/>
      <c r="C1460" s="302"/>
    </row>
    <row r="1461" spans="2:3" ht="17.149999999999999" customHeight="1" x14ac:dyDescent="0.35">
      <c r="B1461" s="302"/>
      <c r="C1461" s="302"/>
    </row>
    <row r="1462" spans="2:3" ht="17.149999999999999" customHeight="1" x14ac:dyDescent="0.35">
      <c r="B1462" s="302"/>
      <c r="C1462" s="302"/>
    </row>
    <row r="1463" spans="2:3" ht="17.149999999999999" customHeight="1" x14ac:dyDescent="0.35">
      <c r="B1463" s="302"/>
      <c r="C1463" s="302"/>
    </row>
    <row r="1464" spans="2:3" ht="17.149999999999999" customHeight="1" x14ac:dyDescent="0.35">
      <c r="B1464" s="302"/>
      <c r="C1464" s="302"/>
    </row>
    <row r="1465" spans="2:3" ht="17.149999999999999" customHeight="1" x14ac:dyDescent="0.35">
      <c r="B1465" s="302"/>
      <c r="C1465" s="302"/>
    </row>
    <row r="1466" spans="2:3" ht="17.149999999999999" customHeight="1" x14ac:dyDescent="0.35">
      <c r="B1466" s="302"/>
      <c r="C1466" s="302"/>
    </row>
    <row r="1467" spans="2:3" ht="17.149999999999999" customHeight="1" x14ac:dyDescent="0.35">
      <c r="B1467" s="302"/>
      <c r="C1467" s="302"/>
    </row>
    <row r="1468" spans="2:3" ht="17.149999999999999" customHeight="1" x14ac:dyDescent="0.35">
      <c r="B1468" s="302"/>
      <c r="C1468" s="302"/>
    </row>
    <row r="1469" spans="2:3" ht="17.149999999999999" customHeight="1" x14ac:dyDescent="0.35">
      <c r="B1469" s="302"/>
      <c r="C1469" s="302"/>
    </row>
    <row r="1470" spans="2:3" ht="17.149999999999999" customHeight="1" x14ac:dyDescent="0.35">
      <c r="B1470" s="302"/>
      <c r="C1470" s="302"/>
    </row>
    <row r="1471" spans="2:3" ht="17.149999999999999" customHeight="1" x14ac:dyDescent="0.35">
      <c r="B1471" s="302"/>
      <c r="C1471" s="302"/>
    </row>
    <row r="1472" spans="2:3" ht="17.149999999999999" customHeight="1" x14ac:dyDescent="0.35">
      <c r="B1472" s="302"/>
      <c r="C1472" s="302"/>
    </row>
    <row r="1473" spans="2:3" ht="17.149999999999999" customHeight="1" x14ac:dyDescent="0.35">
      <c r="B1473" s="302"/>
      <c r="C1473" s="302"/>
    </row>
    <row r="1474" spans="2:3" ht="17.149999999999999" customHeight="1" x14ac:dyDescent="0.35">
      <c r="B1474" s="302"/>
      <c r="C1474" s="302"/>
    </row>
    <row r="1475" spans="2:3" ht="17.149999999999999" customHeight="1" x14ac:dyDescent="0.35">
      <c r="B1475" s="302"/>
      <c r="C1475" s="302"/>
    </row>
    <row r="1476" spans="2:3" ht="17.149999999999999" customHeight="1" x14ac:dyDescent="0.35">
      <c r="B1476" s="302"/>
      <c r="C1476" s="302"/>
    </row>
    <row r="1477" spans="2:3" ht="17.149999999999999" customHeight="1" x14ac:dyDescent="0.35">
      <c r="B1477" s="302"/>
      <c r="C1477" s="302"/>
    </row>
    <row r="1478" spans="2:3" ht="17.149999999999999" customHeight="1" x14ac:dyDescent="0.35">
      <c r="B1478" s="302"/>
      <c r="C1478" s="302"/>
    </row>
    <row r="1479" spans="2:3" ht="17.149999999999999" customHeight="1" x14ac:dyDescent="0.35">
      <c r="B1479" s="302"/>
      <c r="C1479" s="302"/>
    </row>
    <row r="1480" spans="2:3" ht="17.149999999999999" customHeight="1" x14ac:dyDescent="0.35">
      <c r="B1480" s="302"/>
      <c r="C1480" s="302"/>
    </row>
    <row r="1481" spans="2:3" ht="17.149999999999999" customHeight="1" x14ac:dyDescent="0.35">
      <c r="B1481" s="302"/>
      <c r="C1481" s="302"/>
    </row>
    <row r="1482" spans="2:3" ht="17.149999999999999" customHeight="1" x14ac:dyDescent="0.35">
      <c r="B1482" s="302"/>
      <c r="C1482" s="302"/>
    </row>
    <row r="1483" spans="2:3" ht="17.149999999999999" customHeight="1" x14ac:dyDescent="0.35">
      <c r="B1483" s="302"/>
      <c r="C1483" s="302"/>
    </row>
    <row r="1484" spans="2:3" ht="17.149999999999999" customHeight="1" x14ac:dyDescent="0.35">
      <c r="B1484" s="302"/>
      <c r="C1484" s="302"/>
    </row>
    <row r="1485" spans="2:3" ht="17.149999999999999" customHeight="1" x14ac:dyDescent="0.35">
      <c r="B1485" s="302"/>
      <c r="C1485" s="302"/>
    </row>
    <row r="1486" spans="2:3" ht="17.149999999999999" customHeight="1" x14ac:dyDescent="0.35">
      <c r="B1486" s="302"/>
      <c r="C1486" s="302"/>
    </row>
    <row r="1487" spans="2:3" ht="17.149999999999999" customHeight="1" x14ac:dyDescent="0.35">
      <c r="B1487" s="302"/>
      <c r="C1487" s="302"/>
    </row>
    <row r="1488" spans="2:3" ht="17.149999999999999" customHeight="1" x14ac:dyDescent="0.35">
      <c r="B1488" s="302"/>
      <c r="C1488" s="302"/>
    </row>
    <row r="1489" spans="2:3" ht="17.149999999999999" customHeight="1" x14ac:dyDescent="0.35">
      <c r="B1489" s="302"/>
      <c r="C1489" s="302"/>
    </row>
    <row r="1490" spans="2:3" ht="17.149999999999999" customHeight="1" x14ac:dyDescent="0.35">
      <c r="B1490" s="302"/>
      <c r="C1490" s="302"/>
    </row>
    <row r="1491" spans="2:3" ht="17.149999999999999" customHeight="1" x14ac:dyDescent="0.35">
      <c r="B1491" s="302"/>
      <c r="C1491" s="302"/>
    </row>
    <row r="1492" spans="2:3" ht="17.149999999999999" customHeight="1" x14ac:dyDescent="0.35">
      <c r="B1492" s="302"/>
      <c r="C1492" s="302"/>
    </row>
    <row r="1493" spans="2:3" ht="17.149999999999999" customHeight="1" x14ac:dyDescent="0.35">
      <c r="B1493" s="302"/>
      <c r="C1493" s="302"/>
    </row>
    <row r="1494" spans="2:3" ht="17.149999999999999" customHeight="1" x14ac:dyDescent="0.35">
      <c r="B1494" s="302"/>
      <c r="C1494" s="302"/>
    </row>
    <row r="1495" spans="2:3" ht="17.149999999999999" customHeight="1" x14ac:dyDescent="0.35">
      <c r="B1495" s="302"/>
      <c r="C1495" s="302"/>
    </row>
    <row r="1496" spans="2:3" ht="17.149999999999999" customHeight="1" x14ac:dyDescent="0.35">
      <c r="B1496" s="302"/>
      <c r="C1496" s="302"/>
    </row>
    <row r="1497" spans="2:3" ht="17.149999999999999" customHeight="1" x14ac:dyDescent="0.35">
      <c r="B1497" s="302"/>
      <c r="C1497" s="302"/>
    </row>
    <row r="1498" spans="2:3" ht="17.149999999999999" customHeight="1" x14ac:dyDescent="0.35">
      <c r="B1498" s="302"/>
      <c r="C1498" s="302"/>
    </row>
    <row r="1499" spans="2:3" ht="17.149999999999999" customHeight="1" x14ac:dyDescent="0.35">
      <c r="B1499" s="302"/>
      <c r="C1499" s="302"/>
    </row>
    <row r="1500" spans="2:3" ht="17.149999999999999" customHeight="1" x14ac:dyDescent="0.35">
      <c r="B1500" s="302"/>
      <c r="C1500" s="302"/>
    </row>
    <row r="1501" spans="2:3" ht="17.149999999999999" customHeight="1" x14ac:dyDescent="0.35">
      <c r="B1501" s="302"/>
      <c r="C1501" s="302"/>
    </row>
    <row r="1502" spans="2:3" ht="17.149999999999999" customHeight="1" x14ac:dyDescent="0.35">
      <c r="B1502" s="302"/>
      <c r="C1502" s="302"/>
    </row>
    <row r="1503" spans="2:3" ht="17.149999999999999" customHeight="1" x14ac:dyDescent="0.35">
      <c r="B1503" s="302"/>
      <c r="C1503" s="302"/>
    </row>
    <row r="1504" spans="2:3" ht="17.149999999999999" customHeight="1" x14ac:dyDescent="0.35">
      <c r="B1504" s="302"/>
      <c r="C1504" s="302"/>
    </row>
    <row r="1505" spans="2:3" ht="17.149999999999999" customHeight="1" x14ac:dyDescent="0.35">
      <c r="B1505" s="302"/>
      <c r="C1505" s="302"/>
    </row>
    <row r="1506" spans="2:3" ht="17.149999999999999" customHeight="1" x14ac:dyDescent="0.35">
      <c r="B1506" s="302"/>
      <c r="C1506" s="302"/>
    </row>
    <row r="1507" spans="2:3" ht="17.149999999999999" customHeight="1" x14ac:dyDescent="0.35">
      <c r="B1507" s="302"/>
      <c r="C1507" s="302"/>
    </row>
    <row r="1508" spans="2:3" ht="17.149999999999999" customHeight="1" x14ac:dyDescent="0.35">
      <c r="B1508" s="302"/>
      <c r="C1508" s="302"/>
    </row>
    <row r="1509" spans="2:3" ht="17.149999999999999" customHeight="1" x14ac:dyDescent="0.35">
      <c r="B1509" s="302"/>
      <c r="C1509" s="302"/>
    </row>
    <row r="1510" spans="2:3" ht="17.149999999999999" customHeight="1" x14ac:dyDescent="0.35">
      <c r="B1510" s="302"/>
      <c r="C1510" s="302"/>
    </row>
    <row r="1511" spans="2:3" ht="17.149999999999999" customHeight="1" x14ac:dyDescent="0.35">
      <c r="B1511" s="302"/>
      <c r="C1511" s="302"/>
    </row>
    <row r="1512" spans="2:3" ht="17.149999999999999" customHeight="1" x14ac:dyDescent="0.35">
      <c r="B1512" s="302"/>
      <c r="C1512" s="302"/>
    </row>
    <row r="1513" spans="2:3" ht="17.149999999999999" customHeight="1" x14ac:dyDescent="0.35">
      <c r="B1513" s="302"/>
      <c r="C1513" s="302"/>
    </row>
    <row r="1514" spans="2:3" ht="17.149999999999999" customHeight="1" x14ac:dyDescent="0.35">
      <c r="B1514" s="302"/>
      <c r="C1514" s="302"/>
    </row>
    <row r="1515" spans="2:3" ht="17.149999999999999" customHeight="1" x14ac:dyDescent="0.35">
      <c r="B1515" s="302"/>
      <c r="C1515" s="302"/>
    </row>
    <row r="1516" spans="2:3" ht="17.149999999999999" customHeight="1" x14ac:dyDescent="0.35">
      <c r="B1516" s="302"/>
      <c r="C1516" s="302"/>
    </row>
    <row r="1517" spans="2:3" ht="17.149999999999999" customHeight="1" x14ac:dyDescent="0.35">
      <c r="B1517" s="302"/>
      <c r="C1517" s="302"/>
    </row>
    <row r="1518" spans="2:3" ht="17.149999999999999" customHeight="1" x14ac:dyDescent="0.35">
      <c r="B1518" s="302"/>
      <c r="C1518" s="302"/>
    </row>
    <row r="1519" spans="2:3" ht="17.149999999999999" customHeight="1" x14ac:dyDescent="0.35">
      <c r="B1519" s="302"/>
      <c r="C1519" s="302"/>
    </row>
    <row r="1520" spans="2:3" ht="17.149999999999999" customHeight="1" x14ac:dyDescent="0.35">
      <c r="B1520" s="302"/>
      <c r="C1520" s="302"/>
    </row>
    <row r="1521" spans="2:3" ht="17.149999999999999" customHeight="1" x14ac:dyDescent="0.35">
      <c r="B1521" s="302"/>
      <c r="C1521" s="302"/>
    </row>
    <row r="1522" spans="2:3" ht="17.149999999999999" customHeight="1" x14ac:dyDescent="0.35">
      <c r="B1522" s="302"/>
      <c r="C1522" s="302"/>
    </row>
    <row r="1523" spans="2:3" ht="17.149999999999999" customHeight="1" x14ac:dyDescent="0.35">
      <c r="B1523" s="302"/>
      <c r="C1523" s="302"/>
    </row>
    <row r="1524" spans="2:3" ht="17.149999999999999" customHeight="1" x14ac:dyDescent="0.35">
      <c r="B1524" s="302"/>
      <c r="C1524" s="302"/>
    </row>
    <row r="1525" spans="2:3" ht="17.149999999999999" customHeight="1" x14ac:dyDescent="0.35">
      <c r="B1525" s="302"/>
      <c r="C1525" s="302"/>
    </row>
    <row r="1526" spans="2:3" ht="17.149999999999999" customHeight="1" x14ac:dyDescent="0.35">
      <c r="B1526" s="302"/>
      <c r="C1526" s="302"/>
    </row>
    <row r="1527" spans="2:3" ht="17.149999999999999" customHeight="1" x14ac:dyDescent="0.35">
      <c r="B1527" s="302"/>
      <c r="C1527" s="302"/>
    </row>
    <row r="1528" spans="2:3" ht="17.149999999999999" customHeight="1" x14ac:dyDescent="0.35">
      <c r="B1528" s="302"/>
      <c r="C1528" s="302"/>
    </row>
    <row r="1529" spans="2:3" ht="17.149999999999999" customHeight="1" x14ac:dyDescent="0.35">
      <c r="B1529" s="302"/>
      <c r="C1529" s="302"/>
    </row>
    <row r="1530" spans="2:3" ht="17.149999999999999" customHeight="1" x14ac:dyDescent="0.35">
      <c r="B1530" s="302"/>
      <c r="C1530" s="302"/>
    </row>
    <row r="1531" spans="2:3" ht="17.149999999999999" customHeight="1" x14ac:dyDescent="0.35">
      <c r="B1531" s="302"/>
      <c r="C1531" s="302"/>
    </row>
    <row r="1532" spans="2:3" ht="17.149999999999999" customHeight="1" x14ac:dyDescent="0.35">
      <c r="B1532" s="302"/>
      <c r="C1532" s="302"/>
    </row>
    <row r="1533" spans="2:3" ht="17.149999999999999" customHeight="1" x14ac:dyDescent="0.35">
      <c r="B1533" s="302"/>
      <c r="C1533" s="302"/>
    </row>
    <row r="1534" spans="2:3" ht="17.149999999999999" customHeight="1" x14ac:dyDescent="0.35">
      <c r="B1534" s="302"/>
      <c r="C1534" s="302"/>
    </row>
    <row r="1535" spans="2:3" ht="17.149999999999999" customHeight="1" x14ac:dyDescent="0.35">
      <c r="B1535" s="302"/>
      <c r="C1535" s="302"/>
    </row>
    <row r="1536" spans="2:3" ht="17.149999999999999" customHeight="1" x14ac:dyDescent="0.35">
      <c r="B1536" s="302"/>
      <c r="C1536" s="302"/>
    </row>
    <row r="1537" spans="2:3" ht="17.149999999999999" customHeight="1" x14ac:dyDescent="0.35">
      <c r="B1537" s="302"/>
      <c r="C1537" s="302"/>
    </row>
    <row r="1538" spans="2:3" ht="17.149999999999999" customHeight="1" x14ac:dyDescent="0.35">
      <c r="B1538" s="302"/>
      <c r="C1538" s="302"/>
    </row>
    <row r="1539" spans="2:3" ht="17.149999999999999" customHeight="1" x14ac:dyDescent="0.35">
      <c r="B1539" s="302"/>
      <c r="C1539" s="302"/>
    </row>
    <row r="1540" spans="2:3" ht="17.149999999999999" customHeight="1" x14ac:dyDescent="0.35">
      <c r="B1540" s="302"/>
      <c r="C1540" s="302"/>
    </row>
    <row r="1541" spans="2:3" ht="17.149999999999999" customHeight="1" x14ac:dyDescent="0.35">
      <c r="B1541" s="302"/>
      <c r="C1541" s="302"/>
    </row>
    <row r="1542" spans="2:3" ht="17.149999999999999" customHeight="1" x14ac:dyDescent="0.35">
      <c r="B1542" s="302"/>
      <c r="C1542" s="302"/>
    </row>
    <row r="1543" spans="2:3" ht="17.149999999999999" customHeight="1" x14ac:dyDescent="0.35">
      <c r="B1543" s="302"/>
      <c r="C1543" s="302"/>
    </row>
    <row r="1544" spans="2:3" ht="17.149999999999999" customHeight="1" x14ac:dyDescent="0.35">
      <c r="B1544" s="302"/>
      <c r="C1544" s="302"/>
    </row>
    <row r="1545" spans="2:3" ht="17.149999999999999" customHeight="1" x14ac:dyDescent="0.35">
      <c r="B1545" s="302"/>
      <c r="C1545" s="302"/>
    </row>
    <row r="1546" spans="2:3" ht="17.149999999999999" customHeight="1" x14ac:dyDescent="0.35">
      <c r="B1546" s="302"/>
      <c r="C1546" s="302"/>
    </row>
    <row r="1547" spans="2:3" ht="17.149999999999999" customHeight="1" x14ac:dyDescent="0.35">
      <c r="B1547" s="302"/>
      <c r="C1547" s="302"/>
    </row>
    <row r="1548" spans="2:3" ht="17.149999999999999" customHeight="1" x14ac:dyDescent="0.35">
      <c r="B1548" s="302"/>
      <c r="C1548" s="302"/>
    </row>
    <row r="1549" spans="2:3" ht="17.149999999999999" customHeight="1" x14ac:dyDescent="0.35">
      <c r="B1549" s="302"/>
      <c r="C1549" s="302"/>
    </row>
    <row r="1550" spans="2:3" ht="17.149999999999999" customHeight="1" x14ac:dyDescent="0.35">
      <c r="B1550" s="302"/>
      <c r="C1550" s="302"/>
    </row>
    <row r="1551" spans="2:3" ht="17.149999999999999" customHeight="1" x14ac:dyDescent="0.35">
      <c r="B1551" s="302"/>
      <c r="C1551" s="302"/>
    </row>
    <row r="1552" spans="2:3" ht="17.149999999999999" customHeight="1" x14ac:dyDescent="0.35">
      <c r="B1552" s="302"/>
      <c r="C1552" s="302"/>
    </row>
    <row r="1553" spans="2:3" ht="17.149999999999999" customHeight="1" x14ac:dyDescent="0.35">
      <c r="B1553" s="302"/>
      <c r="C1553" s="302"/>
    </row>
    <row r="1554" spans="2:3" ht="17.149999999999999" customHeight="1" x14ac:dyDescent="0.35">
      <c r="B1554" s="302"/>
      <c r="C1554" s="302"/>
    </row>
    <row r="1555" spans="2:3" ht="17.149999999999999" customHeight="1" x14ac:dyDescent="0.35">
      <c r="B1555" s="302"/>
      <c r="C1555" s="302"/>
    </row>
    <row r="1556" spans="2:3" ht="17.149999999999999" customHeight="1" x14ac:dyDescent="0.35">
      <c r="B1556" s="302"/>
      <c r="C1556" s="302"/>
    </row>
    <row r="1557" spans="2:3" ht="17.149999999999999" customHeight="1" x14ac:dyDescent="0.35">
      <c r="B1557" s="302"/>
      <c r="C1557" s="302"/>
    </row>
    <row r="1558" spans="2:3" ht="17.149999999999999" customHeight="1" x14ac:dyDescent="0.35">
      <c r="B1558" s="302"/>
      <c r="C1558" s="302"/>
    </row>
    <row r="1559" spans="2:3" ht="17.149999999999999" customHeight="1" x14ac:dyDescent="0.35">
      <c r="B1559" s="302"/>
      <c r="C1559" s="302"/>
    </row>
    <row r="1560" spans="2:3" ht="17.149999999999999" customHeight="1" x14ac:dyDescent="0.35">
      <c r="B1560" s="302"/>
      <c r="C1560" s="302"/>
    </row>
    <row r="1561" spans="2:3" ht="17.149999999999999" customHeight="1" x14ac:dyDescent="0.35">
      <c r="B1561" s="302"/>
      <c r="C1561" s="302"/>
    </row>
    <row r="1562" spans="2:3" ht="17.149999999999999" customHeight="1" x14ac:dyDescent="0.35">
      <c r="B1562" s="302"/>
      <c r="C1562" s="302"/>
    </row>
    <row r="1563" spans="2:3" ht="17.149999999999999" customHeight="1" x14ac:dyDescent="0.35">
      <c r="B1563" s="302"/>
      <c r="C1563" s="302"/>
    </row>
    <row r="1564" spans="2:3" ht="17.149999999999999" customHeight="1" x14ac:dyDescent="0.35">
      <c r="B1564" s="302"/>
      <c r="C1564" s="302"/>
    </row>
    <row r="1565" spans="2:3" ht="17.149999999999999" customHeight="1" x14ac:dyDescent="0.35">
      <c r="B1565" s="302"/>
      <c r="C1565" s="302"/>
    </row>
    <row r="1566" spans="2:3" ht="17.149999999999999" customHeight="1" x14ac:dyDescent="0.35">
      <c r="B1566" s="302"/>
      <c r="C1566" s="302"/>
    </row>
    <row r="1567" spans="2:3" ht="17.149999999999999" customHeight="1" x14ac:dyDescent="0.35">
      <c r="B1567" s="302"/>
      <c r="C1567" s="302"/>
    </row>
    <row r="1568" spans="2:3" ht="17.149999999999999" customHeight="1" x14ac:dyDescent="0.35">
      <c r="B1568" s="302"/>
      <c r="C1568" s="302"/>
    </row>
    <row r="1569" spans="2:3" ht="17.149999999999999" customHeight="1" x14ac:dyDescent="0.35">
      <c r="B1569" s="302"/>
      <c r="C1569" s="302"/>
    </row>
    <row r="1570" spans="2:3" ht="17.149999999999999" customHeight="1" x14ac:dyDescent="0.35">
      <c r="B1570" s="302"/>
      <c r="C1570" s="302"/>
    </row>
    <row r="1571" spans="2:3" ht="17.149999999999999" customHeight="1" x14ac:dyDescent="0.35">
      <c r="B1571" s="302"/>
      <c r="C1571" s="302"/>
    </row>
    <row r="1572" spans="2:3" ht="17.149999999999999" customHeight="1" x14ac:dyDescent="0.35">
      <c r="B1572" s="302"/>
      <c r="C1572" s="302"/>
    </row>
    <row r="1573" spans="2:3" ht="17.149999999999999" customHeight="1" x14ac:dyDescent="0.35">
      <c r="B1573" s="302"/>
      <c r="C1573" s="302"/>
    </row>
    <row r="1574" spans="2:3" ht="17.149999999999999" customHeight="1" x14ac:dyDescent="0.35">
      <c r="B1574" s="302"/>
      <c r="C1574" s="302"/>
    </row>
    <row r="1575" spans="2:3" ht="17.149999999999999" customHeight="1" x14ac:dyDescent="0.35">
      <c r="B1575" s="302"/>
      <c r="C1575" s="302"/>
    </row>
    <row r="1576" spans="2:3" ht="17.149999999999999" customHeight="1" x14ac:dyDescent="0.35">
      <c r="B1576" s="302"/>
      <c r="C1576" s="302"/>
    </row>
    <row r="1577" spans="2:3" ht="17.149999999999999" customHeight="1" x14ac:dyDescent="0.35">
      <c r="B1577" s="302"/>
      <c r="C1577" s="302"/>
    </row>
    <row r="1578" spans="2:3" ht="17.149999999999999" customHeight="1" x14ac:dyDescent="0.35">
      <c r="B1578" s="302"/>
      <c r="C1578" s="302"/>
    </row>
    <row r="1579" spans="2:3" ht="17.149999999999999" customHeight="1" x14ac:dyDescent="0.35">
      <c r="B1579" s="302"/>
      <c r="C1579" s="302"/>
    </row>
    <row r="1580" spans="2:3" ht="17.149999999999999" customHeight="1" x14ac:dyDescent="0.35">
      <c r="B1580" s="302"/>
      <c r="C1580" s="302"/>
    </row>
    <row r="1581" spans="2:3" ht="17.149999999999999" customHeight="1" x14ac:dyDescent="0.35">
      <c r="B1581" s="302"/>
      <c r="C1581" s="302"/>
    </row>
    <row r="1582" spans="2:3" ht="17.149999999999999" customHeight="1" x14ac:dyDescent="0.35">
      <c r="B1582" s="302"/>
      <c r="C1582" s="302"/>
    </row>
    <row r="1583" spans="2:3" ht="17.149999999999999" customHeight="1" x14ac:dyDescent="0.35">
      <c r="B1583" s="302"/>
      <c r="C1583" s="302"/>
    </row>
    <row r="1584" spans="2:3" ht="17.149999999999999" customHeight="1" x14ac:dyDescent="0.35">
      <c r="B1584" s="302"/>
      <c r="C1584" s="302"/>
    </row>
    <row r="1585" spans="2:3" ht="17.149999999999999" customHeight="1" x14ac:dyDescent="0.35">
      <c r="B1585" s="302"/>
      <c r="C1585" s="302"/>
    </row>
    <row r="1586" spans="2:3" ht="17.149999999999999" customHeight="1" x14ac:dyDescent="0.35">
      <c r="B1586" s="302"/>
      <c r="C1586" s="302"/>
    </row>
    <row r="1587" spans="2:3" ht="17.149999999999999" customHeight="1" x14ac:dyDescent="0.35">
      <c r="B1587" s="302"/>
      <c r="C1587" s="302"/>
    </row>
    <row r="1588" spans="2:3" ht="17.149999999999999" customHeight="1" x14ac:dyDescent="0.35">
      <c r="B1588" s="302"/>
      <c r="C1588" s="302"/>
    </row>
    <row r="1589" spans="2:3" ht="17.149999999999999" customHeight="1" x14ac:dyDescent="0.35">
      <c r="B1589" s="302"/>
      <c r="C1589" s="302"/>
    </row>
    <row r="1590" spans="2:3" ht="17.149999999999999" customHeight="1" x14ac:dyDescent="0.35">
      <c r="B1590" s="302"/>
      <c r="C1590" s="302"/>
    </row>
    <row r="1591" spans="2:3" ht="17.149999999999999" customHeight="1" x14ac:dyDescent="0.35">
      <c r="B1591" s="302"/>
      <c r="C1591" s="302"/>
    </row>
    <row r="1592" spans="2:3" ht="17.149999999999999" customHeight="1" x14ac:dyDescent="0.35">
      <c r="B1592" s="302"/>
      <c r="C1592" s="302"/>
    </row>
    <row r="1593" spans="2:3" ht="17.149999999999999" customHeight="1" x14ac:dyDescent="0.35">
      <c r="B1593" s="302"/>
      <c r="C1593" s="302"/>
    </row>
    <row r="1594" spans="2:3" ht="17.149999999999999" customHeight="1" x14ac:dyDescent="0.35">
      <c r="B1594" s="302"/>
      <c r="C1594" s="302"/>
    </row>
    <row r="1595" spans="2:3" ht="17.149999999999999" customHeight="1" x14ac:dyDescent="0.35">
      <c r="B1595" s="302"/>
      <c r="C1595" s="302"/>
    </row>
    <row r="1596" spans="2:3" ht="17.149999999999999" customHeight="1" x14ac:dyDescent="0.35">
      <c r="B1596" s="302"/>
      <c r="C1596" s="302"/>
    </row>
    <row r="1597" spans="2:3" ht="17.149999999999999" customHeight="1" x14ac:dyDescent="0.35">
      <c r="B1597" s="302"/>
      <c r="C1597" s="302"/>
    </row>
    <row r="1598" spans="2:3" ht="17.149999999999999" customHeight="1" x14ac:dyDescent="0.35">
      <c r="B1598" s="302"/>
      <c r="C1598" s="302"/>
    </row>
    <row r="1599" spans="2:3" ht="17.149999999999999" customHeight="1" x14ac:dyDescent="0.35">
      <c r="B1599" s="302"/>
      <c r="C1599" s="302"/>
    </row>
    <row r="1600" spans="2:3" ht="17.149999999999999" customHeight="1" x14ac:dyDescent="0.35">
      <c r="B1600" s="302"/>
      <c r="C1600" s="302"/>
    </row>
    <row r="1601" spans="2:3" ht="17.149999999999999" customHeight="1" x14ac:dyDescent="0.35">
      <c r="B1601" s="302"/>
      <c r="C1601" s="302"/>
    </row>
    <row r="1602" spans="2:3" ht="17.149999999999999" customHeight="1" x14ac:dyDescent="0.35">
      <c r="B1602" s="302"/>
      <c r="C1602" s="302"/>
    </row>
    <row r="1603" spans="2:3" ht="17.149999999999999" customHeight="1" x14ac:dyDescent="0.35">
      <c r="B1603" s="302"/>
      <c r="C1603" s="302"/>
    </row>
    <row r="1604" spans="2:3" ht="17.149999999999999" customHeight="1" x14ac:dyDescent="0.35">
      <c r="B1604" s="302"/>
      <c r="C1604" s="302"/>
    </row>
    <row r="1605" spans="2:3" ht="17.149999999999999" customHeight="1" x14ac:dyDescent="0.35">
      <c r="B1605" s="302"/>
      <c r="C1605" s="302"/>
    </row>
    <row r="1606" spans="2:3" ht="17.149999999999999" customHeight="1" x14ac:dyDescent="0.35">
      <c r="B1606" s="302"/>
      <c r="C1606" s="302"/>
    </row>
    <row r="1607" spans="2:3" ht="17.149999999999999" customHeight="1" x14ac:dyDescent="0.35">
      <c r="B1607" s="302"/>
      <c r="C1607" s="302"/>
    </row>
    <row r="1608" spans="2:3" ht="17.149999999999999" customHeight="1" x14ac:dyDescent="0.35">
      <c r="B1608" s="302"/>
      <c r="C1608" s="302"/>
    </row>
    <row r="1609" spans="2:3" ht="17.149999999999999" customHeight="1" x14ac:dyDescent="0.35">
      <c r="B1609" s="302"/>
      <c r="C1609" s="302"/>
    </row>
    <row r="1610" spans="2:3" ht="17.149999999999999" customHeight="1" x14ac:dyDescent="0.35">
      <c r="B1610" s="302"/>
      <c r="C1610" s="302"/>
    </row>
    <row r="1611" spans="2:3" ht="17.149999999999999" customHeight="1" x14ac:dyDescent="0.35">
      <c r="B1611" s="302"/>
      <c r="C1611" s="302"/>
    </row>
    <row r="1612" spans="2:3" ht="17.149999999999999" customHeight="1" x14ac:dyDescent="0.35">
      <c r="B1612" s="302"/>
      <c r="C1612" s="302"/>
    </row>
    <row r="1613" spans="2:3" ht="17.149999999999999" customHeight="1" x14ac:dyDescent="0.35">
      <c r="B1613" s="302"/>
      <c r="C1613" s="302"/>
    </row>
    <row r="1614" spans="2:3" ht="17.149999999999999" customHeight="1" x14ac:dyDescent="0.35">
      <c r="B1614" s="302"/>
      <c r="C1614" s="302"/>
    </row>
    <row r="1615" spans="2:3" ht="17.149999999999999" customHeight="1" x14ac:dyDescent="0.35">
      <c r="B1615" s="302"/>
      <c r="C1615" s="302"/>
    </row>
    <row r="1616" spans="2:3" ht="17.149999999999999" customHeight="1" x14ac:dyDescent="0.35">
      <c r="B1616" s="302"/>
      <c r="C1616" s="302"/>
    </row>
    <row r="1617" spans="2:3" ht="17.149999999999999" customHeight="1" x14ac:dyDescent="0.35">
      <c r="B1617" s="302"/>
      <c r="C1617" s="302"/>
    </row>
    <row r="1618" spans="2:3" ht="17.149999999999999" customHeight="1" x14ac:dyDescent="0.35">
      <c r="B1618" s="302"/>
      <c r="C1618" s="302"/>
    </row>
    <row r="1619" spans="2:3" ht="17.149999999999999" customHeight="1" x14ac:dyDescent="0.35">
      <c r="B1619" s="302"/>
      <c r="C1619" s="302"/>
    </row>
    <row r="1620" spans="2:3" ht="17.149999999999999" customHeight="1" x14ac:dyDescent="0.35">
      <c r="B1620" s="302"/>
      <c r="C1620" s="302"/>
    </row>
    <row r="1621" spans="2:3" ht="17.149999999999999" customHeight="1" x14ac:dyDescent="0.35">
      <c r="B1621" s="302"/>
      <c r="C1621" s="302"/>
    </row>
    <row r="1622" spans="2:3" ht="17.149999999999999" customHeight="1" x14ac:dyDescent="0.35">
      <c r="B1622" s="302"/>
      <c r="C1622" s="302"/>
    </row>
    <row r="1623" spans="2:3" ht="17.149999999999999" customHeight="1" x14ac:dyDescent="0.35">
      <c r="B1623" s="302"/>
      <c r="C1623" s="302"/>
    </row>
    <row r="1624" spans="2:3" ht="17.149999999999999" customHeight="1" x14ac:dyDescent="0.35">
      <c r="B1624" s="302"/>
      <c r="C1624" s="302"/>
    </row>
    <row r="1625" spans="2:3" ht="17.149999999999999" customHeight="1" x14ac:dyDescent="0.35">
      <c r="B1625" s="302"/>
      <c r="C1625" s="302"/>
    </row>
    <row r="1626" spans="2:3" ht="17.149999999999999" customHeight="1" x14ac:dyDescent="0.35">
      <c r="B1626" s="302"/>
      <c r="C1626" s="302"/>
    </row>
    <row r="1627" spans="2:3" ht="17.149999999999999" customHeight="1" x14ac:dyDescent="0.35">
      <c r="B1627" s="302"/>
      <c r="C1627" s="302"/>
    </row>
    <row r="1628" spans="2:3" ht="17.149999999999999" customHeight="1" x14ac:dyDescent="0.35">
      <c r="B1628" s="302"/>
      <c r="C1628" s="302"/>
    </row>
    <row r="1629" spans="2:3" ht="17.149999999999999" customHeight="1" x14ac:dyDescent="0.35">
      <c r="B1629" s="302"/>
      <c r="C1629" s="302"/>
    </row>
    <row r="1630" spans="2:3" ht="17.149999999999999" customHeight="1" x14ac:dyDescent="0.35">
      <c r="B1630" s="302"/>
      <c r="C1630" s="302"/>
    </row>
    <row r="1631" spans="2:3" ht="17.149999999999999" customHeight="1" x14ac:dyDescent="0.35">
      <c r="B1631" s="302"/>
      <c r="C1631" s="302"/>
    </row>
    <row r="1632" spans="2:3" ht="17.149999999999999" customHeight="1" x14ac:dyDescent="0.35">
      <c r="B1632" s="302"/>
      <c r="C1632" s="302"/>
    </row>
    <row r="1633" spans="2:3" ht="17.149999999999999" customHeight="1" x14ac:dyDescent="0.35">
      <c r="B1633" s="302"/>
      <c r="C1633" s="302"/>
    </row>
    <row r="1634" spans="2:3" ht="17.149999999999999" customHeight="1" x14ac:dyDescent="0.35">
      <c r="B1634" s="302"/>
      <c r="C1634" s="302"/>
    </row>
    <row r="1635" spans="2:3" ht="17.149999999999999" customHeight="1" x14ac:dyDescent="0.35">
      <c r="B1635" s="302"/>
      <c r="C1635" s="302"/>
    </row>
    <row r="1636" spans="2:3" ht="17.149999999999999" customHeight="1" x14ac:dyDescent="0.35">
      <c r="B1636" s="302"/>
      <c r="C1636" s="302"/>
    </row>
    <row r="1637" spans="2:3" ht="17.149999999999999" customHeight="1" x14ac:dyDescent="0.35">
      <c r="B1637" s="302"/>
      <c r="C1637" s="302"/>
    </row>
    <row r="1638" spans="2:3" ht="17.149999999999999" customHeight="1" x14ac:dyDescent="0.35">
      <c r="B1638" s="302"/>
      <c r="C1638" s="302"/>
    </row>
    <row r="1639" spans="2:3" ht="17.149999999999999" customHeight="1" x14ac:dyDescent="0.35">
      <c r="B1639" s="302"/>
      <c r="C1639" s="302"/>
    </row>
    <row r="1640" spans="2:3" ht="17.149999999999999" customHeight="1" x14ac:dyDescent="0.35">
      <c r="B1640" s="302"/>
      <c r="C1640" s="302"/>
    </row>
    <row r="1641" spans="2:3" ht="17.149999999999999" customHeight="1" x14ac:dyDescent="0.35">
      <c r="B1641" s="302"/>
      <c r="C1641" s="302"/>
    </row>
    <row r="1642" spans="2:3" ht="17.149999999999999" customHeight="1" x14ac:dyDescent="0.35">
      <c r="B1642" s="302"/>
      <c r="C1642" s="302"/>
    </row>
    <row r="1643" spans="2:3" ht="17.149999999999999" customHeight="1" x14ac:dyDescent="0.35">
      <c r="B1643" s="302"/>
      <c r="C1643" s="302"/>
    </row>
    <row r="1644" spans="2:3" ht="17.149999999999999" customHeight="1" x14ac:dyDescent="0.35">
      <c r="B1644" s="302"/>
      <c r="C1644" s="302"/>
    </row>
    <row r="1645" spans="2:3" ht="17.149999999999999" customHeight="1" x14ac:dyDescent="0.35">
      <c r="B1645" s="302"/>
      <c r="C1645" s="302"/>
    </row>
    <row r="1646" spans="2:3" ht="17.149999999999999" customHeight="1" x14ac:dyDescent="0.35">
      <c r="B1646" s="302"/>
      <c r="C1646" s="302"/>
    </row>
    <row r="1647" spans="2:3" ht="17.149999999999999" customHeight="1" x14ac:dyDescent="0.35">
      <c r="B1647" s="302"/>
      <c r="C1647" s="302"/>
    </row>
    <row r="1648" spans="2:3" ht="17.149999999999999" customHeight="1" x14ac:dyDescent="0.35">
      <c r="B1648" s="302"/>
      <c r="C1648" s="302"/>
    </row>
    <row r="1649" spans="2:3" ht="17.149999999999999" customHeight="1" x14ac:dyDescent="0.35">
      <c r="B1649" s="302"/>
      <c r="C1649" s="302"/>
    </row>
    <row r="1650" spans="2:3" ht="17.149999999999999" customHeight="1" x14ac:dyDescent="0.35">
      <c r="B1650" s="302"/>
      <c r="C1650" s="302"/>
    </row>
    <row r="1651" spans="2:3" ht="17.149999999999999" customHeight="1" x14ac:dyDescent="0.35">
      <c r="B1651" s="302"/>
      <c r="C1651" s="302"/>
    </row>
    <row r="1652" spans="2:3" ht="17.149999999999999" customHeight="1" x14ac:dyDescent="0.35">
      <c r="B1652" s="302"/>
      <c r="C1652" s="302"/>
    </row>
    <row r="1653" spans="2:3" ht="17.149999999999999" customHeight="1" x14ac:dyDescent="0.35">
      <c r="B1653" s="302"/>
      <c r="C1653" s="302"/>
    </row>
    <row r="1654" spans="2:3" ht="17.149999999999999" customHeight="1" x14ac:dyDescent="0.35">
      <c r="B1654" s="302"/>
      <c r="C1654" s="302"/>
    </row>
    <row r="1655" spans="2:3" ht="17.149999999999999" customHeight="1" x14ac:dyDescent="0.35">
      <c r="B1655" s="302"/>
      <c r="C1655" s="302"/>
    </row>
    <row r="1656" spans="2:3" ht="17.149999999999999" customHeight="1" x14ac:dyDescent="0.35">
      <c r="B1656" s="302"/>
      <c r="C1656" s="302"/>
    </row>
    <row r="1657" spans="2:3" ht="17.149999999999999" customHeight="1" x14ac:dyDescent="0.35">
      <c r="B1657" s="302"/>
      <c r="C1657" s="302"/>
    </row>
    <row r="1658" spans="2:3" ht="17.149999999999999" customHeight="1" x14ac:dyDescent="0.35">
      <c r="B1658" s="302"/>
      <c r="C1658" s="302"/>
    </row>
    <row r="1659" spans="2:3" ht="17.149999999999999" customHeight="1" x14ac:dyDescent="0.35">
      <c r="B1659" s="302"/>
      <c r="C1659" s="302"/>
    </row>
    <row r="1660" spans="2:3" ht="17.149999999999999" customHeight="1" x14ac:dyDescent="0.35">
      <c r="B1660" s="302"/>
      <c r="C1660" s="302"/>
    </row>
    <row r="1661" spans="2:3" ht="17.149999999999999" customHeight="1" x14ac:dyDescent="0.35">
      <c r="B1661" s="302"/>
      <c r="C1661" s="302"/>
    </row>
    <row r="1662" spans="2:3" ht="17.149999999999999" customHeight="1" x14ac:dyDescent="0.35">
      <c r="B1662" s="302"/>
      <c r="C1662" s="302"/>
    </row>
    <row r="1663" spans="2:3" ht="17.149999999999999" customHeight="1" x14ac:dyDescent="0.35">
      <c r="B1663" s="302"/>
      <c r="C1663" s="302"/>
    </row>
    <row r="1664" spans="2:3" ht="17.149999999999999" customHeight="1" x14ac:dyDescent="0.35">
      <c r="B1664" s="302"/>
      <c r="C1664" s="302"/>
    </row>
    <row r="1665" spans="2:3" ht="17.149999999999999" customHeight="1" x14ac:dyDescent="0.35">
      <c r="B1665" s="302"/>
      <c r="C1665" s="302"/>
    </row>
    <row r="1666" spans="2:3" ht="17.149999999999999" customHeight="1" x14ac:dyDescent="0.35">
      <c r="B1666" s="302"/>
      <c r="C1666" s="302"/>
    </row>
    <row r="1667" spans="2:3" ht="17.149999999999999" customHeight="1" x14ac:dyDescent="0.35">
      <c r="B1667" s="302"/>
      <c r="C1667" s="302"/>
    </row>
    <row r="1668" spans="2:3" ht="17.149999999999999" customHeight="1" x14ac:dyDescent="0.35">
      <c r="B1668" s="302"/>
      <c r="C1668" s="302"/>
    </row>
    <row r="1669" spans="2:3" ht="17.149999999999999" customHeight="1" x14ac:dyDescent="0.35">
      <c r="B1669" s="302"/>
      <c r="C1669" s="302"/>
    </row>
    <row r="1670" spans="2:3" ht="17.149999999999999" customHeight="1" x14ac:dyDescent="0.35">
      <c r="B1670" s="302"/>
      <c r="C1670" s="302"/>
    </row>
    <row r="1671" spans="2:3" ht="17.149999999999999" customHeight="1" x14ac:dyDescent="0.35">
      <c r="B1671" s="302"/>
      <c r="C1671" s="302"/>
    </row>
    <row r="1672" spans="2:3" ht="17.149999999999999" customHeight="1" x14ac:dyDescent="0.35">
      <c r="B1672" s="302"/>
      <c r="C1672" s="302"/>
    </row>
    <row r="1673" spans="2:3" ht="17.149999999999999" customHeight="1" x14ac:dyDescent="0.35">
      <c r="B1673" s="302"/>
      <c r="C1673" s="302"/>
    </row>
    <row r="1674" spans="2:3" ht="17.149999999999999" customHeight="1" x14ac:dyDescent="0.35">
      <c r="B1674" s="302"/>
      <c r="C1674" s="302"/>
    </row>
    <row r="1675" spans="2:3" ht="17.149999999999999" customHeight="1" x14ac:dyDescent="0.35">
      <c r="B1675" s="302"/>
      <c r="C1675" s="302"/>
    </row>
    <row r="1676" spans="2:3" ht="17.149999999999999" customHeight="1" x14ac:dyDescent="0.35">
      <c r="B1676" s="302"/>
      <c r="C1676" s="302"/>
    </row>
    <row r="1677" spans="2:3" ht="17.149999999999999" customHeight="1" x14ac:dyDescent="0.35">
      <c r="B1677" s="302"/>
      <c r="C1677" s="302"/>
    </row>
    <row r="1678" spans="2:3" ht="17.149999999999999" customHeight="1" x14ac:dyDescent="0.35">
      <c r="B1678" s="302"/>
      <c r="C1678" s="302"/>
    </row>
    <row r="1679" spans="2:3" ht="17.149999999999999" customHeight="1" x14ac:dyDescent="0.35">
      <c r="B1679" s="302"/>
      <c r="C1679" s="302"/>
    </row>
    <row r="1680" spans="2:3" ht="17.149999999999999" customHeight="1" x14ac:dyDescent="0.35">
      <c r="B1680" s="302"/>
      <c r="C1680" s="302"/>
    </row>
    <row r="1681" spans="2:3" ht="17.149999999999999" customHeight="1" x14ac:dyDescent="0.35">
      <c r="B1681" s="302"/>
      <c r="C1681" s="302"/>
    </row>
    <row r="1682" spans="2:3" ht="17.149999999999999" customHeight="1" x14ac:dyDescent="0.35">
      <c r="B1682" s="302"/>
      <c r="C1682" s="302"/>
    </row>
    <row r="1683" spans="2:3" ht="17.149999999999999" customHeight="1" x14ac:dyDescent="0.35">
      <c r="B1683" s="302"/>
      <c r="C1683" s="302"/>
    </row>
    <row r="1684" spans="2:3" ht="17.149999999999999" customHeight="1" x14ac:dyDescent="0.35">
      <c r="B1684" s="302"/>
      <c r="C1684" s="302"/>
    </row>
    <row r="1685" spans="2:3" ht="17.149999999999999" customHeight="1" x14ac:dyDescent="0.35">
      <c r="B1685" s="302"/>
      <c r="C1685" s="302"/>
    </row>
    <row r="1686" spans="2:3" ht="17.149999999999999" customHeight="1" x14ac:dyDescent="0.35">
      <c r="B1686" s="302"/>
      <c r="C1686" s="302"/>
    </row>
    <row r="1687" spans="2:3" ht="17.149999999999999" customHeight="1" x14ac:dyDescent="0.35">
      <c r="B1687" s="302"/>
      <c r="C1687" s="302"/>
    </row>
    <row r="1688" spans="2:3" ht="17.149999999999999" customHeight="1" x14ac:dyDescent="0.35">
      <c r="B1688" s="302"/>
      <c r="C1688" s="302"/>
    </row>
    <row r="1689" spans="2:3" ht="17.149999999999999" customHeight="1" x14ac:dyDescent="0.35">
      <c r="B1689" s="302"/>
      <c r="C1689" s="302"/>
    </row>
    <row r="1690" spans="2:3" ht="17.149999999999999" customHeight="1" x14ac:dyDescent="0.35">
      <c r="B1690" s="302"/>
      <c r="C1690" s="302"/>
    </row>
    <row r="1691" spans="2:3" ht="17.149999999999999" customHeight="1" x14ac:dyDescent="0.35">
      <c r="B1691" s="302"/>
      <c r="C1691" s="302"/>
    </row>
    <row r="1692" spans="2:3" ht="17.149999999999999" customHeight="1" x14ac:dyDescent="0.35">
      <c r="B1692" s="302"/>
      <c r="C1692" s="302"/>
    </row>
    <row r="1693" spans="2:3" ht="17.149999999999999" customHeight="1" x14ac:dyDescent="0.35">
      <c r="B1693" s="302"/>
      <c r="C1693" s="302"/>
    </row>
    <row r="1694" spans="2:3" ht="17.149999999999999" customHeight="1" x14ac:dyDescent="0.35">
      <c r="B1694" s="302"/>
      <c r="C1694" s="302"/>
    </row>
    <row r="1695" spans="2:3" ht="17.149999999999999" customHeight="1" x14ac:dyDescent="0.35">
      <c r="B1695" s="302"/>
      <c r="C1695" s="302"/>
    </row>
    <row r="1696" spans="2:3" ht="17.149999999999999" customHeight="1" x14ac:dyDescent="0.35">
      <c r="B1696" s="302"/>
      <c r="C1696" s="302"/>
    </row>
    <row r="1697" spans="2:3" ht="17.149999999999999" customHeight="1" x14ac:dyDescent="0.35">
      <c r="B1697" s="302"/>
      <c r="C1697" s="302"/>
    </row>
    <row r="1698" spans="2:3" ht="17.149999999999999" customHeight="1" x14ac:dyDescent="0.35">
      <c r="B1698" s="302"/>
      <c r="C1698" s="302"/>
    </row>
    <row r="1699" spans="2:3" ht="17.149999999999999" customHeight="1" x14ac:dyDescent="0.35">
      <c r="B1699" s="302"/>
      <c r="C1699" s="302"/>
    </row>
    <row r="1700" spans="2:3" ht="17.149999999999999" customHeight="1" x14ac:dyDescent="0.35">
      <c r="B1700" s="302"/>
      <c r="C1700" s="302"/>
    </row>
    <row r="1701" spans="2:3" ht="17.149999999999999" customHeight="1" x14ac:dyDescent="0.35">
      <c r="B1701" s="302"/>
      <c r="C1701" s="302"/>
    </row>
    <row r="1702" spans="2:3" ht="17.149999999999999" customHeight="1" x14ac:dyDescent="0.35">
      <c r="B1702" s="302"/>
      <c r="C1702" s="302"/>
    </row>
    <row r="1703" spans="2:3" ht="17.149999999999999" customHeight="1" x14ac:dyDescent="0.35">
      <c r="B1703" s="302"/>
      <c r="C1703" s="302"/>
    </row>
    <row r="1704" spans="2:3" ht="17.149999999999999" customHeight="1" x14ac:dyDescent="0.35">
      <c r="B1704" s="302"/>
      <c r="C1704" s="302"/>
    </row>
    <row r="1705" spans="2:3" ht="17.149999999999999" customHeight="1" x14ac:dyDescent="0.35">
      <c r="B1705" s="302"/>
      <c r="C1705" s="302"/>
    </row>
    <row r="1706" spans="2:3" ht="17.149999999999999" customHeight="1" x14ac:dyDescent="0.35">
      <c r="B1706" s="302"/>
      <c r="C1706" s="302"/>
    </row>
    <row r="1707" spans="2:3" ht="17.149999999999999" customHeight="1" x14ac:dyDescent="0.35">
      <c r="B1707" s="302"/>
      <c r="C1707" s="302"/>
    </row>
    <row r="1708" spans="2:3" ht="17.149999999999999" customHeight="1" x14ac:dyDescent="0.35">
      <c r="B1708" s="302"/>
      <c r="C1708" s="302"/>
    </row>
    <row r="1709" spans="2:3" ht="17.149999999999999" customHeight="1" x14ac:dyDescent="0.35">
      <c r="B1709" s="302"/>
      <c r="C1709" s="302"/>
    </row>
    <row r="1710" spans="2:3" ht="17.149999999999999" customHeight="1" x14ac:dyDescent="0.35">
      <c r="B1710" s="302"/>
      <c r="C1710" s="302"/>
    </row>
    <row r="1711" spans="2:3" ht="17.149999999999999" customHeight="1" x14ac:dyDescent="0.35">
      <c r="B1711" s="302"/>
      <c r="C1711" s="302"/>
    </row>
    <row r="1712" spans="2:3" ht="17.149999999999999" customHeight="1" x14ac:dyDescent="0.35">
      <c r="B1712" s="302"/>
      <c r="C1712" s="302"/>
    </row>
    <row r="1713" spans="2:3" ht="17.149999999999999" customHeight="1" x14ac:dyDescent="0.35">
      <c r="B1713" s="302"/>
      <c r="C1713" s="302"/>
    </row>
    <row r="1714" spans="2:3" ht="17.149999999999999" customHeight="1" x14ac:dyDescent="0.35">
      <c r="B1714" s="302"/>
      <c r="C1714" s="302"/>
    </row>
    <row r="1715" spans="2:3" ht="17.149999999999999" customHeight="1" x14ac:dyDescent="0.35">
      <c r="B1715" s="302"/>
      <c r="C1715" s="302"/>
    </row>
    <row r="1716" spans="2:3" ht="17.149999999999999" customHeight="1" x14ac:dyDescent="0.35">
      <c r="B1716" s="302"/>
      <c r="C1716" s="302"/>
    </row>
    <row r="1717" spans="2:3" ht="17.149999999999999" customHeight="1" x14ac:dyDescent="0.35">
      <c r="B1717" s="302"/>
      <c r="C1717" s="302"/>
    </row>
    <row r="1718" spans="2:3" ht="17.149999999999999" customHeight="1" x14ac:dyDescent="0.35">
      <c r="B1718" s="302"/>
      <c r="C1718" s="302"/>
    </row>
    <row r="1719" spans="2:3" ht="17.149999999999999" customHeight="1" x14ac:dyDescent="0.35">
      <c r="B1719" s="302"/>
      <c r="C1719" s="302"/>
    </row>
    <row r="1720" spans="2:3" ht="17.149999999999999" customHeight="1" x14ac:dyDescent="0.35">
      <c r="B1720" s="302"/>
      <c r="C1720" s="302"/>
    </row>
    <row r="1721" spans="2:3" ht="17.149999999999999" customHeight="1" x14ac:dyDescent="0.35">
      <c r="B1721" s="302"/>
      <c r="C1721" s="302"/>
    </row>
    <row r="1722" spans="2:3" ht="17.149999999999999" customHeight="1" x14ac:dyDescent="0.35">
      <c r="B1722" s="302"/>
      <c r="C1722" s="302"/>
    </row>
    <row r="1723" spans="2:3" ht="17.149999999999999" customHeight="1" x14ac:dyDescent="0.35">
      <c r="B1723" s="302"/>
      <c r="C1723" s="302"/>
    </row>
    <row r="1724" spans="2:3" ht="17.149999999999999" customHeight="1" x14ac:dyDescent="0.35">
      <c r="B1724" s="302"/>
      <c r="C1724" s="302"/>
    </row>
    <row r="1725" spans="2:3" ht="17.149999999999999" customHeight="1" x14ac:dyDescent="0.35">
      <c r="B1725" s="302"/>
      <c r="C1725" s="302"/>
    </row>
    <row r="1726" spans="2:3" ht="17.149999999999999" customHeight="1" x14ac:dyDescent="0.35">
      <c r="B1726" s="302"/>
      <c r="C1726" s="302"/>
    </row>
    <row r="1727" spans="2:3" ht="17.149999999999999" customHeight="1" x14ac:dyDescent="0.35">
      <c r="B1727" s="302"/>
      <c r="C1727" s="302"/>
    </row>
    <row r="1728" spans="2:3" ht="17.149999999999999" customHeight="1" x14ac:dyDescent="0.35">
      <c r="B1728" s="302"/>
      <c r="C1728" s="302"/>
    </row>
    <row r="1729" spans="2:3" ht="17.149999999999999" customHeight="1" x14ac:dyDescent="0.35">
      <c r="B1729" s="302"/>
      <c r="C1729" s="302"/>
    </row>
    <row r="1730" spans="2:3" ht="17.149999999999999" customHeight="1" x14ac:dyDescent="0.35">
      <c r="B1730" s="302"/>
      <c r="C1730" s="302"/>
    </row>
    <row r="1731" spans="2:3" ht="17.149999999999999" customHeight="1" x14ac:dyDescent="0.35">
      <c r="B1731" s="302"/>
      <c r="C1731" s="302"/>
    </row>
    <row r="1732" spans="2:3" ht="17.149999999999999" customHeight="1" x14ac:dyDescent="0.35">
      <c r="B1732" s="302"/>
      <c r="C1732" s="302"/>
    </row>
    <row r="1733" spans="2:3" ht="17.149999999999999" customHeight="1" x14ac:dyDescent="0.35">
      <c r="B1733" s="302"/>
      <c r="C1733" s="302"/>
    </row>
    <row r="1734" spans="2:3" ht="17.149999999999999" customHeight="1" x14ac:dyDescent="0.35">
      <c r="B1734" s="302"/>
      <c r="C1734" s="302"/>
    </row>
    <row r="1735" spans="2:3" ht="17.149999999999999" customHeight="1" x14ac:dyDescent="0.35">
      <c r="B1735" s="302"/>
      <c r="C1735" s="302"/>
    </row>
    <row r="1736" spans="2:3" ht="17.149999999999999" customHeight="1" x14ac:dyDescent="0.35">
      <c r="B1736" s="302"/>
      <c r="C1736" s="302"/>
    </row>
    <row r="1737" spans="2:3" ht="17.149999999999999" customHeight="1" x14ac:dyDescent="0.35">
      <c r="B1737" s="302"/>
      <c r="C1737" s="302"/>
    </row>
    <row r="1738" spans="2:3" ht="17.149999999999999" customHeight="1" x14ac:dyDescent="0.35">
      <c r="B1738" s="302"/>
      <c r="C1738" s="302"/>
    </row>
    <row r="1739" spans="2:3" ht="17.149999999999999" customHeight="1" x14ac:dyDescent="0.35">
      <c r="B1739" s="302"/>
      <c r="C1739" s="302"/>
    </row>
    <row r="1740" spans="2:3" ht="17.149999999999999" customHeight="1" x14ac:dyDescent="0.35">
      <c r="B1740" s="302"/>
      <c r="C1740" s="302"/>
    </row>
    <row r="1741" spans="2:3" ht="17.149999999999999" customHeight="1" x14ac:dyDescent="0.35">
      <c r="B1741" s="302"/>
      <c r="C1741" s="302"/>
    </row>
    <row r="1742" spans="2:3" ht="17.149999999999999" customHeight="1" x14ac:dyDescent="0.35">
      <c r="B1742" s="302"/>
      <c r="C1742" s="302"/>
    </row>
    <row r="1743" spans="2:3" ht="17.149999999999999" customHeight="1" x14ac:dyDescent="0.35">
      <c r="B1743" s="302"/>
      <c r="C1743" s="302"/>
    </row>
    <row r="1744" spans="2:3" ht="17.149999999999999" customHeight="1" x14ac:dyDescent="0.35">
      <c r="B1744" s="302"/>
      <c r="C1744" s="302"/>
    </row>
    <row r="1745" spans="2:3" ht="17.149999999999999" customHeight="1" x14ac:dyDescent="0.35">
      <c r="B1745" s="302"/>
      <c r="C1745" s="302"/>
    </row>
    <row r="1746" spans="2:3" ht="17.149999999999999" customHeight="1" x14ac:dyDescent="0.35">
      <c r="B1746" s="302"/>
      <c r="C1746" s="302"/>
    </row>
    <row r="1747" spans="2:3" ht="17.149999999999999" customHeight="1" x14ac:dyDescent="0.35">
      <c r="B1747" s="302"/>
      <c r="C1747" s="302"/>
    </row>
    <row r="1748" spans="2:3" ht="17.149999999999999" customHeight="1" x14ac:dyDescent="0.35">
      <c r="B1748" s="302"/>
      <c r="C1748" s="302"/>
    </row>
    <row r="1749" spans="2:3" ht="17.149999999999999" customHeight="1" x14ac:dyDescent="0.35">
      <c r="B1749" s="302"/>
      <c r="C1749" s="302"/>
    </row>
    <row r="1750" spans="2:3" ht="17.149999999999999" customHeight="1" x14ac:dyDescent="0.35">
      <c r="B1750" s="302"/>
      <c r="C1750" s="302"/>
    </row>
    <row r="1751" spans="2:3" ht="17.149999999999999" customHeight="1" x14ac:dyDescent="0.35">
      <c r="B1751" s="302"/>
      <c r="C1751" s="302"/>
    </row>
    <row r="1752" spans="2:3" ht="17.149999999999999" customHeight="1" x14ac:dyDescent="0.35">
      <c r="B1752" s="302"/>
      <c r="C1752" s="302"/>
    </row>
    <row r="1753" spans="2:3" ht="17.149999999999999" customHeight="1" x14ac:dyDescent="0.35">
      <c r="B1753" s="302"/>
      <c r="C1753" s="302"/>
    </row>
    <row r="1754" spans="2:3" ht="17.149999999999999" customHeight="1" x14ac:dyDescent="0.35">
      <c r="B1754" s="302"/>
      <c r="C1754" s="302"/>
    </row>
    <row r="1755" spans="2:3" ht="17.149999999999999" customHeight="1" x14ac:dyDescent="0.35">
      <c r="B1755" s="302"/>
      <c r="C1755" s="302"/>
    </row>
    <row r="1756" spans="2:3" ht="17.149999999999999" customHeight="1" x14ac:dyDescent="0.35">
      <c r="B1756" s="302"/>
      <c r="C1756" s="302"/>
    </row>
    <row r="1757" spans="2:3" ht="17.149999999999999" customHeight="1" x14ac:dyDescent="0.35">
      <c r="B1757" s="302"/>
      <c r="C1757" s="302"/>
    </row>
    <row r="1758" spans="2:3" ht="17.149999999999999" customHeight="1" x14ac:dyDescent="0.35">
      <c r="B1758" s="302"/>
      <c r="C1758" s="302"/>
    </row>
    <row r="1759" spans="2:3" ht="17.149999999999999" customHeight="1" x14ac:dyDescent="0.35">
      <c r="B1759" s="302"/>
      <c r="C1759" s="302"/>
    </row>
    <row r="1760" spans="2:3" ht="17.149999999999999" customHeight="1" x14ac:dyDescent="0.35">
      <c r="B1760" s="302"/>
      <c r="C1760" s="302"/>
    </row>
    <row r="1761" spans="2:3" ht="17.149999999999999" customHeight="1" x14ac:dyDescent="0.35">
      <c r="B1761" s="302"/>
      <c r="C1761" s="302"/>
    </row>
    <row r="1762" spans="2:3" ht="17.149999999999999" customHeight="1" x14ac:dyDescent="0.35">
      <c r="B1762" s="302"/>
      <c r="C1762" s="302"/>
    </row>
    <row r="1763" spans="2:3" ht="17.149999999999999" customHeight="1" x14ac:dyDescent="0.35">
      <c r="B1763" s="302"/>
      <c r="C1763" s="302"/>
    </row>
    <row r="1764" spans="2:3" ht="17.149999999999999" customHeight="1" x14ac:dyDescent="0.35">
      <c r="B1764" s="302"/>
      <c r="C1764" s="302"/>
    </row>
    <row r="1765" spans="2:3" ht="17.149999999999999" customHeight="1" x14ac:dyDescent="0.35">
      <c r="B1765" s="302"/>
      <c r="C1765" s="302"/>
    </row>
    <row r="1766" spans="2:3" ht="17.149999999999999" customHeight="1" x14ac:dyDescent="0.35">
      <c r="B1766" s="302"/>
      <c r="C1766" s="302"/>
    </row>
    <row r="1767" spans="2:3" ht="17.149999999999999" customHeight="1" x14ac:dyDescent="0.35">
      <c r="B1767" s="302"/>
      <c r="C1767" s="302"/>
    </row>
    <row r="1768" spans="2:3" ht="17.149999999999999" customHeight="1" x14ac:dyDescent="0.35">
      <c r="B1768" s="302"/>
      <c r="C1768" s="302"/>
    </row>
    <row r="1769" spans="2:3" ht="17.149999999999999" customHeight="1" x14ac:dyDescent="0.35">
      <c r="B1769" s="302"/>
      <c r="C1769" s="302"/>
    </row>
    <row r="1770" spans="2:3" ht="17.149999999999999" customHeight="1" x14ac:dyDescent="0.35">
      <c r="B1770" s="302"/>
      <c r="C1770" s="302"/>
    </row>
    <row r="1771" spans="2:3" ht="17.149999999999999" customHeight="1" x14ac:dyDescent="0.35">
      <c r="B1771" s="302"/>
      <c r="C1771" s="302"/>
    </row>
    <row r="1772" spans="2:3" ht="17.149999999999999" customHeight="1" x14ac:dyDescent="0.35">
      <c r="B1772" s="302"/>
      <c r="C1772" s="302"/>
    </row>
    <row r="1773" spans="2:3" ht="17.149999999999999" customHeight="1" x14ac:dyDescent="0.35">
      <c r="B1773" s="302"/>
      <c r="C1773" s="302"/>
    </row>
    <row r="1774" spans="2:3" ht="17.149999999999999" customHeight="1" x14ac:dyDescent="0.35">
      <c r="B1774" s="302"/>
      <c r="C1774" s="302"/>
    </row>
    <row r="1775" spans="2:3" ht="17.149999999999999" customHeight="1" x14ac:dyDescent="0.35">
      <c r="B1775" s="302"/>
      <c r="C1775" s="302"/>
    </row>
    <row r="1776" spans="2:3" ht="17.149999999999999" customHeight="1" x14ac:dyDescent="0.35">
      <c r="B1776" s="302"/>
      <c r="C1776" s="302"/>
    </row>
    <row r="1777" spans="2:3" ht="17.149999999999999" customHeight="1" x14ac:dyDescent="0.35">
      <c r="B1777" s="302"/>
      <c r="C1777" s="302"/>
    </row>
    <row r="1778" spans="2:3" ht="17.149999999999999" customHeight="1" x14ac:dyDescent="0.35">
      <c r="B1778" s="302"/>
      <c r="C1778" s="302"/>
    </row>
    <row r="1779" spans="2:3" ht="17.149999999999999" customHeight="1" x14ac:dyDescent="0.35">
      <c r="B1779" s="302"/>
      <c r="C1779" s="302"/>
    </row>
    <row r="1780" spans="2:3" ht="17.149999999999999" customHeight="1" x14ac:dyDescent="0.35">
      <c r="B1780" s="302"/>
      <c r="C1780" s="302"/>
    </row>
    <row r="1781" spans="2:3" ht="17.149999999999999" customHeight="1" x14ac:dyDescent="0.35">
      <c r="B1781" s="302"/>
      <c r="C1781" s="302"/>
    </row>
    <row r="1782" spans="2:3" ht="17.149999999999999" customHeight="1" x14ac:dyDescent="0.35">
      <c r="B1782" s="302"/>
      <c r="C1782" s="302"/>
    </row>
    <row r="1783" spans="2:3" ht="17.149999999999999" customHeight="1" x14ac:dyDescent="0.35">
      <c r="B1783" s="302"/>
      <c r="C1783" s="302"/>
    </row>
    <row r="1784" spans="2:3" ht="17.149999999999999" customHeight="1" x14ac:dyDescent="0.35">
      <c r="B1784" s="302"/>
      <c r="C1784" s="302"/>
    </row>
    <row r="1785" spans="2:3" ht="17.149999999999999" customHeight="1" x14ac:dyDescent="0.35">
      <c r="B1785" s="302"/>
      <c r="C1785" s="302"/>
    </row>
    <row r="1786" spans="2:3" ht="17.149999999999999" customHeight="1" x14ac:dyDescent="0.35">
      <c r="B1786" s="302"/>
      <c r="C1786" s="302"/>
    </row>
    <row r="1787" spans="2:3" ht="17.149999999999999" customHeight="1" x14ac:dyDescent="0.35">
      <c r="B1787" s="302"/>
      <c r="C1787" s="302"/>
    </row>
    <row r="1788" spans="2:3" ht="17.149999999999999" customHeight="1" x14ac:dyDescent="0.35">
      <c r="B1788" s="302"/>
      <c r="C1788" s="302"/>
    </row>
    <row r="1789" spans="2:3" ht="17.149999999999999" customHeight="1" x14ac:dyDescent="0.35">
      <c r="B1789" s="302"/>
      <c r="C1789" s="302"/>
    </row>
    <row r="1790" spans="2:3" ht="17.149999999999999" customHeight="1" x14ac:dyDescent="0.35">
      <c r="B1790" s="302"/>
      <c r="C1790" s="302"/>
    </row>
    <row r="1791" spans="2:3" ht="17.149999999999999" customHeight="1" x14ac:dyDescent="0.35">
      <c r="B1791" s="302"/>
      <c r="C1791" s="302"/>
    </row>
    <row r="1792" spans="2:3" ht="17.149999999999999" customHeight="1" x14ac:dyDescent="0.35">
      <c r="B1792" s="302"/>
      <c r="C1792" s="302"/>
    </row>
    <row r="1793" spans="2:3" ht="17.149999999999999" customHeight="1" x14ac:dyDescent="0.35">
      <c r="B1793" s="302"/>
      <c r="C1793" s="302"/>
    </row>
    <row r="1794" spans="2:3" ht="17.149999999999999" customHeight="1" x14ac:dyDescent="0.35">
      <c r="B1794" s="302"/>
      <c r="C1794" s="302"/>
    </row>
    <row r="1795" spans="2:3" ht="17.149999999999999" customHeight="1" x14ac:dyDescent="0.35">
      <c r="B1795" s="302"/>
      <c r="C1795" s="302"/>
    </row>
    <row r="1796" spans="2:3" ht="17.149999999999999" customHeight="1" x14ac:dyDescent="0.35">
      <c r="B1796" s="302"/>
      <c r="C1796" s="302"/>
    </row>
    <row r="1797" spans="2:3" ht="17.149999999999999" customHeight="1" x14ac:dyDescent="0.35">
      <c r="B1797" s="302"/>
      <c r="C1797" s="302"/>
    </row>
    <row r="1798" spans="2:3" ht="17.149999999999999" customHeight="1" x14ac:dyDescent="0.35">
      <c r="B1798" s="302"/>
      <c r="C1798" s="302"/>
    </row>
    <row r="1799" spans="2:3" ht="17.149999999999999" customHeight="1" x14ac:dyDescent="0.35">
      <c r="B1799" s="302"/>
      <c r="C1799" s="302"/>
    </row>
    <row r="1800" spans="2:3" ht="17.149999999999999" customHeight="1" x14ac:dyDescent="0.35">
      <c r="B1800" s="302"/>
      <c r="C1800" s="302"/>
    </row>
    <row r="1801" spans="2:3" ht="17.149999999999999" customHeight="1" x14ac:dyDescent="0.35">
      <c r="B1801" s="302"/>
      <c r="C1801" s="302"/>
    </row>
    <row r="1802" spans="2:3" ht="17.149999999999999" customHeight="1" x14ac:dyDescent="0.35">
      <c r="B1802" s="302"/>
      <c r="C1802" s="302"/>
    </row>
    <row r="1803" spans="2:3" ht="17.149999999999999" customHeight="1" x14ac:dyDescent="0.35">
      <c r="B1803" s="302"/>
      <c r="C1803" s="302"/>
    </row>
    <row r="1804" spans="2:3" ht="17.149999999999999" customHeight="1" x14ac:dyDescent="0.35">
      <c r="B1804" s="302"/>
      <c r="C1804" s="302"/>
    </row>
    <row r="1805" spans="2:3" ht="17.149999999999999" customHeight="1" x14ac:dyDescent="0.35">
      <c r="B1805" s="302"/>
      <c r="C1805" s="302"/>
    </row>
    <row r="1806" spans="2:3" ht="17.149999999999999" customHeight="1" x14ac:dyDescent="0.35">
      <c r="B1806" s="302"/>
      <c r="C1806" s="302"/>
    </row>
    <row r="1807" spans="2:3" ht="17.149999999999999" customHeight="1" x14ac:dyDescent="0.35">
      <c r="B1807" s="302"/>
      <c r="C1807" s="302"/>
    </row>
    <row r="1808" spans="2:3" ht="17.149999999999999" customHeight="1" x14ac:dyDescent="0.35">
      <c r="B1808" s="302"/>
      <c r="C1808" s="302"/>
    </row>
    <row r="1809" spans="2:3" ht="17.149999999999999" customHeight="1" x14ac:dyDescent="0.35">
      <c r="B1809" s="302"/>
      <c r="C1809" s="302"/>
    </row>
    <row r="1810" spans="2:3" ht="17.149999999999999" customHeight="1" x14ac:dyDescent="0.35">
      <c r="B1810" s="302"/>
      <c r="C1810" s="302"/>
    </row>
    <row r="1811" spans="2:3" ht="17.149999999999999" customHeight="1" x14ac:dyDescent="0.35">
      <c r="B1811" s="302"/>
      <c r="C1811" s="302"/>
    </row>
    <row r="1812" spans="2:3" ht="17.149999999999999" customHeight="1" x14ac:dyDescent="0.35">
      <c r="B1812" s="302"/>
      <c r="C1812" s="302"/>
    </row>
    <row r="1813" spans="2:3" ht="17.149999999999999" customHeight="1" x14ac:dyDescent="0.35">
      <c r="B1813" s="302"/>
      <c r="C1813" s="302"/>
    </row>
    <row r="1814" spans="2:3" ht="17.149999999999999" customHeight="1" x14ac:dyDescent="0.35">
      <c r="B1814" s="302"/>
      <c r="C1814" s="302"/>
    </row>
    <row r="1815" spans="2:3" ht="17.149999999999999" customHeight="1" x14ac:dyDescent="0.35">
      <c r="B1815" s="302"/>
      <c r="C1815" s="302"/>
    </row>
    <row r="1816" spans="2:3" ht="17.149999999999999" customHeight="1" x14ac:dyDescent="0.35">
      <c r="B1816" s="302"/>
      <c r="C1816" s="302"/>
    </row>
    <row r="1817" spans="2:3" ht="17.149999999999999" customHeight="1" x14ac:dyDescent="0.35">
      <c r="B1817" s="302"/>
      <c r="C1817" s="302"/>
    </row>
    <row r="1818" spans="2:3" ht="17.149999999999999" customHeight="1" x14ac:dyDescent="0.35">
      <c r="B1818" s="302"/>
      <c r="C1818" s="302"/>
    </row>
    <row r="1819" spans="2:3" ht="17.149999999999999" customHeight="1" x14ac:dyDescent="0.35">
      <c r="B1819" s="302"/>
      <c r="C1819" s="302"/>
    </row>
    <row r="1820" spans="2:3" ht="17.149999999999999" customHeight="1" x14ac:dyDescent="0.35">
      <c r="B1820" s="302"/>
      <c r="C1820" s="302"/>
    </row>
    <row r="1821" spans="2:3" ht="17.149999999999999" customHeight="1" x14ac:dyDescent="0.35">
      <c r="B1821" s="302"/>
      <c r="C1821" s="302"/>
    </row>
    <row r="1822" spans="2:3" ht="17.149999999999999" customHeight="1" x14ac:dyDescent="0.35">
      <c r="B1822" s="302"/>
      <c r="C1822" s="302"/>
    </row>
    <row r="1823" spans="2:3" ht="17.149999999999999" customHeight="1" x14ac:dyDescent="0.35">
      <c r="B1823" s="302"/>
      <c r="C1823" s="302"/>
    </row>
    <row r="1824" spans="2:3" ht="17.149999999999999" customHeight="1" x14ac:dyDescent="0.35">
      <c r="B1824" s="302"/>
      <c r="C1824" s="302"/>
    </row>
    <row r="1825" spans="2:3" ht="17.149999999999999" customHeight="1" x14ac:dyDescent="0.35">
      <c r="B1825" s="302"/>
      <c r="C1825" s="302"/>
    </row>
    <row r="1826" spans="2:3" ht="17.149999999999999" customHeight="1" x14ac:dyDescent="0.35">
      <c r="B1826" s="302"/>
      <c r="C1826" s="302"/>
    </row>
    <row r="1827" spans="2:3" ht="17.149999999999999" customHeight="1" x14ac:dyDescent="0.35">
      <c r="B1827" s="302"/>
      <c r="C1827" s="302"/>
    </row>
    <row r="1828" spans="2:3" ht="17.149999999999999" customHeight="1" x14ac:dyDescent="0.35">
      <c r="B1828" s="302"/>
      <c r="C1828" s="302"/>
    </row>
    <row r="1829" spans="2:3" ht="17.149999999999999" customHeight="1" x14ac:dyDescent="0.35">
      <c r="B1829" s="302"/>
      <c r="C1829" s="302"/>
    </row>
    <row r="1830" spans="2:3" ht="17.149999999999999" customHeight="1" x14ac:dyDescent="0.35">
      <c r="B1830" s="302"/>
      <c r="C1830" s="302"/>
    </row>
    <row r="1831" spans="2:3" ht="17.149999999999999" customHeight="1" x14ac:dyDescent="0.35">
      <c r="B1831" s="302"/>
      <c r="C1831" s="302"/>
    </row>
    <row r="1832" spans="2:3" ht="17.149999999999999" customHeight="1" x14ac:dyDescent="0.35">
      <c r="B1832" s="302"/>
      <c r="C1832" s="302"/>
    </row>
    <row r="1833" spans="2:3" ht="17.149999999999999" customHeight="1" x14ac:dyDescent="0.35">
      <c r="B1833" s="302"/>
      <c r="C1833" s="302"/>
    </row>
    <row r="1834" spans="2:3" ht="17.149999999999999" customHeight="1" x14ac:dyDescent="0.35">
      <c r="B1834" s="302"/>
      <c r="C1834" s="302"/>
    </row>
    <row r="1835" spans="2:3" ht="17.149999999999999" customHeight="1" x14ac:dyDescent="0.35">
      <c r="B1835" s="302"/>
      <c r="C1835" s="302"/>
    </row>
    <row r="1836" spans="2:3" ht="17.149999999999999" customHeight="1" x14ac:dyDescent="0.35">
      <c r="B1836" s="302"/>
      <c r="C1836" s="302"/>
    </row>
    <row r="1837" spans="2:3" ht="17.149999999999999" customHeight="1" x14ac:dyDescent="0.35">
      <c r="B1837" s="302"/>
      <c r="C1837" s="302"/>
    </row>
    <row r="1838" spans="2:3" ht="17.149999999999999" customHeight="1" x14ac:dyDescent="0.35">
      <c r="B1838" s="302"/>
      <c r="C1838" s="302"/>
    </row>
    <row r="1839" spans="2:3" ht="17.149999999999999" customHeight="1" x14ac:dyDescent="0.35">
      <c r="B1839" s="302"/>
      <c r="C1839" s="302"/>
    </row>
    <row r="1840" spans="2:3" ht="17.149999999999999" customHeight="1" x14ac:dyDescent="0.35">
      <c r="B1840" s="302"/>
      <c r="C1840" s="302"/>
    </row>
    <row r="1841" spans="2:3" ht="17.149999999999999" customHeight="1" x14ac:dyDescent="0.35">
      <c r="B1841" s="302"/>
      <c r="C1841" s="302"/>
    </row>
    <row r="1842" spans="2:3" ht="17.149999999999999" customHeight="1" x14ac:dyDescent="0.35">
      <c r="B1842" s="302"/>
      <c r="C1842" s="302"/>
    </row>
    <row r="1843" spans="2:3" ht="17.149999999999999" customHeight="1" x14ac:dyDescent="0.35">
      <c r="B1843" s="302"/>
      <c r="C1843" s="302"/>
    </row>
    <row r="1844" spans="2:3" ht="17.149999999999999" customHeight="1" x14ac:dyDescent="0.35">
      <c r="B1844" s="302"/>
      <c r="C1844" s="302"/>
    </row>
    <row r="1845" spans="2:3" ht="17.149999999999999" customHeight="1" x14ac:dyDescent="0.35">
      <c r="B1845" s="302"/>
      <c r="C1845" s="302"/>
    </row>
    <row r="1846" spans="2:3" ht="17.149999999999999" customHeight="1" x14ac:dyDescent="0.35">
      <c r="B1846" s="302"/>
      <c r="C1846" s="302"/>
    </row>
    <row r="1847" spans="2:3" ht="17.149999999999999" customHeight="1" x14ac:dyDescent="0.35">
      <c r="B1847" s="302"/>
      <c r="C1847" s="302"/>
    </row>
    <row r="1848" spans="2:3" ht="17.149999999999999" customHeight="1" x14ac:dyDescent="0.35">
      <c r="B1848" s="302"/>
      <c r="C1848" s="302"/>
    </row>
    <row r="1849" spans="2:3" ht="17.149999999999999" customHeight="1" x14ac:dyDescent="0.35">
      <c r="B1849" s="302"/>
      <c r="C1849" s="302"/>
    </row>
    <row r="1850" spans="2:3" ht="17.149999999999999" customHeight="1" x14ac:dyDescent="0.35">
      <c r="B1850" s="302"/>
      <c r="C1850" s="302"/>
    </row>
    <row r="1851" spans="2:3" ht="17.149999999999999" customHeight="1" x14ac:dyDescent="0.35">
      <c r="B1851" s="302"/>
      <c r="C1851" s="302"/>
    </row>
    <row r="1852" spans="2:3" ht="17.149999999999999" customHeight="1" x14ac:dyDescent="0.35">
      <c r="B1852" s="302"/>
      <c r="C1852" s="302"/>
    </row>
    <row r="1853" spans="2:3" ht="17.149999999999999" customHeight="1" x14ac:dyDescent="0.35">
      <c r="B1853" s="302"/>
      <c r="C1853" s="302"/>
    </row>
    <row r="1854" spans="2:3" ht="17.149999999999999" customHeight="1" x14ac:dyDescent="0.35">
      <c r="B1854" s="302"/>
      <c r="C1854" s="302"/>
    </row>
    <row r="1855" spans="2:3" ht="17.149999999999999" customHeight="1" x14ac:dyDescent="0.35">
      <c r="B1855" s="302"/>
      <c r="C1855" s="302"/>
    </row>
    <row r="1856" spans="2:3" ht="17.149999999999999" customHeight="1" x14ac:dyDescent="0.35">
      <c r="B1856" s="302"/>
      <c r="C1856" s="302"/>
    </row>
    <row r="1857" spans="2:3" ht="17.149999999999999" customHeight="1" x14ac:dyDescent="0.35">
      <c r="B1857" s="302"/>
      <c r="C1857" s="302"/>
    </row>
    <row r="1858" spans="2:3" ht="17.149999999999999" customHeight="1" x14ac:dyDescent="0.35">
      <c r="B1858" s="302"/>
      <c r="C1858" s="302"/>
    </row>
    <row r="1859" spans="2:3" ht="17.149999999999999" customHeight="1" x14ac:dyDescent="0.35">
      <c r="B1859" s="302"/>
      <c r="C1859" s="302"/>
    </row>
    <row r="1860" spans="2:3" ht="17.149999999999999" customHeight="1" x14ac:dyDescent="0.35">
      <c r="B1860" s="302"/>
      <c r="C1860" s="302"/>
    </row>
    <row r="1861" spans="2:3" ht="17.149999999999999" customHeight="1" x14ac:dyDescent="0.35">
      <c r="B1861" s="302"/>
      <c r="C1861" s="302"/>
    </row>
    <row r="1862" spans="2:3" ht="17.149999999999999" customHeight="1" x14ac:dyDescent="0.35">
      <c r="B1862" s="302"/>
      <c r="C1862" s="302"/>
    </row>
    <row r="1863" spans="2:3" ht="17.149999999999999" customHeight="1" x14ac:dyDescent="0.35">
      <c r="B1863" s="302"/>
      <c r="C1863" s="302"/>
    </row>
    <row r="1864" spans="2:3" ht="17.149999999999999" customHeight="1" x14ac:dyDescent="0.35">
      <c r="B1864" s="302"/>
      <c r="C1864" s="302"/>
    </row>
    <row r="1865" spans="2:3" ht="17.149999999999999" customHeight="1" x14ac:dyDescent="0.35">
      <c r="B1865" s="302"/>
      <c r="C1865" s="302"/>
    </row>
    <row r="1866" spans="2:3" ht="17.149999999999999" customHeight="1" x14ac:dyDescent="0.35">
      <c r="B1866" s="302"/>
      <c r="C1866" s="302"/>
    </row>
    <row r="1867" spans="2:3" ht="17.149999999999999" customHeight="1" x14ac:dyDescent="0.35">
      <c r="B1867" s="302"/>
      <c r="C1867" s="302"/>
    </row>
    <row r="1868" spans="2:3" ht="17.149999999999999" customHeight="1" x14ac:dyDescent="0.35">
      <c r="B1868" s="302"/>
      <c r="C1868" s="302"/>
    </row>
    <row r="1869" spans="2:3" ht="17.149999999999999" customHeight="1" x14ac:dyDescent="0.35">
      <c r="B1869" s="302"/>
      <c r="C1869" s="302"/>
    </row>
    <row r="1870" spans="2:3" ht="17.149999999999999" customHeight="1" x14ac:dyDescent="0.35">
      <c r="B1870" s="302"/>
      <c r="C1870" s="302"/>
    </row>
    <row r="1871" spans="2:3" ht="17.149999999999999" customHeight="1" x14ac:dyDescent="0.35">
      <c r="B1871" s="302"/>
      <c r="C1871" s="302"/>
    </row>
    <row r="1872" spans="2:3" ht="17.149999999999999" customHeight="1" x14ac:dyDescent="0.35">
      <c r="B1872" s="302"/>
      <c r="C1872" s="302"/>
    </row>
    <row r="1873" spans="2:3" ht="17.149999999999999" customHeight="1" x14ac:dyDescent="0.35">
      <c r="B1873" s="302"/>
      <c r="C1873" s="302"/>
    </row>
    <row r="1874" spans="2:3" ht="17.149999999999999" customHeight="1" x14ac:dyDescent="0.35">
      <c r="B1874" s="302"/>
      <c r="C1874" s="302"/>
    </row>
    <row r="1875" spans="2:3" ht="17.149999999999999" customHeight="1" x14ac:dyDescent="0.35">
      <c r="B1875" s="302"/>
      <c r="C1875" s="302"/>
    </row>
    <row r="1876" spans="2:3" ht="17.149999999999999" customHeight="1" x14ac:dyDescent="0.35">
      <c r="B1876" s="302"/>
      <c r="C1876" s="302"/>
    </row>
    <row r="1877" spans="2:3" ht="17.149999999999999" customHeight="1" x14ac:dyDescent="0.35">
      <c r="B1877" s="302"/>
      <c r="C1877" s="302"/>
    </row>
    <row r="1878" spans="2:3" ht="17.149999999999999" customHeight="1" x14ac:dyDescent="0.35">
      <c r="B1878" s="302"/>
      <c r="C1878" s="302"/>
    </row>
    <row r="1879" spans="2:3" ht="17.149999999999999" customHeight="1" x14ac:dyDescent="0.35">
      <c r="B1879" s="302"/>
      <c r="C1879" s="302"/>
    </row>
    <row r="1880" spans="2:3" ht="17.149999999999999" customHeight="1" x14ac:dyDescent="0.35">
      <c r="B1880" s="302"/>
      <c r="C1880" s="302"/>
    </row>
    <row r="1881" spans="2:3" ht="17.149999999999999" customHeight="1" x14ac:dyDescent="0.35">
      <c r="B1881" s="302"/>
      <c r="C1881" s="302"/>
    </row>
    <row r="1882" spans="2:3" ht="17.149999999999999" customHeight="1" x14ac:dyDescent="0.35">
      <c r="B1882" s="302"/>
      <c r="C1882" s="302"/>
    </row>
    <row r="1883" spans="2:3" ht="17.149999999999999" customHeight="1" x14ac:dyDescent="0.35">
      <c r="B1883" s="302"/>
      <c r="C1883" s="302"/>
    </row>
    <row r="1884" spans="2:3" ht="17.149999999999999" customHeight="1" x14ac:dyDescent="0.35">
      <c r="B1884" s="302"/>
      <c r="C1884" s="302"/>
    </row>
    <row r="1885" spans="2:3" ht="17.149999999999999" customHeight="1" x14ac:dyDescent="0.35">
      <c r="B1885" s="302"/>
      <c r="C1885" s="302"/>
    </row>
    <row r="1886" spans="2:3" ht="17.149999999999999" customHeight="1" x14ac:dyDescent="0.35">
      <c r="B1886" s="302"/>
      <c r="C1886" s="302"/>
    </row>
    <row r="1887" spans="2:3" ht="17.149999999999999" customHeight="1" x14ac:dyDescent="0.35">
      <c r="B1887" s="302"/>
      <c r="C1887" s="302"/>
    </row>
    <row r="1888" spans="2:3" ht="17.149999999999999" customHeight="1" x14ac:dyDescent="0.35">
      <c r="B1888" s="302"/>
      <c r="C1888" s="302"/>
    </row>
    <row r="1889" spans="2:3" ht="17.149999999999999" customHeight="1" x14ac:dyDescent="0.35">
      <c r="B1889" s="302"/>
      <c r="C1889" s="302"/>
    </row>
    <row r="1890" spans="2:3" ht="17.149999999999999" customHeight="1" x14ac:dyDescent="0.35">
      <c r="B1890" s="302"/>
      <c r="C1890" s="302"/>
    </row>
    <row r="1891" spans="2:3" ht="17.149999999999999" customHeight="1" x14ac:dyDescent="0.35">
      <c r="B1891" s="302"/>
      <c r="C1891" s="302"/>
    </row>
    <row r="1892" spans="2:3" ht="17.149999999999999" customHeight="1" x14ac:dyDescent="0.35">
      <c r="B1892" s="302"/>
      <c r="C1892" s="302"/>
    </row>
    <row r="1893" spans="2:3" ht="17.149999999999999" customHeight="1" x14ac:dyDescent="0.35">
      <c r="B1893" s="302"/>
      <c r="C1893" s="302"/>
    </row>
    <row r="1894" spans="2:3" ht="17.149999999999999" customHeight="1" x14ac:dyDescent="0.35">
      <c r="B1894" s="302"/>
      <c r="C1894" s="302"/>
    </row>
    <row r="1895" spans="2:3" ht="17.149999999999999" customHeight="1" x14ac:dyDescent="0.35">
      <c r="B1895" s="302"/>
      <c r="C1895" s="302"/>
    </row>
    <row r="1896" spans="2:3" ht="17.149999999999999" customHeight="1" x14ac:dyDescent="0.35">
      <c r="B1896" s="302"/>
      <c r="C1896" s="302"/>
    </row>
    <row r="1897" spans="2:3" ht="17.149999999999999" customHeight="1" x14ac:dyDescent="0.35">
      <c r="B1897" s="302"/>
      <c r="C1897" s="302"/>
    </row>
    <row r="1898" spans="2:3" ht="17.149999999999999" customHeight="1" x14ac:dyDescent="0.35">
      <c r="B1898" s="302"/>
      <c r="C1898" s="302"/>
    </row>
    <row r="1899" spans="2:3" ht="17.149999999999999" customHeight="1" x14ac:dyDescent="0.35">
      <c r="B1899" s="302"/>
      <c r="C1899" s="302"/>
    </row>
    <row r="1900" spans="2:3" ht="17.149999999999999" customHeight="1" x14ac:dyDescent="0.35">
      <c r="B1900" s="302"/>
      <c r="C1900" s="302"/>
    </row>
    <row r="1901" spans="2:3" ht="17.149999999999999" customHeight="1" x14ac:dyDescent="0.35">
      <c r="B1901" s="302"/>
      <c r="C1901" s="302"/>
    </row>
    <row r="1902" spans="2:3" ht="17.149999999999999" customHeight="1" x14ac:dyDescent="0.35">
      <c r="B1902" s="302"/>
      <c r="C1902" s="302"/>
    </row>
    <row r="1903" spans="2:3" ht="17.149999999999999" customHeight="1" x14ac:dyDescent="0.35">
      <c r="B1903" s="302"/>
      <c r="C1903" s="302"/>
    </row>
    <row r="1904" spans="2:3" ht="17.149999999999999" customHeight="1" x14ac:dyDescent="0.35">
      <c r="B1904" s="302"/>
      <c r="C1904" s="302"/>
    </row>
    <row r="1905" spans="2:3" ht="17.149999999999999" customHeight="1" x14ac:dyDescent="0.35">
      <c r="B1905" s="302"/>
      <c r="C1905" s="302"/>
    </row>
    <row r="1906" spans="2:3" ht="17.149999999999999" customHeight="1" x14ac:dyDescent="0.35">
      <c r="B1906" s="302"/>
      <c r="C1906" s="302"/>
    </row>
    <row r="1907" spans="2:3" ht="17.149999999999999" customHeight="1" x14ac:dyDescent="0.35">
      <c r="B1907" s="302"/>
      <c r="C1907" s="302"/>
    </row>
    <row r="1908" spans="2:3" ht="17.149999999999999" customHeight="1" x14ac:dyDescent="0.35">
      <c r="B1908" s="302"/>
      <c r="C1908" s="302"/>
    </row>
    <row r="1909" spans="2:3" ht="17.149999999999999" customHeight="1" x14ac:dyDescent="0.35">
      <c r="B1909" s="302"/>
      <c r="C1909" s="302"/>
    </row>
    <row r="1910" spans="2:3" ht="17.149999999999999" customHeight="1" x14ac:dyDescent="0.35">
      <c r="B1910" s="302"/>
      <c r="C1910" s="302"/>
    </row>
    <row r="1911" spans="2:3" ht="17.149999999999999" customHeight="1" x14ac:dyDescent="0.35">
      <c r="B1911" s="302"/>
      <c r="C1911" s="302"/>
    </row>
    <row r="1912" spans="2:3" ht="17.149999999999999" customHeight="1" x14ac:dyDescent="0.35">
      <c r="B1912" s="302"/>
      <c r="C1912" s="302"/>
    </row>
    <row r="1913" spans="2:3" ht="17.149999999999999" customHeight="1" x14ac:dyDescent="0.35">
      <c r="B1913" s="302"/>
      <c r="C1913" s="302"/>
    </row>
    <row r="1914" spans="2:3" ht="17.149999999999999" customHeight="1" x14ac:dyDescent="0.35">
      <c r="B1914" s="302"/>
      <c r="C1914" s="302"/>
    </row>
    <row r="1915" spans="2:3" ht="17.149999999999999" customHeight="1" x14ac:dyDescent="0.35">
      <c r="B1915" s="302"/>
      <c r="C1915" s="302"/>
    </row>
    <row r="1916" spans="2:3" ht="17.149999999999999" customHeight="1" x14ac:dyDescent="0.35">
      <c r="B1916" s="302"/>
      <c r="C1916" s="302"/>
    </row>
    <row r="1917" spans="2:3" ht="17.149999999999999" customHeight="1" x14ac:dyDescent="0.35">
      <c r="B1917" s="302"/>
      <c r="C1917" s="302"/>
    </row>
    <row r="1918" spans="2:3" ht="17.149999999999999" customHeight="1" x14ac:dyDescent="0.35">
      <c r="B1918" s="302"/>
      <c r="C1918" s="302"/>
    </row>
    <row r="1919" spans="2:3" ht="17.149999999999999" customHeight="1" x14ac:dyDescent="0.35">
      <c r="B1919" s="302"/>
      <c r="C1919" s="302"/>
    </row>
    <row r="1920" spans="2:3" ht="17.149999999999999" customHeight="1" x14ac:dyDescent="0.35">
      <c r="B1920" s="302"/>
      <c r="C1920" s="302"/>
    </row>
    <row r="1921" spans="2:3" ht="17.149999999999999" customHeight="1" x14ac:dyDescent="0.35">
      <c r="B1921" s="302"/>
      <c r="C1921" s="302"/>
    </row>
    <row r="1922" spans="2:3" ht="17.149999999999999" customHeight="1" x14ac:dyDescent="0.35">
      <c r="B1922" s="302"/>
      <c r="C1922" s="302"/>
    </row>
    <row r="1923" spans="2:3" ht="17.149999999999999" customHeight="1" x14ac:dyDescent="0.35">
      <c r="B1923" s="302"/>
      <c r="C1923" s="302"/>
    </row>
    <row r="1924" spans="2:3" ht="17.149999999999999" customHeight="1" x14ac:dyDescent="0.35">
      <c r="B1924" s="302"/>
      <c r="C1924" s="302"/>
    </row>
    <row r="1925" spans="2:3" ht="17.149999999999999" customHeight="1" x14ac:dyDescent="0.35">
      <c r="B1925" s="302"/>
      <c r="C1925" s="302"/>
    </row>
    <row r="1926" spans="2:3" ht="17.149999999999999" customHeight="1" x14ac:dyDescent="0.35">
      <c r="B1926" s="302"/>
      <c r="C1926" s="302"/>
    </row>
    <row r="1927" spans="2:3" ht="17.149999999999999" customHeight="1" x14ac:dyDescent="0.35">
      <c r="B1927" s="302"/>
      <c r="C1927" s="302"/>
    </row>
    <row r="1928" spans="2:3" ht="17.149999999999999" customHeight="1" x14ac:dyDescent="0.35">
      <c r="B1928" s="302"/>
      <c r="C1928" s="302"/>
    </row>
    <row r="1929" spans="2:3" ht="17.149999999999999" customHeight="1" x14ac:dyDescent="0.35">
      <c r="B1929" s="302"/>
      <c r="C1929" s="302"/>
    </row>
    <row r="1930" spans="2:3" ht="17.149999999999999" customHeight="1" x14ac:dyDescent="0.35">
      <c r="B1930" s="302"/>
      <c r="C1930" s="302"/>
    </row>
    <row r="1931" spans="2:3" ht="17.149999999999999" customHeight="1" x14ac:dyDescent="0.35">
      <c r="B1931" s="302"/>
      <c r="C1931" s="302"/>
    </row>
    <row r="1932" spans="2:3" ht="17.149999999999999" customHeight="1" x14ac:dyDescent="0.35">
      <c r="B1932" s="302"/>
      <c r="C1932" s="302"/>
    </row>
    <row r="1933" spans="2:3" ht="17.149999999999999" customHeight="1" x14ac:dyDescent="0.35">
      <c r="B1933" s="302"/>
      <c r="C1933" s="302"/>
    </row>
    <row r="1934" spans="2:3" ht="17.149999999999999" customHeight="1" x14ac:dyDescent="0.35">
      <c r="B1934" s="302"/>
      <c r="C1934" s="302"/>
    </row>
    <row r="1935" spans="2:3" ht="17.149999999999999" customHeight="1" x14ac:dyDescent="0.35">
      <c r="B1935" s="302"/>
      <c r="C1935" s="302"/>
    </row>
    <row r="1936" spans="2:3" ht="17.149999999999999" customHeight="1" x14ac:dyDescent="0.35">
      <c r="B1936" s="302"/>
      <c r="C1936" s="302"/>
    </row>
    <row r="1937" spans="2:3" ht="17.149999999999999" customHeight="1" x14ac:dyDescent="0.35">
      <c r="B1937" s="302"/>
      <c r="C1937" s="302"/>
    </row>
    <row r="1938" spans="2:3" ht="17.149999999999999" customHeight="1" x14ac:dyDescent="0.35">
      <c r="B1938" s="302"/>
      <c r="C1938" s="302"/>
    </row>
    <row r="1939" spans="2:3" ht="17.149999999999999" customHeight="1" x14ac:dyDescent="0.35">
      <c r="B1939" s="302"/>
      <c r="C1939" s="302"/>
    </row>
    <row r="1940" spans="2:3" ht="17.149999999999999" customHeight="1" x14ac:dyDescent="0.35">
      <c r="B1940" s="302"/>
      <c r="C1940" s="302"/>
    </row>
    <row r="1941" spans="2:3" ht="17.149999999999999" customHeight="1" x14ac:dyDescent="0.35">
      <c r="B1941" s="302"/>
      <c r="C1941" s="302"/>
    </row>
    <row r="1942" spans="2:3" ht="17.149999999999999" customHeight="1" x14ac:dyDescent="0.35">
      <c r="B1942" s="302"/>
      <c r="C1942" s="302"/>
    </row>
    <row r="1943" spans="2:3" ht="17.149999999999999" customHeight="1" x14ac:dyDescent="0.35">
      <c r="B1943" s="302"/>
      <c r="C1943" s="302"/>
    </row>
    <row r="1944" spans="2:3" ht="17.149999999999999" customHeight="1" x14ac:dyDescent="0.35">
      <c r="B1944" s="302"/>
      <c r="C1944" s="302"/>
    </row>
    <row r="1945" spans="2:3" ht="17.149999999999999" customHeight="1" x14ac:dyDescent="0.35">
      <c r="B1945" s="302"/>
      <c r="C1945" s="302"/>
    </row>
    <row r="1946" spans="2:3" ht="17.149999999999999" customHeight="1" x14ac:dyDescent="0.35">
      <c r="B1946" s="302"/>
      <c r="C1946" s="302"/>
    </row>
    <row r="1947" spans="2:3" ht="17.149999999999999" customHeight="1" x14ac:dyDescent="0.35">
      <c r="B1947" s="302"/>
      <c r="C1947" s="302"/>
    </row>
    <row r="1948" spans="2:3" ht="17.149999999999999" customHeight="1" x14ac:dyDescent="0.35">
      <c r="B1948" s="302"/>
      <c r="C1948" s="302"/>
    </row>
    <row r="1949" spans="2:3" ht="17.149999999999999" customHeight="1" x14ac:dyDescent="0.35">
      <c r="B1949" s="302"/>
      <c r="C1949" s="302"/>
    </row>
    <row r="1950" spans="2:3" ht="17.149999999999999" customHeight="1" x14ac:dyDescent="0.35">
      <c r="B1950" s="302"/>
      <c r="C1950" s="302"/>
    </row>
    <row r="1951" spans="2:3" ht="17.149999999999999" customHeight="1" x14ac:dyDescent="0.35">
      <c r="B1951" s="302"/>
      <c r="C1951" s="302"/>
    </row>
    <row r="1952" spans="2:3" ht="17.149999999999999" customHeight="1" x14ac:dyDescent="0.35">
      <c r="B1952" s="302"/>
      <c r="C1952" s="302"/>
    </row>
    <row r="1953" spans="2:3" ht="17.149999999999999" customHeight="1" x14ac:dyDescent="0.35">
      <c r="B1953" s="302"/>
      <c r="C1953" s="302"/>
    </row>
    <row r="1954" spans="2:3" ht="17.149999999999999" customHeight="1" x14ac:dyDescent="0.35">
      <c r="B1954" s="302"/>
      <c r="C1954" s="302"/>
    </row>
    <row r="1955" spans="2:3" ht="17.149999999999999" customHeight="1" x14ac:dyDescent="0.35">
      <c r="B1955" s="302"/>
      <c r="C1955" s="302"/>
    </row>
    <row r="1956" spans="2:3" ht="17.149999999999999" customHeight="1" x14ac:dyDescent="0.35">
      <c r="B1956" s="302"/>
      <c r="C1956" s="302"/>
    </row>
    <row r="1957" spans="2:3" ht="17.149999999999999" customHeight="1" x14ac:dyDescent="0.35">
      <c r="B1957" s="302"/>
      <c r="C1957" s="302"/>
    </row>
    <row r="1958" spans="2:3" ht="17.149999999999999" customHeight="1" x14ac:dyDescent="0.35">
      <c r="B1958" s="302"/>
      <c r="C1958" s="302"/>
    </row>
    <row r="1959" spans="2:3" ht="17.149999999999999" customHeight="1" x14ac:dyDescent="0.35">
      <c r="B1959" s="302"/>
      <c r="C1959" s="302"/>
    </row>
    <row r="1960" spans="2:3" ht="17.149999999999999" customHeight="1" x14ac:dyDescent="0.35">
      <c r="B1960" s="302"/>
      <c r="C1960" s="302"/>
    </row>
    <row r="1961" spans="2:3" ht="17.149999999999999" customHeight="1" x14ac:dyDescent="0.35">
      <c r="B1961" s="302"/>
      <c r="C1961" s="302"/>
    </row>
    <row r="1962" spans="2:3" ht="17.149999999999999" customHeight="1" x14ac:dyDescent="0.35">
      <c r="B1962" s="302"/>
      <c r="C1962" s="302"/>
    </row>
    <row r="1963" spans="2:3" ht="17.149999999999999" customHeight="1" x14ac:dyDescent="0.35">
      <c r="B1963" s="302"/>
      <c r="C1963" s="302"/>
    </row>
    <row r="1964" spans="2:3" ht="17.149999999999999" customHeight="1" x14ac:dyDescent="0.35">
      <c r="B1964" s="302"/>
      <c r="C1964" s="302"/>
    </row>
    <row r="1965" spans="2:3" ht="17.149999999999999" customHeight="1" x14ac:dyDescent="0.35">
      <c r="B1965" s="302"/>
      <c r="C1965" s="302"/>
    </row>
    <row r="1966" spans="2:3" ht="17.149999999999999" customHeight="1" x14ac:dyDescent="0.35">
      <c r="B1966" s="302"/>
      <c r="C1966" s="302"/>
    </row>
    <row r="1967" spans="2:3" ht="17.149999999999999" customHeight="1" x14ac:dyDescent="0.35">
      <c r="B1967" s="302"/>
      <c r="C1967" s="302"/>
    </row>
    <row r="1968" spans="2:3" ht="17.149999999999999" customHeight="1" x14ac:dyDescent="0.35">
      <c r="B1968" s="302"/>
      <c r="C1968" s="302"/>
    </row>
    <row r="1969" spans="2:3" ht="17.149999999999999" customHeight="1" x14ac:dyDescent="0.35">
      <c r="B1969" s="302"/>
      <c r="C1969" s="302"/>
    </row>
    <row r="1970" spans="2:3" ht="17.149999999999999" customHeight="1" x14ac:dyDescent="0.35">
      <c r="B1970" s="302"/>
      <c r="C1970" s="302"/>
    </row>
    <row r="1971" spans="2:3" ht="17.149999999999999" customHeight="1" x14ac:dyDescent="0.35">
      <c r="B1971" s="302"/>
      <c r="C1971" s="302"/>
    </row>
    <row r="1972" spans="2:3" ht="17.149999999999999" customHeight="1" x14ac:dyDescent="0.35">
      <c r="B1972" s="302"/>
      <c r="C1972" s="302"/>
    </row>
    <row r="1973" spans="2:3" ht="17.149999999999999" customHeight="1" x14ac:dyDescent="0.35">
      <c r="B1973" s="302"/>
      <c r="C1973" s="302"/>
    </row>
    <row r="1974" spans="2:3" ht="17.149999999999999" customHeight="1" x14ac:dyDescent="0.35">
      <c r="B1974" s="302"/>
      <c r="C1974" s="302"/>
    </row>
    <row r="1975" spans="2:3" ht="17.149999999999999" customHeight="1" x14ac:dyDescent="0.35">
      <c r="B1975" s="302"/>
      <c r="C1975" s="302"/>
    </row>
    <row r="1976" spans="2:3" ht="17.149999999999999" customHeight="1" x14ac:dyDescent="0.35">
      <c r="B1976" s="302"/>
      <c r="C1976" s="302"/>
    </row>
    <row r="1977" spans="2:3" ht="17.149999999999999" customHeight="1" x14ac:dyDescent="0.35">
      <c r="B1977" s="302"/>
      <c r="C1977" s="302"/>
    </row>
    <row r="1978" spans="2:3" ht="17.149999999999999" customHeight="1" x14ac:dyDescent="0.35">
      <c r="B1978" s="302"/>
      <c r="C1978" s="302"/>
    </row>
    <row r="1979" spans="2:3" ht="17.149999999999999" customHeight="1" x14ac:dyDescent="0.35">
      <c r="B1979" s="302"/>
      <c r="C1979" s="302"/>
    </row>
    <row r="1980" spans="2:3" ht="17.149999999999999" customHeight="1" x14ac:dyDescent="0.35">
      <c r="B1980" s="302"/>
      <c r="C1980" s="302"/>
    </row>
    <row r="1981" spans="2:3" ht="17.149999999999999" customHeight="1" x14ac:dyDescent="0.35">
      <c r="B1981" s="302"/>
      <c r="C1981" s="302"/>
    </row>
    <row r="1982" spans="2:3" ht="17.149999999999999" customHeight="1" x14ac:dyDescent="0.35">
      <c r="B1982" s="302"/>
      <c r="C1982" s="302"/>
    </row>
    <row r="1983" spans="2:3" ht="17.149999999999999" customHeight="1" x14ac:dyDescent="0.35">
      <c r="B1983" s="302"/>
      <c r="C1983" s="302"/>
    </row>
    <row r="1984" spans="2:3" ht="17.149999999999999" customHeight="1" x14ac:dyDescent="0.35">
      <c r="B1984" s="302"/>
      <c r="C1984" s="302"/>
    </row>
    <row r="1985" spans="2:3" ht="17.149999999999999" customHeight="1" x14ac:dyDescent="0.35">
      <c r="B1985" s="302"/>
      <c r="C1985" s="302"/>
    </row>
    <row r="1986" spans="2:3" ht="17.149999999999999" customHeight="1" x14ac:dyDescent="0.35">
      <c r="B1986" s="302"/>
      <c r="C1986" s="302"/>
    </row>
    <row r="1987" spans="2:3" ht="17.149999999999999" customHeight="1" x14ac:dyDescent="0.35">
      <c r="B1987" s="302"/>
      <c r="C1987" s="302"/>
    </row>
    <row r="1988" spans="2:3" ht="17.149999999999999" customHeight="1" x14ac:dyDescent="0.35">
      <c r="B1988" s="302"/>
      <c r="C1988" s="302"/>
    </row>
    <row r="1989" spans="2:3" ht="17.149999999999999" customHeight="1" x14ac:dyDescent="0.35">
      <c r="B1989" s="302"/>
      <c r="C1989" s="302"/>
    </row>
    <row r="1990" spans="2:3" ht="17.149999999999999" customHeight="1" x14ac:dyDescent="0.35">
      <c r="B1990" s="302"/>
      <c r="C1990" s="302"/>
    </row>
    <row r="1991" spans="2:3" ht="17.149999999999999" customHeight="1" x14ac:dyDescent="0.35">
      <c r="B1991" s="302"/>
      <c r="C1991" s="302"/>
    </row>
    <row r="1992" spans="2:3" ht="17.149999999999999" customHeight="1" x14ac:dyDescent="0.35">
      <c r="B1992" s="302"/>
      <c r="C1992" s="302"/>
    </row>
    <row r="1993" spans="2:3" ht="17.149999999999999" customHeight="1" x14ac:dyDescent="0.35">
      <c r="B1993" s="302"/>
      <c r="C1993" s="302"/>
    </row>
    <row r="1994" spans="2:3" ht="17.149999999999999" customHeight="1" x14ac:dyDescent="0.35">
      <c r="B1994" s="302"/>
      <c r="C1994" s="302"/>
    </row>
    <row r="1995" spans="2:3" ht="17.149999999999999" customHeight="1" x14ac:dyDescent="0.35">
      <c r="B1995" s="302"/>
      <c r="C1995" s="302"/>
    </row>
    <row r="1996" spans="2:3" ht="17.149999999999999" customHeight="1" x14ac:dyDescent="0.35">
      <c r="B1996" s="302"/>
      <c r="C1996" s="302"/>
    </row>
    <row r="1997" spans="2:3" ht="17.149999999999999" customHeight="1" x14ac:dyDescent="0.35">
      <c r="B1997" s="302"/>
      <c r="C1997" s="302"/>
    </row>
    <row r="1998" spans="2:3" ht="17.149999999999999" customHeight="1" x14ac:dyDescent="0.35">
      <c r="B1998" s="302"/>
      <c r="C1998" s="302"/>
    </row>
    <row r="1999" spans="2:3" ht="17.149999999999999" customHeight="1" x14ac:dyDescent="0.35">
      <c r="B1999" s="302"/>
      <c r="C1999" s="302"/>
    </row>
    <row r="2000" spans="2:3" ht="17.149999999999999" customHeight="1" x14ac:dyDescent="0.35">
      <c r="B2000" s="302"/>
      <c r="C2000" s="302"/>
    </row>
    <row r="2001" spans="2:3" ht="17.149999999999999" customHeight="1" x14ac:dyDescent="0.35">
      <c r="B2001" s="302"/>
      <c r="C2001" s="302"/>
    </row>
    <row r="2002" spans="2:3" ht="17.149999999999999" customHeight="1" x14ac:dyDescent="0.35">
      <c r="B2002" s="302"/>
      <c r="C2002" s="302"/>
    </row>
    <row r="2003" spans="2:3" ht="17.149999999999999" customHeight="1" x14ac:dyDescent="0.35">
      <c r="B2003" s="302"/>
      <c r="C2003" s="302"/>
    </row>
    <row r="2004" spans="2:3" ht="17.149999999999999" customHeight="1" x14ac:dyDescent="0.35">
      <c r="B2004" s="302"/>
      <c r="C2004" s="302"/>
    </row>
    <row r="2005" spans="2:3" ht="17.149999999999999" customHeight="1" x14ac:dyDescent="0.35">
      <c r="B2005" s="302"/>
      <c r="C2005" s="302"/>
    </row>
    <row r="2006" spans="2:3" ht="17.149999999999999" customHeight="1" x14ac:dyDescent="0.35">
      <c r="B2006" s="302"/>
      <c r="C2006" s="302"/>
    </row>
    <row r="2007" spans="2:3" ht="17.149999999999999" customHeight="1" x14ac:dyDescent="0.35">
      <c r="B2007" s="302"/>
      <c r="C2007" s="302"/>
    </row>
    <row r="2008" spans="2:3" ht="17.149999999999999" customHeight="1" x14ac:dyDescent="0.35">
      <c r="B2008" s="302"/>
      <c r="C2008" s="302"/>
    </row>
    <row r="2009" spans="2:3" ht="17.149999999999999" customHeight="1" x14ac:dyDescent="0.35">
      <c r="B2009" s="302"/>
      <c r="C2009" s="302"/>
    </row>
    <row r="2010" spans="2:3" ht="17.149999999999999" customHeight="1" x14ac:dyDescent="0.35">
      <c r="B2010" s="302"/>
      <c r="C2010" s="302"/>
    </row>
    <row r="2011" spans="2:3" ht="17.149999999999999" customHeight="1" x14ac:dyDescent="0.35">
      <c r="B2011" s="302"/>
      <c r="C2011" s="302"/>
    </row>
    <row r="2012" spans="2:3" ht="17.149999999999999" customHeight="1" x14ac:dyDescent="0.35">
      <c r="B2012" s="302"/>
      <c r="C2012" s="302"/>
    </row>
    <row r="2013" spans="2:3" ht="17.149999999999999" customHeight="1" x14ac:dyDescent="0.35">
      <c r="B2013" s="302"/>
      <c r="C2013" s="302"/>
    </row>
    <row r="2014" spans="2:3" ht="17.149999999999999" customHeight="1" x14ac:dyDescent="0.35">
      <c r="B2014" s="302"/>
      <c r="C2014" s="302"/>
    </row>
    <row r="2015" spans="2:3" ht="17.149999999999999" customHeight="1" x14ac:dyDescent="0.35">
      <c r="B2015" s="302"/>
      <c r="C2015" s="302"/>
    </row>
    <row r="2016" spans="2:3" ht="17.149999999999999" customHeight="1" x14ac:dyDescent="0.35">
      <c r="B2016" s="302"/>
      <c r="C2016" s="302"/>
    </row>
    <row r="2017" spans="2:3" ht="17.149999999999999" customHeight="1" x14ac:dyDescent="0.35">
      <c r="B2017" s="302"/>
      <c r="C2017" s="302"/>
    </row>
    <row r="2018" spans="2:3" ht="17.149999999999999" customHeight="1" x14ac:dyDescent="0.35">
      <c r="B2018" s="302"/>
      <c r="C2018" s="302"/>
    </row>
    <row r="2019" spans="2:3" ht="17.149999999999999" customHeight="1" x14ac:dyDescent="0.35">
      <c r="B2019" s="302"/>
      <c r="C2019" s="302"/>
    </row>
    <row r="2020" spans="2:3" ht="17.149999999999999" customHeight="1" x14ac:dyDescent="0.35">
      <c r="B2020" s="302"/>
      <c r="C2020" s="302"/>
    </row>
    <row r="2021" spans="2:3" ht="17.149999999999999" customHeight="1" x14ac:dyDescent="0.35">
      <c r="B2021" s="302"/>
      <c r="C2021" s="302"/>
    </row>
    <row r="2022" spans="2:3" ht="17.149999999999999" customHeight="1" x14ac:dyDescent="0.35">
      <c r="B2022" s="302"/>
      <c r="C2022" s="302"/>
    </row>
    <row r="2023" spans="2:3" ht="17.149999999999999" customHeight="1" x14ac:dyDescent="0.35">
      <c r="B2023" s="302"/>
      <c r="C2023" s="302"/>
    </row>
    <row r="2024" spans="2:3" ht="17.149999999999999" customHeight="1" x14ac:dyDescent="0.35">
      <c r="B2024" s="302"/>
      <c r="C2024" s="302"/>
    </row>
    <row r="2025" spans="2:3" ht="17.149999999999999" customHeight="1" x14ac:dyDescent="0.35">
      <c r="B2025" s="302"/>
      <c r="C2025" s="302"/>
    </row>
    <row r="2026" spans="2:3" ht="17.149999999999999" customHeight="1" x14ac:dyDescent="0.35">
      <c r="B2026" s="302"/>
      <c r="C2026" s="302"/>
    </row>
    <row r="2027" spans="2:3" ht="17.149999999999999" customHeight="1" x14ac:dyDescent="0.35">
      <c r="B2027" s="302"/>
      <c r="C2027" s="302"/>
    </row>
    <row r="2028" spans="2:3" ht="17.149999999999999" customHeight="1" x14ac:dyDescent="0.35">
      <c r="B2028" s="302"/>
      <c r="C2028" s="302"/>
    </row>
    <row r="2029" spans="2:3" ht="17.149999999999999" customHeight="1" x14ac:dyDescent="0.35">
      <c r="B2029" s="302"/>
      <c r="C2029" s="302"/>
    </row>
    <row r="2030" spans="2:3" ht="17.149999999999999" customHeight="1" x14ac:dyDescent="0.35">
      <c r="B2030" s="302"/>
      <c r="C2030" s="302"/>
    </row>
    <row r="2031" spans="2:3" ht="17.149999999999999" customHeight="1" x14ac:dyDescent="0.35">
      <c r="B2031" s="302"/>
      <c r="C2031" s="302"/>
    </row>
    <row r="2032" spans="2:3" ht="17.149999999999999" customHeight="1" x14ac:dyDescent="0.35">
      <c r="B2032" s="302"/>
      <c r="C2032" s="302"/>
    </row>
    <row r="2033" spans="2:3" ht="17.149999999999999" customHeight="1" x14ac:dyDescent="0.35">
      <c r="B2033" s="302"/>
      <c r="C2033" s="302"/>
    </row>
    <row r="2034" spans="2:3" ht="17.149999999999999" customHeight="1" x14ac:dyDescent="0.35">
      <c r="B2034" s="302"/>
      <c r="C2034" s="302"/>
    </row>
    <row r="2035" spans="2:3" ht="17.149999999999999" customHeight="1" x14ac:dyDescent="0.35">
      <c r="B2035" s="302"/>
      <c r="C2035" s="302"/>
    </row>
    <row r="2036" spans="2:3" ht="17.149999999999999" customHeight="1" x14ac:dyDescent="0.35">
      <c r="B2036" s="302"/>
      <c r="C2036" s="302"/>
    </row>
    <row r="2037" spans="2:3" ht="17.149999999999999" customHeight="1" x14ac:dyDescent="0.35">
      <c r="B2037" s="302"/>
      <c r="C2037" s="302"/>
    </row>
    <row r="2038" spans="2:3" ht="17.149999999999999" customHeight="1" x14ac:dyDescent="0.35">
      <c r="B2038" s="302"/>
      <c r="C2038" s="302"/>
    </row>
    <row r="2039" spans="2:3" ht="17.149999999999999" customHeight="1" x14ac:dyDescent="0.35">
      <c r="B2039" s="302"/>
      <c r="C2039" s="302"/>
    </row>
    <row r="2040" spans="2:3" ht="17.149999999999999" customHeight="1" x14ac:dyDescent="0.35">
      <c r="B2040" s="302"/>
      <c r="C2040" s="302"/>
    </row>
    <row r="2041" spans="2:3" ht="17.149999999999999" customHeight="1" x14ac:dyDescent="0.35">
      <c r="B2041" s="302"/>
      <c r="C2041" s="302"/>
    </row>
    <row r="2042" spans="2:3" ht="17.149999999999999" customHeight="1" x14ac:dyDescent="0.35">
      <c r="B2042" s="302"/>
      <c r="C2042" s="302"/>
    </row>
    <row r="2043" spans="2:3" ht="17.149999999999999" customHeight="1" x14ac:dyDescent="0.35">
      <c r="B2043" s="302"/>
      <c r="C2043" s="302"/>
    </row>
    <row r="2044" spans="2:3" ht="17.149999999999999" customHeight="1" x14ac:dyDescent="0.35">
      <c r="B2044" s="302"/>
      <c r="C2044" s="302"/>
    </row>
    <row r="2045" spans="2:3" ht="17.149999999999999" customHeight="1" x14ac:dyDescent="0.35">
      <c r="B2045" s="302"/>
      <c r="C2045" s="302"/>
    </row>
    <row r="2046" spans="2:3" ht="17.149999999999999" customHeight="1" x14ac:dyDescent="0.35">
      <c r="B2046" s="302"/>
      <c r="C2046" s="302"/>
    </row>
    <row r="2047" spans="2:3" ht="17.149999999999999" customHeight="1" x14ac:dyDescent="0.35">
      <c r="B2047" s="302"/>
      <c r="C2047" s="302"/>
    </row>
    <row r="2048" spans="2:3" ht="17.149999999999999" customHeight="1" x14ac:dyDescent="0.35">
      <c r="B2048" s="302"/>
      <c r="C2048" s="302"/>
    </row>
    <row r="2049" spans="2:3" ht="17.149999999999999" customHeight="1" x14ac:dyDescent="0.35">
      <c r="B2049" s="302"/>
      <c r="C2049" s="302"/>
    </row>
    <row r="2050" spans="2:3" ht="17.149999999999999" customHeight="1" x14ac:dyDescent="0.35">
      <c r="B2050" s="302"/>
      <c r="C2050" s="302"/>
    </row>
    <row r="2051" spans="2:3" ht="17.149999999999999" customHeight="1" x14ac:dyDescent="0.35">
      <c r="B2051" s="302"/>
      <c r="C2051" s="302"/>
    </row>
    <row r="2052" spans="2:3" ht="17.149999999999999" customHeight="1" x14ac:dyDescent="0.35">
      <c r="B2052" s="302"/>
      <c r="C2052" s="302"/>
    </row>
    <row r="2053" spans="2:3" ht="17.149999999999999" customHeight="1" x14ac:dyDescent="0.35">
      <c r="B2053" s="302"/>
      <c r="C2053" s="302"/>
    </row>
    <row r="2054" spans="2:3" ht="17.149999999999999" customHeight="1" x14ac:dyDescent="0.35">
      <c r="B2054" s="302"/>
      <c r="C2054" s="302"/>
    </row>
    <row r="2055" spans="2:3" ht="17.149999999999999" customHeight="1" x14ac:dyDescent="0.35">
      <c r="B2055" s="302"/>
      <c r="C2055" s="302"/>
    </row>
    <row r="2056" spans="2:3" ht="17.149999999999999" customHeight="1" x14ac:dyDescent="0.35">
      <c r="B2056" s="302"/>
      <c r="C2056" s="302"/>
    </row>
    <row r="2057" spans="2:3" ht="17.149999999999999" customHeight="1" x14ac:dyDescent="0.35">
      <c r="B2057" s="302"/>
      <c r="C2057" s="302"/>
    </row>
    <row r="2058" spans="2:3" ht="17.149999999999999" customHeight="1" x14ac:dyDescent="0.35">
      <c r="B2058" s="302"/>
      <c r="C2058" s="302"/>
    </row>
    <row r="2059" spans="2:3" ht="17.149999999999999" customHeight="1" x14ac:dyDescent="0.35">
      <c r="B2059" s="302"/>
      <c r="C2059" s="302"/>
    </row>
    <row r="2060" spans="2:3" ht="17.149999999999999" customHeight="1" x14ac:dyDescent="0.35">
      <c r="B2060" s="302"/>
      <c r="C2060" s="302"/>
    </row>
    <row r="2061" spans="2:3" ht="17.149999999999999" customHeight="1" x14ac:dyDescent="0.35">
      <c r="B2061" s="302"/>
      <c r="C2061" s="302"/>
    </row>
    <row r="2062" spans="2:3" ht="17.149999999999999" customHeight="1" x14ac:dyDescent="0.35">
      <c r="B2062" s="302"/>
      <c r="C2062" s="302"/>
    </row>
    <row r="2063" spans="2:3" ht="17.149999999999999" customHeight="1" x14ac:dyDescent="0.35">
      <c r="B2063" s="302"/>
      <c r="C2063" s="302"/>
    </row>
    <row r="2064" spans="2:3" ht="17.149999999999999" customHeight="1" x14ac:dyDescent="0.35">
      <c r="B2064" s="302"/>
      <c r="C2064" s="302"/>
    </row>
    <row r="2065" spans="2:3" ht="17.149999999999999" customHeight="1" x14ac:dyDescent="0.35">
      <c r="B2065" s="302"/>
      <c r="C2065" s="302"/>
    </row>
    <row r="2066" spans="2:3" ht="17.149999999999999" customHeight="1" x14ac:dyDescent="0.35">
      <c r="B2066" s="302"/>
      <c r="C2066" s="302"/>
    </row>
    <row r="2067" spans="2:3" ht="17.149999999999999" customHeight="1" x14ac:dyDescent="0.35">
      <c r="B2067" s="302"/>
      <c r="C2067" s="302"/>
    </row>
    <row r="2068" spans="2:3" ht="17.149999999999999" customHeight="1" x14ac:dyDescent="0.35">
      <c r="B2068" s="302"/>
      <c r="C2068" s="302"/>
    </row>
    <row r="2069" spans="2:3" ht="17.149999999999999" customHeight="1" x14ac:dyDescent="0.35">
      <c r="B2069" s="302"/>
      <c r="C2069" s="302"/>
    </row>
    <row r="2070" spans="2:3" ht="17.149999999999999" customHeight="1" x14ac:dyDescent="0.35">
      <c r="B2070" s="302"/>
      <c r="C2070" s="302"/>
    </row>
    <row r="2071" spans="2:3" ht="17.149999999999999" customHeight="1" x14ac:dyDescent="0.35">
      <c r="B2071" s="302"/>
      <c r="C2071" s="302"/>
    </row>
    <row r="2072" spans="2:3" ht="17.149999999999999" customHeight="1" x14ac:dyDescent="0.35">
      <c r="B2072" s="302"/>
      <c r="C2072" s="302"/>
    </row>
    <row r="2073" spans="2:3" ht="17.149999999999999" customHeight="1" x14ac:dyDescent="0.35">
      <c r="B2073" s="302"/>
      <c r="C2073" s="302"/>
    </row>
    <row r="2074" spans="2:3" ht="17.149999999999999" customHeight="1" x14ac:dyDescent="0.35">
      <c r="B2074" s="302"/>
      <c r="C2074" s="302"/>
    </row>
    <row r="2075" spans="2:3" ht="17.149999999999999" customHeight="1" x14ac:dyDescent="0.35">
      <c r="B2075" s="302"/>
      <c r="C2075" s="302"/>
    </row>
    <row r="2076" spans="2:3" ht="17.149999999999999" customHeight="1" x14ac:dyDescent="0.35">
      <c r="B2076" s="302"/>
      <c r="C2076" s="302"/>
    </row>
    <row r="2077" spans="2:3" ht="17.149999999999999" customHeight="1" x14ac:dyDescent="0.35">
      <c r="B2077" s="302"/>
      <c r="C2077" s="302"/>
    </row>
    <row r="2078" spans="2:3" ht="17.149999999999999" customHeight="1" x14ac:dyDescent="0.35">
      <c r="B2078" s="302"/>
      <c r="C2078" s="302"/>
    </row>
    <row r="2079" spans="2:3" ht="17.149999999999999" customHeight="1" x14ac:dyDescent="0.35">
      <c r="B2079" s="302"/>
      <c r="C2079" s="302"/>
    </row>
    <row r="2080" spans="2:3" ht="17.149999999999999" customHeight="1" x14ac:dyDescent="0.35">
      <c r="B2080" s="302"/>
      <c r="C2080" s="302"/>
    </row>
    <row r="2081" spans="2:3" ht="17.149999999999999" customHeight="1" x14ac:dyDescent="0.35">
      <c r="B2081" s="302"/>
      <c r="C2081" s="302"/>
    </row>
    <row r="2082" spans="2:3" ht="17.149999999999999" customHeight="1" x14ac:dyDescent="0.35">
      <c r="B2082" s="302"/>
      <c r="C2082" s="302"/>
    </row>
    <row r="2083" spans="2:3" ht="17.149999999999999" customHeight="1" x14ac:dyDescent="0.35">
      <c r="B2083" s="302"/>
      <c r="C2083" s="302"/>
    </row>
    <row r="2084" spans="2:3" ht="17.149999999999999" customHeight="1" x14ac:dyDescent="0.35">
      <c r="B2084" s="302"/>
      <c r="C2084" s="302"/>
    </row>
    <row r="2085" spans="2:3" ht="17.149999999999999" customHeight="1" x14ac:dyDescent="0.35">
      <c r="B2085" s="302"/>
      <c r="C2085" s="302"/>
    </row>
    <row r="2086" spans="2:3" ht="17.149999999999999" customHeight="1" x14ac:dyDescent="0.35">
      <c r="B2086" s="302"/>
      <c r="C2086" s="302"/>
    </row>
    <row r="2087" spans="2:3" ht="17.149999999999999" customHeight="1" x14ac:dyDescent="0.35">
      <c r="B2087" s="302"/>
      <c r="C2087" s="302"/>
    </row>
    <row r="2088" spans="2:3" ht="17.149999999999999" customHeight="1" x14ac:dyDescent="0.35">
      <c r="B2088" s="302"/>
      <c r="C2088" s="302"/>
    </row>
    <row r="2089" spans="2:3" ht="17.149999999999999" customHeight="1" x14ac:dyDescent="0.35">
      <c r="B2089" s="302"/>
      <c r="C2089" s="302"/>
    </row>
    <row r="2090" spans="2:3" ht="17.149999999999999" customHeight="1" x14ac:dyDescent="0.35">
      <c r="B2090" s="302"/>
      <c r="C2090" s="302"/>
    </row>
    <row r="2091" spans="2:3" ht="17.149999999999999" customHeight="1" x14ac:dyDescent="0.35">
      <c r="B2091" s="302"/>
      <c r="C2091" s="302"/>
    </row>
    <row r="2092" spans="2:3" ht="17.149999999999999" customHeight="1" x14ac:dyDescent="0.35">
      <c r="B2092" s="302"/>
      <c r="C2092" s="302"/>
    </row>
    <row r="2093" spans="2:3" ht="17.149999999999999" customHeight="1" x14ac:dyDescent="0.35">
      <c r="B2093" s="302"/>
      <c r="C2093" s="302"/>
    </row>
    <row r="2094" spans="2:3" ht="17.149999999999999" customHeight="1" x14ac:dyDescent="0.35">
      <c r="B2094" s="302"/>
      <c r="C2094" s="302"/>
    </row>
    <row r="2095" spans="2:3" ht="17.149999999999999" customHeight="1" x14ac:dyDescent="0.35">
      <c r="B2095" s="302"/>
      <c r="C2095" s="302"/>
    </row>
    <row r="2096" spans="2:3" ht="17.149999999999999" customHeight="1" x14ac:dyDescent="0.35">
      <c r="B2096" s="302"/>
      <c r="C2096" s="302"/>
    </row>
    <row r="2097" spans="2:3" ht="17.149999999999999" customHeight="1" x14ac:dyDescent="0.35">
      <c r="B2097" s="302"/>
      <c r="C2097" s="302"/>
    </row>
    <row r="2098" spans="2:3" ht="17.149999999999999" customHeight="1" x14ac:dyDescent="0.35">
      <c r="B2098" s="302"/>
      <c r="C2098" s="302"/>
    </row>
    <row r="2099" spans="2:3" ht="17.149999999999999" customHeight="1" x14ac:dyDescent="0.35">
      <c r="B2099" s="302"/>
      <c r="C2099" s="302"/>
    </row>
    <row r="2100" spans="2:3" ht="17.149999999999999" customHeight="1" x14ac:dyDescent="0.35">
      <c r="B2100" s="302"/>
      <c r="C2100" s="302"/>
    </row>
    <row r="2101" spans="2:3" ht="17.149999999999999" customHeight="1" x14ac:dyDescent="0.35">
      <c r="B2101" s="302"/>
      <c r="C2101" s="302"/>
    </row>
    <row r="2102" spans="2:3" ht="17.149999999999999" customHeight="1" x14ac:dyDescent="0.35">
      <c r="B2102" s="302"/>
      <c r="C2102" s="302"/>
    </row>
    <row r="2103" spans="2:3" ht="17.149999999999999" customHeight="1" x14ac:dyDescent="0.35">
      <c r="B2103" s="302"/>
      <c r="C2103" s="302"/>
    </row>
    <row r="2104" spans="2:3" ht="17.149999999999999" customHeight="1" x14ac:dyDescent="0.35">
      <c r="B2104" s="302"/>
      <c r="C2104" s="302"/>
    </row>
    <row r="2105" spans="2:3" ht="17.149999999999999" customHeight="1" x14ac:dyDescent="0.35">
      <c r="B2105" s="302"/>
      <c r="C2105" s="302"/>
    </row>
    <row r="2106" spans="2:3" ht="17.149999999999999" customHeight="1" x14ac:dyDescent="0.35">
      <c r="B2106" s="302"/>
      <c r="C2106" s="302"/>
    </row>
    <row r="2107" spans="2:3" ht="17.149999999999999" customHeight="1" x14ac:dyDescent="0.35">
      <c r="B2107" s="302"/>
      <c r="C2107" s="302"/>
    </row>
    <row r="2108" spans="2:3" ht="17.149999999999999" customHeight="1" x14ac:dyDescent="0.35">
      <c r="B2108" s="302"/>
      <c r="C2108" s="302"/>
    </row>
    <row r="2109" spans="2:3" ht="17.149999999999999" customHeight="1" x14ac:dyDescent="0.35">
      <c r="B2109" s="302"/>
      <c r="C2109" s="302"/>
    </row>
    <row r="2110" spans="2:3" ht="17.149999999999999" customHeight="1" x14ac:dyDescent="0.35">
      <c r="B2110" s="302"/>
      <c r="C2110" s="302"/>
    </row>
    <row r="2111" spans="2:3" ht="17.149999999999999" customHeight="1" x14ac:dyDescent="0.35">
      <c r="B2111" s="302"/>
      <c r="C2111" s="302"/>
    </row>
    <row r="2112" spans="2:3" ht="17.149999999999999" customHeight="1" x14ac:dyDescent="0.35">
      <c r="B2112" s="302"/>
      <c r="C2112" s="302"/>
    </row>
    <row r="2113" spans="2:3" ht="17.149999999999999" customHeight="1" x14ac:dyDescent="0.35">
      <c r="B2113" s="302"/>
      <c r="C2113" s="302"/>
    </row>
    <row r="2114" spans="2:3" ht="17.149999999999999" customHeight="1" x14ac:dyDescent="0.35">
      <c r="B2114" s="302"/>
      <c r="C2114" s="302"/>
    </row>
    <row r="2115" spans="2:3" ht="17.149999999999999" customHeight="1" x14ac:dyDescent="0.35">
      <c r="B2115" s="302"/>
      <c r="C2115" s="302"/>
    </row>
    <row r="2116" spans="2:3" ht="17.149999999999999" customHeight="1" x14ac:dyDescent="0.35">
      <c r="B2116" s="302"/>
      <c r="C2116" s="302"/>
    </row>
    <row r="2117" spans="2:3" ht="17.149999999999999" customHeight="1" x14ac:dyDescent="0.35">
      <c r="B2117" s="302"/>
      <c r="C2117" s="302"/>
    </row>
    <row r="2118" spans="2:3" ht="17.149999999999999" customHeight="1" x14ac:dyDescent="0.35">
      <c r="B2118" s="302"/>
      <c r="C2118" s="302"/>
    </row>
    <row r="2119" spans="2:3" ht="17.149999999999999" customHeight="1" x14ac:dyDescent="0.35">
      <c r="B2119" s="302"/>
      <c r="C2119" s="302"/>
    </row>
    <row r="2120" spans="2:3" ht="17.149999999999999" customHeight="1" x14ac:dyDescent="0.35">
      <c r="B2120" s="302"/>
      <c r="C2120" s="302"/>
    </row>
    <row r="2121" spans="2:3" ht="17.149999999999999" customHeight="1" x14ac:dyDescent="0.35">
      <c r="B2121" s="302"/>
      <c r="C2121" s="302"/>
    </row>
    <row r="2122" spans="2:3" ht="17.149999999999999" customHeight="1" x14ac:dyDescent="0.35">
      <c r="B2122" s="302"/>
      <c r="C2122" s="302"/>
    </row>
    <row r="2123" spans="2:3" ht="17.149999999999999" customHeight="1" x14ac:dyDescent="0.35">
      <c r="B2123" s="302"/>
      <c r="C2123" s="302"/>
    </row>
    <row r="2124" spans="2:3" ht="17.149999999999999" customHeight="1" x14ac:dyDescent="0.35">
      <c r="B2124" s="302"/>
      <c r="C2124" s="302"/>
    </row>
    <row r="2125" spans="2:3" ht="17.149999999999999" customHeight="1" x14ac:dyDescent="0.35">
      <c r="B2125" s="302"/>
      <c r="C2125" s="302"/>
    </row>
    <row r="2126" spans="2:3" ht="17.149999999999999" customHeight="1" x14ac:dyDescent="0.35">
      <c r="B2126" s="302"/>
      <c r="C2126" s="302"/>
    </row>
    <row r="2127" spans="2:3" ht="17.149999999999999" customHeight="1" x14ac:dyDescent="0.35">
      <c r="B2127" s="302"/>
      <c r="C2127" s="302"/>
    </row>
    <row r="2128" spans="2:3" ht="17.149999999999999" customHeight="1" x14ac:dyDescent="0.35">
      <c r="B2128" s="302"/>
      <c r="C2128" s="302"/>
    </row>
    <row r="2129" spans="2:3" ht="17.149999999999999" customHeight="1" x14ac:dyDescent="0.35">
      <c r="B2129" s="302"/>
      <c r="C2129" s="302"/>
    </row>
    <row r="2130" spans="2:3" ht="17.149999999999999" customHeight="1" x14ac:dyDescent="0.35">
      <c r="B2130" s="302"/>
      <c r="C2130" s="302"/>
    </row>
    <row r="2131" spans="2:3" ht="17.149999999999999" customHeight="1" x14ac:dyDescent="0.35">
      <c r="B2131" s="302"/>
      <c r="C2131" s="302"/>
    </row>
    <row r="2132" spans="2:3" ht="17.149999999999999" customHeight="1" x14ac:dyDescent="0.35">
      <c r="B2132" s="302"/>
      <c r="C2132" s="302"/>
    </row>
    <row r="2133" spans="2:3" ht="17.149999999999999" customHeight="1" x14ac:dyDescent="0.35">
      <c r="B2133" s="302"/>
      <c r="C2133" s="302"/>
    </row>
    <row r="2134" spans="2:3" ht="17.149999999999999" customHeight="1" x14ac:dyDescent="0.35">
      <c r="B2134" s="302"/>
      <c r="C2134" s="302"/>
    </row>
    <row r="2135" spans="2:3" ht="17.149999999999999" customHeight="1" x14ac:dyDescent="0.35">
      <c r="B2135" s="302"/>
      <c r="C2135" s="302"/>
    </row>
    <row r="2136" spans="2:3" ht="17.149999999999999" customHeight="1" x14ac:dyDescent="0.35">
      <c r="B2136" s="302"/>
      <c r="C2136" s="302"/>
    </row>
    <row r="2137" spans="2:3" ht="17.149999999999999" customHeight="1" x14ac:dyDescent="0.35">
      <c r="B2137" s="302"/>
      <c r="C2137" s="302"/>
    </row>
    <row r="2138" spans="2:3" ht="17.149999999999999" customHeight="1" x14ac:dyDescent="0.35">
      <c r="B2138" s="302"/>
      <c r="C2138" s="302"/>
    </row>
    <row r="2139" spans="2:3" ht="17.149999999999999" customHeight="1" x14ac:dyDescent="0.35">
      <c r="B2139" s="302"/>
      <c r="C2139" s="302"/>
    </row>
    <row r="2140" spans="2:3" ht="17.149999999999999" customHeight="1" x14ac:dyDescent="0.35">
      <c r="B2140" s="302"/>
      <c r="C2140" s="302"/>
    </row>
    <row r="2141" spans="2:3" ht="17.149999999999999" customHeight="1" x14ac:dyDescent="0.35">
      <c r="B2141" s="302"/>
      <c r="C2141" s="302"/>
    </row>
    <row r="2142" spans="2:3" ht="17.149999999999999" customHeight="1" x14ac:dyDescent="0.35">
      <c r="B2142" s="302"/>
      <c r="C2142" s="302"/>
    </row>
    <row r="2143" spans="2:3" ht="17.149999999999999" customHeight="1" x14ac:dyDescent="0.35">
      <c r="B2143" s="302"/>
      <c r="C2143" s="302"/>
    </row>
    <row r="2144" spans="2:3" ht="17.149999999999999" customHeight="1" x14ac:dyDescent="0.35">
      <c r="B2144" s="302"/>
      <c r="C2144" s="302"/>
    </row>
    <row r="2145" spans="2:3" ht="17.149999999999999" customHeight="1" x14ac:dyDescent="0.35">
      <c r="B2145" s="302"/>
      <c r="C2145" s="302"/>
    </row>
    <row r="2146" spans="2:3" ht="17.149999999999999" customHeight="1" x14ac:dyDescent="0.35">
      <c r="B2146" s="302"/>
      <c r="C2146" s="302"/>
    </row>
    <row r="2147" spans="2:3" ht="17.149999999999999" customHeight="1" x14ac:dyDescent="0.35">
      <c r="B2147" s="302"/>
      <c r="C2147" s="302"/>
    </row>
    <row r="2148" spans="2:3" ht="17.149999999999999" customHeight="1" x14ac:dyDescent="0.35">
      <c r="B2148" s="302"/>
      <c r="C2148" s="302"/>
    </row>
    <row r="2149" spans="2:3" ht="17.149999999999999" customHeight="1" x14ac:dyDescent="0.35">
      <c r="B2149" s="302"/>
      <c r="C2149" s="302"/>
    </row>
    <row r="2150" spans="2:3" ht="17.149999999999999" customHeight="1" x14ac:dyDescent="0.35">
      <c r="B2150" s="302"/>
      <c r="C2150" s="302"/>
    </row>
    <row r="2151" spans="2:3" ht="17.149999999999999" customHeight="1" x14ac:dyDescent="0.35">
      <c r="B2151" s="302"/>
      <c r="C2151" s="302"/>
    </row>
    <row r="2152" spans="2:3" ht="17.149999999999999" customHeight="1" x14ac:dyDescent="0.35">
      <c r="B2152" s="302"/>
      <c r="C2152" s="302"/>
    </row>
    <row r="2153" spans="2:3" ht="17.149999999999999" customHeight="1" x14ac:dyDescent="0.35">
      <c r="B2153" s="302"/>
      <c r="C2153" s="302"/>
    </row>
    <row r="2154" spans="2:3" ht="17.149999999999999" customHeight="1" x14ac:dyDescent="0.35">
      <c r="B2154" s="302"/>
      <c r="C2154" s="302"/>
    </row>
    <row r="2155" spans="2:3" ht="17.149999999999999" customHeight="1" x14ac:dyDescent="0.35">
      <c r="B2155" s="302"/>
      <c r="C2155" s="302"/>
    </row>
    <row r="2156" spans="2:3" ht="17.149999999999999" customHeight="1" x14ac:dyDescent="0.35">
      <c r="B2156" s="302"/>
      <c r="C2156" s="302"/>
    </row>
    <row r="2157" spans="2:3" ht="17.149999999999999" customHeight="1" x14ac:dyDescent="0.35">
      <c r="B2157" s="302"/>
      <c r="C2157" s="302"/>
    </row>
    <row r="2158" spans="2:3" ht="17.149999999999999" customHeight="1" x14ac:dyDescent="0.35">
      <c r="B2158" s="302"/>
      <c r="C2158" s="302"/>
    </row>
    <row r="2159" spans="2:3" ht="17.149999999999999" customHeight="1" x14ac:dyDescent="0.35">
      <c r="B2159" s="302"/>
      <c r="C2159" s="302"/>
    </row>
    <row r="2160" spans="2:3" ht="17.149999999999999" customHeight="1" x14ac:dyDescent="0.35">
      <c r="B2160" s="302"/>
      <c r="C2160" s="302"/>
    </row>
    <row r="2161" spans="2:3" ht="17.149999999999999" customHeight="1" x14ac:dyDescent="0.35">
      <c r="B2161" s="302"/>
      <c r="C2161" s="302"/>
    </row>
    <row r="2162" spans="2:3" ht="17.149999999999999" customHeight="1" x14ac:dyDescent="0.35">
      <c r="B2162" s="302"/>
      <c r="C2162" s="302"/>
    </row>
    <row r="2163" spans="2:3" ht="17.149999999999999" customHeight="1" x14ac:dyDescent="0.35">
      <c r="B2163" s="302"/>
      <c r="C2163" s="302"/>
    </row>
    <row r="2164" spans="2:3" ht="17.149999999999999" customHeight="1" x14ac:dyDescent="0.35">
      <c r="B2164" s="302"/>
      <c r="C2164" s="302"/>
    </row>
    <row r="2165" spans="2:3" ht="17.149999999999999" customHeight="1" x14ac:dyDescent="0.35">
      <c r="B2165" s="302"/>
      <c r="C2165" s="302"/>
    </row>
    <row r="2166" spans="2:3" ht="17.149999999999999" customHeight="1" x14ac:dyDescent="0.35">
      <c r="B2166" s="302"/>
      <c r="C2166" s="302"/>
    </row>
    <row r="2167" spans="2:3" ht="17.149999999999999" customHeight="1" x14ac:dyDescent="0.35">
      <c r="B2167" s="302"/>
      <c r="C2167" s="302"/>
    </row>
    <row r="2168" spans="2:3" ht="17.149999999999999" customHeight="1" x14ac:dyDescent="0.35">
      <c r="B2168" s="302"/>
      <c r="C2168" s="302"/>
    </row>
    <row r="2169" spans="2:3" ht="17.149999999999999" customHeight="1" x14ac:dyDescent="0.35">
      <c r="B2169" s="302"/>
      <c r="C2169" s="302"/>
    </row>
    <row r="2170" spans="2:3" ht="17.149999999999999" customHeight="1" x14ac:dyDescent="0.35">
      <c r="B2170" s="302"/>
      <c r="C2170" s="302"/>
    </row>
    <row r="2171" spans="2:3" ht="17.149999999999999" customHeight="1" x14ac:dyDescent="0.35">
      <c r="B2171" s="302"/>
      <c r="C2171" s="302"/>
    </row>
    <row r="2172" spans="2:3" ht="17.149999999999999" customHeight="1" x14ac:dyDescent="0.35">
      <c r="B2172" s="302"/>
      <c r="C2172" s="302"/>
    </row>
    <row r="2173" spans="2:3" ht="17.149999999999999" customHeight="1" x14ac:dyDescent="0.35">
      <c r="B2173" s="302"/>
      <c r="C2173" s="302"/>
    </row>
    <row r="2174" spans="2:3" ht="17.149999999999999" customHeight="1" x14ac:dyDescent="0.35">
      <c r="B2174" s="302"/>
      <c r="C2174" s="302"/>
    </row>
    <row r="2175" spans="2:3" ht="17.149999999999999" customHeight="1" x14ac:dyDescent="0.35">
      <c r="B2175" s="302"/>
      <c r="C2175" s="302"/>
    </row>
    <row r="2176" spans="2:3" ht="17.149999999999999" customHeight="1" x14ac:dyDescent="0.35">
      <c r="B2176" s="302"/>
      <c r="C2176" s="302"/>
    </row>
    <row r="2177" spans="2:3" ht="17.149999999999999" customHeight="1" x14ac:dyDescent="0.35">
      <c r="B2177" s="302"/>
      <c r="C2177" s="302"/>
    </row>
    <row r="2178" spans="2:3" ht="17.149999999999999" customHeight="1" x14ac:dyDescent="0.35">
      <c r="B2178" s="302"/>
      <c r="C2178" s="302"/>
    </row>
    <row r="2179" spans="2:3" ht="17.149999999999999" customHeight="1" x14ac:dyDescent="0.35">
      <c r="B2179" s="302"/>
      <c r="C2179" s="302"/>
    </row>
    <row r="2180" spans="2:3" ht="17.149999999999999" customHeight="1" x14ac:dyDescent="0.35">
      <c r="B2180" s="302"/>
      <c r="C2180" s="302"/>
    </row>
    <row r="2181" spans="2:3" ht="17.149999999999999" customHeight="1" x14ac:dyDescent="0.35">
      <c r="B2181" s="302"/>
      <c r="C2181" s="302"/>
    </row>
    <row r="2182" spans="2:3" ht="17.149999999999999" customHeight="1" x14ac:dyDescent="0.35">
      <c r="B2182" s="302"/>
      <c r="C2182" s="302"/>
    </row>
    <row r="2183" spans="2:3" ht="17.149999999999999" customHeight="1" x14ac:dyDescent="0.35">
      <c r="B2183" s="302"/>
      <c r="C2183" s="302"/>
    </row>
    <row r="2184" spans="2:3" ht="17.149999999999999" customHeight="1" x14ac:dyDescent="0.35">
      <c r="B2184" s="302"/>
      <c r="C2184" s="302"/>
    </row>
    <row r="2185" spans="2:3" ht="17.149999999999999" customHeight="1" x14ac:dyDescent="0.35">
      <c r="B2185" s="302"/>
      <c r="C2185" s="302"/>
    </row>
    <row r="2186" spans="2:3" ht="17.149999999999999" customHeight="1" x14ac:dyDescent="0.35">
      <c r="B2186" s="302"/>
      <c r="C2186" s="302"/>
    </row>
    <row r="2187" spans="2:3" ht="17.149999999999999" customHeight="1" x14ac:dyDescent="0.35">
      <c r="B2187" s="302"/>
      <c r="C2187" s="302"/>
    </row>
    <row r="2188" spans="2:3" ht="17.149999999999999" customHeight="1" x14ac:dyDescent="0.35">
      <c r="B2188" s="302"/>
      <c r="C2188" s="302"/>
    </row>
    <row r="2189" spans="2:3" ht="17.149999999999999" customHeight="1" x14ac:dyDescent="0.35">
      <c r="B2189" s="302"/>
      <c r="C2189" s="302"/>
    </row>
    <row r="2190" spans="2:3" ht="17.149999999999999" customHeight="1" x14ac:dyDescent="0.35">
      <c r="B2190" s="302"/>
      <c r="C2190" s="302"/>
    </row>
    <row r="2191" spans="2:3" ht="17.149999999999999" customHeight="1" x14ac:dyDescent="0.35">
      <c r="B2191" s="302"/>
      <c r="C2191" s="302"/>
    </row>
    <row r="2192" spans="2:3" ht="17.149999999999999" customHeight="1" x14ac:dyDescent="0.35">
      <c r="B2192" s="302"/>
      <c r="C2192" s="302"/>
    </row>
    <row r="2193" spans="2:3" ht="17.149999999999999" customHeight="1" x14ac:dyDescent="0.35">
      <c r="B2193" s="302"/>
      <c r="C2193" s="302"/>
    </row>
    <row r="2194" spans="2:3" ht="17.149999999999999" customHeight="1" x14ac:dyDescent="0.35">
      <c r="B2194" s="302"/>
      <c r="C2194" s="302"/>
    </row>
    <row r="2195" spans="2:3" ht="17.149999999999999" customHeight="1" x14ac:dyDescent="0.35">
      <c r="B2195" s="302"/>
      <c r="C2195" s="302"/>
    </row>
    <row r="2196" spans="2:3" ht="17.149999999999999" customHeight="1" x14ac:dyDescent="0.35">
      <c r="B2196" s="302"/>
      <c r="C2196" s="302"/>
    </row>
    <row r="2197" spans="2:3" ht="17.149999999999999" customHeight="1" x14ac:dyDescent="0.35">
      <c r="B2197" s="302"/>
      <c r="C2197" s="302"/>
    </row>
    <row r="2198" spans="2:3" ht="17.149999999999999" customHeight="1" x14ac:dyDescent="0.35">
      <c r="B2198" s="302"/>
      <c r="C2198" s="302"/>
    </row>
    <row r="2199" spans="2:3" ht="17.149999999999999" customHeight="1" x14ac:dyDescent="0.35">
      <c r="B2199" s="302"/>
      <c r="C2199" s="302"/>
    </row>
    <row r="2200" spans="2:3" ht="17.149999999999999" customHeight="1" x14ac:dyDescent="0.35">
      <c r="B2200" s="302"/>
      <c r="C2200" s="302"/>
    </row>
    <row r="2201" spans="2:3" ht="17.149999999999999" customHeight="1" x14ac:dyDescent="0.35">
      <c r="B2201" s="302"/>
      <c r="C2201" s="302"/>
    </row>
    <row r="2202" spans="2:3" ht="17.149999999999999" customHeight="1" x14ac:dyDescent="0.35">
      <c r="B2202" s="302"/>
      <c r="C2202" s="302"/>
    </row>
    <row r="2203" spans="2:3" ht="17.149999999999999" customHeight="1" x14ac:dyDescent="0.35">
      <c r="B2203" s="302"/>
      <c r="C2203" s="302"/>
    </row>
    <row r="2204" spans="2:3" ht="17.149999999999999" customHeight="1" x14ac:dyDescent="0.35">
      <c r="B2204" s="302"/>
      <c r="C2204" s="302"/>
    </row>
    <row r="2205" spans="2:3" ht="17.149999999999999" customHeight="1" x14ac:dyDescent="0.35">
      <c r="B2205" s="302"/>
      <c r="C2205" s="302"/>
    </row>
    <row r="2206" spans="2:3" ht="17.149999999999999" customHeight="1" x14ac:dyDescent="0.35">
      <c r="B2206" s="302"/>
      <c r="C2206" s="302"/>
    </row>
    <row r="2207" spans="2:3" ht="17.149999999999999" customHeight="1" x14ac:dyDescent="0.35">
      <c r="B2207" s="302"/>
      <c r="C2207" s="302"/>
    </row>
    <row r="2208" spans="2:3" ht="17.149999999999999" customHeight="1" x14ac:dyDescent="0.35">
      <c r="B2208" s="302"/>
      <c r="C2208" s="302"/>
    </row>
    <row r="2209" spans="2:3" ht="17.149999999999999" customHeight="1" x14ac:dyDescent="0.35">
      <c r="B2209" s="302"/>
      <c r="C2209" s="302"/>
    </row>
    <row r="2210" spans="2:3" ht="17.149999999999999" customHeight="1" x14ac:dyDescent="0.35">
      <c r="B2210" s="302"/>
      <c r="C2210" s="302"/>
    </row>
    <row r="2211" spans="2:3" ht="17.149999999999999" customHeight="1" x14ac:dyDescent="0.35">
      <c r="B2211" s="302"/>
      <c r="C2211" s="302"/>
    </row>
    <row r="2212" spans="2:3" ht="17.149999999999999" customHeight="1" x14ac:dyDescent="0.35">
      <c r="B2212" s="302"/>
      <c r="C2212" s="302"/>
    </row>
    <row r="2213" spans="2:3" ht="17.149999999999999" customHeight="1" x14ac:dyDescent="0.35">
      <c r="B2213" s="302"/>
      <c r="C2213" s="302"/>
    </row>
    <row r="2214" spans="2:3" ht="17.149999999999999" customHeight="1" x14ac:dyDescent="0.35">
      <c r="B2214" s="302"/>
      <c r="C2214" s="302"/>
    </row>
    <row r="2215" spans="2:3" ht="17.149999999999999" customHeight="1" x14ac:dyDescent="0.35">
      <c r="B2215" s="302"/>
      <c r="C2215" s="302"/>
    </row>
    <row r="2216" spans="2:3" ht="17.149999999999999" customHeight="1" x14ac:dyDescent="0.35">
      <c r="B2216" s="302"/>
      <c r="C2216" s="302"/>
    </row>
    <row r="2217" spans="2:3" ht="17.149999999999999" customHeight="1" x14ac:dyDescent="0.35">
      <c r="B2217" s="302"/>
      <c r="C2217" s="302"/>
    </row>
    <row r="2218" spans="2:3" ht="17.149999999999999" customHeight="1" x14ac:dyDescent="0.35">
      <c r="B2218" s="302"/>
      <c r="C2218" s="302"/>
    </row>
    <row r="2219" spans="2:3" ht="17.149999999999999" customHeight="1" x14ac:dyDescent="0.35">
      <c r="B2219" s="302"/>
      <c r="C2219" s="302"/>
    </row>
    <row r="2220" spans="2:3" ht="17.149999999999999" customHeight="1" x14ac:dyDescent="0.35">
      <c r="B2220" s="302"/>
      <c r="C2220" s="302"/>
    </row>
    <row r="2221" spans="2:3" ht="17.149999999999999" customHeight="1" x14ac:dyDescent="0.35">
      <c r="B2221" s="302"/>
      <c r="C2221" s="302"/>
    </row>
    <row r="2222" spans="2:3" ht="17.149999999999999" customHeight="1" x14ac:dyDescent="0.35">
      <c r="B2222" s="302"/>
      <c r="C2222" s="302"/>
    </row>
    <row r="2223" spans="2:3" ht="17.149999999999999" customHeight="1" x14ac:dyDescent="0.35">
      <c r="B2223" s="302"/>
      <c r="C2223" s="302"/>
    </row>
    <row r="2224" spans="2:3" ht="17.149999999999999" customHeight="1" x14ac:dyDescent="0.35">
      <c r="B2224" s="302"/>
      <c r="C2224" s="302"/>
    </row>
    <row r="2225" spans="2:3" ht="17.149999999999999" customHeight="1" x14ac:dyDescent="0.35">
      <c r="B2225" s="302"/>
      <c r="C2225" s="302"/>
    </row>
    <row r="2226" spans="2:3" ht="17.149999999999999" customHeight="1" x14ac:dyDescent="0.35">
      <c r="B2226" s="302"/>
      <c r="C2226" s="302"/>
    </row>
    <row r="2227" spans="2:3" ht="17.149999999999999" customHeight="1" x14ac:dyDescent="0.35">
      <c r="B2227" s="302"/>
      <c r="C2227" s="302"/>
    </row>
    <row r="2228" spans="2:3" ht="17.149999999999999" customHeight="1" x14ac:dyDescent="0.35">
      <c r="B2228" s="302"/>
      <c r="C2228" s="302"/>
    </row>
    <row r="2229" spans="2:3" ht="17.149999999999999" customHeight="1" x14ac:dyDescent="0.35">
      <c r="B2229" s="302"/>
      <c r="C2229" s="302"/>
    </row>
    <row r="2230" spans="2:3" ht="17.149999999999999" customHeight="1" x14ac:dyDescent="0.35">
      <c r="B2230" s="302"/>
      <c r="C2230" s="302"/>
    </row>
    <row r="2231" spans="2:3" ht="17.149999999999999" customHeight="1" x14ac:dyDescent="0.35">
      <c r="B2231" s="302"/>
      <c r="C2231" s="302"/>
    </row>
    <row r="2232" spans="2:3" ht="17.149999999999999" customHeight="1" x14ac:dyDescent="0.35">
      <c r="B2232" s="302"/>
      <c r="C2232" s="302"/>
    </row>
    <row r="2233" spans="2:3" ht="17.149999999999999" customHeight="1" x14ac:dyDescent="0.35">
      <c r="B2233" s="302"/>
      <c r="C2233" s="302"/>
    </row>
    <row r="2234" spans="2:3" ht="17.149999999999999" customHeight="1" x14ac:dyDescent="0.35">
      <c r="B2234" s="302"/>
      <c r="C2234" s="302"/>
    </row>
    <row r="2235" spans="2:3" ht="17.149999999999999" customHeight="1" x14ac:dyDescent="0.35">
      <c r="B2235" s="302"/>
      <c r="C2235" s="302"/>
    </row>
    <row r="2236" spans="2:3" ht="17.149999999999999" customHeight="1" x14ac:dyDescent="0.35">
      <c r="B2236" s="302"/>
      <c r="C2236" s="302"/>
    </row>
    <row r="2237" spans="2:3" ht="17.149999999999999" customHeight="1" x14ac:dyDescent="0.35">
      <c r="B2237" s="302"/>
      <c r="C2237" s="302"/>
    </row>
    <row r="2238" spans="2:3" ht="17.149999999999999" customHeight="1" x14ac:dyDescent="0.35">
      <c r="B2238" s="302"/>
      <c r="C2238" s="302"/>
    </row>
    <row r="2239" spans="2:3" ht="17.149999999999999" customHeight="1" x14ac:dyDescent="0.35">
      <c r="B2239" s="302"/>
      <c r="C2239" s="302"/>
    </row>
    <row r="2240" spans="2:3" ht="17.149999999999999" customHeight="1" x14ac:dyDescent="0.35">
      <c r="B2240" s="302"/>
      <c r="C2240" s="302"/>
    </row>
    <row r="2241" spans="2:3" ht="17.149999999999999" customHeight="1" x14ac:dyDescent="0.35">
      <c r="B2241" s="302"/>
      <c r="C2241" s="302"/>
    </row>
    <row r="2242" spans="2:3" ht="17.149999999999999" customHeight="1" x14ac:dyDescent="0.35">
      <c r="B2242" s="302"/>
      <c r="C2242" s="302"/>
    </row>
    <row r="2243" spans="2:3" ht="17.149999999999999" customHeight="1" x14ac:dyDescent="0.35">
      <c r="B2243" s="302"/>
      <c r="C2243" s="302"/>
    </row>
    <row r="2244" spans="2:3" ht="17.149999999999999" customHeight="1" x14ac:dyDescent="0.35">
      <c r="B2244" s="302"/>
      <c r="C2244" s="302"/>
    </row>
    <row r="2245" spans="2:3" ht="17.149999999999999" customHeight="1" x14ac:dyDescent="0.35">
      <c r="B2245" s="302"/>
      <c r="C2245" s="302"/>
    </row>
    <row r="2246" spans="2:3" ht="17.149999999999999" customHeight="1" x14ac:dyDescent="0.35">
      <c r="B2246" s="302"/>
      <c r="C2246" s="302"/>
    </row>
    <row r="2247" spans="2:3" ht="17.149999999999999" customHeight="1" x14ac:dyDescent="0.35">
      <c r="B2247" s="302"/>
      <c r="C2247" s="302"/>
    </row>
    <row r="2248" spans="2:3" ht="17.149999999999999" customHeight="1" x14ac:dyDescent="0.35">
      <c r="B2248" s="302"/>
      <c r="C2248" s="302"/>
    </row>
    <row r="2249" spans="2:3" ht="17.149999999999999" customHeight="1" x14ac:dyDescent="0.35">
      <c r="B2249" s="302"/>
      <c r="C2249" s="302"/>
    </row>
    <row r="2250" spans="2:3" ht="17.149999999999999" customHeight="1" x14ac:dyDescent="0.35">
      <c r="B2250" s="302"/>
      <c r="C2250" s="302"/>
    </row>
    <row r="2251" spans="2:3" ht="17.149999999999999" customHeight="1" x14ac:dyDescent="0.35">
      <c r="B2251" s="302"/>
      <c r="C2251" s="302"/>
    </row>
    <row r="2252" spans="2:3" ht="17.149999999999999" customHeight="1" x14ac:dyDescent="0.35">
      <c r="B2252" s="302"/>
      <c r="C2252" s="302"/>
    </row>
    <row r="2253" spans="2:3" ht="17.149999999999999" customHeight="1" x14ac:dyDescent="0.35">
      <c r="B2253" s="302"/>
      <c r="C2253" s="302"/>
    </row>
    <row r="2254" spans="2:3" ht="17.149999999999999" customHeight="1" x14ac:dyDescent="0.35">
      <c r="B2254" s="302"/>
      <c r="C2254" s="302"/>
    </row>
    <row r="2255" spans="2:3" ht="17.149999999999999" customHeight="1" x14ac:dyDescent="0.35">
      <c r="B2255" s="302"/>
      <c r="C2255" s="302"/>
    </row>
    <row r="2256" spans="2:3" ht="17.149999999999999" customHeight="1" x14ac:dyDescent="0.35">
      <c r="B2256" s="302"/>
      <c r="C2256" s="302"/>
    </row>
    <row r="2257" spans="2:3" ht="17.149999999999999" customHeight="1" x14ac:dyDescent="0.35">
      <c r="B2257" s="302"/>
      <c r="C2257" s="302"/>
    </row>
    <row r="2258" spans="2:3" ht="17.149999999999999" customHeight="1" x14ac:dyDescent="0.35">
      <c r="B2258" s="302"/>
      <c r="C2258" s="302"/>
    </row>
    <row r="2259" spans="2:3" ht="17.149999999999999" customHeight="1" x14ac:dyDescent="0.35">
      <c r="B2259" s="302"/>
      <c r="C2259" s="302"/>
    </row>
    <row r="2260" spans="2:3" ht="17.149999999999999" customHeight="1" x14ac:dyDescent="0.35">
      <c r="B2260" s="302"/>
      <c r="C2260" s="302"/>
    </row>
    <row r="2261" spans="2:3" ht="17.149999999999999" customHeight="1" x14ac:dyDescent="0.35">
      <c r="B2261" s="302"/>
      <c r="C2261" s="302"/>
    </row>
    <row r="2262" spans="2:3" ht="17.149999999999999" customHeight="1" x14ac:dyDescent="0.35">
      <c r="B2262" s="302"/>
      <c r="C2262" s="302"/>
    </row>
    <row r="2263" spans="2:3" ht="17.149999999999999" customHeight="1" x14ac:dyDescent="0.35">
      <c r="B2263" s="302"/>
      <c r="C2263" s="302"/>
    </row>
    <row r="2264" spans="2:3" ht="17.149999999999999" customHeight="1" x14ac:dyDescent="0.35">
      <c r="B2264" s="302"/>
      <c r="C2264" s="302"/>
    </row>
    <row r="2265" spans="2:3" ht="17.149999999999999" customHeight="1" x14ac:dyDescent="0.35">
      <c r="B2265" s="302"/>
      <c r="C2265" s="302"/>
    </row>
    <row r="2266" spans="2:3" ht="17.149999999999999" customHeight="1" x14ac:dyDescent="0.35">
      <c r="B2266" s="302"/>
      <c r="C2266" s="302"/>
    </row>
    <row r="2267" spans="2:3" ht="17.149999999999999" customHeight="1" x14ac:dyDescent="0.35">
      <c r="B2267" s="302"/>
      <c r="C2267" s="302"/>
    </row>
    <row r="2268" spans="2:3" ht="17.149999999999999" customHeight="1" x14ac:dyDescent="0.35">
      <c r="B2268" s="302"/>
      <c r="C2268" s="302"/>
    </row>
    <row r="2269" spans="2:3" ht="17.149999999999999" customHeight="1" x14ac:dyDescent="0.35">
      <c r="B2269" s="302"/>
      <c r="C2269" s="302"/>
    </row>
    <row r="2270" spans="2:3" ht="17.149999999999999" customHeight="1" x14ac:dyDescent="0.35">
      <c r="B2270" s="302"/>
      <c r="C2270" s="302"/>
    </row>
    <row r="2271" spans="2:3" ht="17.149999999999999" customHeight="1" x14ac:dyDescent="0.35">
      <c r="B2271" s="302"/>
      <c r="C2271" s="302"/>
    </row>
    <row r="2272" spans="2:3" ht="17.149999999999999" customHeight="1" x14ac:dyDescent="0.35">
      <c r="B2272" s="302"/>
      <c r="C2272" s="302"/>
    </row>
    <row r="2273" spans="2:3" ht="17.149999999999999" customHeight="1" x14ac:dyDescent="0.35">
      <c r="B2273" s="302"/>
      <c r="C2273" s="302"/>
    </row>
    <row r="2274" spans="2:3" ht="17.149999999999999" customHeight="1" x14ac:dyDescent="0.35">
      <c r="B2274" s="302"/>
      <c r="C2274" s="302"/>
    </row>
    <row r="2275" spans="2:3" ht="17.149999999999999" customHeight="1" x14ac:dyDescent="0.35">
      <c r="B2275" s="302"/>
      <c r="C2275" s="302"/>
    </row>
    <row r="2276" spans="2:3" ht="17.149999999999999" customHeight="1" x14ac:dyDescent="0.35">
      <c r="B2276" s="302"/>
      <c r="C2276" s="302"/>
    </row>
    <row r="2277" spans="2:3" ht="17.149999999999999" customHeight="1" x14ac:dyDescent="0.35">
      <c r="B2277" s="302"/>
      <c r="C2277" s="302"/>
    </row>
    <row r="2278" spans="2:3" ht="17.149999999999999" customHeight="1" x14ac:dyDescent="0.35">
      <c r="B2278" s="302"/>
      <c r="C2278" s="302"/>
    </row>
    <row r="2279" spans="2:3" ht="17.149999999999999" customHeight="1" x14ac:dyDescent="0.35">
      <c r="B2279" s="302"/>
      <c r="C2279" s="302"/>
    </row>
    <row r="2280" spans="2:3" ht="17.149999999999999" customHeight="1" x14ac:dyDescent="0.35">
      <c r="B2280" s="302"/>
      <c r="C2280" s="302"/>
    </row>
    <row r="2281" spans="2:3" ht="17.149999999999999" customHeight="1" x14ac:dyDescent="0.35">
      <c r="B2281" s="302"/>
      <c r="C2281" s="302"/>
    </row>
    <row r="2282" spans="2:3" ht="17.149999999999999" customHeight="1" x14ac:dyDescent="0.35">
      <c r="B2282" s="302"/>
      <c r="C2282" s="302"/>
    </row>
    <row r="2283" spans="2:3" ht="17.149999999999999" customHeight="1" x14ac:dyDescent="0.35">
      <c r="B2283" s="302"/>
      <c r="C2283" s="302"/>
    </row>
    <row r="2284" spans="2:3" ht="17.149999999999999" customHeight="1" x14ac:dyDescent="0.35">
      <c r="B2284" s="302"/>
      <c r="C2284" s="302"/>
    </row>
    <row r="2285" spans="2:3" ht="17.149999999999999" customHeight="1" x14ac:dyDescent="0.35">
      <c r="B2285" s="302"/>
      <c r="C2285" s="302"/>
    </row>
    <row r="2286" spans="2:3" ht="17.149999999999999" customHeight="1" x14ac:dyDescent="0.35">
      <c r="B2286" s="302"/>
      <c r="C2286" s="302"/>
    </row>
    <row r="2287" spans="2:3" ht="17.149999999999999" customHeight="1" x14ac:dyDescent="0.35">
      <c r="B2287" s="302"/>
      <c r="C2287" s="302"/>
    </row>
    <row r="2288" spans="2:3" ht="17.149999999999999" customHeight="1" x14ac:dyDescent="0.35">
      <c r="B2288" s="302"/>
      <c r="C2288" s="302"/>
    </row>
    <row r="2289" spans="2:3" ht="17.149999999999999" customHeight="1" x14ac:dyDescent="0.35">
      <c r="B2289" s="302"/>
      <c r="C2289" s="302"/>
    </row>
    <row r="2290" spans="2:3" ht="17.149999999999999" customHeight="1" x14ac:dyDescent="0.35">
      <c r="B2290" s="302"/>
      <c r="C2290" s="302"/>
    </row>
    <row r="2291" spans="2:3" ht="17.149999999999999" customHeight="1" x14ac:dyDescent="0.35">
      <c r="B2291" s="302"/>
      <c r="C2291" s="302"/>
    </row>
    <row r="2292" spans="2:3" ht="17.149999999999999" customHeight="1" x14ac:dyDescent="0.35">
      <c r="B2292" s="302"/>
      <c r="C2292" s="302"/>
    </row>
    <row r="2293" spans="2:3" ht="17.149999999999999" customHeight="1" x14ac:dyDescent="0.35">
      <c r="B2293" s="302"/>
      <c r="C2293" s="302"/>
    </row>
    <row r="2294" spans="2:3" ht="17.149999999999999" customHeight="1" x14ac:dyDescent="0.35">
      <c r="B2294" s="302"/>
      <c r="C2294" s="302"/>
    </row>
    <row r="2295" spans="2:3" ht="17.149999999999999" customHeight="1" x14ac:dyDescent="0.35">
      <c r="B2295" s="302"/>
      <c r="C2295" s="302"/>
    </row>
    <row r="2296" spans="2:3" ht="17.149999999999999" customHeight="1" x14ac:dyDescent="0.35">
      <c r="B2296" s="302"/>
      <c r="C2296" s="302"/>
    </row>
    <row r="2297" spans="2:3" ht="17.149999999999999" customHeight="1" x14ac:dyDescent="0.35">
      <c r="B2297" s="302"/>
      <c r="C2297" s="302"/>
    </row>
    <row r="2298" spans="2:3" ht="17.149999999999999" customHeight="1" x14ac:dyDescent="0.35">
      <c r="B2298" s="302"/>
      <c r="C2298" s="302"/>
    </row>
    <row r="2299" spans="2:3" ht="17.149999999999999" customHeight="1" x14ac:dyDescent="0.35">
      <c r="B2299" s="302"/>
      <c r="C2299" s="302"/>
    </row>
    <row r="2300" spans="2:3" ht="17.149999999999999" customHeight="1" x14ac:dyDescent="0.35">
      <c r="B2300" s="302"/>
      <c r="C2300" s="302"/>
    </row>
    <row r="2301" spans="2:3" ht="17.149999999999999" customHeight="1" x14ac:dyDescent="0.35">
      <c r="B2301" s="302"/>
      <c r="C2301" s="302"/>
    </row>
    <row r="2302" spans="2:3" ht="17.149999999999999" customHeight="1" x14ac:dyDescent="0.35">
      <c r="B2302" s="302"/>
      <c r="C2302" s="302"/>
    </row>
    <row r="2303" spans="2:3" ht="17.149999999999999" customHeight="1" x14ac:dyDescent="0.35">
      <c r="B2303" s="302"/>
      <c r="C2303" s="302"/>
    </row>
    <row r="2304" spans="2:3" ht="17.149999999999999" customHeight="1" x14ac:dyDescent="0.35">
      <c r="B2304" s="302"/>
      <c r="C2304" s="302"/>
    </row>
    <row r="2305" spans="2:3" ht="17.149999999999999" customHeight="1" x14ac:dyDescent="0.35">
      <c r="B2305" s="302"/>
      <c r="C2305" s="302"/>
    </row>
    <row r="2306" spans="2:3" ht="17.149999999999999" customHeight="1" x14ac:dyDescent="0.35">
      <c r="B2306" s="302"/>
      <c r="C2306" s="302"/>
    </row>
    <row r="2307" spans="2:3" ht="17.149999999999999" customHeight="1" x14ac:dyDescent="0.35">
      <c r="B2307" s="302"/>
      <c r="C2307" s="302"/>
    </row>
    <row r="2308" spans="2:3" ht="17.149999999999999" customHeight="1" x14ac:dyDescent="0.35">
      <c r="B2308" s="302"/>
      <c r="C2308" s="302"/>
    </row>
    <row r="2309" spans="2:3" ht="17.149999999999999" customHeight="1" x14ac:dyDescent="0.35">
      <c r="B2309" s="302"/>
      <c r="C2309" s="302"/>
    </row>
    <row r="2310" spans="2:3" ht="17.149999999999999" customHeight="1" x14ac:dyDescent="0.35">
      <c r="B2310" s="302"/>
      <c r="C2310" s="302"/>
    </row>
    <row r="2311" spans="2:3" ht="17.149999999999999" customHeight="1" x14ac:dyDescent="0.35">
      <c r="B2311" s="302"/>
      <c r="C2311" s="302"/>
    </row>
    <row r="2312" spans="2:3" ht="17.149999999999999" customHeight="1" x14ac:dyDescent="0.35">
      <c r="B2312" s="302"/>
      <c r="C2312" s="302"/>
    </row>
    <row r="2313" spans="2:3" ht="17.149999999999999" customHeight="1" x14ac:dyDescent="0.35">
      <c r="B2313" s="302"/>
      <c r="C2313" s="302"/>
    </row>
    <row r="2314" spans="2:3" ht="17.149999999999999" customHeight="1" x14ac:dyDescent="0.35">
      <c r="B2314" s="302"/>
      <c r="C2314" s="302"/>
    </row>
    <row r="2315" spans="2:3" ht="17.149999999999999" customHeight="1" x14ac:dyDescent="0.35">
      <c r="B2315" s="302"/>
      <c r="C2315" s="302"/>
    </row>
    <row r="2316" spans="2:3" ht="17.149999999999999" customHeight="1" x14ac:dyDescent="0.35">
      <c r="B2316" s="302"/>
      <c r="C2316" s="302"/>
    </row>
    <row r="2317" spans="2:3" ht="17.149999999999999" customHeight="1" x14ac:dyDescent="0.35">
      <c r="B2317" s="302"/>
      <c r="C2317" s="302"/>
    </row>
    <row r="2318" spans="2:3" ht="17.149999999999999" customHeight="1" x14ac:dyDescent="0.35">
      <c r="B2318" s="302"/>
      <c r="C2318" s="302"/>
    </row>
    <row r="2319" spans="2:3" ht="17.149999999999999" customHeight="1" x14ac:dyDescent="0.35">
      <c r="B2319" s="302"/>
      <c r="C2319" s="302"/>
    </row>
    <row r="2320" spans="2:3" ht="17.149999999999999" customHeight="1" x14ac:dyDescent="0.35">
      <c r="B2320" s="302"/>
      <c r="C2320" s="302"/>
    </row>
    <row r="2321" spans="2:3" ht="17.149999999999999" customHeight="1" x14ac:dyDescent="0.35">
      <c r="B2321" s="302"/>
      <c r="C2321" s="302"/>
    </row>
    <row r="2322" spans="2:3" ht="17.149999999999999" customHeight="1" x14ac:dyDescent="0.35">
      <c r="B2322" s="302"/>
      <c r="C2322" s="302"/>
    </row>
    <row r="2323" spans="2:3" ht="17.149999999999999" customHeight="1" x14ac:dyDescent="0.35">
      <c r="B2323" s="302"/>
      <c r="C2323" s="302"/>
    </row>
    <row r="2324" spans="2:3" ht="17.149999999999999" customHeight="1" x14ac:dyDescent="0.35">
      <c r="B2324" s="302"/>
      <c r="C2324" s="302"/>
    </row>
    <row r="2325" spans="2:3" ht="17.149999999999999" customHeight="1" x14ac:dyDescent="0.35">
      <c r="B2325" s="302"/>
      <c r="C2325" s="302"/>
    </row>
    <row r="2326" spans="2:3" ht="17.149999999999999" customHeight="1" x14ac:dyDescent="0.35">
      <c r="B2326" s="302"/>
      <c r="C2326" s="302"/>
    </row>
    <row r="2327" spans="2:3" ht="17.149999999999999" customHeight="1" x14ac:dyDescent="0.35">
      <c r="B2327" s="302"/>
      <c r="C2327" s="302"/>
    </row>
    <row r="2328" spans="2:3" ht="17.149999999999999" customHeight="1" x14ac:dyDescent="0.35">
      <c r="B2328" s="302"/>
      <c r="C2328" s="302"/>
    </row>
    <row r="2329" spans="2:3" ht="17.149999999999999" customHeight="1" x14ac:dyDescent="0.35">
      <c r="B2329" s="302"/>
      <c r="C2329" s="302"/>
    </row>
    <row r="2330" spans="2:3" ht="17.149999999999999" customHeight="1" x14ac:dyDescent="0.35">
      <c r="B2330" s="302"/>
      <c r="C2330" s="302"/>
    </row>
    <row r="2331" spans="2:3" ht="17.149999999999999" customHeight="1" x14ac:dyDescent="0.35">
      <c r="B2331" s="302"/>
      <c r="C2331" s="302"/>
    </row>
    <row r="2332" spans="2:3" ht="17.149999999999999" customHeight="1" x14ac:dyDescent="0.35">
      <c r="B2332" s="302"/>
      <c r="C2332" s="302"/>
    </row>
    <row r="2333" spans="2:3" ht="17.149999999999999" customHeight="1" x14ac:dyDescent="0.35">
      <c r="B2333" s="302"/>
      <c r="C2333" s="302"/>
    </row>
    <row r="2334" spans="2:3" ht="17.149999999999999" customHeight="1" x14ac:dyDescent="0.35">
      <c r="B2334" s="302"/>
      <c r="C2334" s="302"/>
    </row>
    <row r="2335" spans="2:3" ht="17.149999999999999" customHeight="1" x14ac:dyDescent="0.35">
      <c r="B2335" s="302"/>
      <c r="C2335" s="302"/>
    </row>
    <row r="2336" spans="2:3" ht="17.149999999999999" customHeight="1" x14ac:dyDescent="0.35">
      <c r="B2336" s="302"/>
      <c r="C2336" s="302"/>
    </row>
    <row r="2337" spans="2:3" ht="17.149999999999999" customHeight="1" x14ac:dyDescent="0.35">
      <c r="B2337" s="302"/>
      <c r="C2337" s="302"/>
    </row>
    <row r="2338" spans="2:3" ht="17.149999999999999" customHeight="1" x14ac:dyDescent="0.35">
      <c r="B2338" s="302"/>
      <c r="C2338" s="302"/>
    </row>
    <row r="2339" spans="2:3" ht="17.149999999999999" customHeight="1" x14ac:dyDescent="0.35">
      <c r="B2339" s="302"/>
      <c r="C2339" s="302"/>
    </row>
    <row r="2340" spans="2:3" ht="17.149999999999999" customHeight="1" x14ac:dyDescent="0.35">
      <c r="B2340" s="302"/>
      <c r="C2340" s="302"/>
    </row>
    <row r="2341" spans="2:3" ht="17.149999999999999" customHeight="1" x14ac:dyDescent="0.35">
      <c r="B2341" s="302"/>
      <c r="C2341" s="302"/>
    </row>
    <row r="2342" spans="2:3" ht="17.149999999999999" customHeight="1" x14ac:dyDescent="0.35">
      <c r="B2342" s="302"/>
      <c r="C2342" s="302"/>
    </row>
    <row r="2343" spans="2:3" ht="17.149999999999999" customHeight="1" x14ac:dyDescent="0.35">
      <c r="B2343" s="302"/>
      <c r="C2343" s="302"/>
    </row>
    <row r="2344" spans="2:3" ht="17.149999999999999" customHeight="1" x14ac:dyDescent="0.35">
      <c r="B2344" s="302"/>
      <c r="C2344" s="302"/>
    </row>
    <row r="2345" spans="2:3" ht="17.149999999999999" customHeight="1" x14ac:dyDescent="0.35">
      <c r="B2345" s="302"/>
      <c r="C2345" s="302"/>
    </row>
    <row r="2346" spans="2:3" ht="17.149999999999999" customHeight="1" x14ac:dyDescent="0.35">
      <c r="B2346" s="302"/>
      <c r="C2346" s="302"/>
    </row>
    <row r="2347" spans="2:3" ht="17.149999999999999" customHeight="1" x14ac:dyDescent="0.35">
      <c r="B2347" s="302"/>
      <c r="C2347" s="302"/>
    </row>
    <row r="2348" spans="2:3" ht="17.149999999999999" customHeight="1" x14ac:dyDescent="0.35">
      <c r="B2348" s="302"/>
      <c r="C2348" s="302"/>
    </row>
    <row r="2349" spans="2:3" ht="17.149999999999999" customHeight="1" x14ac:dyDescent="0.35">
      <c r="B2349" s="302"/>
      <c r="C2349" s="302"/>
    </row>
    <row r="2350" spans="2:3" ht="17.149999999999999" customHeight="1" x14ac:dyDescent="0.35">
      <c r="B2350" s="302"/>
      <c r="C2350" s="302"/>
    </row>
    <row r="2351" spans="2:3" ht="17.149999999999999" customHeight="1" x14ac:dyDescent="0.35">
      <c r="B2351" s="302"/>
      <c r="C2351" s="302"/>
    </row>
    <row r="2352" spans="2:3" ht="17.149999999999999" customHeight="1" x14ac:dyDescent="0.35">
      <c r="B2352" s="302"/>
      <c r="C2352" s="302"/>
    </row>
    <row r="2353" spans="2:3" ht="17.149999999999999" customHeight="1" x14ac:dyDescent="0.35">
      <c r="B2353" s="302"/>
      <c r="C2353" s="302"/>
    </row>
    <row r="2354" spans="2:3" ht="17.149999999999999" customHeight="1" x14ac:dyDescent="0.35">
      <c r="B2354" s="302"/>
      <c r="C2354" s="302"/>
    </row>
    <row r="2355" spans="2:3" ht="17.149999999999999" customHeight="1" x14ac:dyDescent="0.35">
      <c r="B2355" s="302"/>
      <c r="C2355" s="302"/>
    </row>
    <row r="2356" spans="2:3" ht="17.149999999999999" customHeight="1" x14ac:dyDescent="0.35">
      <c r="B2356" s="302"/>
      <c r="C2356" s="302"/>
    </row>
    <row r="2357" spans="2:3" ht="17.149999999999999" customHeight="1" x14ac:dyDescent="0.35">
      <c r="B2357" s="302"/>
      <c r="C2357" s="302"/>
    </row>
    <row r="2358" spans="2:3" ht="17.149999999999999" customHeight="1" x14ac:dyDescent="0.35">
      <c r="B2358" s="302"/>
      <c r="C2358" s="302"/>
    </row>
    <row r="2359" spans="2:3" ht="17.149999999999999" customHeight="1" x14ac:dyDescent="0.35">
      <c r="B2359" s="302"/>
      <c r="C2359" s="302"/>
    </row>
    <row r="2360" spans="2:3" ht="17.149999999999999" customHeight="1" x14ac:dyDescent="0.35">
      <c r="B2360" s="302"/>
      <c r="C2360" s="302"/>
    </row>
    <row r="2361" spans="2:3" ht="17.149999999999999" customHeight="1" x14ac:dyDescent="0.35">
      <c r="B2361" s="302"/>
      <c r="C2361" s="302"/>
    </row>
    <row r="2362" spans="2:3" ht="17.149999999999999" customHeight="1" x14ac:dyDescent="0.35">
      <c r="B2362" s="302"/>
      <c r="C2362" s="302"/>
    </row>
    <row r="2363" spans="2:3" ht="17.149999999999999" customHeight="1" x14ac:dyDescent="0.35">
      <c r="B2363" s="302"/>
      <c r="C2363" s="302"/>
    </row>
    <row r="2364" spans="2:3" ht="17.149999999999999" customHeight="1" x14ac:dyDescent="0.35">
      <c r="B2364" s="302"/>
      <c r="C2364" s="302"/>
    </row>
    <row r="2365" spans="2:3" ht="17.149999999999999" customHeight="1" x14ac:dyDescent="0.35">
      <c r="B2365" s="302"/>
      <c r="C2365" s="302"/>
    </row>
    <row r="2366" spans="2:3" ht="17.149999999999999" customHeight="1" x14ac:dyDescent="0.35">
      <c r="B2366" s="302"/>
      <c r="C2366" s="302"/>
    </row>
    <row r="2367" spans="2:3" ht="17.149999999999999" customHeight="1" x14ac:dyDescent="0.35">
      <c r="B2367" s="302"/>
      <c r="C2367" s="302"/>
    </row>
    <row r="2368" spans="2:3" ht="17.149999999999999" customHeight="1" x14ac:dyDescent="0.35">
      <c r="B2368" s="302"/>
      <c r="C2368" s="302"/>
    </row>
    <row r="2369" spans="2:3" ht="17.149999999999999" customHeight="1" x14ac:dyDescent="0.35">
      <c r="B2369" s="302"/>
      <c r="C2369" s="302"/>
    </row>
    <row r="2370" spans="2:3" ht="17.149999999999999" customHeight="1" x14ac:dyDescent="0.35">
      <c r="B2370" s="302"/>
      <c r="C2370" s="302"/>
    </row>
    <row r="2371" spans="2:3" ht="17.149999999999999" customHeight="1" x14ac:dyDescent="0.35">
      <c r="B2371" s="302"/>
      <c r="C2371" s="302"/>
    </row>
    <row r="2372" spans="2:3" ht="17.149999999999999" customHeight="1" x14ac:dyDescent="0.35">
      <c r="B2372" s="302"/>
      <c r="C2372" s="302"/>
    </row>
    <row r="2373" spans="2:3" ht="17.149999999999999" customHeight="1" x14ac:dyDescent="0.35">
      <c r="B2373" s="302"/>
      <c r="C2373" s="302"/>
    </row>
    <row r="2374" spans="2:3" ht="17.149999999999999" customHeight="1" x14ac:dyDescent="0.35">
      <c r="B2374" s="302"/>
      <c r="C2374" s="302"/>
    </row>
    <row r="2375" spans="2:3" ht="17.149999999999999" customHeight="1" x14ac:dyDescent="0.35">
      <c r="B2375" s="302"/>
      <c r="C2375" s="302"/>
    </row>
    <row r="2376" spans="2:3" ht="17.149999999999999" customHeight="1" x14ac:dyDescent="0.35">
      <c r="B2376" s="302"/>
      <c r="C2376" s="302"/>
    </row>
    <row r="2377" spans="2:3" ht="17.149999999999999" customHeight="1" x14ac:dyDescent="0.35">
      <c r="B2377" s="302"/>
      <c r="C2377" s="302"/>
    </row>
    <row r="2378" spans="2:3" ht="17.149999999999999" customHeight="1" x14ac:dyDescent="0.35">
      <c r="B2378" s="302"/>
      <c r="C2378" s="302"/>
    </row>
    <row r="2379" spans="2:3" ht="17.149999999999999" customHeight="1" x14ac:dyDescent="0.35">
      <c r="B2379" s="302"/>
      <c r="C2379" s="302"/>
    </row>
    <row r="2380" spans="2:3" ht="17.149999999999999" customHeight="1" x14ac:dyDescent="0.35">
      <c r="B2380" s="302"/>
      <c r="C2380" s="302"/>
    </row>
    <row r="2381" spans="2:3" ht="17.149999999999999" customHeight="1" x14ac:dyDescent="0.35">
      <c r="B2381" s="302"/>
      <c r="C2381" s="302"/>
    </row>
    <row r="2382" spans="2:3" ht="17.149999999999999" customHeight="1" x14ac:dyDescent="0.35">
      <c r="B2382" s="302"/>
      <c r="C2382" s="302"/>
    </row>
    <row r="2383" spans="2:3" ht="17.149999999999999" customHeight="1" x14ac:dyDescent="0.35">
      <c r="B2383" s="302"/>
      <c r="C2383" s="302"/>
    </row>
    <row r="2384" spans="2:3" ht="17.149999999999999" customHeight="1" x14ac:dyDescent="0.35">
      <c r="B2384" s="302"/>
      <c r="C2384" s="302"/>
    </row>
    <row r="2385" spans="2:3" ht="17.149999999999999" customHeight="1" x14ac:dyDescent="0.35">
      <c r="B2385" s="302"/>
      <c r="C2385" s="302"/>
    </row>
    <row r="2386" spans="2:3" ht="17.149999999999999" customHeight="1" x14ac:dyDescent="0.35">
      <c r="B2386" s="302"/>
      <c r="C2386" s="302"/>
    </row>
    <row r="2387" spans="2:3" ht="17.149999999999999" customHeight="1" x14ac:dyDescent="0.35">
      <c r="B2387" s="302"/>
      <c r="C2387" s="302"/>
    </row>
    <row r="2388" spans="2:3" ht="17.149999999999999" customHeight="1" x14ac:dyDescent="0.35">
      <c r="B2388" s="302"/>
      <c r="C2388" s="302"/>
    </row>
    <row r="2389" spans="2:3" ht="17.149999999999999" customHeight="1" x14ac:dyDescent="0.35">
      <c r="B2389" s="302"/>
      <c r="C2389" s="302"/>
    </row>
    <row r="2390" spans="2:3" ht="17.149999999999999" customHeight="1" x14ac:dyDescent="0.35">
      <c r="B2390" s="302"/>
      <c r="C2390" s="302"/>
    </row>
    <row r="2391" spans="2:3" ht="17.149999999999999" customHeight="1" x14ac:dyDescent="0.35">
      <c r="B2391" s="302"/>
      <c r="C2391" s="302"/>
    </row>
    <row r="2392" spans="2:3" ht="17.149999999999999" customHeight="1" x14ac:dyDescent="0.35">
      <c r="B2392" s="302"/>
      <c r="C2392" s="302"/>
    </row>
    <row r="2393" spans="2:3" ht="17.149999999999999" customHeight="1" x14ac:dyDescent="0.35">
      <c r="B2393" s="302"/>
      <c r="C2393" s="302"/>
    </row>
    <row r="2394" spans="2:3" ht="17.149999999999999" customHeight="1" x14ac:dyDescent="0.35">
      <c r="B2394" s="302"/>
      <c r="C2394" s="302"/>
    </row>
    <row r="2395" spans="2:3" ht="17.149999999999999" customHeight="1" x14ac:dyDescent="0.35">
      <c r="B2395" s="302"/>
      <c r="C2395" s="302"/>
    </row>
    <row r="2396" spans="2:3" ht="17.149999999999999" customHeight="1" x14ac:dyDescent="0.35">
      <c r="B2396" s="302"/>
      <c r="C2396" s="302"/>
    </row>
    <row r="2397" spans="2:3" ht="17.149999999999999" customHeight="1" x14ac:dyDescent="0.35">
      <c r="B2397" s="302"/>
      <c r="C2397" s="302"/>
    </row>
    <row r="2398" spans="2:3" ht="17.149999999999999" customHeight="1" x14ac:dyDescent="0.35">
      <c r="B2398" s="302"/>
      <c r="C2398" s="302"/>
    </row>
    <row r="2399" spans="2:3" ht="17.149999999999999" customHeight="1" x14ac:dyDescent="0.35">
      <c r="B2399" s="302"/>
      <c r="C2399" s="302"/>
    </row>
    <row r="2400" spans="2:3" ht="17.149999999999999" customHeight="1" x14ac:dyDescent="0.35">
      <c r="B2400" s="302"/>
      <c r="C2400" s="302"/>
    </row>
    <row r="2401" spans="2:3" ht="17.149999999999999" customHeight="1" x14ac:dyDescent="0.35">
      <c r="B2401" s="302"/>
      <c r="C2401" s="302"/>
    </row>
    <row r="2402" spans="2:3" ht="17.149999999999999" customHeight="1" x14ac:dyDescent="0.35">
      <c r="B2402" s="302"/>
      <c r="C2402" s="302"/>
    </row>
    <row r="2403" spans="2:3" ht="17.149999999999999" customHeight="1" x14ac:dyDescent="0.35">
      <c r="B2403" s="302"/>
      <c r="C2403" s="302"/>
    </row>
    <row r="2404" spans="2:3" ht="17.149999999999999" customHeight="1" x14ac:dyDescent="0.35">
      <c r="B2404" s="302"/>
      <c r="C2404" s="302"/>
    </row>
    <row r="2405" spans="2:3" ht="17.149999999999999" customHeight="1" x14ac:dyDescent="0.35">
      <c r="B2405" s="302"/>
      <c r="C2405" s="302"/>
    </row>
    <row r="2406" spans="2:3" ht="17.149999999999999" customHeight="1" x14ac:dyDescent="0.35">
      <c r="B2406" s="302"/>
      <c r="C2406" s="302"/>
    </row>
    <row r="2407" spans="2:3" ht="17.149999999999999" customHeight="1" x14ac:dyDescent="0.35">
      <c r="B2407" s="302"/>
      <c r="C2407" s="302"/>
    </row>
    <row r="2408" spans="2:3" ht="17.149999999999999" customHeight="1" x14ac:dyDescent="0.35">
      <c r="B2408" s="302"/>
      <c r="C2408" s="302"/>
    </row>
    <row r="2409" spans="2:3" ht="17.149999999999999" customHeight="1" x14ac:dyDescent="0.35">
      <c r="B2409" s="302"/>
      <c r="C2409" s="302"/>
    </row>
    <row r="2410" spans="2:3" ht="17.149999999999999" customHeight="1" x14ac:dyDescent="0.35">
      <c r="B2410" s="302"/>
      <c r="C2410" s="302"/>
    </row>
    <row r="2411" spans="2:3" ht="17.149999999999999" customHeight="1" x14ac:dyDescent="0.35">
      <c r="B2411" s="302"/>
      <c r="C2411" s="302"/>
    </row>
    <row r="2412" spans="2:3" ht="17.149999999999999" customHeight="1" x14ac:dyDescent="0.35">
      <c r="B2412" s="302"/>
      <c r="C2412" s="302"/>
    </row>
    <row r="2413" spans="2:3" ht="17.149999999999999" customHeight="1" x14ac:dyDescent="0.35">
      <c r="B2413" s="302"/>
      <c r="C2413" s="302"/>
    </row>
    <row r="2414" spans="2:3" ht="17.149999999999999" customHeight="1" x14ac:dyDescent="0.35">
      <c r="B2414" s="302"/>
      <c r="C2414" s="302"/>
    </row>
    <row r="2415" spans="2:3" ht="17.149999999999999" customHeight="1" x14ac:dyDescent="0.35">
      <c r="B2415" s="302"/>
      <c r="C2415" s="302"/>
    </row>
    <row r="2416" spans="2:3" ht="17.149999999999999" customHeight="1" x14ac:dyDescent="0.35">
      <c r="B2416" s="302"/>
      <c r="C2416" s="302"/>
    </row>
    <row r="2417" spans="2:3" ht="17.149999999999999" customHeight="1" x14ac:dyDescent="0.35">
      <c r="B2417" s="302"/>
      <c r="C2417" s="302"/>
    </row>
    <row r="2418" spans="2:3" ht="17.149999999999999" customHeight="1" x14ac:dyDescent="0.35">
      <c r="B2418" s="302"/>
      <c r="C2418" s="302"/>
    </row>
    <row r="2419" spans="2:3" ht="17.149999999999999" customHeight="1" x14ac:dyDescent="0.35">
      <c r="B2419" s="302"/>
      <c r="C2419" s="302"/>
    </row>
    <row r="2420" spans="2:3" ht="17.149999999999999" customHeight="1" x14ac:dyDescent="0.35">
      <c r="B2420" s="302"/>
      <c r="C2420" s="302"/>
    </row>
    <row r="2421" spans="2:3" ht="17.149999999999999" customHeight="1" x14ac:dyDescent="0.35">
      <c r="B2421" s="302"/>
      <c r="C2421" s="302"/>
    </row>
    <row r="2422" spans="2:3" ht="17.149999999999999" customHeight="1" x14ac:dyDescent="0.35">
      <c r="B2422" s="302"/>
      <c r="C2422" s="302"/>
    </row>
    <row r="2423" spans="2:3" ht="17.149999999999999" customHeight="1" x14ac:dyDescent="0.35">
      <c r="B2423" s="302"/>
      <c r="C2423" s="302"/>
    </row>
    <row r="2424" spans="2:3" ht="17.149999999999999" customHeight="1" x14ac:dyDescent="0.35">
      <c r="B2424" s="302"/>
      <c r="C2424" s="302"/>
    </row>
    <row r="2425" spans="2:3" ht="17.149999999999999" customHeight="1" x14ac:dyDescent="0.35">
      <c r="B2425" s="302"/>
      <c r="C2425" s="302"/>
    </row>
    <row r="2426" spans="2:3" ht="17.149999999999999" customHeight="1" x14ac:dyDescent="0.35">
      <c r="B2426" s="302"/>
      <c r="C2426" s="302"/>
    </row>
    <row r="2427" spans="2:3" ht="17.149999999999999" customHeight="1" x14ac:dyDescent="0.35">
      <c r="B2427" s="302"/>
      <c r="C2427" s="302"/>
    </row>
    <row r="2428" spans="2:3" ht="17.149999999999999" customHeight="1" x14ac:dyDescent="0.35">
      <c r="B2428" s="302"/>
      <c r="C2428" s="302"/>
    </row>
    <row r="2429" spans="2:3" ht="17.149999999999999" customHeight="1" x14ac:dyDescent="0.35">
      <c r="B2429" s="302"/>
      <c r="C2429" s="302"/>
    </row>
    <row r="2430" spans="2:3" ht="17.149999999999999" customHeight="1" x14ac:dyDescent="0.35">
      <c r="B2430" s="302"/>
      <c r="C2430" s="302"/>
    </row>
    <row r="2431" spans="2:3" ht="17.149999999999999" customHeight="1" x14ac:dyDescent="0.35">
      <c r="B2431" s="302"/>
      <c r="C2431" s="302"/>
    </row>
    <row r="2432" spans="2:3" ht="17.149999999999999" customHeight="1" x14ac:dyDescent="0.35">
      <c r="B2432" s="302"/>
      <c r="C2432" s="302"/>
    </row>
    <row r="2433" spans="2:3" ht="17.149999999999999" customHeight="1" x14ac:dyDescent="0.35">
      <c r="B2433" s="302"/>
      <c r="C2433" s="302"/>
    </row>
    <row r="2434" spans="2:3" ht="17.149999999999999" customHeight="1" x14ac:dyDescent="0.35">
      <c r="B2434" s="302"/>
      <c r="C2434" s="302"/>
    </row>
    <row r="2435" spans="2:3" ht="17.149999999999999" customHeight="1" x14ac:dyDescent="0.35">
      <c r="B2435" s="302"/>
      <c r="C2435" s="302"/>
    </row>
    <row r="2436" spans="2:3" ht="17.149999999999999" customHeight="1" x14ac:dyDescent="0.35">
      <c r="B2436" s="302"/>
      <c r="C2436" s="302"/>
    </row>
    <row r="2437" spans="2:3" ht="17.149999999999999" customHeight="1" x14ac:dyDescent="0.35">
      <c r="B2437" s="302"/>
      <c r="C2437" s="302"/>
    </row>
    <row r="2438" spans="2:3" ht="17.149999999999999" customHeight="1" x14ac:dyDescent="0.35">
      <c r="B2438" s="302"/>
      <c r="C2438" s="302"/>
    </row>
    <row r="2439" spans="2:3" ht="17.149999999999999" customHeight="1" x14ac:dyDescent="0.35">
      <c r="B2439" s="302"/>
      <c r="C2439" s="302"/>
    </row>
    <row r="2440" spans="2:3" ht="17.149999999999999" customHeight="1" x14ac:dyDescent="0.35">
      <c r="B2440" s="302"/>
      <c r="C2440" s="302"/>
    </row>
    <row r="2441" spans="2:3" ht="17.149999999999999" customHeight="1" x14ac:dyDescent="0.35">
      <c r="B2441" s="302"/>
      <c r="C2441" s="302"/>
    </row>
    <row r="2442" spans="2:3" ht="17.149999999999999" customHeight="1" x14ac:dyDescent="0.35">
      <c r="B2442" s="302"/>
      <c r="C2442" s="302"/>
    </row>
    <row r="2443" spans="2:3" ht="17.149999999999999" customHeight="1" x14ac:dyDescent="0.35">
      <c r="B2443" s="302"/>
      <c r="C2443" s="302"/>
    </row>
    <row r="2444" spans="2:3" ht="17.149999999999999" customHeight="1" x14ac:dyDescent="0.35">
      <c r="B2444" s="302"/>
      <c r="C2444" s="302"/>
    </row>
    <row r="2445" spans="2:3" ht="17.149999999999999" customHeight="1" x14ac:dyDescent="0.35">
      <c r="B2445" s="302"/>
      <c r="C2445" s="302"/>
    </row>
    <row r="2446" spans="2:3" ht="17.149999999999999" customHeight="1" x14ac:dyDescent="0.35">
      <c r="B2446" s="302"/>
      <c r="C2446" s="302"/>
    </row>
    <row r="2447" spans="2:3" ht="17.149999999999999" customHeight="1" x14ac:dyDescent="0.35">
      <c r="B2447" s="302"/>
      <c r="C2447" s="302"/>
    </row>
    <row r="2448" spans="2:3" ht="17.149999999999999" customHeight="1" x14ac:dyDescent="0.35">
      <c r="B2448" s="302"/>
      <c r="C2448" s="302"/>
    </row>
    <row r="2449" spans="2:3" ht="17.149999999999999" customHeight="1" x14ac:dyDescent="0.35">
      <c r="B2449" s="302"/>
      <c r="C2449" s="302"/>
    </row>
    <row r="2450" spans="2:3" ht="17.149999999999999" customHeight="1" x14ac:dyDescent="0.35">
      <c r="B2450" s="302"/>
      <c r="C2450" s="302"/>
    </row>
    <row r="2451" spans="2:3" ht="17.149999999999999" customHeight="1" x14ac:dyDescent="0.35">
      <c r="B2451" s="302"/>
      <c r="C2451" s="302"/>
    </row>
    <row r="2452" spans="2:3" ht="17.149999999999999" customHeight="1" x14ac:dyDescent="0.35">
      <c r="B2452" s="302"/>
      <c r="C2452" s="302"/>
    </row>
    <row r="2453" spans="2:3" ht="17.149999999999999" customHeight="1" x14ac:dyDescent="0.35">
      <c r="B2453" s="302"/>
      <c r="C2453" s="302"/>
    </row>
    <row r="2454" spans="2:3" ht="17.149999999999999" customHeight="1" x14ac:dyDescent="0.35">
      <c r="B2454" s="302"/>
      <c r="C2454" s="302"/>
    </row>
    <row r="2455" spans="2:3" ht="17.149999999999999" customHeight="1" x14ac:dyDescent="0.35">
      <c r="B2455" s="302"/>
      <c r="C2455" s="302"/>
    </row>
    <row r="2456" spans="2:3" ht="17.149999999999999" customHeight="1" x14ac:dyDescent="0.35">
      <c r="B2456" s="302"/>
      <c r="C2456" s="302"/>
    </row>
    <row r="2457" spans="2:3" ht="17.149999999999999" customHeight="1" x14ac:dyDescent="0.35">
      <c r="B2457" s="302"/>
      <c r="C2457" s="302"/>
    </row>
    <row r="2458" spans="2:3" ht="17.149999999999999" customHeight="1" x14ac:dyDescent="0.35">
      <c r="B2458" s="302"/>
      <c r="C2458" s="302"/>
    </row>
    <row r="2459" spans="2:3" ht="17.149999999999999" customHeight="1" x14ac:dyDescent="0.35">
      <c r="B2459" s="302"/>
      <c r="C2459" s="302"/>
    </row>
    <row r="2460" spans="2:3" ht="17.149999999999999" customHeight="1" x14ac:dyDescent="0.35">
      <c r="B2460" s="302"/>
      <c r="C2460" s="302"/>
    </row>
    <row r="2461" spans="2:3" ht="17.149999999999999" customHeight="1" x14ac:dyDescent="0.35">
      <c r="B2461" s="302"/>
      <c r="C2461" s="302"/>
    </row>
    <row r="2462" spans="2:3" ht="17.149999999999999" customHeight="1" x14ac:dyDescent="0.35">
      <c r="B2462" s="302"/>
      <c r="C2462" s="302"/>
    </row>
    <row r="2463" spans="2:3" ht="17.149999999999999" customHeight="1" x14ac:dyDescent="0.35">
      <c r="B2463" s="302"/>
      <c r="C2463" s="302"/>
    </row>
    <row r="2464" spans="2:3" ht="17.149999999999999" customHeight="1" x14ac:dyDescent="0.35">
      <c r="B2464" s="302"/>
      <c r="C2464" s="302"/>
    </row>
    <row r="2465" spans="2:3" ht="17.149999999999999" customHeight="1" x14ac:dyDescent="0.35">
      <c r="B2465" s="302"/>
      <c r="C2465" s="302"/>
    </row>
    <row r="2466" spans="2:3" ht="17.149999999999999" customHeight="1" x14ac:dyDescent="0.35">
      <c r="B2466" s="302"/>
      <c r="C2466" s="302"/>
    </row>
    <row r="2467" spans="2:3" ht="17.149999999999999" customHeight="1" x14ac:dyDescent="0.35">
      <c r="B2467" s="302"/>
      <c r="C2467" s="302"/>
    </row>
    <row r="2468" spans="2:3" ht="17.149999999999999" customHeight="1" x14ac:dyDescent="0.35">
      <c r="B2468" s="302"/>
      <c r="C2468" s="302"/>
    </row>
    <row r="2469" spans="2:3" ht="17.149999999999999" customHeight="1" x14ac:dyDescent="0.35">
      <c r="B2469" s="302"/>
      <c r="C2469" s="302"/>
    </row>
    <row r="2470" spans="2:3" ht="17.149999999999999" customHeight="1" x14ac:dyDescent="0.35">
      <c r="B2470" s="302"/>
      <c r="C2470" s="302"/>
    </row>
    <row r="2471" spans="2:3" ht="17.149999999999999" customHeight="1" x14ac:dyDescent="0.35">
      <c r="B2471" s="302"/>
      <c r="C2471" s="302"/>
    </row>
    <row r="2472" spans="2:3" ht="17.149999999999999" customHeight="1" x14ac:dyDescent="0.35">
      <c r="B2472" s="302"/>
      <c r="C2472" s="302"/>
    </row>
    <row r="2473" spans="2:3" ht="17.149999999999999" customHeight="1" x14ac:dyDescent="0.35">
      <c r="B2473" s="302"/>
      <c r="C2473" s="302"/>
    </row>
    <row r="2474" spans="2:3" ht="17.149999999999999" customHeight="1" x14ac:dyDescent="0.35">
      <c r="B2474" s="302"/>
      <c r="C2474" s="302"/>
    </row>
    <row r="2475" spans="2:3" ht="17.149999999999999" customHeight="1" x14ac:dyDescent="0.35">
      <c r="B2475" s="302"/>
      <c r="C2475" s="302"/>
    </row>
    <row r="2476" spans="2:3" ht="17.149999999999999" customHeight="1" x14ac:dyDescent="0.35">
      <c r="B2476" s="302"/>
      <c r="C2476" s="302"/>
    </row>
    <row r="2477" spans="2:3" ht="17.149999999999999" customHeight="1" x14ac:dyDescent="0.35">
      <c r="B2477" s="302"/>
      <c r="C2477" s="302"/>
    </row>
    <row r="2478" spans="2:3" ht="17.149999999999999" customHeight="1" x14ac:dyDescent="0.35">
      <c r="B2478" s="302"/>
      <c r="C2478" s="302"/>
    </row>
    <row r="2479" spans="2:3" ht="17.149999999999999" customHeight="1" x14ac:dyDescent="0.35">
      <c r="B2479" s="302"/>
      <c r="C2479" s="302"/>
    </row>
    <row r="2480" spans="2:3" ht="17.149999999999999" customHeight="1" x14ac:dyDescent="0.35">
      <c r="B2480" s="302"/>
      <c r="C2480" s="302"/>
    </row>
    <row r="2481" spans="2:3" ht="17.149999999999999" customHeight="1" x14ac:dyDescent="0.35">
      <c r="B2481" s="302"/>
      <c r="C2481" s="302"/>
    </row>
    <row r="2482" spans="2:3" ht="17.149999999999999" customHeight="1" x14ac:dyDescent="0.35">
      <c r="B2482" s="302"/>
      <c r="C2482" s="302"/>
    </row>
    <row r="2483" spans="2:3" ht="17.149999999999999" customHeight="1" x14ac:dyDescent="0.35">
      <c r="B2483" s="302"/>
      <c r="C2483" s="302"/>
    </row>
    <row r="2484" spans="2:3" ht="17.149999999999999" customHeight="1" x14ac:dyDescent="0.35">
      <c r="B2484" s="302"/>
      <c r="C2484" s="302"/>
    </row>
    <row r="2485" spans="2:3" ht="17.149999999999999" customHeight="1" x14ac:dyDescent="0.35">
      <c r="B2485" s="302"/>
      <c r="C2485" s="302"/>
    </row>
    <row r="2486" spans="2:3" ht="17.149999999999999" customHeight="1" x14ac:dyDescent="0.35">
      <c r="B2486" s="302"/>
      <c r="C2486" s="302"/>
    </row>
    <row r="2487" spans="2:3" ht="17.149999999999999" customHeight="1" x14ac:dyDescent="0.35">
      <c r="B2487" s="302"/>
      <c r="C2487" s="302"/>
    </row>
    <row r="2488" spans="2:3" ht="17.149999999999999" customHeight="1" x14ac:dyDescent="0.35">
      <c r="B2488" s="302"/>
      <c r="C2488" s="302"/>
    </row>
    <row r="2489" spans="2:3" ht="17.149999999999999" customHeight="1" x14ac:dyDescent="0.35">
      <c r="B2489" s="302"/>
      <c r="C2489" s="302"/>
    </row>
    <row r="2490" spans="2:3" ht="17.149999999999999" customHeight="1" x14ac:dyDescent="0.35">
      <c r="B2490" s="302"/>
      <c r="C2490" s="302"/>
    </row>
    <row r="2491" spans="2:3" ht="17.149999999999999" customHeight="1" x14ac:dyDescent="0.35">
      <c r="B2491" s="302"/>
      <c r="C2491" s="302"/>
    </row>
    <row r="2492" spans="2:3" ht="17.149999999999999" customHeight="1" x14ac:dyDescent="0.35">
      <c r="B2492" s="302"/>
      <c r="C2492" s="302"/>
    </row>
    <row r="2493" spans="2:3" ht="17.149999999999999" customHeight="1" x14ac:dyDescent="0.35">
      <c r="B2493" s="302"/>
      <c r="C2493" s="302"/>
    </row>
    <row r="2494" spans="2:3" ht="17.149999999999999" customHeight="1" x14ac:dyDescent="0.35">
      <c r="B2494" s="302"/>
      <c r="C2494" s="302"/>
    </row>
    <row r="2495" spans="2:3" ht="17.149999999999999" customHeight="1" x14ac:dyDescent="0.35">
      <c r="B2495" s="302"/>
      <c r="C2495" s="302"/>
    </row>
    <row r="2496" spans="2:3" ht="17.149999999999999" customHeight="1" x14ac:dyDescent="0.35">
      <c r="B2496" s="302"/>
      <c r="C2496" s="302"/>
    </row>
    <row r="2497" spans="2:3" ht="17.149999999999999" customHeight="1" x14ac:dyDescent="0.35">
      <c r="B2497" s="302"/>
      <c r="C2497" s="302"/>
    </row>
    <row r="2498" spans="2:3" ht="17.149999999999999" customHeight="1" x14ac:dyDescent="0.35">
      <c r="B2498" s="302"/>
      <c r="C2498" s="302"/>
    </row>
    <row r="2499" spans="2:3" ht="17.149999999999999" customHeight="1" x14ac:dyDescent="0.35">
      <c r="B2499" s="302"/>
      <c r="C2499" s="302"/>
    </row>
    <row r="2500" spans="2:3" ht="17.149999999999999" customHeight="1" x14ac:dyDescent="0.35">
      <c r="B2500" s="302"/>
      <c r="C2500" s="302"/>
    </row>
    <row r="2501" spans="2:3" ht="17.149999999999999" customHeight="1" x14ac:dyDescent="0.35">
      <c r="B2501" s="302"/>
      <c r="C2501" s="302"/>
    </row>
    <row r="2502" spans="2:3" ht="17.149999999999999" customHeight="1" x14ac:dyDescent="0.35">
      <c r="B2502" s="302"/>
      <c r="C2502" s="302"/>
    </row>
    <row r="2503" spans="2:3" ht="17.149999999999999" customHeight="1" x14ac:dyDescent="0.35">
      <c r="B2503" s="302"/>
      <c r="C2503" s="302"/>
    </row>
    <row r="2504" spans="2:3" ht="17.149999999999999" customHeight="1" x14ac:dyDescent="0.35">
      <c r="B2504" s="302"/>
      <c r="C2504" s="302"/>
    </row>
    <row r="2505" spans="2:3" ht="17.149999999999999" customHeight="1" x14ac:dyDescent="0.35">
      <c r="B2505" s="302"/>
      <c r="C2505" s="302"/>
    </row>
    <row r="2506" spans="2:3" ht="17.149999999999999" customHeight="1" x14ac:dyDescent="0.35">
      <c r="B2506" s="302"/>
      <c r="C2506" s="302"/>
    </row>
    <row r="2507" spans="2:3" ht="17.149999999999999" customHeight="1" x14ac:dyDescent="0.35">
      <c r="B2507" s="302"/>
      <c r="C2507" s="302"/>
    </row>
    <row r="2508" spans="2:3" ht="17.149999999999999" customHeight="1" x14ac:dyDescent="0.35">
      <c r="B2508" s="302"/>
      <c r="C2508" s="302"/>
    </row>
    <row r="2509" spans="2:3" ht="17.149999999999999" customHeight="1" x14ac:dyDescent="0.35">
      <c r="B2509" s="302"/>
      <c r="C2509" s="302"/>
    </row>
    <row r="2510" spans="2:3" ht="17.149999999999999" customHeight="1" x14ac:dyDescent="0.35">
      <c r="B2510" s="302"/>
      <c r="C2510" s="302"/>
    </row>
    <row r="2511" spans="2:3" ht="17.149999999999999" customHeight="1" x14ac:dyDescent="0.35">
      <c r="B2511" s="302"/>
      <c r="C2511" s="302"/>
    </row>
    <row r="2512" spans="2:3" ht="17.149999999999999" customHeight="1" x14ac:dyDescent="0.35">
      <c r="B2512" s="302"/>
      <c r="C2512" s="302"/>
    </row>
    <row r="2513" spans="2:3" ht="17.149999999999999" customHeight="1" x14ac:dyDescent="0.35">
      <c r="B2513" s="302"/>
      <c r="C2513" s="302"/>
    </row>
    <row r="2514" spans="2:3" ht="17.149999999999999" customHeight="1" x14ac:dyDescent="0.35">
      <c r="B2514" s="302"/>
      <c r="C2514" s="302"/>
    </row>
    <row r="2515" spans="2:3" ht="17.149999999999999" customHeight="1" x14ac:dyDescent="0.35">
      <c r="B2515" s="302"/>
      <c r="C2515" s="302"/>
    </row>
    <row r="2516" spans="2:3" ht="17.149999999999999" customHeight="1" x14ac:dyDescent="0.35">
      <c r="B2516" s="302"/>
      <c r="C2516" s="302"/>
    </row>
    <row r="2517" spans="2:3" ht="17.149999999999999" customHeight="1" x14ac:dyDescent="0.35">
      <c r="B2517" s="302"/>
      <c r="C2517" s="302"/>
    </row>
    <row r="2518" spans="2:3" ht="17.149999999999999" customHeight="1" x14ac:dyDescent="0.35">
      <c r="B2518" s="302"/>
      <c r="C2518" s="302"/>
    </row>
    <row r="2519" spans="2:3" ht="17.149999999999999" customHeight="1" x14ac:dyDescent="0.35">
      <c r="B2519" s="302"/>
      <c r="C2519" s="302"/>
    </row>
    <row r="2520" spans="2:3" ht="17.149999999999999" customHeight="1" x14ac:dyDescent="0.35">
      <c r="B2520" s="302"/>
      <c r="C2520" s="302"/>
    </row>
    <row r="2521" spans="2:3" ht="17.149999999999999" customHeight="1" x14ac:dyDescent="0.35">
      <c r="B2521" s="302"/>
      <c r="C2521" s="302"/>
    </row>
    <row r="2522" spans="2:3" ht="17.149999999999999" customHeight="1" x14ac:dyDescent="0.35">
      <c r="B2522" s="302"/>
      <c r="C2522" s="302"/>
    </row>
    <row r="2523" spans="2:3" ht="17.149999999999999" customHeight="1" x14ac:dyDescent="0.35">
      <c r="B2523" s="302"/>
      <c r="C2523" s="302"/>
    </row>
    <row r="2524" spans="2:3" ht="17.149999999999999" customHeight="1" x14ac:dyDescent="0.35">
      <c r="B2524" s="302"/>
      <c r="C2524" s="302"/>
    </row>
    <row r="2525" spans="2:3" ht="17.149999999999999" customHeight="1" x14ac:dyDescent="0.35">
      <c r="B2525" s="302"/>
      <c r="C2525" s="302"/>
    </row>
    <row r="2526" spans="2:3" ht="17.149999999999999" customHeight="1" x14ac:dyDescent="0.35">
      <c r="B2526" s="302"/>
      <c r="C2526" s="302"/>
    </row>
    <row r="2527" spans="2:3" ht="17.149999999999999" customHeight="1" x14ac:dyDescent="0.35">
      <c r="B2527" s="302"/>
      <c r="C2527" s="302"/>
    </row>
    <row r="2528" spans="2:3" ht="17.149999999999999" customHeight="1" x14ac:dyDescent="0.35">
      <c r="B2528" s="302"/>
      <c r="C2528" s="302"/>
    </row>
    <row r="2529" spans="2:3" ht="17.149999999999999" customHeight="1" x14ac:dyDescent="0.35">
      <c r="B2529" s="302"/>
      <c r="C2529" s="302"/>
    </row>
    <row r="2530" spans="2:3" ht="17.149999999999999" customHeight="1" x14ac:dyDescent="0.35">
      <c r="B2530" s="302"/>
      <c r="C2530" s="302"/>
    </row>
    <row r="2531" spans="2:3" ht="17.149999999999999" customHeight="1" x14ac:dyDescent="0.35">
      <c r="B2531" s="302"/>
      <c r="C2531" s="302"/>
    </row>
    <row r="2532" spans="2:3" ht="17.149999999999999" customHeight="1" x14ac:dyDescent="0.35">
      <c r="B2532" s="302"/>
      <c r="C2532" s="302"/>
    </row>
    <row r="2533" spans="2:3" ht="17.149999999999999" customHeight="1" x14ac:dyDescent="0.35">
      <c r="B2533" s="302"/>
      <c r="C2533" s="302"/>
    </row>
    <row r="2534" spans="2:3" ht="17.149999999999999" customHeight="1" x14ac:dyDescent="0.35">
      <c r="B2534" s="302"/>
      <c r="C2534" s="302"/>
    </row>
    <row r="2535" spans="2:3" ht="17.149999999999999" customHeight="1" x14ac:dyDescent="0.35">
      <c r="B2535" s="302"/>
      <c r="C2535" s="302"/>
    </row>
    <row r="2536" spans="2:3" ht="17.149999999999999" customHeight="1" x14ac:dyDescent="0.35">
      <c r="B2536" s="302"/>
      <c r="C2536" s="302"/>
    </row>
    <row r="2537" spans="2:3" ht="17.149999999999999" customHeight="1" x14ac:dyDescent="0.35">
      <c r="B2537" s="302"/>
      <c r="C2537" s="302"/>
    </row>
    <row r="2538" spans="2:3" ht="17.149999999999999" customHeight="1" x14ac:dyDescent="0.35">
      <c r="B2538" s="302"/>
      <c r="C2538" s="302"/>
    </row>
    <row r="2539" spans="2:3" ht="17.149999999999999" customHeight="1" x14ac:dyDescent="0.35">
      <c r="B2539" s="302"/>
      <c r="C2539" s="302"/>
    </row>
    <row r="2540" spans="2:3" ht="17.149999999999999" customHeight="1" x14ac:dyDescent="0.35">
      <c r="B2540" s="302"/>
      <c r="C2540" s="302"/>
    </row>
    <row r="2541" spans="2:3" ht="17.149999999999999" customHeight="1" x14ac:dyDescent="0.35">
      <c r="B2541" s="302"/>
      <c r="C2541" s="302"/>
    </row>
    <row r="2542" spans="2:3" ht="17.149999999999999" customHeight="1" x14ac:dyDescent="0.35">
      <c r="B2542" s="302"/>
      <c r="C2542" s="302"/>
    </row>
    <row r="2543" spans="2:3" ht="17.149999999999999" customHeight="1" x14ac:dyDescent="0.35">
      <c r="B2543" s="302"/>
      <c r="C2543" s="302"/>
    </row>
    <row r="2544" spans="2:3" ht="17.149999999999999" customHeight="1" x14ac:dyDescent="0.35">
      <c r="B2544" s="302"/>
      <c r="C2544" s="302"/>
    </row>
    <row r="2545" spans="2:3" ht="17.149999999999999" customHeight="1" x14ac:dyDescent="0.35">
      <c r="B2545" s="302"/>
      <c r="C2545" s="302"/>
    </row>
    <row r="2546" spans="2:3" ht="17.149999999999999" customHeight="1" x14ac:dyDescent="0.35">
      <c r="B2546" s="302"/>
      <c r="C2546" s="302"/>
    </row>
    <row r="2547" spans="2:3" ht="17.149999999999999" customHeight="1" x14ac:dyDescent="0.35">
      <c r="B2547" s="302"/>
      <c r="C2547" s="302"/>
    </row>
    <row r="2548" spans="2:3" ht="17.149999999999999" customHeight="1" x14ac:dyDescent="0.35">
      <c r="B2548" s="302"/>
      <c r="C2548" s="302"/>
    </row>
    <row r="2549" spans="2:3" ht="17.149999999999999" customHeight="1" x14ac:dyDescent="0.35">
      <c r="B2549" s="302"/>
      <c r="C2549" s="302"/>
    </row>
    <row r="2550" spans="2:3" ht="17.149999999999999" customHeight="1" x14ac:dyDescent="0.35">
      <c r="B2550" s="302"/>
      <c r="C2550" s="302"/>
    </row>
    <row r="2551" spans="2:3" ht="17.149999999999999" customHeight="1" x14ac:dyDescent="0.35">
      <c r="B2551" s="302"/>
      <c r="C2551" s="302"/>
    </row>
    <row r="2552" spans="2:3" ht="17.149999999999999" customHeight="1" x14ac:dyDescent="0.35">
      <c r="B2552" s="302"/>
      <c r="C2552" s="302"/>
    </row>
    <row r="2553" spans="2:3" ht="17.149999999999999" customHeight="1" x14ac:dyDescent="0.35">
      <c r="B2553" s="302"/>
      <c r="C2553" s="302"/>
    </row>
    <row r="2554" spans="2:3" ht="17.149999999999999" customHeight="1" x14ac:dyDescent="0.35">
      <c r="B2554" s="302"/>
      <c r="C2554" s="302"/>
    </row>
    <row r="2555" spans="2:3" ht="17.149999999999999" customHeight="1" x14ac:dyDescent="0.35">
      <c r="B2555" s="302"/>
      <c r="C2555" s="302"/>
    </row>
    <row r="2556" spans="2:3" ht="17.149999999999999" customHeight="1" x14ac:dyDescent="0.35">
      <c r="B2556" s="302"/>
      <c r="C2556" s="302"/>
    </row>
    <row r="2557" spans="2:3" ht="17.149999999999999" customHeight="1" x14ac:dyDescent="0.35">
      <c r="B2557" s="302"/>
      <c r="C2557" s="302"/>
    </row>
    <row r="2558" spans="2:3" ht="17.149999999999999" customHeight="1" x14ac:dyDescent="0.35">
      <c r="B2558" s="302"/>
      <c r="C2558" s="302"/>
    </row>
    <row r="2559" spans="2:3" ht="17.149999999999999" customHeight="1" x14ac:dyDescent="0.35">
      <c r="B2559" s="302"/>
      <c r="C2559" s="302"/>
    </row>
    <row r="2560" spans="2:3" ht="17.149999999999999" customHeight="1" x14ac:dyDescent="0.35">
      <c r="B2560" s="302"/>
      <c r="C2560" s="302"/>
    </row>
    <row r="2561" spans="2:3" ht="17.149999999999999" customHeight="1" x14ac:dyDescent="0.35">
      <c r="B2561" s="302"/>
      <c r="C2561" s="302"/>
    </row>
    <row r="2562" spans="2:3" ht="17.149999999999999" customHeight="1" x14ac:dyDescent="0.35">
      <c r="B2562" s="302"/>
      <c r="C2562" s="302"/>
    </row>
    <row r="2563" spans="2:3" ht="17.149999999999999" customHeight="1" x14ac:dyDescent="0.35">
      <c r="B2563" s="302"/>
      <c r="C2563" s="302"/>
    </row>
    <row r="2564" spans="2:3" ht="17.149999999999999" customHeight="1" x14ac:dyDescent="0.35">
      <c r="B2564" s="302"/>
      <c r="C2564" s="302"/>
    </row>
    <row r="2565" spans="2:3" ht="17.149999999999999" customHeight="1" x14ac:dyDescent="0.35">
      <c r="B2565" s="302"/>
      <c r="C2565" s="302"/>
    </row>
    <row r="2566" spans="2:3" ht="17.149999999999999" customHeight="1" x14ac:dyDescent="0.35">
      <c r="B2566" s="302"/>
      <c r="C2566" s="302"/>
    </row>
    <row r="2567" spans="2:3" ht="17.149999999999999" customHeight="1" x14ac:dyDescent="0.35">
      <c r="B2567" s="302"/>
      <c r="C2567" s="302"/>
    </row>
    <row r="2568" spans="2:3" ht="17.149999999999999" customHeight="1" x14ac:dyDescent="0.35">
      <c r="B2568" s="302"/>
      <c r="C2568" s="302"/>
    </row>
    <row r="2569" spans="2:3" ht="17.149999999999999" customHeight="1" x14ac:dyDescent="0.35">
      <c r="B2569" s="302"/>
      <c r="C2569" s="302"/>
    </row>
    <row r="2570" spans="2:3" ht="17.149999999999999" customHeight="1" x14ac:dyDescent="0.35">
      <c r="B2570" s="302"/>
      <c r="C2570" s="302"/>
    </row>
    <row r="2571" spans="2:3" ht="17.149999999999999" customHeight="1" x14ac:dyDescent="0.35">
      <c r="B2571" s="302"/>
      <c r="C2571" s="302"/>
    </row>
    <row r="2572" spans="2:3" ht="17.149999999999999" customHeight="1" x14ac:dyDescent="0.35">
      <c r="B2572" s="302"/>
      <c r="C2572" s="302"/>
    </row>
    <row r="2573" spans="2:3" ht="17.149999999999999" customHeight="1" x14ac:dyDescent="0.35">
      <c r="B2573" s="302"/>
      <c r="C2573" s="302"/>
    </row>
    <row r="2574" spans="2:3" ht="17.149999999999999" customHeight="1" x14ac:dyDescent="0.35">
      <c r="B2574" s="302"/>
      <c r="C2574" s="302"/>
    </row>
    <row r="2575" spans="2:3" ht="17.149999999999999" customHeight="1" x14ac:dyDescent="0.35">
      <c r="B2575" s="302"/>
      <c r="C2575" s="302"/>
    </row>
    <row r="2576" spans="2:3" ht="17.149999999999999" customHeight="1" x14ac:dyDescent="0.35">
      <c r="B2576" s="302"/>
      <c r="C2576" s="302"/>
    </row>
    <row r="2577" spans="2:3" ht="17.149999999999999" customHeight="1" x14ac:dyDescent="0.35">
      <c r="B2577" s="302"/>
      <c r="C2577" s="302"/>
    </row>
    <row r="2578" spans="2:3" ht="17.149999999999999" customHeight="1" x14ac:dyDescent="0.35">
      <c r="B2578" s="302"/>
      <c r="C2578" s="302"/>
    </row>
    <row r="2579" spans="2:3" ht="17.149999999999999" customHeight="1" x14ac:dyDescent="0.35">
      <c r="B2579" s="302"/>
      <c r="C2579" s="302"/>
    </row>
    <row r="2580" spans="2:3" ht="17.149999999999999" customHeight="1" x14ac:dyDescent="0.35">
      <c r="B2580" s="302"/>
      <c r="C2580" s="302"/>
    </row>
    <row r="2581" spans="2:3" ht="17.149999999999999" customHeight="1" x14ac:dyDescent="0.35">
      <c r="B2581" s="302"/>
      <c r="C2581" s="302"/>
    </row>
    <row r="2582" spans="2:3" ht="17.149999999999999" customHeight="1" x14ac:dyDescent="0.35">
      <c r="B2582" s="302"/>
      <c r="C2582" s="302"/>
    </row>
    <row r="2583" spans="2:3" ht="17.149999999999999" customHeight="1" x14ac:dyDescent="0.35">
      <c r="B2583" s="302"/>
      <c r="C2583" s="302"/>
    </row>
    <row r="2584" spans="2:3" ht="17.149999999999999" customHeight="1" x14ac:dyDescent="0.35">
      <c r="B2584" s="302"/>
      <c r="C2584" s="302"/>
    </row>
    <row r="2585" spans="2:3" ht="17.149999999999999" customHeight="1" x14ac:dyDescent="0.35">
      <c r="B2585" s="302"/>
      <c r="C2585" s="302"/>
    </row>
    <row r="2586" spans="2:3" ht="17.149999999999999" customHeight="1" x14ac:dyDescent="0.35">
      <c r="B2586" s="302"/>
      <c r="C2586" s="302"/>
    </row>
    <row r="2587" spans="2:3" ht="17.149999999999999" customHeight="1" x14ac:dyDescent="0.35">
      <c r="B2587" s="302"/>
      <c r="C2587" s="302"/>
    </row>
    <row r="2588" spans="2:3" ht="17.149999999999999" customHeight="1" x14ac:dyDescent="0.35">
      <c r="B2588" s="302"/>
      <c r="C2588" s="302"/>
    </row>
    <row r="2589" spans="2:3" ht="17.149999999999999" customHeight="1" x14ac:dyDescent="0.35">
      <c r="B2589" s="302"/>
      <c r="C2589" s="302"/>
    </row>
    <row r="2590" spans="2:3" ht="17.149999999999999" customHeight="1" x14ac:dyDescent="0.35">
      <c r="B2590" s="302"/>
      <c r="C2590" s="302"/>
    </row>
    <row r="2591" spans="2:3" ht="17.149999999999999" customHeight="1" x14ac:dyDescent="0.35">
      <c r="B2591" s="302"/>
      <c r="C2591" s="302"/>
    </row>
    <row r="2592" spans="2:3" ht="17.149999999999999" customHeight="1" x14ac:dyDescent="0.35">
      <c r="B2592" s="302"/>
      <c r="C2592" s="302"/>
    </row>
    <row r="2593" spans="2:3" ht="17.149999999999999" customHeight="1" x14ac:dyDescent="0.35">
      <c r="B2593" s="302"/>
      <c r="C2593" s="302"/>
    </row>
    <row r="2594" spans="2:3" ht="17.149999999999999" customHeight="1" x14ac:dyDescent="0.35">
      <c r="B2594" s="302"/>
      <c r="C2594" s="302"/>
    </row>
    <row r="2595" spans="2:3" ht="17.149999999999999" customHeight="1" x14ac:dyDescent="0.35">
      <c r="B2595" s="302"/>
      <c r="C2595" s="302"/>
    </row>
    <row r="2596" spans="2:3" ht="17.149999999999999" customHeight="1" x14ac:dyDescent="0.35">
      <c r="B2596" s="302"/>
      <c r="C2596" s="302"/>
    </row>
    <row r="2597" spans="2:3" ht="17.149999999999999" customHeight="1" x14ac:dyDescent="0.35">
      <c r="B2597" s="302"/>
      <c r="C2597" s="302"/>
    </row>
    <row r="2598" spans="2:3" ht="17.149999999999999" customHeight="1" x14ac:dyDescent="0.35">
      <c r="B2598" s="302"/>
      <c r="C2598" s="302"/>
    </row>
    <row r="2599" spans="2:3" ht="17.149999999999999" customHeight="1" x14ac:dyDescent="0.35">
      <c r="B2599" s="302"/>
      <c r="C2599" s="302"/>
    </row>
    <row r="2600" spans="2:3" ht="17.149999999999999" customHeight="1" x14ac:dyDescent="0.35">
      <c r="B2600" s="302"/>
      <c r="C2600" s="302"/>
    </row>
    <row r="2601" spans="2:3" ht="17.149999999999999" customHeight="1" x14ac:dyDescent="0.35">
      <c r="B2601" s="302"/>
      <c r="C2601" s="302"/>
    </row>
    <row r="2602" spans="2:3" ht="17.149999999999999" customHeight="1" x14ac:dyDescent="0.35">
      <c r="B2602" s="302"/>
      <c r="C2602" s="302"/>
    </row>
    <row r="2603" spans="2:3" ht="17.149999999999999" customHeight="1" x14ac:dyDescent="0.35">
      <c r="B2603" s="302"/>
      <c r="C2603" s="302"/>
    </row>
    <row r="2604" spans="2:3" ht="17.149999999999999" customHeight="1" x14ac:dyDescent="0.35">
      <c r="B2604" s="302"/>
      <c r="C2604" s="302"/>
    </row>
    <row r="2605" spans="2:3" ht="17.149999999999999" customHeight="1" x14ac:dyDescent="0.35">
      <c r="B2605" s="302"/>
      <c r="C2605" s="302"/>
    </row>
    <row r="2606" spans="2:3" ht="17.149999999999999" customHeight="1" x14ac:dyDescent="0.35">
      <c r="B2606" s="302"/>
      <c r="C2606" s="302"/>
    </row>
    <row r="2607" spans="2:3" ht="17.149999999999999" customHeight="1" x14ac:dyDescent="0.35">
      <c r="B2607" s="302"/>
      <c r="C2607" s="302"/>
    </row>
    <row r="2608" spans="2:3" ht="17.149999999999999" customHeight="1" x14ac:dyDescent="0.35">
      <c r="B2608" s="302"/>
      <c r="C2608" s="302"/>
    </row>
    <row r="2609" spans="2:3" ht="17.149999999999999" customHeight="1" x14ac:dyDescent="0.35">
      <c r="B2609" s="302"/>
      <c r="C2609" s="302"/>
    </row>
    <row r="2610" spans="2:3" ht="17.149999999999999" customHeight="1" x14ac:dyDescent="0.35">
      <c r="B2610" s="302"/>
      <c r="C2610" s="302"/>
    </row>
    <row r="2611" spans="2:3" ht="17.149999999999999" customHeight="1" x14ac:dyDescent="0.35">
      <c r="B2611" s="302"/>
      <c r="C2611" s="302"/>
    </row>
    <row r="2612" spans="2:3" ht="17.149999999999999" customHeight="1" x14ac:dyDescent="0.35">
      <c r="B2612" s="302"/>
      <c r="C2612" s="302"/>
    </row>
    <row r="2613" spans="2:3" ht="17.149999999999999" customHeight="1" x14ac:dyDescent="0.35">
      <c r="B2613" s="302"/>
      <c r="C2613" s="302"/>
    </row>
    <row r="2614" spans="2:3" ht="17.149999999999999" customHeight="1" x14ac:dyDescent="0.35">
      <c r="B2614" s="302"/>
      <c r="C2614" s="302"/>
    </row>
    <row r="2615" spans="2:3" ht="17.149999999999999" customHeight="1" x14ac:dyDescent="0.35">
      <c r="B2615" s="302"/>
      <c r="C2615" s="302"/>
    </row>
    <row r="2616" spans="2:3" ht="17.149999999999999" customHeight="1" x14ac:dyDescent="0.35">
      <c r="B2616" s="302"/>
      <c r="C2616" s="302"/>
    </row>
    <row r="2617" spans="2:3" ht="17.149999999999999" customHeight="1" x14ac:dyDescent="0.35">
      <c r="B2617" s="302"/>
      <c r="C2617" s="302"/>
    </row>
    <row r="2618" spans="2:3" ht="17.149999999999999" customHeight="1" x14ac:dyDescent="0.35">
      <c r="B2618" s="302"/>
      <c r="C2618" s="302"/>
    </row>
    <row r="2619" spans="2:3" ht="17.149999999999999" customHeight="1" x14ac:dyDescent="0.35">
      <c r="B2619" s="302"/>
      <c r="C2619" s="302"/>
    </row>
    <row r="2620" spans="2:3" ht="17.149999999999999" customHeight="1" x14ac:dyDescent="0.35">
      <c r="B2620" s="302"/>
      <c r="C2620" s="302"/>
    </row>
    <row r="2621" spans="2:3" ht="17.149999999999999" customHeight="1" x14ac:dyDescent="0.35">
      <c r="B2621" s="302"/>
      <c r="C2621" s="302"/>
    </row>
    <row r="2622" spans="2:3" ht="17.149999999999999" customHeight="1" x14ac:dyDescent="0.35">
      <c r="B2622" s="302"/>
      <c r="C2622" s="302"/>
    </row>
    <row r="2623" spans="2:3" ht="17.149999999999999" customHeight="1" x14ac:dyDescent="0.35">
      <c r="B2623" s="302"/>
      <c r="C2623" s="302"/>
    </row>
    <row r="2624" spans="2:3" ht="17.149999999999999" customHeight="1" x14ac:dyDescent="0.35">
      <c r="B2624" s="302"/>
      <c r="C2624" s="302"/>
    </row>
    <row r="2625" spans="2:3" ht="17.149999999999999" customHeight="1" x14ac:dyDescent="0.35">
      <c r="B2625" s="302"/>
      <c r="C2625" s="302"/>
    </row>
    <row r="2626" spans="2:3" ht="17.149999999999999" customHeight="1" x14ac:dyDescent="0.35">
      <c r="B2626" s="302"/>
      <c r="C2626" s="302"/>
    </row>
    <row r="2627" spans="2:3" ht="17.149999999999999" customHeight="1" x14ac:dyDescent="0.35">
      <c r="B2627" s="302"/>
      <c r="C2627" s="302"/>
    </row>
    <row r="2628" spans="2:3" ht="17.149999999999999" customHeight="1" x14ac:dyDescent="0.35">
      <c r="B2628" s="302"/>
      <c r="C2628" s="302"/>
    </row>
    <row r="2629" spans="2:3" ht="17.149999999999999" customHeight="1" x14ac:dyDescent="0.35">
      <c r="B2629" s="302"/>
      <c r="C2629" s="302"/>
    </row>
    <row r="2630" spans="2:3" ht="17.149999999999999" customHeight="1" x14ac:dyDescent="0.35">
      <c r="B2630" s="302"/>
      <c r="C2630" s="302"/>
    </row>
    <row r="2631" spans="2:3" ht="17.149999999999999" customHeight="1" x14ac:dyDescent="0.35">
      <c r="B2631" s="302"/>
      <c r="C2631" s="302"/>
    </row>
    <row r="2632" spans="2:3" ht="17.149999999999999" customHeight="1" x14ac:dyDescent="0.35">
      <c r="B2632" s="302"/>
      <c r="C2632" s="302"/>
    </row>
    <row r="2633" spans="2:3" ht="17.149999999999999" customHeight="1" x14ac:dyDescent="0.35">
      <c r="B2633" s="302"/>
      <c r="C2633" s="302"/>
    </row>
    <row r="2634" spans="2:3" ht="17.149999999999999" customHeight="1" x14ac:dyDescent="0.35">
      <c r="B2634" s="302"/>
      <c r="C2634" s="302"/>
    </row>
    <row r="2635" spans="2:3" ht="17.149999999999999" customHeight="1" x14ac:dyDescent="0.35">
      <c r="B2635" s="302"/>
      <c r="C2635" s="302"/>
    </row>
    <row r="2636" spans="2:3" ht="17.149999999999999" customHeight="1" x14ac:dyDescent="0.35">
      <c r="B2636" s="302"/>
      <c r="C2636" s="302"/>
    </row>
    <row r="2637" spans="2:3" ht="17.149999999999999" customHeight="1" x14ac:dyDescent="0.35">
      <c r="B2637" s="302"/>
      <c r="C2637" s="302"/>
    </row>
    <row r="2638" spans="2:3" ht="17.149999999999999" customHeight="1" x14ac:dyDescent="0.35">
      <c r="B2638" s="302"/>
      <c r="C2638" s="302"/>
    </row>
    <row r="2639" spans="2:3" ht="17.149999999999999" customHeight="1" x14ac:dyDescent="0.35">
      <c r="B2639" s="302"/>
      <c r="C2639" s="302"/>
    </row>
    <row r="2640" spans="2:3" ht="17.149999999999999" customHeight="1" x14ac:dyDescent="0.35">
      <c r="B2640" s="302"/>
      <c r="C2640" s="302"/>
    </row>
    <row r="2641" spans="2:3" ht="17.149999999999999" customHeight="1" x14ac:dyDescent="0.35">
      <c r="B2641" s="302"/>
      <c r="C2641" s="302"/>
    </row>
    <row r="2642" spans="2:3" ht="17.149999999999999" customHeight="1" x14ac:dyDescent="0.35">
      <c r="B2642" s="302"/>
      <c r="C2642" s="302"/>
    </row>
    <row r="2643" spans="2:3" ht="17.149999999999999" customHeight="1" x14ac:dyDescent="0.35">
      <c r="B2643" s="302"/>
      <c r="C2643" s="302"/>
    </row>
    <row r="2644" spans="2:3" ht="17.149999999999999" customHeight="1" x14ac:dyDescent="0.35">
      <c r="B2644" s="302"/>
      <c r="C2644" s="302"/>
    </row>
    <row r="2645" spans="2:3" ht="17.149999999999999" customHeight="1" x14ac:dyDescent="0.35">
      <c r="B2645" s="302"/>
      <c r="C2645" s="302"/>
    </row>
    <row r="2646" spans="2:3" ht="17.149999999999999" customHeight="1" x14ac:dyDescent="0.35">
      <c r="B2646" s="302"/>
      <c r="C2646" s="302"/>
    </row>
    <row r="2647" spans="2:3" ht="17.149999999999999" customHeight="1" x14ac:dyDescent="0.35">
      <c r="B2647" s="302"/>
      <c r="C2647" s="302"/>
    </row>
    <row r="2648" spans="2:3" ht="17.149999999999999" customHeight="1" x14ac:dyDescent="0.35">
      <c r="B2648" s="302"/>
      <c r="C2648" s="302"/>
    </row>
    <row r="2649" spans="2:3" ht="17.149999999999999" customHeight="1" x14ac:dyDescent="0.35">
      <c r="B2649" s="302"/>
      <c r="C2649" s="302"/>
    </row>
    <row r="2650" spans="2:3" ht="17.149999999999999" customHeight="1" x14ac:dyDescent="0.35">
      <c r="B2650" s="302"/>
      <c r="C2650" s="302"/>
    </row>
    <row r="2651" spans="2:3" ht="17.149999999999999" customHeight="1" x14ac:dyDescent="0.35">
      <c r="B2651" s="302"/>
      <c r="C2651" s="302"/>
    </row>
    <row r="2652" spans="2:3" ht="17.149999999999999" customHeight="1" x14ac:dyDescent="0.35">
      <c r="B2652" s="302"/>
      <c r="C2652" s="302"/>
    </row>
    <row r="2653" spans="2:3" ht="17.149999999999999" customHeight="1" x14ac:dyDescent="0.35">
      <c r="B2653" s="302"/>
      <c r="C2653" s="302"/>
    </row>
    <row r="2654" spans="2:3" ht="17.149999999999999" customHeight="1" x14ac:dyDescent="0.35">
      <c r="B2654" s="302"/>
      <c r="C2654" s="302"/>
    </row>
    <row r="2655" spans="2:3" ht="17.149999999999999" customHeight="1" x14ac:dyDescent="0.35">
      <c r="B2655" s="302"/>
      <c r="C2655" s="302"/>
    </row>
    <row r="2656" spans="2:3" ht="17.149999999999999" customHeight="1" x14ac:dyDescent="0.35">
      <c r="B2656" s="302"/>
      <c r="C2656" s="302"/>
    </row>
    <row r="2657" spans="2:3" ht="17.149999999999999" customHeight="1" x14ac:dyDescent="0.35">
      <c r="B2657" s="302"/>
      <c r="C2657" s="302"/>
    </row>
    <row r="2658" spans="2:3" ht="17.149999999999999" customHeight="1" x14ac:dyDescent="0.35">
      <c r="B2658" s="302"/>
      <c r="C2658" s="302"/>
    </row>
    <row r="2659" spans="2:3" ht="17.149999999999999" customHeight="1" x14ac:dyDescent="0.35">
      <c r="B2659" s="302"/>
      <c r="C2659" s="302"/>
    </row>
    <row r="2660" spans="2:3" ht="17.149999999999999" customHeight="1" x14ac:dyDescent="0.35">
      <c r="B2660" s="302"/>
      <c r="C2660" s="302"/>
    </row>
    <row r="2661" spans="2:3" ht="17.149999999999999" customHeight="1" x14ac:dyDescent="0.35">
      <c r="B2661" s="302"/>
      <c r="C2661" s="302"/>
    </row>
    <row r="2662" spans="2:3" ht="17.149999999999999" customHeight="1" x14ac:dyDescent="0.35">
      <c r="B2662" s="302"/>
      <c r="C2662" s="302"/>
    </row>
    <row r="2663" spans="2:3" ht="17.149999999999999" customHeight="1" x14ac:dyDescent="0.35">
      <c r="B2663" s="302"/>
      <c r="C2663" s="302"/>
    </row>
    <row r="2664" spans="2:3" ht="17.149999999999999" customHeight="1" x14ac:dyDescent="0.35">
      <c r="B2664" s="302"/>
      <c r="C2664" s="302"/>
    </row>
    <row r="2665" spans="2:3" ht="17.149999999999999" customHeight="1" x14ac:dyDescent="0.35">
      <c r="B2665" s="302"/>
      <c r="C2665" s="302"/>
    </row>
    <row r="2666" spans="2:3" ht="17.149999999999999" customHeight="1" x14ac:dyDescent="0.35">
      <c r="B2666" s="302"/>
      <c r="C2666" s="302"/>
    </row>
    <row r="2667" spans="2:3" ht="17.149999999999999" customHeight="1" x14ac:dyDescent="0.35">
      <c r="B2667" s="302"/>
      <c r="C2667" s="302"/>
    </row>
    <row r="2668" spans="2:3" ht="17.149999999999999" customHeight="1" x14ac:dyDescent="0.35">
      <c r="B2668" s="302"/>
      <c r="C2668" s="302"/>
    </row>
    <row r="2669" spans="2:3" ht="17.149999999999999" customHeight="1" x14ac:dyDescent="0.35">
      <c r="B2669" s="302"/>
      <c r="C2669" s="302"/>
    </row>
    <row r="2670" spans="2:3" ht="17.149999999999999" customHeight="1" x14ac:dyDescent="0.35">
      <c r="B2670" s="302"/>
      <c r="C2670" s="302"/>
    </row>
    <row r="2671" spans="2:3" ht="17.149999999999999" customHeight="1" x14ac:dyDescent="0.35">
      <c r="B2671" s="302"/>
      <c r="C2671" s="302"/>
    </row>
    <row r="2672" spans="2:3" ht="17.149999999999999" customHeight="1" x14ac:dyDescent="0.35">
      <c r="B2672" s="302"/>
      <c r="C2672" s="302"/>
    </row>
    <row r="2673" spans="2:3" ht="17.149999999999999" customHeight="1" x14ac:dyDescent="0.35">
      <c r="B2673" s="302"/>
      <c r="C2673" s="302"/>
    </row>
    <row r="2674" spans="2:3" ht="17.149999999999999" customHeight="1" x14ac:dyDescent="0.35">
      <c r="B2674" s="302"/>
      <c r="C2674" s="302"/>
    </row>
    <row r="2675" spans="2:3" ht="17.149999999999999" customHeight="1" x14ac:dyDescent="0.35">
      <c r="B2675" s="302"/>
      <c r="C2675" s="302"/>
    </row>
    <row r="2676" spans="2:3" ht="17.149999999999999" customHeight="1" x14ac:dyDescent="0.35">
      <c r="B2676" s="302"/>
      <c r="C2676" s="302"/>
    </row>
    <row r="2677" spans="2:3" ht="17.149999999999999" customHeight="1" x14ac:dyDescent="0.35">
      <c r="B2677" s="302"/>
      <c r="C2677" s="302"/>
    </row>
    <row r="2678" spans="2:3" ht="17.149999999999999" customHeight="1" x14ac:dyDescent="0.35">
      <c r="B2678" s="302"/>
      <c r="C2678" s="302"/>
    </row>
    <row r="2679" spans="2:3" ht="17.149999999999999" customHeight="1" x14ac:dyDescent="0.35">
      <c r="B2679" s="302"/>
      <c r="C2679" s="302"/>
    </row>
    <row r="2680" spans="2:3" ht="17.149999999999999" customHeight="1" x14ac:dyDescent="0.35">
      <c r="B2680" s="302"/>
      <c r="C2680" s="302"/>
    </row>
    <row r="2681" spans="2:3" ht="17.149999999999999" customHeight="1" x14ac:dyDescent="0.35">
      <c r="B2681" s="302"/>
      <c r="C2681" s="302"/>
    </row>
    <row r="2682" spans="2:3" ht="17.149999999999999" customHeight="1" x14ac:dyDescent="0.35">
      <c r="B2682" s="302"/>
      <c r="C2682" s="302"/>
    </row>
    <row r="2683" spans="2:3" ht="17.149999999999999" customHeight="1" x14ac:dyDescent="0.35">
      <c r="B2683" s="302"/>
      <c r="C2683" s="302"/>
    </row>
    <row r="2684" spans="2:3" ht="17.149999999999999" customHeight="1" x14ac:dyDescent="0.35">
      <c r="B2684" s="302"/>
      <c r="C2684" s="302"/>
    </row>
    <row r="2685" spans="2:3" ht="17.149999999999999" customHeight="1" x14ac:dyDescent="0.35">
      <c r="B2685" s="302"/>
      <c r="C2685" s="302"/>
    </row>
    <row r="2686" spans="2:3" ht="17.149999999999999" customHeight="1" x14ac:dyDescent="0.35">
      <c r="B2686" s="302"/>
      <c r="C2686" s="302"/>
    </row>
    <row r="2687" spans="2:3" ht="17.149999999999999" customHeight="1" x14ac:dyDescent="0.35">
      <c r="B2687" s="302"/>
      <c r="C2687" s="302"/>
    </row>
    <row r="2688" spans="2:3" ht="17.149999999999999" customHeight="1" x14ac:dyDescent="0.35">
      <c r="B2688" s="302"/>
      <c r="C2688" s="302"/>
    </row>
    <row r="2689" spans="2:3" ht="17.149999999999999" customHeight="1" x14ac:dyDescent="0.35">
      <c r="B2689" s="302"/>
      <c r="C2689" s="302"/>
    </row>
    <row r="2690" spans="2:3" ht="17.149999999999999" customHeight="1" x14ac:dyDescent="0.35">
      <c r="B2690" s="302"/>
      <c r="C2690" s="302"/>
    </row>
    <row r="2691" spans="2:3" ht="17.149999999999999" customHeight="1" x14ac:dyDescent="0.35">
      <c r="B2691" s="302"/>
      <c r="C2691" s="302"/>
    </row>
    <row r="2692" spans="2:3" ht="17.149999999999999" customHeight="1" x14ac:dyDescent="0.35">
      <c r="B2692" s="302"/>
      <c r="C2692" s="302"/>
    </row>
    <row r="2693" spans="2:3" ht="17.149999999999999" customHeight="1" x14ac:dyDescent="0.35">
      <c r="B2693" s="302"/>
      <c r="C2693" s="302"/>
    </row>
    <row r="2694" spans="2:3" ht="17.149999999999999" customHeight="1" x14ac:dyDescent="0.35">
      <c r="B2694" s="302"/>
      <c r="C2694" s="302"/>
    </row>
    <row r="2695" spans="2:3" ht="17.149999999999999" customHeight="1" x14ac:dyDescent="0.35">
      <c r="B2695" s="302"/>
      <c r="C2695" s="302"/>
    </row>
    <row r="2696" spans="2:3" ht="17.149999999999999" customHeight="1" x14ac:dyDescent="0.35">
      <c r="B2696" s="302"/>
      <c r="C2696" s="302"/>
    </row>
    <row r="2697" spans="2:3" ht="17.149999999999999" customHeight="1" x14ac:dyDescent="0.35">
      <c r="B2697" s="302"/>
      <c r="C2697" s="302"/>
    </row>
    <row r="2698" spans="2:3" ht="17.149999999999999" customHeight="1" x14ac:dyDescent="0.35">
      <c r="B2698" s="302"/>
      <c r="C2698" s="302"/>
    </row>
    <row r="2699" spans="2:3" ht="17.149999999999999" customHeight="1" x14ac:dyDescent="0.35">
      <c r="B2699" s="302"/>
      <c r="C2699" s="302"/>
    </row>
    <row r="2700" spans="2:3" ht="17.149999999999999" customHeight="1" x14ac:dyDescent="0.35">
      <c r="B2700" s="302"/>
      <c r="C2700" s="302"/>
    </row>
    <row r="2701" spans="2:3" ht="17.149999999999999" customHeight="1" x14ac:dyDescent="0.35">
      <c r="B2701" s="302"/>
      <c r="C2701" s="302"/>
    </row>
    <row r="2702" spans="2:3" ht="17.149999999999999" customHeight="1" x14ac:dyDescent="0.35">
      <c r="B2702" s="302"/>
      <c r="C2702" s="302"/>
    </row>
    <row r="2703" spans="2:3" ht="17.149999999999999" customHeight="1" x14ac:dyDescent="0.35">
      <c r="B2703" s="302"/>
      <c r="C2703" s="302"/>
    </row>
    <row r="2704" spans="2:3" ht="17.149999999999999" customHeight="1" x14ac:dyDescent="0.35">
      <c r="B2704" s="302"/>
      <c r="C2704" s="302"/>
    </row>
    <row r="2705" spans="2:3" ht="17.149999999999999" customHeight="1" x14ac:dyDescent="0.35">
      <c r="B2705" s="302"/>
      <c r="C2705" s="302"/>
    </row>
    <row r="2706" spans="2:3" ht="17.149999999999999" customHeight="1" x14ac:dyDescent="0.35">
      <c r="B2706" s="302"/>
      <c r="C2706" s="302"/>
    </row>
    <row r="2707" spans="2:3" ht="17.149999999999999" customHeight="1" x14ac:dyDescent="0.35">
      <c r="B2707" s="302"/>
      <c r="C2707" s="302"/>
    </row>
    <row r="2708" spans="2:3" ht="17.149999999999999" customHeight="1" x14ac:dyDescent="0.35">
      <c r="B2708" s="302"/>
      <c r="C2708" s="302"/>
    </row>
    <row r="2709" spans="2:3" ht="17.149999999999999" customHeight="1" x14ac:dyDescent="0.35">
      <c r="B2709" s="302"/>
      <c r="C2709" s="302"/>
    </row>
    <row r="2710" spans="2:3" ht="17.149999999999999" customHeight="1" x14ac:dyDescent="0.35">
      <c r="B2710" s="302"/>
      <c r="C2710" s="302"/>
    </row>
    <row r="2711" spans="2:3" ht="17.149999999999999" customHeight="1" x14ac:dyDescent="0.35">
      <c r="B2711" s="302"/>
      <c r="C2711" s="302"/>
    </row>
    <row r="2712" spans="2:3" ht="17.149999999999999" customHeight="1" x14ac:dyDescent="0.35">
      <c r="B2712" s="302"/>
      <c r="C2712" s="302"/>
    </row>
    <row r="2713" spans="2:3" ht="17.149999999999999" customHeight="1" x14ac:dyDescent="0.35">
      <c r="B2713" s="302"/>
      <c r="C2713" s="302"/>
    </row>
    <row r="2714" spans="2:3" ht="17.149999999999999" customHeight="1" x14ac:dyDescent="0.35">
      <c r="B2714" s="302"/>
      <c r="C2714" s="302"/>
    </row>
    <row r="2715" spans="2:3" ht="17.149999999999999" customHeight="1" x14ac:dyDescent="0.35">
      <c r="B2715" s="302"/>
      <c r="C2715" s="302"/>
    </row>
    <row r="2716" spans="2:3" ht="17.149999999999999" customHeight="1" x14ac:dyDescent="0.35">
      <c r="B2716" s="302"/>
      <c r="C2716" s="302"/>
    </row>
    <row r="2717" spans="2:3" ht="17.149999999999999" customHeight="1" x14ac:dyDescent="0.35">
      <c r="B2717" s="302"/>
      <c r="C2717" s="302"/>
    </row>
    <row r="2718" spans="2:3" ht="17.149999999999999" customHeight="1" x14ac:dyDescent="0.35">
      <c r="B2718" s="302"/>
      <c r="C2718" s="302"/>
    </row>
    <row r="2719" spans="2:3" ht="17.149999999999999" customHeight="1" x14ac:dyDescent="0.35">
      <c r="B2719" s="302"/>
      <c r="C2719" s="302"/>
    </row>
    <row r="2720" spans="2:3" ht="17.149999999999999" customHeight="1" x14ac:dyDescent="0.35">
      <c r="B2720" s="302"/>
      <c r="C2720" s="302"/>
    </row>
    <row r="2721" spans="2:3" ht="17.149999999999999" customHeight="1" x14ac:dyDescent="0.35">
      <c r="B2721" s="302"/>
      <c r="C2721" s="302"/>
    </row>
    <row r="2722" spans="2:3" ht="17.149999999999999" customHeight="1" x14ac:dyDescent="0.35">
      <c r="B2722" s="302"/>
      <c r="C2722" s="302"/>
    </row>
    <row r="2723" spans="2:3" ht="17.149999999999999" customHeight="1" x14ac:dyDescent="0.35">
      <c r="B2723" s="302"/>
      <c r="C2723" s="302"/>
    </row>
    <row r="2724" spans="2:3" ht="17.149999999999999" customHeight="1" x14ac:dyDescent="0.35">
      <c r="B2724" s="302"/>
      <c r="C2724" s="302"/>
    </row>
    <row r="2725" spans="2:3" ht="17.149999999999999" customHeight="1" x14ac:dyDescent="0.35">
      <c r="B2725" s="302"/>
      <c r="C2725" s="302"/>
    </row>
    <row r="2726" spans="2:3" ht="17.149999999999999" customHeight="1" x14ac:dyDescent="0.35">
      <c r="B2726" s="302"/>
      <c r="C2726" s="302"/>
    </row>
    <row r="2727" spans="2:3" ht="17.149999999999999" customHeight="1" x14ac:dyDescent="0.35">
      <c r="B2727" s="302"/>
      <c r="C2727" s="302"/>
    </row>
    <row r="2728" spans="2:3" ht="17.149999999999999" customHeight="1" x14ac:dyDescent="0.35">
      <c r="B2728" s="302"/>
      <c r="C2728" s="302"/>
    </row>
    <row r="2729" spans="2:3" ht="17.149999999999999" customHeight="1" x14ac:dyDescent="0.35">
      <c r="B2729" s="302"/>
      <c r="C2729" s="302"/>
    </row>
    <row r="2730" spans="2:3" ht="17.149999999999999" customHeight="1" x14ac:dyDescent="0.35">
      <c r="B2730" s="302"/>
      <c r="C2730" s="302"/>
    </row>
    <row r="2731" spans="2:3" ht="17.149999999999999" customHeight="1" x14ac:dyDescent="0.35">
      <c r="B2731" s="302"/>
      <c r="C2731" s="302"/>
    </row>
    <row r="2732" spans="2:3" ht="17.149999999999999" customHeight="1" x14ac:dyDescent="0.35">
      <c r="B2732" s="302"/>
      <c r="C2732" s="302"/>
    </row>
    <row r="2733" spans="2:3" ht="17.149999999999999" customHeight="1" x14ac:dyDescent="0.35">
      <c r="B2733" s="302"/>
      <c r="C2733" s="302"/>
    </row>
    <row r="2734" spans="2:3" ht="17.149999999999999" customHeight="1" x14ac:dyDescent="0.35">
      <c r="B2734" s="302"/>
      <c r="C2734" s="302"/>
    </row>
    <row r="2735" spans="2:3" ht="17.149999999999999" customHeight="1" x14ac:dyDescent="0.35">
      <c r="B2735" s="302"/>
      <c r="C2735" s="302"/>
    </row>
    <row r="2736" spans="2:3" ht="17.149999999999999" customHeight="1" x14ac:dyDescent="0.35">
      <c r="B2736" s="302"/>
      <c r="C2736" s="302"/>
    </row>
    <row r="2737" spans="2:3" ht="17.149999999999999" customHeight="1" x14ac:dyDescent="0.35">
      <c r="B2737" s="302"/>
      <c r="C2737" s="302"/>
    </row>
    <row r="2738" spans="2:3" ht="17.149999999999999" customHeight="1" x14ac:dyDescent="0.35">
      <c r="B2738" s="302"/>
      <c r="C2738" s="302"/>
    </row>
    <row r="2739" spans="2:3" ht="17.149999999999999" customHeight="1" x14ac:dyDescent="0.35">
      <c r="B2739" s="302"/>
      <c r="C2739" s="302"/>
    </row>
    <row r="2740" spans="2:3" ht="17.149999999999999" customHeight="1" x14ac:dyDescent="0.35">
      <c r="B2740" s="302"/>
      <c r="C2740" s="302"/>
    </row>
    <row r="2741" spans="2:3" ht="17.149999999999999" customHeight="1" x14ac:dyDescent="0.35">
      <c r="B2741" s="302"/>
      <c r="C2741" s="302"/>
    </row>
    <row r="2742" spans="2:3" ht="17.149999999999999" customHeight="1" x14ac:dyDescent="0.35">
      <c r="B2742" s="302"/>
      <c r="C2742" s="302"/>
    </row>
    <row r="2743" spans="2:3" ht="17.149999999999999" customHeight="1" x14ac:dyDescent="0.35">
      <c r="B2743" s="302"/>
      <c r="C2743" s="302"/>
    </row>
    <row r="2744" spans="2:3" ht="17.149999999999999" customHeight="1" x14ac:dyDescent="0.35">
      <c r="B2744" s="302"/>
      <c r="C2744" s="302"/>
    </row>
    <row r="2745" spans="2:3" ht="17.149999999999999" customHeight="1" x14ac:dyDescent="0.35">
      <c r="B2745" s="302"/>
      <c r="C2745" s="302"/>
    </row>
    <row r="2746" spans="2:3" ht="17.149999999999999" customHeight="1" x14ac:dyDescent="0.35">
      <c r="B2746" s="302"/>
      <c r="C2746" s="302"/>
    </row>
    <row r="2747" spans="2:3" ht="17.149999999999999" customHeight="1" x14ac:dyDescent="0.35">
      <c r="B2747" s="302"/>
      <c r="C2747" s="302"/>
    </row>
    <row r="2748" spans="2:3" ht="17.149999999999999" customHeight="1" x14ac:dyDescent="0.35">
      <c r="B2748" s="302"/>
      <c r="C2748" s="302"/>
    </row>
    <row r="2749" spans="2:3" ht="17.149999999999999" customHeight="1" x14ac:dyDescent="0.35">
      <c r="B2749" s="302"/>
      <c r="C2749" s="302"/>
    </row>
    <row r="2750" spans="2:3" ht="17.149999999999999" customHeight="1" x14ac:dyDescent="0.35">
      <c r="B2750" s="302"/>
      <c r="C2750" s="302"/>
    </row>
    <row r="2751" spans="2:3" ht="17.149999999999999" customHeight="1" x14ac:dyDescent="0.35">
      <c r="B2751" s="302"/>
      <c r="C2751" s="302"/>
    </row>
    <row r="2752" spans="2:3" ht="17.149999999999999" customHeight="1" x14ac:dyDescent="0.35">
      <c r="B2752" s="302"/>
      <c r="C2752" s="302"/>
    </row>
    <row r="2753" spans="2:3" ht="17.149999999999999" customHeight="1" x14ac:dyDescent="0.35">
      <c r="B2753" s="302"/>
      <c r="C2753" s="302"/>
    </row>
    <row r="2754" spans="2:3" ht="17.149999999999999" customHeight="1" x14ac:dyDescent="0.35">
      <c r="B2754" s="302"/>
      <c r="C2754" s="302"/>
    </row>
    <row r="2755" spans="2:3" ht="17.149999999999999" customHeight="1" x14ac:dyDescent="0.35">
      <c r="B2755" s="302"/>
      <c r="C2755" s="302"/>
    </row>
    <row r="2756" spans="2:3" ht="17.149999999999999" customHeight="1" x14ac:dyDescent="0.35">
      <c r="B2756" s="302"/>
      <c r="C2756" s="302"/>
    </row>
    <row r="2757" spans="2:3" ht="17.149999999999999" customHeight="1" x14ac:dyDescent="0.35">
      <c r="B2757" s="302"/>
      <c r="C2757" s="302"/>
    </row>
    <row r="2758" spans="2:3" ht="17.149999999999999" customHeight="1" x14ac:dyDescent="0.35">
      <c r="B2758" s="302"/>
      <c r="C2758" s="302"/>
    </row>
    <row r="2759" spans="2:3" ht="17.149999999999999" customHeight="1" x14ac:dyDescent="0.35">
      <c r="B2759" s="302"/>
      <c r="C2759" s="302"/>
    </row>
    <row r="2760" spans="2:3" ht="17.149999999999999" customHeight="1" x14ac:dyDescent="0.35">
      <c r="B2760" s="302"/>
      <c r="C2760" s="302"/>
    </row>
    <row r="2761" spans="2:3" ht="17.149999999999999" customHeight="1" x14ac:dyDescent="0.35">
      <c r="B2761" s="302"/>
      <c r="C2761" s="302"/>
    </row>
    <row r="2762" spans="2:3" ht="17.149999999999999" customHeight="1" x14ac:dyDescent="0.35">
      <c r="B2762" s="302"/>
      <c r="C2762" s="302"/>
    </row>
    <row r="2763" spans="2:3" ht="17.149999999999999" customHeight="1" x14ac:dyDescent="0.35">
      <c r="B2763" s="302"/>
      <c r="C2763" s="302"/>
    </row>
    <row r="2764" spans="2:3" ht="17.149999999999999" customHeight="1" x14ac:dyDescent="0.35">
      <c r="B2764" s="302"/>
      <c r="C2764" s="302"/>
    </row>
    <row r="2765" spans="2:3" ht="17.149999999999999" customHeight="1" x14ac:dyDescent="0.35">
      <c r="B2765" s="302"/>
      <c r="C2765" s="302"/>
    </row>
    <row r="2766" spans="2:3" ht="17.149999999999999" customHeight="1" x14ac:dyDescent="0.35">
      <c r="B2766" s="302"/>
      <c r="C2766" s="302"/>
    </row>
    <row r="2767" spans="2:3" ht="17.149999999999999" customHeight="1" x14ac:dyDescent="0.35">
      <c r="B2767" s="302"/>
      <c r="C2767" s="302"/>
    </row>
    <row r="2768" spans="2:3" ht="17.149999999999999" customHeight="1" x14ac:dyDescent="0.35">
      <c r="B2768" s="302"/>
      <c r="C2768" s="302"/>
    </row>
    <row r="2769" spans="2:3" ht="17.149999999999999" customHeight="1" x14ac:dyDescent="0.35">
      <c r="B2769" s="302"/>
      <c r="C2769" s="302"/>
    </row>
    <row r="2770" spans="2:3" ht="17.149999999999999" customHeight="1" x14ac:dyDescent="0.35">
      <c r="B2770" s="302"/>
      <c r="C2770" s="302"/>
    </row>
    <row r="2771" spans="2:3" ht="17.149999999999999" customHeight="1" x14ac:dyDescent="0.35">
      <c r="B2771" s="302"/>
      <c r="C2771" s="302"/>
    </row>
    <row r="2772" spans="2:3" ht="17.149999999999999" customHeight="1" x14ac:dyDescent="0.35">
      <c r="B2772" s="302"/>
      <c r="C2772" s="302"/>
    </row>
    <row r="2773" spans="2:3" ht="17.149999999999999" customHeight="1" x14ac:dyDescent="0.35">
      <c r="B2773" s="302"/>
      <c r="C2773" s="302"/>
    </row>
    <row r="2774" spans="2:3" ht="17.149999999999999" customHeight="1" x14ac:dyDescent="0.35">
      <c r="B2774" s="302"/>
      <c r="C2774" s="302"/>
    </row>
    <row r="2775" spans="2:3" ht="17.149999999999999" customHeight="1" x14ac:dyDescent="0.35">
      <c r="B2775" s="302"/>
      <c r="C2775" s="302"/>
    </row>
    <row r="2776" spans="2:3" ht="17.149999999999999" customHeight="1" x14ac:dyDescent="0.35">
      <c r="B2776" s="302"/>
      <c r="C2776" s="302"/>
    </row>
    <row r="2777" spans="2:3" ht="17.149999999999999" customHeight="1" x14ac:dyDescent="0.35">
      <c r="B2777" s="302"/>
      <c r="C2777" s="302"/>
    </row>
    <row r="2778" spans="2:3" ht="17.149999999999999" customHeight="1" x14ac:dyDescent="0.35">
      <c r="B2778" s="302"/>
      <c r="C2778" s="302"/>
    </row>
    <row r="2779" spans="2:3" ht="17.149999999999999" customHeight="1" x14ac:dyDescent="0.35">
      <c r="B2779" s="302"/>
      <c r="C2779" s="302"/>
    </row>
    <row r="2780" spans="2:3" ht="17.149999999999999" customHeight="1" x14ac:dyDescent="0.35">
      <c r="B2780" s="302"/>
      <c r="C2780" s="302"/>
    </row>
    <row r="2781" spans="2:3" ht="17.149999999999999" customHeight="1" x14ac:dyDescent="0.35">
      <c r="B2781" s="302"/>
      <c r="C2781" s="302"/>
    </row>
    <row r="2782" spans="2:3" ht="17.149999999999999" customHeight="1" x14ac:dyDescent="0.35">
      <c r="B2782" s="302"/>
      <c r="C2782" s="302"/>
    </row>
    <row r="2783" spans="2:3" ht="17.149999999999999" customHeight="1" x14ac:dyDescent="0.35">
      <c r="B2783" s="302"/>
      <c r="C2783" s="302"/>
    </row>
    <row r="2784" spans="2:3" ht="17.149999999999999" customHeight="1" x14ac:dyDescent="0.35">
      <c r="B2784" s="302"/>
      <c r="C2784" s="302"/>
    </row>
    <row r="2785" spans="2:3" ht="17.149999999999999" customHeight="1" x14ac:dyDescent="0.35">
      <c r="B2785" s="302"/>
      <c r="C2785" s="302"/>
    </row>
    <row r="2786" spans="2:3" ht="17.149999999999999" customHeight="1" x14ac:dyDescent="0.35">
      <c r="B2786" s="302"/>
      <c r="C2786" s="302"/>
    </row>
    <row r="2787" spans="2:3" ht="17.149999999999999" customHeight="1" x14ac:dyDescent="0.35">
      <c r="B2787" s="302"/>
      <c r="C2787" s="302"/>
    </row>
    <row r="2788" spans="2:3" ht="17.149999999999999" customHeight="1" x14ac:dyDescent="0.35">
      <c r="B2788" s="302"/>
      <c r="C2788" s="302"/>
    </row>
    <row r="2789" spans="2:3" ht="17.149999999999999" customHeight="1" x14ac:dyDescent="0.35">
      <c r="B2789" s="302"/>
      <c r="C2789" s="302"/>
    </row>
    <row r="2790" spans="2:3" ht="17.149999999999999" customHeight="1" x14ac:dyDescent="0.35">
      <c r="B2790" s="302"/>
      <c r="C2790" s="302"/>
    </row>
    <row r="2791" spans="2:3" ht="17.149999999999999" customHeight="1" x14ac:dyDescent="0.35">
      <c r="B2791" s="302"/>
      <c r="C2791" s="302"/>
    </row>
    <row r="2792" spans="2:3" ht="17.149999999999999" customHeight="1" x14ac:dyDescent="0.35">
      <c r="B2792" s="302"/>
      <c r="C2792" s="302"/>
    </row>
    <row r="2793" spans="2:3" ht="17.149999999999999" customHeight="1" x14ac:dyDescent="0.35">
      <c r="B2793" s="302"/>
      <c r="C2793" s="302"/>
    </row>
    <row r="2794" spans="2:3" ht="17.149999999999999" customHeight="1" x14ac:dyDescent="0.35">
      <c r="B2794" s="302"/>
      <c r="C2794" s="302"/>
    </row>
    <row r="2795" spans="2:3" ht="17.149999999999999" customHeight="1" x14ac:dyDescent="0.35">
      <c r="B2795" s="302"/>
      <c r="C2795" s="302"/>
    </row>
    <row r="2796" spans="2:3" ht="17.149999999999999" customHeight="1" x14ac:dyDescent="0.35">
      <c r="B2796" s="302"/>
      <c r="C2796" s="302"/>
    </row>
    <row r="2797" spans="2:3" ht="17.149999999999999" customHeight="1" x14ac:dyDescent="0.35">
      <c r="B2797" s="302"/>
      <c r="C2797" s="302"/>
    </row>
    <row r="2798" spans="2:3" ht="17.149999999999999" customHeight="1" x14ac:dyDescent="0.35">
      <c r="B2798" s="302"/>
      <c r="C2798" s="302"/>
    </row>
    <row r="2799" spans="2:3" ht="17.149999999999999" customHeight="1" x14ac:dyDescent="0.35">
      <c r="B2799" s="302"/>
      <c r="C2799" s="302"/>
    </row>
    <row r="2800" spans="2:3" ht="17.149999999999999" customHeight="1" x14ac:dyDescent="0.35">
      <c r="B2800" s="302"/>
      <c r="C2800" s="302"/>
    </row>
    <row r="2801" spans="2:3" ht="17.149999999999999" customHeight="1" x14ac:dyDescent="0.35">
      <c r="B2801" s="302"/>
      <c r="C2801" s="302"/>
    </row>
    <row r="2802" spans="2:3" ht="17.149999999999999" customHeight="1" x14ac:dyDescent="0.35">
      <c r="B2802" s="302"/>
      <c r="C2802" s="302"/>
    </row>
    <row r="2803" spans="2:3" ht="17.149999999999999" customHeight="1" x14ac:dyDescent="0.35">
      <c r="B2803" s="302"/>
      <c r="C2803" s="302"/>
    </row>
    <row r="2804" spans="2:3" ht="17.149999999999999" customHeight="1" x14ac:dyDescent="0.35">
      <c r="B2804" s="302"/>
      <c r="C2804" s="302"/>
    </row>
    <row r="2805" spans="2:3" ht="17.149999999999999" customHeight="1" x14ac:dyDescent="0.35">
      <c r="B2805" s="302"/>
      <c r="C2805" s="302"/>
    </row>
    <row r="2806" spans="2:3" ht="17.149999999999999" customHeight="1" x14ac:dyDescent="0.35">
      <c r="B2806" s="302"/>
      <c r="C2806" s="302"/>
    </row>
    <row r="2807" spans="2:3" ht="17.149999999999999" customHeight="1" x14ac:dyDescent="0.35">
      <c r="B2807" s="302"/>
      <c r="C2807" s="302"/>
    </row>
    <row r="2808" spans="2:3" ht="17.149999999999999" customHeight="1" x14ac:dyDescent="0.35">
      <c r="B2808" s="302"/>
      <c r="C2808" s="302"/>
    </row>
    <row r="2809" spans="2:3" ht="17.149999999999999" customHeight="1" x14ac:dyDescent="0.35">
      <c r="B2809" s="302"/>
      <c r="C2809" s="302"/>
    </row>
    <row r="2810" spans="2:3" ht="17.149999999999999" customHeight="1" x14ac:dyDescent="0.35">
      <c r="B2810" s="302"/>
      <c r="C2810" s="302"/>
    </row>
    <row r="2811" spans="2:3" ht="17.149999999999999" customHeight="1" x14ac:dyDescent="0.35">
      <c r="B2811" s="302"/>
      <c r="C2811" s="302"/>
    </row>
    <row r="2812" spans="2:3" ht="17.149999999999999" customHeight="1" x14ac:dyDescent="0.35">
      <c r="B2812" s="302"/>
      <c r="C2812" s="302"/>
    </row>
    <row r="2813" spans="2:3" ht="17.149999999999999" customHeight="1" x14ac:dyDescent="0.35">
      <c r="B2813" s="302"/>
      <c r="C2813" s="302"/>
    </row>
    <row r="2814" spans="2:3" ht="17.149999999999999" customHeight="1" x14ac:dyDescent="0.35">
      <c r="B2814" s="302"/>
      <c r="C2814" s="302"/>
    </row>
    <row r="2815" spans="2:3" ht="17.149999999999999" customHeight="1" x14ac:dyDescent="0.35">
      <c r="B2815" s="302"/>
      <c r="C2815" s="302"/>
    </row>
    <row r="2816" spans="2:3" ht="17.149999999999999" customHeight="1" x14ac:dyDescent="0.35">
      <c r="B2816" s="302"/>
      <c r="C2816" s="302"/>
    </row>
    <row r="2817" spans="2:3" ht="17.149999999999999" customHeight="1" x14ac:dyDescent="0.35">
      <c r="B2817" s="302"/>
      <c r="C2817" s="302"/>
    </row>
    <row r="2818" spans="2:3" ht="17.149999999999999" customHeight="1" x14ac:dyDescent="0.35">
      <c r="B2818" s="302"/>
      <c r="C2818" s="302"/>
    </row>
    <row r="2819" spans="2:3" ht="17.149999999999999" customHeight="1" x14ac:dyDescent="0.35">
      <c r="B2819" s="302"/>
      <c r="C2819" s="302"/>
    </row>
    <row r="2820" spans="2:3" ht="17.149999999999999" customHeight="1" x14ac:dyDescent="0.35">
      <c r="B2820" s="302"/>
      <c r="C2820" s="302"/>
    </row>
    <row r="2821" spans="2:3" ht="17.149999999999999" customHeight="1" x14ac:dyDescent="0.35">
      <c r="B2821" s="302"/>
      <c r="C2821" s="302"/>
    </row>
    <row r="2822" spans="2:3" ht="17.149999999999999" customHeight="1" x14ac:dyDescent="0.35">
      <c r="B2822" s="302"/>
      <c r="C2822" s="302"/>
    </row>
    <row r="2823" spans="2:3" ht="17.149999999999999" customHeight="1" x14ac:dyDescent="0.35">
      <c r="B2823" s="302"/>
      <c r="C2823" s="302"/>
    </row>
    <row r="2824" spans="2:3" ht="17.149999999999999" customHeight="1" x14ac:dyDescent="0.35">
      <c r="B2824" s="302"/>
      <c r="C2824" s="302"/>
    </row>
    <row r="2825" spans="2:3" ht="17.149999999999999" customHeight="1" x14ac:dyDescent="0.35">
      <c r="B2825" s="302"/>
      <c r="C2825" s="302"/>
    </row>
    <row r="2826" spans="2:3" ht="17.149999999999999" customHeight="1" x14ac:dyDescent="0.35">
      <c r="B2826" s="302"/>
      <c r="C2826" s="302"/>
    </row>
    <row r="2827" spans="2:3" ht="17.149999999999999" customHeight="1" x14ac:dyDescent="0.35">
      <c r="B2827" s="302"/>
      <c r="C2827" s="302"/>
    </row>
    <row r="2828" spans="2:3" ht="17.149999999999999" customHeight="1" x14ac:dyDescent="0.35">
      <c r="B2828" s="302"/>
      <c r="C2828" s="302"/>
    </row>
    <row r="2829" spans="2:3" ht="17.149999999999999" customHeight="1" x14ac:dyDescent="0.35">
      <c r="B2829" s="302"/>
      <c r="C2829" s="302"/>
    </row>
    <row r="2830" spans="2:3" ht="17.149999999999999" customHeight="1" x14ac:dyDescent="0.35">
      <c r="B2830" s="302"/>
      <c r="C2830" s="302"/>
    </row>
    <row r="2831" spans="2:3" ht="17.149999999999999" customHeight="1" x14ac:dyDescent="0.35">
      <c r="B2831" s="302"/>
      <c r="C2831" s="302"/>
    </row>
    <row r="2832" spans="2:3" ht="17.149999999999999" customHeight="1" x14ac:dyDescent="0.35">
      <c r="B2832" s="302"/>
      <c r="C2832" s="302"/>
    </row>
    <row r="2833" spans="2:3" ht="17.149999999999999" customHeight="1" x14ac:dyDescent="0.35">
      <c r="B2833" s="302"/>
      <c r="C2833" s="302"/>
    </row>
    <row r="2834" spans="2:3" ht="17.149999999999999" customHeight="1" x14ac:dyDescent="0.35">
      <c r="B2834" s="302"/>
      <c r="C2834" s="302"/>
    </row>
    <row r="2835" spans="2:3" ht="17.149999999999999" customHeight="1" x14ac:dyDescent="0.35">
      <c r="B2835" s="302"/>
      <c r="C2835" s="302"/>
    </row>
    <row r="2836" spans="2:3" ht="17.149999999999999" customHeight="1" x14ac:dyDescent="0.35">
      <c r="B2836" s="302"/>
      <c r="C2836" s="302"/>
    </row>
    <row r="2837" spans="2:3" ht="17.149999999999999" customHeight="1" x14ac:dyDescent="0.35">
      <c r="B2837" s="302"/>
      <c r="C2837" s="302"/>
    </row>
    <row r="2838" spans="2:3" ht="17.149999999999999" customHeight="1" x14ac:dyDescent="0.35">
      <c r="B2838" s="302"/>
      <c r="C2838" s="302"/>
    </row>
    <row r="2839" spans="2:3" ht="17.149999999999999" customHeight="1" x14ac:dyDescent="0.35">
      <c r="B2839" s="302"/>
      <c r="C2839" s="302"/>
    </row>
    <row r="2840" spans="2:3" ht="17.149999999999999" customHeight="1" x14ac:dyDescent="0.35">
      <c r="B2840" s="302"/>
      <c r="C2840" s="302"/>
    </row>
    <row r="2841" spans="2:3" ht="17.149999999999999" customHeight="1" x14ac:dyDescent="0.35">
      <c r="B2841" s="302"/>
      <c r="C2841" s="302"/>
    </row>
    <row r="2842" spans="2:3" ht="17.149999999999999" customHeight="1" x14ac:dyDescent="0.35">
      <c r="B2842" s="302"/>
      <c r="C2842" s="302"/>
    </row>
    <row r="2843" spans="2:3" ht="17.149999999999999" customHeight="1" x14ac:dyDescent="0.35">
      <c r="B2843" s="302"/>
      <c r="C2843" s="302"/>
    </row>
    <row r="2844" spans="2:3" ht="17.149999999999999" customHeight="1" x14ac:dyDescent="0.35">
      <c r="B2844" s="302"/>
      <c r="C2844" s="302"/>
    </row>
    <row r="2845" spans="2:3" ht="17.149999999999999" customHeight="1" x14ac:dyDescent="0.35">
      <c r="B2845" s="302"/>
      <c r="C2845" s="302"/>
    </row>
    <row r="2846" spans="2:3" ht="17.149999999999999" customHeight="1" x14ac:dyDescent="0.35">
      <c r="B2846" s="302"/>
      <c r="C2846" s="302"/>
    </row>
    <row r="2847" spans="2:3" ht="17.149999999999999" customHeight="1" x14ac:dyDescent="0.35">
      <c r="B2847" s="302"/>
      <c r="C2847" s="302"/>
    </row>
    <row r="2848" spans="2:3" ht="17.149999999999999" customHeight="1" x14ac:dyDescent="0.35">
      <c r="B2848" s="302"/>
      <c r="C2848" s="302"/>
    </row>
    <row r="2849" spans="2:3" ht="17.149999999999999" customHeight="1" x14ac:dyDescent="0.35">
      <c r="B2849" s="302"/>
      <c r="C2849" s="302"/>
    </row>
    <row r="2850" spans="2:3" ht="17.149999999999999" customHeight="1" x14ac:dyDescent="0.35">
      <c r="B2850" s="302"/>
      <c r="C2850" s="302"/>
    </row>
    <row r="2851" spans="2:3" ht="17.149999999999999" customHeight="1" x14ac:dyDescent="0.35">
      <c r="B2851" s="302"/>
      <c r="C2851" s="302"/>
    </row>
    <row r="2852" spans="2:3" ht="17.149999999999999" customHeight="1" x14ac:dyDescent="0.35">
      <c r="B2852" s="302"/>
      <c r="C2852" s="302"/>
    </row>
    <row r="2853" spans="2:3" ht="17.149999999999999" customHeight="1" x14ac:dyDescent="0.35">
      <c r="B2853" s="302"/>
      <c r="C2853" s="302"/>
    </row>
    <row r="2854" spans="2:3" ht="17.149999999999999" customHeight="1" x14ac:dyDescent="0.35">
      <c r="B2854" s="302"/>
      <c r="C2854" s="302"/>
    </row>
    <row r="2855" spans="2:3" ht="17.149999999999999" customHeight="1" x14ac:dyDescent="0.35">
      <c r="B2855" s="302"/>
      <c r="C2855" s="302"/>
    </row>
    <row r="2856" spans="2:3" ht="17.149999999999999" customHeight="1" x14ac:dyDescent="0.35">
      <c r="B2856" s="302"/>
      <c r="C2856" s="302"/>
    </row>
    <row r="2857" spans="2:3" ht="17.149999999999999" customHeight="1" x14ac:dyDescent="0.35">
      <c r="B2857" s="302"/>
      <c r="C2857" s="302"/>
    </row>
    <row r="2858" spans="2:3" ht="17.149999999999999" customHeight="1" x14ac:dyDescent="0.35">
      <c r="B2858" s="302"/>
      <c r="C2858" s="302"/>
    </row>
    <row r="2859" spans="2:3" ht="17.149999999999999" customHeight="1" x14ac:dyDescent="0.35">
      <c r="B2859" s="302"/>
      <c r="C2859" s="302"/>
    </row>
    <row r="2860" spans="2:3" ht="17.149999999999999" customHeight="1" x14ac:dyDescent="0.35">
      <c r="B2860" s="302"/>
      <c r="C2860" s="302"/>
    </row>
    <row r="2861" spans="2:3" ht="17.149999999999999" customHeight="1" x14ac:dyDescent="0.35">
      <c r="B2861" s="302"/>
      <c r="C2861" s="302"/>
    </row>
    <row r="2862" spans="2:3" ht="17.149999999999999" customHeight="1" x14ac:dyDescent="0.35">
      <c r="B2862" s="302"/>
      <c r="C2862" s="302"/>
    </row>
    <row r="2863" spans="2:3" ht="17.149999999999999" customHeight="1" x14ac:dyDescent="0.35">
      <c r="B2863" s="302"/>
      <c r="C2863" s="302"/>
    </row>
    <row r="2864" spans="2:3" ht="17.149999999999999" customHeight="1" x14ac:dyDescent="0.35">
      <c r="B2864" s="302"/>
      <c r="C2864" s="302"/>
    </row>
    <row r="2865" spans="2:3" ht="17.149999999999999" customHeight="1" x14ac:dyDescent="0.35">
      <c r="B2865" s="302"/>
      <c r="C2865" s="302"/>
    </row>
    <row r="2866" spans="2:3" ht="17.149999999999999" customHeight="1" x14ac:dyDescent="0.35">
      <c r="B2866" s="302"/>
      <c r="C2866" s="302"/>
    </row>
    <row r="2867" spans="2:3" ht="17.149999999999999" customHeight="1" x14ac:dyDescent="0.35">
      <c r="B2867" s="302"/>
      <c r="C2867" s="302"/>
    </row>
    <row r="2868" spans="2:3" ht="17.149999999999999" customHeight="1" x14ac:dyDescent="0.35">
      <c r="B2868" s="302"/>
      <c r="C2868" s="302"/>
    </row>
    <row r="2869" spans="2:3" ht="17.149999999999999" customHeight="1" x14ac:dyDescent="0.35">
      <c r="B2869" s="302"/>
      <c r="C2869" s="302"/>
    </row>
    <row r="2870" spans="2:3" ht="17.149999999999999" customHeight="1" x14ac:dyDescent="0.35">
      <c r="B2870" s="302"/>
      <c r="C2870" s="302"/>
    </row>
    <row r="2871" spans="2:3" ht="17.149999999999999" customHeight="1" x14ac:dyDescent="0.35">
      <c r="B2871" s="302"/>
      <c r="C2871" s="302"/>
    </row>
    <row r="2872" spans="2:3" ht="17.149999999999999" customHeight="1" x14ac:dyDescent="0.35">
      <c r="B2872" s="302"/>
      <c r="C2872" s="302"/>
    </row>
    <row r="2873" spans="2:3" ht="17.149999999999999" customHeight="1" x14ac:dyDescent="0.35">
      <c r="B2873" s="302"/>
      <c r="C2873" s="302"/>
    </row>
    <row r="2874" spans="2:3" ht="17.149999999999999" customHeight="1" x14ac:dyDescent="0.35">
      <c r="B2874" s="302"/>
      <c r="C2874" s="302"/>
    </row>
    <row r="2875" spans="2:3" ht="17.149999999999999" customHeight="1" x14ac:dyDescent="0.35">
      <c r="B2875" s="302"/>
      <c r="C2875" s="302"/>
    </row>
    <row r="2876" spans="2:3" ht="17.149999999999999" customHeight="1" x14ac:dyDescent="0.35">
      <c r="B2876" s="302"/>
      <c r="C2876" s="302"/>
    </row>
    <row r="2877" spans="2:3" ht="17.149999999999999" customHeight="1" x14ac:dyDescent="0.35">
      <c r="B2877" s="302"/>
      <c r="C2877" s="302"/>
    </row>
    <row r="2878" spans="2:3" ht="17.149999999999999" customHeight="1" x14ac:dyDescent="0.35">
      <c r="B2878" s="302"/>
      <c r="C2878" s="302"/>
    </row>
    <row r="2879" spans="2:3" ht="17.149999999999999" customHeight="1" x14ac:dyDescent="0.35">
      <c r="B2879" s="302"/>
      <c r="C2879" s="302"/>
    </row>
    <row r="2880" spans="2:3" ht="17.149999999999999" customHeight="1" x14ac:dyDescent="0.35">
      <c r="B2880" s="302"/>
      <c r="C2880" s="302"/>
    </row>
    <row r="2881" spans="2:3" ht="17.149999999999999" customHeight="1" x14ac:dyDescent="0.35">
      <c r="B2881" s="302"/>
      <c r="C2881" s="302"/>
    </row>
    <row r="2882" spans="2:3" ht="17.149999999999999" customHeight="1" x14ac:dyDescent="0.35">
      <c r="B2882" s="302"/>
      <c r="C2882" s="302"/>
    </row>
    <row r="2883" spans="2:3" ht="17.149999999999999" customHeight="1" x14ac:dyDescent="0.35">
      <c r="B2883" s="302"/>
      <c r="C2883" s="302"/>
    </row>
    <row r="2884" spans="2:3" ht="17.149999999999999" customHeight="1" x14ac:dyDescent="0.35">
      <c r="B2884" s="302"/>
      <c r="C2884" s="302"/>
    </row>
    <row r="2885" spans="2:3" ht="17.149999999999999" customHeight="1" x14ac:dyDescent="0.35">
      <c r="B2885" s="302"/>
      <c r="C2885" s="302"/>
    </row>
    <row r="2886" spans="2:3" ht="17.149999999999999" customHeight="1" x14ac:dyDescent="0.35">
      <c r="B2886" s="302"/>
      <c r="C2886" s="302"/>
    </row>
    <row r="2887" spans="2:3" ht="17.149999999999999" customHeight="1" x14ac:dyDescent="0.35">
      <c r="B2887" s="302"/>
      <c r="C2887" s="302"/>
    </row>
    <row r="2888" spans="2:3" ht="17.149999999999999" customHeight="1" x14ac:dyDescent="0.35">
      <c r="B2888" s="302"/>
      <c r="C2888" s="302"/>
    </row>
    <row r="2889" spans="2:3" ht="17.149999999999999" customHeight="1" x14ac:dyDescent="0.35">
      <c r="B2889" s="302"/>
      <c r="C2889" s="302"/>
    </row>
    <row r="2890" spans="2:3" ht="17.149999999999999" customHeight="1" x14ac:dyDescent="0.35">
      <c r="B2890" s="302"/>
      <c r="C2890" s="302"/>
    </row>
    <row r="2891" spans="2:3" ht="17.149999999999999" customHeight="1" x14ac:dyDescent="0.35">
      <c r="B2891" s="302"/>
      <c r="C2891" s="302"/>
    </row>
    <row r="2892" spans="2:3" ht="17.149999999999999" customHeight="1" x14ac:dyDescent="0.35">
      <c r="B2892" s="302"/>
      <c r="C2892" s="302"/>
    </row>
    <row r="2893" spans="2:3" ht="17.149999999999999" customHeight="1" x14ac:dyDescent="0.35">
      <c r="B2893" s="302"/>
      <c r="C2893" s="302"/>
    </row>
    <row r="2894" spans="2:3" ht="17.149999999999999" customHeight="1" x14ac:dyDescent="0.35">
      <c r="B2894" s="302"/>
      <c r="C2894" s="302"/>
    </row>
    <row r="2895" spans="2:3" ht="17.149999999999999" customHeight="1" x14ac:dyDescent="0.35">
      <c r="B2895" s="302"/>
      <c r="C2895" s="302"/>
    </row>
    <row r="2896" spans="2:3" ht="17.149999999999999" customHeight="1" x14ac:dyDescent="0.35">
      <c r="B2896" s="302"/>
      <c r="C2896" s="302"/>
    </row>
    <row r="2897" spans="2:3" ht="17.149999999999999" customHeight="1" x14ac:dyDescent="0.35">
      <c r="B2897" s="302"/>
      <c r="C2897" s="302"/>
    </row>
    <row r="2898" spans="2:3" ht="17.149999999999999" customHeight="1" x14ac:dyDescent="0.35">
      <c r="B2898" s="302"/>
      <c r="C2898" s="302"/>
    </row>
    <row r="2899" spans="2:3" ht="17.149999999999999" customHeight="1" x14ac:dyDescent="0.35">
      <c r="B2899" s="302"/>
      <c r="C2899" s="302"/>
    </row>
    <row r="2900" spans="2:3" ht="17.149999999999999" customHeight="1" x14ac:dyDescent="0.35">
      <c r="B2900" s="302"/>
      <c r="C2900" s="302"/>
    </row>
    <row r="2901" spans="2:3" ht="17.149999999999999" customHeight="1" x14ac:dyDescent="0.35">
      <c r="B2901" s="302"/>
      <c r="C2901" s="302"/>
    </row>
    <row r="2902" spans="2:3" ht="17.149999999999999" customHeight="1" x14ac:dyDescent="0.35">
      <c r="B2902" s="302"/>
      <c r="C2902" s="302"/>
    </row>
    <row r="2903" spans="2:3" ht="17.149999999999999" customHeight="1" x14ac:dyDescent="0.35">
      <c r="B2903" s="302"/>
      <c r="C2903" s="302"/>
    </row>
    <row r="2904" spans="2:3" ht="17.149999999999999" customHeight="1" x14ac:dyDescent="0.35">
      <c r="B2904" s="302"/>
      <c r="C2904" s="302"/>
    </row>
    <row r="2905" spans="2:3" ht="17.149999999999999" customHeight="1" x14ac:dyDescent="0.35">
      <c r="B2905" s="302"/>
      <c r="C2905" s="302"/>
    </row>
    <row r="2906" spans="2:3" ht="17.149999999999999" customHeight="1" x14ac:dyDescent="0.35">
      <c r="B2906" s="302"/>
      <c r="C2906" s="302"/>
    </row>
    <row r="2907" spans="2:3" ht="17.149999999999999" customHeight="1" x14ac:dyDescent="0.35">
      <c r="B2907" s="302"/>
      <c r="C2907" s="302"/>
    </row>
    <row r="2908" spans="2:3" ht="17.149999999999999" customHeight="1" x14ac:dyDescent="0.35">
      <c r="B2908" s="302"/>
      <c r="C2908" s="302"/>
    </row>
    <row r="2909" spans="2:3" ht="17.149999999999999" customHeight="1" x14ac:dyDescent="0.35">
      <c r="B2909" s="302"/>
      <c r="C2909" s="302"/>
    </row>
    <row r="2910" spans="2:3" ht="17.149999999999999" customHeight="1" x14ac:dyDescent="0.35">
      <c r="B2910" s="302"/>
      <c r="C2910" s="302"/>
    </row>
    <row r="2911" spans="2:3" ht="17.149999999999999" customHeight="1" x14ac:dyDescent="0.35">
      <c r="B2911" s="302"/>
      <c r="C2911" s="302"/>
    </row>
    <row r="2912" spans="2:3" ht="17.149999999999999" customHeight="1" x14ac:dyDescent="0.35">
      <c r="B2912" s="302"/>
      <c r="C2912" s="302"/>
    </row>
    <row r="2913" spans="2:3" ht="17.149999999999999" customHeight="1" x14ac:dyDescent="0.35">
      <c r="B2913" s="302"/>
      <c r="C2913" s="302"/>
    </row>
    <row r="2914" spans="2:3" ht="17.149999999999999" customHeight="1" x14ac:dyDescent="0.35">
      <c r="B2914" s="302"/>
      <c r="C2914" s="302"/>
    </row>
    <row r="2915" spans="2:3" ht="17.149999999999999" customHeight="1" x14ac:dyDescent="0.35">
      <c r="B2915" s="302"/>
      <c r="C2915" s="302"/>
    </row>
    <row r="2916" spans="2:3" ht="17.149999999999999" customHeight="1" x14ac:dyDescent="0.35">
      <c r="B2916" s="302"/>
      <c r="C2916" s="302"/>
    </row>
    <row r="2917" spans="2:3" ht="17.149999999999999" customHeight="1" x14ac:dyDescent="0.35">
      <c r="B2917" s="302"/>
      <c r="C2917" s="302"/>
    </row>
    <row r="2918" spans="2:3" ht="17.149999999999999" customHeight="1" x14ac:dyDescent="0.35">
      <c r="B2918" s="302"/>
      <c r="C2918" s="302"/>
    </row>
    <row r="2919" spans="2:3" ht="17.149999999999999" customHeight="1" x14ac:dyDescent="0.35">
      <c r="B2919" s="302"/>
      <c r="C2919" s="302"/>
    </row>
    <row r="2920" spans="2:3" ht="17.149999999999999" customHeight="1" x14ac:dyDescent="0.35">
      <c r="B2920" s="302"/>
      <c r="C2920" s="302"/>
    </row>
    <row r="2921" spans="2:3" ht="17.149999999999999" customHeight="1" x14ac:dyDescent="0.35">
      <c r="B2921" s="302"/>
      <c r="C2921" s="302"/>
    </row>
    <row r="2922" spans="2:3" ht="17.149999999999999" customHeight="1" x14ac:dyDescent="0.35">
      <c r="B2922" s="302"/>
      <c r="C2922" s="302"/>
    </row>
    <row r="2923" spans="2:3" ht="17.149999999999999" customHeight="1" x14ac:dyDescent="0.35">
      <c r="B2923" s="302"/>
      <c r="C2923" s="302"/>
    </row>
    <row r="2924" spans="2:3" ht="17.149999999999999" customHeight="1" x14ac:dyDescent="0.35">
      <c r="B2924" s="302"/>
      <c r="C2924" s="302"/>
    </row>
    <row r="2925" spans="2:3" ht="17.149999999999999" customHeight="1" x14ac:dyDescent="0.35">
      <c r="B2925" s="302"/>
      <c r="C2925" s="302"/>
    </row>
    <row r="2926" spans="2:3" ht="17.149999999999999" customHeight="1" x14ac:dyDescent="0.35">
      <c r="B2926" s="302"/>
      <c r="C2926" s="302"/>
    </row>
    <row r="2927" spans="2:3" ht="17.149999999999999" customHeight="1" x14ac:dyDescent="0.35">
      <c r="B2927" s="302"/>
      <c r="C2927" s="302"/>
    </row>
    <row r="2928" spans="2:3" ht="17.149999999999999" customHeight="1" x14ac:dyDescent="0.35">
      <c r="B2928" s="302"/>
      <c r="C2928" s="302"/>
    </row>
    <row r="2929" spans="2:3" ht="17.149999999999999" customHeight="1" x14ac:dyDescent="0.35">
      <c r="B2929" s="302"/>
      <c r="C2929" s="302"/>
    </row>
    <row r="2930" spans="2:3" ht="17.149999999999999" customHeight="1" x14ac:dyDescent="0.35">
      <c r="B2930" s="302"/>
      <c r="C2930" s="302"/>
    </row>
    <row r="2931" spans="2:3" ht="17.149999999999999" customHeight="1" x14ac:dyDescent="0.35">
      <c r="B2931" s="302"/>
      <c r="C2931" s="302"/>
    </row>
    <row r="2932" spans="2:3" ht="17.149999999999999" customHeight="1" x14ac:dyDescent="0.35">
      <c r="B2932" s="302"/>
      <c r="C2932" s="302"/>
    </row>
    <row r="2933" spans="2:3" ht="17.149999999999999" customHeight="1" x14ac:dyDescent="0.35">
      <c r="B2933" s="302"/>
      <c r="C2933" s="302"/>
    </row>
    <row r="2934" spans="2:3" ht="17.149999999999999" customHeight="1" x14ac:dyDescent="0.35">
      <c r="B2934" s="302"/>
      <c r="C2934" s="302"/>
    </row>
    <row r="2935" spans="2:3" ht="17.149999999999999" customHeight="1" x14ac:dyDescent="0.35">
      <c r="B2935" s="302"/>
      <c r="C2935" s="302"/>
    </row>
    <row r="2936" spans="2:3" ht="17.149999999999999" customHeight="1" x14ac:dyDescent="0.35">
      <c r="B2936" s="302"/>
      <c r="C2936" s="302"/>
    </row>
    <row r="2937" spans="2:3" ht="17.149999999999999" customHeight="1" x14ac:dyDescent="0.35">
      <c r="B2937" s="302"/>
      <c r="C2937" s="302"/>
    </row>
    <row r="2938" spans="2:3" ht="17.149999999999999" customHeight="1" x14ac:dyDescent="0.35">
      <c r="B2938" s="302"/>
      <c r="C2938" s="302"/>
    </row>
    <row r="2939" spans="2:3" ht="17.149999999999999" customHeight="1" x14ac:dyDescent="0.35">
      <c r="B2939" s="302"/>
      <c r="C2939" s="302"/>
    </row>
    <row r="2940" spans="2:3" ht="17.149999999999999" customHeight="1" x14ac:dyDescent="0.35">
      <c r="B2940" s="302"/>
      <c r="C2940" s="302"/>
    </row>
    <row r="2941" spans="2:3" ht="17.149999999999999" customHeight="1" x14ac:dyDescent="0.35">
      <c r="B2941" s="302"/>
      <c r="C2941" s="302"/>
    </row>
    <row r="2942" spans="2:3" ht="17.149999999999999" customHeight="1" x14ac:dyDescent="0.35">
      <c r="B2942" s="302"/>
      <c r="C2942" s="302"/>
    </row>
    <row r="2943" spans="2:3" ht="17.149999999999999" customHeight="1" x14ac:dyDescent="0.35">
      <c r="B2943" s="302"/>
      <c r="C2943" s="302"/>
    </row>
    <row r="2944" spans="2:3" ht="17.149999999999999" customHeight="1" x14ac:dyDescent="0.35">
      <c r="B2944" s="302"/>
      <c r="C2944" s="302"/>
    </row>
    <row r="2945" spans="2:3" ht="17.149999999999999" customHeight="1" x14ac:dyDescent="0.35">
      <c r="B2945" s="302"/>
      <c r="C2945" s="302"/>
    </row>
    <row r="2946" spans="2:3" ht="17.149999999999999" customHeight="1" x14ac:dyDescent="0.35">
      <c r="B2946" s="302"/>
      <c r="C2946" s="302"/>
    </row>
    <row r="2947" spans="2:3" ht="17.149999999999999" customHeight="1" x14ac:dyDescent="0.35">
      <c r="B2947" s="302"/>
      <c r="C2947" s="302"/>
    </row>
    <row r="2948" spans="2:3" ht="17.149999999999999" customHeight="1" x14ac:dyDescent="0.35">
      <c r="B2948" s="302"/>
      <c r="C2948" s="302"/>
    </row>
    <row r="2949" spans="2:3" ht="17.149999999999999" customHeight="1" x14ac:dyDescent="0.35">
      <c r="B2949" s="302"/>
      <c r="C2949" s="302"/>
    </row>
    <row r="2950" spans="2:3" ht="17.149999999999999" customHeight="1" x14ac:dyDescent="0.35">
      <c r="B2950" s="302"/>
      <c r="C2950" s="302"/>
    </row>
    <row r="2951" spans="2:3" ht="17.149999999999999" customHeight="1" x14ac:dyDescent="0.35">
      <c r="B2951" s="302"/>
      <c r="C2951" s="302"/>
    </row>
    <row r="2952" spans="2:3" ht="17.149999999999999" customHeight="1" x14ac:dyDescent="0.35">
      <c r="B2952" s="302"/>
      <c r="C2952" s="302"/>
    </row>
    <row r="2953" spans="2:3" ht="17.149999999999999" customHeight="1" x14ac:dyDescent="0.35">
      <c r="B2953" s="302"/>
      <c r="C2953" s="302"/>
    </row>
    <row r="2954" spans="2:3" ht="17.149999999999999" customHeight="1" x14ac:dyDescent="0.35">
      <c r="B2954" s="302"/>
      <c r="C2954" s="302"/>
    </row>
    <row r="2955" spans="2:3" ht="17.149999999999999" customHeight="1" x14ac:dyDescent="0.35">
      <c r="B2955" s="302"/>
      <c r="C2955" s="302"/>
    </row>
    <row r="2956" spans="2:3" ht="17.149999999999999" customHeight="1" x14ac:dyDescent="0.35">
      <c r="B2956" s="302"/>
      <c r="C2956" s="302"/>
    </row>
    <row r="2957" spans="2:3" ht="17.149999999999999" customHeight="1" x14ac:dyDescent="0.35">
      <c r="B2957" s="302"/>
      <c r="C2957" s="302"/>
    </row>
    <row r="2958" spans="2:3" ht="17.149999999999999" customHeight="1" x14ac:dyDescent="0.35">
      <c r="B2958" s="302"/>
      <c r="C2958" s="302"/>
    </row>
    <row r="2959" spans="2:3" ht="17.149999999999999" customHeight="1" x14ac:dyDescent="0.35">
      <c r="B2959" s="302"/>
      <c r="C2959" s="302"/>
    </row>
    <row r="2960" spans="2:3" ht="17.149999999999999" customHeight="1" x14ac:dyDescent="0.35">
      <c r="B2960" s="302"/>
      <c r="C2960" s="302"/>
    </row>
    <row r="2961" spans="2:3" ht="17.149999999999999" customHeight="1" x14ac:dyDescent="0.35">
      <c r="B2961" s="302"/>
      <c r="C2961" s="302"/>
    </row>
    <row r="2962" spans="2:3" ht="17.149999999999999" customHeight="1" x14ac:dyDescent="0.35">
      <c r="B2962" s="302"/>
      <c r="C2962" s="302"/>
    </row>
    <row r="2963" spans="2:3" ht="17.149999999999999" customHeight="1" x14ac:dyDescent="0.35">
      <c r="B2963" s="302"/>
      <c r="C2963" s="302"/>
    </row>
    <row r="2964" spans="2:3" ht="17.149999999999999" customHeight="1" x14ac:dyDescent="0.35">
      <c r="B2964" s="302"/>
      <c r="C2964" s="302"/>
    </row>
    <row r="2965" spans="2:3" ht="17.149999999999999" customHeight="1" x14ac:dyDescent="0.35">
      <c r="B2965" s="302"/>
      <c r="C2965" s="302"/>
    </row>
    <row r="2966" spans="2:3" ht="17.149999999999999" customHeight="1" x14ac:dyDescent="0.35">
      <c r="B2966" s="302"/>
      <c r="C2966" s="302"/>
    </row>
    <row r="2967" spans="2:3" ht="17.149999999999999" customHeight="1" x14ac:dyDescent="0.35">
      <c r="B2967" s="302"/>
      <c r="C2967" s="302"/>
    </row>
    <row r="2968" spans="2:3" ht="17.149999999999999" customHeight="1" x14ac:dyDescent="0.35">
      <c r="B2968" s="302"/>
      <c r="C2968" s="302"/>
    </row>
    <row r="2969" spans="2:3" ht="17.149999999999999" customHeight="1" x14ac:dyDescent="0.35">
      <c r="B2969" s="302"/>
      <c r="C2969" s="302"/>
    </row>
    <row r="2970" spans="2:3" ht="17.149999999999999" customHeight="1" x14ac:dyDescent="0.35">
      <c r="B2970" s="302"/>
      <c r="C2970" s="302"/>
    </row>
    <row r="2971" spans="2:3" ht="17.149999999999999" customHeight="1" x14ac:dyDescent="0.35">
      <c r="B2971" s="302"/>
      <c r="C2971" s="302"/>
    </row>
    <row r="2972" spans="2:3" ht="17.149999999999999" customHeight="1" x14ac:dyDescent="0.35">
      <c r="B2972" s="302"/>
      <c r="C2972" s="302"/>
    </row>
    <row r="2973" spans="2:3" ht="17.149999999999999" customHeight="1" x14ac:dyDescent="0.35">
      <c r="B2973" s="302"/>
      <c r="C2973" s="302"/>
    </row>
    <row r="2974" spans="2:3" ht="17.149999999999999" customHeight="1" x14ac:dyDescent="0.35">
      <c r="B2974" s="302"/>
      <c r="C2974" s="302"/>
    </row>
    <row r="2975" spans="2:3" ht="17.149999999999999" customHeight="1" x14ac:dyDescent="0.35">
      <c r="B2975" s="302"/>
      <c r="C2975" s="302"/>
    </row>
    <row r="2976" spans="2:3" ht="17.149999999999999" customHeight="1" x14ac:dyDescent="0.35">
      <c r="B2976" s="302"/>
      <c r="C2976" s="302"/>
    </row>
    <row r="2977" spans="2:3" ht="17.149999999999999" customHeight="1" x14ac:dyDescent="0.35">
      <c r="B2977" s="302"/>
      <c r="C2977" s="302"/>
    </row>
    <row r="2978" spans="2:3" ht="17.149999999999999" customHeight="1" x14ac:dyDescent="0.35">
      <c r="B2978" s="302"/>
      <c r="C2978" s="302"/>
    </row>
    <row r="2979" spans="2:3" ht="17.149999999999999" customHeight="1" x14ac:dyDescent="0.35">
      <c r="B2979" s="302"/>
      <c r="C2979" s="302"/>
    </row>
    <row r="2980" spans="2:3" ht="17.149999999999999" customHeight="1" x14ac:dyDescent="0.35">
      <c r="B2980" s="302"/>
      <c r="C2980" s="302"/>
    </row>
    <row r="2981" spans="2:3" ht="17.149999999999999" customHeight="1" x14ac:dyDescent="0.35">
      <c r="B2981" s="302"/>
      <c r="C2981" s="302"/>
    </row>
    <row r="2982" spans="2:3" ht="17.149999999999999" customHeight="1" x14ac:dyDescent="0.35">
      <c r="B2982" s="302"/>
      <c r="C2982" s="302"/>
    </row>
    <row r="2983" spans="2:3" ht="17.149999999999999" customHeight="1" x14ac:dyDescent="0.35">
      <c r="B2983" s="302"/>
      <c r="C2983" s="302"/>
    </row>
    <row r="2984" spans="2:3" ht="17.149999999999999" customHeight="1" x14ac:dyDescent="0.35">
      <c r="B2984" s="302"/>
      <c r="C2984" s="302"/>
    </row>
    <row r="2985" spans="2:3" ht="17.149999999999999" customHeight="1" x14ac:dyDescent="0.35">
      <c r="B2985" s="302"/>
      <c r="C2985" s="302"/>
    </row>
    <row r="2986" spans="2:3" ht="17.149999999999999" customHeight="1" x14ac:dyDescent="0.35">
      <c r="B2986" s="302"/>
      <c r="C2986" s="302"/>
    </row>
    <row r="2987" spans="2:3" ht="17.149999999999999" customHeight="1" x14ac:dyDescent="0.35">
      <c r="B2987" s="302"/>
      <c r="C2987" s="302"/>
    </row>
    <row r="2988" spans="2:3" ht="17.149999999999999" customHeight="1" x14ac:dyDescent="0.35">
      <c r="B2988" s="302"/>
      <c r="C2988" s="302"/>
    </row>
    <row r="2989" spans="2:3" ht="17.149999999999999" customHeight="1" x14ac:dyDescent="0.35">
      <c r="B2989" s="302"/>
      <c r="C2989" s="302"/>
    </row>
    <row r="2990" spans="2:3" ht="17.149999999999999" customHeight="1" x14ac:dyDescent="0.35">
      <c r="B2990" s="302"/>
      <c r="C2990" s="302"/>
    </row>
    <row r="2991" spans="2:3" ht="17.149999999999999" customHeight="1" x14ac:dyDescent="0.35">
      <c r="B2991" s="302"/>
      <c r="C2991" s="302"/>
    </row>
    <row r="2992" spans="2:3" ht="17.149999999999999" customHeight="1" x14ac:dyDescent="0.35">
      <c r="B2992" s="302"/>
      <c r="C2992" s="302"/>
    </row>
    <row r="2993" spans="2:3" ht="17.149999999999999" customHeight="1" x14ac:dyDescent="0.35">
      <c r="B2993" s="302"/>
      <c r="C2993" s="302"/>
    </row>
    <row r="2994" spans="2:3" ht="17.149999999999999" customHeight="1" x14ac:dyDescent="0.35">
      <c r="B2994" s="302"/>
      <c r="C2994" s="302"/>
    </row>
    <row r="2995" spans="2:3" ht="17.149999999999999" customHeight="1" x14ac:dyDescent="0.35">
      <c r="B2995" s="302"/>
      <c r="C2995" s="302"/>
    </row>
    <row r="2996" spans="2:3" ht="17.149999999999999" customHeight="1" x14ac:dyDescent="0.35">
      <c r="B2996" s="302"/>
      <c r="C2996" s="302"/>
    </row>
    <row r="2997" spans="2:3" ht="17.149999999999999" customHeight="1" x14ac:dyDescent="0.35">
      <c r="B2997" s="302"/>
      <c r="C2997" s="302"/>
    </row>
    <row r="2998" spans="2:3" ht="17.149999999999999" customHeight="1" x14ac:dyDescent="0.35">
      <c r="B2998" s="302"/>
      <c r="C2998" s="302"/>
    </row>
    <row r="2999" spans="2:3" ht="17.149999999999999" customHeight="1" x14ac:dyDescent="0.35">
      <c r="B2999" s="302"/>
      <c r="C2999" s="302"/>
    </row>
    <row r="3000" spans="2:3" ht="17.149999999999999" customHeight="1" x14ac:dyDescent="0.35">
      <c r="B3000" s="302"/>
      <c r="C3000" s="302"/>
    </row>
    <row r="3001" spans="2:3" ht="17.149999999999999" customHeight="1" x14ac:dyDescent="0.35">
      <c r="B3001" s="302"/>
      <c r="C3001" s="302"/>
    </row>
    <row r="3002" spans="2:3" ht="17.149999999999999" customHeight="1" x14ac:dyDescent="0.35">
      <c r="B3002" s="302"/>
      <c r="C3002" s="302"/>
    </row>
    <row r="3003" spans="2:3" ht="17.149999999999999" customHeight="1" x14ac:dyDescent="0.35">
      <c r="B3003" s="302"/>
      <c r="C3003" s="302"/>
    </row>
    <row r="3004" spans="2:3" ht="17.149999999999999" customHeight="1" x14ac:dyDescent="0.35">
      <c r="B3004" s="302"/>
      <c r="C3004" s="302"/>
    </row>
    <row r="3005" spans="2:3" ht="17.149999999999999" customHeight="1" x14ac:dyDescent="0.35">
      <c r="B3005" s="302"/>
      <c r="C3005" s="302"/>
    </row>
    <row r="3006" spans="2:3" ht="17.149999999999999" customHeight="1" x14ac:dyDescent="0.35">
      <c r="B3006" s="302"/>
      <c r="C3006" s="302"/>
    </row>
    <row r="3007" spans="2:3" ht="17.149999999999999" customHeight="1" x14ac:dyDescent="0.35">
      <c r="B3007" s="302"/>
      <c r="C3007" s="302"/>
    </row>
    <row r="3008" spans="2:3" ht="17.149999999999999" customHeight="1" x14ac:dyDescent="0.35">
      <c r="B3008" s="302"/>
      <c r="C3008" s="302"/>
    </row>
    <row r="3009" spans="2:3" ht="17.149999999999999" customHeight="1" x14ac:dyDescent="0.35">
      <c r="B3009" s="302"/>
      <c r="C3009" s="302"/>
    </row>
    <row r="3010" spans="2:3" ht="17.149999999999999" customHeight="1" x14ac:dyDescent="0.35">
      <c r="B3010" s="302"/>
      <c r="C3010" s="302"/>
    </row>
    <row r="3011" spans="2:3" ht="17.149999999999999" customHeight="1" x14ac:dyDescent="0.35">
      <c r="B3011" s="302"/>
      <c r="C3011" s="302"/>
    </row>
    <row r="3012" spans="2:3" ht="17.149999999999999" customHeight="1" x14ac:dyDescent="0.35">
      <c r="B3012" s="302"/>
      <c r="C3012" s="302"/>
    </row>
    <row r="3013" spans="2:3" ht="17.149999999999999" customHeight="1" x14ac:dyDescent="0.35">
      <c r="B3013" s="302"/>
      <c r="C3013" s="302"/>
    </row>
    <row r="3014" spans="2:3" ht="17.149999999999999" customHeight="1" x14ac:dyDescent="0.35">
      <c r="B3014" s="302"/>
      <c r="C3014" s="302"/>
    </row>
    <row r="3015" spans="2:3" ht="17.149999999999999" customHeight="1" x14ac:dyDescent="0.35">
      <c r="B3015" s="302"/>
      <c r="C3015" s="302"/>
    </row>
    <row r="3016" spans="2:3" ht="17.149999999999999" customHeight="1" x14ac:dyDescent="0.35">
      <c r="B3016" s="302"/>
      <c r="C3016" s="302"/>
    </row>
    <row r="3017" spans="2:3" ht="17.149999999999999" customHeight="1" x14ac:dyDescent="0.35">
      <c r="B3017" s="302"/>
      <c r="C3017" s="302"/>
    </row>
    <row r="3018" spans="2:3" ht="17.149999999999999" customHeight="1" x14ac:dyDescent="0.35">
      <c r="B3018" s="302"/>
      <c r="C3018" s="302"/>
    </row>
    <row r="3019" spans="2:3" ht="17.149999999999999" customHeight="1" x14ac:dyDescent="0.35">
      <c r="B3019" s="302"/>
      <c r="C3019" s="302"/>
    </row>
    <row r="3020" spans="2:3" ht="17.149999999999999" customHeight="1" x14ac:dyDescent="0.35">
      <c r="B3020" s="302"/>
      <c r="C3020" s="302"/>
    </row>
    <row r="3021" spans="2:3" ht="17.149999999999999" customHeight="1" x14ac:dyDescent="0.35">
      <c r="B3021" s="302"/>
      <c r="C3021" s="302"/>
    </row>
    <row r="3022" spans="2:3" ht="17.149999999999999" customHeight="1" x14ac:dyDescent="0.35">
      <c r="B3022" s="302"/>
      <c r="C3022" s="302"/>
    </row>
    <row r="3023" spans="2:3" ht="17.149999999999999" customHeight="1" x14ac:dyDescent="0.35">
      <c r="B3023" s="302"/>
      <c r="C3023" s="302"/>
    </row>
    <row r="3024" spans="2:3" ht="17.149999999999999" customHeight="1" x14ac:dyDescent="0.35">
      <c r="B3024" s="302"/>
      <c r="C3024" s="302"/>
    </row>
    <row r="3025" spans="2:3" ht="17.149999999999999" customHeight="1" x14ac:dyDescent="0.35">
      <c r="B3025" s="302"/>
      <c r="C3025" s="302"/>
    </row>
    <row r="3026" spans="2:3" ht="17.149999999999999" customHeight="1" x14ac:dyDescent="0.35">
      <c r="B3026" s="302"/>
      <c r="C3026" s="302"/>
    </row>
    <row r="3027" spans="2:3" ht="17.149999999999999" customHeight="1" x14ac:dyDescent="0.35">
      <c r="B3027" s="302"/>
      <c r="C3027" s="302"/>
    </row>
    <row r="3028" spans="2:3" ht="17.149999999999999" customHeight="1" x14ac:dyDescent="0.35">
      <c r="B3028" s="302"/>
      <c r="C3028" s="302"/>
    </row>
    <row r="3029" spans="2:3" ht="17.149999999999999" customHeight="1" x14ac:dyDescent="0.35">
      <c r="B3029" s="302"/>
      <c r="C3029" s="302"/>
    </row>
    <row r="3030" spans="2:3" ht="17.149999999999999" customHeight="1" x14ac:dyDescent="0.35">
      <c r="B3030" s="302"/>
      <c r="C3030" s="302"/>
    </row>
    <row r="3031" spans="2:3" ht="17.149999999999999" customHeight="1" x14ac:dyDescent="0.35">
      <c r="B3031" s="302"/>
      <c r="C3031" s="302"/>
    </row>
    <row r="3032" spans="2:3" ht="17.149999999999999" customHeight="1" x14ac:dyDescent="0.35">
      <c r="B3032" s="302"/>
      <c r="C3032" s="302"/>
    </row>
    <row r="3033" spans="2:3" ht="17.149999999999999" customHeight="1" x14ac:dyDescent="0.35">
      <c r="B3033" s="302"/>
      <c r="C3033" s="302"/>
    </row>
    <row r="3034" spans="2:3" ht="17.149999999999999" customHeight="1" x14ac:dyDescent="0.35">
      <c r="B3034" s="302"/>
      <c r="C3034" s="302"/>
    </row>
    <row r="3035" spans="2:3" ht="17.149999999999999" customHeight="1" x14ac:dyDescent="0.35">
      <c r="B3035" s="302"/>
      <c r="C3035" s="302"/>
    </row>
    <row r="3036" spans="2:3" ht="17.149999999999999" customHeight="1" x14ac:dyDescent="0.35">
      <c r="B3036" s="302"/>
      <c r="C3036" s="302"/>
    </row>
    <row r="3037" spans="2:3" ht="17.149999999999999" customHeight="1" x14ac:dyDescent="0.35">
      <c r="B3037" s="302"/>
      <c r="C3037" s="302"/>
    </row>
    <row r="3038" spans="2:3" ht="17.149999999999999" customHeight="1" x14ac:dyDescent="0.35">
      <c r="B3038" s="302"/>
      <c r="C3038" s="302"/>
    </row>
    <row r="3039" spans="2:3" ht="17.149999999999999" customHeight="1" x14ac:dyDescent="0.35">
      <c r="B3039" s="302"/>
      <c r="C3039" s="302"/>
    </row>
    <row r="3040" spans="2:3" ht="17.149999999999999" customHeight="1" x14ac:dyDescent="0.35">
      <c r="B3040" s="302"/>
      <c r="C3040" s="302"/>
    </row>
    <row r="3041" spans="2:3" ht="17.149999999999999" customHeight="1" x14ac:dyDescent="0.35">
      <c r="B3041" s="302"/>
      <c r="C3041" s="302"/>
    </row>
    <row r="3042" spans="2:3" ht="17.149999999999999" customHeight="1" x14ac:dyDescent="0.35">
      <c r="B3042" s="302"/>
      <c r="C3042" s="302"/>
    </row>
    <row r="3043" spans="2:3" ht="17.149999999999999" customHeight="1" x14ac:dyDescent="0.35">
      <c r="B3043" s="302"/>
      <c r="C3043" s="302"/>
    </row>
    <row r="3044" spans="2:3" ht="17.149999999999999" customHeight="1" x14ac:dyDescent="0.35">
      <c r="B3044" s="302"/>
      <c r="C3044" s="302"/>
    </row>
    <row r="3045" spans="2:3" ht="17.149999999999999" customHeight="1" x14ac:dyDescent="0.35">
      <c r="B3045" s="302"/>
      <c r="C3045" s="302"/>
    </row>
    <row r="3046" spans="2:3" ht="17.149999999999999" customHeight="1" x14ac:dyDescent="0.35">
      <c r="B3046" s="302"/>
      <c r="C3046" s="302"/>
    </row>
    <row r="3047" spans="2:3" ht="17.149999999999999" customHeight="1" x14ac:dyDescent="0.35">
      <c r="B3047" s="302"/>
      <c r="C3047" s="302"/>
    </row>
    <row r="3048" spans="2:3" ht="17.149999999999999" customHeight="1" x14ac:dyDescent="0.35">
      <c r="B3048" s="302"/>
      <c r="C3048" s="302"/>
    </row>
    <row r="3049" spans="2:3" ht="17.149999999999999" customHeight="1" x14ac:dyDescent="0.35">
      <c r="B3049" s="302"/>
      <c r="C3049" s="302"/>
    </row>
    <row r="3050" spans="2:3" ht="17.149999999999999" customHeight="1" x14ac:dyDescent="0.35">
      <c r="B3050" s="302"/>
      <c r="C3050" s="302"/>
    </row>
    <row r="3051" spans="2:3" ht="17.149999999999999" customHeight="1" x14ac:dyDescent="0.35">
      <c r="B3051" s="302"/>
      <c r="C3051" s="302"/>
    </row>
    <row r="3052" spans="2:3" ht="17.149999999999999" customHeight="1" x14ac:dyDescent="0.35">
      <c r="B3052" s="302"/>
      <c r="C3052" s="302"/>
    </row>
    <row r="3053" spans="2:3" ht="17.149999999999999" customHeight="1" x14ac:dyDescent="0.35">
      <c r="B3053" s="302"/>
      <c r="C3053" s="302"/>
    </row>
    <row r="3054" spans="2:3" ht="17.149999999999999" customHeight="1" x14ac:dyDescent="0.35">
      <c r="B3054" s="302"/>
      <c r="C3054" s="302"/>
    </row>
    <row r="3055" spans="2:3" ht="17.149999999999999" customHeight="1" x14ac:dyDescent="0.35">
      <c r="B3055" s="302"/>
      <c r="C3055" s="302"/>
    </row>
    <row r="3056" spans="2:3" ht="17.149999999999999" customHeight="1" x14ac:dyDescent="0.35">
      <c r="B3056" s="302"/>
      <c r="C3056" s="302"/>
    </row>
    <row r="3057" spans="2:3" ht="17.149999999999999" customHeight="1" x14ac:dyDescent="0.35">
      <c r="B3057" s="302"/>
      <c r="C3057" s="302"/>
    </row>
    <row r="3058" spans="2:3" ht="17.149999999999999" customHeight="1" x14ac:dyDescent="0.35">
      <c r="B3058" s="302"/>
      <c r="C3058" s="302"/>
    </row>
    <row r="3059" spans="2:3" ht="17.149999999999999" customHeight="1" x14ac:dyDescent="0.35">
      <c r="B3059" s="302"/>
      <c r="C3059" s="302"/>
    </row>
    <row r="3060" spans="2:3" ht="17.149999999999999" customHeight="1" x14ac:dyDescent="0.35">
      <c r="B3060" s="302"/>
      <c r="C3060" s="302"/>
    </row>
    <row r="3061" spans="2:3" ht="17.149999999999999" customHeight="1" x14ac:dyDescent="0.35">
      <c r="B3061" s="302"/>
      <c r="C3061" s="302"/>
    </row>
    <row r="3062" spans="2:3" ht="17.149999999999999" customHeight="1" x14ac:dyDescent="0.35">
      <c r="B3062" s="302"/>
      <c r="C3062" s="302"/>
    </row>
    <row r="3063" spans="2:3" ht="17.149999999999999" customHeight="1" x14ac:dyDescent="0.35">
      <c r="B3063" s="302"/>
      <c r="C3063" s="302"/>
    </row>
    <row r="3064" spans="2:3" ht="17.149999999999999" customHeight="1" x14ac:dyDescent="0.35">
      <c r="B3064" s="302"/>
      <c r="C3064" s="302"/>
    </row>
    <row r="3065" spans="2:3" ht="17.149999999999999" customHeight="1" x14ac:dyDescent="0.35">
      <c r="B3065" s="302"/>
      <c r="C3065" s="302"/>
    </row>
    <row r="3066" spans="2:3" ht="17.149999999999999" customHeight="1" x14ac:dyDescent="0.35">
      <c r="B3066" s="302"/>
      <c r="C3066" s="302"/>
    </row>
    <row r="3067" spans="2:3" ht="17.149999999999999" customHeight="1" x14ac:dyDescent="0.35">
      <c r="B3067" s="302"/>
      <c r="C3067" s="302"/>
    </row>
    <row r="3068" spans="2:3" ht="17.149999999999999" customHeight="1" x14ac:dyDescent="0.35">
      <c r="B3068" s="302"/>
      <c r="C3068" s="302"/>
    </row>
    <row r="3069" spans="2:3" ht="17.149999999999999" customHeight="1" x14ac:dyDescent="0.35">
      <c r="B3069" s="302"/>
      <c r="C3069" s="302"/>
    </row>
    <row r="3070" spans="2:3" ht="17.149999999999999" customHeight="1" x14ac:dyDescent="0.35">
      <c r="B3070" s="302"/>
      <c r="C3070" s="302"/>
    </row>
    <row r="3071" spans="2:3" ht="17.149999999999999" customHeight="1" x14ac:dyDescent="0.35">
      <c r="B3071" s="302"/>
      <c r="C3071" s="302"/>
    </row>
    <row r="3072" spans="2:3" ht="17.149999999999999" customHeight="1" x14ac:dyDescent="0.35">
      <c r="B3072" s="302"/>
      <c r="C3072" s="302"/>
    </row>
    <row r="3073" spans="2:3" ht="17.149999999999999" customHeight="1" x14ac:dyDescent="0.35">
      <c r="B3073" s="302"/>
      <c r="C3073" s="302"/>
    </row>
    <row r="3074" spans="2:3" ht="17.149999999999999" customHeight="1" x14ac:dyDescent="0.35">
      <c r="B3074" s="302"/>
      <c r="C3074" s="302"/>
    </row>
    <row r="3075" spans="2:3" ht="17.149999999999999" customHeight="1" x14ac:dyDescent="0.35">
      <c r="B3075" s="302"/>
      <c r="C3075" s="302"/>
    </row>
    <row r="3076" spans="2:3" ht="17.149999999999999" customHeight="1" x14ac:dyDescent="0.35">
      <c r="B3076" s="302"/>
      <c r="C3076" s="302"/>
    </row>
    <row r="3077" spans="2:3" ht="17.149999999999999" customHeight="1" x14ac:dyDescent="0.35">
      <c r="B3077" s="302"/>
      <c r="C3077" s="302"/>
    </row>
    <row r="3078" spans="2:3" ht="17.149999999999999" customHeight="1" x14ac:dyDescent="0.35">
      <c r="B3078" s="302"/>
      <c r="C3078" s="302"/>
    </row>
    <row r="3079" spans="2:3" ht="17.149999999999999" customHeight="1" x14ac:dyDescent="0.35">
      <c r="B3079" s="302"/>
      <c r="C3079" s="302"/>
    </row>
    <row r="3080" spans="2:3" ht="17.149999999999999" customHeight="1" x14ac:dyDescent="0.35">
      <c r="B3080" s="302"/>
      <c r="C3080" s="302"/>
    </row>
    <row r="3081" spans="2:3" ht="17.149999999999999" customHeight="1" x14ac:dyDescent="0.35">
      <c r="B3081" s="302"/>
      <c r="C3081" s="302"/>
    </row>
    <row r="3082" spans="2:3" ht="17.149999999999999" customHeight="1" x14ac:dyDescent="0.35">
      <c r="B3082" s="302"/>
      <c r="C3082" s="302"/>
    </row>
    <row r="3083" spans="2:3" ht="17.149999999999999" customHeight="1" x14ac:dyDescent="0.35">
      <c r="B3083" s="302"/>
      <c r="C3083" s="302"/>
    </row>
    <row r="3084" spans="2:3" ht="17.149999999999999" customHeight="1" x14ac:dyDescent="0.35">
      <c r="B3084" s="302"/>
      <c r="C3084" s="302"/>
    </row>
    <row r="3085" spans="2:3" ht="17.149999999999999" customHeight="1" x14ac:dyDescent="0.35">
      <c r="B3085" s="302"/>
      <c r="C3085" s="302"/>
    </row>
    <row r="3086" spans="2:3" ht="17.149999999999999" customHeight="1" x14ac:dyDescent="0.35">
      <c r="B3086" s="302"/>
      <c r="C3086" s="302"/>
    </row>
    <row r="3087" spans="2:3" ht="17.149999999999999" customHeight="1" x14ac:dyDescent="0.35">
      <c r="B3087" s="302"/>
      <c r="C3087" s="302"/>
    </row>
    <row r="3088" spans="2:3" ht="17.149999999999999" customHeight="1" x14ac:dyDescent="0.35">
      <c r="B3088" s="302"/>
      <c r="C3088" s="302"/>
    </row>
    <row r="3089" spans="2:3" ht="17.149999999999999" customHeight="1" x14ac:dyDescent="0.35">
      <c r="B3089" s="302"/>
      <c r="C3089" s="302"/>
    </row>
    <row r="3090" spans="2:3" ht="17.149999999999999" customHeight="1" x14ac:dyDescent="0.35">
      <c r="B3090" s="302"/>
      <c r="C3090" s="302"/>
    </row>
    <row r="3091" spans="2:3" ht="17.149999999999999" customHeight="1" x14ac:dyDescent="0.35">
      <c r="B3091" s="302"/>
      <c r="C3091" s="302"/>
    </row>
    <row r="3092" spans="2:3" ht="17.149999999999999" customHeight="1" x14ac:dyDescent="0.35">
      <c r="B3092" s="302"/>
      <c r="C3092" s="302"/>
    </row>
    <row r="3093" spans="2:3" ht="17.149999999999999" customHeight="1" x14ac:dyDescent="0.35">
      <c r="B3093" s="302"/>
      <c r="C3093" s="302"/>
    </row>
    <row r="3094" spans="2:3" ht="17.149999999999999" customHeight="1" x14ac:dyDescent="0.35">
      <c r="B3094" s="302"/>
      <c r="C3094" s="302"/>
    </row>
    <row r="3095" spans="2:3" ht="17.149999999999999" customHeight="1" x14ac:dyDescent="0.35">
      <c r="B3095" s="302"/>
      <c r="C3095" s="302"/>
    </row>
    <row r="3096" spans="2:3" ht="17.149999999999999" customHeight="1" x14ac:dyDescent="0.35">
      <c r="B3096" s="302"/>
      <c r="C3096" s="302"/>
    </row>
    <row r="3097" spans="2:3" ht="17.149999999999999" customHeight="1" x14ac:dyDescent="0.35">
      <c r="B3097" s="302"/>
      <c r="C3097" s="302"/>
    </row>
    <row r="3098" spans="2:3" ht="17.149999999999999" customHeight="1" x14ac:dyDescent="0.35">
      <c r="B3098" s="302"/>
      <c r="C3098" s="302"/>
    </row>
    <row r="3099" spans="2:3" ht="17.149999999999999" customHeight="1" x14ac:dyDescent="0.35">
      <c r="B3099" s="302"/>
      <c r="C3099" s="302"/>
    </row>
    <row r="3100" spans="2:3" ht="17.149999999999999" customHeight="1" x14ac:dyDescent="0.35">
      <c r="B3100" s="302"/>
      <c r="C3100" s="302"/>
    </row>
    <row r="3101" spans="2:3" ht="17.149999999999999" customHeight="1" x14ac:dyDescent="0.35">
      <c r="B3101" s="302"/>
      <c r="C3101" s="302"/>
    </row>
    <row r="3102" spans="2:3" ht="17.149999999999999" customHeight="1" x14ac:dyDescent="0.35">
      <c r="B3102" s="302"/>
      <c r="C3102" s="302"/>
    </row>
    <row r="3103" spans="2:3" ht="17.149999999999999" customHeight="1" x14ac:dyDescent="0.35">
      <c r="B3103" s="302"/>
      <c r="C3103" s="302"/>
    </row>
    <row r="3104" spans="2:3" ht="17.149999999999999" customHeight="1" x14ac:dyDescent="0.35">
      <c r="B3104" s="302"/>
      <c r="C3104" s="302"/>
    </row>
    <row r="3105" spans="2:3" ht="17.149999999999999" customHeight="1" x14ac:dyDescent="0.35">
      <c r="B3105" s="302"/>
      <c r="C3105" s="302"/>
    </row>
    <row r="3106" spans="2:3" ht="17.149999999999999" customHeight="1" x14ac:dyDescent="0.35">
      <c r="B3106" s="302"/>
      <c r="C3106" s="302"/>
    </row>
    <row r="3107" spans="2:3" ht="17.149999999999999" customHeight="1" x14ac:dyDescent="0.35">
      <c r="B3107" s="302"/>
      <c r="C3107" s="302"/>
    </row>
    <row r="3108" spans="2:3" ht="17.149999999999999" customHeight="1" x14ac:dyDescent="0.35">
      <c r="B3108" s="302"/>
      <c r="C3108" s="302"/>
    </row>
    <row r="3109" spans="2:3" ht="17.149999999999999" customHeight="1" x14ac:dyDescent="0.35">
      <c r="B3109" s="302"/>
      <c r="C3109" s="302"/>
    </row>
    <row r="3110" spans="2:3" ht="17.149999999999999" customHeight="1" x14ac:dyDescent="0.35">
      <c r="B3110" s="302"/>
      <c r="C3110" s="302"/>
    </row>
    <row r="3111" spans="2:3" ht="17.149999999999999" customHeight="1" x14ac:dyDescent="0.35">
      <c r="B3111" s="302"/>
      <c r="C3111" s="302"/>
    </row>
    <row r="3112" spans="2:3" ht="17.149999999999999" customHeight="1" x14ac:dyDescent="0.35">
      <c r="B3112" s="302"/>
      <c r="C3112" s="302"/>
    </row>
    <row r="3113" spans="2:3" ht="17.149999999999999" customHeight="1" x14ac:dyDescent="0.35">
      <c r="B3113" s="302"/>
      <c r="C3113" s="302"/>
    </row>
    <row r="3114" spans="2:3" ht="17.149999999999999" customHeight="1" x14ac:dyDescent="0.35">
      <c r="B3114" s="302"/>
      <c r="C3114" s="302"/>
    </row>
    <row r="3115" spans="2:3" ht="17.149999999999999" customHeight="1" x14ac:dyDescent="0.35">
      <c r="B3115" s="302"/>
      <c r="C3115" s="302"/>
    </row>
    <row r="3116" spans="2:3" ht="17.149999999999999" customHeight="1" x14ac:dyDescent="0.35">
      <c r="B3116" s="302"/>
      <c r="C3116" s="302"/>
    </row>
    <row r="3117" spans="2:3" ht="17.149999999999999" customHeight="1" x14ac:dyDescent="0.35">
      <c r="B3117" s="302"/>
      <c r="C3117" s="302"/>
    </row>
    <row r="3118" spans="2:3" ht="17.149999999999999" customHeight="1" x14ac:dyDescent="0.35">
      <c r="B3118" s="302"/>
      <c r="C3118" s="302"/>
    </row>
    <row r="3119" spans="2:3" ht="17.149999999999999" customHeight="1" x14ac:dyDescent="0.35">
      <c r="B3119" s="302"/>
      <c r="C3119" s="302"/>
    </row>
    <row r="3120" spans="2:3" ht="17.149999999999999" customHeight="1" x14ac:dyDescent="0.35">
      <c r="B3120" s="302"/>
      <c r="C3120" s="302"/>
    </row>
    <row r="3121" spans="2:3" ht="17.149999999999999" customHeight="1" x14ac:dyDescent="0.35">
      <c r="B3121" s="302"/>
      <c r="C3121" s="302"/>
    </row>
    <row r="3122" spans="2:3" ht="17.149999999999999" customHeight="1" x14ac:dyDescent="0.35">
      <c r="B3122" s="302"/>
      <c r="C3122" s="302"/>
    </row>
    <row r="3123" spans="2:3" ht="17.149999999999999" customHeight="1" x14ac:dyDescent="0.35">
      <c r="B3123" s="302"/>
      <c r="C3123" s="302"/>
    </row>
    <row r="3124" spans="2:3" ht="17.149999999999999" customHeight="1" x14ac:dyDescent="0.35">
      <c r="B3124" s="302"/>
      <c r="C3124" s="302"/>
    </row>
    <row r="3125" spans="2:3" ht="17.149999999999999" customHeight="1" x14ac:dyDescent="0.35">
      <c r="B3125" s="302"/>
      <c r="C3125" s="302"/>
    </row>
    <row r="3126" spans="2:3" ht="17.149999999999999" customHeight="1" x14ac:dyDescent="0.35">
      <c r="B3126" s="302"/>
      <c r="C3126" s="302"/>
    </row>
    <row r="3127" spans="2:3" ht="17.149999999999999" customHeight="1" x14ac:dyDescent="0.35">
      <c r="B3127" s="302"/>
      <c r="C3127" s="302"/>
    </row>
    <row r="3128" spans="2:3" ht="17.149999999999999" customHeight="1" x14ac:dyDescent="0.35">
      <c r="B3128" s="302"/>
      <c r="C3128" s="302"/>
    </row>
    <row r="3129" spans="2:3" ht="17.149999999999999" customHeight="1" x14ac:dyDescent="0.35">
      <c r="B3129" s="302"/>
      <c r="C3129" s="302"/>
    </row>
    <row r="3130" spans="2:3" ht="17.149999999999999" customHeight="1" x14ac:dyDescent="0.35">
      <c r="B3130" s="302"/>
      <c r="C3130" s="302"/>
    </row>
    <row r="3131" spans="2:3" ht="17.149999999999999" customHeight="1" x14ac:dyDescent="0.35">
      <c r="B3131" s="302"/>
      <c r="C3131" s="302"/>
    </row>
    <row r="3132" spans="2:3" ht="17.149999999999999" customHeight="1" x14ac:dyDescent="0.35">
      <c r="B3132" s="302"/>
      <c r="C3132" s="302"/>
    </row>
    <row r="3133" spans="2:3" ht="17.149999999999999" customHeight="1" x14ac:dyDescent="0.35">
      <c r="B3133" s="302"/>
      <c r="C3133" s="302"/>
    </row>
    <row r="3134" spans="2:3" ht="17.149999999999999" customHeight="1" x14ac:dyDescent="0.35">
      <c r="B3134" s="302"/>
      <c r="C3134" s="302"/>
    </row>
    <row r="3135" spans="2:3" ht="17.149999999999999" customHeight="1" x14ac:dyDescent="0.35">
      <c r="B3135" s="302"/>
      <c r="C3135" s="302"/>
    </row>
    <row r="3136" spans="2:3" ht="17.149999999999999" customHeight="1" x14ac:dyDescent="0.35">
      <c r="B3136" s="302"/>
      <c r="C3136" s="302"/>
    </row>
    <row r="3137" spans="2:3" ht="17.149999999999999" customHeight="1" x14ac:dyDescent="0.35">
      <c r="B3137" s="302"/>
      <c r="C3137" s="302"/>
    </row>
    <row r="3138" spans="2:3" ht="17.149999999999999" customHeight="1" x14ac:dyDescent="0.35">
      <c r="B3138" s="302"/>
      <c r="C3138" s="302"/>
    </row>
    <row r="3139" spans="2:3" ht="17.149999999999999" customHeight="1" x14ac:dyDescent="0.35">
      <c r="B3139" s="302"/>
      <c r="C3139" s="302"/>
    </row>
    <row r="3140" spans="2:3" ht="17.149999999999999" customHeight="1" x14ac:dyDescent="0.35">
      <c r="B3140" s="302"/>
      <c r="C3140" s="302"/>
    </row>
    <row r="3141" spans="2:3" ht="17.149999999999999" customHeight="1" x14ac:dyDescent="0.35">
      <c r="B3141" s="302"/>
      <c r="C3141" s="302"/>
    </row>
    <row r="3142" spans="2:3" ht="17.149999999999999" customHeight="1" x14ac:dyDescent="0.35">
      <c r="B3142" s="302"/>
      <c r="C3142" s="302"/>
    </row>
    <row r="3143" spans="2:3" ht="17.149999999999999" customHeight="1" x14ac:dyDescent="0.35">
      <c r="B3143" s="302"/>
      <c r="C3143" s="302"/>
    </row>
    <row r="3144" spans="2:3" ht="17.149999999999999" customHeight="1" x14ac:dyDescent="0.35">
      <c r="B3144" s="302"/>
      <c r="C3144" s="302"/>
    </row>
    <row r="3145" spans="2:3" ht="17.149999999999999" customHeight="1" x14ac:dyDescent="0.35">
      <c r="B3145" s="302"/>
      <c r="C3145" s="302"/>
    </row>
    <row r="3146" spans="2:3" ht="17.149999999999999" customHeight="1" x14ac:dyDescent="0.35">
      <c r="B3146" s="302"/>
      <c r="C3146" s="302"/>
    </row>
    <row r="3147" spans="2:3" ht="17.149999999999999" customHeight="1" x14ac:dyDescent="0.35">
      <c r="B3147" s="302"/>
      <c r="C3147" s="302"/>
    </row>
    <row r="3148" spans="2:3" ht="17.149999999999999" customHeight="1" x14ac:dyDescent="0.35">
      <c r="B3148" s="302"/>
      <c r="C3148" s="302"/>
    </row>
    <row r="3149" spans="2:3" ht="17.149999999999999" customHeight="1" x14ac:dyDescent="0.35">
      <c r="B3149" s="302"/>
      <c r="C3149" s="302"/>
    </row>
    <row r="3150" spans="2:3" ht="17.149999999999999" customHeight="1" x14ac:dyDescent="0.35">
      <c r="B3150" s="302"/>
      <c r="C3150" s="302"/>
    </row>
    <row r="3151" spans="2:3" ht="17.149999999999999" customHeight="1" x14ac:dyDescent="0.35">
      <c r="B3151" s="302"/>
      <c r="C3151" s="302"/>
    </row>
    <row r="3152" spans="2:3" ht="17.149999999999999" customHeight="1" x14ac:dyDescent="0.35">
      <c r="B3152" s="302"/>
      <c r="C3152" s="302"/>
    </row>
    <row r="3153" spans="2:3" ht="17.149999999999999" customHeight="1" x14ac:dyDescent="0.35">
      <c r="B3153" s="302"/>
      <c r="C3153" s="302"/>
    </row>
    <row r="3154" spans="2:3" ht="17.149999999999999" customHeight="1" x14ac:dyDescent="0.35">
      <c r="B3154" s="302"/>
      <c r="C3154" s="302"/>
    </row>
    <row r="3155" spans="2:3" ht="17.149999999999999" customHeight="1" x14ac:dyDescent="0.35">
      <c r="B3155" s="302"/>
      <c r="C3155" s="302"/>
    </row>
    <row r="3156" spans="2:3" ht="17.149999999999999" customHeight="1" x14ac:dyDescent="0.35">
      <c r="B3156" s="302"/>
      <c r="C3156" s="302"/>
    </row>
    <row r="3157" spans="2:3" ht="17.149999999999999" customHeight="1" x14ac:dyDescent="0.35">
      <c r="B3157" s="302"/>
      <c r="C3157" s="302"/>
    </row>
    <row r="3158" spans="2:3" ht="17.149999999999999" customHeight="1" x14ac:dyDescent="0.35">
      <c r="B3158" s="302"/>
      <c r="C3158" s="302"/>
    </row>
    <row r="3159" spans="2:3" ht="17.149999999999999" customHeight="1" x14ac:dyDescent="0.35">
      <c r="B3159" s="302"/>
      <c r="C3159" s="302"/>
    </row>
    <row r="3160" spans="2:3" ht="17.149999999999999" customHeight="1" x14ac:dyDescent="0.35">
      <c r="B3160" s="302"/>
      <c r="C3160" s="302"/>
    </row>
    <row r="3161" spans="2:3" ht="17.149999999999999" customHeight="1" x14ac:dyDescent="0.35">
      <c r="B3161" s="302"/>
      <c r="C3161" s="302"/>
    </row>
    <row r="3162" spans="2:3" ht="17.149999999999999" customHeight="1" x14ac:dyDescent="0.35">
      <c r="B3162" s="302"/>
      <c r="C3162" s="302"/>
    </row>
    <row r="3163" spans="2:3" ht="17.149999999999999" customHeight="1" x14ac:dyDescent="0.35">
      <c r="B3163" s="302"/>
      <c r="C3163" s="302"/>
    </row>
    <row r="3164" spans="2:3" ht="17.149999999999999" customHeight="1" x14ac:dyDescent="0.35">
      <c r="B3164" s="302"/>
      <c r="C3164" s="302"/>
    </row>
    <row r="3165" spans="2:3" ht="17.149999999999999" customHeight="1" x14ac:dyDescent="0.35">
      <c r="B3165" s="302"/>
      <c r="C3165" s="302"/>
    </row>
    <row r="3166" spans="2:3" ht="17.149999999999999" customHeight="1" x14ac:dyDescent="0.35">
      <c r="B3166" s="302"/>
      <c r="C3166" s="302"/>
    </row>
    <row r="3167" spans="2:3" ht="17.149999999999999" customHeight="1" x14ac:dyDescent="0.35">
      <c r="B3167" s="302"/>
      <c r="C3167" s="302"/>
    </row>
    <row r="3168" spans="2:3" ht="17.149999999999999" customHeight="1" x14ac:dyDescent="0.35">
      <c r="B3168" s="302"/>
      <c r="C3168" s="302"/>
    </row>
    <row r="3169" spans="2:3" ht="17.149999999999999" customHeight="1" x14ac:dyDescent="0.35">
      <c r="B3169" s="302"/>
      <c r="C3169" s="302"/>
    </row>
    <row r="3170" spans="2:3" ht="17.149999999999999" customHeight="1" x14ac:dyDescent="0.35">
      <c r="B3170" s="302"/>
      <c r="C3170" s="302"/>
    </row>
    <row r="3171" spans="2:3" ht="17.149999999999999" customHeight="1" x14ac:dyDescent="0.35">
      <c r="B3171" s="302"/>
      <c r="C3171" s="302"/>
    </row>
    <row r="3172" spans="2:3" ht="17.149999999999999" customHeight="1" x14ac:dyDescent="0.35">
      <c r="B3172" s="302"/>
      <c r="C3172" s="302"/>
    </row>
    <row r="3173" spans="2:3" ht="17.149999999999999" customHeight="1" x14ac:dyDescent="0.35">
      <c r="B3173" s="302"/>
      <c r="C3173" s="302"/>
    </row>
    <row r="3174" spans="2:3" ht="17.149999999999999" customHeight="1" x14ac:dyDescent="0.35">
      <c r="B3174" s="302"/>
      <c r="C3174" s="302"/>
    </row>
    <row r="3175" spans="2:3" ht="17.149999999999999" customHeight="1" x14ac:dyDescent="0.35">
      <c r="B3175" s="302"/>
      <c r="C3175" s="302"/>
    </row>
    <row r="3176" spans="2:3" ht="17.149999999999999" customHeight="1" x14ac:dyDescent="0.35">
      <c r="B3176" s="302"/>
      <c r="C3176" s="302"/>
    </row>
    <row r="3177" spans="2:3" ht="17.149999999999999" customHeight="1" x14ac:dyDescent="0.35">
      <c r="B3177" s="302"/>
      <c r="C3177" s="302"/>
    </row>
    <row r="3178" spans="2:3" ht="17.149999999999999" customHeight="1" x14ac:dyDescent="0.35">
      <c r="B3178" s="302"/>
      <c r="C3178" s="302"/>
    </row>
    <row r="3179" spans="2:3" ht="17.149999999999999" customHeight="1" x14ac:dyDescent="0.35">
      <c r="B3179" s="302"/>
      <c r="C3179" s="302"/>
    </row>
    <row r="3180" spans="2:3" ht="17.149999999999999" customHeight="1" x14ac:dyDescent="0.35">
      <c r="B3180" s="302"/>
      <c r="C3180" s="302"/>
    </row>
    <row r="3181" spans="2:3" ht="17.149999999999999" customHeight="1" x14ac:dyDescent="0.35">
      <c r="B3181" s="302"/>
      <c r="C3181" s="302"/>
    </row>
    <row r="3182" spans="2:3" ht="17.149999999999999" customHeight="1" x14ac:dyDescent="0.35">
      <c r="B3182" s="302"/>
      <c r="C3182" s="302"/>
    </row>
    <row r="3183" spans="2:3" ht="17.149999999999999" customHeight="1" x14ac:dyDescent="0.35">
      <c r="B3183" s="302"/>
      <c r="C3183" s="302"/>
    </row>
    <row r="3184" spans="2:3" ht="17.149999999999999" customHeight="1" x14ac:dyDescent="0.35">
      <c r="B3184" s="302"/>
      <c r="C3184" s="302"/>
    </row>
    <row r="3185" spans="2:3" ht="17.149999999999999" customHeight="1" x14ac:dyDescent="0.35">
      <c r="B3185" s="302"/>
      <c r="C3185" s="302"/>
    </row>
    <row r="3186" spans="2:3" ht="17.149999999999999" customHeight="1" x14ac:dyDescent="0.35">
      <c r="B3186" s="302"/>
      <c r="C3186" s="302"/>
    </row>
    <row r="3187" spans="2:3" ht="17.149999999999999" customHeight="1" x14ac:dyDescent="0.35">
      <c r="B3187" s="302"/>
      <c r="C3187" s="302"/>
    </row>
    <row r="3188" spans="2:3" ht="17.149999999999999" customHeight="1" x14ac:dyDescent="0.35">
      <c r="B3188" s="302"/>
      <c r="C3188" s="302"/>
    </row>
    <row r="3189" spans="2:3" ht="17.149999999999999" customHeight="1" x14ac:dyDescent="0.35">
      <c r="B3189" s="302"/>
      <c r="C3189" s="302"/>
    </row>
    <row r="3190" spans="2:3" ht="17.149999999999999" customHeight="1" x14ac:dyDescent="0.35">
      <c r="B3190" s="302"/>
      <c r="C3190" s="302"/>
    </row>
    <row r="3191" spans="2:3" ht="17.149999999999999" customHeight="1" x14ac:dyDescent="0.35">
      <c r="B3191" s="302"/>
      <c r="C3191" s="302"/>
    </row>
    <row r="3192" spans="2:3" ht="17.149999999999999" customHeight="1" x14ac:dyDescent="0.35">
      <c r="B3192" s="302"/>
      <c r="C3192" s="302"/>
    </row>
    <row r="3193" spans="2:3" ht="17.149999999999999" customHeight="1" x14ac:dyDescent="0.35">
      <c r="B3193" s="302"/>
      <c r="C3193" s="302"/>
    </row>
    <row r="3194" spans="2:3" ht="17.149999999999999" customHeight="1" x14ac:dyDescent="0.35">
      <c r="B3194" s="302"/>
      <c r="C3194" s="302"/>
    </row>
    <row r="3195" spans="2:3" ht="17.149999999999999" customHeight="1" x14ac:dyDescent="0.35">
      <c r="B3195" s="302"/>
      <c r="C3195" s="302"/>
    </row>
    <row r="3196" spans="2:3" ht="17.149999999999999" customHeight="1" x14ac:dyDescent="0.35">
      <c r="B3196" s="302"/>
      <c r="C3196" s="302"/>
    </row>
    <row r="3197" spans="2:3" ht="17.149999999999999" customHeight="1" x14ac:dyDescent="0.35">
      <c r="B3197" s="302"/>
      <c r="C3197" s="302"/>
    </row>
    <row r="3198" spans="2:3" ht="17.149999999999999" customHeight="1" x14ac:dyDescent="0.35">
      <c r="B3198" s="302"/>
      <c r="C3198" s="302"/>
    </row>
    <row r="3199" spans="2:3" ht="17.149999999999999" customHeight="1" x14ac:dyDescent="0.35">
      <c r="B3199" s="302"/>
      <c r="C3199" s="302"/>
    </row>
    <row r="3200" spans="2:3" ht="17.149999999999999" customHeight="1" x14ac:dyDescent="0.35">
      <c r="B3200" s="302"/>
      <c r="C3200" s="302"/>
    </row>
    <row r="3201" spans="2:3" ht="17.149999999999999" customHeight="1" x14ac:dyDescent="0.35">
      <c r="B3201" s="302"/>
      <c r="C3201" s="302"/>
    </row>
    <row r="3202" spans="2:3" ht="17.149999999999999" customHeight="1" x14ac:dyDescent="0.35">
      <c r="B3202" s="302"/>
      <c r="C3202" s="302"/>
    </row>
    <row r="3203" spans="2:3" ht="17.149999999999999" customHeight="1" x14ac:dyDescent="0.35">
      <c r="B3203" s="302"/>
      <c r="C3203" s="302"/>
    </row>
    <row r="3204" spans="2:3" ht="17.149999999999999" customHeight="1" x14ac:dyDescent="0.35">
      <c r="B3204" s="302"/>
      <c r="C3204" s="302"/>
    </row>
    <row r="3205" spans="2:3" ht="17.149999999999999" customHeight="1" x14ac:dyDescent="0.35">
      <c r="B3205" s="302"/>
      <c r="C3205" s="302"/>
    </row>
    <row r="3206" spans="2:3" ht="17.149999999999999" customHeight="1" x14ac:dyDescent="0.35">
      <c r="B3206" s="302"/>
      <c r="C3206" s="302"/>
    </row>
    <row r="3207" spans="2:3" ht="17.149999999999999" customHeight="1" x14ac:dyDescent="0.35">
      <c r="B3207" s="302"/>
      <c r="C3207" s="302"/>
    </row>
    <row r="3208" spans="2:3" ht="17.149999999999999" customHeight="1" x14ac:dyDescent="0.35">
      <c r="B3208" s="302"/>
      <c r="C3208" s="302"/>
    </row>
    <row r="3209" spans="2:3" ht="17.149999999999999" customHeight="1" x14ac:dyDescent="0.35">
      <c r="B3209" s="302"/>
      <c r="C3209" s="302"/>
    </row>
    <row r="3210" spans="2:3" ht="17.149999999999999" customHeight="1" x14ac:dyDescent="0.35">
      <c r="B3210" s="302"/>
      <c r="C3210" s="302"/>
    </row>
    <row r="3211" spans="2:3" ht="17.149999999999999" customHeight="1" x14ac:dyDescent="0.35">
      <c r="B3211" s="302"/>
      <c r="C3211" s="302"/>
    </row>
    <row r="3212" spans="2:3" ht="17.149999999999999" customHeight="1" x14ac:dyDescent="0.35">
      <c r="B3212" s="302"/>
      <c r="C3212" s="302"/>
    </row>
    <row r="3213" spans="2:3" ht="17.149999999999999" customHeight="1" x14ac:dyDescent="0.35">
      <c r="B3213" s="302"/>
      <c r="C3213" s="302"/>
    </row>
    <row r="3214" spans="2:3" ht="17.149999999999999" customHeight="1" x14ac:dyDescent="0.35">
      <c r="B3214" s="302"/>
      <c r="C3214" s="302"/>
    </row>
    <row r="3215" spans="2:3" ht="17.149999999999999" customHeight="1" x14ac:dyDescent="0.35">
      <c r="B3215" s="302"/>
      <c r="C3215" s="302"/>
    </row>
    <row r="3216" spans="2:3" ht="17.149999999999999" customHeight="1" x14ac:dyDescent="0.35">
      <c r="B3216" s="302"/>
      <c r="C3216" s="302"/>
    </row>
    <row r="3217" spans="2:3" ht="17.149999999999999" customHeight="1" x14ac:dyDescent="0.35">
      <c r="B3217" s="302"/>
      <c r="C3217" s="302"/>
    </row>
    <row r="3218" spans="2:3" ht="17.149999999999999" customHeight="1" x14ac:dyDescent="0.35">
      <c r="B3218" s="302"/>
      <c r="C3218" s="302"/>
    </row>
    <row r="3219" spans="2:3" ht="17.149999999999999" customHeight="1" x14ac:dyDescent="0.35">
      <c r="B3219" s="302"/>
      <c r="C3219" s="302"/>
    </row>
    <row r="3220" spans="2:3" ht="17.149999999999999" customHeight="1" x14ac:dyDescent="0.35">
      <c r="B3220" s="302"/>
      <c r="C3220" s="302"/>
    </row>
    <row r="3221" spans="2:3" ht="17.149999999999999" customHeight="1" x14ac:dyDescent="0.35">
      <c r="B3221" s="302"/>
      <c r="C3221" s="302"/>
    </row>
    <row r="3222" spans="2:3" ht="17.149999999999999" customHeight="1" x14ac:dyDescent="0.35">
      <c r="B3222" s="302"/>
      <c r="C3222" s="302"/>
    </row>
    <row r="3223" spans="2:3" ht="17.149999999999999" customHeight="1" x14ac:dyDescent="0.35">
      <c r="B3223" s="302"/>
      <c r="C3223" s="302"/>
    </row>
    <row r="3224" spans="2:3" ht="17.149999999999999" customHeight="1" x14ac:dyDescent="0.35">
      <c r="B3224" s="302"/>
      <c r="C3224" s="302"/>
    </row>
    <row r="3225" spans="2:3" ht="17.149999999999999" customHeight="1" x14ac:dyDescent="0.35">
      <c r="B3225" s="302"/>
      <c r="C3225" s="302"/>
    </row>
    <row r="3226" spans="2:3" ht="17.149999999999999" customHeight="1" x14ac:dyDescent="0.35">
      <c r="B3226" s="302"/>
      <c r="C3226" s="302"/>
    </row>
    <row r="3227" spans="2:3" ht="17.149999999999999" customHeight="1" x14ac:dyDescent="0.35">
      <c r="B3227" s="302"/>
      <c r="C3227" s="302"/>
    </row>
    <row r="3228" spans="2:3" ht="17.149999999999999" customHeight="1" x14ac:dyDescent="0.35">
      <c r="B3228" s="302"/>
      <c r="C3228" s="302"/>
    </row>
    <row r="3229" spans="2:3" ht="17.149999999999999" customHeight="1" x14ac:dyDescent="0.35">
      <c r="B3229" s="302"/>
      <c r="C3229" s="302"/>
    </row>
    <row r="3230" spans="2:3" ht="17.149999999999999" customHeight="1" x14ac:dyDescent="0.35">
      <c r="B3230" s="302"/>
      <c r="C3230" s="302"/>
    </row>
    <row r="3231" spans="2:3" ht="17.149999999999999" customHeight="1" x14ac:dyDescent="0.35">
      <c r="B3231" s="302"/>
      <c r="C3231" s="302"/>
    </row>
    <row r="3232" spans="2:3" ht="17.149999999999999" customHeight="1" x14ac:dyDescent="0.35">
      <c r="B3232" s="302"/>
      <c r="C3232" s="302"/>
    </row>
    <row r="3233" spans="2:3" ht="17.149999999999999" customHeight="1" x14ac:dyDescent="0.35">
      <c r="B3233" s="302"/>
      <c r="C3233" s="302"/>
    </row>
    <row r="3234" spans="2:3" ht="17.149999999999999" customHeight="1" x14ac:dyDescent="0.35">
      <c r="B3234" s="302"/>
      <c r="C3234" s="302"/>
    </row>
    <row r="3235" spans="2:3" ht="17.149999999999999" customHeight="1" x14ac:dyDescent="0.35">
      <c r="B3235" s="302"/>
      <c r="C3235" s="302"/>
    </row>
    <row r="3236" spans="2:3" ht="17.149999999999999" customHeight="1" x14ac:dyDescent="0.35">
      <c r="B3236" s="302"/>
      <c r="C3236" s="302"/>
    </row>
    <row r="3237" spans="2:3" ht="17.149999999999999" customHeight="1" x14ac:dyDescent="0.35">
      <c r="B3237" s="302"/>
      <c r="C3237" s="302"/>
    </row>
    <row r="3238" spans="2:3" ht="17.149999999999999" customHeight="1" x14ac:dyDescent="0.35">
      <c r="B3238" s="302"/>
      <c r="C3238" s="302"/>
    </row>
    <row r="3239" spans="2:3" ht="17.149999999999999" customHeight="1" x14ac:dyDescent="0.35">
      <c r="B3239" s="302"/>
      <c r="C3239" s="302"/>
    </row>
    <row r="3240" spans="2:3" ht="17.149999999999999" customHeight="1" x14ac:dyDescent="0.35">
      <c r="B3240" s="302"/>
      <c r="C3240" s="302"/>
    </row>
    <row r="3241" spans="2:3" ht="17.149999999999999" customHeight="1" x14ac:dyDescent="0.35">
      <c r="B3241" s="302"/>
      <c r="C3241" s="302"/>
    </row>
    <row r="3242" spans="2:3" ht="17.149999999999999" customHeight="1" x14ac:dyDescent="0.35">
      <c r="B3242" s="302"/>
      <c r="C3242" s="302"/>
    </row>
    <row r="3243" spans="2:3" ht="17.149999999999999" customHeight="1" x14ac:dyDescent="0.35">
      <c r="B3243" s="302"/>
      <c r="C3243" s="302"/>
    </row>
    <row r="3244" spans="2:3" ht="17.149999999999999" customHeight="1" x14ac:dyDescent="0.35">
      <c r="B3244" s="302"/>
      <c r="C3244" s="302"/>
    </row>
    <row r="3245" spans="2:3" ht="17.149999999999999" customHeight="1" x14ac:dyDescent="0.35">
      <c r="B3245" s="302"/>
      <c r="C3245" s="302"/>
    </row>
    <row r="3246" spans="2:3" ht="17.149999999999999" customHeight="1" x14ac:dyDescent="0.35">
      <c r="B3246" s="302"/>
      <c r="C3246" s="302"/>
    </row>
    <row r="3247" spans="2:3" ht="17.149999999999999" customHeight="1" x14ac:dyDescent="0.35">
      <c r="B3247" s="302"/>
      <c r="C3247" s="302"/>
    </row>
    <row r="3248" spans="2:3" ht="17.149999999999999" customHeight="1" x14ac:dyDescent="0.35">
      <c r="B3248" s="302"/>
      <c r="C3248" s="302"/>
    </row>
    <row r="3249" spans="2:3" ht="17.149999999999999" customHeight="1" x14ac:dyDescent="0.35">
      <c r="B3249" s="302"/>
      <c r="C3249" s="302"/>
    </row>
    <row r="3250" spans="2:3" ht="17.149999999999999" customHeight="1" x14ac:dyDescent="0.35">
      <c r="B3250" s="302"/>
      <c r="C3250" s="302"/>
    </row>
    <row r="3251" spans="2:3" ht="17.149999999999999" customHeight="1" x14ac:dyDescent="0.35">
      <c r="B3251" s="302"/>
      <c r="C3251" s="302"/>
    </row>
    <row r="3252" spans="2:3" ht="17.149999999999999" customHeight="1" x14ac:dyDescent="0.35">
      <c r="B3252" s="302"/>
      <c r="C3252" s="302"/>
    </row>
    <row r="3253" spans="2:3" ht="17.149999999999999" customHeight="1" x14ac:dyDescent="0.35">
      <c r="B3253" s="302"/>
      <c r="C3253" s="302"/>
    </row>
    <row r="3254" spans="2:3" ht="17.149999999999999" customHeight="1" x14ac:dyDescent="0.35">
      <c r="B3254" s="302"/>
      <c r="C3254" s="302"/>
    </row>
    <row r="3255" spans="2:3" ht="17.149999999999999" customHeight="1" x14ac:dyDescent="0.35">
      <c r="B3255" s="302"/>
      <c r="C3255" s="302"/>
    </row>
    <row r="3256" spans="2:3" ht="17.149999999999999" customHeight="1" x14ac:dyDescent="0.35">
      <c r="B3256" s="302"/>
      <c r="C3256" s="302"/>
    </row>
    <row r="3257" spans="2:3" ht="17.149999999999999" customHeight="1" x14ac:dyDescent="0.35">
      <c r="B3257" s="302"/>
      <c r="C3257" s="302"/>
    </row>
    <row r="3258" spans="2:3" ht="17.149999999999999" customHeight="1" x14ac:dyDescent="0.35">
      <c r="B3258" s="302"/>
      <c r="C3258" s="302"/>
    </row>
    <row r="3259" spans="2:3" ht="17.149999999999999" customHeight="1" x14ac:dyDescent="0.35">
      <c r="B3259" s="302"/>
      <c r="C3259" s="302"/>
    </row>
    <row r="3260" spans="2:3" ht="17.149999999999999" customHeight="1" x14ac:dyDescent="0.35">
      <c r="B3260" s="302"/>
      <c r="C3260" s="302"/>
    </row>
    <row r="3261" spans="2:3" ht="17.149999999999999" customHeight="1" x14ac:dyDescent="0.35">
      <c r="B3261" s="302"/>
      <c r="C3261" s="302"/>
    </row>
    <row r="3262" spans="2:3" ht="17.149999999999999" customHeight="1" x14ac:dyDescent="0.35">
      <c r="B3262" s="302"/>
      <c r="C3262" s="302"/>
    </row>
    <row r="3263" spans="2:3" ht="17.149999999999999" customHeight="1" x14ac:dyDescent="0.35">
      <c r="B3263" s="302"/>
      <c r="C3263" s="302"/>
    </row>
    <row r="3264" spans="2:3" ht="17.149999999999999" customHeight="1" x14ac:dyDescent="0.35">
      <c r="B3264" s="302"/>
      <c r="C3264" s="302"/>
    </row>
    <row r="3265" spans="2:3" ht="17.149999999999999" customHeight="1" x14ac:dyDescent="0.35">
      <c r="B3265" s="302"/>
      <c r="C3265" s="302"/>
    </row>
    <row r="3266" spans="2:3" ht="17.149999999999999" customHeight="1" x14ac:dyDescent="0.35">
      <c r="B3266" s="302"/>
      <c r="C3266" s="302"/>
    </row>
    <row r="3267" spans="2:3" ht="17.149999999999999" customHeight="1" x14ac:dyDescent="0.35">
      <c r="B3267" s="302"/>
      <c r="C3267" s="302"/>
    </row>
    <row r="3268" spans="2:3" ht="17.149999999999999" customHeight="1" x14ac:dyDescent="0.35">
      <c r="B3268" s="302"/>
      <c r="C3268" s="302"/>
    </row>
    <row r="3269" spans="2:3" ht="17.149999999999999" customHeight="1" x14ac:dyDescent="0.35">
      <c r="B3269" s="302"/>
      <c r="C3269" s="302"/>
    </row>
    <row r="3270" spans="2:3" ht="17.149999999999999" customHeight="1" x14ac:dyDescent="0.35">
      <c r="B3270" s="302"/>
      <c r="C3270" s="302"/>
    </row>
    <row r="3271" spans="2:3" ht="17.149999999999999" customHeight="1" x14ac:dyDescent="0.35">
      <c r="B3271" s="302"/>
      <c r="C3271" s="302"/>
    </row>
    <row r="3272" spans="2:3" ht="17.149999999999999" customHeight="1" x14ac:dyDescent="0.35">
      <c r="B3272" s="302"/>
      <c r="C3272" s="302"/>
    </row>
    <row r="3273" spans="2:3" ht="17.149999999999999" customHeight="1" x14ac:dyDescent="0.35">
      <c r="B3273" s="302"/>
      <c r="C3273" s="302"/>
    </row>
    <row r="3274" spans="2:3" ht="17.149999999999999" customHeight="1" x14ac:dyDescent="0.35">
      <c r="B3274" s="302"/>
      <c r="C3274" s="302"/>
    </row>
    <row r="3275" spans="2:3" ht="17.149999999999999" customHeight="1" x14ac:dyDescent="0.35">
      <c r="B3275" s="302"/>
      <c r="C3275" s="302"/>
    </row>
    <row r="3276" spans="2:3" ht="17.149999999999999" customHeight="1" x14ac:dyDescent="0.35">
      <c r="B3276" s="302"/>
      <c r="C3276" s="302"/>
    </row>
    <row r="3277" spans="2:3" ht="17.149999999999999" customHeight="1" x14ac:dyDescent="0.35">
      <c r="B3277" s="302"/>
      <c r="C3277" s="302"/>
    </row>
    <row r="3278" spans="2:3" ht="17.149999999999999" customHeight="1" x14ac:dyDescent="0.35">
      <c r="B3278" s="302"/>
      <c r="C3278" s="302"/>
    </row>
    <row r="3279" spans="2:3" ht="17.149999999999999" customHeight="1" x14ac:dyDescent="0.35">
      <c r="B3279" s="302"/>
      <c r="C3279" s="302"/>
    </row>
    <row r="3280" spans="2:3" ht="17.149999999999999" customHeight="1" x14ac:dyDescent="0.35">
      <c r="B3280" s="302"/>
      <c r="C3280" s="302"/>
    </row>
    <row r="3281" spans="2:3" ht="17.149999999999999" customHeight="1" x14ac:dyDescent="0.35">
      <c r="B3281" s="302"/>
      <c r="C3281" s="302"/>
    </row>
    <row r="3282" spans="2:3" ht="17.149999999999999" customHeight="1" x14ac:dyDescent="0.35">
      <c r="B3282" s="302"/>
      <c r="C3282" s="302"/>
    </row>
    <row r="3283" spans="2:3" ht="17.149999999999999" customHeight="1" x14ac:dyDescent="0.35">
      <c r="B3283" s="302"/>
      <c r="C3283" s="302"/>
    </row>
    <row r="3284" spans="2:3" ht="17.149999999999999" customHeight="1" x14ac:dyDescent="0.35">
      <c r="B3284" s="302"/>
      <c r="C3284" s="302"/>
    </row>
    <row r="3285" spans="2:3" ht="17.149999999999999" customHeight="1" x14ac:dyDescent="0.35">
      <c r="B3285" s="302"/>
      <c r="C3285" s="302"/>
    </row>
    <row r="3286" spans="2:3" ht="17.149999999999999" customHeight="1" x14ac:dyDescent="0.35">
      <c r="B3286" s="302"/>
      <c r="C3286" s="302"/>
    </row>
    <row r="3287" spans="2:3" ht="17.149999999999999" customHeight="1" x14ac:dyDescent="0.35">
      <c r="B3287" s="302"/>
      <c r="C3287" s="302"/>
    </row>
    <row r="3288" spans="2:3" ht="17.149999999999999" customHeight="1" x14ac:dyDescent="0.35">
      <c r="B3288" s="302"/>
      <c r="C3288" s="302"/>
    </row>
    <row r="3289" spans="2:3" ht="17.149999999999999" customHeight="1" x14ac:dyDescent="0.35">
      <c r="B3289" s="302"/>
      <c r="C3289" s="302"/>
    </row>
    <row r="3290" spans="2:3" ht="17.149999999999999" customHeight="1" x14ac:dyDescent="0.35">
      <c r="B3290" s="302"/>
      <c r="C3290" s="302"/>
    </row>
    <row r="3291" spans="2:3" ht="17.149999999999999" customHeight="1" x14ac:dyDescent="0.35">
      <c r="B3291" s="302"/>
      <c r="C3291" s="302"/>
    </row>
    <row r="3292" spans="2:3" ht="17.149999999999999" customHeight="1" x14ac:dyDescent="0.35">
      <c r="B3292" s="302"/>
      <c r="C3292" s="302"/>
    </row>
    <row r="3293" spans="2:3" ht="17.149999999999999" customHeight="1" x14ac:dyDescent="0.35">
      <c r="B3293" s="302"/>
      <c r="C3293" s="302"/>
    </row>
    <row r="3294" spans="2:3" ht="17.149999999999999" customHeight="1" x14ac:dyDescent="0.35">
      <c r="B3294" s="302"/>
      <c r="C3294" s="302"/>
    </row>
    <row r="3295" spans="2:3" ht="17.149999999999999" customHeight="1" x14ac:dyDescent="0.35">
      <c r="B3295" s="302"/>
      <c r="C3295" s="302"/>
    </row>
    <row r="3296" spans="2:3" ht="17.149999999999999" customHeight="1" x14ac:dyDescent="0.35">
      <c r="B3296" s="302"/>
      <c r="C3296" s="302"/>
    </row>
    <row r="3297" spans="2:3" ht="17.149999999999999" customHeight="1" x14ac:dyDescent="0.35">
      <c r="B3297" s="302"/>
      <c r="C3297" s="302"/>
    </row>
    <row r="3298" spans="2:3" ht="17.149999999999999" customHeight="1" x14ac:dyDescent="0.35">
      <c r="B3298" s="302"/>
      <c r="C3298" s="302"/>
    </row>
    <row r="3299" spans="2:3" ht="17.149999999999999" customHeight="1" x14ac:dyDescent="0.35">
      <c r="B3299" s="302"/>
      <c r="C3299" s="302"/>
    </row>
    <row r="3300" spans="2:3" ht="17.149999999999999" customHeight="1" x14ac:dyDescent="0.35">
      <c r="B3300" s="302"/>
      <c r="C3300" s="302"/>
    </row>
    <row r="3301" spans="2:3" ht="17.149999999999999" customHeight="1" x14ac:dyDescent="0.35">
      <c r="B3301" s="302"/>
      <c r="C3301" s="302"/>
    </row>
    <row r="3302" spans="2:3" ht="17.149999999999999" customHeight="1" x14ac:dyDescent="0.35">
      <c r="B3302" s="302"/>
      <c r="C3302" s="302"/>
    </row>
    <row r="3303" spans="2:3" ht="17.149999999999999" customHeight="1" x14ac:dyDescent="0.35">
      <c r="B3303" s="302"/>
      <c r="C3303" s="302"/>
    </row>
    <row r="3304" spans="2:3" ht="17.149999999999999" customHeight="1" x14ac:dyDescent="0.35">
      <c r="B3304" s="302"/>
      <c r="C3304" s="302"/>
    </row>
    <row r="3305" spans="2:3" ht="17.149999999999999" customHeight="1" x14ac:dyDescent="0.35">
      <c r="B3305" s="302"/>
      <c r="C3305" s="302"/>
    </row>
    <row r="3306" spans="2:3" ht="17.149999999999999" customHeight="1" x14ac:dyDescent="0.35">
      <c r="B3306" s="302"/>
      <c r="C3306" s="302"/>
    </row>
    <row r="3307" spans="2:3" ht="17.149999999999999" customHeight="1" x14ac:dyDescent="0.35">
      <c r="B3307" s="302"/>
      <c r="C3307" s="302"/>
    </row>
    <row r="3308" spans="2:3" ht="17.149999999999999" customHeight="1" x14ac:dyDescent="0.35">
      <c r="B3308" s="302"/>
      <c r="C3308" s="302"/>
    </row>
    <row r="3309" spans="2:3" ht="17.149999999999999" customHeight="1" x14ac:dyDescent="0.35">
      <c r="B3309" s="302"/>
      <c r="C3309" s="302"/>
    </row>
    <row r="3310" spans="2:3" ht="17.149999999999999" customHeight="1" x14ac:dyDescent="0.35">
      <c r="B3310" s="302"/>
      <c r="C3310" s="302"/>
    </row>
    <row r="3311" spans="2:3" ht="17.149999999999999" customHeight="1" x14ac:dyDescent="0.35">
      <c r="B3311" s="302"/>
      <c r="C3311" s="302"/>
    </row>
    <row r="3312" spans="2:3" ht="17.149999999999999" customHeight="1" x14ac:dyDescent="0.35">
      <c r="B3312" s="302"/>
      <c r="C3312" s="302"/>
    </row>
    <row r="3313" spans="2:3" ht="17.149999999999999" customHeight="1" x14ac:dyDescent="0.35">
      <c r="B3313" s="302"/>
      <c r="C3313" s="302"/>
    </row>
    <row r="3314" spans="2:3" ht="17.149999999999999" customHeight="1" x14ac:dyDescent="0.35">
      <c r="B3314" s="302"/>
      <c r="C3314" s="302"/>
    </row>
    <row r="3315" spans="2:3" ht="17.149999999999999" customHeight="1" x14ac:dyDescent="0.35">
      <c r="B3315" s="302"/>
      <c r="C3315" s="302"/>
    </row>
    <row r="3316" spans="2:3" ht="17.149999999999999" customHeight="1" x14ac:dyDescent="0.35">
      <c r="B3316" s="302"/>
      <c r="C3316" s="302"/>
    </row>
    <row r="3317" spans="2:3" ht="17.149999999999999" customHeight="1" x14ac:dyDescent="0.35">
      <c r="B3317" s="302"/>
      <c r="C3317" s="302"/>
    </row>
    <row r="3318" spans="2:3" ht="17.149999999999999" customHeight="1" x14ac:dyDescent="0.35">
      <c r="B3318" s="302"/>
      <c r="C3318" s="302"/>
    </row>
    <row r="3319" spans="2:3" ht="17.149999999999999" customHeight="1" x14ac:dyDescent="0.35">
      <c r="B3319" s="302"/>
      <c r="C3319" s="302"/>
    </row>
    <row r="3320" spans="2:3" ht="17.149999999999999" customHeight="1" x14ac:dyDescent="0.35">
      <c r="B3320" s="302"/>
      <c r="C3320" s="302"/>
    </row>
    <row r="3321" spans="2:3" ht="17.149999999999999" customHeight="1" x14ac:dyDescent="0.35">
      <c r="B3321" s="302"/>
      <c r="C3321" s="302"/>
    </row>
    <row r="3322" spans="2:3" ht="17.149999999999999" customHeight="1" x14ac:dyDescent="0.35">
      <c r="B3322" s="302"/>
      <c r="C3322" s="302"/>
    </row>
    <row r="3323" spans="2:3" ht="17.149999999999999" customHeight="1" x14ac:dyDescent="0.35">
      <c r="B3323" s="302"/>
      <c r="C3323" s="302"/>
    </row>
    <row r="3324" spans="2:3" ht="17.149999999999999" customHeight="1" x14ac:dyDescent="0.35">
      <c r="B3324" s="302"/>
      <c r="C3324" s="302"/>
    </row>
    <row r="3325" spans="2:3" ht="17.149999999999999" customHeight="1" x14ac:dyDescent="0.35">
      <c r="B3325" s="302"/>
      <c r="C3325" s="302"/>
    </row>
    <row r="3326" spans="2:3" ht="17.149999999999999" customHeight="1" x14ac:dyDescent="0.35">
      <c r="B3326" s="302"/>
      <c r="C3326" s="302"/>
    </row>
    <row r="3327" spans="2:3" ht="17.149999999999999" customHeight="1" x14ac:dyDescent="0.35">
      <c r="B3327" s="302"/>
      <c r="C3327" s="302"/>
    </row>
    <row r="3328" spans="2:3" ht="17.149999999999999" customHeight="1" x14ac:dyDescent="0.35">
      <c r="B3328" s="302"/>
      <c r="C3328" s="302"/>
    </row>
    <row r="3329" spans="2:3" ht="17.149999999999999" customHeight="1" x14ac:dyDescent="0.35">
      <c r="B3329" s="302"/>
      <c r="C3329" s="302"/>
    </row>
    <row r="3330" spans="2:3" ht="17.149999999999999" customHeight="1" x14ac:dyDescent="0.35">
      <c r="B3330" s="302"/>
      <c r="C3330" s="302"/>
    </row>
    <row r="3331" spans="2:3" ht="17.149999999999999" customHeight="1" x14ac:dyDescent="0.35">
      <c r="B3331" s="302"/>
      <c r="C3331" s="302"/>
    </row>
    <row r="3332" spans="2:3" ht="17.149999999999999" customHeight="1" x14ac:dyDescent="0.35">
      <c r="B3332" s="302"/>
      <c r="C3332" s="302"/>
    </row>
    <row r="3333" spans="2:3" ht="17.149999999999999" customHeight="1" x14ac:dyDescent="0.35">
      <c r="B3333" s="302"/>
      <c r="C3333" s="302"/>
    </row>
    <row r="3334" spans="2:3" ht="17.149999999999999" customHeight="1" x14ac:dyDescent="0.35">
      <c r="B3334" s="302"/>
      <c r="C3334" s="302"/>
    </row>
    <row r="3335" spans="2:3" ht="17.149999999999999" customHeight="1" x14ac:dyDescent="0.35">
      <c r="B3335" s="302"/>
      <c r="C3335" s="302"/>
    </row>
    <row r="3336" spans="2:3" ht="17.149999999999999" customHeight="1" x14ac:dyDescent="0.35">
      <c r="B3336" s="302"/>
      <c r="C3336" s="302"/>
    </row>
    <row r="3337" spans="2:3" ht="17.149999999999999" customHeight="1" x14ac:dyDescent="0.35">
      <c r="B3337" s="302"/>
      <c r="C3337" s="302"/>
    </row>
    <row r="3338" spans="2:3" ht="17.149999999999999" customHeight="1" x14ac:dyDescent="0.35">
      <c r="B3338" s="302"/>
      <c r="C3338" s="302"/>
    </row>
    <row r="3339" spans="2:3" ht="17.149999999999999" customHeight="1" x14ac:dyDescent="0.35">
      <c r="B3339" s="302"/>
      <c r="C3339" s="302"/>
    </row>
    <row r="3340" spans="2:3" ht="17.149999999999999" customHeight="1" x14ac:dyDescent="0.35">
      <c r="B3340" s="302"/>
      <c r="C3340" s="302"/>
    </row>
    <row r="3341" spans="2:3" ht="17.149999999999999" customHeight="1" x14ac:dyDescent="0.35">
      <c r="B3341" s="302"/>
      <c r="C3341" s="302"/>
    </row>
    <row r="3342" spans="2:3" ht="17.149999999999999" customHeight="1" x14ac:dyDescent="0.35">
      <c r="B3342" s="302"/>
      <c r="C3342" s="302"/>
    </row>
    <row r="3343" spans="2:3" ht="17.149999999999999" customHeight="1" x14ac:dyDescent="0.35">
      <c r="B3343" s="302"/>
      <c r="C3343" s="302"/>
    </row>
    <row r="3344" spans="2:3" ht="17.149999999999999" customHeight="1" x14ac:dyDescent="0.35">
      <c r="B3344" s="302"/>
      <c r="C3344" s="302"/>
    </row>
    <row r="3345" spans="2:3" ht="17.149999999999999" customHeight="1" x14ac:dyDescent="0.35">
      <c r="B3345" s="302"/>
      <c r="C3345" s="302"/>
    </row>
    <row r="3346" spans="2:3" ht="17.149999999999999" customHeight="1" x14ac:dyDescent="0.35">
      <c r="B3346" s="302"/>
      <c r="C3346" s="302"/>
    </row>
    <row r="3347" spans="2:3" ht="17.149999999999999" customHeight="1" x14ac:dyDescent="0.35">
      <c r="B3347" s="302"/>
      <c r="C3347" s="302"/>
    </row>
    <row r="3348" spans="2:3" ht="17.149999999999999" customHeight="1" x14ac:dyDescent="0.35">
      <c r="B3348" s="302"/>
      <c r="C3348" s="302"/>
    </row>
    <row r="3349" spans="2:3" ht="17.149999999999999" customHeight="1" x14ac:dyDescent="0.35">
      <c r="B3349" s="302"/>
      <c r="C3349" s="302"/>
    </row>
    <row r="3350" spans="2:3" ht="17.149999999999999" customHeight="1" x14ac:dyDescent="0.35">
      <c r="B3350" s="302"/>
      <c r="C3350" s="302"/>
    </row>
    <row r="3351" spans="2:3" ht="17.149999999999999" customHeight="1" x14ac:dyDescent="0.35">
      <c r="B3351" s="302"/>
      <c r="C3351" s="302"/>
    </row>
    <row r="3352" spans="2:3" ht="17.149999999999999" customHeight="1" x14ac:dyDescent="0.35">
      <c r="B3352" s="302"/>
      <c r="C3352" s="302"/>
    </row>
    <row r="3353" spans="2:3" ht="17.149999999999999" customHeight="1" x14ac:dyDescent="0.35">
      <c r="B3353" s="302"/>
      <c r="C3353" s="302"/>
    </row>
    <row r="3354" spans="2:3" ht="17.149999999999999" customHeight="1" x14ac:dyDescent="0.35">
      <c r="B3354" s="302"/>
      <c r="C3354" s="302"/>
    </row>
    <row r="3355" spans="2:3" ht="17.149999999999999" customHeight="1" x14ac:dyDescent="0.35">
      <c r="B3355" s="302"/>
      <c r="C3355" s="302"/>
    </row>
    <row r="3356" spans="2:3" ht="17.149999999999999" customHeight="1" x14ac:dyDescent="0.35">
      <c r="B3356" s="302"/>
      <c r="C3356" s="302"/>
    </row>
    <row r="3357" spans="2:3" ht="17.149999999999999" customHeight="1" x14ac:dyDescent="0.35">
      <c r="B3357" s="302"/>
      <c r="C3357" s="302"/>
    </row>
    <row r="3358" spans="2:3" ht="17.149999999999999" customHeight="1" x14ac:dyDescent="0.35">
      <c r="B3358" s="302"/>
      <c r="C3358" s="302"/>
    </row>
    <row r="3359" spans="2:3" ht="17.149999999999999" customHeight="1" x14ac:dyDescent="0.35">
      <c r="B3359" s="302"/>
      <c r="C3359" s="302"/>
    </row>
    <row r="3360" spans="2:3" ht="17.149999999999999" customHeight="1" x14ac:dyDescent="0.35">
      <c r="B3360" s="302"/>
      <c r="C3360" s="302"/>
    </row>
    <row r="3361" spans="2:3" ht="17.149999999999999" customHeight="1" x14ac:dyDescent="0.35">
      <c r="B3361" s="302"/>
      <c r="C3361" s="302"/>
    </row>
    <row r="3362" spans="2:3" ht="17.149999999999999" customHeight="1" x14ac:dyDescent="0.35">
      <c r="B3362" s="302"/>
      <c r="C3362" s="302"/>
    </row>
    <row r="3363" spans="2:3" ht="17.149999999999999" customHeight="1" x14ac:dyDescent="0.35">
      <c r="B3363" s="302"/>
      <c r="C3363" s="302"/>
    </row>
    <row r="3364" spans="2:3" ht="17.149999999999999" customHeight="1" x14ac:dyDescent="0.35">
      <c r="B3364" s="302"/>
      <c r="C3364" s="302"/>
    </row>
    <row r="3365" spans="2:3" ht="17.149999999999999" customHeight="1" x14ac:dyDescent="0.35">
      <c r="B3365" s="302"/>
      <c r="C3365" s="302"/>
    </row>
    <row r="3366" spans="2:3" ht="17.149999999999999" customHeight="1" x14ac:dyDescent="0.35">
      <c r="B3366" s="302"/>
      <c r="C3366" s="302"/>
    </row>
    <row r="3367" spans="2:3" ht="17.149999999999999" customHeight="1" x14ac:dyDescent="0.35">
      <c r="B3367" s="302"/>
      <c r="C3367" s="302"/>
    </row>
    <row r="3368" spans="2:3" ht="17.149999999999999" customHeight="1" x14ac:dyDescent="0.35">
      <c r="B3368" s="302"/>
      <c r="C3368" s="302"/>
    </row>
    <row r="3369" spans="2:3" ht="17.149999999999999" customHeight="1" x14ac:dyDescent="0.35">
      <c r="B3369" s="302"/>
      <c r="C3369" s="302"/>
    </row>
    <row r="3370" spans="2:3" ht="17.149999999999999" customHeight="1" x14ac:dyDescent="0.35">
      <c r="B3370" s="302"/>
      <c r="C3370" s="302"/>
    </row>
    <row r="3371" spans="2:3" ht="17.149999999999999" customHeight="1" x14ac:dyDescent="0.35">
      <c r="B3371" s="302"/>
      <c r="C3371" s="302"/>
    </row>
    <row r="3372" spans="2:3" ht="17.149999999999999" customHeight="1" x14ac:dyDescent="0.35">
      <c r="B3372" s="302"/>
      <c r="C3372" s="302"/>
    </row>
    <row r="3373" spans="2:3" ht="17.149999999999999" customHeight="1" x14ac:dyDescent="0.35">
      <c r="B3373" s="302"/>
      <c r="C3373" s="302"/>
    </row>
    <row r="3374" spans="2:3" ht="17.149999999999999" customHeight="1" x14ac:dyDescent="0.35">
      <c r="B3374" s="302"/>
      <c r="C3374" s="302"/>
    </row>
    <row r="3375" spans="2:3" ht="17.149999999999999" customHeight="1" x14ac:dyDescent="0.35">
      <c r="B3375" s="302"/>
      <c r="C3375" s="302"/>
    </row>
    <row r="3376" spans="2:3" ht="17.149999999999999" customHeight="1" x14ac:dyDescent="0.35">
      <c r="B3376" s="302"/>
      <c r="C3376" s="302"/>
    </row>
    <row r="3377" spans="2:3" ht="17.149999999999999" customHeight="1" x14ac:dyDescent="0.35">
      <c r="B3377" s="302"/>
      <c r="C3377" s="302"/>
    </row>
    <row r="3378" spans="2:3" ht="17.149999999999999" customHeight="1" x14ac:dyDescent="0.35">
      <c r="B3378" s="302"/>
      <c r="C3378" s="302"/>
    </row>
    <row r="3379" spans="2:3" ht="17.149999999999999" customHeight="1" x14ac:dyDescent="0.35">
      <c r="B3379" s="302"/>
      <c r="C3379" s="302"/>
    </row>
    <row r="3380" spans="2:3" ht="17.149999999999999" customHeight="1" x14ac:dyDescent="0.35">
      <c r="B3380" s="302"/>
      <c r="C3380" s="302"/>
    </row>
    <row r="3381" spans="2:3" ht="17.149999999999999" customHeight="1" x14ac:dyDescent="0.35">
      <c r="B3381" s="302"/>
      <c r="C3381" s="302"/>
    </row>
    <row r="3382" spans="2:3" ht="17.149999999999999" customHeight="1" x14ac:dyDescent="0.35">
      <c r="B3382" s="302"/>
      <c r="C3382" s="302"/>
    </row>
    <row r="3383" spans="2:3" ht="17.149999999999999" customHeight="1" x14ac:dyDescent="0.35">
      <c r="B3383" s="302"/>
      <c r="C3383" s="302"/>
    </row>
    <row r="3384" spans="2:3" ht="17.149999999999999" customHeight="1" x14ac:dyDescent="0.35">
      <c r="B3384" s="302"/>
      <c r="C3384" s="302"/>
    </row>
    <row r="3385" spans="2:3" ht="17.149999999999999" customHeight="1" x14ac:dyDescent="0.35">
      <c r="B3385" s="302"/>
      <c r="C3385" s="302"/>
    </row>
    <row r="3386" spans="2:3" ht="17.149999999999999" customHeight="1" x14ac:dyDescent="0.35">
      <c r="B3386" s="302"/>
      <c r="C3386" s="302"/>
    </row>
    <row r="3387" spans="2:3" ht="17.149999999999999" customHeight="1" x14ac:dyDescent="0.35">
      <c r="B3387" s="302"/>
      <c r="C3387" s="302"/>
    </row>
    <row r="3388" spans="2:3" ht="17.149999999999999" customHeight="1" x14ac:dyDescent="0.35">
      <c r="B3388" s="302"/>
      <c r="C3388" s="302"/>
    </row>
    <row r="3389" spans="2:3" ht="17.149999999999999" customHeight="1" x14ac:dyDescent="0.35">
      <c r="B3389" s="302"/>
      <c r="C3389" s="302"/>
    </row>
    <row r="3390" spans="2:3" ht="17.149999999999999" customHeight="1" x14ac:dyDescent="0.35">
      <c r="B3390" s="302"/>
      <c r="C3390" s="302"/>
    </row>
    <row r="3391" spans="2:3" ht="17.149999999999999" customHeight="1" x14ac:dyDescent="0.35">
      <c r="B3391" s="302"/>
      <c r="C3391" s="302"/>
    </row>
    <row r="3392" spans="2:3" ht="17.149999999999999" customHeight="1" x14ac:dyDescent="0.35">
      <c r="B3392" s="302"/>
      <c r="C3392" s="302"/>
    </row>
    <row r="3393" spans="2:3" ht="17.149999999999999" customHeight="1" x14ac:dyDescent="0.35">
      <c r="B3393" s="302"/>
      <c r="C3393" s="302"/>
    </row>
    <row r="3394" spans="2:3" ht="17.149999999999999" customHeight="1" x14ac:dyDescent="0.35">
      <c r="B3394" s="302"/>
      <c r="C3394" s="302"/>
    </row>
    <row r="3395" spans="2:3" ht="17.149999999999999" customHeight="1" x14ac:dyDescent="0.35">
      <c r="B3395" s="302"/>
      <c r="C3395" s="302"/>
    </row>
    <row r="3396" spans="2:3" ht="17.149999999999999" customHeight="1" x14ac:dyDescent="0.35">
      <c r="B3396" s="302"/>
      <c r="C3396" s="302"/>
    </row>
    <row r="3397" spans="2:3" ht="17.149999999999999" customHeight="1" x14ac:dyDescent="0.35">
      <c r="B3397" s="302"/>
      <c r="C3397" s="302"/>
    </row>
    <row r="3398" spans="2:3" ht="17.149999999999999" customHeight="1" x14ac:dyDescent="0.35">
      <c r="B3398" s="302"/>
      <c r="C3398" s="302"/>
    </row>
    <row r="3399" spans="2:3" ht="17.149999999999999" customHeight="1" x14ac:dyDescent="0.35">
      <c r="B3399" s="302"/>
      <c r="C3399" s="302"/>
    </row>
    <row r="3400" spans="2:3" ht="17.149999999999999" customHeight="1" x14ac:dyDescent="0.35">
      <c r="B3400" s="302"/>
      <c r="C3400" s="302"/>
    </row>
    <row r="3401" spans="2:3" ht="17.149999999999999" customHeight="1" x14ac:dyDescent="0.35">
      <c r="B3401" s="302"/>
      <c r="C3401" s="302"/>
    </row>
    <row r="3402" spans="2:3" ht="17.149999999999999" customHeight="1" x14ac:dyDescent="0.35">
      <c r="B3402" s="302"/>
      <c r="C3402" s="302"/>
    </row>
    <row r="3403" spans="2:3" ht="17.149999999999999" customHeight="1" x14ac:dyDescent="0.35">
      <c r="B3403" s="302"/>
      <c r="C3403" s="302"/>
    </row>
    <row r="3404" spans="2:3" ht="17.149999999999999" customHeight="1" x14ac:dyDescent="0.35">
      <c r="B3404" s="302"/>
      <c r="C3404" s="302"/>
    </row>
    <row r="3405" spans="2:3" ht="17.149999999999999" customHeight="1" x14ac:dyDescent="0.35">
      <c r="B3405" s="302"/>
      <c r="C3405" s="302"/>
    </row>
    <row r="3406" spans="2:3" ht="17.149999999999999" customHeight="1" x14ac:dyDescent="0.35">
      <c r="B3406" s="302"/>
      <c r="C3406" s="302"/>
    </row>
    <row r="3407" spans="2:3" ht="17.149999999999999" customHeight="1" x14ac:dyDescent="0.35">
      <c r="B3407" s="302"/>
      <c r="C3407" s="302"/>
    </row>
    <row r="3408" spans="2:3" ht="17.149999999999999" customHeight="1" x14ac:dyDescent="0.35">
      <c r="B3408" s="302"/>
      <c r="C3408" s="302"/>
    </row>
    <row r="3409" spans="2:3" ht="17.149999999999999" customHeight="1" x14ac:dyDescent="0.35">
      <c r="B3409" s="302"/>
      <c r="C3409" s="302"/>
    </row>
    <row r="3410" spans="2:3" ht="17.149999999999999" customHeight="1" x14ac:dyDescent="0.35">
      <c r="B3410" s="302"/>
      <c r="C3410" s="302"/>
    </row>
    <row r="3411" spans="2:3" ht="17.149999999999999" customHeight="1" x14ac:dyDescent="0.35">
      <c r="B3411" s="302"/>
      <c r="C3411" s="302"/>
    </row>
    <row r="3412" spans="2:3" ht="17.149999999999999" customHeight="1" x14ac:dyDescent="0.35">
      <c r="B3412" s="302"/>
      <c r="C3412" s="302"/>
    </row>
    <row r="3413" spans="2:3" ht="17.149999999999999" customHeight="1" x14ac:dyDescent="0.35">
      <c r="B3413" s="302"/>
      <c r="C3413" s="302"/>
    </row>
    <row r="3414" spans="2:3" ht="17.149999999999999" customHeight="1" x14ac:dyDescent="0.35">
      <c r="B3414" s="302"/>
      <c r="C3414" s="302"/>
    </row>
    <row r="3415" spans="2:3" ht="17.149999999999999" customHeight="1" x14ac:dyDescent="0.35">
      <c r="B3415" s="302"/>
      <c r="C3415" s="302"/>
    </row>
    <row r="3416" spans="2:3" ht="17.149999999999999" customHeight="1" x14ac:dyDescent="0.35">
      <c r="B3416" s="302"/>
      <c r="C3416" s="302"/>
    </row>
    <row r="3417" spans="2:3" ht="17.149999999999999" customHeight="1" x14ac:dyDescent="0.35">
      <c r="B3417" s="302"/>
      <c r="C3417" s="302"/>
    </row>
    <row r="3418" spans="2:3" ht="17.149999999999999" customHeight="1" x14ac:dyDescent="0.35">
      <c r="B3418" s="302"/>
      <c r="C3418" s="302"/>
    </row>
    <row r="3419" spans="2:3" ht="17.149999999999999" customHeight="1" x14ac:dyDescent="0.35">
      <c r="B3419" s="302"/>
      <c r="C3419" s="302"/>
    </row>
    <row r="3420" spans="2:3" ht="17.149999999999999" customHeight="1" x14ac:dyDescent="0.35">
      <c r="B3420" s="302"/>
      <c r="C3420" s="302"/>
    </row>
    <row r="3421" spans="2:3" ht="17.149999999999999" customHeight="1" x14ac:dyDescent="0.35">
      <c r="B3421" s="302"/>
      <c r="C3421" s="302"/>
    </row>
    <row r="3422" spans="2:3" ht="17.149999999999999" customHeight="1" x14ac:dyDescent="0.35">
      <c r="B3422" s="302"/>
      <c r="C3422" s="302"/>
    </row>
    <row r="3423" spans="2:3" ht="17.149999999999999" customHeight="1" x14ac:dyDescent="0.35">
      <c r="B3423" s="302"/>
      <c r="C3423" s="302"/>
    </row>
    <row r="3424" spans="2:3" ht="17.149999999999999" customHeight="1" x14ac:dyDescent="0.35">
      <c r="B3424" s="302"/>
      <c r="C3424" s="302"/>
    </row>
    <row r="3425" spans="2:3" ht="17.149999999999999" customHeight="1" x14ac:dyDescent="0.35">
      <c r="B3425" s="302"/>
      <c r="C3425" s="302"/>
    </row>
    <row r="3426" spans="2:3" ht="17.149999999999999" customHeight="1" x14ac:dyDescent="0.35">
      <c r="B3426" s="302"/>
      <c r="C3426" s="302"/>
    </row>
    <row r="3427" spans="2:3" ht="17.149999999999999" customHeight="1" x14ac:dyDescent="0.35">
      <c r="B3427" s="302"/>
      <c r="C3427" s="302"/>
    </row>
    <row r="3428" spans="2:3" ht="17.149999999999999" customHeight="1" x14ac:dyDescent="0.35">
      <c r="B3428" s="302"/>
      <c r="C3428" s="302"/>
    </row>
    <row r="3429" spans="2:3" ht="17.149999999999999" customHeight="1" x14ac:dyDescent="0.35">
      <c r="B3429" s="302"/>
      <c r="C3429" s="302"/>
    </row>
    <row r="3430" spans="2:3" ht="17.149999999999999" customHeight="1" x14ac:dyDescent="0.35">
      <c r="B3430" s="302"/>
      <c r="C3430" s="302"/>
    </row>
    <row r="3431" spans="2:3" ht="17.149999999999999" customHeight="1" x14ac:dyDescent="0.35">
      <c r="B3431" s="302"/>
      <c r="C3431" s="302"/>
    </row>
    <row r="3432" spans="2:3" ht="17.149999999999999" customHeight="1" x14ac:dyDescent="0.35">
      <c r="B3432" s="302"/>
      <c r="C3432" s="302"/>
    </row>
    <row r="3433" spans="2:3" ht="17.149999999999999" customHeight="1" x14ac:dyDescent="0.35">
      <c r="B3433" s="302"/>
      <c r="C3433" s="302"/>
    </row>
    <row r="3434" spans="2:3" ht="17.149999999999999" customHeight="1" x14ac:dyDescent="0.35">
      <c r="B3434" s="302"/>
      <c r="C3434" s="302"/>
    </row>
    <row r="3435" spans="2:3" ht="17.149999999999999" customHeight="1" x14ac:dyDescent="0.35">
      <c r="B3435" s="302"/>
      <c r="C3435" s="302"/>
    </row>
    <row r="3436" spans="2:3" ht="17.149999999999999" customHeight="1" x14ac:dyDescent="0.35">
      <c r="B3436" s="302"/>
      <c r="C3436" s="302"/>
    </row>
    <row r="3437" spans="2:3" ht="17.149999999999999" customHeight="1" x14ac:dyDescent="0.35">
      <c r="B3437" s="302"/>
      <c r="C3437" s="302"/>
    </row>
    <row r="3438" spans="2:3" ht="17.149999999999999" customHeight="1" x14ac:dyDescent="0.35">
      <c r="B3438" s="302"/>
      <c r="C3438" s="302"/>
    </row>
    <row r="3439" spans="2:3" ht="17.149999999999999" customHeight="1" x14ac:dyDescent="0.35">
      <c r="B3439" s="302"/>
      <c r="C3439" s="302"/>
    </row>
    <row r="3440" spans="2:3" ht="17.149999999999999" customHeight="1" x14ac:dyDescent="0.35">
      <c r="B3440" s="302"/>
      <c r="C3440" s="302"/>
    </row>
    <row r="3441" spans="2:3" ht="17.149999999999999" customHeight="1" x14ac:dyDescent="0.35">
      <c r="B3441" s="302"/>
      <c r="C3441" s="302"/>
    </row>
    <row r="3442" spans="2:3" ht="17.149999999999999" customHeight="1" x14ac:dyDescent="0.35">
      <c r="B3442" s="302"/>
      <c r="C3442" s="302"/>
    </row>
    <row r="3443" spans="2:3" ht="17.149999999999999" customHeight="1" x14ac:dyDescent="0.35">
      <c r="B3443" s="302"/>
      <c r="C3443" s="302"/>
    </row>
    <row r="3444" spans="2:3" ht="17.149999999999999" customHeight="1" x14ac:dyDescent="0.35">
      <c r="B3444" s="302"/>
      <c r="C3444" s="302"/>
    </row>
    <row r="3445" spans="2:3" ht="17.149999999999999" customHeight="1" x14ac:dyDescent="0.35">
      <c r="B3445" s="302"/>
      <c r="C3445" s="302"/>
    </row>
    <row r="3446" spans="2:3" ht="17.149999999999999" customHeight="1" x14ac:dyDescent="0.35">
      <c r="B3446" s="302"/>
      <c r="C3446" s="302"/>
    </row>
    <row r="3447" spans="2:3" ht="17.149999999999999" customHeight="1" x14ac:dyDescent="0.35">
      <c r="B3447" s="302"/>
      <c r="C3447" s="302"/>
    </row>
    <row r="3448" spans="2:3" ht="17.149999999999999" customHeight="1" x14ac:dyDescent="0.35">
      <c r="B3448" s="302"/>
      <c r="C3448" s="302"/>
    </row>
    <row r="3449" spans="2:3" ht="17.149999999999999" customHeight="1" x14ac:dyDescent="0.35">
      <c r="B3449" s="302"/>
      <c r="C3449" s="302"/>
    </row>
    <row r="3450" spans="2:3" ht="17.149999999999999" customHeight="1" x14ac:dyDescent="0.35">
      <c r="B3450" s="302"/>
      <c r="C3450" s="302"/>
    </row>
    <row r="3451" spans="2:3" ht="17.149999999999999" customHeight="1" x14ac:dyDescent="0.35">
      <c r="B3451" s="302"/>
      <c r="C3451" s="302"/>
    </row>
    <row r="3452" spans="2:3" ht="17.149999999999999" customHeight="1" x14ac:dyDescent="0.35">
      <c r="B3452" s="302"/>
      <c r="C3452" s="302"/>
    </row>
    <row r="3453" spans="2:3" ht="17.149999999999999" customHeight="1" x14ac:dyDescent="0.35">
      <c r="B3453" s="302"/>
      <c r="C3453" s="302"/>
    </row>
    <row r="3454" spans="2:3" ht="17.149999999999999" customHeight="1" x14ac:dyDescent="0.35">
      <c r="B3454" s="302"/>
      <c r="C3454" s="302"/>
    </row>
    <row r="3455" spans="2:3" ht="17.149999999999999" customHeight="1" x14ac:dyDescent="0.35">
      <c r="B3455" s="302"/>
      <c r="C3455" s="302"/>
    </row>
    <row r="3456" spans="2:3" ht="17.149999999999999" customHeight="1" x14ac:dyDescent="0.35">
      <c r="B3456" s="302"/>
      <c r="C3456" s="302"/>
    </row>
    <row r="3457" spans="2:3" ht="17.149999999999999" customHeight="1" x14ac:dyDescent="0.35">
      <c r="B3457" s="302"/>
      <c r="C3457" s="302"/>
    </row>
    <row r="3458" spans="2:3" ht="17.149999999999999" customHeight="1" x14ac:dyDescent="0.35">
      <c r="B3458" s="302"/>
      <c r="C3458" s="302"/>
    </row>
    <row r="3459" spans="2:3" ht="17.149999999999999" customHeight="1" x14ac:dyDescent="0.35">
      <c r="B3459" s="302"/>
      <c r="C3459" s="302"/>
    </row>
    <row r="3460" spans="2:3" ht="17.149999999999999" customHeight="1" x14ac:dyDescent="0.35">
      <c r="B3460" s="302"/>
      <c r="C3460" s="302"/>
    </row>
    <row r="3461" spans="2:3" ht="17.149999999999999" customHeight="1" x14ac:dyDescent="0.35">
      <c r="B3461" s="302"/>
      <c r="C3461" s="302"/>
    </row>
    <row r="3462" spans="2:3" ht="17.149999999999999" customHeight="1" x14ac:dyDescent="0.35">
      <c r="B3462" s="302"/>
      <c r="C3462" s="302"/>
    </row>
    <row r="3463" spans="2:3" ht="17.149999999999999" customHeight="1" x14ac:dyDescent="0.35">
      <c r="B3463" s="302"/>
      <c r="C3463" s="302"/>
    </row>
    <row r="3464" spans="2:3" ht="17.149999999999999" customHeight="1" x14ac:dyDescent="0.35">
      <c r="B3464" s="302"/>
      <c r="C3464" s="302"/>
    </row>
    <row r="3465" spans="2:3" ht="17.149999999999999" customHeight="1" x14ac:dyDescent="0.35">
      <c r="B3465" s="302"/>
      <c r="C3465" s="302"/>
    </row>
    <row r="3466" spans="2:3" ht="17.149999999999999" customHeight="1" x14ac:dyDescent="0.35">
      <c r="B3466" s="302"/>
      <c r="C3466" s="302"/>
    </row>
    <row r="3467" spans="2:3" ht="17.149999999999999" customHeight="1" x14ac:dyDescent="0.35">
      <c r="B3467" s="302"/>
      <c r="C3467" s="302"/>
    </row>
    <row r="3468" spans="2:3" ht="17.149999999999999" customHeight="1" x14ac:dyDescent="0.35">
      <c r="B3468" s="302"/>
      <c r="C3468" s="302"/>
    </row>
    <row r="3469" spans="2:3" ht="17.149999999999999" customHeight="1" x14ac:dyDescent="0.35">
      <c r="B3469" s="302"/>
      <c r="C3469" s="302"/>
    </row>
    <row r="3470" spans="2:3" ht="17.149999999999999" customHeight="1" x14ac:dyDescent="0.35">
      <c r="B3470" s="302"/>
      <c r="C3470" s="302"/>
    </row>
    <row r="3471" spans="2:3" ht="17.149999999999999" customHeight="1" x14ac:dyDescent="0.35">
      <c r="B3471" s="302"/>
      <c r="C3471" s="302"/>
    </row>
    <row r="3472" spans="2:3" ht="17.149999999999999" customHeight="1" x14ac:dyDescent="0.35">
      <c r="B3472" s="302"/>
      <c r="C3472" s="302"/>
    </row>
    <row r="3473" spans="2:3" ht="17.149999999999999" customHeight="1" x14ac:dyDescent="0.35">
      <c r="B3473" s="302"/>
      <c r="C3473" s="302"/>
    </row>
    <row r="3474" spans="2:3" ht="17.149999999999999" customHeight="1" x14ac:dyDescent="0.35">
      <c r="B3474" s="302"/>
      <c r="C3474" s="302"/>
    </row>
    <row r="3475" spans="2:3" ht="17.149999999999999" customHeight="1" x14ac:dyDescent="0.35">
      <c r="B3475" s="302"/>
      <c r="C3475" s="302"/>
    </row>
    <row r="3476" spans="2:3" ht="17.149999999999999" customHeight="1" x14ac:dyDescent="0.35">
      <c r="B3476" s="302"/>
      <c r="C3476" s="302"/>
    </row>
    <row r="3477" spans="2:3" ht="17.149999999999999" customHeight="1" x14ac:dyDescent="0.35">
      <c r="B3477" s="302"/>
      <c r="C3477" s="302"/>
    </row>
    <row r="3478" spans="2:3" ht="17.149999999999999" customHeight="1" x14ac:dyDescent="0.35">
      <c r="B3478" s="302"/>
      <c r="C3478" s="302"/>
    </row>
    <row r="3479" spans="2:3" ht="17.149999999999999" customHeight="1" x14ac:dyDescent="0.35">
      <c r="B3479" s="302"/>
      <c r="C3479" s="302"/>
    </row>
    <row r="3480" spans="2:3" ht="17.149999999999999" customHeight="1" x14ac:dyDescent="0.35">
      <c r="B3480" s="302"/>
      <c r="C3480" s="302"/>
    </row>
    <row r="3481" spans="2:3" ht="17.149999999999999" customHeight="1" x14ac:dyDescent="0.35">
      <c r="B3481" s="302"/>
      <c r="C3481" s="302"/>
    </row>
    <row r="3482" spans="2:3" ht="17.149999999999999" customHeight="1" x14ac:dyDescent="0.35">
      <c r="B3482" s="302"/>
      <c r="C3482" s="302"/>
    </row>
    <row r="3483" spans="2:3" ht="17.149999999999999" customHeight="1" x14ac:dyDescent="0.35">
      <c r="B3483" s="302"/>
      <c r="C3483" s="302"/>
    </row>
    <row r="3484" spans="2:3" ht="17.149999999999999" customHeight="1" x14ac:dyDescent="0.35">
      <c r="B3484" s="302"/>
      <c r="C3484" s="302"/>
    </row>
    <row r="3485" spans="2:3" ht="17.149999999999999" customHeight="1" x14ac:dyDescent="0.35">
      <c r="B3485" s="302"/>
      <c r="C3485" s="302"/>
    </row>
    <row r="3486" spans="2:3" ht="17.149999999999999" customHeight="1" x14ac:dyDescent="0.35">
      <c r="B3486" s="302"/>
      <c r="C3486" s="302"/>
    </row>
    <row r="3487" spans="2:3" ht="17.149999999999999" customHeight="1" x14ac:dyDescent="0.35">
      <c r="B3487" s="302"/>
      <c r="C3487" s="302"/>
    </row>
    <row r="3488" spans="2:3" ht="17.149999999999999" customHeight="1" x14ac:dyDescent="0.35">
      <c r="B3488" s="302"/>
      <c r="C3488" s="302"/>
    </row>
    <row r="3489" spans="2:3" ht="17.149999999999999" customHeight="1" x14ac:dyDescent="0.35">
      <c r="B3489" s="302"/>
      <c r="C3489" s="302"/>
    </row>
    <row r="3490" spans="2:3" ht="17.149999999999999" customHeight="1" x14ac:dyDescent="0.35">
      <c r="B3490" s="302"/>
      <c r="C3490" s="302"/>
    </row>
    <row r="3491" spans="2:3" ht="17.149999999999999" customHeight="1" x14ac:dyDescent="0.35">
      <c r="B3491" s="302"/>
      <c r="C3491" s="302"/>
    </row>
    <row r="3492" spans="2:3" ht="17.149999999999999" customHeight="1" x14ac:dyDescent="0.35">
      <c r="B3492" s="302"/>
      <c r="C3492" s="302"/>
    </row>
    <row r="3493" spans="2:3" ht="17.149999999999999" customHeight="1" x14ac:dyDescent="0.35">
      <c r="B3493" s="302"/>
      <c r="C3493" s="302"/>
    </row>
    <row r="3494" spans="2:3" ht="17.149999999999999" customHeight="1" x14ac:dyDescent="0.35">
      <c r="B3494" s="302"/>
      <c r="C3494" s="302"/>
    </row>
    <row r="3495" spans="2:3" ht="17.149999999999999" customHeight="1" x14ac:dyDescent="0.35">
      <c r="B3495" s="302"/>
      <c r="C3495" s="302"/>
    </row>
    <row r="3496" spans="2:3" ht="17.149999999999999" customHeight="1" x14ac:dyDescent="0.35">
      <c r="B3496" s="302"/>
      <c r="C3496" s="302"/>
    </row>
    <row r="3497" spans="2:3" ht="17.149999999999999" customHeight="1" x14ac:dyDescent="0.35">
      <c r="B3497" s="302"/>
      <c r="C3497" s="302"/>
    </row>
    <row r="3498" spans="2:3" ht="17.149999999999999" customHeight="1" x14ac:dyDescent="0.35">
      <c r="B3498" s="302"/>
      <c r="C3498" s="302"/>
    </row>
    <row r="3499" spans="2:3" ht="17.149999999999999" customHeight="1" x14ac:dyDescent="0.35">
      <c r="B3499" s="302"/>
      <c r="C3499" s="302"/>
    </row>
    <row r="3500" spans="2:3" ht="17.149999999999999" customHeight="1" x14ac:dyDescent="0.35">
      <c r="B3500" s="302"/>
      <c r="C3500" s="302"/>
    </row>
    <row r="3501" spans="2:3" ht="17.149999999999999" customHeight="1" x14ac:dyDescent="0.35">
      <c r="B3501" s="302"/>
      <c r="C3501" s="302"/>
    </row>
    <row r="3502" spans="2:3" ht="17.149999999999999" customHeight="1" x14ac:dyDescent="0.35">
      <c r="B3502" s="302"/>
      <c r="C3502" s="302"/>
    </row>
    <row r="3503" spans="2:3" ht="17.149999999999999" customHeight="1" x14ac:dyDescent="0.35">
      <c r="B3503" s="302"/>
      <c r="C3503" s="302"/>
    </row>
    <row r="3504" spans="2:3" ht="17.149999999999999" customHeight="1" x14ac:dyDescent="0.35">
      <c r="B3504" s="302"/>
      <c r="C3504" s="302"/>
    </row>
    <row r="3505" spans="2:3" ht="17.149999999999999" customHeight="1" x14ac:dyDescent="0.35">
      <c r="B3505" s="302"/>
      <c r="C3505" s="302"/>
    </row>
    <row r="3506" spans="2:3" ht="17.149999999999999" customHeight="1" x14ac:dyDescent="0.35">
      <c r="B3506" s="302"/>
      <c r="C3506" s="302"/>
    </row>
    <row r="3507" spans="2:3" ht="17.149999999999999" customHeight="1" x14ac:dyDescent="0.35">
      <c r="B3507" s="302"/>
      <c r="C3507" s="302"/>
    </row>
    <row r="3508" spans="2:3" ht="17.149999999999999" customHeight="1" x14ac:dyDescent="0.35">
      <c r="B3508" s="302"/>
      <c r="C3508" s="302"/>
    </row>
    <row r="3509" spans="2:3" ht="17.149999999999999" customHeight="1" x14ac:dyDescent="0.35">
      <c r="B3509" s="302"/>
      <c r="C3509" s="302"/>
    </row>
    <row r="3510" spans="2:3" ht="17.149999999999999" customHeight="1" x14ac:dyDescent="0.35">
      <c r="B3510" s="302"/>
      <c r="C3510" s="302"/>
    </row>
    <row r="3511" spans="2:3" ht="17.149999999999999" customHeight="1" x14ac:dyDescent="0.35">
      <c r="B3511" s="302"/>
      <c r="C3511" s="302"/>
    </row>
    <row r="3512" spans="2:3" ht="17.149999999999999" customHeight="1" x14ac:dyDescent="0.35">
      <c r="B3512" s="302"/>
      <c r="C3512" s="302"/>
    </row>
    <row r="3513" spans="2:3" ht="17.149999999999999" customHeight="1" x14ac:dyDescent="0.35">
      <c r="B3513" s="302"/>
      <c r="C3513" s="302"/>
    </row>
    <row r="3514" spans="2:3" ht="17.149999999999999" customHeight="1" x14ac:dyDescent="0.35">
      <c r="B3514" s="302"/>
      <c r="C3514" s="302"/>
    </row>
    <row r="3515" spans="2:3" ht="17.149999999999999" customHeight="1" x14ac:dyDescent="0.35">
      <c r="B3515" s="302"/>
      <c r="C3515" s="302"/>
    </row>
    <row r="3516" spans="2:3" ht="17.149999999999999" customHeight="1" x14ac:dyDescent="0.35">
      <c r="B3516" s="302"/>
      <c r="C3516" s="302"/>
    </row>
    <row r="3517" spans="2:3" ht="17.149999999999999" customHeight="1" x14ac:dyDescent="0.35">
      <c r="B3517" s="302"/>
      <c r="C3517" s="302"/>
    </row>
    <row r="3518" spans="2:3" ht="17.149999999999999" customHeight="1" x14ac:dyDescent="0.35">
      <c r="B3518" s="302"/>
      <c r="C3518" s="302"/>
    </row>
    <row r="3519" spans="2:3" ht="17.149999999999999" customHeight="1" x14ac:dyDescent="0.35">
      <c r="B3519" s="302"/>
      <c r="C3519" s="302"/>
    </row>
    <row r="3520" spans="2:3" ht="17.149999999999999" customHeight="1" x14ac:dyDescent="0.35">
      <c r="B3520" s="302"/>
      <c r="C3520" s="302"/>
    </row>
    <row r="3521" spans="2:3" ht="17.149999999999999" customHeight="1" x14ac:dyDescent="0.35">
      <c r="B3521" s="302"/>
      <c r="C3521" s="302"/>
    </row>
    <row r="3522" spans="2:3" ht="17.149999999999999" customHeight="1" x14ac:dyDescent="0.35">
      <c r="B3522" s="302"/>
      <c r="C3522" s="302"/>
    </row>
    <row r="3523" spans="2:3" ht="17.149999999999999" customHeight="1" x14ac:dyDescent="0.35">
      <c r="B3523" s="302"/>
      <c r="C3523" s="302"/>
    </row>
    <row r="3524" spans="2:3" ht="17.149999999999999" customHeight="1" x14ac:dyDescent="0.35">
      <c r="B3524" s="302"/>
      <c r="C3524" s="302"/>
    </row>
    <row r="3525" spans="2:3" ht="17.149999999999999" customHeight="1" x14ac:dyDescent="0.35">
      <c r="B3525" s="302"/>
      <c r="C3525" s="302"/>
    </row>
    <row r="3526" spans="2:3" ht="17.149999999999999" customHeight="1" x14ac:dyDescent="0.35">
      <c r="B3526" s="302"/>
      <c r="C3526" s="302"/>
    </row>
    <row r="3527" spans="2:3" ht="17.149999999999999" customHeight="1" x14ac:dyDescent="0.35">
      <c r="B3527" s="302"/>
      <c r="C3527" s="302"/>
    </row>
    <row r="3528" spans="2:3" ht="17.149999999999999" customHeight="1" x14ac:dyDescent="0.35">
      <c r="B3528" s="302"/>
      <c r="C3528" s="302"/>
    </row>
    <row r="3529" spans="2:3" ht="17.149999999999999" customHeight="1" x14ac:dyDescent="0.35">
      <c r="B3529" s="302"/>
      <c r="C3529" s="302"/>
    </row>
    <row r="3530" spans="2:3" ht="17.149999999999999" customHeight="1" x14ac:dyDescent="0.35">
      <c r="B3530" s="302"/>
      <c r="C3530" s="302"/>
    </row>
    <row r="3531" spans="2:3" ht="17.149999999999999" customHeight="1" x14ac:dyDescent="0.35">
      <c r="B3531" s="302"/>
      <c r="C3531" s="302"/>
    </row>
    <row r="3532" spans="2:3" ht="17.149999999999999" customHeight="1" x14ac:dyDescent="0.35">
      <c r="B3532" s="302"/>
      <c r="C3532" s="302"/>
    </row>
    <row r="3533" spans="2:3" ht="17.149999999999999" customHeight="1" x14ac:dyDescent="0.35">
      <c r="B3533" s="302"/>
      <c r="C3533" s="302"/>
    </row>
    <row r="3534" spans="2:3" ht="17.149999999999999" customHeight="1" x14ac:dyDescent="0.35">
      <c r="B3534" s="302"/>
      <c r="C3534" s="302"/>
    </row>
    <row r="3535" spans="2:3" ht="17.149999999999999" customHeight="1" x14ac:dyDescent="0.35">
      <c r="B3535" s="302"/>
      <c r="C3535" s="302"/>
    </row>
    <row r="3536" spans="2:3" ht="17.149999999999999" customHeight="1" x14ac:dyDescent="0.35">
      <c r="B3536" s="302"/>
      <c r="C3536" s="302"/>
    </row>
    <row r="3537" spans="2:3" ht="17.149999999999999" customHeight="1" x14ac:dyDescent="0.35">
      <c r="B3537" s="302"/>
      <c r="C3537" s="302"/>
    </row>
    <row r="3538" spans="2:3" ht="17.149999999999999" customHeight="1" x14ac:dyDescent="0.35">
      <c r="B3538" s="302"/>
      <c r="C3538" s="302"/>
    </row>
    <row r="3539" spans="2:3" ht="17.149999999999999" customHeight="1" x14ac:dyDescent="0.35">
      <c r="B3539" s="302"/>
      <c r="C3539" s="302"/>
    </row>
    <row r="3540" spans="2:3" ht="17.149999999999999" customHeight="1" x14ac:dyDescent="0.35">
      <c r="B3540" s="302"/>
      <c r="C3540" s="302"/>
    </row>
    <row r="3541" spans="2:3" ht="17.149999999999999" customHeight="1" x14ac:dyDescent="0.35">
      <c r="B3541" s="302"/>
      <c r="C3541" s="302"/>
    </row>
    <row r="3542" spans="2:3" ht="17.149999999999999" customHeight="1" x14ac:dyDescent="0.35">
      <c r="B3542" s="302"/>
      <c r="C3542" s="302"/>
    </row>
    <row r="3543" spans="2:3" ht="17.149999999999999" customHeight="1" x14ac:dyDescent="0.35">
      <c r="B3543" s="302"/>
      <c r="C3543" s="302"/>
    </row>
    <row r="3544" spans="2:3" ht="17.149999999999999" customHeight="1" x14ac:dyDescent="0.35">
      <c r="B3544" s="302"/>
      <c r="C3544" s="302"/>
    </row>
    <row r="3545" spans="2:3" ht="17.149999999999999" customHeight="1" x14ac:dyDescent="0.35">
      <c r="B3545" s="302"/>
      <c r="C3545" s="302"/>
    </row>
    <row r="3546" spans="2:3" ht="17.149999999999999" customHeight="1" x14ac:dyDescent="0.35">
      <c r="B3546" s="302"/>
      <c r="C3546" s="302"/>
    </row>
    <row r="3547" spans="2:3" ht="17.149999999999999" customHeight="1" x14ac:dyDescent="0.35">
      <c r="B3547" s="302"/>
      <c r="C3547" s="302"/>
    </row>
    <row r="3548" spans="2:3" ht="17.149999999999999" customHeight="1" x14ac:dyDescent="0.35">
      <c r="B3548" s="302"/>
      <c r="C3548" s="302"/>
    </row>
    <row r="3549" spans="2:3" ht="17.149999999999999" customHeight="1" x14ac:dyDescent="0.35">
      <c r="B3549" s="302"/>
      <c r="C3549" s="302"/>
    </row>
    <row r="3550" spans="2:3" ht="17.149999999999999" customHeight="1" x14ac:dyDescent="0.35">
      <c r="B3550" s="302"/>
      <c r="C3550" s="302"/>
    </row>
    <row r="3551" spans="2:3" ht="17.149999999999999" customHeight="1" x14ac:dyDescent="0.35">
      <c r="B3551" s="302"/>
      <c r="C3551" s="302"/>
    </row>
    <row r="3552" spans="2:3" ht="17.149999999999999" customHeight="1" x14ac:dyDescent="0.35">
      <c r="B3552" s="302"/>
      <c r="C3552" s="302"/>
    </row>
    <row r="3553" spans="2:3" ht="17.149999999999999" customHeight="1" x14ac:dyDescent="0.35">
      <c r="B3553" s="302"/>
      <c r="C3553" s="302"/>
    </row>
    <row r="3554" spans="2:3" ht="17.149999999999999" customHeight="1" x14ac:dyDescent="0.35">
      <c r="B3554" s="302"/>
      <c r="C3554" s="302"/>
    </row>
    <row r="3555" spans="2:3" ht="17.149999999999999" customHeight="1" x14ac:dyDescent="0.35">
      <c r="B3555" s="302"/>
      <c r="C3555" s="302"/>
    </row>
    <row r="3556" spans="2:3" ht="17.149999999999999" customHeight="1" x14ac:dyDescent="0.35">
      <c r="B3556" s="302"/>
      <c r="C3556" s="302"/>
    </row>
    <row r="3557" spans="2:3" ht="17.149999999999999" customHeight="1" x14ac:dyDescent="0.35">
      <c r="B3557" s="302"/>
      <c r="C3557" s="302"/>
    </row>
    <row r="3558" spans="2:3" ht="17.149999999999999" customHeight="1" x14ac:dyDescent="0.35">
      <c r="B3558" s="302"/>
      <c r="C3558" s="302"/>
    </row>
    <row r="3559" spans="2:3" ht="17.149999999999999" customHeight="1" x14ac:dyDescent="0.35">
      <c r="B3559" s="302"/>
      <c r="C3559" s="302"/>
    </row>
    <row r="3560" spans="2:3" ht="17.149999999999999" customHeight="1" x14ac:dyDescent="0.35">
      <c r="B3560" s="302"/>
      <c r="C3560" s="302"/>
    </row>
    <row r="3561" spans="2:3" ht="17.149999999999999" customHeight="1" x14ac:dyDescent="0.35">
      <c r="B3561" s="302"/>
      <c r="C3561" s="302"/>
    </row>
    <row r="3562" spans="2:3" ht="17.149999999999999" customHeight="1" x14ac:dyDescent="0.35">
      <c r="B3562" s="302"/>
      <c r="C3562" s="302"/>
    </row>
    <row r="3563" spans="2:3" ht="17.149999999999999" customHeight="1" x14ac:dyDescent="0.35">
      <c r="B3563" s="302"/>
      <c r="C3563" s="302"/>
    </row>
    <row r="3564" spans="2:3" ht="17.149999999999999" customHeight="1" x14ac:dyDescent="0.35">
      <c r="B3564" s="302"/>
      <c r="C3564" s="302"/>
    </row>
    <row r="3565" spans="2:3" ht="17.149999999999999" customHeight="1" x14ac:dyDescent="0.35">
      <c r="B3565" s="302"/>
      <c r="C3565" s="302"/>
    </row>
    <row r="3566" spans="2:3" ht="17.149999999999999" customHeight="1" x14ac:dyDescent="0.35">
      <c r="B3566" s="302"/>
      <c r="C3566" s="302"/>
    </row>
    <row r="3567" spans="2:3" ht="17.149999999999999" customHeight="1" x14ac:dyDescent="0.35">
      <c r="B3567" s="302"/>
      <c r="C3567" s="302"/>
    </row>
    <row r="3568" spans="2:3" ht="17.149999999999999" customHeight="1" x14ac:dyDescent="0.35">
      <c r="B3568" s="302"/>
      <c r="C3568" s="302"/>
    </row>
    <row r="3569" spans="2:3" ht="17.149999999999999" customHeight="1" x14ac:dyDescent="0.35">
      <c r="B3569" s="302"/>
      <c r="C3569" s="302"/>
    </row>
    <row r="3570" spans="2:3" ht="17.149999999999999" customHeight="1" x14ac:dyDescent="0.35">
      <c r="B3570" s="302"/>
      <c r="C3570" s="302"/>
    </row>
    <row r="3571" spans="2:3" ht="17.149999999999999" customHeight="1" x14ac:dyDescent="0.35">
      <c r="B3571" s="302"/>
      <c r="C3571" s="302"/>
    </row>
    <row r="3572" spans="2:3" ht="17.149999999999999" customHeight="1" x14ac:dyDescent="0.35">
      <c r="B3572" s="302"/>
      <c r="C3572" s="302"/>
    </row>
    <row r="3573" spans="2:3" ht="17.149999999999999" customHeight="1" x14ac:dyDescent="0.35">
      <c r="B3573" s="302"/>
      <c r="C3573" s="302"/>
    </row>
    <row r="3574" spans="2:3" ht="17.149999999999999" customHeight="1" x14ac:dyDescent="0.35">
      <c r="B3574" s="302"/>
      <c r="C3574" s="302"/>
    </row>
    <row r="3575" spans="2:3" ht="17.149999999999999" customHeight="1" x14ac:dyDescent="0.35">
      <c r="B3575" s="302"/>
      <c r="C3575" s="302"/>
    </row>
    <row r="3576" spans="2:3" ht="17.149999999999999" customHeight="1" x14ac:dyDescent="0.35">
      <c r="B3576" s="302"/>
      <c r="C3576" s="302"/>
    </row>
    <row r="3577" spans="2:3" ht="17.149999999999999" customHeight="1" x14ac:dyDescent="0.35">
      <c r="B3577" s="302"/>
      <c r="C3577" s="302"/>
    </row>
    <row r="3578" spans="2:3" ht="17.149999999999999" customHeight="1" x14ac:dyDescent="0.35">
      <c r="B3578" s="302"/>
      <c r="C3578" s="302"/>
    </row>
    <row r="3579" spans="2:3" ht="17.149999999999999" customHeight="1" x14ac:dyDescent="0.35">
      <c r="B3579" s="302"/>
      <c r="C3579" s="302"/>
    </row>
    <row r="3580" spans="2:3" ht="17.149999999999999" customHeight="1" x14ac:dyDescent="0.35">
      <c r="B3580" s="302"/>
      <c r="C3580" s="302"/>
    </row>
    <row r="3581" spans="2:3" ht="17.149999999999999" customHeight="1" x14ac:dyDescent="0.35">
      <c r="B3581" s="302"/>
      <c r="C3581" s="302"/>
    </row>
    <row r="3582" spans="2:3" ht="17.149999999999999" customHeight="1" x14ac:dyDescent="0.35">
      <c r="B3582" s="302"/>
      <c r="C3582" s="302"/>
    </row>
    <row r="3583" spans="2:3" ht="17.149999999999999" customHeight="1" x14ac:dyDescent="0.35">
      <c r="B3583" s="302"/>
      <c r="C3583" s="302"/>
    </row>
    <row r="3584" spans="2:3" ht="17.149999999999999" customHeight="1" x14ac:dyDescent="0.35">
      <c r="B3584" s="302"/>
      <c r="C3584" s="302"/>
    </row>
    <row r="3585" spans="2:3" ht="17.149999999999999" customHeight="1" x14ac:dyDescent="0.35">
      <c r="B3585" s="302"/>
      <c r="C3585" s="302"/>
    </row>
    <row r="3586" spans="2:3" ht="17.149999999999999" customHeight="1" x14ac:dyDescent="0.35">
      <c r="B3586" s="302"/>
      <c r="C3586" s="302"/>
    </row>
    <row r="3587" spans="2:3" ht="17.149999999999999" customHeight="1" x14ac:dyDescent="0.35">
      <c r="B3587" s="302"/>
      <c r="C3587" s="302"/>
    </row>
    <row r="3588" spans="2:3" ht="17.149999999999999" customHeight="1" x14ac:dyDescent="0.35">
      <c r="B3588" s="302"/>
      <c r="C3588" s="302"/>
    </row>
    <row r="3589" spans="2:3" ht="17.149999999999999" customHeight="1" x14ac:dyDescent="0.35">
      <c r="B3589" s="302"/>
      <c r="C3589" s="302"/>
    </row>
    <row r="3590" spans="2:3" ht="17.149999999999999" customHeight="1" x14ac:dyDescent="0.35">
      <c r="B3590" s="302"/>
      <c r="C3590" s="302"/>
    </row>
    <row r="3591" spans="2:3" ht="17.149999999999999" customHeight="1" x14ac:dyDescent="0.35">
      <c r="B3591" s="302"/>
      <c r="C3591" s="302"/>
    </row>
    <row r="3592" spans="2:3" ht="17.149999999999999" customHeight="1" x14ac:dyDescent="0.35">
      <c r="B3592" s="302"/>
      <c r="C3592" s="302"/>
    </row>
    <row r="3593" spans="2:3" ht="17.149999999999999" customHeight="1" x14ac:dyDescent="0.35">
      <c r="B3593" s="302"/>
      <c r="C3593" s="302"/>
    </row>
    <row r="3594" spans="2:3" ht="17.149999999999999" customHeight="1" x14ac:dyDescent="0.35">
      <c r="B3594" s="302"/>
      <c r="C3594" s="302"/>
    </row>
    <row r="3595" spans="2:3" ht="17.149999999999999" customHeight="1" x14ac:dyDescent="0.35">
      <c r="B3595" s="302"/>
      <c r="C3595" s="302"/>
    </row>
    <row r="3596" spans="2:3" ht="17.149999999999999" customHeight="1" x14ac:dyDescent="0.35">
      <c r="B3596" s="302"/>
      <c r="C3596" s="302"/>
    </row>
    <row r="3597" spans="2:3" ht="17.149999999999999" customHeight="1" x14ac:dyDescent="0.35">
      <c r="B3597" s="302"/>
      <c r="C3597" s="302"/>
    </row>
    <row r="3598" spans="2:3" ht="17.149999999999999" customHeight="1" x14ac:dyDescent="0.35">
      <c r="B3598" s="302"/>
      <c r="C3598" s="302"/>
    </row>
    <row r="3599" spans="2:3" ht="17.149999999999999" customHeight="1" x14ac:dyDescent="0.35">
      <c r="B3599" s="302"/>
      <c r="C3599" s="302"/>
    </row>
    <row r="3600" spans="2:3" ht="17.149999999999999" customHeight="1" x14ac:dyDescent="0.35">
      <c r="B3600" s="302"/>
      <c r="C3600" s="302"/>
    </row>
    <row r="3601" spans="2:3" ht="17.149999999999999" customHeight="1" x14ac:dyDescent="0.35">
      <c r="B3601" s="302"/>
      <c r="C3601" s="302"/>
    </row>
    <row r="3602" spans="2:3" ht="17.149999999999999" customHeight="1" x14ac:dyDescent="0.35">
      <c r="B3602" s="302"/>
      <c r="C3602" s="302"/>
    </row>
    <row r="3603" spans="2:3" ht="17.149999999999999" customHeight="1" x14ac:dyDescent="0.35">
      <c r="B3603" s="302"/>
      <c r="C3603" s="302"/>
    </row>
    <row r="3604" spans="2:3" ht="17.149999999999999" customHeight="1" x14ac:dyDescent="0.35">
      <c r="B3604" s="302"/>
      <c r="C3604" s="302"/>
    </row>
    <row r="3605" spans="2:3" ht="17.149999999999999" customHeight="1" x14ac:dyDescent="0.35">
      <c r="B3605" s="302"/>
      <c r="C3605" s="302"/>
    </row>
    <row r="3606" spans="2:3" ht="17.149999999999999" customHeight="1" x14ac:dyDescent="0.35">
      <c r="B3606" s="302"/>
      <c r="C3606" s="302"/>
    </row>
    <row r="3607" spans="2:3" ht="17.149999999999999" customHeight="1" x14ac:dyDescent="0.35">
      <c r="B3607" s="302"/>
      <c r="C3607" s="302"/>
    </row>
    <row r="3608" spans="2:3" ht="17.149999999999999" customHeight="1" x14ac:dyDescent="0.35">
      <c r="B3608" s="302"/>
      <c r="C3608" s="302"/>
    </row>
    <row r="3609" spans="2:3" ht="17.149999999999999" customHeight="1" x14ac:dyDescent="0.35">
      <c r="B3609" s="302"/>
      <c r="C3609" s="302"/>
    </row>
    <row r="3610" spans="2:3" ht="17.149999999999999" customHeight="1" x14ac:dyDescent="0.35">
      <c r="B3610" s="302"/>
      <c r="C3610" s="302"/>
    </row>
    <row r="3611" spans="2:3" ht="17.149999999999999" customHeight="1" x14ac:dyDescent="0.35">
      <c r="B3611" s="302"/>
      <c r="C3611" s="302"/>
    </row>
    <row r="3612" spans="2:3" ht="17.149999999999999" customHeight="1" x14ac:dyDescent="0.35">
      <c r="B3612" s="302"/>
      <c r="C3612" s="302"/>
    </row>
    <row r="3613" spans="2:3" ht="17.149999999999999" customHeight="1" x14ac:dyDescent="0.35">
      <c r="B3613" s="302"/>
      <c r="C3613" s="302"/>
    </row>
    <row r="3614" spans="2:3" ht="17.149999999999999" customHeight="1" x14ac:dyDescent="0.35">
      <c r="B3614" s="302"/>
      <c r="C3614" s="302"/>
    </row>
    <row r="3615" spans="2:3" ht="17.149999999999999" customHeight="1" x14ac:dyDescent="0.35">
      <c r="B3615" s="302"/>
      <c r="C3615" s="302"/>
    </row>
    <row r="3616" spans="2:3" ht="17.149999999999999" customHeight="1" x14ac:dyDescent="0.35">
      <c r="B3616" s="302"/>
      <c r="C3616" s="302"/>
    </row>
    <row r="3617" spans="2:3" ht="17.149999999999999" customHeight="1" x14ac:dyDescent="0.35">
      <c r="B3617" s="302"/>
      <c r="C3617" s="302"/>
    </row>
    <row r="3618" spans="2:3" ht="17.149999999999999" customHeight="1" x14ac:dyDescent="0.35">
      <c r="B3618" s="302"/>
      <c r="C3618" s="302"/>
    </row>
    <row r="3619" spans="2:3" ht="17.149999999999999" customHeight="1" x14ac:dyDescent="0.35">
      <c r="B3619" s="302"/>
      <c r="C3619" s="302"/>
    </row>
    <row r="3620" spans="2:3" ht="17.149999999999999" customHeight="1" x14ac:dyDescent="0.35">
      <c r="B3620" s="302"/>
      <c r="C3620" s="302"/>
    </row>
    <row r="3621" spans="2:3" ht="17.149999999999999" customHeight="1" x14ac:dyDescent="0.35">
      <c r="B3621" s="302"/>
      <c r="C3621" s="302"/>
    </row>
    <row r="3622" spans="2:3" ht="17.149999999999999" customHeight="1" x14ac:dyDescent="0.35">
      <c r="B3622" s="302"/>
      <c r="C3622" s="302"/>
    </row>
    <row r="3623" spans="2:3" ht="17.149999999999999" customHeight="1" x14ac:dyDescent="0.35">
      <c r="B3623" s="302"/>
      <c r="C3623" s="302"/>
    </row>
    <row r="3624" spans="2:3" ht="17.149999999999999" customHeight="1" x14ac:dyDescent="0.35">
      <c r="B3624" s="302"/>
      <c r="C3624" s="302"/>
    </row>
    <row r="3625" spans="2:3" ht="17.149999999999999" customHeight="1" x14ac:dyDescent="0.35">
      <c r="B3625" s="302"/>
      <c r="C3625" s="302"/>
    </row>
    <row r="3626" spans="2:3" ht="17.149999999999999" customHeight="1" x14ac:dyDescent="0.35">
      <c r="B3626" s="302"/>
      <c r="C3626" s="302"/>
    </row>
    <row r="3627" spans="2:3" ht="17.149999999999999" customHeight="1" x14ac:dyDescent="0.35">
      <c r="B3627" s="302"/>
      <c r="C3627" s="302"/>
    </row>
    <row r="3628" spans="2:3" ht="17.149999999999999" customHeight="1" x14ac:dyDescent="0.35">
      <c r="B3628" s="302"/>
      <c r="C3628" s="302"/>
    </row>
    <row r="3629" spans="2:3" ht="17.149999999999999" customHeight="1" x14ac:dyDescent="0.35">
      <c r="B3629" s="302"/>
      <c r="C3629" s="302"/>
    </row>
    <row r="3630" spans="2:3" ht="17.149999999999999" customHeight="1" x14ac:dyDescent="0.35">
      <c r="B3630" s="302"/>
      <c r="C3630" s="302"/>
    </row>
    <row r="3631" spans="2:3" ht="17.149999999999999" customHeight="1" x14ac:dyDescent="0.35">
      <c r="B3631" s="302"/>
      <c r="C3631" s="302"/>
    </row>
    <row r="3632" spans="2:3" ht="17.149999999999999" customHeight="1" x14ac:dyDescent="0.35">
      <c r="B3632" s="302"/>
      <c r="C3632" s="302"/>
    </row>
    <row r="3633" spans="2:3" ht="17.149999999999999" customHeight="1" x14ac:dyDescent="0.35">
      <c r="B3633" s="302"/>
      <c r="C3633" s="302"/>
    </row>
    <row r="3634" spans="2:3" ht="17.149999999999999" customHeight="1" x14ac:dyDescent="0.35">
      <c r="B3634" s="302"/>
      <c r="C3634" s="302"/>
    </row>
    <row r="3635" spans="2:3" ht="17.149999999999999" customHeight="1" x14ac:dyDescent="0.35">
      <c r="B3635" s="302"/>
      <c r="C3635" s="302"/>
    </row>
    <row r="3636" spans="2:3" ht="17.149999999999999" customHeight="1" x14ac:dyDescent="0.35">
      <c r="B3636" s="302"/>
      <c r="C3636" s="302"/>
    </row>
    <row r="3637" spans="2:3" ht="17.149999999999999" customHeight="1" x14ac:dyDescent="0.35">
      <c r="B3637" s="302"/>
      <c r="C3637" s="302"/>
    </row>
    <row r="3638" spans="2:3" ht="17.149999999999999" customHeight="1" x14ac:dyDescent="0.35">
      <c r="B3638" s="302"/>
      <c r="C3638" s="302"/>
    </row>
    <row r="3639" spans="2:3" ht="17.149999999999999" customHeight="1" x14ac:dyDescent="0.35">
      <c r="B3639" s="302"/>
      <c r="C3639" s="302"/>
    </row>
    <row r="3640" spans="2:3" ht="17.149999999999999" customHeight="1" x14ac:dyDescent="0.35">
      <c r="B3640" s="302"/>
      <c r="C3640" s="302"/>
    </row>
    <row r="3641" spans="2:3" ht="17.149999999999999" customHeight="1" x14ac:dyDescent="0.35">
      <c r="B3641" s="302"/>
      <c r="C3641" s="302"/>
    </row>
    <row r="3642" spans="2:3" ht="17.149999999999999" customHeight="1" x14ac:dyDescent="0.35">
      <c r="B3642" s="302"/>
      <c r="C3642" s="302"/>
    </row>
    <row r="3643" spans="2:3" ht="17.149999999999999" customHeight="1" x14ac:dyDescent="0.35">
      <c r="B3643" s="302"/>
      <c r="C3643" s="302"/>
    </row>
    <row r="3644" spans="2:3" ht="17.149999999999999" customHeight="1" x14ac:dyDescent="0.35">
      <c r="B3644" s="302"/>
      <c r="C3644" s="302"/>
    </row>
    <row r="3645" spans="2:3" ht="17.149999999999999" customHeight="1" x14ac:dyDescent="0.35">
      <c r="B3645" s="302"/>
      <c r="C3645" s="302"/>
    </row>
    <row r="3646" spans="2:3" ht="17.149999999999999" customHeight="1" x14ac:dyDescent="0.35">
      <c r="B3646" s="302"/>
      <c r="C3646" s="302"/>
    </row>
    <row r="3647" spans="2:3" ht="17.149999999999999" customHeight="1" x14ac:dyDescent="0.35">
      <c r="B3647" s="302"/>
      <c r="C3647" s="302"/>
    </row>
    <row r="3648" spans="2:3" ht="17.149999999999999" customHeight="1" x14ac:dyDescent="0.35">
      <c r="B3648" s="302"/>
      <c r="C3648" s="302"/>
    </row>
    <row r="3649" spans="2:3" ht="17.149999999999999" customHeight="1" x14ac:dyDescent="0.35">
      <c r="B3649" s="302"/>
      <c r="C3649" s="302"/>
    </row>
    <row r="3650" spans="2:3" ht="17.149999999999999" customHeight="1" x14ac:dyDescent="0.35">
      <c r="B3650" s="302"/>
      <c r="C3650" s="302"/>
    </row>
    <row r="3651" spans="2:3" ht="17.149999999999999" customHeight="1" x14ac:dyDescent="0.35">
      <c r="B3651" s="302"/>
      <c r="C3651" s="302"/>
    </row>
    <row r="3652" spans="2:3" ht="17.149999999999999" customHeight="1" x14ac:dyDescent="0.35">
      <c r="B3652" s="302"/>
      <c r="C3652" s="302"/>
    </row>
    <row r="3653" spans="2:3" ht="17.149999999999999" customHeight="1" x14ac:dyDescent="0.35">
      <c r="B3653" s="302"/>
      <c r="C3653" s="302"/>
    </row>
    <row r="3654" spans="2:3" ht="17.149999999999999" customHeight="1" x14ac:dyDescent="0.35">
      <c r="B3654" s="302"/>
      <c r="C3654" s="302"/>
    </row>
    <row r="3655" spans="2:3" ht="17.149999999999999" customHeight="1" x14ac:dyDescent="0.35">
      <c r="B3655" s="302"/>
      <c r="C3655" s="302"/>
    </row>
    <row r="3656" spans="2:3" ht="17.149999999999999" customHeight="1" x14ac:dyDescent="0.35">
      <c r="B3656" s="302"/>
      <c r="C3656" s="302"/>
    </row>
    <row r="3657" spans="2:3" ht="17.149999999999999" customHeight="1" x14ac:dyDescent="0.35">
      <c r="B3657" s="302"/>
      <c r="C3657" s="302"/>
    </row>
    <row r="3658" spans="2:3" ht="17.149999999999999" customHeight="1" x14ac:dyDescent="0.35">
      <c r="B3658" s="302"/>
      <c r="C3658" s="302"/>
    </row>
    <row r="3659" spans="2:3" ht="17.149999999999999" customHeight="1" x14ac:dyDescent="0.35">
      <c r="B3659" s="302"/>
      <c r="C3659" s="302"/>
    </row>
    <row r="3660" spans="2:3" ht="17.149999999999999" customHeight="1" x14ac:dyDescent="0.35">
      <c r="B3660" s="302"/>
      <c r="C3660" s="302"/>
    </row>
    <row r="3661" spans="2:3" ht="17.149999999999999" customHeight="1" x14ac:dyDescent="0.35">
      <c r="B3661" s="302"/>
      <c r="C3661" s="302"/>
    </row>
    <row r="3662" spans="2:3" ht="17.149999999999999" customHeight="1" x14ac:dyDescent="0.35">
      <c r="B3662" s="302"/>
      <c r="C3662" s="302"/>
    </row>
    <row r="3663" spans="2:3" ht="17.149999999999999" customHeight="1" x14ac:dyDescent="0.35">
      <c r="B3663" s="302"/>
      <c r="C3663" s="302"/>
    </row>
    <row r="3664" spans="2:3" ht="17.149999999999999" customHeight="1" x14ac:dyDescent="0.35">
      <c r="B3664" s="302"/>
      <c r="C3664" s="302"/>
    </row>
    <row r="3665" spans="2:3" ht="17.149999999999999" customHeight="1" x14ac:dyDescent="0.35">
      <c r="B3665" s="302"/>
      <c r="C3665" s="302"/>
    </row>
    <row r="3666" spans="2:3" ht="17.149999999999999" customHeight="1" x14ac:dyDescent="0.35">
      <c r="B3666" s="302"/>
      <c r="C3666" s="302"/>
    </row>
    <row r="3667" spans="2:3" ht="17.149999999999999" customHeight="1" x14ac:dyDescent="0.35">
      <c r="B3667" s="302"/>
      <c r="C3667" s="302"/>
    </row>
    <row r="3668" spans="2:3" ht="17.149999999999999" customHeight="1" x14ac:dyDescent="0.35">
      <c r="B3668" s="302"/>
      <c r="C3668" s="302"/>
    </row>
    <row r="3669" spans="2:3" ht="17.149999999999999" customHeight="1" x14ac:dyDescent="0.35">
      <c r="B3669" s="302"/>
      <c r="C3669" s="302"/>
    </row>
    <row r="3670" spans="2:3" ht="17.149999999999999" customHeight="1" x14ac:dyDescent="0.35">
      <c r="B3670" s="302"/>
      <c r="C3670" s="302"/>
    </row>
    <row r="3671" spans="2:3" ht="17.149999999999999" customHeight="1" x14ac:dyDescent="0.35">
      <c r="B3671" s="302"/>
      <c r="C3671" s="302"/>
    </row>
    <row r="3672" spans="2:3" ht="17.149999999999999" customHeight="1" x14ac:dyDescent="0.35">
      <c r="B3672" s="302"/>
      <c r="C3672" s="302"/>
    </row>
    <row r="3673" spans="2:3" ht="17.149999999999999" customHeight="1" x14ac:dyDescent="0.35">
      <c r="B3673" s="302"/>
      <c r="C3673" s="302"/>
    </row>
    <row r="3674" spans="2:3" ht="17.149999999999999" customHeight="1" x14ac:dyDescent="0.35">
      <c r="B3674" s="302"/>
      <c r="C3674" s="302"/>
    </row>
    <row r="3675" spans="2:3" ht="17.149999999999999" customHeight="1" x14ac:dyDescent="0.35">
      <c r="B3675" s="302"/>
      <c r="C3675" s="302"/>
    </row>
    <row r="3676" spans="2:3" ht="17.149999999999999" customHeight="1" x14ac:dyDescent="0.35">
      <c r="B3676" s="302"/>
      <c r="C3676" s="302"/>
    </row>
    <row r="3677" spans="2:3" ht="17.149999999999999" customHeight="1" x14ac:dyDescent="0.35">
      <c r="B3677" s="302"/>
      <c r="C3677" s="302"/>
    </row>
    <row r="3678" spans="2:3" ht="17.149999999999999" customHeight="1" x14ac:dyDescent="0.35">
      <c r="B3678" s="302"/>
      <c r="C3678" s="302"/>
    </row>
    <row r="3679" spans="2:3" ht="17.149999999999999" customHeight="1" x14ac:dyDescent="0.35">
      <c r="B3679" s="302"/>
      <c r="C3679" s="302"/>
    </row>
    <row r="3680" spans="2:3" ht="17.149999999999999" customHeight="1" x14ac:dyDescent="0.35">
      <c r="B3680" s="302"/>
      <c r="C3680" s="302"/>
    </row>
    <row r="3681" spans="2:3" ht="17.149999999999999" customHeight="1" x14ac:dyDescent="0.35">
      <c r="B3681" s="302"/>
      <c r="C3681" s="302"/>
    </row>
    <row r="3682" spans="2:3" ht="17.149999999999999" customHeight="1" x14ac:dyDescent="0.35">
      <c r="B3682" s="302"/>
      <c r="C3682" s="302"/>
    </row>
    <row r="3683" spans="2:3" ht="17.149999999999999" customHeight="1" x14ac:dyDescent="0.35">
      <c r="B3683" s="302"/>
      <c r="C3683" s="302"/>
    </row>
    <row r="3684" spans="2:3" ht="17.149999999999999" customHeight="1" x14ac:dyDescent="0.35">
      <c r="B3684" s="302"/>
      <c r="C3684" s="302"/>
    </row>
    <row r="3685" spans="2:3" ht="17.149999999999999" customHeight="1" x14ac:dyDescent="0.35">
      <c r="B3685" s="302"/>
      <c r="C3685" s="302"/>
    </row>
    <row r="3686" spans="2:3" ht="17.149999999999999" customHeight="1" x14ac:dyDescent="0.35">
      <c r="B3686" s="302"/>
      <c r="C3686" s="302"/>
    </row>
    <row r="3687" spans="2:3" ht="17.149999999999999" customHeight="1" x14ac:dyDescent="0.35">
      <c r="B3687" s="302"/>
      <c r="C3687" s="302"/>
    </row>
    <row r="3688" spans="2:3" ht="17.149999999999999" customHeight="1" x14ac:dyDescent="0.35">
      <c r="B3688" s="302"/>
      <c r="C3688" s="302"/>
    </row>
    <row r="3689" spans="2:3" ht="17.149999999999999" customHeight="1" x14ac:dyDescent="0.35">
      <c r="B3689" s="302"/>
      <c r="C3689" s="302"/>
    </row>
    <row r="3690" spans="2:3" ht="17.149999999999999" customHeight="1" x14ac:dyDescent="0.35">
      <c r="B3690" s="302"/>
      <c r="C3690" s="302"/>
    </row>
    <row r="3691" spans="2:3" ht="17.149999999999999" customHeight="1" x14ac:dyDescent="0.35">
      <c r="B3691" s="302"/>
      <c r="C3691" s="302"/>
    </row>
    <row r="3692" spans="2:3" ht="17.149999999999999" customHeight="1" x14ac:dyDescent="0.35">
      <c r="B3692" s="302"/>
      <c r="C3692" s="302"/>
    </row>
    <row r="3693" spans="2:3" ht="17.149999999999999" customHeight="1" x14ac:dyDescent="0.35">
      <c r="B3693" s="302"/>
      <c r="C3693" s="302"/>
    </row>
    <row r="3694" spans="2:3" ht="17.149999999999999" customHeight="1" x14ac:dyDescent="0.35">
      <c r="B3694" s="302"/>
      <c r="C3694" s="302"/>
    </row>
    <row r="3695" spans="2:3" ht="17.149999999999999" customHeight="1" x14ac:dyDescent="0.35">
      <c r="B3695" s="302"/>
      <c r="C3695" s="302"/>
    </row>
    <row r="3696" spans="2:3" ht="17.149999999999999" customHeight="1" x14ac:dyDescent="0.35">
      <c r="B3696" s="302"/>
      <c r="C3696" s="302"/>
    </row>
    <row r="3697" spans="2:3" ht="17.149999999999999" customHeight="1" x14ac:dyDescent="0.35">
      <c r="B3697" s="302"/>
      <c r="C3697" s="302"/>
    </row>
    <row r="3698" spans="2:3" ht="17.149999999999999" customHeight="1" x14ac:dyDescent="0.35">
      <c r="B3698" s="302"/>
      <c r="C3698" s="302"/>
    </row>
    <row r="3699" spans="2:3" ht="17.149999999999999" customHeight="1" x14ac:dyDescent="0.35">
      <c r="B3699" s="302"/>
      <c r="C3699" s="302"/>
    </row>
    <row r="3700" spans="2:3" ht="17.149999999999999" customHeight="1" x14ac:dyDescent="0.35">
      <c r="B3700" s="302"/>
      <c r="C3700" s="302"/>
    </row>
    <row r="3701" spans="2:3" ht="17.149999999999999" customHeight="1" x14ac:dyDescent="0.35">
      <c r="B3701" s="302"/>
      <c r="C3701" s="302"/>
    </row>
    <row r="3702" spans="2:3" ht="17.149999999999999" customHeight="1" x14ac:dyDescent="0.35">
      <c r="B3702" s="302"/>
      <c r="C3702" s="302"/>
    </row>
    <row r="3703" spans="2:3" ht="17.149999999999999" customHeight="1" x14ac:dyDescent="0.35">
      <c r="B3703" s="302"/>
      <c r="C3703" s="302"/>
    </row>
    <row r="3704" spans="2:3" ht="17.149999999999999" customHeight="1" x14ac:dyDescent="0.35">
      <c r="B3704" s="302"/>
      <c r="C3704" s="302"/>
    </row>
    <row r="3705" spans="2:3" ht="17.149999999999999" customHeight="1" x14ac:dyDescent="0.35">
      <c r="B3705" s="302"/>
      <c r="C3705" s="302"/>
    </row>
    <row r="3706" spans="2:3" ht="17.149999999999999" customHeight="1" x14ac:dyDescent="0.35">
      <c r="B3706" s="302"/>
      <c r="C3706" s="302"/>
    </row>
    <row r="3707" spans="2:3" ht="17.149999999999999" customHeight="1" x14ac:dyDescent="0.35">
      <c r="B3707" s="302"/>
      <c r="C3707" s="302"/>
    </row>
    <row r="3708" spans="2:3" ht="17.149999999999999" customHeight="1" x14ac:dyDescent="0.35">
      <c r="B3708" s="302"/>
      <c r="C3708" s="302"/>
    </row>
    <row r="3709" spans="2:3" ht="17.149999999999999" customHeight="1" x14ac:dyDescent="0.35">
      <c r="B3709" s="302"/>
      <c r="C3709" s="302"/>
    </row>
    <row r="3710" spans="2:3" ht="17.149999999999999" customHeight="1" x14ac:dyDescent="0.35">
      <c r="B3710" s="302"/>
      <c r="C3710" s="302"/>
    </row>
    <row r="3711" spans="2:3" ht="17.149999999999999" customHeight="1" x14ac:dyDescent="0.35">
      <c r="B3711" s="302"/>
      <c r="C3711" s="302"/>
    </row>
    <row r="3712" spans="2:3" ht="17.149999999999999" customHeight="1" x14ac:dyDescent="0.35">
      <c r="B3712" s="302"/>
      <c r="C3712" s="302"/>
    </row>
    <row r="3713" spans="2:3" ht="17.149999999999999" customHeight="1" x14ac:dyDescent="0.35">
      <c r="B3713" s="302"/>
      <c r="C3713" s="302"/>
    </row>
    <row r="3714" spans="2:3" ht="17.149999999999999" customHeight="1" x14ac:dyDescent="0.35">
      <c r="B3714" s="302"/>
      <c r="C3714" s="302"/>
    </row>
    <row r="3715" spans="2:3" ht="17.149999999999999" customHeight="1" x14ac:dyDescent="0.35">
      <c r="B3715" s="302"/>
      <c r="C3715" s="302"/>
    </row>
    <row r="3716" spans="2:3" ht="17.149999999999999" customHeight="1" x14ac:dyDescent="0.35">
      <c r="B3716" s="302"/>
      <c r="C3716" s="302"/>
    </row>
    <row r="3717" spans="2:3" ht="17.149999999999999" customHeight="1" x14ac:dyDescent="0.35">
      <c r="B3717" s="302"/>
      <c r="C3717" s="302"/>
    </row>
    <row r="3718" spans="2:3" ht="17.149999999999999" customHeight="1" x14ac:dyDescent="0.35">
      <c r="B3718" s="302"/>
      <c r="C3718" s="302"/>
    </row>
    <row r="3719" spans="2:3" ht="17.149999999999999" customHeight="1" x14ac:dyDescent="0.35">
      <c r="B3719" s="302"/>
      <c r="C3719" s="302"/>
    </row>
    <row r="3720" spans="2:3" ht="17.149999999999999" customHeight="1" x14ac:dyDescent="0.35">
      <c r="B3720" s="302"/>
      <c r="C3720" s="302"/>
    </row>
    <row r="3721" spans="2:3" ht="17.149999999999999" customHeight="1" x14ac:dyDescent="0.35">
      <c r="B3721" s="302"/>
      <c r="C3721" s="302"/>
    </row>
    <row r="3722" spans="2:3" ht="17.149999999999999" customHeight="1" x14ac:dyDescent="0.35">
      <c r="B3722" s="302"/>
      <c r="C3722" s="302"/>
    </row>
    <row r="3723" spans="2:3" ht="17.149999999999999" customHeight="1" x14ac:dyDescent="0.35">
      <c r="B3723" s="302"/>
      <c r="C3723" s="302"/>
    </row>
    <row r="3724" spans="2:3" ht="17.149999999999999" customHeight="1" x14ac:dyDescent="0.35">
      <c r="B3724" s="302"/>
      <c r="C3724" s="302"/>
    </row>
    <row r="3725" spans="2:3" ht="17.149999999999999" customHeight="1" x14ac:dyDescent="0.35">
      <c r="B3725" s="302"/>
      <c r="C3725" s="302"/>
    </row>
    <row r="3726" spans="2:3" ht="17.149999999999999" customHeight="1" x14ac:dyDescent="0.35">
      <c r="B3726" s="302"/>
      <c r="C3726" s="302"/>
    </row>
    <row r="3727" spans="2:3" ht="17.149999999999999" customHeight="1" x14ac:dyDescent="0.35">
      <c r="B3727" s="302"/>
      <c r="C3727" s="302"/>
    </row>
    <row r="3728" spans="2:3" ht="17.149999999999999" customHeight="1" x14ac:dyDescent="0.35">
      <c r="B3728" s="302"/>
      <c r="C3728" s="302"/>
    </row>
    <row r="3729" spans="2:3" ht="17.149999999999999" customHeight="1" x14ac:dyDescent="0.35">
      <c r="B3729" s="302"/>
      <c r="C3729" s="302"/>
    </row>
    <row r="3730" spans="2:3" ht="17.149999999999999" customHeight="1" x14ac:dyDescent="0.35">
      <c r="B3730" s="302"/>
      <c r="C3730" s="302"/>
    </row>
    <row r="3731" spans="2:3" ht="17.149999999999999" customHeight="1" x14ac:dyDescent="0.35">
      <c r="B3731" s="302"/>
      <c r="C3731" s="302"/>
    </row>
    <row r="3732" spans="2:3" ht="17.149999999999999" customHeight="1" x14ac:dyDescent="0.35">
      <c r="B3732" s="302"/>
      <c r="C3732" s="302"/>
    </row>
    <row r="3733" spans="2:3" ht="17.149999999999999" customHeight="1" x14ac:dyDescent="0.35">
      <c r="B3733" s="302"/>
      <c r="C3733" s="302"/>
    </row>
    <row r="3734" spans="2:3" ht="17.149999999999999" customHeight="1" x14ac:dyDescent="0.35">
      <c r="B3734" s="302"/>
      <c r="C3734" s="302"/>
    </row>
    <row r="3735" spans="2:3" ht="17.149999999999999" customHeight="1" x14ac:dyDescent="0.35">
      <c r="B3735" s="302"/>
      <c r="C3735" s="302"/>
    </row>
    <row r="3736" spans="2:3" ht="17.149999999999999" customHeight="1" x14ac:dyDescent="0.35">
      <c r="B3736" s="302"/>
      <c r="C3736" s="302"/>
    </row>
    <row r="3737" spans="2:3" ht="17.149999999999999" customHeight="1" x14ac:dyDescent="0.35">
      <c r="B3737" s="302"/>
      <c r="C3737" s="302"/>
    </row>
    <row r="3738" spans="2:3" ht="17.149999999999999" customHeight="1" x14ac:dyDescent="0.35">
      <c r="B3738" s="302"/>
      <c r="C3738" s="302"/>
    </row>
    <row r="3739" spans="2:3" ht="17.149999999999999" customHeight="1" x14ac:dyDescent="0.35">
      <c r="B3739" s="302"/>
      <c r="C3739" s="302"/>
    </row>
    <row r="3740" spans="2:3" ht="17.149999999999999" customHeight="1" x14ac:dyDescent="0.35">
      <c r="B3740" s="302"/>
      <c r="C3740" s="302"/>
    </row>
    <row r="3741" spans="2:3" ht="17.149999999999999" customHeight="1" x14ac:dyDescent="0.35">
      <c r="B3741" s="302"/>
      <c r="C3741" s="302"/>
    </row>
    <row r="3742" spans="2:3" ht="17.149999999999999" customHeight="1" x14ac:dyDescent="0.35">
      <c r="B3742" s="302"/>
      <c r="C3742" s="302"/>
    </row>
    <row r="3743" spans="2:3" ht="17.149999999999999" customHeight="1" x14ac:dyDescent="0.35">
      <c r="B3743" s="302"/>
      <c r="C3743" s="302"/>
    </row>
    <row r="3744" spans="2:3" ht="17.149999999999999" customHeight="1" x14ac:dyDescent="0.35">
      <c r="B3744" s="302"/>
      <c r="C3744" s="302"/>
    </row>
    <row r="3745" spans="2:3" ht="17.149999999999999" customHeight="1" x14ac:dyDescent="0.35">
      <c r="B3745" s="302"/>
      <c r="C3745" s="302"/>
    </row>
    <row r="3746" spans="2:3" ht="17.149999999999999" customHeight="1" x14ac:dyDescent="0.35">
      <c r="B3746" s="302"/>
      <c r="C3746" s="302"/>
    </row>
    <row r="3747" spans="2:3" ht="17.149999999999999" customHeight="1" x14ac:dyDescent="0.35">
      <c r="B3747" s="302"/>
      <c r="C3747" s="302"/>
    </row>
    <row r="3748" spans="2:3" ht="17.149999999999999" customHeight="1" x14ac:dyDescent="0.35">
      <c r="B3748" s="302"/>
      <c r="C3748" s="302"/>
    </row>
    <row r="3749" spans="2:3" ht="17.149999999999999" customHeight="1" x14ac:dyDescent="0.35">
      <c r="B3749" s="302"/>
      <c r="C3749" s="302"/>
    </row>
    <row r="3750" spans="2:3" ht="17.149999999999999" customHeight="1" x14ac:dyDescent="0.35">
      <c r="B3750" s="302"/>
      <c r="C3750" s="302"/>
    </row>
    <row r="3751" spans="2:3" ht="17.149999999999999" customHeight="1" x14ac:dyDescent="0.35">
      <c r="B3751" s="302"/>
      <c r="C3751" s="302"/>
    </row>
    <row r="3752" spans="2:3" ht="17.149999999999999" customHeight="1" x14ac:dyDescent="0.35">
      <c r="B3752" s="302"/>
      <c r="C3752" s="302"/>
    </row>
    <row r="3753" spans="2:3" ht="17.149999999999999" customHeight="1" x14ac:dyDescent="0.35">
      <c r="B3753" s="302"/>
      <c r="C3753" s="302"/>
    </row>
    <row r="3754" spans="2:3" ht="17.149999999999999" customHeight="1" x14ac:dyDescent="0.35">
      <c r="B3754" s="302"/>
      <c r="C3754" s="302"/>
    </row>
    <row r="3755" spans="2:3" ht="17.149999999999999" customHeight="1" x14ac:dyDescent="0.35">
      <c r="B3755" s="302"/>
      <c r="C3755" s="302"/>
    </row>
    <row r="3756" spans="2:3" ht="17.149999999999999" customHeight="1" x14ac:dyDescent="0.35">
      <c r="B3756" s="302"/>
      <c r="C3756" s="302"/>
    </row>
    <row r="3757" spans="2:3" ht="17.149999999999999" customHeight="1" x14ac:dyDescent="0.35">
      <c r="B3757" s="302"/>
      <c r="C3757" s="302"/>
    </row>
    <row r="3758" spans="2:3" ht="17.149999999999999" customHeight="1" x14ac:dyDescent="0.35">
      <c r="B3758" s="302"/>
      <c r="C3758" s="302"/>
    </row>
    <row r="3759" spans="2:3" ht="17.149999999999999" customHeight="1" x14ac:dyDescent="0.35">
      <c r="B3759" s="302"/>
      <c r="C3759" s="302"/>
    </row>
    <row r="3760" spans="2:3" ht="17.149999999999999" customHeight="1" x14ac:dyDescent="0.35">
      <c r="B3760" s="302"/>
      <c r="C3760" s="302"/>
    </row>
    <row r="3761" spans="2:3" ht="17.149999999999999" customHeight="1" x14ac:dyDescent="0.35">
      <c r="B3761" s="302"/>
      <c r="C3761" s="302"/>
    </row>
    <row r="3762" spans="2:3" ht="17.149999999999999" customHeight="1" x14ac:dyDescent="0.35">
      <c r="B3762" s="302"/>
      <c r="C3762" s="302"/>
    </row>
    <row r="3763" spans="2:3" ht="17.149999999999999" customHeight="1" x14ac:dyDescent="0.35">
      <c r="B3763" s="302"/>
      <c r="C3763" s="302"/>
    </row>
    <row r="3764" spans="2:3" ht="17.149999999999999" customHeight="1" x14ac:dyDescent="0.35">
      <c r="B3764" s="302"/>
      <c r="C3764" s="302"/>
    </row>
    <row r="3765" spans="2:3" ht="17.149999999999999" customHeight="1" x14ac:dyDescent="0.35">
      <c r="B3765" s="302"/>
      <c r="C3765" s="302"/>
    </row>
    <row r="3766" spans="2:3" ht="17.149999999999999" customHeight="1" x14ac:dyDescent="0.35">
      <c r="B3766" s="302"/>
      <c r="C3766" s="302"/>
    </row>
    <row r="3767" spans="2:3" ht="17.149999999999999" customHeight="1" x14ac:dyDescent="0.35">
      <c r="B3767" s="302"/>
      <c r="C3767" s="302"/>
    </row>
    <row r="3768" spans="2:3" ht="17.149999999999999" customHeight="1" x14ac:dyDescent="0.35">
      <c r="B3768" s="302"/>
      <c r="C3768" s="302"/>
    </row>
    <row r="3769" spans="2:3" ht="17.149999999999999" customHeight="1" x14ac:dyDescent="0.35">
      <c r="B3769" s="302"/>
      <c r="C3769" s="302"/>
    </row>
    <row r="3770" spans="2:3" ht="17.149999999999999" customHeight="1" x14ac:dyDescent="0.35">
      <c r="B3770" s="302"/>
      <c r="C3770" s="302"/>
    </row>
    <row r="3771" spans="2:3" ht="17.149999999999999" customHeight="1" x14ac:dyDescent="0.35">
      <c r="B3771" s="302"/>
      <c r="C3771" s="302"/>
    </row>
    <row r="3772" spans="2:3" ht="17.149999999999999" customHeight="1" x14ac:dyDescent="0.35">
      <c r="B3772" s="302"/>
      <c r="C3772" s="302"/>
    </row>
    <row r="3773" spans="2:3" ht="17.149999999999999" customHeight="1" x14ac:dyDescent="0.35">
      <c r="B3773" s="302"/>
      <c r="C3773" s="302"/>
    </row>
    <row r="3774" spans="2:3" ht="17.149999999999999" customHeight="1" x14ac:dyDescent="0.35">
      <c r="B3774" s="302"/>
      <c r="C3774" s="302"/>
    </row>
    <row r="3775" spans="2:3" ht="17.149999999999999" customHeight="1" x14ac:dyDescent="0.35">
      <c r="B3775" s="302"/>
      <c r="C3775" s="302"/>
    </row>
    <row r="3776" spans="2:3" ht="17.149999999999999" customHeight="1" x14ac:dyDescent="0.35">
      <c r="B3776" s="302"/>
      <c r="C3776" s="302"/>
    </row>
    <row r="3777" spans="2:3" ht="17.149999999999999" customHeight="1" x14ac:dyDescent="0.35">
      <c r="B3777" s="302"/>
      <c r="C3777" s="302"/>
    </row>
    <row r="3778" spans="2:3" ht="17.149999999999999" customHeight="1" x14ac:dyDescent="0.35">
      <c r="B3778" s="302"/>
      <c r="C3778" s="302"/>
    </row>
    <row r="3779" spans="2:3" ht="17.149999999999999" customHeight="1" x14ac:dyDescent="0.35">
      <c r="B3779" s="302"/>
      <c r="C3779" s="302"/>
    </row>
    <row r="3780" spans="2:3" ht="17.149999999999999" customHeight="1" x14ac:dyDescent="0.35">
      <c r="B3780" s="302"/>
      <c r="C3780" s="302"/>
    </row>
    <row r="3781" spans="2:3" ht="17.149999999999999" customHeight="1" x14ac:dyDescent="0.35">
      <c r="B3781" s="302"/>
      <c r="C3781" s="302"/>
    </row>
    <row r="3782" spans="2:3" ht="17.149999999999999" customHeight="1" x14ac:dyDescent="0.35">
      <c r="B3782" s="302"/>
      <c r="C3782" s="302"/>
    </row>
    <row r="3783" spans="2:3" ht="17.149999999999999" customHeight="1" x14ac:dyDescent="0.35">
      <c r="B3783" s="302"/>
      <c r="C3783" s="302"/>
    </row>
    <row r="3784" spans="2:3" ht="17.149999999999999" customHeight="1" x14ac:dyDescent="0.35">
      <c r="B3784" s="302"/>
      <c r="C3784" s="302"/>
    </row>
    <row r="3785" spans="2:3" ht="17.149999999999999" customHeight="1" x14ac:dyDescent="0.35">
      <c r="B3785" s="302"/>
      <c r="C3785" s="302"/>
    </row>
    <row r="3786" spans="2:3" ht="17.149999999999999" customHeight="1" x14ac:dyDescent="0.35">
      <c r="B3786" s="302"/>
      <c r="C3786" s="302"/>
    </row>
    <row r="3787" spans="2:3" ht="17.149999999999999" customHeight="1" x14ac:dyDescent="0.35">
      <c r="B3787" s="302"/>
      <c r="C3787" s="302"/>
    </row>
    <row r="3788" spans="2:3" ht="17.149999999999999" customHeight="1" x14ac:dyDescent="0.35">
      <c r="B3788" s="302"/>
      <c r="C3788" s="302"/>
    </row>
    <row r="3789" spans="2:3" ht="17.149999999999999" customHeight="1" x14ac:dyDescent="0.35">
      <c r="B3789" s="302"/>
      <c r="C3789" s="302"/>
    </row>
    <row r="3790" spans="2:3" ht="17.149999999999999" customHeight="1" x14ac:dyDescent="0.35">
      <c r="B3790" s="302"/>
      <c r="C3790" s="302"/>
    </row>
    <row r="3791" spans="2:3" ht="17.149999999999999" customHeight="1" x14ac:dyDescent="0.35">
      <c r="B3791" s="302"/>
      <c r="C3791" s="302"/>
    </row>
    <row r="3792" spans="2:3" ht="17.149999999999999" customHeight="1" x14ac:dyDescent="0.35">
      <c r="B3792" s="302"/>
      <c r="C3792" s="302"/>
    </row>
    <row r="3793" spans="2:3" ht="17.149999999999999" customHeight="1" x14ac:dyDescent="0.35">
      <c r="B3793" s="302"/>
      <c r="C3793" s="302"/>
    </row>
    <row r="3794" spans="2:3" ht="17.149999999999999" customHeight="1" x14ac:dyDescent="0.35">
      <c r="B3794" s="302"/>
      <c r="C3794" s="302"/>
    </row>
    <row r="3795" spans="2:3" ht="17.149999999999999" customHeight="1" x14ac:dyDescent="0.35">
      <c r="B3795" s="302"/>
      <c r="C3795" s="302"/>
    </row>
    <row r="3796" spans="2:3" ht="17.149999999999999" customHeight="1" x14ac:dyDescent="0.35">
      <c r="B3796" s="302"/>
      <c r="C3796" s="302"/>
    </row>
    <row r="3797" spans="2:3" ht="17.149999999999999" customHeight="1" x14ac:dyDescent="0.35">
      <c r="B3797" s="302"/>
      <c r="C3797" s="302"/>
    </row>
    <row r="3798" spans="2:3" ht="17.149999999999999" customHeight="1" x14ac:dyDescent="0.35">
      <c r="B3798" s="302"/>
      <c r="C3798" s="302"/>
    </row>
    <row r="3799" spans="2:3" ht="17.149999999999999" customHeight="1" x14ac:dyDescent="0.35">
      <c r="B3799" s="302"/>
      <c r="C3799" s="302"/>
    </row>
    <row r="3800" spans="2:3" ht="17.149999999999999" customHeight="1" x14ac:dyDescent="0.35">
      <c r="B3800" s="302"/>
      <c r="C3800" s="302"/>
    </row>
    <row r="3801" spans="2:3" ht="17.149999999999999" customHeight="1" x14ac:dyDescent="0.35">
      <c r="B3801" s="302"/>
      <c r="C3801" s="302"/>
    </row>
    <row r="3802" spans="2:3" ht="17.149999999999999" customHeight="1" x14ac:dyDescent="0.35">
      <c r="B3802" s="302"/>
      <c r="C3802" s="302"/>
    </row>
    <row r="3803" spans="2:3" ht="17.149999999999999" customHeight="1" x14ac:dyDescent="0.35">
      <c r="B3803" s="302"/>
      <c r="C3803" s="302"/>
    </row>
    <row r="3804" spans="2:3" ht="17.149999999999999" customHeight="1" x14ac:dyDescent="0.35">
      <c r="B3804" s="302"/>
      <c r="C3804" s="302"/>
    </row>
    <row r="3805" spans="2:3" ht="17.149999999999999" customHeight="1" x14ac:dyDescent="0.35">
      <c r="B3805" s="302"/>
      <c r="C3805" s="302"/>
    </row>
    <row r="3806" spans="2:3" ht="17.149999999999999" customHeight="1" x14ac:dyDescent="0.35">
      <c r="B3806" s="302"/>
      <c r="C3806" s="302"/>
    </row>
    <row r="3807" spans="2:3" ht="17.149999999999999" customHeight="1" x14ac:dyDescent="0.35">
      <c r="B3807" s="302"/>
      <c r="C3807" s="302"/>
    </row>
    <row r="3808" spans="2:3" ht="17.149999999999999" customHeight="1" x14ac:dyDescent="0.35">
      <c r="B3808" s="302"/>
      <c r="C3808" s="302"/>
    </row>
    <row r="3809" spans="2:3" ht="17.149999999999999" customHeight="1" x14ac:dyDescent="0.35">
      <c r="B3809" s="302"/>
      <c r="C3809" s="302"/>
    </row>
    <row r="3810" spans="2:3" ht="17.149999999999999" customHeight="1" x14ac:dyDescent="0.35">
      <c r="B3810" s="302"/>
      <c r="C3810" s="302"/>
    </row>
    <row r="3811" spans="2:3" ht="17.149999999999999" customHeight="1" x14ac:dyDescent="0.35">
      <c r="B3811" s="302"/>
      <c r="C3811" s="302"/>
    </row>
    <row r="3812" spans="2:3" ht="17.149999999999999" customHeight="1" x14ac:dyDescent="0.35">
      <c r="B3812" s="302"/>
      <c r="C3812" s="302"/>
    </row>
    <row r="3813" spans="2:3" ht="17.149999999999999" customHeight="1" x14ac:dyDescent="0.35">
      <c r="B3813" s="302"/>
      <c r="C3813" s="302"/>
    </row>
    <row r="3814" spans="2:3" ht="17.149999999999999" customHeight="1" x14ac:dyDescent="0.35">
      <c r="B3814" s="302"/>
      <c r="C3814" s="302"/>
    </row>
    <row r="3815" spans="2:3" ht="17.149999999999999" customHeight="1" x14ac:dyDescent="0.35">
      <c r="B3815" s="302"/>
      <c r="C3815" s="302"/>
    </row>
    <row r="3816" spans="2:3" ht="17.149999999999999" customHeight="1" x14ac:dyDescent="0.35">
      <c r="B3816" s="302"/>
      <c r="C3816" s="302"/>
    </row>
    <row r="3817" spans="2:3" ht="17.149999999999999" customHeight="1" x14ac:dyDescent="0.35">
      <c r="B3817" s="302"/>
      <c r="C3817" s="302"/>
    </row>
    <row r="3818" spans="2:3" ht="17.149999999999999" customHeight="1" x14ac:dyDescent="0.35">
      <c r="B3818" s="302"/>
      <c r="C3818" s="302"/>
    </row>
    <row r="3819" spans="2:3" ht="17.149999999999999" customHeight="1" x14ac:dyDescent="0.35">
      <c r="B3819" s="302"/>
      <c r="C3819" s="302"/>
    </row>
    <row r="3820" spans="2:3" ht="17.149999999999999" customHeight="1" x14ac:dyDescent="0.35">
      <c r="B3820" s="302"/>
      <c r="C3820" s="302"/>
    </row>
    <row r="3821" spans="2:3" ht="17.149999999999999" customHeight="1" x14ac:dyDescent="0.35">
      <c r="B3821" s="302"/>
      <c r="C3821" s="302"/>
    </row>
    <row r="3822" spans="2:3" ht="17.149999999999999" customHeight="1" x14ac:dyDescent="0.35">
      <c r="B3822" s="302"/>
      <c r="C3822" s="302"/>
    </row>
    <row r="3823" spans="2:3" ht="17.149999999999999" customHeight="1" x14ac:dyDescent="0.35">
      <c r="B3823" s="302"/>
      <c r="C3823" s="302"/>
    </row>
    <row r="3824" spans="2:3" ht="17.149999999999999" customHeight="1" x14ac:dyDescent="0.35">
      <c r="B3824" s="302"/>
      <c r="C3824" s="302"/>
    </row>
    <row r="3825" spans="2:3" ht="17.149999999999999" customHeight="1" x14ac:dyDescent="0.35">
      <c r="B3825" s="302"/>
      <c r="C3825" s="302"/>
    </row>
    <row r="3826" spans="2:3" ht="17.149999999999999" customHeight="1" x14ac:dyDescent="0.35">
      <c r="B3826" s="302"/>
      <c r="C3826" s="302"/>
    </row>
    <row r="3827" spans="2:3" ht="17.149999999999999" customHeight="1" x14ac:dyDescent="0.35">
      <c r="B3827" s="302"/>
      <c r="C3827" s="302"/>
    </row>
    <row r="3828" spans="2:3" ht="17.149999999999999" customHeight="1" x14ac:dyDescent="0.35">
      <c r="B3828" s="302"/>
      <c r="C3828" s="302"/>
    </row>
    <row r="3829" spans="2:3" ht="17.149999999999999" customHeight="1" x14ac:dyDescent="0.35">
      <c r="B3829" s="302"/>
      <c r="C3829" s="302"/>
    </row>
    <row r="3830" spans="2:3" ht="17.149999999999999" customHeight="1" x14ac:dyDescent="0.35">
      <c r="B3830" s="302"/>
      <c r="C3830" s="302"/>
    </row>
    <row r="3831" spans="2:3" ht="17.149999999999999" customHeight="1" x14ac:dyDescent="0.35">
      <c r="B3831" s="302"/>
      <c r="C3831" s="302"/>
    </row>
    <row r="3832" spans="2:3" ht="17.149999999999999" customHeight="1" x14ac:dyDescent="0.35">
      <c r="B3832" s="302"/>
      <c r="C3832" s="302"/>
    </row>
    <row r="3833" spans="2:3" ht="17.149999999999999" customHeight="1" x14ac:dyDescent="0.35">
      <c r="B3833" s="302"/>
      <c r="C3833" s="302"/>
    </row>
    <row r="3834" spans="2:3" ht="17.149999999999999" customHeight="1" x14ac:dyDescent="0.35">
      <c r="B3834" s="302"/>
      <c r="C3834" s="302"/>
    </row>
    <row r="3835" spans="2:3" ht="17.149999999999999" customHeight="1" x14ac:dyDescent="0.35">
      <c r="B3835" s="302"/>
      <c r="C3835" s="302"/>
    </row>
    <row r="3836" spans="2:3" ht="17.149999999999999" customHeight="1" x14ac:dyDescent="0.35">
      <c r="B3836" s="302"/>
      <c r="C3836" s="302"/>
    </row>
    <row r="3837" spans="2:3" ht="17.149999999999999" customHeight="1" x14ac:dyDescent="0.35">
      <c r="B3837" s="302"/>
      <c r="C3837" s="302"/>
    </row>
    <row r="3838" spans="2:3" ht="17.149999999999999" customHeight="1" x14ac:dyDescent="0.35">
      <c r="B3838" s="302"/>
      <c r="C3838" s="302"/>
    </row>
    <row r="3839" spans="2:3" ht="17.149999999999999" customHeight="1" x14ac:dyDescent="0.35">
      <c r="B3839" s="302"/>
      <c r="C3839" s="302"/>
    </row>
    <row r="3840" spans="2:3" ht="17.149999999999999" customHeight="1" x14ac:dyDescent="0.35">
      <c r="B3840" s="302"/>
      <c r="C3840" s="302"/>
    </row>
    <row r="3841" spans="2:3" ht="17.149999999999999" customHeight="1" x14ac:dyDescent="0.35">
      <c r="B3841" s="302"/>
      <c r="C3841" s="302"/>
    </row>
    <row r="3842" spans="2:3" ht="17.149999999999999" customHeight="1" x14ac:dyDescent="0.35">
      <c r="B3842" s="302"/>
      <c r="C3842" s="302"/>
    </row>
    <row r="3843" spans="2:3" ht="17.149999999999999" customHeight="1" x14ac:dyDescent="0.35">
      <c r="B3843" s="302"/>
      <c r="C3843" s="302"/>
    </row>
    <row r="3844" spans="2:3" ht="17.149999999999999" customHeight="1" x14ac:dyDescent="0.35">
      <c r="B3844" s="302"/>
      <c r="C3844" s="302"/>
    </row>
    <row r="3845" spans="2:3" ht="17.149999999999999" customHeight="1" x14ac:dyDescent="0.35">
      <c r="B3845" s="302"/>
      <c r="C3845" s="302"/>
    </row>
    <row r="3846" spans="2:3" ht="17.149999999999999" customHeight="1" x14ac:dyDescent="0.35">
      <c r="B3846" s="302"/>
      <c r="C3846" s="302"/>
    </row>
    <row r="3847" spans="2:3" ht="17.149999999999999" customHeight="1" x14ac:dyDescent="0.35">
      <c r="B3847" s="302"/>
      <c r="C3847" s="302"/>
    </row>
    <row r="3848" spans="2:3" ht="17.149999999999999" customHeight="1" x14ac:dyDescent="0.35">
      <c r="B3848" s="302"/>
      <c r="C3848" s="302"/>
    </row>
    <row r="3849" spans="2:3" ht="17.149999999999999" customHeight="1" x14ac:dyDescent="0.35">
      <c r="B3849" s="302"/>
      <c r="C3849" s="302"/>
    </row>
    <row r="3850" spans="2:3" ht="17.149999999999999" customHeight="1" x14ac:dyDescent="0.35">
      <c r="B3850" s="302"/>
      <c r="C3850" s="302"/>
    </row>
    <row r="3851" spans="2:3" ht="17.149999999999999" customHeight="1" x14ac:dyDescent="0.35">
      <c r="B3851" s="302"/>
      <c r="C3851" s="302"/>
    </row>
    <row r="3852" spans="2:3" ht="17.149999999999999" customHeight="1" x14ac:dyDescent="0.35">
      <c r="B3852" s="302"/>
      <c r="C3852" s="302"/>
    </row>
    <row r="3853" spans="2:3" ht="17.149999999999999" customHeight="1" x14ac:dyDescent="0.35">
      <c r="B3853" s="302"/>
      <c r="C3853" s="302"/>
    </row>
    <row r="3854" spans="2:3" ht="17.149999999999999" customHeight="1" x14ac:dyDescent="0.35">
      <c r="B3854" s="302"/>
      <c r="C3854" s="302"/>
    </row>
    <row r="3855" spans="2:3" ht="17.149999999999999" customHeight="1" x14ac:dyDescent="0.35">
      <c r="B3855" s="302"/>
      <c r="C3855" s="302"/>
    </row>
    <row r="3856" spans="2:3" ht="17.149999999999999" customHeight="1" x14ac:dyDescent="0.35">
      <c r="B3856" s="302"/>
      <c r="C3856" s="302"/>
    </row>
    <row r="3857" spans="2:3" ht="17.149999999999999" customHeight="1" x14ac:dyDescent="0.35">
      <c r="B3857" s="302"/>
      <c r="C3857" s="302"/>
    </row>
    <row r="3858" spans="2:3" ht="17.149999999999999" customHeight="1" x14ac:dyDescent="0.35">
      <c r="B3858" s="302"/>
      <c r="C3858" s="302"/>
    </row>
    <row r="3859" spans="2:3" ht="17.149999999999999" customHeight="1" x14ac:dyDescent="0.35">
      <c r="B3859" s="302"/>
      <c r="C3859" s="302"/>
    </row>
    <row r="3860" spans="2:3" ht="17.149999999999999" customHeight="1" x14ac:dyDescent="0.35">
      <c r="B3860" s="302"/>
      <c r="C3860" s="302"/>
    </row>
    <row r="3861" spans="2:3" ht="17.149999999999999" customHeight="1" x14ac:dyDescent="0.35">
      <c r="B3861" s="302"/>
      <c r="C3861" s="302"/>
    </row>
    <row r="3862" spans="2:3" ht="17.149999999999999" customHeight="1" x14ac:dyDescent="0.35">
      <c r="B3862" s="302"/>
      <c r="C3862" s="302"/>
    </row>
    <row r="3863" spans="2:3" ht="17.149999999999999" customHeight="1" x14ac:dyDescent="0.35">
      <c r="B3863" s="302"/>
      <c r="C3863" s="302"/>
    </row>
    <row r="3864" spans="2:3" ht="17.149999999999999" customHeight="1" x14ac:dyDescent="0.35">
      <c r="B3864" s="302"/>
      <c r="C3864" s="302"/>
    </row>
    <row r="3865" spans="2:3" ht="17.149999999999999" customHeight="1" x14ac:dyDescent="0.35">
      <c r="B3865" s="302"/>
      <c r="C3865" s="302"/>
    </row>
    <row r="3866" spans="2:3" ht="17.149999999999999" customHeight="1" x14ac:dyDescent="0.35">
      <c r="B3866" s="302"/>
      <c r="C3866" s="302"/>
    </row>
    <row r="3867" spans="2:3" ht="17.149999999999999" customHeight="1" x14ac:dyDescent="0.35">
      <c r="B3867" s="302"/>
      <c r="C3867" s="302"/>
    </row>
    <row r="3868" spans="2:3" ht="17.149999999999999" customHeight="1" x14ac:dyDescent="0.35">
      <c r="B3868" s="302"/>
      <c r="C3868" s="302"/>
    </row>
    <row r="3869" spans="2:3" ht="17.149999999999999" customHeight="1" x14ac:dyDescent="0.35">
      <c r="B3869" s="302"/>
      <c r="C3869" s="302"/>
    </row>
    <row r="3870" spans="2:3" ht="17.149999999999999" customHeight="1" x14ac:dyDescent="0.35">
      <c r="B3870" s="302"/>
      <c r="C3870" s="302"/>
    </row>
    <row r="3871" spans="2:3" ht="17.149999999999999" customHeight="1" x14ac:dyDescent="0.35">
      <c r="B3871" s="302"/>
      <c r="C3871" s="302"/>
    </row>
    <row r="3872" spans="2:3" ht="17.149999999999999" customHeight="1" x14ac:dyDescent="0.35">
      <c r="B3872" s="302"/>
      <c r="C3872" s="302"/>
    </row>
    <row r="3873" spans="2:3" ht="17.149999999999999" customHeight="1" x14ac:dyDescent="0.35">
      <c r="B3873" s="302"/>
      <c r="C3873" s="302"/>
    </row>
    <row r="3874" spans="2:3" ht="17.149999999999999" customHeight="1" x14ac:dyDescent="0.35">
      <c r="B3874" s="302"/>
      <c r="C3874" s="302"/>
    </row>
    <row r="3875" spans="2:3" ht="17.149999999999999" customHeight="1" x14ac:dyDescent="0.35">
      <c r="B3875" s="302"/>
      <c r="C3875" s="302"/>
    </row>
    <row r="3876" spans="2:3" ht="17.149999999999999" customHeight="1" x14ac:dyDescent="0.35">
      <c r="B3876" s="302"/>
      <c r="C3876" s="302"/>
    </row>
    <row r="3877" spans="2:3" ht="17.149999999999999" customHeight="1" x14ac:dyDescent="0.35">
      <c r="B3877" s="302"/>
      <c r="C3877" s="302"/>
    </row>
    <row r="3878" spans="2:3" ht="17.149999999999999" customHeight="1" x14ac:dyDescent="0.35">
      <c r="B3878" s="302"/>
      <c r="C3878" s="302"/>
    </row>
    <row r="3879" spans="2:3" ht="17.149999999999999" customHeight="1" x14ac:dyDescent="0.35">
      <c r="B3879" s="302"/>
      <c r="C3879" s="302"/>
    </row>
    <row r="3880" spans="2:3" ht="17.149999999999999" customHeight="1" x14ac:dyDescent="0.35">
      <c r="B3880" s="302"/>
      <c r="C3880" s="302"/>
    </row>
    <row r="3881" spans="2:3" ht="17.149999999999999" customHeight="1" x14ac:dyDescent="0.35">
      <c r="B3881" s="302"/>
      <c r="C3881" s="302"/>
    </row>
    <row r="3882" spans="2:3" ht="17.149999999999999" customHeight="1" x14ac:dyDescent="0.35">
      <c r="B3882" s="302"/>
      <c r="C3882" s="302"/>
    </row>
    <row r="3883" spans="2:3" ht="17.149999999999999" customHeight="1" x14ac:dyDescent="0.35">
      <c r="B3883" s="302"/>
      <c r="C3883" s="302"/>
    </row>
    <row r="3884" spans="2:3" ht="17.149999999999999" customHeight="1" x14ac:dyDescent="0.35">
      <c r="B3884" s="302"/>
      <c r="C3884" s="302"/>
    </row>
    <row r="3885" spans="2:3" ht="17.149999999999999" customHeight="1" x14ac:dyDescent="0.35">
      <c r="B3885" s="302"/>
      <c r="C3885" s="302"/>
    </row>
    <row r="3886" spans="2:3" ht="17.149999999999999" customHeight="1" x14ac:dyDescent="0.35">
      <c r="B3886" s="302"/>
      <c r="C3886" s="302"/>
    </row>
    <row r="3887" spans="2:3" ht="17.149999999999999" customHeight="1" x14ac:dyDescent="0.35">
      <c r="B3887" s="302"/>
      <c r="C3887" s="302"/>
    </row>
    <row r="3888" spans="2:3" ht="17.149999999999999" customHeight="1" x14ac:dyDescent="0.35">
      <c r="B3888" s="302"/>
      <c r="C3888" s="302"/>
    </row>
    <row r="3889" spans="2:3" ht="17.149999999999999" customHeight="1" x14ac:dyDescent="0.35">
      <c r="B3889" s="302"/>
      <c r="C3889" s="302"/>
    </row>
    <row r="3890" spans="2:3" ht="17.149999999999999" customHeight="1" x14ac:dyDescent="0.35">
      <c r="B3890" s="302"/>
      <c r="C3890" s="302"/>
    </row>
    <row r="3891" spans="2:3" ht="17.149999999999999" customHeight="1" x14ac:dyDescent="0.35">
      <c r="B3891" s="302"/>
      <c r="C3891" s="302"/>
    </row>
    <row r="3892" spans="2:3" ht="17.149999999999999" customHeight="1" x14ac:dyDescent="0.35">
      <c r="B3892" s="302"/>
      <c r="C3892" s="302"/>
    </row>
    <row r="3893" spans="2:3" ht="17.149999999999999" customHeight="1" x14ac:dyDescent="0.35">
      <c r="B3893" s="302"/>
      <c r="C3893" s="302"/>
    </row>
    <row r="3894" spans="2:3" ht="17.149999999999999" customHeight="1" x14ac:dyDescent="0.35">
      <c r="B3894" s="302"/>
      <c r="C3894" s="302"/>
    </row>
    <row r="3895" spans="2:3" ht="17.149999999999999" customHeight="1" x14ac:dyDescent="0.35">
      <c r="B3895" s="302"/>
      <c r="C3895" s="302"/>
    </row>
    <row r="3896" spans="2:3" ht="17.149999999999999" customHeight="1" x14ac:dyDescent="0.35">
      <c r="B3896" s="302"/>
      <c r="C3896" s="302"/>
    </row>
    <row r="3897" spans="2:3" ht="17.149999999999999" customHeight="1" x14ac:dyDescent="0.35">
      <c r="B3897" s="302"/>
      <c r="C3897" s="302"/>
    </row>
    <row r="3898" spans="2:3" ht="17.149999999999999" customHeight="1" x14ac:dyDescent="0.35">
      <c r="B3898" s="302"/>
      <c r="C3898" s="302"/>
    </row>
    <row r="3899" spans="2:3" ht="17.149999999999999" customHeight="1" x14ac:dyDescent="0.35">
      <c r="B3899" s="302"/>
      <c r="C3899" s="302"/>
    </row>
    <row r="3900" spans="2:3" ht="17.149999999999999" customHeight="1" x14ac:dyDescent="0.35">
      <c r="B3900" s="302"/>
      <c r="C3900" s="302"/>
    </row>
    <row r="3901" spans="2:3" ht="17.149999999999999" customHeight="1" x14ac:dyDescent="0.35">
      <c r="B3901" s="302"/>
      <c r="C3901" s="302"/>
    </row>
    <row r="3902" spans="2:3" ht="17.149999999999999" customHeight="1" x14ac:dyDescent="0.35">
      <c r="B3902" s="302"/>
      <c r="C3902" s="302"/>
    </row>
    <row r="3903" spans="2:3" ht="17.149999999999999" customHeight="1" x14ac:dyDescent="0.35">
      <c r="B3903" s="302"/>
      <c r="C3903" s="302"/>
    </row>
  </sheetData>
  <autoFilter ref="A2:M204" xr:uid="{00000000-0009-0000-0000-000008000000}"/>
  <sortState ref="A3:O178">
    <sortCondition ref="D3:D178"/>
  </sortState>
  <pageMargins left="0.5" right="0.5" top="0.5" bottom="0.5" header="0.25" footer="0.25"/>
  <pageSetup scale="52" fitToHeight="0" orientation="landscape" r:id="rId1"/>
  <headerFooter alignWithMargins="0">
    <oddHeader>&amp;L&amp;"-,Bold"&amp;14&amp;A</oddHeader>
    <oddFooter>&amp;L&amp;"Arial,Regular"&amp;10filename: &amp;F&amp;R&amp;"Arial,Regular"&amp;10Page &amp;P of &amp;N</oddFooter>
  </headerFooter>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8" tint="-0.249977111117893"/>
    <pageSetUpPr fitToPage="1"/>
  </sheetPr>
  <dimension ref="B1:G240"/>
  <sheetViews>
    <sheetView showGridLines="0" zoomScaleNormal="100" workbookViewId="0">
      <pane ySplit="3" topLeftCell="A4" activePane="bottomLeft" state="frozen"/>
      <selection activeCell="A3" sqref="A3"/>
      <selection pane="bottomLeft" activeCell="A3" sqref="A3"/>
    </sheetView>
  </sheetViews>
  <sheetFormatPr defaultColWidth="9.1796875" defaultRowHeight="15" customHeight="1" x14ac:dyDescent="0.35"/>
  <cols>
    <col min="1" max="1" width="0.81640625" style="211" customWidth="1"/>
    <col min="2" max="2" width="9.1796875" style="210"/>
    <col min="3" max="3" width="87.7265625" style="211" customWidth="1"/>
    <col min="4" max="4" width="1.7265625" style="211" customWidth="1"/>
    <col min="5" max="5" width="25.7265625" style="211" customWidth="1"/>
    <col min="6" max="6" width="1.7265625" style="211" customWidth="1"/>
    <col min="7" max="7" width="84.7265625" style="235" customWidth="1"/>
    <col min="8" max="16384" width="9.1796875" style="211"/>
  </cols>
  <sheetData>
    <row r="1" spans="2:7" ht="5.15" customHeight="1" thickBot="1" x14ac:dyDescent="0.4"/>
    <row r="2" spans="2:7" ht="15" customHeight="1" thickBot="1" x14ac:dyDescent="0.4">
      <c r="B2" s="441" t="s">
        <v>3147</v>
      </c>
      <c r="C2" s="442"/>
      <c r="E2" s="212" t="s">
        <v>3160</v>
      </c>
    </row>
    <row r="3" spans="2:7" ht="5.15" customHeight="1" x14ac:dyDescent="0.35"/>
    <row r="4" spans="2:7" ht="15" customHeight="1" x14ac:dyDescent="0.35">
      <c r="B4" s="210" t="s">
        <v>3139</v>
      </c>
      <c r="E4" s="443" t="s">
        <v>807</v>
      </c>
    </row>
    <row r="5" spans="2:7" ht="15" customHeight="1" x14ac:dyDescent="0.35">
      <c r="C5" s="210" t="s">
        <v>1727</v>
      </c>
      <c r="E5" s="443"/>
    </row>
    <row r="6" spans="2:7" ht="15" customHeight="1" x14ac:dyDescent="0.35">
      <c r="C6" s="211" t="s">
        <v>2378</v>
      </c>
      <c r="E6" s="443"/>
    </row>
    <row r="7" spans="2:7" ht="15" customHeight="1" x14ac:dyDescent="0.35">
      <c r="C7" s="211" t="s">
        <v>1832</v>
      </c>
      <c r="E7" s="443"/>
    </row>
    <row r="8" spans="2:7" ht="15" customHeight="1" x14ac:dyDescent="0.35">
      <c r="C8" s="211" t="s">
        <v>1835</v>
      </c>
      <c r="E8" s="443"/>
    </row>
    <row r="9" spans="2:7" ht="15" customHeight="1" x14ac:dyDescent="0.35">
      <c r="C9" s="211" t="s">
        <v>2383</v>
      </c>
      <c r="E9" s="443"/>
    </row>
    <row r="10" spans="2:7" ht="15" customHeight="1" x14ac:dyDescent="0.35">
      <c r="C10" s="211" t="s">
        <v>1931</v>
      </c>
      <c r="E10" s="443"/>
    </row>
    <row r="11" spans="2:7" ht="15" customHeight="1" x14ac:dyDescent="0.35">
      <c r="C11" s="211" t="s">
        <v>1725</v>
      </c>
      <c r="E11" s="443"/>
      <c r="G11" s="235" t="s">
        <v>3180</v>
      </c>
    </row>
    <row r="12" spans="2:7" ht="15" customHeight="1" x14ac:dyDescent="0.35">
      <c r="E12" s="210"/>
    </row>
    <row r="13" spans="2:7" ht="15" customHeight="1" x14ac:dyDescent="0.35">
      <c r="B13" s="210" t="s">
        <v>3142</v>
      </c>
      <c r="E13" s="444" t="s">
        <v>807</v>
      </c>
    </row>
    <row r="14" spans="2:7" ht="15" customHeight="1" x14ac:dyDescent="0.35">
      <c r="C14" s="210" t="s">
        <v>1712</v>
      </c>
      <c r="E14" s="444"/>
    </row>
    <row r="15" spans="2:7" ht="15" customHeight="1" x14ac:dyDescent="0.35">
      <c r="C15" s="211" t="s">
        <v>1719</v>
      </c>
      <c r="E15" s="444"/>
    </row>
    <row r="16" spans="2:7" ht="15" customHeight="1" x14ac:dyDescent="0.35">
      <c r="C16" s="211" t="s">
        <v>1723</v>
      </c>
      <c r="E16" s="444"/>
    </row>
    <row r="17" spans="2:5" ht="15" customHeight="1" x14ac:dyDescent="0.35">
      <c r="E17" s="210"/>
    </row>
    <row r="18" spans="2:5" ht="15" customHeight="1" x14ac:dyDescent="0.35">
      <c r="B18" s="210" t="s">
        <v>3141</v>
      </c>
      <c r="E18" s="443" t="s">
        <v>807</v>
      </c>
    </row>
    <row r="19" spans="2:5" ht="15" customHeight="1" x14ac:dyDescent="0.35">
      <c r="C19" s="210" t="s">
        <v>1818</v>
      </c>
      <c r="E19" s="443"/>
    </row>
    <row r="20" spans="2:5" ht="15" customHeight="1" x14ac:dyDescent="0.35">
      <c r="C20" s="211" t="s">
        <v>2397</v>
      </c>
      <c r="E20" s="443"/>
    </row>
    <row r="21" spans="2:5" ht="15" customHeight="1" x14ac:dyDescent="0.35">
      <c r="C21" s="211" t="s">
        <v>1841</v>
      </c>
      <c r="E21" s="443"/>
    </row>
    <row r="22" spans="2:5" ht="15" customHeight="1" x14ac:dyDescent="0.35">
      <c r="C22" s="211" t="s">
        <v>1845</v>
      </c>
      <c r="E22" s="443"/>
    </row>
    <row r="23" spans="2:5" ht="15" customHeight="1" x14ac:dyDescent="0.35">
      <c r="C23" s="211" t="s">
        <v>1852</v>
      </c>
      <c r="E23" s="443"/>
    </row>
    <row r="24" spans="2:5" ht="15" customHeight="1" x14ac:dyDescent="0.35">
      <c r="C24" s="211" t="s">
        <v>1855</v>
      </c>
      <c r="E24" s="443"/>
    </row>
    <row r="25" spans="2:5" ht="15" customHeight="1" x14ac:dyDescent="0.35">
      <c r="C25" s="211" t="s">
        <v>1857</v>
      </c>
      <c r="E25" s="443"/>
    </row>
    <row r="26" spans="2:5" ht="15" customHeight="1" x14ac:dyDescent="0.35">
      <c r="C26" s="211" t="s">
        <v>1859</v>
      </c>
      <c r="E26" s="443"/>
    </row>
    <row r="27" spans="2:5" ht="15" customHeight="1" x14ac:dyDescent="0.35">
      <c r="C27" s="211" t="s">
        <v>1861</v>
      </c>
      <c r="E27" s="443"/>
    </row>
    <row r="28" spans="2:5" ht="15" customHeight="1" x14ac:dyDescent="0.35">
      <c r="C28" s="211" t="s">
        <v>1863</v>
      </c>
      <c r="E28" s="443"/>
    </row>
    <row r="29" spans="2:5" ht="15" customHeight="1" x14ac:dyDescent="0.35">
      <c r="C29" s="211" t="s">
        <v>1865</v>
      </c>
      <c r="E29" s="443"/>
    </row>
    <row r="30" spans="2:5" ht="15" customHeight="1" x14ac:dyDescent="0.35">
      <c r="C30" s="211" t="s">
        <v>1868</v>
      </c>
      <c r="E30" s="443"/>
    </row>
    <row r="31" spans="2:5" ht="15" customHeight="1" x14ac:dyDescent="0.35">
      <c r="C31" s="211" t="s">
        <v>1872</v>
      </c>
      <c r="E31" s="443"/>
    </row>
    <row r="32" spans="2:5" ht="15" customHeight="1" x14ac:dyDescent="0.35">
      <c r="C32" s="211" t="s">
        <v>1874</v>
      </c>
      <c r="E32" s="443"/>
    </row>
    <row r="33" spans="2:5" ht="15" customHeight="1" x14ac:dyDescent="0.35">
      <c r="C33" s="211" t="s">
        <v>1880</v>
      </c>
      <c r="E33" s="443"/>
    </row>
    <row r="34" spans="2:5" ht="15" customHeight="1" x14ac:dyDescent="0.35">
      <c r="C34" s="211" t="s">
        <v>1914</v>
      </c>
      <c r="E34" s="443"/>
    </row>
    <row r="35" spans="2:5" ht="15" customHeight="1" x14ac:dyDescent="0.35">
      <c r="C35" s="211" t="s">
        <v>2030</v>
      </c>
      <c r="E35" s="443"/>
    </row>
    <row r="36" spans="2:5" ht="15" customHeight="1" x14ac:dyDescent="0.35">
      <c r="C36" s="211" t="s">
        <v>2032</v>
      </c>
      <c r="E36" s="443"/>
    </row>
    <row r="37" spans="2:5" ht="15" customHeight="1" x14ac:dyDescent="0.35">
      <c r="C37" s="211" t="s">
        <v>2034</v>
      </c>
      <c r="E37" s="443"/>
    </row>
    <row r="38" spans="2:5" ht="15" customHeight="1" x14ac:dyDescent="0.35">
      <c r="C38" s="211" t="s">
        <v>2037</v>
      </c>
      <c r="E38" s="443"/>
    </row>
    <row r="39" spans="2:5" ht="15" customHeight="1" x14ac:dyDescent="0.35">
      <c r="C39" s="211" t="s">
        <v>2039</v>
      </c>
      <c r="E39" s="443"/>
    </row>
    <row r="40" spans="2:5" ht="15" customHeight="1" x14ac:dyDescent="0.35">
      <c r="E40" s="210"/>
    </row>
    <row r="41" spans="2:5" ht="15" customHeight="1" x14ac:dyDescent="0.35">
      <c r="B41" s="210" t="s">
        <v>3140</v>
      </c>
      <c r="E41" s="443" t="s">
        <v>807</v>
      </c>
    </row>
    <row r="42" spans="2:5" ht="15" customHeight="1" x14ac:dyDescent="0.35">
      <c r="C42" s="210" t="s">
        <v>1732</v>
      </c>
      <c r="E42" s="443"/>
    </row>
    <row r="43" spans="2:5" ht="15" customHeight="1" x14ac:dyDescent="0.35">
      <c r="C43" s="211" t="s">
        <v>1882</v>
      </c>
      <c r="E43" s="443"/>
    </row>
    <row r="44" spans="2:5" ht="15" customHeight="1" x14ac:dyDescent="0.35">
      <c r="C44" s="211" t="s">
        <v>1887</v>
      </c>
      <c r="E44" s="443"/>
    </row>
    <row r="45" spans="2:5" ht="15" customHeight="1" x14ac:dyDescent="0.35">
      <c r="C45" s="211" t="s">
        <v>1890</v>
      </c>
      <c r="E45" s="443"/>
    </row>
    <row r="46" spans="2:5" ht="15" customHeight="1" x14ac:dyDescent="0.35">
      <c r="C46" s="211" t="s">
        <v>1892</v>
      </c>
      <c r="E46" s="443"/>
    </row>
    <row r="47" spans="2:5" ht="15" customHeight="1" x14ac:dyDescent="0.35">
      <c r="C47" s="211" t="s">
        <v>2434</v>
      </c>
      <c r="E47" s="443"/>
    </row>
    <row r="48" spans="2:5" ht="15" customHeight="1" x14ac:dyDescent="0.35">
      <c r="C48" s="211" t="s">
        <v>1907</v>
      </c>
      <c r="E48" s="443"/>
    </row>
    <row r="49" spans="2:7" ht="15" customHeight="1" x14ac:dyDescent="0.35">
      <c r="C49" s="211" t="s">
        <v>1920</v>
      </c>
      <c r="E49" s="443"/>
    </row>
    <row r="50" spans="2:7" ht="15" customHeight="1" x14ac:dyDescent="0.35">
      <c r="C50" s="211" t="s">
        <v>2432</v>
      </c>
      <c r="E50" s="443"/>
    </row>
    <row r="51" spans="2:7" ht="15" customHeight="1" x14ac:dyDescent="0.35">
      <c r="C51" s="211" t="s">
        <v>2430</v>
      </c>
      <c r="E51" s="443"/>
    </row>
    <row r="52" spans="2:7" ht="15" customHeight="1" x14ac:dyDescent="0.35">
      <c r="C52" s="211" t="s">
        <v>2027</v>
      </c>
      <c r="E52" s="443"/>
    </row>
    <row r="53" spans="2:7" ht="15" customHeight="1" x14ac:dyDescent="0.35">
      <c r="E53" s="210"/>
    </row>
    <row r="54" spans="2:7" ht="15" customHeight="1" x14ac:dyDescent="0.35">
      <c r="B54" s="210" t="s">
        <v>3130</v>
      </c>
      <c r="E54" s="446" t="s">
        <v>1206</v>
      </c>
    </row>
    <row r="55" spans="2:7" ht="15" customHeight="1" x14ac:dyDescent="0.35">
      <c r="C55" s="210" t="s">
        <v>1894</v>
      </c>
      <c r="E55" s="446"/>
    </row>
    <row r="56" spans="2:7" ht="15" customHeight="1" x14ac:dyDescent="0.35">
      <c r="C56" s="211" t="s">
        <v>1899</v>
      </c>
      <c r="E56" s="446"/>
    </row>
    <row r="57" spans="2:7" ht="15" customHeight="1" x14ac:dyDescent="0.35">
      <c r="C57" s="211" t="s">
        <v>2107</v>
      </c>
      <c r="E57" s="446"/>
    </row>
    <row r="58" spans="2:7" ht="15" customHeight="1" x14ac:dyDescent="0.35">
      <c r="C58" s="211" t="s">
        <v>2440</v>
      </c>
      <c r="E58" s="446"/>
    </row>
    <row r="59" spans="2:7" ht="15" customHeight="1" x14ac:dyDescent="0.35">
      <c r="C59" s="211" t="s">
        <v>2111</v>
      </c>
      <c r="E59" s="446"/>
    </row>
    <row r="60" spans="2:7" ht="15" customHeight="1" x14ac:dyDescent="0.35">
      <c r="C60" s="211" t="s">
        <v>2450</v>
      </c>
      <c r="E60" s="446"/>
    </row>
    <row r="61" spans="2:7" ht="15" customHeight="1" x14ac:dyDescent="0.35">
      <c r="C61" s="211" t="s">
        <v>2118</v>
      </c>
      <c r="E61" s="446"/>
    </row>
    <row r="62" spans="2:7" ht="15" customHeight="1" x14ac:dyDescent="0.35">
      <c r="C62" s="211" t="s">
        <v>2121</v>
      </c>
      <c r="E62" s="446"/>
    </row>
    <row r="63" spans="2:7" ht="15" customHeight="1" x14ac:dyDescent="0.35">
      <c r="C63" s="211" t="s">
        <v>2204</v>
      </c>
      <c r="E63" s="446"/>
      <c r="G63" s="235" t="s">
        <v>3185</v>
      </c>
    </row>
    <row r="64" spans="2:7" ht="15" customHeight="1" x14ac:dyDescent="0.35">
      <c r="C64" s="211" t="s">
        <v>2446</v>
      </c>
      <c r="E64" s="446"/>
      <c r="G64" s="235" t="s">
        <v>3185</v>
      </c>
    </row>
    <row r="65" spans="2:7" ht="15" customHeight="1" x14ac:dyDescent="0.35">
      <c r="C65" s="211" t="s">
        <v>2443</v>
      </c>
      <c r="E65" s="446"/>
      <c r="G65" s="235" t="s">
        <v>3185</v>
      </c>
    </row>
    <row r="66" spans="2:7" ht="15" customHeight="1" x14ac:dyDescent="0.35">
      <c r="C66" s="211" t="s">
        <v>2218</v>
      </c>
      <c r="E66" s="446"/>
      <c r="G66" s="235" t="s">
        <v>3185</v>
      </c>
    </row>
    <row r="67" spans="2:7" ht="15" customHeight="1" x14ac:dyDescent="0.35">
      <c r="E67" s="210"/>
    </row>
    <row r="68" spans="2:7" ht="15" customHeight="1" x14ac:dyDescent="0.35">
      <c r="B68" s="210" t="s">
        <v>3135</v>
      </c>
      <c r="E68" s="445" t="s">
        <v>829</v>
      </c>
    </row>
    <row r="69" spans="2:7" ht="15" customHeight="1" x14ac:dyDescent="0.35">
      <c r="C69" s="210" t="s">
        <v>1747</v>
      </c>
      <c r="E69" s="445"/>
    </row>
    <row r="70" spans="2:7" ht="15" customHeight="1" x14ac:dyDescent="0.35">
      <c r="C70" s="211" t="s">
        <v>1949</v>
      </c>
      <c r="E70" s="445"/>
    </row>
    <row r="71" spans="2:7" ht="15" customHeight="1" x14ac:dyDescent="0.35">
      <c r="C71" s="211" t="s">
        <v>2475</v>
      </c>
      <c r="E71" s="445"/>
    </row>
    <row r="72" spans="2:7" ht="15" customHeight="1" x14ac:dyDescent="0.35">
      <c r="C72" s="211" t="s">
        <v>2473</v>
      </c>
      <c r="E72" s="445"/>
    </row>
    <row r="73" spans="2:7" ht="15" customHeight="1" x14ac:dyDescent="0.35">
      <c r="C73" s="211" t="s">
        <v>2479</v>
      </c>
      <c r="E73" s="445"/>
    </row>
    <row r="74" spans="2:7" ht="15" customHeight="1" x14ac:dyDescent="0.35">
      <c r="C74" s="211" t="s">
        <v>2477</v>
      </c>
      <c r="E74" s="445"/>
    </row>
    <row r="75" spans="2:7" ht="15" customHeight="1" x14ac:dyDescent="0.35">
      <c r="C75" s="211" t="s">
        <v>2470</v>
      </c>
      <c r="E75" s="445"/>
    </row>
    <row r="76" spans="2:7" ht="15" customHeight="1" x14ac:dyDescent="0.35">
      <c r="C76" s="211" t="s">
        <v>1745</v>
      </c>
      <c r="E76" s="445"/>
    </row>
    <row r="77" spans="2:7" ht="15" customHeight="1" x14ac:dyDescent="0.35">
      <c r="C77" s="211" t="s">
        <v>1750</v>
      </c>
      <c r="E77" s="445"/>
    </row>
    <row r="78" spans="2:7" ht="15" customHeight="1" x14ac:dyDescent="0.35">
      <c r="C78" s="211" t="s">
        <v>1969</v>
      </c>
      <c r="E78" s="445"/>
    </row>
    <row r="79" spans="2:7" ht="15" customHeight="1" x14ac:dyDescent="0.35">
      <c r="C79" s="211" t="s">
        <v>1756</v>
      </c>
      <c r="E79" s="445"/>
    </row>
    <row r="80" spans="2:7" ht="15" customHeight="1" x14ac:dyDescent="0.35">
      <c r="C80" s="211" t="s">
        <v>1761</v>
      </c>
      <c r="E80" s="445"/>
    </row>
    <row r="81" spans="2:5" ht="15" customHeight="1" x14ac:dyDescent="0.35">
      <c r="C81" s="211" t="s">
        <v>1765</v>
      </c>
      <c r="E81" s="445"/>
    </row>
    <row r="82" spans="2:5" ht="15" customHeight="1" x14ac:dyDescent="0.35">
      <c r="C82" s="211" t="s">
        <v>1769</v>
      </c>
      <c r="E82" s="445"/>
    </row>
    <row r="83" spans="2:5" ht="15" customHeight="1" x14ac:dyDescent="0.35">
      <c r="C83" s="211" t="s">
        <v>1772</v>
      </c>
      <c r="E83" s="445"/>
    </row>
    <row r="84" spans="2:5" ht="15" customHeight="1" x14ac:dyDescent="0.35">
      <c r="C84" s="211" t="s">
        <v>2481</v>
      </c>
      <c r="E84" s="445"/>
    </row>
    <row r="85" spans="2:5" ht="15" customHeight="1" x14ac:dyDescent="0.35">
      <c r="C85" s="211" t="s">
        <v>2263</v>
      </c>
      <c r="E85" s="445"/>
    </row>
    <row r="86" spans="2:5" ht="15" customHeight="1" x14ac:dyDescent="0.35">
      <c r="C86" s="211" t="s">
        <v>2359</v>
      </c>
      <c r="E86" s="445"/>
    </row>
    <row r="87" spans="2:5" ht="15" customHeight="1" x14ac:dyDescent="0.35">
      <c r="C87" s="211" t="s">
        <v>2484</v>
      </c>
      <c r="E87" s="445"/>
    </row>
    <row r="88" spans="2:5" ht="15" customHeight="1" x14ac:dyDescent="0.35">
      <c r="E88" s="210"/>
    </row>
    <row r="89" spans="2:5" ht="15" customHeight="1" x14ac:dyDescent="0.35">
      <c r="B89" s="210" t="s">
        <v>3136</v>
      </c>
      <c r="E89" s="443" t="s">
        <v>807</v>
      </c>
    </row>
    <row r="90" spans="2:5" ht="15" customHeight="1" x14ac:dyDescent="0.35">
      <c r="C90" s="210" t="s">
        <v>1777</v>
      </c>
      <c r="E90" s="443"/>
    </row>
    <row r="91" spans="2:5" ht="15" customHeight="1" x14ac:dyDescent="0.35">
      <c r="C91" s="211" t="s">
        <v>1775</v>
      </c>
      <c r="E91" s="443"/>
    </row>
    <row r="92" spans="2:5" ht="15" customHeight="1" x14ac:dyDescent="0.35">
      <c r="C92" s="211" t="s">
        <v>1977</v>
      </c>
      <c r="E92" s="443"/>
    </row>
    <row r="93" spans="2:5" ht="15" customHeight="1" x14ac:dyDescent="0.35">
      <c r="C93" s="211" t="s">
        <v>1980</v>
      </c>
      <c r="E93" s="443"/>
    </row>
    <row r="94" spans="2:5" ht="15" customHeight="1" x14ac:dyDescent="0.35">
      <c r="C94" s="211" t="s">
        <v>2502</v>
      </c>
      <c r="E94" s="443"/>
    </row>
    <row r="95" spans="2:5" ht="15" customHeight="1" x14ac:dyDescent="0.35">
      <c r="C95" s="211" t="s">
        <v>2013</v>
      </c>
      <c r="E95" s="443"/>
    </row>
    <row r="96" spans="2:5" ht="15" customHeight="1" x14ac:dyDescent="0.35">
      <c r="C96" s="211" t="s">
        <v>2016</v>
      </c>
      <c r="E96" s="443"/>
    </row>
    <row r="97" spans="3:5" ht="15" customHeight="1" x14ac:dyDescent="0.35">
      <c r="C97" s="211" t="s">
        <v>1781</v>
      </c>
      <c r="E97" s="443"/>
    </row>
    <row r="98" spans="3:5" ht="15" customHeight="1" x14ac:dyDescent="0.35">
      <c r="C98" s="211" t="s">
        <v>2510</v>
      </c>
      <c r="E98" s="443"/>
    </row>
    <row r="99" spans="3:5" ht="15" customHeight="1" x14ac:dyDescent="0.35">
      <c r="C99" s="211" t="s">
        <v>2506</v>
      </c>
      <c r="E99" s="443"/>
    </row>
    <row r="100" spans="3:5" ht="15" customHeight="1" x14ac:dyDescent="0.35">
      <c r="C100" s="211" t="s">
        <v>2509</v>
      </c>
      <c r="E100" s="443"/>
    </row>
    <row r="101" spans="3:5" ht="15" customHeight="1" x14ac:dyDescent="0.35">
      <c r="C101" s="211" t="s">
        <v>2512</v>
      </c>
      <c r="E101" s="443"/>
    </row>
    <row r="102" spans="3:5" ht="15" customHeight="1" x14ac:dyDescent="0.35">
      <c r="C102" s="211" t="s">
        <v>2043</v>
      </c>
      <c r="E102" s="443"/>
    </row>
    <row r="103" spans="3:5" ht="15" customHeight="1" x14ac:dyDescent="0.35">
      <c r="C103" s="211" t="s">
        <v>2046</v>
      </c>
      <c r="E103" s="443"/>
    </row>
    <row r="104" spans="3:5" ht="15" customHeight="1" x14ac:dyDescent="0.35">
      <c r="C104" s="211" t="s">
        <v>2049</v>
      </c>
      <c r="E104" s="443"/>
    </row>
    <row r="105" spans="3:5" ht="15" customHeight="1" x14ac:dyDescent="0.35">
      <c r="C105" s="211" t="s">
        <v>2052</v>
      </c>
      <c r="E105" s="443"/>
    </row>
    <row r="106" spans="3:5" ht="15" customHeight="1" x14ac:dyDescent="0.35">
      <c r="C106" s="211" t="s">
        <v>2508</v>
      </c>
      <c r="E106" s="443"/>
    </row>
    <row r="107" spans="3:5" ht="15" customHeight="1" x14ac:dyDescent="0.35">
      <c r="C107" s="211" t="s">
        <v>2200</v>
      </c>
      <c r="E107" s="443"/>
    </row>
    <row r="108" spans="3:5" ht="15" customHeight="1" x14ac:dyDescent="0.35">
      <c r="C108" s="211" t="s">
        <v>2302</v>
      </c>
      <c r="E108" s="443"/>
    </row>
    <row r="109" spans="3:5" ht="15" customHeight="1" x14ac:dyDescent="0.35">
      <c r="C109" s="211" t="s">
        <v>2305</v>
      </c>
      <c r="E109" s="443"/>
    </row>
    <row r="110" spans="3:5" ht="15" customHeight="1" x14ac:dyDescent="0.35">
      <c r="C110" s="211" t="s">
        <v>2318</v>
      </c>
      <c r="E110" s="443"/>
    </row>
    <row r="111" spans="3:5" ht="15" customHeight="1" x14ac:dyDescent="0.35">
      <c r="C111" s="211" t="s">
        <v>2321</v>
      </c>
      <c r="E111" s="443"/>
    </row>
    <row r="112" spans="3:5" ht="15" customHeight="1" x14ac:dyDescent="0.35">
      <c r="C112" s="211" t="s">
        <v>2511</v>
      </c>
      <c r="E112" s="443"/>
    </row>
    <row r="113" spans="2:7" ht="15" customHeight="1" x14ac:dyDescent="0.35">
      <c r="E113" s="210"/>
    </row>
    <row r="114" spans="2:7" ht="15" customHeight="1" x14ac:dyDescent="0.35">
      <c r="B114" s="210" t="s">
        <v>3144</v>
      </c>
      <c r="E114" s="445" t="s">
        <v>829</v>
      </c>
    </row>
    <row r="115" spans="2:7" ht="15" customHeight="1" x14ac:dyDescent="0.35">
      <c r="C115" s="210" t="s">
        <v>1996</v>
      </c>
      <c r="E115" s="445"/>
    </row>
    <row r="116" spans="2:7" ht="15" customHeight="1" x14ac:dyDescent="0.35">
      <c r="C116" s="211" t="s">
        <v>2065</v>
      </c>
      <c r="E116" s="445"/>
      <c r="G116" s="235" t="s">
        <v>3181</v>
      </c>
    </row>
    <row r="117" spans="2:7" ht="15" customHeight="1" x14ac:dyDescent="0.35">
      <c r="C117" s="211" t="s">
        <v>2070</v>
      </c>
      <c r="E117" s="445"/>
    </row>
    <row r="118" spans="2:7" ht="15" customHeight="1" x14ac:dyDescent="0.35">
      <c r="C118" s="211" t="s">
        <v>2073</v>
      </c>
      <c r="E118" s="445"/>
    </row>
    <row r="119" spans="2:7" ht="15" customHeight="1" x14ac:dyDescent="0.35">
      <c r="C119" s="211" t="s">
        <v>2080</v>
      </c>
      <c r="E119" s="445"/>
    </row>
    <row r="120" spans="2:7" ht="15" customHeight="1" x14ac:dyDescent="0.35">
      <c r="C120" s="211" t="s">
        <v>2083</v>
      </c>
      <c r="E120" s="445"/>
    </row>
    <row r="121" spans="2:7" ht="15" customHeight="1" x14ac:dyDescent="0.35">
      <c r="C121" s="211" t="s">
        <v>2087</v>
      </c>
      <c r="E121" s="445"/>
    </row>
    <row r="122" spans="2:7" ht="15" customHeight="1" x14ac:dyDescent="0.35">
      <c r="C122" s="211" t="s">
        <v>2346</v>
      </c>
      <c r="E122" s="445"/>
    </row>
    <row r="123" spans="2:7" ht="15" customHeight="1" x14ac:dyDescent="0.35">
      <c r="E123" s="210"/>
    </row>
    <row r="124" spans="2:7" ht="15" customHeight="1" x14ac:dyDescent="0.35">
      <c r="B124" s="210" t="s">
        <v>3134</v>
      </c>
      <c r="E124" s="445" t="s">
        <v>829</v>
      </c>
    </row>
    <row r="125" spans="2:7" ht="15" customHeight="1" x14ac:dyDescent="0.35">
      <c r="C125" s="210" t="s">
        <v>1741</v>
      </c>
      <c r="E125" s="445"/>
    </row>
    <row r="126" spans="2:7" ht="15" customHeight="1" x14ac:dyDescent="0.35">
      <c r="C126" s="211" t="s">
        <v>1738</v>
      </c>
      <c r="E126" s="445"/>
    </row>
    <row r="127" spans="2:7" ht="15" customHeight="1" x14ac:dyDescent="0.35">
      <c r="C127" s="211" t="s">
        <v>1966</v>
      </c>
      <c r="E127" s="445"/>
    </row>
    <row r="128" spans="2:7" ht="15" customHeight="1" x14ac:dyDescent="0.35">
      <c r="C128" s="211" t="s">
        <v>2004</v>
      </c>
      <c r="E128" s="445"/>
    </row>
    <row r="129" spans="2:7" ht="15" customHeight="1" x14ac:dyDescent="0.35">
      <c r="C129" s="211" t="s">
        <v>2007</v>
      </c>
      <c r="E129" s="445"/>
    </row>
    <row r="130" spans="2:7" ht="15" customHeight="1" x14ac:dyDescent="0.35">
      <c r="C130" s="211" t="s">
        <v>2010</v>
      </c>
      <c r="E130" s="445"/>
    </row>
    <row r="131" spans="2:7" ht="15" customHeight="1" x14ac:dyDescent="0.35">
      <c r="C131" s="211" t="s">
        <v>2094</v>
      </c>
      <c r="E131" s="445"/>
      <c r="G131" s="235" t="s">
        <v>3182</v>
      </c>
    </row>
    <row r="132" spans="2:7" ht="15" customHeight="1" x14ac:dyDescent="0.35">
      <c r="C132" s="211" t="s">
        <v>2098</v>
      </c>
      <c r="E132" s="445"/>
    </row>
    <row r="133" spans="2:7" ht="15" customHeight="1" x14ac:dyDescent="0.35">
      <c r="C133" s="211" t="s">
        <v>2100</v>
      </c>
      <c r="E133" s="445"/>
    </row>
    <row r="134" spans="2:7" ht="15" customHeight="1" x14ac:dyDescent="0.35">
      <c r="C134" s="211" t="s">
        <v>1812</v>
      </c>
      <c r="E134" s="445"/>
    </row>
    <row r="135" spans="2:7" ht="15" customHeight="1" x14ac:dyDescent="0.35">
      <c r="C135" s="211" t="s">
        <v>2311</v>
      </c>
      <c r="E135" s="445"/>
    </row>
    <row r="136" spans="2:7" ht="15" customHeight="1" x14ac:dyDescent="0.35">
      <c r="C136" s="211" t="s">
        <v>2315</v>
      </c>
      <c r="E136" s="445"/>
    </row>
    <row r="137" spans="2:7" ht="15" customHeight="1" x14ac:dyDescent="0.35">
      <c r="C137" s="211" t="s">
        <v>2536</v>
      </c>
      <c r="E137" s="445"/>
    </row>
    <row r="138" spans="2:7" ht="15" customHeight="1" x14ac:dyDescent="0.35">
      <c r="C138" s="211" t="s">
        <v>2535</v>
      </c>
      <c r="E138" s="445"/>
      <c r="G138" s="235" t="s">
        <v>3183</v>
      </c>
    </row>
    <row r="139" spans="2:7" ht="15" customHeight="1" x14ac:dyDescent="0.35">
      <c r="E139" s="210"/>
    </row>
    <row r="140" spans="2:7" ht="15" customHeight="1" x14ac:dyDescent="0.35">
      <c r="B140" s="210" t="s">
        <v>3138</v>
      </c>
      <c r="E140" s="445" t="s">
        <v>829</v>
      </c>
    </row>
    <row r="141" spans="2:7" ht="15" customHeight="1" x14ac:dyDescent="0.35">
      <c r="C141" s="210" t="s">
        <v>1793</v>
      </c>
      <c r="E141" s="445"/>
    </row>
    <row r="142" spans="2:7" ht="15" customHeight="1" x14ac:dyDescent="0.35">
      <c r="C142" s="211" t="s">
        <v>1972</v>
      </c>
      <c r="E142" s="445"/>
    </row>
    <row r="143" spans="2:7" ht="15" customHeight="1" x14ac:dyDescent="0.35">
      <c r="C143" s="211" t="s">
        <v>1790</v>
      </c>
      <c r="E143" s="445"/>
    </row>
    <row r="144" spans="2:7" ht="15" customHeight="1" x14ac:dyDescent="0.35">
      <c r="C144" s="211" t="s">
        <v>2134</v>
      </c>
      <c r="E144" s="445"/>
    </row>
    <row r="145" spans="2:7" ht="15" customHeight="1" x14ac:dyDescent="0.35">
      <c r="C145" s="211" t="s">
        <v>2140</v>
      </c>
      <c r="E145" s="445"/>
    </row>
    <row r="146" spans="2:7" ht="15" customHeight="1" x14ac:dyDescent="0.35">
      <c r="C146" s="211" t="s">
        <v>2146</v>
      </c>
      <c r="E146" s="445"/>
    </row>
    <row r="147" spans="2:7" ht="15" customHeight="1" x14ac:dyDescent="0.35">
      <c r="C147" s="211" t="s">
        <v>2192</v>
      </c>
      <c r="E147" s="445"/>
    </row>
    <row r="148" spans="2:7" ht="15" customHeight="1" x14ac:dyDescent="0.35">
      <c r="C148" s="211" t="s">
        <v>2242</v>
      </c>
      <c r="E148" s="445"/>
    </row>
    <row r="149" spans="2:7" ht="15" customHeight="1" x14ac:dyDescent="0.35">
      <c r="C149" s="211" t="s">
        <v>2247</v>
      </c>
      <c r="E149" s="445"/>
    </row>
    <row r="150" spans="2:7" ht="15" customHeight="1" x14ac:dyDescent="0.35">
      <c r="C150" s="211" t="s">
        <v>2259</v>
      </c>
      <c r="E150" s="445"/>
    </row>
    <row r="151" spans="2:7" ht="15" customHeight="1" x14ac:dyDescent="0.35">
      <c r="C151" s="211" t="s">
        <v>2282</v>
      </c>
      <c r="E151" s="445"/>
    </row>
    <row r="152" spans="2:7" ht="15" customHeight="1" x14ac:dyDescent="0.35">
      <c r="C152" s="211" t="s">
        <v>2286</v>
      </c>
      <c r="E152" s="445"/>
    </row>
    <row r="153" spans="2:7" ht="15" customHeight="1" x14ac:dyDescent="0.35">
      <c r="C153" s="211" t="s">
        <v>2546</v>
      </c>
      <c r="E153" s="445"/>
    </row>
    <row r="154" spans="2:7" ht="15" customHeight="1" x14ac:dyDescent="0.35">
      <c r="C154" s="211" t="s">
        <v>2293</v>
      </c>
      <c r="E154" s="445"/>
    </row>
    <row r="155" spans="2:7" ht="15" customHeight="1" x14ac:dyDescent="0.35">
      <c r="C155" s="211" t="s">
        <v>2296</v>
      </c>
      <c r="E155" s="445"/>
    </row>
    <row r="156" spans="2:7" ht="15" customHeight="1" x14ac:dyDescent="0.35">
      <c r="C156" s="211" t="s">
        <v>2130</v>
      </c>
      <c r="E156" s="445"/>
    </row>
    <row r="157" spans="2:7" ht="15" customHeight="1" x14ac:dyDescent="0.35">
      <c r="C157" s="211" t="s">
        <v>2556</v>
      </c>
      <c r="E157" s="445"/>
    </row>
    <row r="158" spans="2:7" ht="15" customHeight="1" x14ac:dyDescent="0.35">
      <c r="C158" s="211" t="s">
        <v>2324</v>
      </c>
      <c r="E158" s="445"/>
      <c r="G158" s="235" t="s">
        <v>3184</v>
      </c>
    </row>
    <row r="159" spans="2:7" ht="15" customHeight="1" x14ac:dyDescent="0.35">
      <c r="E159" s="210"/>
    </row>
    <row r="160" spans="2:7" ht="15" customHeight="1" x14ac:dyDescent="0.35">
      <c r="B160" s="210" t="s">
        <v>3137</v>
      </c>
      <c r="E160" s="443" t="s">
        <v>807</v>
      </c>
    </row>
    <row r="161" spans="2:5" ht="15" customHeight="1" x14ac:dyDescent="0.35">
      <c r="C161" s="210" t="s">
        <v>1809</v>
      </c>
      <c r="E161" s="443"/>
    </row>
    <row r="162" spans="2:5" ht="15" customHeight="1" x14ac:dyDescent="0.35">
      <c r="C162" s="211" t="s">
        <v>1807</v>
      </c>
      <c r="E162" s="443"/>
    </row>
    <row r="163" spans="2:5" ht="15" customHeight="1" x14ac:dyDescent="0.35">
      <c r="C163" s="211" t="s">
        <v>2173</v>
      </c>
      <c r="E163" s="443"/>
    </row>
    <row r="164" spans="2:5" ht="15" customHeight="1" x14ac:dyDescent="0.35">
      <c r="C164" s="211" t="s">
        <v>2176</v>
      </c>
      <c r="E164" s="443"/>
    </row>
    <row r="165" spans="2:5" ht="15" customHeight="1" x14ac:dyDescent="0.35">
      <c r="C165" s="211" t="s">
        <v>2179</v>
      </c>
      <c r="E165" s="443"/>
    </row>
    <row r="166" spans="2:5" ht="15" customHeight="1" x14ac:dyDescent="0.35">
      <c r="C166" s="211" t="s">
        <v>2182</v>
      </c>
      <c r="E166" s="443"/>
    </row>
    <row r="167" spans="2:5" ht="15" customHeight="1" x14ac:dyDescent="0.35">
      <c r="C167" s="211" t="s">
        <v>2186</v>
      </c>
      <c r="E167" s="443"/>
    </row>
    <row r="168" spans="2:5" ht="15" customHeight="1" x14ac:dyDescent="0.35">
      <c r="C168" s="211" t="s">
        <v>2189</v>
      </c>
      <c r="E168" s="443"/>
    </row>
    <row r="169" spans="2:5" ht="15" customHeight="1" x14ac:dyDescent="0.35">
      <c r="E169" s="210"/>
    </row>
    <row r="170" spans="2:5" ht="15" customHeight="1" x14ac:dyDescent="0.35">
      <c r="B170" s="210" t="s">
        <v>3133</v>
      </c>
      <c r="E170" s="446" t="s">
        <v>1206</v>
      </c>
    </row>
    <row r="171" spans="2:5" ht="15" customHeight="1" x14ac:dyDescent="0.35">
      <c r="C171" s="210" t="s">
        <v>1935</v>
      </c>
      <c r="E171" s="446"/>
    </row>
    <row r="172" spans="2:5" ht="15" customHeight="1" x14ac:dyDescent="0.35">
      <c r="C172" s="211" t="s">
        <v>1933</v>
      </c>
      <c r="E172" s="446"/>
    </row>
    <row r="173" spans="2:5" ht="15" customHeight="1" x14ac:dyDescent="0.35">
      <c r="C173" s="211" t="s">
        <v>1938</v>
      </c>
      <c r="E173" s="446"/>
    </row>
    <row r="174" spans="2:5" ht="15" customHeight="1" x14ac:dyDescent="0.35">
      <c r="C174" s="211" t="s">
        <v>1941</v>
      </c>
      <c r="E174" s="446"/>
    </row>
    <row r="175" spans="2:5" ht="15" customHeight="1" x14ac:dyDescent="0.35">
      <c r="C175" s="211" t="s">
        <v>1943</v>
      </c>
      <c r="E175" s="446"/>
    </row>
    <row r="176" spans="2:5" ht="15" customHeight="1" x14ac:dyDescent="0.35">
      <c r="C176" s="211" t="s">
        <v>2124</v>
      </c>
      <c r="E176" s="446"/>
    </row>
    <row r="177" spans="3:5" ht="15" customHeight="1" x14ac:dyDescent="0.35">
      <c r="C177" s="211" t="s">
        <v>2128</v>
      </c>
      <c r="E177" s="446"/>
    </row>
    <row r="178" spans="3:5" ht="15" customHeight="1" x14ac:dyDescent="0.35">
      <c r="C178" s="211" t="s">
        <v>2159</v>
      </c>
      <c r="E178" s="446"/>
    </row>
    <row r="179" spans="3:5" ht="15" customHeight="1" x14ac:dyDescent="0.35">
      <c r="C179" s="211" t="s">
        <v>2163</v>
      </c>
      <c r="E179" s="446"/>
    </row>
    <row r="180" spans="3:5" ht="15" customHeight="1" x14ac:dyDescent="0.35">
      <c r="C180" s="211" t="s">
        <v>2167</v>
      </c>
      <c r="E180" s="446"/>
    </row>
    <row r="181" spans="3:5" ht="15" customHeight="1" x14ac:dyDescent="0.35">
      <c r="C181" s="211" t="s">
        <v>2223</v>
      </c>
      <c r="E181" s="446"/>
    </row>
    <row r="182" spans="3:5" ht="15" customHeight="1" x14ac:dyDescent="0.35">
      <c r="C182" s="211" t="s">
        <v>2230</v>
      </c>
      <c r="E182" s="446"/>
    </row>
    <row r="183" spans="3:5" ht="15" customHeight="1" x14ac:dyDescent="0.35">
      <c r="C183" s="211" t="s">
        <v>2233</v>
      </c>
      <c r="E183" s="446"/>
    </row>
    <row r="184" spans="3:5" ht="15" customHeight="1" x14ac:dyDescent="0.35">
      <c r="C184" s="211" t="s">
        <v>2237</v>
      </c>
      <c r="E184" s="446"/>
    </row>
    <row r="185" spans="3:5" ht="15" customHeight="1" x14ac:dyDescent="0.35">
      <c r="C185" s="211" t="s">
        <v>2240</v>
      </c>
      <c r="E185" s="446"/>
    </row>
    <row r="186" spans="3:5" ht="15" customHeight="1" x14ac:dyDescent="0.35">
      <c r="C186" s="211" t="s">
        <v>2580</v>
      </c>
      <c r="E186" s="446"/>
    </row>
    <row r="187" spans="3:5" ht="15" customHeight="1" x14ac:dyDescent="0.35">
      <c r="C187" s="211" t="s">
        <v>2269</v>
      </c>
      <c r="E187" s="446"/>
    </row>
    <row r="188" spans="3:5" ht="15" customHeight="1" x14ac:dyDescent="0.35">
      <c r="C188" s="211" t="s">
        <v>2272</v>
      </c>
      <c r="E188" s="446"/>
    </row>
    <row r="189" spans="3:5" ht="15" customHeight="1" x14ac:dyDescent="0.35">
      <c r="C189" s="211" t="s">
        <v>2275</v>
      </c>
      <c r="E189" s="446"/>
    </row>
    <row r="190" spans="3:5" ht="15" customHeight="1" x14ac:dyDescent="0.35">
      <c r="C190" s="211" t="s">
        <v>2277</v>
      </c>
      <c r="E190" s="446"/>
    </row>
    <row r="191" spans="3:5" ht="15" customHeight="1" x14ac:dyDescent="0.35">
      <c r="C191" s="211" t="s">
        <v>2308</v>
      </c>
      <c r="E191" s="446"/>
    </row>
    <row r="192" spans="3:5" ht="15" customHeight="1" x14ac:dyDescent="0.35">
      <c r="E192" s="210"/>
    </row>
    <row r="193" spans="2:5" ht="15" customHeight="1" x14ac:dyDescent="0.35">
      <c r="B193" s="210" t="s">
        <v>3145</v>
      </c>
      <c r="E193" s="446" t="s">
        <v>1206</v>
      </c>
    </row>
    <row r="194" spans="2:5" ht="15" customHeight="1" x14ac:dyDescent="0.35">
      <c r="C194" s="210" t="s">
        <v>2150</v>
      </c>
      <c r="E194" s="446"/>
    </row>
    <row r="195" spans="2:5" ht="15" customHeight="1" x14ac:dyDescent="0.35">
      <c r="C195" s="211" t="s">
        <v>2148</v>
      </c>
      <c r="E195" s="446"/>
    </row>
    <row r="196" spans="2:5" ht="15" customHeight="1" x14ac:dyDescent="0.35">
      <c r="E196" s="210"/>
    </row>
    <row r="197" spans="2:5" ht="15" customHeight="1" x14ac:dyDescent="0.35">
      <c r="B197" s="210" t="s">
        <v>3132</v>
      </c>
      <c r="E197" s="445" t="s">
        <v>829</v>
      </c>
    </row>
    <row r="198" spans="2:5" ht="15" customHeight="1" x14ac:dyDescent="0.35">
      <c r="C198" s="210" t="s">
        <v>1964</v>
      </c>
      <c r="E198" s="445"/>
    </row>
    <row r="199" spans="2:5" ht="15" customHeight="1" x14ac:dyDescent="0.35">
      <c r="C199" s="211" t="s">
        <v>1962</v>
      </c>
      <c r="E199" s="445"/>
    </row>
    <row r="200" spans="2:5" ht="15" customHeight="1" x14ac:dyDescent="0.35">
      <c r="C200" s="211" t="s">
        <v>2256</v>
      </c>
      <c r="E200" s="445"/>
    </row>
    <row r="201" spans="2:5" ht="15" customHeight="1" x14ac:dyDescent="0.35">
      <c r="C201" s="211" t="s">
        <v>2279</v>
      </c>
      <c r="E201" s="445"/>
    </row>
    <row r="202" spans="2:5" ht="15" customHeight="1" x14ac:dyDescent="0.35">
      <c r="C202" s="211" t="s">
        <v>2250</v>
      </c>
      <c r="E202" s="445"/>
    </row>
    <row r="203" spans="2:5" ht="15" customHeight="1" x14ac:dyDescent="0.35">
      <c r="E203" s="210"/>
    </row>
    <row r="204" spans="2:5" ht="15" customHeight="1" x14ac:dyDescent="0.35">
      <c r="B204" s="210" t="s">
        <v>3143</v>
      </c>
      <c r="E204" s="446" t="s">
        <v>1206</v>
      </c>
    </row>
    <row r="205" spans="2:5" ht="15" customHeight="1" x14ac:dyDescent="0.35">
      <c r="C205" s="210" t="s">
        <v>1947</v>
      </c>
      <c r="E205" s="446"/>
    </row>
    <row r="206" spans="2:5" ht="15" customHeight="1" x14ac:dyDescent="0.35">
      <c r="C206" s="211" t="s">
        <v>1945</v>
      </c>
      <c r="E206" s="446"/>
    </row>
    <row r="207" spans="2:5" ht="15" customHeight="1" x14ac:dyDescent="0.35">
      <c r="C207" s="211" t="s">
        <v>2605</v>
      </c>
      <c r="E207" s="446"/>
    </row>
    <row r="208" spans="2:5" ht="15" customHeight="1" x14ac:dyDescent="0.35">
      <c r="C208" s="211" t="s">
        <v>2326</v>
      </c>
      <c r="E208" s="446"/>
    </row>
    <row r="209" spans="2:5" ht="15" customHeight="1" x14ac:dyDescent="0.35">
      <c r="C209" s="211" t="s">
        <v>2332</v>
      </c>
      <c r="E209" s="446"/>
    </row>
    <row r="210" spans="2:5" ht="15" customHeight="1" x14ac:dyDescent="0.35">
      <c r="C210" s="211" t="s">
        <v>2336</v>
      </c>
      <c r="E210" s="446"/>
    </row>
    <row r="211" spans="2:5" ht="15" customHeight="1" x14ac:dyDescent="0.35">
      <c r="C211" s="211" t="s">
        <v>2338</v>
      </c>
      <c r="E211" s="446"/>
    </row>
    <row r="212" spans="2:5" ht="15" customHeight="1" x14ac:dyDescent="0.35">
      <c r="C212" s="211" t="s">
        <v>2340</v>
      </c>
      <c r="E212" s="446"/>
    </row>
    <row r="213" spans="2:5" ht="15" customHeight="1" x14ac:dyDescent="0.35">
      <c r="C213" s="211" t="s">
        <v>2342</v>
      </c>
      <c r="E213" s="446"/>
    </row>
    <row r="214" spans="2:5" ht="15" customHeight="1" x14ac:dyDescent="0.35">
      <c r="C214" s="211" t="s">
        <v>2601</v>
      </c>
      <c r="E214" s="446"/>
    </row>
    <row r="215" spans="2:5" ht="15" customHeight="1" x14ac:dyDescent="0.35">
      <c r="C215" s="211" t="s">
        <v>2348</v>
      </c>
      <c r="E215" s="446"/>
    </row>
    <row r="216" spans="2:5" ht="15" customHeight="1" x14ac:dyDescent="0.35">
      <c r="C216" s="211" t="s">
        <v>2350</v>
      </c>
      <c r="E216" s="446"/>
    </row>
    <row r="217" spans="2:5" ht="15" customHeight="1" x14ac:dyDescent="0.35">
      <c r="E217" s="210"/>
    </row>
    <row r="218" spans="2:5" ht="15" customHeight="1" x14ac:dyDescent="0.35">
      <c r="B218" s="210" t="s">
        <v>3131</v>
      </c>
      <c r="E218" s="446" t="s">
        <v>1206</v>
      </c>
    </row>
    <row r="219" spans="2:5" ht="15" customHeight="1" x14ac:dyDescent="0.35">
      <c r="C219" s="210" t="s">
        <v>1984</v>
      </c>
      <c r="E219" s="446"/>
    </row>
    <row r="220" spans="2:5" ht="15" customHeight="1" x14ac:dyDescent="0.35">
      <c r="C220" s="211" t="s">
        <v>1982</v>
      </c>
      <c r="E220" s="446"/>
    </row>
    <row r="221" spans="2:5" ht="15" customHeight="1" x14ac:dyDescent="0.35">
      <c r="C221" s="211" t="s">
        <v>1987</v>
      </c>
      <c r="E221" s="446"/>
    </row>
    <row r="222" spans="2:5" ht="15" customHeight="1" x14ac:dyDescent="0.35">
      <c r="C222" s="211" t="s">
        <v>2195</v>
      </c>
      <c r="E222" s="446"/>
    </row>
    <row r="223" spans="2:5" ht="15" customHeight="1" x14ac:dyDescent="0.35">
      <c r="E223" s="210"/>
    </row>
    <row r="224" spans="2:5" ht="15" customHeight="1" x14ac:dyDescent="0.35">
      <c r="B224" s="210" t="s">
        <v>3129</v>
      </c>
      <c r="E224" s="445" t="s">
        <v>829</v>
      </c>
    </row>
    <row r="225" spans="2:7" ht="15" customHeight="1" x14ac:dyDescent="0.35">
      <c r="C225" s="210" t="s">
        <v>1800</v>
      </c>
      <c r="E225" s="445"/>
    </row>
    <row r="226" spans="2:7" ht="15" customHeight="1" x14ac:dyDescent="0.35">
      <c r="C226" s="211" t="s">
        <v>1959</v>
      </c>
      <c r="E226" s="445"/>
    </row>
    <row r="227" spans="2:7" ht="15" customHeight="1" x14ac:dyDescent="0.35">
      <c r="C227" s="211" t="s">
        <v>2059</v>
      </c>
      <c r="E227" s="445"/>
    </row>
    <row r="228" spans="2:7" ht="15" customHeight="1" x14ac:dyDescent="0.35">
      <c r="C228" s="211" t="s">
        <v>2063</v>
      </c>
      <c r="E228" s="445"/>
    </row>
    <row r="229" spans="2:7" ht="15" customHeight="1" x14ac:dyDescent="0.35">
      <c r="C229" s="211" t="s">
        <v>2619</v>
      </c>
      <c r="E229" s="445"/>
    </row>
    <row r="230" spans="2:7" ht="15" customHeight="1" x14ac:dyDescent="0.35">
      <c r="E230" s="210"/>
    </row>
    <row r="231" spans="2:7" ht="15" customHeight="1" x14ac:dyDescent="0.35">
      <c r="B231" s="210" t="s">
        <v>3146</v>
      </c>
      <c r="E231" s="210"/>
    </row>
    <row r="232" spans="2:7" ht="15" customHeight="1" x14ac:dyDescent="0.35">
      <c r="B232" s="232" t="s">
        <v>1877</v>
      </c>
      <c r="E232" s="233" t="s">
        <v>807</v>
      </c>
    </row>
    <row r="233" spans="2:7" ht="15" customHeight="1" x14ac:dyDescent="0.35">
      <c r="B233" s="232" t="s">
        <v>1910</v>
      </c>
      <c r="E233" s="233" t="s">
        <v>807</v>
      </c>
    </row>
    <row r="234" spans="2:7" ht="15" customHeight="1" x14ac:dyDescent="0.35">
      <c r="B234" s="232" t="s">
        <v>1917</v>
      </c>
      <c r="E234" s="233" t="s">
        <v>807</v>
      </c>
    </row>
    <row r="235" spans="2:7" ht="15" customHeight="1" x14ac:dyDescent="0.35">
      <c r="B235" s="232" t="s">
        <v>1928</v>
      </c>
      <c r="E235" s="233" t="s">
        <v>807</v>
      </c>
    </row>
    <row r="236" spans="2:7" ht="15" customHeight="1" x14ac:dyDescent="0.35">
      <c r="B236" s="232" t="s">
        <v>1992</v>
      </c>
      <c r="E236" s="234" t="s">
        <v>829</v>
      </c>
    </row>
    <row r="237" spans="2:7" ht="15" customHeight="1" x14ac:dyDescent="0.35">
      <c r="B237" s="232" t="s">
        <v>2001</v>
      </c>
      <c r="E237" s="234" t="s">
        <v>829</v>
      </c>
      <c r="G237" s="235" t="s">
        <v>3181</v>
      </c>
    </row>
    <row r="238" spans="2:7" ht="15" customHeight="1" x14ac:dyDescent="0.35">
      <c r="B238" s="232" t="s">
        <v>2104</v>
      </c>
      <c r="E238" s="234" t="s">
        <v>829</v>
      </c>
    </row>
    <row r="239" spans="2:7" ht="15" customHeight="1" x14ac:dyDescent="0.35">
      <c r="B239" s="232" t="s">
        <v>2143</v>
      </c>
      <c r="E239" s="234" t="s">
        <v>829</v>
      </c>
    </row>
    <row r="240" spans="2:7" ht="15" customHeight="1" x14ac:dyDescent="0.35">
      <c r="B240" s="232" t="s">
        <v>2215</v>
      </c>
      <c r="E240" s="236" t="s">
        <v>1206</v>
      </c>
      <c r="G240" s="235" t="s">
        <v>3187</v>
      </c>
    </row>
  </sheetData>
  <autoFilter ref="B2:E2" xr:uid="{00000000-0009-0000-0000-000009000000}">
    <filterColumn colId="0" showButton="0"/>
  </autoFilter>
  <sortState ref="C142:C158">
    <sortCondition ref="C230:C233"/>
  </sortState>
  <mergeCells count="18">
    <mergeCell ref="E160:E168"/>
    <mergeCell ref="E197:E202"/>
    <mergeCell ref="E224:E229"/>
    <mergeCell ref="E54:E66"/>
    <mergeCell ref="E170:E191"/>
    <mergeCell ref="E193:E195"/>
    <mergeCell ref="E204:E216"/>
    <mergeCell ref="E218:E222"/>
    <mergeCell ref="E68:E87"/>
    <mergeCell ref="E89:E112"/>
    <mergeCell ref="E114:E122"/>
    <mergeCell ref="E124:E138"/>
    <mergeCell ref="E140:E158"/>
    <mergeCell ref="B2:C2"/>
    <mergeCell ref="E4:E11"/>
    <mergeCell ref="E13:E16"/>
    <mergeCell ref="E18:E39"/>
    <mergeCell ref="E41:E52"/>
  </mergeCells>
  <pageMargins left="0.5" right="0.5" top="0.5" bottom="0.5" header="0.25" footer="0.25"/>
  <pageSetup scale="60" fitToHeight="0" orientation="landscape" r:id="rId1"/>
  <headerFooter alignWithMargins="0">
    <oddHeader>&amp;L&amp;"-,Bold"&amp;14&amp;A</oddHeader>
    <oddFooter>&amp;L&amp;"Arial,Regular"&amp;10filename: &amp;F&amp;R&amp;"Arial,Regular"&amp;10Page &amp;P of &amp;N</oddFooter>
  </headerFooter>
  <rowBreaks count="5" manualBreakCount="5">
    <brk id="52" max="2" man="1"/>
    <brk id="88" max="16383" man="1"/>
    <brk id="123" max="16383" man="1"/>
    <brk id="169" max="16383" man="1"/>
    <brk id="217" max="16383" man="1"/>
  </row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8" tint="-0.499984740745262"/>
    <pageSetUpPr fitToPage="1"/>
  </sheetPr>
  <dimension ref="B1:T215"/>
  <sheetViews>
    <sheetView showGridLines="0" zoomScaleNormal="100" workbookViewId="0">
      <pane ySplit="3" topLeftCell="A4" activePane="bottomLeft" state="frozen"/>
      <selection activeCell="A3" sqref="A3"/>
      <selection pane="bottomLeft" activeCell="A3" sqref="A3"/>
    </sheetView>
  </sheetViews>
  <sheetFormatPr defaultColWidth="9.1796875" defaultRowHeight="14.5" outlineLevelCol="1" x14ac:dyDescent="0.35"/>
  <cols>
    <col min="1" max="1" width="0.81640625" style="8" customWidth="1"/>
    <col min="2" max="2" width="89.7265625" style="8" customWidth="1"/>
    <col min="3" max="4" width="4.7265625" style="8" customWidth="1"/>
    <col min="5" max="5" width="1.7265625" style="7" customWidth="1"/>
    <col min="6" max="6" width="3.7265625" style="7" customWidth="1"/>
    <col min="7" max="7" width="1.7265625" style="7" customWidth="1"/>
    <col min="8" max="8" width="9.1796875" style="8"/>
    <col min="9" max="9" width="50.81640625" style="8" bestFit="1" customWidth="1"/>
    <col min="10" max="10" width="14.26953125" style="8" customWidth="1"/>
    <col min="11" max="11" width="3.7265625" style="7" customWidth="1"/>
    <col min="12" max="13" width="16.1796875" style="8" hidden="1" customWidth="1" outlineLevel="1"/>
    <col min="14" max="14" width="3.26953125" style="7" hidden="1" customWidth="1" outlineLevel="1"/>
    <col min="15" max="15" width="3" style="9" hidden="1" customWidth="1" outlineLevel="1"/>
    <col min="16" max="16" width="14.26953125" style="8" customWidth="1" collapsed="1"/>
    <col min="17" max="16384" width="9.1796875" style="8"/>
  </cols>
  <sheetData>
    <row r="1" spans="2:20" ht="15.5" x14ac:dyDescent="0.35">
      <c r="B1" s="447" t="s">
        <v>2361</v>
      </c>
      <c r="C1" s="447"/>
      <c r="D1" s="447"/>
    </row>
    <row r="2" spans="2:20" ht="16" thickBot="1" x14ac:dyDescent="0.4">
      <c r="B2" s="10"/>
      <c r="C2" s="10"/>
      <c r="D2" s="10"/>
    </row>
    <row r="3" spans="2:20" s="19" customFormat="1" ht="47" thickBot="1" x14ac:dyDescent="0.4">
      <c r="B3" s="11" t="s">
        <v>2362</v>
      </c>
      <c r="C3" s="12" t="s">
        <v>2363</v>
      </c>
      <c r="D3" s="13" t="s">
        <v>2364</v>
      </c>
      <c r="E3" s="14"/>
      <c r="F3" s="14"/>
      <c r="G3" s="14"/>
      <c r="H3" s="15" t="s">
        <v>2365</v>
      </c>
      <c r="I3" s="16"/>
      <c r="J3" s="17" t="s">
        <v>7</v>
      </c>
      <c r="K3" s="14"/>
      <c r="L3" s="15" t="s">
        <v>2366</v>
      </c>
      <c r="M3" s="17" t="s">
        <v>2367</v>
      </c>
      <c r="N3" s="14"/>
      <c r="O3" s="18"/>
      <c r="P3" s="15" t="s">
        <v>2368</v>
      </c>
      <c r="Q3" s="16" t="s">
        <v>2369</v>
      </c>
      <c r="R3" s="16" t="s">
        <v>2370</v>
      </c>
      <c r="S3" s="16" t="s">
        <v>1704</v>
      </c>
      <c r="T3" s="17" t="s">
        <v>2371</v>
      </c>
    </row>
    <row r="4" spans="2:20" ht="15.5" x14ac:dyDescent="0.35">
      <c r="B4" s="20" t="s">
        <v>2372</v>
      </c>
      <c r="C4" s="21"/>
      <c r="D4" s="21" t="s">
        <v>2373</v>
      </c>
      <c r="F4" s="248" t="s">
        <v>3112</v>
      </c>
      <c r="H4" s="22" t="s">
        <v>1822</v>
      </c>
      <c r="I4" s="20" t="s">
        <v>2372</v>
      </c>
      <c r="J4" s="22" t="s">
        <v>1824</v>
      </c>
      <c r="L4" s="22"/>
      <c r="M4" s="22"/>
      <c r="O4" s="9">
        <f t="shared" ref="O4:O67" si="0">COUNTIF($H$4:$H$205,H4)</f>
        <v>1</v>
      </c>
      <c r="P4" s="22" t="s">
        <v>2374</v>
      </c>
      <c r="Q4" s="22" t="s">
        <v>2375</v>
      </c>
      <c r="R4" s="22" t="s">
        <v>2376</v>
      </c>
      <c r="S4" s="22" t="s">
        <v>1739</v>
      </c>
      <c r="T4" s="22" t="s">
        <v>2377</v>
      </c>
    </row>
    <row r="5" spans="2:20" ht="15.5" x14ac:dyDescent="0.35">
      <c r="B5" s="23" t="s">
        <v>2378</v>
      </c>
      <c r="C5" s="24"/>
      <c r="D5" s="24"/>
      <c r="F5" s="248" t="s">
        <v>3112</v>
      </c>
      <c r="H5" s="25" t="s">
        <v>1828</v>
      </c>
      <c r="I5" s="26" t="s">
        <v>2372</v>
      </c>
      <c r="J5" s="25" t="s">
        <v>1726</v>
      </c>
      <c r="L5" s="25"/>
      <c r="M5" s="25"/>
      <c r="O5" s="9">
        <f t="shared" si="0"/>
        <v>1</v>
      </c>
      <c r="P5" s="25" t="s">
        <v>2379</v>
      </c>
      <c r="Q5" s="25" t="s">
        <v>2380</v>
      </c>
      <c r="R5" s="25" t="s">
        <v>2376</v>
      </c>
      <c r="S5" s="25" t="s">
        <v>1739</v>
      </c>
      <c r="T5" s="25" t="s">
        <v>2377</v>
      </c>
    </row>
    <row r="6" spans="2:20" ht="15.5" x14ac:dyDescent="0.35">
      <c r="B6" s="23" t="s">
        <v>1835</v>
      </c>
      <c r="C6" s="24"/>
      <c r="D6" s="24"/>
      <c r="F6" s="248" t="s">
        <v>3112</v>
      </c>
      <c r="H6" s="25" t="s">
        <v>1834</v>
      </c>
      <c r="I6" s="26" t="s">
        <v>2372</v>
      </c>
      <c r="J6" s="25" t="s">
        <v>1726</v>
      </c>
      <c r="L6" s="25"/>
      <c r="M6" s="25"/>
      <c r="O6" s="9">
        <f t="shared" si="0"/>
        <v>1</v>
      </c>
      <c r="P6" s="25" t="s">
        <v>2381</v>
      </c>
      <c r="Q6" s="25" t="s">
        <v>2382</v>
      </c>
      <c r="R6" s="25" t="s">
        <v>2376</v>
      </c>
      <c r="S6" s="25" t="s">
        <v>1739</v>
      </c>
      <c r="T6" s="25" t="s">
        <v>2377</v>
      </c>
    </row>
    <row r="7" spans="2:20" ht="15.5" x14ac:dyDescent="0.35">
      <c r="B7" s="23" t="s">
        <v>2383</v>
      </c>
      <c r="C7" s="24"/>
      <c r="D7" s="24"/>
      <c r="F7" s="248" t="s">
        <v>3112</v>
      </c>
      <c r="H7" s="25" t="s">
        <v>1837</v>
      </c>
      <c r="I7" s="26" t="s">
        <v>2372</v>
      </c>
      <c r="J7" s="25" t="s">
        <v>1726</v>
      </c>
      <c r="L7" s="25"/>
      <c r="M7" s="25"/>
      <c r="O7" s="9">
        <f t="shared" si="0"/>
        <v>1</v>
      </c>
      <c r="P7" s="25" t="s">
        <v>2384</v>
      </c>
      <c r="Q7" s="25" t="s">
        <v>2385</v>
      </c>
      <c r="R7" s="25" t="s">
        <v>2376</v>
      </c>
      <c r="S7" s="25" t="s">
        <v>1739</v>
      </c>
      <c r="T7" s="25" t="s">
        <v>2377</v>
      </c>
    </row>
    <row r="8" spans="2:20" ht="15.5" x14ac:dyDescent="0.35">
      <c r="B8" s="23" t="s">
        <v>1931</v>
      </c>
      <c r="C8" s="24"/>
      <c r="D8" s="24"/>
      <c r="F8" s="248" t="s">
        <v>3112</v>
      </c>
      <c r="H8" s="25" t="s">
        <v>1930</v>
      </c>
      <c r="I8" s="26" t="s">
        <v>2372</v>
      </c>
      <c r="J8" s="25" t="s">
        <v>1726</v>
      </c>
      <c r="L8" s="25"/>
      <c r="M8" s="25"/>
      <c r="O8" s="9">
        <f t="shared" si="0"/>
        <v>1</v>
      </c>
      <c r="P8" s="25" t="s">
        <v>2386</v>
      </c>
      <c r="Q8" s="25" t="s">
        <v>2387</v>
      </c>
      <c r="R8" s="25" t="s">
        <v>2388</v>
      </c>
      <c r="S8" s="25" t="s">
        <v>1739</v>
      </c>
      <c r="T8" s="25" t="s">
        <v>2377</v>
      </c>
    </row>
    <row r="9" spans="2:20" ht="15.5" x14ac:dyDescent="0.35">
      <c r="B9" s="23" t="s">
        <v>1832</v>
      </c>
      <c r="C9" s="24"/>
      <c r="D9" s="24"/>
      <c r="F9" s="248" t="s">
        <v>3112</v>
      </c>
      <c r="H9" s="25" t="s">
        <v>1831</v>
      </c>
      <c r="I9" s="26" t="s">
        <v>2372</v>
      </c>
      <c r="J9" s="25" t="s">
        <v>1726</v>
      </c>
      <c r="L9" s="25"/>
      <c r="M9" s="25"/>
      <c r="O9" s="9">
        <f t="shared" si="0"/>
        <v>1</v>
      </c>
      <c r="P9" s="25" t="s">
        <v>2389</v>
      </c>
      <c r="Q9" s="25" t="s">
        <v>2390</v>
      </c>
      <c r="R9" s="25" t="s">
        <v>2376</v>
      </c>
      <c r="S9" s="25" t="s">
        <v>1739</v>
      </c>
      <c r="T9" s="25" t="s">
        <v>2377</v>
      </c>
    </row>
    <row r="10" spans="2:20" ht="15.5" x14ac:dyDescent="0.35">
      <c r="B10" s="27" t="s">
        <v>1725</v>
      </c>
      <c r="C10" s="24"/>
      <c r="D10" s="24"/>
      <c r="F10" s="248" t="s">
        <v>3112</v>
      </c>
      <c r="H10" s="25" t="s">
        <v>1724</v>
      </c>
      <c r="I10" s="26" t="s">
        <v>2372</v>
      </c>
      <c r="J10" s="25" t="s">
        <v>1726</v>
      </c>
      <c r="L10" s="25"/>
      <c r="M10" s="25"/>
      <c r="O10" s="9">
        <f t="shared" si="0"/>
        <v>1</v>
      </c>
      <c r="P10" s="25"/>
      <c r="Q10" s="25"/>
      <c r="R10" s="25"/>
      <c r="S10" s="25"/>
      <c r="T10" s="25"/>
    </row>
    <row r="11" spans="2:20" ht="15.5" x14ac:dyDescent="0.35">
      <c r="B11" s="28" t="s">
        <v>2391</v>
      </c>
      <c r="C11" s="24"/>
      <c r="D11" s="24" t="s">
        <v>2373</v>
      </c>
      <c r="F11" s="248" t="s">
        <v>3112</v>
      </c>
      <c r="H11" s="25" t="s">
        <v>1711</v>
      </c>
      <c r="I11" s="28" t="s">
        <v>2391</v>
      </c>
      <c r="J11" s="25" t="s">
        <v>1714</v>
      </c>
      <c r="L11" s="25"/>
      <c r="M11" s="25"/>
      <c r="O11" s="9">
        <f t="shared" si="0"/>
        <v>1</v>
      </c>
      <c r="P11" s="25" t="s">
        <v>2392</v>
      </c>
      <c r="Q11" s="25" t="s">
        <v>2393</v>
      </c>
      <c r="R11" s="25" t="s">
        <v>2376</v>
      </c>
      <c r="S11" s="25" t="s">
        <v>1713</v>
      </c>
      <c r="T11" s="25" t="s">
        <v>2377</v>
      </c>
    </row>
    <row r="12" spans="2:20" ht="15.5" x14ac:dyDescent="0.35">
      <c r="B12" s="29" t="s">
        <v>1719</v>
      </c>
      <c r="C12" s="24"/>
      <c r="D12" s="24"/>
      <c r="F12" s="248" t="s">
        <v>3112</v>
      </c>
      <c r="H12" s="25" t="s">
        <v>1718</v>
      </c>
      <c r="I12" s="28" t="s">
        <v>2391</v>
      </c>
      <c r="J12" s="25" t="s">
        <v>1720</v>
      </c>
      <c r="L12" s="25"/>
      <c r="M12" s="25"/>
      <c r="O12" s="9">
        <f t="shared" si="0"/>
        <v>1</v>
      </c>
      <c r="P12" s="25" t="s">
        <v>2392</v>
      </c>
      <c r="Q12" s="25" t="s">
        <v>2393</v>
      </c>
      <c r="R12" s="25" t="s">
        <v>2376</v>
      </c>
      <c r="S12" s="25" t="s">
        <v>1713</v>
      </c>
      <c r="T12" s="25" t="s">
        <v>2377</v>
      </c>
    </row>
    <row r="13" spans="2:20" ht="15.5" x14ac:dyDescent="0.35">
      <c r="B13" s="29" t="s">
        <v>1723</v>
      </c>
      <c r="C13" s="24"/>
      <c r="D13" s="24"/>
      <c r="F13" s="248" t="s">
        <v>3112</v>
      </c>
      <c r="H13" s="25" t="s">
        <v>1722</v>
      </c>
      <c r="I13" s="28" t="s">
        <v>2391</v>
      </c>
      <c r="J13" s="25" t="s">
        <v>1720</v>
      </c>
      <c r="L13" s="25"/>
      <c r="M13" s="25"/>
      <c r="O13" s="9">
        <f t="shared" si="0"/>
        <v>1</v>
      </c>
      <c r="P13" s="25" t="s">
        <v>2394</v>
      </c>
      <c r="Q13" s="25" t="s">
        <v>2395</v>
      </c>
      <c r="R13" s="25" t="s">
        <v>2376</v>
      </c>
      <c r="S13" s="25" t="s">
        <v>1713</v>
      </c>
      <c r="T13" s="25" t="s">
        <v>2377</v>
      </c>
    </row>
    <row r="14" spans="2:20" ht="15.5" x14ac:dyDescent="0.35">
      <c r="B14" s="30" t="s">
        <v>2396</v>
      </c>
      <c r="C14" s="24"/>
      <c r="D14" s="24" t="s">
        <v>2373</v>
      </c>
      <c r="F14" s="248" t="s">
        <v>3112</v>
      </c>
      <c r="H14" s="25" t="s">
        <v>1848</v>
      </c>
      <c r="I14" s="30" t="s">
        <v>2396</v>
      </c>
      <c r="J14" s="25" t="s">
        <v>1849</v>
      </c>
      <c r="L14" s="25"/>
      <c r="M14" s="25"/>
      <c r="O14" s="9">
        <f t="shared" si="0"/>
        <v>1</v>
      </c>
      <c r="P14" s="25" t="s">
        <v>2381</v>
      </c>
      <c r="Q14" s="25" t="s">
        <v>2382</v>
      </c>
      <c r="R14" s="25" t="s">
        <v>2376</v>
      </c>
      <c r="S14" s="25" t="s">
        <v>1791</v>
      </c>
      <c r="T14" s="25" t="s">
        <v>2377</v>
      </c>
    </row>
    <row r="15" spans="2:20" ht="15.5" x14ac:dyDescent="0.35">
      <c r="B15" s="31" t="s">
        <v>2397</v>
      </c>
      <c r="C15" s="24"/>
      <c r="D15" s="24"/>
      <c r="F15" s="248" t="s">
        <v>3112</v>
      </c>
      <c r="H15" s="32" t="s">
        <v>1815</v>
      </c>
      <c r="I15" s="30" t="s">
        <v>2396</v>
      </c>
      <c r="J15" s="25" t="s">
        <v>1817</v>
      </c>
      <c r="L15" s="25"/>
      <c r="M15" s="25"/>
      <c r="O15" s="9">
        <f t="shared" si="0"/>
        <v>1</v>
      </c>
      <c r="P15" s="25" t="s">
        <v>2398</v>
      </c>
      <c r="Q15" s="25" t="s">
        <v>2399</v>
      </c>
      <c r="R15" s="25" t="s">
        <v>2376</v>
      </c>
      <c r="S15" s="25" t="s">
        <v>1791</v>
      </c>
      <c r="T15" s="25" t="s">
        <v>2377</v>
      </c>
    </row>
    <row r="16" spans="2:20" ht="15.5" x14ac:dyDescent="0.35">
      <c r="B16" s="31" t="s">
        <v>1857</v>
      </c>
      <c r="C16" s="24"/>
      <c r="D16" s="24"/>
      <c r="F16" s="248" t="s">
        <v>3112</v>
      </c>
      <c r="H16" s="25" t="s">
        <v>1856</v>
      </c>
      <c r="I16" s="30" t="s">
        <v>2396</v>
      </c>
      <c r="J16" s="25" t="s">
        <v>1817</v>
      </c>
      <c r="L16" s="25"/>
      <c r="M16" s="25"/>
      <c r="O16" s="9">
        <f t="shared" si="0"/>
        <v>1</v>
      </c>
      <c r="P16" s="25" t="s">
        <v>2400</v>
      </c>
      <c r="Q16" s="25" t="s">
        <v>2401</v>
      </c>
      <c r="R16" s="25" t="s">
        <v>2376</v>
      </c>
      <c r="S16" s="25" t="s">
        <v>1791</v>
      </c>
      <c r="T16" s="25" t="s">
        <v>2377</v>
      </c>
    </row>
    <row r="17" spans="2:20" ht="15.5" x14ac:dyDescent="0.35">
      <c r="B17" s="31" t="s">
        <v>1855</v>
      </c>
      <c r="C17" s="24"/>
      <c r="D17" s="24"/>
      <c r="F17" s="248" t="s">
        <v>3112</v>
      </c>
      <c r="H17" s="25" t="s">
        <v>1854</v>
      </c>
      <c r="I17" s="30" t="s">
        <v>2396</v>
      </c>
      <c r="J17" s="25" t="s">
        <v>1817</v>
      </c>
      <c r="L17" s="25"/>
      <c r="M17" s="25"/>
      <c r="O17" s="9">
        <f t="shared" si="0"/>
        <v>1</v>
      </c>
      <c r="P17" s="25" t="s">
        <v>2402</v>
      </c>
      <c r="Q17" s="25" t="s">
        <v>2403</v>
      </c>
      <c r="R17" s="25" t="s">
        <v>2376</v>
      </c>
      <c r="S17" s="25" t="s">
        <v>1791</v>
      </c>
      <c r="T17" s="25" t="s">
        <v>2377</v>
      </c>
    </row>
    <row r="18" spans="2:20" ht="15.5" x14ac:dyDescent="0.35">
      <c r="B18" s="31" t="s">
        <v>2034</v>
      </c>
      <c r="C18" s="24"/>
      <c r="D18" s="24"/>
      <c r="F18" s="248" t="s">
        <v>3112</v>
      </c>
      <c r="H18" s="25" t="s">
        <v>2033</v>
      </c>
      <c r="I18" s="30" t="s">
        <v>2396</v>
      </c>
      <c r="J18" s="25" t="s">
        <v>1817</v>
      </c>
      <c r="L18" s="25"/>
      <c r="M18" s="25"/>
      <c r="O18" s="9">
        <f t="shared" si="0"/>
        <v>1</v>
      </c>
      <c r="P18" s="25" t="s">
        <v>2404</v>
      </c>
      <c r="Q18" s="25" t="s">
        <v>2405</v>
      </c>
      <c r="R18" s="25" t="s">
        <v>2388</v>
      </c>
      <c r="S18" s="25" t="s">
        <v>1791</v>
      </c>
      <c r="T18" s="25" t="s">
        <v>2377</v>
      </c>
    </row>
    <row r="19" spans="2:20" ht="15.5" x14ac:dyDescent="0.35">
      <c r="B19" s="31" t="s">
        <v>1852</v>
      </c>
      <c r="C19" s="24"/>
      <c r="D19" s="24"/>
      <c r="F19" s="248" t="s">
        <v>3112</v>
      </c>
      <c r="H19" s="25" t="s">
        <v>1851</v>
      </c>
      <c r="I19" s="30" t="s">
        <v>2396</v>
      </c>
      <c r="J19" s="25" t="s">
        <v>1817</v>
      </c>
      <c r="L19" s="25"/>
      <c r="M19" s="25"/>
      <c r="O19" s="9">
        <f t="shared" si="0"/>
        <v>1</v>
      </c>
      <c r="P19" s="25" t="s">
        <v>2406</v>
      </c>
      <c r="Q19" s="25" t="s">
        <v>2407</v>
      </c>
      <c r="R19" s="25" t="s">
        <v>2376</v>
      </c>
      <c r="S19" s="25" t="s">
        <v>1791</v>
      </c>
      <c r="T19" s="25" t="s">
        <v>2377</v>
      </c>
    </row>
    <row r="20" spans="2:20" ht="15.5" x14ac:dyDescent="0.35">
      <c r="B20" s="31" t="s">
        <v>1841</v>
      </c>
      <c r="C20" s="24"/>
      <c r="D20" s="24"/>
      <c r="F20" s="248" t="s">
        <v>3112</v>
      </c>
      <c r="H20" s="25" t="s">
        <v>1840</v>
      </c>
      <c r="I20" s="30" t="s">
        <v>2396</v>
      </c>
      <c r="J20" s="25" t="s">
        <v>1817</v>
      </c>
      <c r="L20" s="25"/>
      <c r="M20" s="25"/>
      <c r="O20" s="9">
        <f t="shared" si="0"/>
        <v>1</v>
      </c>
      <c r="P20" s="25" t="s">
        <v>2408</v>
      </c>
      <c r="Q20" s="25" t="s">
        <v>2401</v>
      </c>
      <c r="R20" s="25" t="s">
        <v>2376</v>
      </c>
      <c r="S20" s="25" t="s">
        <v>1791</v>
      </c>
      <c r="T20" s="25" t="s">
        <v>2377</v>
      </c>
    </row>
    <row r="21" spans="2:20" ht="15.5" x14ac:dyDescent="0.35">
      <c r="B21" s="31" t="s">
        <v>1845</v>
      </c>
      <c r="C21" s="24"/>
      <c r="D21" s="24"/>
      <c r="F21" s="248" t="s">
        <v>3112</v>
      </c>
      <c r="H21" s="25" t="s">
        <v>1844</v>
      </c>
      <c r="I21" s="30" t="s">
        <v>2396</v>
      </c>
      <c r="J21" s="25" t="s">
        <v>1817</v>
      </c>
      <c r="L21" s="25"/>
      <c r="M21" s="25"/>
      <c r="O21" s="9">
        <f t="shared" si="0"/>
        <v>1</v>
      </c>
      <c r="P21" s="25" t="s">
        <v>2409</v>
      </c>
      <c r="Q21" s="25" t="s">
        <v>2393</v>
      </c>
      <c r="R21" s="25" t="s">
        <v>2376</v>
      </c>
      <c r="S21" s="25" t="s">
        <v>1791</v>
      </c>
      <c r="T21" s="25" t="s">
        <v>2377</v>
      </c>
    </row>
    <row r="22" spans="2:20" ht="15.5" x14ac:dyDescent="0.35">
      <c r="B22" s="31" t="s">
        <v>1861</v>
      </c>
      <c r="C22" s="24"/>
      <c r="D22" s="24"/>
      <c r="F22" s="248" t="s">
        <v>3112</v>
      </c>
      <c r="H22" s="25" t="s">
        <v>1860</v>
      </c>
      <c r="I22" s="30" t="s">
        <v>2396</v>
      </c>
      <c r="J22" s="25" t="s">
        <v>1817</v>
      </c>
      <c r="L22" s="25"/>
      <c r="M22" s="25"/>
      <c r="O22" s="9">
        <f t="shared" si="0"/>
        <v>1</v>
      </c>
      <c r="P22" s="25" t="s">
        <v>2410</v>
      </c>
      <c r="Q22" s="25" t="s">
        <v>2411</v>
      </c>
      <c r="R22" s="25" t="s">
        <v>2376</v>
      </c>
      <c r="S22" s="25" t="s">
        <v>1791</v>
      </c>
      <c r="T22" s="25" t="s">
        <v>2377</v>
      </c>
    </row>
    <row r="23" spans="2:20" ht="15.5" x14ac:dyDescent="0.35">
      <c r="B23" s="31" t="s">
        <v>1859</v>
      </c>
      <c r="C23" s="24"/>
      <c r="D23" s="24"/>
      <c r="F23" s="248" t="s">
        <v>3112</v>
      </c>
      <c r="H23" s="25" t="s">
        <v>1858</v>
      </c>
      <c r="I23" s="30" t="s">
        <v>2396</v>
      </c>
      <c r="J23" s="25" t="s">
        <v>1817</v>
      </c>
      <c r="L23" s="25"/>
      <c r="M23" s="25"/>
      <c r="O23" s="9">
        <f t="shared" si="0"/>
        <v>1</v>
      </c>
      <c r="P23" s="25" t="s">
        <v>2412</v>
      </c>
      <c r="Q23" s="25" t="s">
        <v>2413</v>
      </c>
      <c r="R23" s="25" t="s">
        <v>2376</v>
      </c>
      <c r="S23" s="25" t="s">
        <v>1791</v>
      </c>
      <c r="T23" s="25" t="s">
        <v>2377</v>
      </c>
    </row>
    <row r="24" spans="2:20" ht="15.5" x14ac:dyDescent="0.35">
      <c r="B24" s="31" t="s">
        <v>1863</v>
      </c>
      <c r="C24" s="24"/>
      <c r="D24" s="24"/>
      <c r="F24" s="248" t="s">
        <v>3112</v>
      </c>
      <c r="H24" s="25" t="s">
        <v>1862</v>
      </c>
      <c r="I24" s="30" t="s">
        <v>2396</v>
      </c>
      <c r="J24" s="25" t="s">
        <v>1817</v>
      </c>
      <c r="L24" s="25"/>
      <c r="M24" s="25"/>
      <c r="O24" s="9">
        <f t="shared" si="0"/>
        <v>1</v>
      </c>
      <c r="P24" s="25" t="s">
        <v>2414</v>
      </c>
      <c r="Q24" s="25" t="s">
        <v>2401</v>
      </c>
      <c r="R24" s="25" t="s">
        <v>2376</v>
      </c>
      <c r="S24" s="25" t="s">
        <v>1791</v>
      </c>
      <c r="T24" s="25" t="s">
        <v>2377</v>
      </c>
    </row>
    <row r="25" spans="2:20" ht="15.5" x14ac:dyDescent="0.35">
      <c r="B25" s="31" t="s">
        <v>2037</v>
      </c>
      <c r="C25" s="24"/>
      <c r="D25" s="24"/>
      <c r="F25" s="248" t="s">
        <v>3112</v>
      </c>
      <c r="H25" s="25" t="s">
        <v>2036</v>
      </c>
      <c r="I25" s="30" t="s">
        <v>2396</v>
      </c>
      <c r="J25" s="25" t="s">
        <v>1817</v>
      </c>
      <c r="L25" s="25"/>
      <c r="M25" s="25"/>
      <c r="O25" s="9">
        <f t="shared" si="0"/>
        <v>1</v>
      </c>
      <c r="P25" s="25" t="s">
        <v>2415</v>
      </c>
      <c r="Q25" s="25" t="s">
        <v>2387</v>
      </c>
      <c r="R25" s="25" t="s">
        <v>2388</v>
      </c>
      <c r="S25" s="25" t="s">
        <v>1791</v>
      </c>
      <c r="T25" s="25" t="s">
        <v>2377</v>
      </c>
    </row>
    <row r="26" spans="2:20" ht="15.5" x14ac:dyDescent="0.35">
      <c r="B26" s="31" t="s">
        <v>2030</v>
      </c>
      <c r="C26" s="24"/>
      <c r="D26" s="24"/>
      <c r="F26" s="248" t="s">
        <v>3112</v>
      </c>
      <c r="H26" s="25" t="s">
        <v>2029</v>
      </c>
      <c r="I26" s="30" t="s">
        <v>2396</v>
      </c>
      <c r="J26" s="25" t="s">
        <v>1817</v>
      </c>
      <c r="L26" s="25"/>
      <c r="M26" s="25"/>
      <c r="O26" s="9">
        <f t="shared" si="0"/>
        <v>1</v>
      </c>
      <c r="P26" s="25" t="s">
        <v>2416</v>
      </c>
      <c r="Q26" s="25" t="s">
        <v>2405</v>
      </c>
      <c r="R26" s="25" t="s">
        <v>2376</v>
      </c>
      <c r="S26" s="25" t="s">
        <v>1791</v>
      </c>
      <c r="T26" s="25" t="s">
        <v>2377</v>
      </c>
    </row>
    <row r="27" spans="2:20" ht="15.5" x14ac:dyDescent="0.35">
      <c r="B27" s="31" t="s">
        <v>2032</v>
      </c>
      <c r="C27" s="24"/>
      <c r="D27" s="24"/>
      <c r="F27" s="248" t="s">
        <v>3112</v>
      </c>
      <c r="H27" s="25" t="s">
        <v>2031</v>
      </c>
      <c r="I27" s="30" t="s">
        <v>2396</v>
      </c>
      <c r="J27" s="25" t="s">
        <v>1817</v>
      </c>
      <c r="L27" s="25"/>
      <c r="M27" s="25"/>
      <c r="O27" s="9">
        <f t="shared" si="0"/>
        <v>1</v>
      </c>
      <c r="P27" s="25" t="s">
        <v>2417</v>
      </c>
      <c r="Q27" s="25" t="s">
        <v>2387</v>
      </c>
      <c r="R27" s="25" t="s">
        <v>2388</v>
      </c>
      <c r="S27" s="25" t="s">
        <v>1791</v>
      </c>
      <c r="T27" s="25" t="s">
        <v>2377</v>
      </c>
    </row>
    <row r="28" spans="2:20" ht="15.5" x14ac:dyDescent="0.35">
      <c r="B28" s="31" t="s">
        <v>1880</v>
      </c>
      <c r="C28" s="24"/>
      <c r="D28" s="24"/>
      <c r="F28" s="248" t="s">
        <v>3112</v>
      </c>
      <c r="H28" s="25" t="s">
        <v>1879</v>
      </c>
      <c r="I28" s="30" t="s">
        <v>2396</v>
      </c>
      <c r="J28" s="25" t="s">
        <v>1817</v>
      </c>
      <c r="L28" s="25"/>
      <c r="M28" s="25"/>
      <c r="O28" s="9">
        <f t="shared" si="0"/>
        <v>1</v>
      </c>
      <c r="P28" s="25" t="s">
        <v>2418</v>
      </c>
      <c r="Q28" s="25" t="s">
        <v>2382</v>
      </c>
      <c r="R28" s="25" t="s">
        <v>2376</v>
      </c>
      <c r="S28" s="25" t="s">
        <v>1791</v>
      </c>
      <c r="T28" s="25" t="s">
        <v>2377</v>
      </c>
    </row>
    <row r="29" spans="2:20" ht="15.5" x14ac:dyDescent="0.35">
      <c r="B29" s="31" t="s">
        <v>2039</v>
      </c>
      <c r="C29" s="24"/>
      <c r="D29" s="24"/>
      <c r="F29" s="248" t="s">
        <v>3112</v>
      </c>
      <c r="H29" s="25" t="s">
        <v>2038</v>
      </c>
      <c r="I29" s="30" t="s">
        <v>2396</v>
      </c>
      <c r="J29" s="25" t="s">
        <v>1817</v>
      </c>
      <c r="L29" s="25"/>
      <c r="M29" s="25"/>
      <c r="O29" s="9">
        <f t="shared" si="0"/>
        <v>1</v>
      </c>
      <c r="P29" s="25" t="s">
        <v>2418</v>
      </c>
      <c r="Q29" s="25" t="s">
        <v>2387</v>
      </c>
      <c r="R29" s="25" t="s">
        <v>2388</v>
      </c>
      <c r="S29" s="25" t="s">
        <v>1791</v>
      </c>
      <c r="T29" s="25" t="s">
        <v>2377</v>
      </c>
    </row>
    <row r="30" spans="2:20" ht="15.5" x14ac:dyDescent="0.35">
      <c r="B30" s="31" t="s">
        <v>1865</v>
      </c>
      <c r="C30" s="24"/>
      <c r="D30" s="24"/>
      <c r="F30" s="248" t="s">
        <v>3112</v>
      </c>
      <c r="H30" s="25" t="s">
        <v>1864</v>
      </c>
      <c r="I30" s="30" t="s">
        <v>2396</v>
      </c>
      <c r="J30" s="25" t="s">
        <v>1817</v>
      </c>
      <c r="L30" s="25"/>
      <c r="M30" s="25"/>
      <c r="O30" s="9">
        <f t="shared" si="0"/>
        <v>1</v>
      </c>
      <c r="P30" s="25" t="s">
        <v>2419</v>
      </c>
      <c r="Q30" s="25" t="s">
        <v>2420</v>
      </c>
      <c r="R30" s="25" t="s">
        <v>2376</v>
      </c>
      <c r="S30" s="25" t="s">
        <v>1791</v>
      </c>
      <c r="T30" s="25" t="s">
        <v>2377</v>
      </c>
    </row>
    <row r="31" spans="2:20" ht="15.5" x14ac:dyDescent="0.35">
      <c r="B31" s="33" t="s">
        <v>1874</v>
      </c>
      <c r="C31" s="24"/>
      <c r="D31" s="24"/>
      <c r="F31" s="248" t="s">
        <v>3112</v>
      </c>
      <c r="H31" s="25" t="s">
        <v>1873</v>
      </c>
      <c r="I31" s="30" t="s">
        <v>2396</v>
      </c>
      <c r="J31" s="25" t="s">
        <v>1817</v>
      </c>
      <c r="L31" s="25"/>
      <c r="M31" s="25"/>
      <c r="O31" s="9">
        <f t="shared" si="0"/>
        <v>1</v>
      </c>
      <c r="P31" s="25" t="s">
        <v>2421</v>
      </c>
      <c r="Q31" s="25" t="s">
        <v>2422</v>
      </c>
      <c r="R31" s="25" t="s">
        <v>2376</v>
      </c>
      <c r="S31" s="25" t="s">
        <v>1791</v>
      </c>
      <c r="T31" s="25" t="s">
        <v>2377</v>
      </c>
    </row>
    <row r="32" spans="2:20" ht="15.5" x14ac:dyDescent="0.35">
      <c r="B32" s="34" t="s">
        <v>1868</v>
      </c>
      <c r="C32" s="24"/>
      <c r="D32" s="24"/>
      <c r="F32" s="248" t="s">
        <v>3112</v>
      </c>
      <c r="H32" s="25" t="s">
        <v>1867</v>
      </c>
      <c r="I32" s="30" t="s">
        <v>2396</v>
      </c>
      <c r="J32" s="25" t="s">
        <v>1817</v>
      </c>
      <c r="L32" s="25"/>
      <c r="M32" s="25"/>
      <c r="O32" s="9">
        <f t="shared" si="0"/>
        <v>1</v>
      </c>
      <c r="P32" s="25" t="s">
        <v>2423</v>
      </c>
      <c r="Q32" s="25" t="s">
        <v>2401</v>
      </c>
      <c r="R32" s="25" t="s">
        <v>2376</v>
      </c>
      <c r="S32" s="25" t="s">
        <v>1791</v>
      </c>
      <c r="T32" s="25" t="s">
        <v>2377</v>
      </c>
    </row>
    <row r="33" spans="2:20" ht="15.5" x14ac:dyDescent="0.35">
      <c r="B33" s="34" t="s">
        <v>1914</v>
      </c>
      <c r="C33" s="24"/>
      <c r="D33" s="24"/>
      <c r="F33" s="248" t="s">
        <v>3112</v>
      </c>
      <c r="H33" s="25" t="s">
        <v>1913</v>
      </c>
      <c r="I33" s="30" t="s">
        <v>2396</v>
      </c>
      <c r="J33" s="25" t="s">
        <v>1817</v>
      </c>
      <c r="L33" s="25"/>
      <c r="M33" s="25"/>
      <c r="O33" s="9">
        <f t="shared" si="0"/>
        <v>1</v>
      </c>
      <c r="P33" s="25" t="s">
        <v>2424</v>
      </c>
      <c r="Q33" s="25" t="s">
        <v>2425</v>
      </c>
      <c r="R33" s="25" t="s">
        <v>2376</v>
      </c>
      <c r="S33" s="25" t="s">
        <v>1791</v>
      </c>
      <c r="T33" s="25" t="s">
        <v>2377</v>
      </c>
    </row>
    <row r="34" spans="2:20" ht="15.5" x14ac:dyDescent="0.35">
      <c r="B34" s="34" t="s">
        <v>1872</v>
      </c>
      <c r="C34" s="24"/>
      <c r="D34" s="24"/>
      <c r="F34" s="248" t="s">
        <v>3112</v>
      </c>
      <c r="H34" s="25" t="s">
        <v>1871</v>
      </c>
      <c r="I34" s="30" t="s">
        <v>2396</v>
      </c>
      <c r="J34" s="25" t="s">
        <v>1817</v>
      </c>
      <c r="L34" s="25"/>
      <c r="M34" s="25"/>
      <c r="O34" s="9">
        <f t="shared" si="0"/>
        <v>1</v>
      </c>
      <c r="P34" s="25" t="s">
        <v>2426</v>
      </c>
      <c r="Q34" s="25" t="s">
        <v>2401</v>
      </c>
      <c r="R34" s="25" t="s">
        <v>2376</v>
      </c>
      <c r="S34" s="25" t="s">
        <v>1791</v>
      </c>
      <c r="T34" s="25" t="s">
        <v>2377</v>
      </c>
    </row>
    <row r="35" spans="2:20" ht="15.5" x14ac:dyDescent="0.35">
      <c r="B35" s="30" t="s">
        <v>2427</v>
      </c>
      <c r="C35" s="24"/>
      <c r="D35" s="24" t="s">
        <v>2373</v>
      </c>
      <c r="F35" s="248" t="s">
        <v>3112</v>
      </c>
      <c r="H35" s="25" t="s">
        <v>1731</v>
      </c>
      <c r="I35" s="30" t="s">
        <v>2427</v>
      </c>
      <c r="J35" s="25" t="s">
        <v>1734</v>
      </c>
      <c r="L35" s="25"/>
      <c r="M35" s="25"/>
      <c r="O35" s="9">
        <f t="shared" si="0"/>
        <v>1</v>
      </c>
      <c r="P35" s="25" t="s">
        <v>2428</v>
      </c>
      <c r="Q35" s="25" t="s">
        <v>2429</v>
      </c>
      <c r="R35" s="25" t="s">
        <v>2376</v>
      </c>
      <c r="S35" s="25" t="s">
        <v>1733</v>
      </c>
      <c r="T35" s="25" t="s">
        <v>2377</v>
      </c>
    </row>
    <row r="36" spans="2:20" ht="15.5" x14ac:dyDescent="0.35">
      <c r="B36" s="34" t="s">
        <v>2430</v>
      </c>
      <c r="C36" s="24"/>
      <c r="D36" s="24"/>
      <c r="F36" s="248" t="s">
        <v>3112</v>
      </c>
      <c r="H36" s="25" t="s">
        <v>1925</v>
      </c>
      <c r="I36" s="30" t="s">
        <v>2427</v>
      </c>
      <c r="J36" s="25" t="s">
        <v>1883</v>
      </c>
      <c r="L36" s="25"/>
      <c r="M36" s="25"/>
      <c r="O36" s="9">
        <f t="shared" si="0"/>
        <v>1</v>
      </c>
      <c r="P36" s="25" t="s">
        <v>2431</v>
      </c>
      <c r="Q36" s="25" t="s">
        <v>2401</v>
      </c>
      <c r="R36" s="25" t="s">
        <v>2376</v>
      </c>
      <c r="S36" s="25" t="s">
        <v>1733</v>
      </c>
      <c r="T36" s="25" t="s">
        <v>2377</v>
      </c>
    </row>
    <row r="37" spans="2:20" ht="15.5" x14ac:dyDescent="0.35">
      <c r="B37" s="29" t="s">
        <v>2432</v>
      </c>
      <c r="C37" s="24"/>
      <c r="D37" s="24"/>
      <c r="F37" s="248" t="s">
        <v>3112</v>
      </c>
      <c r="H37" s="25" t="s">
        <v>1922</v>
      </c>
      <c r="I37" s="30" t="s">
        <v>2427</v>
      </c>
      <c r="J37" s="25" t="s">
        <v>1883</v>
      </c>
      <c r="L37" s="25"/>
      <c r="M37" s="25"/>
      <c r="O37" s="9">
        <f t="shared" si="0"/>
        <v>1</v>
      </c>
      <c r="P37" s="25" t="s">
        <v>2431</v>
      </c>
      <c r="Q37" s="25" t="s">
        <v>2401</v>
      </c>
      <c r="R37" s="25" t="s">
        <v>2376</v>
      </c>
      <c r="S37" s="25" t="s">
        <v>1733</v>
      </c>
      <c r="T37" s="25" t="s">
        <v>2377</v>
      </c>
    </row>
    <row r="38" spans="2:20" ht="15.5" x14ac:dyDescent="0.35">
      <c r="B38" s="34" t="s">
        <v>1882</v>
      </c>
      <c r="C38" s="24"/>
      <c r="D38" s="24"/>
      <c r="F38" s="248" t="s">
        <v>3112</v>
      </c>
      <c r="H38" s="25" t="s">
        <v>1881</v>
      </c>
      <c r="I38" s="30" t="s">
        <v>2427</v>
      </c>
      <c r="J38" s="25" t="s">
        <v>1883</v>
      </c>
      <c r="L38" s="25"/>
      <c r="M38" s="25"/>
      <c r="O38" s="9">
        <f t="shared" si="0"/>
        <v>1</v>
      </c>
      <c r="P38" s="25" t="s">
        <v>2433</v>
      </c>
      <c r="Q38" s="25" t="s">
        <v>2401</v>
      </c>
      <c r="R38" s="25" t="s">
        <v>2376</v>
      </c>
      <c r="S38" s="25" t="s">
        <v>1733</v>
      </c>
      <c r="T38" s="25" t="s">
        <v>2377</v>
      </c>
    </row>
    <row r="39" spans="2:20" ht="15.5" x14ac:dyDescent="0.35">
      <c r="B39" s="34" t="s">
        <v>2434</v>
      </c>
      <c r="C39" s="24"/>
      <c r="D39" s="24"/>
      <c r="F39" s="248" t="s">
        <v>3112</v>
      </c>
      <c r="H39" s="25" t="s">
        <v>1901</v>
      </c>
      <c r="I39" s="30" t="s">
        <v>2427</v>
      </c>
      <c r="J39" s="25" t="s">
        <v>1883</v>
      </c>
      <c r="L39" s="25"/>
      <c r="M39" s="25"/>
      <c r="O39" s="9">
        <f t="shared" si="0"/>
        <v>1</v>
      </c>
      <c r="P39" s="25" t="s">
        <v>2433</v>
      </c>
      <c r="Q39" s="25" t="s">
        <v>2401</v>
      </c>
      <c r="R39" s="25" t="s">
        <v>2376</v>
      </c>
      <c r="S39" s="25" t="s">
        <v>1733</v>
      </c>
      <c r="T39" s="25" t="s">
        <v>2377</v>
      </c>
    </row>
    <row r="40" spans="2:20" ht="15.5" x14ac:dyDescent="0.35">
      <c r="B40" s="34" t="s">
        <v>1907</v>
      </c>
      <c r="C40" s="24"/>
      <c r="D40" s="24"/>
      <c r="F40" s="248" t="s">
        <v>3112</v>
      </c>
      <c r="H40" s="25" t="s">
        <v>1906</v>
      </c>
      <c r="I40" s="30" t="s">
        <v>2427</v>
      </c>
      <c r="J40" s="25" t="s">
        <v>1883</v>
      </c>
      <c r="L40" s="25"/>
      <c r="M40" s="25"/>
      <c r="O40" s="9">
        <f t="shared" si="0"/>
        <v>1</v>
      </c>
      <c r="P40" s="25" t="s">
        <v>2435</v>
      </c>
      <c r="Q40" s="25" t="s">
        <v>2399</v>
      </c>
      <c r="R40" s="25" t="s">
        <v>2376</v>
      </c>
      <c r="S40" s="25" t="s">
        <v>1733</v>
      </c>
      <c r="T40" s="25" t="s">
        <v>2377</v>
      </c>
    </row>
    <row r="41" spans="2:20" ht="15.5" x14ac:dyDescent="0.35">
      <c r="B41" s="29" t="s">
        <v>1892</v>
      </c>
      <c r="C41" s="24"/>
      <c r="D41" s="24"/>
      <c r="F41" s="248" t="s">
        <v>3112</v>
      </c>
      <c r="H41" s="25" t="s">
        <v>1891</v>
      </c>
      <c r="I41" s="30" t="s">
        <v>2427</v>
      </c>
      <c r="J41" s="25" t="s">
        <v>1883</v>
      </c>
      <c r="L41" s="25"/>
      <c r="M41" s="25"/>
      <c r="O41" s="9">
        <f t="shared" si="0"/>
        <v>1</v>
      </c>
      <c r="P41" s="25" t="s">
        <v>2402</v>
      </c>
      <c r="Q41" s="25" t="s">
        <v>2403</v>
      </c>
      <c r="R41" s="25" t="s">
        <v>2376</v>
      </c>
      <c r="S41" s="25" t="s">
        <v>1733</v>
      </c>
      <c r="T41" s="25" t="s">
        <v>2377</v>
      </c>
    </row>
    <row r="42" spans="2:20" ht="15.5" x14ac:dyDescent="0.35">
      <c r="B42" s="34" t="s">
        <v>1890</v>
      </c>
      <c r="C42" s="24"/>
      <c r="D42" s="24"/>
      <c r="F42" s="248" t="s">
        <v>3112</v>
      </c>
      <c r="H42" s="25" t="s">
        <v>1889</v>
      </c>
      <c r="I42" s="30" t="s">
        <v>2427</v>
      </c>
      <c r="J42" s="25" t="s">
        <v>1883</v>
      </c>
      <c r="L42" s="25"/>
      <c r="M42" s="25"/>
      <c r="O42" s="9">
        <f t="shared" si="0"/>
        <v>1</v>
      </c>
      <c r="P42" s="25" t="s">
        <v>2381</v>
      </c>
      <c r="Q42" s="25" t="s">
        <v>2382</v>
      </c>
      <c r="R42" s="25" t="s">
        <v>2376</v>
      </c>
      <c r="S42" s="25" t="s">
        <v>1733</v>
      </c>
      <c r="T42" s="25" t="s">
        <v>2377</v>
      </c>
    </row>
    <row r="43" spans="2:20" ht="15.5" x14ac:dyDescent="0.35">
      <c r="B43" s="34" t="s">
        <v>2027</v>
      </c>
      <c r="C43" s="24"/>
      <c r="D43" s="24"/>
      <c r="F43" s="248" t="s">
        <v>3112</v>
      </c>
      <c r="H43" s="25" t="s">
        <v>2026</v>
      </c>
      <c r="I43" s="30" t="s">
        <v>2427</v>
      </c>
      <c r="J43" s="25" t="s">
        <v>1883</v>
      </c>
      <c r="L43" s="25"/>
      <c r="M43" s="25"/>
      <c r="O43" s="9">
        <f t="shared" si="0"/>
        <v>1</v>
      </c>
      <c r="P43" s="25" t="s">
        <v>2416</v>
      </c>
      <c r="Q43" s="25" t="s">
        <v>2405</v>
      </c>
      <c r="R43" s="25" t="s">
        <v>2388</v>
      </c>
      <c r="S43" s="25" t="s">
        <v>1733</v>
      </c>
      <c r="T43" s="25" t="s">
        <v>2377</v>
      </c>
    </row>
    <row r="44" spans="2:20" ht="15.5" x14ac:dyDescent="0.35">
      <c r="B44" s="34" t="s">
        <v>1887</v>
      </c>
      <c r="C44" s="24"/>
      <c r="D44" s="24"/>
      <c r="F44" s="248" t="s">
        <v>3112</v>
      </c>
      <c r="H44" s="25" t="s">
        <v>1886</v>
      </c>
      <c r="I44" s="30" t="s">
        <v>2427</v>
      </c>
      <c r="J44" s="25" t="s">
        <v>1883</v>
      </c>
      <c r="L44" s="25"/>
      <c r="M44" s="25"/>
      <c r="O44" s="9">
        <f t="shared" si="0"/>
        <v>1</v>
      </c>
      <c r="P44" s="25" t="s">
        <v>2419</v>
      </c>
      <c r="Q44" s="25" t="s">
        <v>2420</v>
      </c>
      <c r="R44" s="25" t="s">
        <v>2376</v>
      </c>
      <c r="S44" s="25" t="s">
        <v>1733</v>
      </c>
      <c r="T44" s="25" t="s">
        <v>2377</v>
      </c>
    </row>
    <row r="45" spans="2:20" ht="15.5" x14ac:dyDescent="0.35">
      <c r="B45" s="34" t="s">
        <v>1920</v>
      </c>
      <c r="C45" s="24"/>
      <c r="D45" s="24"/>
      <c r="F45" s="248" t="s">
        <v>3112</v>
      </c>
      <c r="H45" s="25" t="s">
        <v>1919</v>
      </c>
      <c r="I45" s="30" t="s">
        <v>2427</v>
      </c>
      <c r="J45" s="25" t="s">
        <v>1883</v>
      </c>
      <c r="L45" s="25"/>
      <c r="M45" s="25"/>
      <c r="O45" s="9">
        <f t="shared" si="0"/>
        <v>1</v>
      </c>
      <c r="P45" s="25" t="s">
        <v>2426</v>
      </c>
      <c r="Q45" s="25" t="s">
        <v>2401</v>
      </c>
      <c r="R45" s="25" t="s">
        <v>2376</v>
      </c>
      <c r="S45" s="25" t="s">
        <v>1733</v>
      </c>
      <c r="T45" s="25" t="s">
        <v>2377</v>
      </c>
    </row>
    <row r="46" spans="2:20" ht="15.5" x14ac:dyDescent="0.35">
      <c r="B46" s="30" t="s">
        <v>2436</v>
      </c>
      <c r="C46" s="24"/>
      <c r="D46" s="24" t="s">
        <v>2373</v>
      </c>
      <c r="F46" s="248" t="s">
        <v>3112</v>
      </c>
      <c r="H46" s="25" t="s">
        <v>1893</v>
      </c>
      <c r="I46" s="30" t="s">
        <v>2436</v>
      </c>
      <c r="J46" s="25" t="s">
        <v>1895</v>
      </c>
      <c r="L46" s="25"/>
      <c r="M46" s="25"/>
      <c r="O46" s="9">
        <f t="shared" si="0"/>
        <v>1</v>
      </c>
      <c r="P46" s="25" t="s">
        <v>2437</v>
      </c>
      <c r="Q46" s="25"/>
      <c r="R46" s="25" t="s">
        <v>2438</v>
      </c>
      <c r="S46" s="25" t="s">
        <v>1733</v>
      </c>
      <c r="T46" s="25" t="s">
        <v>2439</v>
      </c>
    </row>
    <row r="47" spans="2:20" ht="15.5" x14ac:dyDescent="0.35">
      <c r="B47" s="31" t="s">
        <v>2440</v>
      </c>
      <c r="C47" s="24"/>
      <c r="D47" s="24"/>
      <c r="F47" s="248" t="s">
        <v>3112</v>
      </c>
      <c r="H47" s="25" t="s">
        <v>2441</v>
      </c>
      <c r="I47" s="30" t="s">
        <v>2436</v>
      </c>
      <c r="J47" s="25" t="s">
        <v>1900</v>
      </c>
      <c r="L47" s="25"/>
      <c r="M47" s="25"/>
      <c r="O47" s="9">
        <f t="shared" si="0"/>
        <v>1</v>
      </c>
      <c r="P47" s="25" t="s">
        <v>2437</v>
      </c>
      <c r="Q47" s="25"/>
      <c r="R47" s="25" t="s">
        <v>2438</v>
      </c>
      <c r="S47" s="25" t="s">
        <v>1733</v>
      </c>
      <c r="T47" s="25" t="s">
        <v>2439</v>
      </c>
    </row>
    <row r="48" spans="2:20" ht="15.5" x14ac:dyDescent="0.35">
      <c r="B48" s="31" t="s">
        <v>1899</v>
      </c>
      <c r="C48" s="24"/>
      <c r="D48" s="24"/>
      <c r="F48" s="248" t="s">
        <v>3112</v>
      </c>
      <c r="H48" s="25" t="s">
        <v>1898</v>
      </c>
      <c r="I48" s="30" t="s">
        <v>2436</v>
      </c>
      <c r="J48" s="25" t="s">
        <v>1900</v>
      </c>
      <c r="L48" s="25"/>
      <c r="M48" s="25"/>
      <c r="O48" s="9">
        <f t="shared" si="0"/>
        <v>1</v>
      </c>
      <c r="P48" s="25" t="s">
        <v>2437</v>
      </c>
      <c r="Q48" s="25"/>
      <c r="R48" s="25" t="s">
        <v>2438</v>
      </c>
      <c r="S48" s="25" t="s">
        <v>1733</v>
      </c>
      <c r="T48" s="25" t="s">
        <v>2439</v>
      </c>
    </row>
    <row r="49" spans="2:20" ht="15.5" x14ac:dyDescent="0.35">
      <c r="B49" s="31" t="s">
        <v>2107</v>
      </c>
      <c r="C49" s="24"/>
      <c r="D49" s="24"/>
      <c r="F49" s="248" t="s">
        <v>3112</v>
      </c>
      <c r="H49" s="25" t="s">
        <v>2106</v>
      </c>
      <c r="I49" s="30" t="s">
        <v>2436</v>
      </c>
      <c r="J49" s="25" t="s">
        <v>1900</v>
      </c>
      <c r="L49" s="25"/>
      <c r="M49" s="25"/>
      <c r="O49" s="9">
        <f t="shared" si="0"/>
        <v>1</v>
      </c>
      <c r="P49" s="25" t="s">
        <v>2442</v>
      </c>
      <c r="Q49" s="25"/>
      <c r="R49" s="25" t="s">
        <v>2438</v>
      </c>
      <c r="S49" s="25" t="s">
        <v>1713</v>
      </c>
      <c r="T49" s="25" t="s">
        <v>2439</v>
      </c>
    </row>
    <row r="50" spans="2:20" ht="15.5" x14ac:dyDescent="0.35">
      <c r="B50" s="31" t="s">
        <v>2118</v>
      </c>
      <c r="C50" s="24"/>
      <c r="D50" s="24"/>
      <c r="F50" s="248" t="s">
        <v>3112</v>
      </c>
      <c r="H50" s="25" t="s">
        <v>2117</v>
      </c>
      <c r="I50" s="30" t="s">
        <v>2436</v>
      </c>
      <c r="J50" s="25" t="s">
        <v>1900</v>
      </c>
      <c r="L50" s="25"/>
      <c r="M50" s="25"/>
      <c r="O50" s="9">
        <f t="shared" si="0"/>
        <v>1</v>
      </c>
      <c r="P50" s="25" t="s">
        <v>2442</v>
      </c>
      <c r="Q50" s="25"/>
      <c r="R50" s="25" t="s">
        <v>2438</v>
      </c>
      <c r="S50" s="25" t="s">
        <v>1739</v>
      </c>
      <c r="T50" s="25" t="s">
        <v>2439</v>
      </c>
    </row>
    <row r="51" spans="2:20" ht="15.5" x14ac:dyDescent="0.35">
      <c r="B51" s="31" t="s">
        <v>2443</v>
      </c>
      <c r="C51" s="24"/>
      <c r="D51" s="24"/>
      <c r="F51" s="248" t="s">
        <v>3112</v>
      </c>
      <c r="H51" s="25" t="s">
        <v>2210</v>
      </c>
      <c r="I51" s="30" t="s">
        <v>2436</v>
      </c>
      <c r="J51" s="25" t="s">
        <v>1900</v>
      </c>
      <c r="L51" s="25"/>
      <c r="M51" s="25"/>
      <c r="O51" s="9">
        <f t="shared" si="0"/>
        <v>1</v>
      </c>
      <c r="P51" s="25" t="s">
        <v>2444</v>
      </c>
      <c r="Q51" s="25"/>
      <c r="R51" s="25" t="s">
        <v>2445</v>
      </c>
      <c r="S51" s="25" t="s">
        <v>1733</v>
      </c>
      <c r="T51" s="25" t="s">
        <v>2439</v>
      </c>
    </row>
    <row r="52" spans="2:20" ht="15.5" x14ac:dyDescent="0.35">
      <c r="B52" s="35" t="s">
        <v>2218</v>
      </c>
      <c r="C52" s="24"/>
      <c r="D52" s="24"/>
      <c r="F52" s="248" t="s">
        <v>3112</v>
      </c>
      <c r="H52" s="25" t="s">
        <v>2217</v>
      </c>
      <c r="I52" s="30" t="s">
        <v>2436</v>
      </c>
      <c r="J52" s="25" t="s">
        <v>1900</v>
      </c>
      <c r="L52" s="25"/>
      <c r="M52" s="25"/>
      <c r="O52" s="9">
        <f t="shared" si="0"/>
        <v>1</v>
      </c>
      <c r="P52" s="25"/>
      <c r="Q52" s="25"/>
      <c r="R52" s="25" t="s">
        <v>2445</v>
      </c>
      <c r="S52" s="25" t="s">
        <v>1791</v>
      </c>
      <c r="T52" s="25" t="s">
        <v>2439</v>
      </c>
    </row>
    <row r="53" spans="2:20" ht="15.5" x14ac:dyDescent="0.35">
      <c r="B53" s="31" t="s">
        <v>2446</v>
      </c>
      <c r="C53" s="24"/>
      <c r="D53" s="24"/>
      <c r="F53" s="248" t="s">
        <v>3112</v>
      </c>
      <c r="H53" s="25" t="s">
        <v>2207</v>
      </c>
      <c r="I53" s="30" t="s">
        <v>2436</v>
      </c>
      <c r="J53" s="25" t="s">
        <v>1900</v>
      </c>
      <c r="L53" s="25"/>
      <c r="M53" s="25"/>
      <c r="O53" s="9">
        <f t="shared" si="0"/>
        <v>1</v>
      </c>
      <c r="P53" s="25" t="s">
        <v>2447</v>
      </c>
      <c r="Q53" s="25"/>
      <c r="R53" s="25" t="s">
        <v>2448</v>
      </c>
      <c r="S53" s="25" t="s">
        <v>1733</v>
      </c>
      <c r="T53" s="25" t="s">
        <v>2439</v>
      </c>
    </row>
    <row r="54" spans="2:20" ht="15.5" x14ac:dyDescent="0.35">
      <c r="B54" s="36" t="s">
        <v>2204</v>
      </c>
      <c r="C54" s="24"/>
      <c r="D54" s="24"/>
      <c r="F54" s="248" t="s">
        <v>3112</v>
      </c>
      <c r="H54" s="25" t="s">
        <v>2203</v>
      </c>
      <c r="I54" s="30" t="s">
        <v>2436</v>
      </c>
      <c r="J54" s="25" t="s">
        <v>1900</v>
      </c>
      <c r="L54" s="25"/>
      <c r="M54" s="25"/>
      <c r="O54" s="9">
        <f t="shared" si="0"/>
        <v>1</v>
      </c>
      <c r="P54" s="25"/>
      <c r="Q54" s="25"/>
      <c r="R54" s="25" t="s">
        <v>2448</v>
      </c>
      <c r="S54" s="25" t="s">
        <v>1791</v>
      </c>
      <c r="T54" s="25" t="s">
        <v>2439</v>
      </c>
    </row>
    <row r="55" spans="2:20" ht="15.5" x14ac:dyDescent="0.35">
      <c r="B55" s="31" t="s">
        <v>2111</v>
      </c>
      <c r="C55" s="24"/>
      <c r="D55" s="24"/>
      <c r="F55" s="248" t="s">
        <v>3112</v>
      </c>
      <c r="H55" s="25" t="s">
        <v>2110</v>
      </c>
      <c r="I55" s="30" t="s">
        <v>2436</v>
      </c>
      <c r="J55" s="25" t="s">
        <v>1900</v>
      </c>
      <c r="L55" s="25"/>
      <c r="M55" s="25"/>
      <c r="O55" s="9">
        <f t="shared" si="0"/>
        <v>1</v>
      </c>
      <c r="P55" s="25" t="s">
        <v>2449</v>
      </c>
      <c r="Q55" s="25"/>
      <c r="R55" s="25" t="s">
        <v>2438</v>
      </c>
      <c r="S55" s="25" t="s">
        <v>1733</v>
      </c>
      <c r="T55" s="25" t="s">
        <v>2439</v>
      </c>
    </row>
    <row r="56" spans="2:20" ht="15.5" x14ac:dyDescent="0.35">
      <c r="B56" s="31" t="s">
        <v>2450</v>
      </c>
      <c r="C56" s="24"/>
      <c r="D56" s="24"/>
      <c r="F56" s="248" t="s">
        <v>3112</v>
      </c>
      <c r="H56" s="25" t="s">
        <v>2113</v>
      </c>
      <c r="I56" s="30" t="s">
        <v>2436</v>
      </c>
      <c r="J56" s="25" t="s">
        <v>1900</v>
      </c>
      <c r="L56" s="25"/>
      <c r="M56" s="25"/>
      <c r="O56" s="9">
        <f t="shared" si="0"/>
        <v>1</v>
      </c>
      <c r="P56" s="25" t="s">
        <v>2451</v>
      </c>
      <c r="Q56" s="25"/>
      <c r="R56" s="25" t="s">
        <v>2438</v>
      </c>
      <c r="S56" s="25" t="s">
        <v>1739</v>
      </c>
      <c r="T56" s="25" t="s">
        <v>2439</v>
      </c>
    </row>
    <row r="57" spans="2:20" ht="15.5" x14ac:dyDescent="0.35">
      <c r="B57" s="31" t="s">
        <v>2121</v>
      </c>
      <c r="C57" s="24"/>
      <c r="D57" s="24"/>
      <c r="F57" s="248" t="s">
        <v>3112</v>
      </c>
      <c r="H57" s="25" t="s">
        <v>2120</v>
      </c>
      <c r="I57" s="30" t="s">
        <v>2436</v>
      </c>
      <c r="J57" s="25" t="s">
        <v>1900</v>
      </c>
      <c r="L57" s="25"/>
      <c r="M57" s="25"/>
      <c r="O57" s="9">
        <f t="shared" si="0"/>
        <v>1</v>
      </c>
      <c r="P57" s="25" t="s">
        <v>2451</v>
      </c>
      <c r="Q57" s="25"/>
      <c r="R57" s="25" t="s">
        <v>2438</v>
      </c>
      <c r="S57" s="25" t="s">
        <v>1733</v>
      </c>
      <c r="T57" s="25" t="s">
        <v>2439</v>
      </c>
    </row>
    <row r="58" spans="2:20" ht="15.5" x14ac:dyDescent="0.35">
      <c r="B58" s="28" t="s">
        <v>2452</v>
      </c>
      <c r="C58" s="24"/>
      <c r="D58" s="24" t="s">
        <v>2373</v>
      </c>
      <c r="F58" s="248" t="s">
        <v>3112</v>
      </c>
      <c r="H58" s="25" t="s">
        <v>1954</v>
      </c>
      <c r="I58" s="28" t="s">
        <v>2452</v>
      </c>
      <c r="J58" s="25" t="s">
        <v>1956</v>
      </c>
      <c r="L58" s="25"/>
      <c r="M58" s="25"/>
      <c r="O58" s="9">
        <f t="shared" si="0"/>
        <v>1</v>
      </c>
      <c r="P58" s="25" t="s">
        <v>2453</v>
      </c>
      <c r="Q58" s="25"/>
      <c r="R58" s="25" t="s">
        <v>2454</v>
      </c>
      <c r="S58" s="25" t="s">
        <v>1739</v>
      </c>
      <c r="T58" s="25" t="s">
        <v>2455</v>
      </c>
    </row>
    <row r="59" spans="2:20" ht="15.5" x14ac:dyDescent="0.35">
      <c r="B59" s="29" t="s">
        <v>1969</v>
      </c>
      <c r="C59" s="24"/>
      <c r="D59" s="24"/>
      <c r="F59" s="248" t="s">
        <v>3112</v>
      </c>
      <c r="H59" s="25" t="s">
        <v>1968</v>
      </c>
      <c r="I59" s="28" t="s">
        <v>2452</v>
      </c>
      <c r="J59" s="25" t="s">
        <v>1746</v>
      </c>
      <c r="L59" s="25"/>
      <c r="M59" s="25"/>
      <c r="O59" s="9">
        <f t="shared" si="0"/>
        <v>1</v>
      </c>
      <c r="P59" s="25" t="s">
        <v>2456</v>
      </c>
      <c r="Q59" s="25"/>
      <c r="R59" s="25" t="s">
        <v>2457</v>
      </c>
      <c r="S59" s="25" t="s">
        <v>1739</v>
      </c>
      <c r="T59" s="25" t="s">
        <v>2455</v>
      </c>
    </row>
    <row r="60" spans="2:20" ht="15.5" x14ac:dyDescent="0.35">
      <c r="B60" s="29" t="s">
        <v>1745</v>
      </c>
      <c r="C60" s="24"/>
      <c r="D60" s="24"/>
      <c r="F60" s="248" t="s">
        <v>3112</v>
      </c>
      <c r="H60" s="25" t="s">
        <v>1744</v>
      </c>
      <c r="I60" s="28" t="s">
        <v>2452</v>
      </c>
      <c r="J60" s="25" t="s">
        <v>1746</v>
      </c>
      <c r="L60" s="25"/>
      <c r="M60" s="25"/>
      <c r="O60" s="9">
        <f t="shared" si="0"/>
        <v>1</v>
      </c>
      <c r="P60" s="25" t="s">
        <v>2458</v>
      </c>
      <c r="Q60" s="25"/>
      <c r="R60" s="25" t="s">
        <v>2459</v>
      </c>
      <c r="S60" s="25" t="s">
        <v>1739</v>
      </c>
      <c r="T60" s="25" t="s">
        <v>2455</v>
      </c>
    </row>
    <row r="61" spans="2:20" ht="15.5" x14ac:dyDescent="0.35">
      <c r="B61" s="29" t="s">
        <v>2263</v>
      </c>
      <c r="C61" s="24"/>
      <c r="D61" s="24"/>
      <c r="F61" s="248" t="s">
        <v>3112</v>
      </c>
      <c r="H61" s="25" t="s">
        <v>2262</v>
      </c>
      <c r="I61" s="28" t="s">
        <v>2452</v>
      </c>
      <c r="J61" s="25" t="s">
        <v>1746</v>
      </c>
      <c r="L61" s="25"/>
      <c r="M61" s="25"/>
      <c r="O61" s="9">
        <f t="shared" si="0"/>
        <v>1</v>
      </c>
      <c r="P61" s="25" t="s">
        <v>2460</v>
      </c>
      <c r="Q61" s="25"/>
      <c r="R61" s="25" t="s">
        <v>2461</v>
      </c>
      <c r="S61" s="25" t="s">
        <v>1733</v>
      </c>
      <c r="T61" s="25" t="s">
        <v>2455</v>
      </c>
    </row>
    <row r="62" spans="2:20" ht="15.5" x14ac:dyDescent="0.35">
      <c r="B62" s="29" t="s">
        <v>1772</v>
      </c>
      <c r="C62" s="24"/>
      <c r="D62" s="24"/>
      <c r="F62" s="248" t="s">
        <v>3112</v>
      </c>
      <c r="H62" s="25" t="s">
        <v>1771</v>
      </c>
      <c r="I62" s="28" t="s">
        <v>2452</v>
      </c>
      <c r="J62" s="25" t="s">
        <v>1746</v>
      </c>
      <c r="L62" s="25"/>
      <c r="M62" s="25"/>
      <c r="O62" s="9">
        <f t="shared" si="0"/>
        <v>1</v>
      </c>
      <c r="P62" s="25" t="s">
        <v>2462</v>
      </c>
      <c r="Q62" s="25"/>
      <c r="R62" s="25" t="s">
        <v>2463</v>
      </c>
      <c r="S62" s="25" t="s">
        <v>1739</v>
      </c>
      <c r="T62" s="25" t="s">
        <v>2455</v>
      </c>
    </row>
    <row r="63" spans="2:20" ht="15.5" x14ac:dyDescent="0.35">
      <c r="B63" s="29" t="s">
        <v>1769</v>
      </c>
      <c r="C63" s="24"/>
      <c r="D63" s="24"/>
      <c r="F63" s="248" t="s">
        <v>3112</v>
      </c>
      <c r="H63" s="25" t="s">
        <v>1768</v>
      </c>
      <c r="I63" s="28" t="s">
        <v>2452</v>
      </c>
      <c r="J63" s="25" t="s">
        <v>1746</v>
      </c>
      <c r="L63" s="25"/>
      <c r="M63" s="25"/>
      <c r="O63" s="9">
        <f t="shared" si="0"/>
        <v>1</v>
      </c>
      <c r="P63" s="25" t="s">
        <v>2464</v>
      </c>
      <c r="Q63" s="25"/>
      <c r="R63" s="25" t="s">
        <v>2465</v>
      </c>
      <c r="S63" s="25" t="s">
        <v>1739</v>
      </c>
      <c r="T63" s="25" t="s">
        <v>2455</v>
      </c>
    </row>
    <row r="64" spans="2:20" ht="15.5" x14ac:dyDescent="0.35">
      <c r="B64" s="29" t="s">
        <v>1761</v>
      </c>
      <c r="C64" s="24"/>
      <c r="D64" s="24"/>
      <c r="F64" s="248" t="s">
        <v>3112</v>
      </c>
      <c r="H64" s="25" t="s">
        <v>1760</v>
      </c>
      <c r="I64" s="28" t="s">
        <v>2452</v>
      </c>
      <c r="J64" s="25" t="s">
        <v>1746</v>
      </c>
      <c r="L64" s="25"/>
      <c r="M64" s="25"/>
      <c r="O64" s="9">
        <f t="shared" si="0"/>
        <v>1</v>
      </c>
      <c r="P64" s="25" t="s">
        <v>2466</v>
      </c>
      <c r="Q64" s="25"/>
      <c r="R64" s="25" t="s">
        <v>2467</v>
      </c>
      <c r="S64" s="25" t="s">
        <v>1739</v>
      </c>
      <c r="T64" s="25" t="s">
        <v>2455</v>
      </c>
    </row>
    <row r="65" spans="2:20" ht="15.5" x14ac:dyDescent="0.35">
      <c r="B65" s="29" t="s">
        <v>1765</v>
      </c>
      <c r="C65" s="24"/>
      <c r="D65" s="24"/>
      <c r="F65" s="248" t="s">
        <v>3112</v>
      </c>
      <c r="H65" s="25" t="s">
        <v>1764</v>
      </c>
      <c r="I65" s="28" t="s">
        <v>2452</v>
      </c>
      <c r="J65" s="25" t="s">
        <v>1746</v>
      </c>
      <c r="L65" s="25"/>
      <c r="M65" s="25"/>
      <c r="O65" s="9">
        <f t="shared" si="0"/>
        <v>1</v>
      </c>
      <c r="P65" s="25" t="s">
        <v>2468</v>
      </c>
      <c r="Q65" s="25"/>
      <c r="R65" s="25" t="s">
        <v>2469</v>
      </c>
      <c r="S65" s="25" t="s">
        <v>1739</v>
      </c>
      <c r="T65" s="25" t="s">
        <v>2455</v>
      </c>
    </row>
    <row r="66" spans="2:20" ht="15.5" x14ac:dyDescent="0.35">
      <c r="B66" s="29" t="s">
        <v>2470</v>
      </c>
      <c r="C66" s="24"/>
      <c r="D66" s="24"/>
      <c r="F66" s="248" t="s">
        <v>3112</v>
      </c>
      <c r="H66" s="25" t="s">
        <v>2471</v>
      </c>
      <c r="I66" s="28" t="s">
        <v>2452</v>
      </c>
      <c r="J66" s="25" t="s">
        <v>1746</v>
      </c>
      <c r="L66" s="25"/>
      <c r="M66" s="25"/>
      <c r="O66" s="9">
        <f t="shared" si="0"/>
        <v>1</v>
      </c>
      <c r="P66" s="25" t="s">
        <v>2472</v>
      </c>
      <c r="Q66" s="25"/>
      <c r="R66" s="25" t="s">
        <v>2454</v>
      </c>
      <c r="S66" s="25" t="s">
        <v>1739</v>
      </c>
      <c r="T66" s="25" t="s">
        <v>2455</v>
      </c>
    </row>
    <row r="67" spans="2:20" ht="15.5" x14ac:dyDescent="0.35">
      <c r="B67" s="29" t="s">
        <v>2473</v>
      </c>
      <c r="C67" s="24"/>
      <c r="D67" s="24"/>
      <c r="F67" s="248" t="s">
        <v>3112</v>
      </c>
      <c r="H67" s="25" t="s">
        <v>2474</v>
      </c>
      <c r="I67" s="28" t="s">
        <v>2452</v>
      </c>
      <c r="J67" s="25" t="s">
        <v>1746</v>
      </c>
      <c r="L67" s="25"/>
      <c r="M67" s="25"/>
      <c r="O67" s="9">
        <f t="shared" si="0"/>
        <v>1</v>
      </c>
      <c r="P67" s="25"/>
      <c r="Q67" s="25"/>
      <c r="R67" s="25" t="s">
        <v>2454</v>
      </c>
      <c r="S67" s="25" t="s">
        <v>1739</v>
      </c>
      <c r="T67" s="25" t="s">
        <v>2455</v>
      </c>
    </row>
    <row r="68" spans="2:20" ht="15.5" x14ac:dyDescent="0.35">
      <c r="B68" s="29" t="s">
        <v>2475</v>
      </c>
      <c r="C68" s="24"/>
      <c r="D68" s="24"/>
      <c r="F68" s="248" t="s">
        <v>3112</v>
      </c>
      <c r="H68" s="25" t="s">
        <v>2476</v>
      </c>
      <c r="I68" s="28" t="s">
        <v>2452</v>
      </c>
      <c r="J68" s="25" t="s">
        <v>1746</v>
      </c>
      <c r="L68" s="25"/>
      <c r="M68" s="25"/>
      <c r="O68" s="9">
        <f t="shared" ref="O68:O131" si="1">COUNTIF($H$4:$H$205,H68)</f>
        <v>1</v>
      </c>
      <c r="P68" s="25"/>
      <c r="Q68" s="25"/>
      <c r="R68" s="25" t="s">
        <v>2454</v>
      </c>
      <c r="S68" s="25" t="s">
        <v>1739</v>
      </c>
      <c r="T68" s="25" t="s">
        <v>2455</v>
      </c>
    </row>
    <row r="69" spans="2:20" ht="15.5" x14ac:dyDescent="0.35">
      <c r="B69" s="29" t="s">
        <v>2477</v>
      </c>
      <c r="C69" s="24"/>
      <c r="D69" s="24"/>
      <c r="F69" s="248" t="s">
        <v>3112</v>
      </c>
      <c r="H69" s="25" t="s">
        <v>2478</v>
      </c>
      <c r="I69" s="28" t="s">
        <v>2452</v>
      </c>
      <c r="J69" s="25" t="s">
        <v>1746</v>
      </c>
      <c r="L69" s="25"/>
      <c r="M69" s="25"/>
      <c r="O69" s="9">
        <f t="shared" si="1"/>
        <v>1</v>
      </c>
      <c r="P69" s="25"/>
      <c r="Q69" s="25"/>
      <c r="R69" s="25" t="s">
        <v>2454</v>
      </c>
      <c r="S69" s="25" t="s">
        <v>1739</v>
      </c>
      <c r="T69" s="25" t="s">
        <v>2455</v>
      </c>
    </row>
    <row r="70" spans="2:20" ht="15.5" x14ac:dyDescent="0.35">
      <c r="B70" s="29" t="s">
        <v>2479</v>
      </c>
      <c r="C70" s="24"/>
      <c r="D70" s="24"/>
      <c r="F70" s="248" t="s">
        <v>3112</v>
      </c>
      <c r="H70" s="25" t="s">
        <v>2480</v>
      </c>
      <c r="I70" s="28" t="s">
        <v>2452</v>
      </c>
      <c r="J70" s="25" t="s">
        <v>1746</v>
      </c>
      <c r="L70" s="25"/>
      <c r="M70" s="25"/>
      <c r="O70" s="9">
        <f t="shared" si="1"/>
        <v>1</v>
      </c>
      <c r="P70" s="25"/>
      <c r="Q70" s="25"/>
      <c r="R70" s="25" t="s">
        <v>2454</v>
      </c>
      <c r="S70" s="25" t="s">
        <v>1739</v>
      </c>
      <c r="T70" s="25" t="s">
        <v>2455</v>
      </c>
    </row>
    <row r="71" spans="2:20" ht="15.5" x14ac:dyDescent="0.35">
      <c r="B71" s="37" t="s">
        <v>2481</v>
      </c>
      <c r="C71" s="24"/>
      <c r="D71" s="24"/>
      <c r="F71" s="248" t="s">
        <v>3112</v>
      </c>
      <c r="H71" s="25" t="s">
        <v>2074</v>
      </c>
      <c r="I71" s="28" t="s">
        <v>2452</v>
      </c>
      <c r="J71" s="25" t="s">
        <v>1746</v>
      </c>
      <c r="L71" s="25"/>
      <c r="M71" s="25"/>
      <c r="O71" s="9">
        <f t="shared" si="1"/>
        <v>1</v>
      </c>
      <c r="P71" s="25" t="s">
        <v>2482</v>
      </c>
      <c r="Q71" s="25"/>
      <c r="R71" s="25" t="s">
        <v>2454</v>
      </c>
      <c r="S71" s="25" t="s">
        <v>1739</v>
      </c>
      <c r="T71" s="25" t="s">
        <v>2455</v>
      </c>
    </row>
    <row r="72" spans="2:20" ht="15.5" x14ac:dyDescent="0.35">
      <c r="B72" s="38" t="s">
        <v>2359</v>
      </c>
      <c r="C72" s="24"/>
      <c r="D72" s="24"/>
      <c r="F72" s="248" t="s">
        <v>3112</v>
      </c>
      <c r="H72" s="25" t="s">
        <v>2358</v>
      </c>
      <c r="I72" s="28" t="s">
        <v>2452</v>
      </c>
      <c r="J72" s="25" t="s">
        <v>1746</v>
      </c>
      <c r="L72" s="25"/>
      <c r="M72" s="25"/>
      <c r="O72" s="9">
        <f t="shared" si="1"/>
        <v>1</v>
      </c>
      <c r="P72" s="25" t="s">
        <v>2482</v>
      </c>
      <c r="Q72" s="25"/>
      <c r="R72" s="25" t="s">
        <v>2454</v>
      </c>
      <c r="S72" s="25" t="s">
        <v>1739</v>
      </c>
      <c r="T72" s="25" t="s">
        <v>2455</v>
      </c>
    </row>
    <row r="73" spans="2:20" ht="15.5" x14ac:dyDescent="0.35">
      <c r="B73" s="29" t="s">
        <v>1756</v>
      </c>
      <c r="C73" s="24"/>
      <c r="D73" s="24"/>
      <c r="F73" s="248" t="s">
        <v>3112</v>
      </c>
      <c r="H73" s="25" t="s">
        <v>1755</v>
      </c>
      <c r="I73" s="28" t="s">
        <v>2452</v>
      </c>
      <c r="J73" s="25" t="s">
        <v>1746</v>
      </c>
      <c r="L73" s="25"/>
      <c r="M73" s="25"/>
      <c r="O73" s="9">
        <f t="shared" si="1"/>
        <v>1</v>
      </c>
      <c r="P73" s="25"/>
      <c r="Q73" s="25"/>
      <c r="R73" s="25" t="s">
        <v>2483</v>
      </c>
      <c r="S73" s="25" t="s">
        <v>1739</v>
      </c>
      <c r="T73" s="25" t="s">
        <v>2455</v>
      </c>
    </row>
    <row r="74" spans="2:20" ht="15.5" x14ac:dyDescent="0.35">
      <c r="B74" s="29" t="s">
        <v>1949</v>
      </c>
      <c r="C74" s="24"/>
      <c r="D74" s="24"/>
      <c r="F74" s="248" t="s">
        <v>3112</v>
      </c>
      <c r="H74" s="25" t="s">
        <v>1948</v>
      </c>
      <c r="I74" s="28" t="s">
        <v>2452</v>
      </c>
      <c r="J74" s="25" t="s">
        <v>1746</v>
      </c>
      <c r="L74" s="25"/>
      <c r="M74" s="25"/>
      <c r="O74" s="9">
        <f t="shared" si="1"/>
        <v>1</v>
      </c>
      <c r="P74" s="25"/>
      <c r="Q74" s="25"/>
      <c r="R74" s="25" t="s">
        <v>2454</v>
      </c>
      <c r="S74" s="25" t="s">
        <v>1739</v>
      </c>
      <c r="T74" s="25" t="s">
        <v>2455</v>
      </c>
    </row>
    <row r="75" spans="2:20" ht="15.5" x14ac:dyDescent="0.35">
      <c r="B75" s="39" t="s">
        <v>2484</v>
      </c>
      <c r="C75" s="24"/>
      <c r="D75" s="24"/>
      <c r="F75" s="248" t="s">
        <v>3112</v>
      </c>
      <c r="H75" s="25" t="s">
        <v>1951</v>
      </c>
      <c r="I75" s="28" t="s">
        <v>2452</v>
      </c>
      <c r="J75" s="25" t="s">
        <v>1746</v>
      </c>
      <c r="L75" s="25"/>
      <c r="M75" s="25"/>
      <c r="O75" s="9">
        <f t="shared" si="1"/>
        <v>1</v>
      </c>
      <c r="P75" s="25"/>
      <c r="Q75" s="25"/>
      <c r="R75" s="25"/>
      <c r="S75" s="25"/>
      <c r="T75" s="25"/>
    </row>
    <row r="76" spans="2:20" ht="15.5" x14ac:dyDescent="0.35">
      <c r="B76" s="29" t="s">
        <v>1750</v>
      </c>
      <c r="C76" s="24"/>
      <c r="D76" s="24"/>
      <c r="F76" s="248" t="s">
        <v>3112</v>
      </c>
      <c r="H76" s="25" t="s">
        <v>1749</v>
      </c>
      <c r="I76" s="28" t="s">
        <v>2452</v>
      </c>
      <c r="J76" s="25" t="s">
        <v>1746</v>
      </c>
      <c r="L76" s="25"/>
      <c r="M76" s="25"/>
      <c r="O76" s="9">
        <f t="shared" si="1"/>
        <v>1</v>
      </c>
      <c r="P76" s="25"/>
      <c r="Q76" s="25"/>
      <c r="R76" s="25" t="s">
        <v>2485</v>
      </c>
      <c r="S76" s="25" t="s">
        <v>1739</v>
      </c>
      <c r="T76" s="25" t="s">
        <v>2455</v>
      </c>
    </row>
    <row r="77" spans="2:20" ht="15.5" x14ac:dyDescent="0.35">
      <c r="B77" s="26" t="s">
        <v>2486</v>
      </c>
      <c r="C77" s="24"/>
      <c r="D77" s="24" t="s">
        <v>2373</v>
      </c>
      <c r="F77" s="248" t="s">
        <v>3112</v>
      </c>
      <c r="H77" s="25" t="s">
        <v>1973</v>
      </c>
      <c r="I77" s="28" t="s">
        <v>2486</v>
      </c>
      <c r="J77" s="25" t="s">
        <v>1974</v>
      </c>
      <c r="L77" s="25"/>
      <c r="M77" s="25"/>
      <c r="O77" s="9">
        <f t="shared" si="1"/>
        <v>1</v>
      </c>
      <c r="P77" s="25" t="s">
        <v>2487</v>
      </c>
      <c r="Q77" s="25"/>
      <c r="R77" s="25" t="s">
        <v>2488</v>
      </c>
      <c r="S77" s="25" t="s">
        <v>1713</v>
      </c>
      <c r="T77" s="25" t="s">
        <v>2489</v>
      </c>
    </row>
    <row r="78" spans="2:20" ht="15.5" x14ac:dyDescent="0.35">
      <c r="B78" s="206" t="s">
        <v>1775</v>
      </c>
      <c r="C78" s="24"/>
      <c r="D78" s="24"/>
      <c r="F78" s="248" t="s">
        <v>3112</v>
      </c>
      <c r="H78" s="25" t="s">
        <v>1774</v>
      </c>
      <c r="I78" s="28" t="s">
        <v>2486</v>
      </c>
      <c r="J78" s="25" t="s">
        <v>1776</v>
      </c>
      <c r="L78" s="25"/>
      <c r="M78" s="25"/>
      <c r="O78" s="9">
        <f t="shared" si="1"/>
        <v>1</v>
      </c>
      <c r="P78" s="25"/>
      <c r="Q78" s="25"/>
      <c r="R78" s="25" t="s">
        <v>2488</v>
      </c>
      <c r="S78" s="25" t="s">
        <v>1739</v>
      </c>
      <c r="T78" s="25" t="s">
        <v>2489</v>
      </c>
    </row>
    <row r="79" spans="2:20" ht="15.5" x14ac:dyDescent="0.35">
      <c r="B79" s="207" t="s">
        <v>1977</v>
      </c>
      <c r="C79" s="24"/>
      <c r="D79" s="24"/>
      <c r="F79" s="248" t="s">
        <v>3112</v>
      </c>
      <c r="H79" s="25" t="s">
        <v>1976</v>
      </c>
      <c r="I79" s="28" t="s">
        <v>2486</v>
      </c>
      <c r="J79" s="25" t="s">
        <v>1776</v>
      </c>
      <c r="L79" s="25"/>
      <c r="M79" s="25"/>
      <c r="O79" s="9">
        <f t="shared" si="1"/>
        <v>1</v>
      </c>
      <c r="P79" s="25" t="s">
        <v>2487</v>
      </c>
      <c r="Q79" s="25"/>
      <c r="R79" s="25" t="s">
        <v>2488</v>
      </c>
      <c r="S79" s="25" t="s">
        <v>1791</v>
      </c>
      <c r="T79" s="25" t="s">
        <v>2489</v>
      </c>
    </row>
    <row r="80" spans="2:20" ht="15.5" x14ac:dyDescent="0.35">
      <c r="B80" s="208" t="s">
        <v>2043</v>
      </c>
      <c r="C80" s="24"/>
      <c r="D80" s="24"/>
      <c r="F80" s="248" t="s">
        <v>3112</v>
      </c>
      <c r="H80" s="25" t="s">
        <v>2042</v>
      </c>
      <c r="I80" s="28" t="s">
        <v>2486</v>
      </c>
      <c r="J80" s="25" t="s">
        <v>1776</v>
      </c>
      <c r="L80" s="25"/>
      <c r="M80" s="25"/>
      <c r="O80" s="9">
        <f t="shared" si="1"/>
        <v>1</v>
      </c>
      <c r="P80" s="25" t="s">
        <v>1220</v>
      </c>
      <c r="Q80" s="25"/>
      <c r="R80" s="25" t="s">
        <v>2490</v>
      </c>
      <c r="S80" s="25" t="s">
        <v>1791</v>
      </c>
      <c r="T80" s="25" t="s">
        <v>2489</v>
      </c>
    </row>
    <row r="81" spans="2:20" ht="15.5" x14ac:dyDescent="0.35">
      <c r="B81" s="207" t="s">
        <v>2046</v>
      </c>
      <c r="C81" s="24"/>
      <c r="D81" s="24"/>
      <c r="F81" s="248" t="s">
        <v>3112</v>
      </c>
      <c r="H81" s="25" t="s">
        <v>2045</v>
      </c>
      <c r="I81" s="28" t="s">
        <v>2486</v>
      </c>
      <c r="J81" s="25" t="s">
        <v>1776</v>
      </c>
      <c r="L81" s="25"/>
      <c r="M81" s="25"/>
      <c r="O81" s="9">
        <f t="shared" si="1"/>
        <v>1</v>
      </c>
      <c r="P81" s="25" t="s">
        <v>1220</v>
      </c>
      <c r="Q81" s="25"/>
      <c r="R81" s="25" t="s">
        <v>2490</v>
      </c>
      <c r="S81" s="25" t="s">
        <v>1791</v>
      </c>
      <c r="T81" s="25" t="s">
        <v>2489</v>
      </c>
    </row>
    <row r="82" spans="2:20" ht="15.5" x14ac:dyDescent="0.35">
      <c r="B82" s="23" t="s">
        <v>1980</v>
      </c>
      <c r="C82" s="24"/>
      <c r="D82" s="24"/>
      <c r="F82" s="248" t="s">
        <v>3112</v>
      </c>
      <c r="H82" s="25" t="s">
        <v>1979</v>
      </c>
      <c r="I82" s="28" t="s">
        <v>2486</v>
      </c>
      <c r="J82" s="25" t="s">
        <v>1776</v>
      </c>
      <c r="L82" s="25"/>
      <c r="M82" s="25"/>
      <c r="O82" s="9">
        <f t="shared" si="1"/>
        <v>1</v>
      </c>
      <c r="P82" s="25" t="s">
        <v>2491</v>
      </c>
      <c r="Q82" s="25"/>
      <c r="R82" s="25" t="s">
        <v>2488</v>
      </c>
      <c r="S82" s="25" t="s">
        <v>1791</v>
      </c>
      <c r="T82" s="25" t="s">
        <v>2489</v>
      </c>
    </row>
    <row r="83" spans="2:20" ht="15.5" x14ac:dyDescent="0.35">
      <c r="B83" s="23" t="s">
        <v>2052</v>
      </c>
      <c r="C83" s="24"/>
      <c r="D83" s="24"/>
      <c r="F83" s="248" t="s">
        <v>3112</v>
      </c>
      <c r="H83" s="25" t="s">
        <v>2051</v>
      </c>
      <c r="I83" s="28" t="s">
        <v>2486</v>
      </c>
      <c r="J83" s="25" t="s">
        <v>1776</v>
      </c>
      <c r="L83" s="25"/>
      <c r="M83" s="25"/>
      <c r="O83" s="9">
        <f t="shared" si="1"/>
        <v>1</v>
      </c>
      <c r="P83" s="25" t="s">
        <v>2492</v>
      </c>
      <c r="Q83" s="25"/>
      <c r="R83" s="25" t="s">
        <v>2493</v>
      </c>
      <c r="S83" s="25" t="s">
        <v>1791</v>
      </c>
      <c r="T83" s="25" t="s">
        <v>2489</v>
      </c>
    </row>
    <row r="84" spans="2:20" ht="15.5" x14ac:dyDescent="0.35">
      <c r="B84" s="23" t="s">
        <v>2049</v>
      </c>
      <c r="C84" s="24"/>
      <c r="D84" s="24"/>
      <c r="F84" s="248" t="s">
        <v>3112</v>
      </c>
      <c r="H84" s="25" t="s">
        <v>2048</v>
      </c>
      <c r="I84" s="28" t="s">
        <v>2486</v>
      </c>
      <c r="J84" s="25" t="s">
        <v>1776</v>
      </c>
      <c r="L84" s="25"/>
      <c r="M84" s="25"/>
      <c r="O84" s="9">
        <f t="shared" si="1"/>
        <v>1</v>
      </c>
      <c r="P84" s="25"/>
      <c r="Q84" s="25"/>
      <c r="R84" s="25" t="s">
        <v>2493</v>
      </c>
      <c r="S84" s="25" t="s">
        <v>1791</v>
      </c>
      <c r="T84" s="25" t="s">
        <v>2489</v>
      </c>
    </row>
    <row r="85" spans="2:20" ht="15.5" x14ac:dyDescent="0.35">
      <c r="B85" s="23" t="s">
        <v>2200</v>
      </c>
      <c r="C85" s="24"/>
      <c r="D85" s="24"/>
      <c r="F85" s="248" t="s">
        <v>3112</v>
      </c>
      <c r="H85" s="25" t="s">
        <v>2199</v>
      </c>
      <c r="I85" s="28" t="s">
        <v>2486</v>
      </c>
      <c r="J85" s="25" t="s">
        <v>1776</v>
      </c>
      <c r="L85" s="25"/>
      <c r="M85" s="25"/>
      <c r="O85" s="9">
        <f t="shared" si="1"/>
        <v>1</v>
      </c>
      <c r="P85" s="25" t="s">
        <v>2494</v>
      </c>
      <c r="Q85" s="25"/>
      <c r="R85" s="25" t="s">
        <v>2495</v>
      </c>
      <c r="S85" s="25" t="s">
        <v>1791</v>
      </c>
      <c r="T85" s="25" t="s">
        <v>2489</v>
      </c>
    </row>
    <row r="86" spans="2:20" ht="15.5" x14ac:dyDescent="0.35">
      <c r="B86" s="23" t="s">
        <v>2016</v>
      </c>
      <c r="C86" s="24"/>
      <c r="D86" s="24"/>
      <c r="F86" s="248" t="s">
        <v>3112</v>
      </c>
      <c r="H86" s="25" t="s">
        <v>2015</v>
      </c>
      <c r="I86" s="28" t="s">
        <v>2486</v>
      </c>
      <c r="J86" s="25" t="s">
        <v>1776</v>
      </c>
      <c r="L86" s="25"/>
      <c r="M86" s="25"/>
      <c r="O86" s="9">
        <f t="shared" si="1"/>
        <v>1</v>
      </c>
      <c r="P86" s="25" t="s">
        <v>2496</v>
      </c>
      <c r="Q86" s="25"/>
      <c r="R86" s="25" t="s">
        <v>2497</v>
      </c>
      <c r="S86" s="25" t="s">
        <v>1791</v>
      </c>
      <c r="T86" s="25" t="s">
        <v>2489</v>
      </c>
    </row>
    <row r="87" spans="2:20" ht="15.5" x14ac:dyDescent="0.35">
      <c r="B87" s="23" t="s">
        <v>2013</v>
      </c>
      <c r="C87" s="24"/>
      <c r="D87" s="24"/>
      <c r="F87" s="248" t="s">
        <v>3112</v>
      </c>
      <c r="H87" s="25" t="s">
        <v>2012</v>
      </c>
      <c r="I87" s="28" t="s">
        <v>2486</v>
      </c>
      <c r="J87" s="25" t="s">
        <v>1776</v>
      </c>
      <c r="L87" s="25"/>
      <c r="M87" s="25"/>
      <c r="O87" s="9">
        <f t="shared" si="1"/>
        <v>1</v>
      </c>
      <c r="P87" s="25"/>
      <c r="Q87" s="25"/>
      <c r="R87" s="25" t="s">
        <v>2497</v>
      </c>
      <c r="S87" s="25" t="s">
        <v>1791</v>
      </c>
      <c r="T87" s="25" t="s">
        <v>2489</v>
      </c>
    </row>
    <row r="88" spans="2:20" ht="15.5" x14ac:dyDescent="0.35">
      <c r="B88" s="23" t="s">
        <v>2321</v>
      </c>
      <c r="C88" s="24"/>
      <c r="D88" s="24"/>
      <c r="F88" s="248" t="s">
        <v>3112</v>
      </c>
      <c r="H88" s="25" t="s">
        <v>2320</v>
      </c>
      <c r="I88" s="28" t="s">
        <v>2486</v>
      </c>
      <c r="J88" s="25" t="s">
        <v>1776</v>
      </c>
      <c r="L88" s="25"/>
      <c r="M88" s="25"/>
      <c r="O88" s="9">
        <f t="shared" si="1"/>
        <v>1</v>
      </c>
      <c r="P88" s="25" t="s">
        <v>2498</v>
      </c>
      <c r="Q88" s="25"/>
      <c r="R88" s="25" t="s">
        <v>2499</v>
      </c>
      <c r="S88" s="25" t="s">
        <v>1791</v>
      </c>
      <c r="T88" s="25" t="s">
        <v>2489</v>
      </c>
    </row>
    <row r="89" spans="2:20" ht="15.5" x14ac:dyDescent="0.35">
      <c r="B89" s="23" t="s">
        <v>2302</v>
      </c>
      <c r="C89" s="24"/>
      <c r="D89" s="24"/>
      <c r="F89" s="248" t="s">
        <v>3112</v>
      </c>
      <c r="H89" s="25" t="s">
        <v>2301</v>
      </c>
      <c r="I89" s="28" t="s">
        <v>2486</v>
      </c>
      <c r="J89" s="25" t="s">
        <v>1776</v>
      </c>
      <c r="L89" s="25"/>
      <c r="M89" s="25"/>
      <c r="O89" s="9">
        <f t="shared" si="1"/>
        <v>1</v>
      </c>
      <c r="P89" s="25" t="s">
        <v>2500</v>
      </c>
      <c r="Q89" s="25"/>
      <c r="R89" s="25" t="s">
        <v>2501</v>
      </c>
      <c r="S89" s="25" t="s">
        <v>1791</v>
      </c>
      <c r="T89" s="25" t="s">
        <v>2489</v>
      </c>
    </row>
    <row r="90" spans="2:20" ht="15.5" x14ac:dyDescent="0.35">
      <c r="B90" s="23" t="s">
        <v>2318</v>
      </c>
      <c r="C90" s="24"/>
      <c r="D90" s="24"/>
      <c r="F90" s="248" t="s">
        <v>3112</v>
      </c>
      <c r="H90" s="25" t="s">
        <v>2317</v>
      </c>
      <c r="I90" s="28" t="s">
        <v>2486</v>
      </c>
      <c r="J90" s="25" t="s">
        <v>1776</v>
      </c>
      <c r="L90" s="25"/>
      <c r="M90" s="25"/>
      <c r="O90" s="9">
        <f t="shared" si="1"/>
        <v>1</v>
      </c>
      <c r="P90" s="25"/>
      <c r="Q90" s="25"/>
      <c r="R90" s="25" t="s">
        <v>2499</v>
      </c>
      <c r="S90" s="25" t="s">
        <v>1791</v>
      </c>
      <c r="T90" s="25" t="s">
        <v>2489</v>
      </c>
    </row>
    <row r="91" spans="2:20" ht="15.5" x14ac:dyDescent="0.35">
      <c r="B91" s="23" t="s">
        <v>2305</v>
      </c>
      <c r="C91" s="24"/>
      <c r="D91" s="24"/>
      <c r="F91" s="248" t="s">
        <v>3112</v>
      </c>
      <c r="H91" s="25" t="s">
        <v>2304</v>
      </c>
      <c r="I91" s="28" t="s">
        <v>2486</v>
      </c>
      <c r="J91" s="25" t="s">
        <v>1776</v>
      </c>
      <c r="L91" s="25"/>
      <c r="M91" s="25"/>
      <c r="O91" s="9">
        <f t="shared" si="1"/>
        <v>1</v>
      </c>
      <c r="P91" s="25"/>
      <c r="Q91" s="25"/>
      <c r="R91" s="25" t="s">
        <v>2501</v>
      </c>
      <c r="S91" s="25" t="s">
        <v>1791</v>
      </c>
      <c r="T91" s="25" t="s">
        <v>2489</v>
      </c>
    </row>
    <row r="92" spans="2:20" ht="15.5" x14ac:dyDescent="0.35">
      <c r="B92" s="23" t="s">
        <v>2502</v>
      </c>
      <c r="C92" s="24"/>
      <c r="D92" s="24"/>
      <c r="F92" s="248" t="s">
        <v>3112</v>
      </c>
      <c r="H92" s="25" t="s">
        <v>2503</v>
      </c>
      <c r="I92" s="28" t="s">
        <v>2486</v>
      </c>
      <c r="J92" s="25" t="s">
        <v>1776</v>
      </c>
      <c r="L92" s="25"/>
      <c r="M92" s="25"/>
      <c r="O92" s="9">
        <f t="shared" si="1"/>
        <v>1</v>
      </c>
      <c r="P92" s="25"/>
      <c r="Q92" s="25"/>
      <c r="R92" s="25" t="s">
        <v>2488</v>
      </c>
      <c r="S92" s="25" t="s">
        <v>1713</v>
      </c>
      <c r="T92" s="25" t="s">
        <v>2489</v>
      </c>
    </row>
    <row r="93" spans="2:20" ht="15.5" x14ac:dyDescent="0.35">
      <c r="B93" s="208" t="s">
        <v>1781</v>
      </c>
      <c r="C93" s="24"/>
      <c r="D93" s="24"/>
      <c r="F93" s="248" t="s">
        <v>3112</v>
      </c>
      <c r="H93" s="25" t="s">
        <v>1780</v>
      </c>
      <c r="I93" s="28" t="s">
        <v>2486</v>
      </c>
      <c r="J93" s="25" t="s">
        <v>1776</v>
      </c>
      <c r="L93" s="25"/>
      <c r="M93" s="25"/>
      <c r="O93" s="9">
        <f t="shared" si="1"/>
        <v>1</v>
      </c>
      <c r="P93" s="25" t="s">
        <v>2504</v>
      </c>
      <c r="Q93" s="25"/>
      <c r="R93" s="25" t="s">
        <v>2505</v>
      </c>
      <c r="S93" s="25" t="s">
        <v>1713</v>
      </c>
      <c r="T93" s="25" t="s">
        <v>2489</v>
      </c>
    </row>
    <row r="94" spans="2:20" ht="15.5" x14ac:dyDescent="0.35">
      <c r="B94" s="207" t="s">
        <v>2506</v>
      </c>
      <c r="C94" s="24"/>
      <c r="D94" s="24"/>
      <c r="F94" s="248" t="s">
        <v>3112</v>
      </c>
      <c r="H94" s="25" t="s">
        <v>1784</v>
      </c>
      <c r="I94" s="28" t="s">
        <v>2486</v>
      </c>
      <c r="J94" s="25" t="s">
        <v>1776</v>
      </c>
      <c r="L94" s="25"/>
      <c r="M94" s="25"/>
      <c r="O94" s="9">
        <f t="shared" si="1"/>
        <v>1</v>
      </c>
      <c r="P94" s="25" t="s">
        <v>2507</v>
      </c>
      <c r="Q94" s="25"/>
      <c r="R94" s="25" t="s">
        <v>2505</v>
      </c>
      <c r="S94" s="25" t="s">
        <v>1739</v>
      </c>
      <c r="T94" s="25" t="s">
        <v>2489</v>
      </c>
    </row>
    <row r="95" spans="2:20" ht="15.5" x14ac:dyDescent="0.35">
      <c r="B95" s="207" t="s">
        <v>2508</v>
      </c>
      <c r="C95" s="24"/>
      <c r="D95" s="24"/>
      <c r="F95" s="248" t="s">
        <v>3112</v>
      </c>
      <c r="H95" s="25" t="s">
        <v>2054</v>
      </c>
      <c r="I95" s="28" t="s">
        <v>2486</v>
      </c>
      <c r="J95" s="25" t="s">
        <v>1776</v>
      </c>
      <c r="L95" s="25"/>
      <c r="M95" s="25"/>
      <c r="O95" s="9">
        <f t="shared" si="1"/>
        <v>1</v>
      </c>
      <c r="P95" s="25"/>
      <c r="Q95" s="25"/>
      <c r="R95" s="25" t="s">
        <v>2493</v>
      </c>
      <c r="S95" s="25" t="s">
        <v>1739</v>
      </c>
      <c r="T95" s="25" t="s">
        <v>2489</v>
      </c>
    </row>
    <row r="96" spans="2:20" ht="15.5" x14ac:dyDescent="0.35">
      <c r="B96" s="207" t="s">
        <v>2509</v>
      </c>
      <c r="C96" s="24"/>
      <c r="D96" s="24"/>
      <c r="F96" s="248" t="s">
        <v>3112</v>
      </c>
      <c r="H96" s="25" t="s">
        <v>2020</v>
      </c>
      <c r="I96" s="28" t="s">
        <v>2486</v>
      </c>
      <c r="J96" s="25" t="s">
        <v>1776</v>
      </c>
      <c r="L96" s="25"/>
      <c r="M96" s="25"/>
      <c r="O96" s="9">
        <f t="shared" si="1"/>
        <v>1</v>
      </c>
      <c r="P96" s="25" t="s">
        <v>2507</v>
      </c>
      <c r="Q96" s="25"/>
      <c r="R96" s="25" t="s">
        <v>2505</v>
      </c>
      <c r="S96" s="25" t="s">
        <v>1791</v>
      </c>
      <c r="T96" s="25" t="s">
        <v>2489</v>
      </c>
    </row>
    <row r="97" spans="2:20" ht="15.5" x14ac:dyDescent="0.35">
      <c r="B97" s="209" t="s">
        <v>2510</v>
      </c>
      <c r="C97" s="24"/>
      <c r="D97" s="24"/>
      <c r="F97" s="248" t="s">
        <v>3112</v>
      </c>
      <c r="H97" s="25" t="s">
        <v>2017</v>
      </c>
      <c r="I97" s="28" t="s">
        <v>2486</v>
      </c>
      <c r="J97" s="25" t="s">
        <v>1776</v>
      </c>
      <c r="L97" s="25"/>
      <c r="M97" s="25"/>
      <c r="O97" s="9">
        <f t="shared" si="1"/>
        <v>1</v>
      </c>
      <c r="P97" s="25" t="s">
        <v>2507</v>
      </c>
      <c r="Q97" s="25"/>
      <c r="R97" s="25" t="s">
        <v>2505</v>
      </c>
      <c r="S97" s="25" t="s">
        <v>1733</v>
      </c>
      <c r="T97" s="25" t="s">
        <v>2489</v>
      </c>
    </row>
    <row r="98" spans="2:20" ht="15.5" x14ac:dyDescent="0.35">
      <c r="B98" s="209" t="s">
        <v>2511</v>
      </c>
      <c r="C98" s="24"/>
      <c r="D98" s="24"/>
      <c r="F98" s="248" t="s">
        <v>3112</v>
      </c>
      <c r="H98" s="25" t="s">
        <v>2355</v>
      </c>
      <c r="I98" s="28" t="s">
        <v>2486</v>
      </c>
      <c r="J98" s="25" t="s">
        <v>1776</v>
      </c>
      <c r="L98" s="25"/>
      <c r="M98" s="25"/>
      <c r="O98" s="9">
        <f t="shared" si="1"/>
        <v>1</v>
      </c>
      <c r="P98" s="25"/>
      <c r="Q98" s="25"/>
      <c r="R98" s="25" t="s">
        <v>2495</v>
      </c>
      <c r="S98" s="25" t="s">
        <v>1791</v>
      </c>
      <c r="T98" s="25" t="s">
        <v>2489</v>
      </c>
    </row>
    <row r="99" spans="2:20" ht="15.5" x14ac:dyDescent="0.35">
      <c r="B99" s="207" t="s">
        <v>2512</v>
      </c>
      <c r="C99" s="24"/>
      <c r="D99" s="24"/>
      <c r="F99" s="248" t="s">
        <v>3112</v>
      </c>
      <c r="H99" s="25" t="s">
        <v>2023</v>
      </c>
      <c r="I99" s="28" t="s">
        <v>2486</v>
      </c>
      <c r="J99" s="25" t="s">
        <v>1776</v>
      </c>
      <c r="L99" s="25"/>
      <c r="M99" s="25"/>
      <c r="O99" s="9">
        <f t="shared" si="1"/>
        <v>1</v>
      </c>
      <c r="P99" s="25" t="s">
        <v>2504</v>
      </c>
      <c r="Q99" s="25"/>
      <c r="R99" s="25" t="s">
        <v>2505</v>
      </c>
      <c r="S99" s="25" t="s">
        <v>1791</v>
      </c>
      <c r="T99" s="25" t="s">
        <v>2489</v>
      </c>
    </row>
    <row r="100" spans="2:20" ht="15.5" x14ac:dyDescent="0.35">
      <c r="B100" s="30" t="s">
        <v>2513</v>
      </c>
      <c r="C100" s="24"/>
      <c r="D100" s="24" t="s">
        <v>2373</v>
      </c>
      <c r="F100" s="248" t="s">
        <v>3112</v>
      </c>
      <c r="H100" s="25" t="s">
        <v>1995</v>
      </c>
      <c r="I100" s="30" t="s">
        <v>2513</v>
      </c>
      <c r="J100" s="25" t="s">
        <v>1997</v>
      </c>
      <c r="L100" s="25"/>
      <c r="M100" s="25"/>
      <c r="O100" s="9">
        <f t="shared" si="1"/>
        <v>1</v>
      </c>
      <c r="P100" s="25" t="s">
        <v>2514</v>
      </c>
      <c r="Q100" s="25"/>
      <c r="R100" s="25" t="s">
        <v>2454</v>
      </c>
      <c r="S100" s="25" t="s">
        <v>1733</v>
      </c>
      <c r="T100" s="25" t="s">
        <v>2455</v>
      </c>
    </row>
    <row r="101" spans="2:20" ht="15.5" x14ac:dyDescent="0.35">
      <c r="B101" s="36" t="s">
        <v>2065</v>
      </c>
      <c r="C101" s="24"/>
      <c r="D101" s="24"/>
      <c r="F101" s="248" t="s">
        <v>3112</v>
      </c>
      <c r="H101" s="25" t="s">
        <v>2064</v>
      </c>
      <c r="I101" s="30" t="s">
        <v>2513</v>
      </c>
      <c r="J101" s="25" t="s">
        <v>2066</v>
      </c>
      <c r="L101" s="25"/>
      <c r="M101" s="25"/>
      <c r="O101" s="9">
        <f t="shared" si="1"/>
        <v>1</v>
      </c>
      <c r="P101" s="25" t="s">
        <v>2515</v>
      </c>
      <c r="Q101" s="25"/>
      <c r="R101" s="25" t="s">
        <v>2457</v>
      </c>
      <c r="S101" s="25" t="s">
        <v>1733</v>
      </c>
      <c r="T101" s="25" t="s">
        <v>2455</v>
      </c>
    </row>
    <row r="102" spans="2:20" ht="15.5" x14ac:dyDescent="0.35">
      <c r="B102" s="36" t="s">
        <v>2070</v>
      </c>
      <c r="C102" s="24"/>
      <c r="D102" s="24"/>
      <c r="F102" s="248" t="s">
        <v>3112</v>
      </c>
      <c r="H102" s="25" t="s">
        <v>2069</v>
      </c>
      <c r="I102" s="30" t="s">
        <v>2513</v>
      </c>
      <c r="J102" s="25" t="s">
        <v>2066</v>
      </c>
      <c r="L102" s="25"/>
      <c r="M102" s="25"/>
      <c r="O102" s="9">
        <f t="shared" si="1"/>
        <v>1</v>
      </c>
      <c r="P102" s="25" t="s">
        <v>2516</v>
      </c>
      <c r="Q102" s="25"/>
      <c r="R102" s="25" t="s">
        <v>2454</v>
      </c>
      <c r="S102" s="25" t="s">
        <v>1791</v>
      </c>
      <c r="T102" s="25" t="s">
        <v>2455</v>
      </c>
    </row>
    <row r="103" spans="2:20" ht="15.5" x14ac:dyDescent="0.35">
      <c r="B103" s="35" t="s">
        <v>2073</v>
      </c>
      <c r="C103" s="24"/>
      <c r="D103" s="24"/>
      <c r="F103" s="248" t="s">
        <v>3112</v>
      </c>
      <c r="H103" s="25" t="s">
        <v>2072</v>
      </c>
      <c r="I103" s="30" t="s">
        <v>2513</v>
      </c>
      <c r="J103" s="25" t="s">
        <v>2066</v>
      </c>
      <c r="L103" s="25"/>
      <c r="M103" s="25"/>
      <c r="O103" s="9">
        <f t="shared" si="1"/>
        <v>1</v>
      </c>
      <c r="P103" s="25" t="s">
        <v>2517</v>
      </c>
      <c r="Q103" s="25"/>
      <c r="R103" s="25" t="s">
        <v>2454</v>
      </c>
      <c r="S103" s="25" t="s">
        <v>1791</v>
      </c>
      <c r="T103" s="25" t="s">
        <v>2455</v>
      </c>
    </row>
    <row r="104" spans="2:20" ht="15.5" x14ac:dyDescent="0.35">
      <c r="B104" s="36" t="s">
        <v>2346</v>
      </c>
      <c r="C104" s="24"/>
      <c r="D104" s="24"/>
      <c r="F104" s="248" t="s">
        <v>3112</v>
      </c>
      <c r="H104" s="25" t="s">
        <v>2345</v>
      </c>
      <c r="I104" s="30" t="s">
        <v>2513</v>
      </c>
      <c r="J104" s="25" t="s">
        <v>2066</v>
      </c>
      <c r="L104" s="25"/>
      <c r="M104" s="25"/>
      <c r="O104" s="9">
        <f t="shared" si="1"/>
        <v>1</v>
      </c>
      <c r="P104" s="25" t="s">
        <v>2518</v>
      </c>
      <c r="Q104" s="25"/>
      <c r="R104" s="25" t="s">
        <v>2454</v>
      </c>
      <c r="S104" s="25" t="s">
        <v>1733</v>
      </c>
      <c r="T104" s="25" t="s">
        <v>2455</v>
      </c>
    </row>
    <row r="105" spans="2:20" ht="15.5" x14ac:dyDescent="0.35">
      <c r="B105" s="36" t="s">
        <v>2080</v>
      </c>
      <c r="C105" s="24"/>
      <c r="D105" s="24"/>
      <c r="F105" s="248" t="s">
        <v>3112</v>
      </c>
      <c r="H105" s="25" t="s">
        <v>2079</v>
      </c>
      <c r="I105" s="30" t="s">
        <v>2513</v>
      </c>
      <c r="J105" s="25" t="s">
        <v>2066</v>
      </c>
      <c r="L105" s="25"/>
      <c r="M105" s="25"/>
      <c r="O105" s="9">
        <f t="shared" si="1"/>
        <v>1</v>
      </c>
      <c r="P105" s="25" t="s">
        <v>2517</v>
      </c>
      <c r="Q105" s="25"/>
      <c r="R105" s="25" t="s">
        <v>2454</v>
      </c>
      <c r="S105" s="25" t="s">
        <v>1733</v>
      </c>
      <c r="T105" s="25" t="s">
        <v>2455</v>
      </c>
    </row>
    <row r="106" spans="2:20" ht="15.5" x14ac:dyDescent="0.35">
      <c r="B106" s="34" t="s">
        <v>2083</v>
      </c>
      <c r="C106" s="24"/>
      <c r="D106" s="24"/>
      <c r="F106" s="248" t="s">
        <v>3112</v>
      </c>
      <c r="H106" s="25" t="s">
        <v>2082</v>
      </c>
      <c r="I106" s="30" t="s">
        <v>2513</v>
      </c>
      <c r="J106" s="25" t="s">
        <v>2066</v>
      </c>
      <c r="L106" s="25"/>
      <c r="M106" s="25"/>
      <c r="O106" s="9">
        <f t="shared" si="1"/>
        <v>1</v>
      </c>
      <c r="P106" s="25" t="s">
        <v>2519</v>
      </c>
      <c r="Q106" s="25"/>
      <c r="R106" s="25" t="s">
        <v>2454</v>
      </c>
      <c r="S106" s="25" t="s">
        <v>1791</v>
      </c>
      <c r="T106" s="25" t="s">
        <v>2455</v>
      </c>
    </row>
    <row r="107" spans="2:20" ht="15.5" x14ac:dyDescent="0.35">
      <c r="B107" s="34" t="s">
        <v>2087</v>
      </c>
      <c r="C107" s="24"/>
      <c r="D107" s="24"/>
      <c r="F107" s="248" t="s">
        <v>3112</v>
      </c>
      <c r="H107" s="25" t="s">
        <v>2086</v>
      </c>
      <c r="I107" s="30" t="s">
        <v>2513</v>
      </c>
      <c r="J107" s="25" t="s">
        <v>2066</v>
      </c>
      <c r="L107" s="25"/>
      <c r="M107" s="25"/>
      <c r="O107" s="9">
        <f t="shared" si="1"/>
        <v>1</v>
      </c>
      <c r="P107" s="25"/>
      <c r="Q107" s="25"/>
      <c r="R107" s="25" t="s">
        <v>2454</v>
      </c>
      <c r="S107" s="25" t="s">
        <v>1791</v>
      </c>
      <c r="T107" s="25" t="s">
        <v>2455</v>
      </c>
    </row>
    <row r="108" spans="2:20" ht="15.5" x14ac:dyDescent="0.35">
      <c r="B108" s="28" t="s">
        <v>2520</v>
      </c>
      <c r="C108" s="24"/>
      <c r="D108" s="24" t="s">
        <v>2373</v>
      </c>
      <c r="F108" s="248" t="s">
        <v>3112</v>
      </c>
      <c r="H108" s="25" t="s">
        <v>2089</v>
      </c>
      <c r="I108" s="28" t="s">
        <v>2520</v>
      </c>
      <c r="J108" s="25" t="s">
        <v>2090</v>
      </c>
      <c r="L108" s="25"/>
      <c r="M108" s="25"/>
      <c r="O108" s="9">
        <f t="shared" si="1"/>
        <v>1</v>
      </c>
      <c r="P108" s="25" t="s">
        <v>2521</v>
      </c>
      <c r="Q108" s="25"/>
      <c r="R108" s="25" t="s">
        <v>2522</v>
      </c>
      <c r="S108" s="25" t="s">
        <v>1713</v>
      </c>
      <c r="T108" s="25" t="s">
        <v>2455</v>
      </c>
    </row>
    <row r="109" spans="2:20" ht="15.5" x14ac:dyDescent="0.35">
      <c r="B109" s="36" t="s">
        <v>2004</v>
      </c>
      <c r="C109" s="24"/>
      <c r="D109" s="24"/>
      <c r="F109" s="248" t="s">
        <v>3112</v>
      </c>
      <c r="H109" s="25" t="s">
        <v>2003</v>
      </c>
      <c r="I109" s="28" t="s">
        <v>2520</v>
      </c>
      <c r="J109" s="25" t="s">
        <v>1740</v>
      </c>
      <c r="L109" s="25"/>
      <c r="M109" s="25"/>
      <c r="O109" s="9">
        <f t="shared" si="1"/>
        <v>1</v>
      </c>
      <c r="P109" s="25" t="s">
        <v>2523</v>
      </c>
      <c r="Q109" s="25"/>
      <c r="R109" s="25" t="s">
        <v>2524</v>
      </c>
      <c r="S109" s="25" t="s">
        <v>1733</v>
      </c>
      <c r="T109" s="25" t="s">
        <v>2455</v>
      </c>
    </row>
    <row r="110" spans="2:20" ht="15.5" x14ac:dyDescent="0.35">
      <c r="B110" s="36" t="s">
        <v>2007</v>
      </c>
      <c r="C110" s="24"/>
      <c r="D110" s="24"/>
      <c r="F110" s="248" t="s">
        <v>3112</v>
      </c>
      <c r="H110" s="25" t="s">
        <v>2006</v>
      </c>
      <c r="I110" s="28" t="s">
        <v>2520</v>
      </c>
      <c r="J110" s="25" t="s">
        <v>1740</v>
      </c>
      <c r="L110" s="25"/>
      <c r="M110" s="25"/>
      <c r="O110" s="9">
        <f t="shared" si="1"/>
        <v>1</v>
      </c>
      <c r="P110" s="25"/>
      <c r="Q110" s="25"/>
      <c r="R110" s="25" t="s">
        <v>2524</v>
      </c>
      <c r="S110" s="25" t="s">
        <v>1791</v>
      </c>
      <c r="T110" s="25" t="s">
        <v>2455</v>
      </c>
    </row>
    <row r="111" spans="2:20" ht="15.5" x14ac:dyDescent="0.35">
      <c r="B111" s="36" t="s">
        <v>2010</v>
      </c>
      <c r="C111" s="24"/>
      <c r="D111" s="24"/>
      <c r="F111" s="248" t="s">
        <v>3112</v>
      </c>
      <c r="H111" s="25" t="s">
        <v>2009</v>
      </c>
      <c r="I111" s="28" t="s">
        <v>2520</v>
      </c>
      <c r="J111" s="25" t="s">
        <v>1740</v>
      </c>
      <c r="L111" s="25"/>
      <c r="M111" s="25"/>
      <c r="O111" s="9">
        <f t="shared" si="1"/>
        <v>1</v>
      </c>
      <c r="P111" s="25"/>
      <c r="Q111" s="25"/>
      <c r="R111" s="25" t="s">
        <v>2524</v>
      </c>
      <c r="S111" s="25" t="s">
        <v>1791</v>
      </c>
      <c r="T111" s="25" t="s">
        <v>2455</v>
      </c>
    </row>
    <row r="112" spans="2:20" ht="15.5" x14ac:dyDescent="0.35">
      <c r="B112" s="36" t="s">
        <v>2094</v>
      </c>
      <c r="C112" s="24"/>
      <c r="D112" s="24"/>
      <c r="F112" s="248" t="s">
        <v>3112</v>
      </c>
      <c r="H112" s="25" t="s">
        <v>2093</v>
      </c>
      <c r="I112" s="28" t="s">
        <v>2520</v>
      </c>
      <c r="J112" s="25" t="s">
        <v>1740</v>
      </c>
      <c r="L112" s="25"/>
      <c r="M112" s="25"/>
      <c r="O112" s="9">
        <f t="shared" si="1"/>
        <v>1</v>
      </c>
      <c r="P112" s="25" t="s">
        <v>2525</v>
      </c>
      <c r="Q112" s="25"/>
      <c r="R112" s="25" t="s">
        <v>2522</v>
      </c>
      <c r="S112" s="25" t="s">
        <v>1791</v>
      </c>
      <c r="T112" s="25" t="s">
        <v>2455</v>
      </c>
    </row>
    <row r="113" spans="2:20" ht="15.5" x14ac:dyDescent="0.35">
      <c r="B113" s="35" t="s">
        <v>2098</v>
      </c>
      <c r="C113" s="24"/>
      <c r="D113" s="24"/>
      <c r="F113" s="248" t="s">
        <v>3112</v>
      </c>
      <c r="H113" s="25" t="s">
        <v>2097</v>
      </c>
      <c r="I113" s="28" t="s">
        <v>2520</v>
      </c>
      <c r="J113" s="25" t="s">
        <v>1740</v>
      </c>
      <c r="L113" s="25"/>
      <c r="M113" s="25"/>
      <c r="O113" s="9">
        <f t="shared" si="1"/>
        <v>1</v>
      </c>
      <c r="P113" s="25" t="s">
        <v>2526</v>
      </c>
      <c r="Q113" s="25"/>
      <c r="R113" s="25" t="s">
        <v>2522</v>
      </c>
      <c r="S113" s="25" t="s">
        <v>1791</v>
      </c>
      <c r="T113" s="25" t="s">
        <v>2455</v>
      </c>
    </row>
    <row r="114" spans="2:20" ht="15.5" x14ac:dyDescent="0.35">
      <c r="B114" s="35" t="s">
        <v>2100</v>
      </c>
      <c r="C114" s="24"/>
      <c r="D114" s="24"/>
      <c r="F114" s="248" t="s">
        <v>3112</v>
      </c>
      <c r="H114" s="25" t="s">
        <v>2099</v>
      </c>
      <c r="I114" s="28" t="s">
        <v>2520</v>
      </c>
      <c r="J114" s="25" t="s">
        <v>1740</v>
      </c>
      <c r="L114" s="25"/>
      <c r="M114" s="25"/>
      <c r="O114" s="9">
        <f t="shared" si="1"/>
        <v>1</v>
      </c>
      <c r="P114" s="25"/>
      <c r="Q114" s="25"/>
      <c r="R114" s="25" t="s">
        <v>2527</v>
      </c>
      <c r="S114" s="25" t="s">
        <v>1791</v>
      </c>
      <c r="T114" s="25" t="s">
        <v>2455</v>
      </c>
    </row>
    <row r="115" spans="2:20" ht="15.5" x14ac:dyDescent="0.35">
      <c r="B115" s="37" t="s">
        <v>1738</v>
      </c>
      <c r="C115" s="24"/>
      <c r="D115" s="24"/>
      <c r="F115" s="248" t="s">
        <v>3112</v>
      </c>
      <c r="H115" s="25" t="s">
        <v>1737</v>
      </c>
      <c r="I115" s="28" t="s">
        <v>2520</v>
      </c>
      <c r="J115" s="25" t="s">
        <v>1740</v>
      </c>
      <c r="L115" s="25"/>
      <c r="M115" s="25"/>
      <c r="O115" s="9">
        <f t="shared" si="1"/>
        <v>1</v>
      </c>
      <c r="P115" s="25" t="s">
        <v>2528</v>
      </c>
      <c r="Q115" s="25"/>
      <c r="R115" s="25" t="s">
        <v>2529</v>
      </c>
      <c r="S115" s="25" t="s">
        <v>1739</v>
      </c>
      <c r="T115" s="25" t="s">
        <v>2455</v>
      </c>
    </row>
    <row r="116" spans="2:20" ht="15.5" x14ac:dyDescent="0.35">
      <c r="B116" s="35" t="s">
        <v>1812</v>
      </c>
      <c r="C116" s="24"/>
      <c r="D116" s="24"/>
      <c r="F116" s="248" t="s">
        <v>3112</v>
      </c>
      <c r="H116" s="25" t="s">
        <v>1811</v>
      </c>
      <c r="I116" s="28" t="s">
        <v>2520</v>
      </c>
      <c r="J116" s="25" t="s">
        <v>1740</v>
      </c>
      <c r="L116" s="25"/>
      <c r="M116" s="25"/>
      <c r="O116" s="9">
        <f t="shared" si="1"/>
        <v>1</v>
      </c>
      <c r="P116" s="25" t="s">
        <v>2462</v>
      </c>
      <c r="Q116" s="25"/>
      <c r="R116" s="25" t="s">
        <v>2463</v>
      </c>
      <c r="S116" s="25" t="s">
        <v>1791</v>
      </c>
      <c r="T116" s="25" t="s">
        <v>2455</v>
      </c>
    </row>
    <row r="117" spans="2:20" ht="15.5" x14ac:dyDescent="0.35">
      <c r="B117" s="37" t="s">
        <v>1966</v>
      </c>
      <c r="C117" s="24"/>
      <c r="D117" s="24"/>
      <c r="F117" s="248" t="s">
        <v>3112</v>
      </c>
      <c r="H117" s="25" t="s">
        <v>1965</v>
      </c>
      <c r="I117" s="28" t="s">
        <v>2520</v>
      </c>
      <c r="J117" s="25" t="s">
        <v>1740</v>
      </c>
      <c r="L117" s="25"/>
      <c r="M117" s="25"/>
      <c r="O117" s="9">
        <f t="shared" si="1"/>
        <v>1</v>
      </c>
      <c r="P117" s="25"/>
      <c r="Q117" s="25"/>
      <c r="R117" s="25" t="s">
        <v>2530</v>
      </c>
      <c r="S117" s="25" t="s">
        <v>1739</v>
      </c>
      <c r="T117" s="25" t="s">
        <v>2455</v>
      </c>
    </row>
    <row r="118" spans="2:20" ht="15.5" x14ac:dyDescent="0.35">
      <c r="B118" s="36" t="s">
        <v>2311</v>
      </c>
      <c r="C118" s="24"/>
      <c r="D118" s="24"/>
      <c r="F118" s="248" t="s">
        <v>3112</v>
      </c>
      <c r="H118" s="25" t="s">
        <v>2310</v>
      </c>
      <c r="I118" s="28" t="s">
        <v>2520</v>
      </c>
      <c r="J118" s="25" t="s">
        <v>1740</v>
      </c>
      <c r="L118" s="25"/>
      <c r="M118" s="25"/>
      <c r="O118" s="9">
        <f t="shared" si="1"/>
        <v>1</v>
      </c>
      <c r="P118" s="25" t="s">
        <v>2531</v>
      </c>
      <c r="Q118" s="25"/>
      <c r="R118" s="25" t="s">
        <v>2532</v>
      </c>
      <c r="S118" s="25" t="s">
        <v>1791</v>
      </c>
      <c r="T118" s="25" t="s">
        <v>2455</v>
      </c>
    </row>
    <row r="119" spans="2:20" ht="15.5" x14ac:dyDescent="0.35">
      <c r="B119" s="29" t="s">
        <v>2315</v>
      </c>
      <c r="C119" s="24"/>
      <c r="D119" s="24"/>
      <c r="F119" s="248" t="s">
        <v>3112</v>
      </c>
      <c r="H119" s="25" t="s">
        <v>2314</v>
      </c>
      <c r="I119" s="28" t="s">
        <v>2520</v>
      </c>
      <c r="J119" s="25" t="s">
        <v>1740</v>
      </c>
      <c r="L119" s="25"/>
      <c r="M119" s="25"/>
      <c r="O119" s="9">
        <f t="shared" si="1"/>
        <v>1</v>
      </c>
      <c r="P119" s="25" t="s">
        <v>2533</v>
      </c>
      <c r="Q119" s="25"/>
      <c r="R119" s="25" t="s">
        <v>2534</v>
      </c>
      <c r="S119" s="25" t="s">
        <v>1791</v>
      </c>
      <c r="T119" s="25" t="s">
        <v>2455</v>
      </c>
    </row>
    <row r="120" spans="2:20" ht="15.5" x14ac:dyDescent="0.35">
      <c r="B120" s="39" t="s">
        <v>2535</v>
      </c>
      <c r="C120" s="24"/>
      <c r="D120" s="24"/>
      <c r="F120" s="248" t="s">
        <v>3112</v>
      </c>
      <c r="H120" s="25" t="s">
        <v>2265</v>
      </c>
      <c r="I120" s="28" t="s">
        <v>2520</v>
      </c>
      <c r="J120" s="25" t="s">
        <v>1740</v>
      </c>
      <c r="L120" s="25"/>
      <c r="M120" s="25"/>
      <c r="O120" s="9">
        <f t="shared" si="1"/>
        <v>1</v>
      </c>
      <c r="P120" s="25"/>
      <c r="Q120" s="25"/>
      <c r="R120" s="25"/>
      <c r="S120" s="25"/>
      <c r="T120" s="25"/>
    </row>
    <row r="121" spans="2:20" ht="15.5" x14ac:dyDescent="0.35">
      <c r="B121" s="39" t="s">
        <v>2536</v>
      </c>
      <c r="C121" s="24"/>
      <c r="D121" s="24"/>
      <c r="F121" s="248" t="s">
        <v>3112</v>
      </c>
      <c r="H121" s="25" t="s">
        <v>2537</v>
      </c>
      <c r="I121" s="28" t="s">
        <v>2520</v>
      </c>
      <c r="J121" s="25" t="s">
        <v>1740</v>
      </c>
      <c r="L121" s="25"/>
      <c r="M121" s="25"/>
      <c r="O121" s="9">
        <f t="shared" si="1"/>
        <v>1</v>
      </c>
      <c r="P121" s="25"/>
      <c r="Q121" s="25"/>
      <c r="R121" s="25"/>
      <c r="S121" s="25"/>
      <c r="T121" s="25"/>
    </row>
    <row r="122" spans="2:20" ht="15.5" x14ac:dyDescent="0.35">
      <c r="B122" s="30" t="s">
        <v>2538</v>
      </c>
      <c r="C122" s="24"/>
      <c r="D122" s="24" t="s">
        <v>2373</v>
      </c>
      <c r="F122" s="248" t="s">
        <v>3112</v>
      </c>
      <c r="H122" s="25" t="s">
        <v>2135</v>
      </c>
      <c r="I122" s="30" t="s">
        <v>2538</v>
      </c>
      <c r="J122" s="25" t="s">
        <v>2137</v>
      </c>
      <c r="L122" s="25"/>
      <c r="M122" s="25"/>
      <c r="O122" s="9">
        <f t="shared" si="1"/>
        <v>1</v>
      </c>
      <c r="P122" s="25" t="s">
        <v>2539</v>
      </c>
      <c r="Q122" s="25"/>
      <c r="R122" s="25" t="s">
        <v>2485</v>
      </c>
      <c r="S122" s="25" t="s">
        <v>1733</v>
      </c>
      <c r="T122" s="25" t="s">
        <v>2455</v>
      </c>
    </row>
    <row r="123" spans="2:20" ht="15.5" x14ac:dyDescent="0.35">
      <c r="B123" s="29" t="s">
        <v>2146</v>
      </c>
      <c r="C123" s="24"/>
      <c r="D123" s="24"/>
      <c r="F123" s="248" t="s">
        <v>3112</v>
      </c>
      <c r="H123" s="25" t="s">
        <v>2145</v>
      </c>
      <c r="I123" s="30" t="s">
        <v>2538</v>
      </c>
      <c r="J123" s="25" t="s">
        <v>1792</v>
      </c>
      <c r="L123" s="25"/>
      <c r="M123" s="25"/>
      <c r="O123" s="9">
        <f t="shared" si="1"/>
        <v>1</v>
      </c>
      <c r="P123" s="25" t="s">
        <v>2540</v>
      </c>
      <c r="Q123" s="25"/>
      <c r="R123" s="25" t="s">
        <v>2485</v>
      </c>
      <c r="S123" s="25" t="s">
        <v>1791</v>
      </c>
      <c r="T123" s="25" t="s">
        <v>2455</v>
      </c>
    </row>
    <row r="124" spans="2:20" ht="15.5" x14ac:dyDescent="0.35">
      <c r="B124" s="38" t="s">
        <v>2140</v>
      </c>
      <c r="C124" s="24"/>
      <c r="D124" s="24"/>
      <c r="F124" s="248" t="s">
        <v>3112</v>
      </c>
      <c r="H124" s="25" t="s">
        <v>2139</v>
      </c>
      <c r="I124" s="30" t="s">
        <v>2538</v>
      </c>
      <c r="J124" s="25" t="s">
        <v>1792</v>
      </c>
      <c r="L124" s="25"/>
      <c r="M124" s="25"/>
      <c r="O124" s="9">
        <f t="shared" si="1"/>
        <v>1</v>
      </c>
      <c r="P124" s="25" t="s">
        <v>2541</v>
      </c>
      <c r="Q124" s="25"/>
      <c r="R124" s="25" t="s">
        <v>2485</v>
      </c>
      <c r="S124" s="25" t="s">
        <v>1733</v>
      </c>
      <c r="T124" s="25" t="s">
        <v>2455</v>
      </c>
    </row>
    <row r="125" spans="2:20" ht="15.5" x14ac:dyDescent="0.35">
      <c r="B125" s="38" t="s">
        <v>2134</v>
      </c>
      <c r="C125" s="24"/>
      <c r="D125" s="24"/>
      <c r="F125" s="248" t="s">
        <v>3112</v>
      </c>
      <c r="H125" s="25" t="s">
        <v>2133</v>
      </c>
      <c r="I125" s="30" t="s">
        <v>2538</v>
      </c>
      <c r="J125" s="25" t="s">
        <v>1792</v>
      </c>
      <c r="L125" s="25"/>
      <c r="M125" s="25"/>
      <c r="O125" s="9">
        <f t="shared" si="1"/>
        <v>1</v>
      </c>
      <c r="P125" s="25" t="s">
        <v>2542</v>
      </c>
      <c r="Q125" s="25"/>
      <c r="R125" s="25" t="s">
        <v>2485</v>
      </c>
      <c r="S125" s="25" t="s">
        <v>1733</v>
      </c>
      <c r="T125" s="25" t="s">
        <v>2455</v>
      </c>
    </row>
    <row r="126" spans="2:20" ht="15.5" x14ac:dyDescent="0.35">
      <c r="B126" s="29" t="s">
        <v>2543</v>
      </c>
      <c r="C126" s="24"/>
      <c r="D126" s="24"/>
      <c r="F126" s="248" t="s">
        <v>3112</v>
      </c>
      <c r="H126" s="25" t="s">
        <v>2285</v>
      </c>
      <c r="I126" s="30" t="s">
        <v>2538</v>
      </c>
      <c r="J126" s="25" t="s">
        <v>1792</v>
      </c>
      <c r="L126" s="25"/>
      <c r="M126" s="25"/>
      <c r="O126" s="9">
        <f t="shared" si="1"/>
        <v>1</v>
      </c>
      <c r="P126" s="25" t="s">
        <v>2544</v>
      </c>
      <c r="Q126" s="25"/>
      <c r="R126" s="25" t="s">
        <v>2545</v>
      </c>
      <c r="S126" s="25" t="s">
        <v>1733</v>
      </c>
      <c r="T126" s="25" t="s">
        <v>2455</v>
      </c>
    </row>
    <row r="127" spans="2:20" ht="15.5" x14ac:dyDescent="0.35">
      <c r="B127" s="29" t="s">
        <v>2546</v>
      </c>
      <c r="C127" s="24"/>
      <c r="D127" s="24"/>
      <c r="F127" s="248" t="s">
        <v>3112</v>
      </c>
      <c r="H127" s="25" t="s">
        <v>2290</v>
      </c>
      <c r="I127" s="30" t="s">
        <v>2538</v>
      </c>
      <c r="J127" s="25" t="s">
        <v>1792</v>
      </c>
      <c r="L127" s="25"/>
      <c r="M127" s="25"/>
      <c r="O127" s="9">
        <f t="shared" si="1"/>
        <v>1</v>
      </c>
      <c r="P127" s="25" t="s">
        <v>2544</v>
      </c>
      <c r="Q127" s="25"/>
      <c r="R127" s="25" t="s">
        <v>2545</v>
      </c>
      <c r="S127" s="25" t="s">
        <v>1733</v>
      </c>
      <c r="T127" s="25" t="s">
        <v>2455</v>
      </c>
    </row>
    <row r="128" spans="2:20" ht="15.5" x14ac:dyDescent="0.35">
      <c r="B128" s="29" t="s">
        <v>2242</v>
      </c>
      <c r="C128" s="24"/>
      <c r="D128" s="24"/>
      <c r="F128" s="248" t="s">
        <v>3112</v>
      </c>
      <c r="H128" s="25" t="s">
        <v>2241</v>
      </c>
      <c r="I128" s="30" t="s">
        <v>2538</v>
      </c>
      <c r="J128" s="25" t="s">
        <v>1792</v>
      </c>
      <c r="L128" s="25"/>
      <c r="M128" s="25"/>
      <c r="O128" s="9">
        <f t="shared" si="1"/>
        <v>1</v>
      </c>
      <c r="P128" s="25" t="s">
        <v>2547</v>
      </c>
      <c r="Q128" s="25"/>
      <c r="R128" s="25" t="s">
        <v>2548</v>
      </c>
      <c r="S128" s="25" t="s">
        <v>1791</v>
      </c>
      <c r="T128" s="25" t="s">
        <v>2455</v>
      </c>
    </row>
    <row r="129" spans="2:20" ht="15.5" x14ac:dyDescent="0.35">
      <c r="B129" s="29" t="s">
        <v>2192</v>
      </c>
      <c r="C129" s="24"/>
      <c r="D129" s="24"/>
      <c r="F129" s="248" t="s">
        <v>3112</v>
      </c>
      <c r="H129" s="25" t="s">
        <v>2191</v>
      </c>
      <c r="I129" s="30" t="s">
        <v>2538</v>
      </c>
      <c r="J129" s="25" t="s">
        <v>1792</v>
      </c>
      <c r="L129" s="25"/>
      <c r="M129" s="25"/>
      <c r="O129" s="9">
        <f t="shared" si="1"/>
        <v>1</v>
      </c>
      <c r="P129" s="25" t="s">
        <v>2549</v>
      </c>
      <c r="Q129" s="25"/>
      <c r="R129" s="25" t="s">
        <v>2550</v>
      </c>
      <c r="S129" s="25" t="s">
        <v>1791</v>
      </c>
      <c r="T129" s="25" t="s">
        <v>2455</v>
      </c>
    </row>
    <row r="130" spans="2:20" ht="15.5" x14ac:dyDescent="0.35">
      <c r="B130" s="29" t="s">
        <v>1790</v>
      </c>
      <c r="C130" s="24"/>
      <c r="D130" s="24"/>
      <c r="F130" s="248" t="s">
        <v>3112</v>
      </c>
      <c r="H130" s="25" t="s">
        <v>1789</v>
      </c>
      <c r="I130" s="30" t="s">
        <v>2538</v>
      </c>
      <c r="J130" s="25" t="s">
        <v>1792</v>
      </c>
      <c r="L130" s="25"/>
      <c r="M130" s="25"/>
      <c r="O130" s="9">
        <f t="shared" si="1"/>
        <v>1</v>
      </c>
      <c r="P130" s="25" t="s">
        <v>2551</v>
      </c>
      <c r="Q130" s="25"/>
      <c r="R130" s="25" t="s">
        <v>2552</v>
      </c>
      <c r="S130" s="25" t="s">
        <v>1791</v>
      </c>
      <c r="T130" s="25" t="s">
        <v>2455</v>
      </c>
    </row>
    <row r="131" spans="2:20" ht="15.5" x14ac:dyDescent="0.35">
      <c r="B131" s="34" t="s">
        <v>2282</v>
      </c>
      <c r="C131" s="24"/>
      <c r="D131" s="24"/>
      <c r="F131" s="248" t="s">
        <v>3112</v>
      </c>
      <c r="H131" s="25" t="s">
        <v>2281</v>
      </c>
      <c r="I131" s="30" t="s">
        <v>2538</v>
      </c>
      <c r="J131" s="25" t="s">
        <v>1792</v>
      </c>
      <c r="L131" s="25"/>
      <c r="M131" s="25"/>
      <c r="O131" s="9">
        <f t="shared" si="1"/>
        <v>1</v>
      </c>
      <c r="P131" s="25" t="s">
        <v>2553</v>
      </c>
      <c r="Q131" s="25"/>
      <c r="R131" s="25" t="s">
        <v>2545</v>
      </c>
      <c r="S131" s="25" t="s">
        <v>1791</v>
      </c>
      <c r="T131" s="25" t="s">
        <v>2455</v>
      </c>
    </row>
    <row r="132" spans="2:20" ht="15.5" x14ac:dyDescent="0.35">
      <c r="B132" s="34" t="s">
        <v>2293</v>
      </c>
      <c r="C132" s="24"/>
      <c r="D132" s="24"/>
      <c r="F132" s="248" t="s">
        <v>3112</v>
      </c>
      <c r="H132" s="25" t="s">
        <v>2292</v>
      </c>
      <c r="I132" s="30" t="s">
        <v>2538</v>
      </c>
      <c r="J132" s="25" t="s">
        <v>1792</v>
      </c>
      <c r="L132" s="25"/>
      <c r="M132" s="25"/>
      <c r="O132" s="9">
        <f t="shared" ref="O132:O195" si="2">COUNTIF($H$4:$H$205,H132)</f>
        <v>1</v>
      </c>
      <c r="P132" s="25" t="s">
        <v>2554</v>
      </c>
      <c r="Q132" s="25"/>
      <c r="R132" s="25" t="s">
        <v>2545</v>
      </c>
      <c r="S132" s="25" t="s">
        <v>1791</v>
      </c>
      <c r="T132" s="25" t="s">
        <v>2455</v>
      </c>
    </row>
    <row r="133" spans="2:20" ht="15.5" x14ac:dyDescent="0.35">
      <c r="B133" s="29" t="s">
        <v>2259</v>
      </c>
      <c r="C133" s="24"/>
      <c r="D133" s="24"/>
      <c r="F133" s="248" t="s">
        <v>3112</v>
      </c>
      <c r="H133" s="25" t="s">
        <v>2258</v>
      </c>
      <c r="I133" s="30" t="s">
        <v>2538</v>
      </c>
      <c r="J133" s="25" t="s">
        <v>1792</v>
      </c>
      <c r="L133" s="25"/>
      <c r="M133" s="25"/>
      <c r="O133" s="9">
        <f t="shared" si="2"/>
        <v>1</v>
      </c>
      <c r="P133" s="25" t="s">
        <v>2555</v>
      </c>
      <c r="Q133" s="25"/>
      <c r="R133" s="25" t="s">
        <v>2461</v>
      </c>
      <c r="S133" s="25" t="s">
        <v>1733</v>
      </c>
      <c r="T133" s="25" t="s">
        <v>2455</v>
      </c>
    </row>
    <row r="134" spans="2:20" ht="15.5" x14ac:dyDescent="0.35">
      <c r="B134" s="39" t="s">
        <v>2556</v>
      </c>
      <c r="C134" s="24"/>
      <c r="D134" s="24"/>
      <c r="F134" s="248" t="s">
        <v>3112</v>
      </c>
      <c r="H134" s="25" t="s">
        <v>2298</v>
      </c>
      <c r="I134" s="30" t="s">
        <v>2538</v>
      </c>
      <c r="J134" s="25" t="s">
        <v>1792</v>
      </c>
      <c r="L134" s="25"/>
      <c r="M134" s="25"/>
      <c r="O134" s="9">
        <f t="shared" si="2"/>
        <v>1</v>
      </c>
      <c r="P134" s="25"/>
      <c r="Q134" s="25"/>
      <c r="R134" s="25"/>
      <c r="S134" s="25"/>
      <c r="T134" s="25"/>
    </row>
    <row r="135" spans="2:20" ht="15.5" x14ac:dyDescent="0.35">
      <c r="B135" s="29" t="s">
        <v>2296</v>
      </c>
      <c r="C135" s="24"/>
      <c r="D135" s="24"/>
      <c r="F135" s="248" t="s">
        <v>3112</v>
      </c>
      <c r="H135" s="25" t="s">
        <v>2295</v>
      </c>
      <c r="I135" s="30" t="s">
        <v>2538</v>
      </c>
      <c r="J135" s="25" t="s">
        <v>1792</v>
      </c>
      <c r="L135" s="25"/>
      <c r="M135" s="25"/>
      <c r="O135" s="9">
        <f t="shared" si="2"/>
        <v>1</v>
      </c>
      <c r="P135" s="25" t="s">
        <v>2557</v>
      </c>
      <c r="Q135" s="25"/>
      <c r="R135" s="25" t="s">
        <v>2545</v>
      </c>
      <c r="S135" s="25" t="s">
        <v>1739</v>
      </c>
      <c r="T135" s="25" t="s">
        <v>2455</v>
      </c>
    </row>
    <row r="136" spans="2:20" ht="15.5" x14ac:dyDescent="0.35">
      <c r="B136" s="29" t="s">
        <v>2247</v>
      </c>
      <c r="C136" s="24"/>
      <c r="D136" s="24"/>
      <c r="F136" s="248" t="s">
        <v>3112</v>
      </c>
      <c r="H136" s="25" t="s">
        <v>2246</v>
      </c>
      <c r="I136" s="30" t="s">
        <v>2538</v>
      </c>
      <c r="J136" s="25" t="s">
        <v>1792</v>
      </c>
      <c r="L136" s="25"/>
      <c r="M136" s="25"/>
      <c r="O136" s="9">
        <f t="shared" si="2"/>
        <v>1</v>
      </c>
      <c r="P136" s="25" t="s">
        <v>2547</v>
      </c>
      <c r="Q136" s="25"/>
      <c r="R136" s="25" t="s">
        <v>2548</v>
      </c>
      <c r="S136" s="25" t="s">
        <v>1733</v>
      </c>
      <c r="T136" s="25" t="s">
        <v>2455</v>
      </c>
    </row>
    <row r="137" spans="2:20" ht="15.5" x14ac:dyDescent="0.35">
      <c r="B137" s="35" t="s">
        <v>1972</v>
      </c>
      <c r="C137" s="24"/>
      <c r="D137" s="24"/>
      <c r="F137" s="248" t="s">
        <v>3112</v>
      </c>
      <c r="H137" s="25" t="s">
        <v>1971</v>
      </c>
      <c r="I137" s="30" t="s">
        <v>2538</v>
      </c>
      <c r="J137" s="25" t="s">
        <v>1792</v>
      </c>
      <c r="L137" s="25"/>
      <c r="M137" s="25"/>
      <c r="O137" s="9">
        <f t="shared" si="2"/>
        <v>1</v>
      </c>
      <c r="P137" s="25" t="s">
        <v>2554</v>
      </c>
      <c r="Q137" s="25"/>
      <c r="R137" s="25" t="s">
        <v>2545</v>
      </c>
      <c r="S137" s="25" t="s">
        <v>1739</v>
      </c>
      <c r="T137" s="25" t="s">
        <v>2455</v>
      </c>
    </row>
    <row r="138" spans="2:20" ht="15.5" x14ac:dyDescent="0.35">
      <c r="B138" s="40" t="s">
        <v>2324</v>
      </c>
      <c r="C138" s="24"/>
      <c r="D138" s="24"/>
      <c r="F138" s="248" t="s">
        <v>3112</v>
      </c>
      <c r="H138" s="25" t="s">
        <v>2323</v>
      </c>
      <c r="I138" s="30" t="s">
        <v>2538</v>
      </c>
      <c r="J138" s="25" t="s">
        <v>1792</v>
      </c>
      <c r="L138" s="25"/>
      <c r="M138" s="25"/>
      <c r="O138" s="9">
        <f t="shared" si="2"/>
        <v>1</v>
      </c>
      <c r="P138" s="25"/>
      <c r="Q138" s="25"/>
      <c r="R138" s="25"/>
      <c r="S138" s="25"/>
      <c r="T138" s="25"/>
    </row>
    <row r="139" spans="2:20" ht="15.5" x14ac:dyDescent="0.35">
      <c r="B139" s="40" t="s">
        <v>2130</v>
      </c>
      <c r="C139" s="24"/>
      <c r="D139" s="24"/>
      <c r="F139" s="248" t="s">
        <v>3112</v>
      </c>
      <c r="H139" s="25" t="s">
        <v>2129</v>
      </c>
      <c r="I139" s="30" t="s">
        <v>2538</v>
      </c>
      <c r="J139" s="25" t="s">
        <v>1792</v>
      </c>
      <c r="L139" s="25"/>
      <c r="M139" s="25"/>
      <c r="O139" s="9">
        <f t="shared" si="2"/>
        <v>1</v>
      </c>
      <c r="P139" s="25"/>
      <c r="Q139" s="25"/>
      <c r="R139" s="25"/>
      <c r="S139" s="25"/>
      <c r="T139" s="25"/>
    </row>
    <row r="140" spans="2:20" ht="15.5" x14ac:dyDescent="0.35">
      <c r="B140" s="28" t="s">
        <v>2558</v>
      </c>
      <c r="C140" s="24"/>
      <c r="D140" s="24" t="s">
        <v>2373</v>
      </c>
      <c r="F140" s="248" t="s">
        <v>3112</v>
      </c>
      <c r="H140" s="25" t="s">
        <v>2169</v>
      </c>
      <c r="I140" s="28" t="s">
        <v>2558</v>
      </c>
      <c r="J140" s="25" t="s">
        <v>2170</v>
      </c>
      <c r="L140" s="25"/>
      <c r="M140" s="25"/>
      <c r="O140" s="9">
        <f t="shared" si="2"/>
        <v>1</v>
      </c>
      <c r="P140" s="25" t="s">
        <v>2559</v>
      </c>
      <c r="Q140" s="25"/>
      <c r="R140" s="25" t="s">
        <v>2560</v>
      </c>
      <c r="S140" s="25" t="s">
        <v>1713</v>
      </c>
      <c r="T140" s="25" t="s">
        <v>2489</v>
      </c>
    </row>
    <row r="141" spans="2:20" ht="15.5" x14ac:dyDescent="0.35">
      <c r="B141" s="34" t="s">
        <v>1807</v>
      </c>
      <c r="C141" s="24"/>
      <c r="D141" s="24"/>
      <c r="F141" s="248" t="s">
        <v>3112</v>
      </c>
      <c r="H141" s="25" t="s">
        <v>1806</v>
      </c>
      <c r="I141" s="28" t="s">
        <v>2558</v>
      </c>
      <c r="J141" s="25" t="s">
        <v>1808</v>
      </c>
      <c r="L141" s="25"/>
      <c r="M141" s="25"/>
      <c r="O141" s="9">
        <f t="shared" si="2"/>
        <v>1</v>
      </c>
      <c r="P141" s="25"/>
      <c r="Q141" s="25"/>
      <c r="R141" s="25" t="s">
        <v>2560</v>
      </c>
      <c r="S141" s="25" t="s">
        <v>1739</v>
      </c>
      <c r="T141" s="25" t="s">
        <v>2489</v>
      </c>
    </row>
    <row r="142" spans="2:20" ht="15.5" x14ac:dyDescent="0.35">
      <c r="B142" s="34" t="s">
        <v>2173</v>
      </c>
      <c r="C142" s="24"/>
      <c r="D142" s="24"/>
      <c r="F142" s="248" t="s">
        <v>3112</v>
      </c>
      <c r="H142" s="25" t="s">
        <v>2172</v>
      </c>
      <c r="I142" s="28" t="s">
        <v>2558</v>
      </c>
      <c r="J142" s="25" t="s">
        <v>1808</v>
      </c>
      <c r="L142" s="25"/>
      <c r="M142" s="25"/>
      <c r="O142" s="9">
        <f t="shared" si="2"/>
        <v>1</v>
      </c>
      <c r="P142" s="25"/>
      <c r="Q142" s="25"/>
      <c r="R142" s="25" t="s">
        <v>2561</v>
      </c>
      <c r="S142" s="25" t="s">
        <v>1791</v>
      </c>
      <c r="T142" s="25" t="s">
        <v>2489</v>
      </c>
    </row>
    <row r="143" spans="2:20" ht="15.5" x14ac:dyDescent="0.35">
      <c r="B143" s="34" t="s">
        <v>2189</v>
      </c>
      <c r="C143" s="24"/>
      <c r="D143" s="24"/>
      <c r="F143" s="248" t="s">
        <v>3112</v>
      </c>
      <c r="H143" s="25" t="s">
        <v>2188</v>
      </c>
      <c r="I143" s="28" t="s">
        <v>2558</v>
      </c>
      <c r="J143" s="25" t="s">
        <v>1808</v>
      </c>
      <c r="L143" s="25"/>
      <c r="M143" s="25"/>
      <c r="O143" s="9">
        <f t="shared" si="2"/>
        <v>1</v>
      </c>
      <c r="P143" s="25" t="s">
        <v>2562</v>
      </c>
      <c r="Q143" s="25"/>
      <c r="R143" s="25" t="s">
        <v>2560</v>
      </c>
      <c r="S143" s="25" t="s">
        <v>1791</v>
      </c>
      <c r="T143" s="25" t="s">
        <v>2489</v>
      </c>
    </row>
    <row r="144" spans="2:20" ht="15.5" x14ac:dyDescent="0.35">
      <c r="B144" s="29" t="s">
        <v>2176</v>
      </c>
      <c r="C144" s="24"/>
      <c r="D144" s="24"/>
      <c r="F144" s="248" t="s">
        <v>3112</v>
      </c>
      <c r="H144" s="25" t="s">
        <v>2175</v>
      </c>
      <c r="I144" s="28" t="s">
        <v>2558</v>
      </c>
      <c r="J144" s="25" t="s">
        <v>1808</v>
      </c>
      <c r="L144" s="25"/>
      <c r="M144" s="25"/>
      <c r="O144" s="9">
        <f t="shared" si="2"/>
        <v>1</v>
      </c>
      <c r="P144" s="25"/>
      <c r="Q144" s="25"/>
      <c r="R144" s="25" t="s">
        <v>2560</v>
      </c>
      <c r="S144" s="25" t="s">
        <v>1791</v>
      </c>
      <c r="T144" s="25" t="s">
        <v>2489</v>
      </c>
    </row>
    <row r="145" spans="2:20" ht="15.5" x14ac:dyDescent="0.35">
      <c r="B145" s="34" t="s">
        <v>2179</v>
      </c>
      <c r="C145" s="24"/>
      <c r="D145" s="24"/>
      <c r="F145" s="248" t="s">
        <v>3112</v>
      </c>
      <c r="H145" s="25" t="s">
        <v>2178</v>
      </c>
      <c r="I145" s="28" t="s">
        <v>2558</v>
      </c>
      <c r="J145" s="25" t="s">
        <v>1808</v>
      </c>
      <c r="L145" s="25"/>
      <c r="M145" s="25"/>
      <c r="O145" s="9">
        <f t="shared" si="2"/>
        <v>1</v>
      </c>
      <c r="P145" s="25"/>
      <c r="Q145" s="25"/>
      <c r="R145" s="25" t="s">
        <v>2560</v>
      </c>
      <c r="S145" s="25" t="s">
        <v>1733</v>
      </c>
      <c r="T145" s="25" t="s">
        <v>2489</v>
      </c>
    </row>
    <row r="146" spans="2:20" ht="15.5" x14ac:dyDescent="0.35">
      <c r="B146" s="34" t="s">
        <v>2186</v>
      </c>
      <c r="C146" s="24"/>
      <c r="D146" s="24"/>
      <c r="F146" s="248" t="s">
        <v>3112</v>
      </c>
      <c r="H146" s="25" t="s">
        <v>2185</v>
      </c>
      <c r="I146" s="28" t="s">
        <v>2558</v>
      </c>
      <c r="J146" s="25" t="s">
        <v>1808</v>
      </c>
      <c r="L146" s="25"/>
      <c r="M146" s="25"/>
      <c r="O146" s="9">
        <f t="shared" si="2"/>
        <v>1</v>
      </c>
      <c r="P146" s="25"/>
      <c r="Q146" s="25"/>
      <c r="R146" s="25" t="s">
        <v>2560</v>
      </c>
      <c r="S146" s="25" t="s">
        <v>1791</v>
      </c>
      <c r="T146" s="25" t="s">
        <v>2489</v>
      </c>
    </row>
    <row r="147" spans="2:20" ht="15.5" x14ac:dyDescent="0.35">
      <c r="B147" s="29" t="s">
        <v>2182</v>
      </c>
      <c r="C147" s="24"/>
      <c r="D147" s="24"/>
      <c r="F147" s="248" t="s">
        <v>3112</v>
      </c>
      <c r="H147" s="25" t="s">
        <v>2181</v>
      </c>
      <c r="I147" s="28" t="s">
        <v>2558</v>
      </c>
      <c r="J147" s="25" t="s">
        <v>1808</v>
      </c>
      <c r="L147" s="25"/>
      <c r="M147" s="25"/>
      <c r="O147" s="9">
        <f t="shared" si="2"/>
        <v>1</v>
      </c>
      <c r="P147" s="25"/>
      <c r="Q147" s="25"/>
      <c r="R147" s="25" t="s">
        <v>2560</v>
      </c>
      <c r="S147" s="25" t="s">
        <v>1791</v>
      </c>
      <c r="T147" s="25" t="s">
        <v>2489</v>
      </c>
    </row>
    <row r="148" spans="2:20" ht="15.5" x14ac:dyDescent="0.35">
      <c r="B148" s="41" t="s">
        <v>2563</v>
      </c>
      <c r="C148" s="24"/>
      <c r="D148" s="24" t="s">
        <v>2373</v>
      </c>
      <c r="F148" s="248" t="s">
        <v>3112</v>
      </c>
      <c r="H148" s="25" t="s">
        <v>2227</v>
      </c>
      <c r="I148" s="41" t="s">
        <v>2563</v>
      </c>
      <c r="J148" s="25" t="s">
        <v>2228</v>
      </c>
      <c r="L148" s="25"/>
      <c r="M148" s="25"/>
      <c r="O148" s="9">
        <f t="shared" si="2"/>
        <v>1</v>
      </c>
      <c r="P148" s="25" t="s">
        <v>2564</v>
      </c>
      <c r="Q148" s="25"/>
      <c r="R148" s="25" t="s">
        <v>2564</v>
      </c>
      <c r="S148" s="25" t="s">
        <v>1791</v>
      </c>
      <c r="T148" s="25" t="s">
        <v>2439</v>
      </c>
    </row>
    <row r="149" spans="2:20" ht="15.5" x14ac:dyDescent="0.35">
      <c r="B149" s="29" t="s">
        <v>2223</v>
      </c>
      <c r="C149" s="24"/>
      <c r="D149" s="24"/>
      <c r="F149" s="248" t="s">
        <v>3112</v>
      </c>
      <c r="H149" s="25" t="s">
        <v>2222</v>
      </c>
      <c r="I149" s="41" t="s">
        <v>2563</v>
      </c>
      <c r="J149" s="25" t="s">
        <v>1934</v>
      </c>
      <c r="L149" s="25"/>
      <c r="M149" s="25"/>
      <c r="O149" s="9">
        <f t="shared" si="2"/>
        <v>1</v>
      </c>
      <c r="P149" s="25" t="s">
        <v>2565</v>
      </c>
      <c r="Q149" s="25"/>
      <c r="R149" s="25" t="s">
        <v>2564</v>
      </c>
      <c r="S149" s="25" t="s">
        <v>1733</v>
      </c>
      <c r="T149" s="25" t="s">
        <v>2439</v>
      </c>
    </row>
    <row r="150" spans="2:20" ht="15.5" x14ac:dyDescent="0.35">
      <c r="B150" s="29" t="s">
        <v>2240</v>
      </c>
      <c r="C150" s="24"/>
      <c r="D150" s="24"/>
      <c r="F150" s="248" t="s">
        <v>3112</v>
      </c>
      <c r="H150" s="25" t="s">
        <v>2239</v>
      </c>
      <c r="I150" s="41" t="s">
        <v>2563</v>
      </c>
      <c r="J150" s="25" t="s">
        <v>1934</v>
      </c>
      <c r="L150" s="25"/>
      <c r="M150" s="25"/>
      <c r="O150" s="9">
        <f t="shared" si="2"/>
        <v>1</v>
      </c>
      <c r="P150" s="25" t="s">
        <v>2566</v>
      </c>
      <c r="Q150" s="25"/>
      <c r="R150" s="25" t="s">
        <v>2564</v>
      </c>
      <c r="S150" s="25" t="s">
        <v>1791</v>
      </c>
      <c r="T150" s="25" t="s">
        <v>2439</v>
      </c>
    </row>
    <row r="151" spans="2:20" ht="15.5" x14ac:dyDescent="0.35">
      <c r="B151" s="29" t="s">
        <v>1941</v>
      </c>
      <c r="C151" s="24"/>
      <c r="D151" s="24"/>
      <c r="F151" s="248" t="s">
        <v>3112</v>
      </c>
      <c r="H151" s="25" t="s">
        <v>1940</v>
      </c>
      <c r="I151" s="41" t="s">
        <v>2563</v>
      </c>
      <c r="J151" s="25" t="s">
        <v>1934</v>
      </c>
      <c r="L151" s="25"/>
      <c r="M151" s="25"/>
      <c r="O151" s="9">
        <f t="shared" si="2"/>
        <v>1</v>
      </c>
      <c r="P151" s="25" t="s">
        <v>2567</v>
      </c>
      <c r="Q151" s="25"/>
      <c r="R151" s="25" t="s">
        <v>2568</v>
      </c>
      <c r="S151" s="25" t="s">
        <v>1739</v>
      </c>
      <c r="T151" s="25" t="s">
        <v>2439</v>
      </c>
    </row>
    <row r="152" spans="2:20" ht="15.5" x14ac:dyDescent="0.35">
      <c r="B152" s="29" t="s">
        <v>1943</v>
      </c>
      <c r="C152" s="24"/>
      <c r="D152" s="24"/>
      <c r="F152" s="248" t="s">
        <v>3112</v>
      </c>
      <c r="H152" s="25" t="s">
        <v>1942</v>
      </c>
      <c r="I152" s="41" t="s">
        <v>2563</v>
      </c>
      <c r="J152" s="25" t="s">
        <v>1934</v>
      </c>
      <c r="L152" s="25"/>
      <c r="M152" s="25"/>
      <c r="O152" s="9">
        <f t="shared" si="2"/>
        <v>1</v>
      </c>
      <c r="P152" s="25" t="s">
        <v>2569</v>
      </c>
      <c r="Q152" s="25"/>
      <c r="R152" s="25" t="s">
        <v>2570</v>
      </c>
      <c r="S152" s="25" t="s">
        <v>1739</v>
      </c>
      <c r="T152" s="25" t="s">
        <v>2439</v>
      </c>
    </row>
    <row r="153" spans="2:20" ht="15.5" x14ac:dyDescent="0.35">
      <c r="B153" s="29" t="s">
        <v>1938</v>
      </c>
      <c r="C153" s="24"/>
      <c r="D153" s="24"/>
      <c r="F153" s="248" t="s">
        <v>3112</v>
      </c>
      <c r="H153" s="25" t="s">
        <v>1937</v>
      </c>
      <c r="I153" s="41" t="s">
        <v>2563</v>
      </c>
      <c r="J153" s="25" t="s">
        <v>1934</v>
      </c>
      <c r="L153" s="25"/>
      <c r="M153" s="25"/>
      <c r="O153" s="9">
        <f t="shared" si="2"/>
        <v>1</v>
      </c>
      <c r="P153" s="25"/>
      <c r="Q153" s="25"/>
      <c r="R153" s="25" t="s">
        <v>2571</v>
      </c>
      <c r="S153" s="25" t="s">
        <v>1739</v>
      </c>
      <c r="T153" s="25" t="s">
        <v>2439</v>
      </c>
    </row>
    <row r="154" spans="2:20" ht="15.5" x14ac:dyDescent="0.35">
      <c r="B154" s="29" t="s">
        <v>1933</v>
      </c>
      <c r="C154" s="24"/>
      <c r="D154" s="24"/>
      <c r="F154" s="248" t="s">
        <v>3112</v>
      </c>
      <c r="H154" s="25" t="s">
        <v>1932</v>
      </c>
      <c r="I154" s="41" t="s">
        <v>2563</v>
      </c>
      <c r="J154" s="25" t="s">
        <v>1934</v>
      </c>
      <c r="L154" s="25"/>
      <c r="M154" s="25"/>
      <c r="O154" s="9">
        <f t="shared" si="2"/>
        <v>1</v>
      </c>
      <c r="P154" s="25" t="s">
        <v>2572</v>
      </c>
      <c r="Q154" s="25"/>
      <c r="R154" s="25" t="s">
        <v>2573</v>
      </c>
      <c r="S154" s="25" t="s">
        <v>1739</v>
      </c>
      <c r="T154" s="25" t="s">
        <v>2439</v>
      </c>
    </row>
    <row r="155" spans="2:20" ht="15.5" x14ac:dyDescent="0.35">
      <c r="B155" s="29" t="s">
        <v>2230</v>
      </c>
      <c r="C155" s="24"/>
      <c r="D155" s="24"/>
      <c r="F155" s="248" t="s">
        <v>3112</v>
      </c>
      <c r="H155" s="25" t="s">
        <v>2229</v>
      </c>
      <c r="I155" s="41" t="s">
        <v>2563</v>
      </c>
      <c r="J155" s="25" t="s">
        <v>1934</v>
      </c>
      <c r="L155" s="25"/>
      <c r="M155" s="25"/>
      <c r="O155" s="9">
        <f t="shared" si="2"/>
        <v>1</v>
      </c>
      <c r="P155" s="25"/>
      <c r="Q155" s="25"/>
      <c r="R155" s="25" t="s">
        <v>2574</v>
      </c>
      <c r="S155" s="25" t="s">
        <v>1713</v>
      </c>
      <c r="T155" s="25" t="s">
        <v>2439</v>
      </c>
    </row>
    <row r="156" spans="2:20" ht="15.5" x14ac:dyDescent="0.35">
      <c r="B156" s="29" t="s">
        <v>2237</v>
      </c>
      <c r="C156" s="24"/>
      <c r="D156" s="24"/>
      <c r="F156" s="248" t="s">
        <v>3112</v>
      </c>
      <c r="H156" s="25" t="s">
        <v>2236</v>
      </c>
      <c r="I156" s="41" t="s">
        <v>2563</v>
      </c>
      <c r="J156" s="25" t="s">
        <v>1934</v>
      </c>
      <c r="L156" s="25"/>
      <c r="M156" s="25"/>
      <c r="O156" s="9">
        <f t="shared" si="2"/>
        <v>1</v>
      </c>
      <c r="P156" s="25" t="s">
        <v>2575</v>
      </c>
      <c r="Q156" s="25"/>
      <c r="R156" s="25" t="s">
        <v>2576</v>
      </c>
      <c r="S156" s="25" t="s">
        <v>1791</v>
      </c>
      <c r="T156" s="25" t="s">
        <v>2439</v>
      </c>
    </row>
    <row r="157" spans="2:20" ht="15.5" x14ac:dyDescent="0.35">
      <c r="B157" s="29" t="s">
        <v>2159</v>
      </c>
      <c r="C157" s="24"/>
      <c r="D157" s="24"/>
      <c r="F157" s="248" t="s">
        <v>3112</v>
      </c>
      <c r="H157" s="25" t="s">
        <v>2158</v>
      </c>
      <c r="I157" s="41" t="s">
        <v>2563</v>
      </c>
      <c r="J157" s="25" t="s">
        <v>1934</v>
      </c>
      <c r="L157" s="25"/>
      <c r="M157" s="25"/>
      <c r="O157" s="9">
        <f t="shared" si="2"/>
        <v>1</v>
      </c>
      <c r="P157" s="25" t="s">
        <v>2567</v>
      </c>
      <c r="Q157" s="25"/>
      <c r="R157" s="25" t="s">
        <v>2577</v>
      </c>
      <c r="S157" s="25" t="s">
        <v>1791</v>
      </c>
      <c r="T157" s="25" t="s">
        <v>2439</v>
      </c>
    </row>
    <row r="158" spans="2:20" ht="15.5" x14ac:dyDescent="0.35">
      <c r="B158" s="29" t="s">
        <v>2277</v>
      </c>
      <c r="C158" s="24"/>
      <c r="D158" s="24"/>
      <c r="F158" s="248" t="s">
        <v>3112</v>
      </c>
      <c r="H158" s="25" t="s">
        <v>2276</v>
      </c>
      <c r="I158" s="41" t="s">
        <v>2563</v>
      </c>
      <c r="J158" s="25" t="s">
        <v>1934</v>
      </c>
      <c r="L158" s="25"/>
      <c r="M158" s="25"/>
      <c r="O158" s="9">
        <f t="shared" si="2"/>
        <v>1</v>
      </c>
      <c r="P158" s="25"/>
      <c r="Q158" s="25"/>
      <c r="R158" s="25" t="s">
        <v>2573</v>
      </c>
      <c r="S158" s="25" t="s">
        <v>1791</v>
      </c>
      <c r="T158" s="25" t="s">
        <v>2439</v>
      </c>
    </row>
    <row r="159" spans="2:20" ht="15.5" x14ac:dyDescent="0.35">
      <c r="B159" s="29" t="s">
        <v>2233</v>
      </c>
      <c r="C159" s="24"/>
      <c r="D159" s="24"/>
      <c r="F159" s="248" t="s">
        <v>3112</v>
      </c>
      <c r="H159" s="25" t="s">
        <v>2232</v>
      </c>
      <c r="I159" s="41" t="s">
        <v>2563</v>
      </c>
      <c r="J159" s="25" t="s">
        <v>1934</v>
      </c>
      <c r="L159" s="25"/>
      <c r="M159" s="25"/>
      <c r="O159" s="9">
        <f t="shared" si="2"/>
        <v>1</v>
      </c>
      <c r="P159" s="25"/>
      <c r="Q159" s="25"/>
      <c r="R159" s="25" t="s">
        <v>2573</v>
      </c>
      <c r="S159" s="25" t="s">
        <v>1791</v>
      </c>
      <c r="T159" s="25" t="s">
        <v>2439</v>
      </c>
    </row>
    <row r="160" spans="2:20" ht="15.5" x14ac:dyDescent="0.35">
      <c r="B160" s="29" t="s">
        <v>2163</v>
      </c>
      <c r="C160" s="24"/>
      <c r="D160" s="24"/>
      <c r="F160" s="248" t="s">
        <v>3112</v>
      </c>
      <c r="H160" s="25" t="s">
        <v>2162</v>
      </c>
      <c r="I160" s="41" t="s">
        <v>2563</v>
      </c>
      <c r="J160" s="25" t="s">
        <v>1934</v>
      </c>
      <c r="L160" s="25"/>
      <c r="M160" s="25"/>
      <c r="O160" s="9">
        <f t="shared" si="2"/>
        <v>1</v>
      </c>
      <c r="P160" s="25"/>
      <c r="Q160" s="25"/>
      <c r="R160" s="25" t="s">
        <v>2577</v>
      </c>
      <c r="S160" s="25" t="s">
        <v>1791</v>
      </c>
      <c r="T160" s="25" t="s">
        <v>2439</v>
      </c>
    </row>
    <row r="161" spans="2:20" ht="15.5" x14ac:dyDescent="0.35">
      <c r="B161" s="29" t="s">
        <v>2269</v>
      </c>
      <c r="C161" s="24"/>
      <c r="D161" s="24"/>
      <c r="F161" s="248" t="s">
        <v>3112</v>
      </c>
      <c r="H161" s="25" t="s">
        <v>2268</v>
      </c>
      <c r="I161" s="41" t="s">
        <v>2563</v>
      </c>
      <c r="J161" s="25" t="s">
        <v>1934</v>
      </c>
      <c r="L161" s="25"/>
      <c r="M161" s="25"/>
      <c r="O161" s="9">
        <f t="shared" si="2"/>
        <v>1</v>
      </c>
      <c r="P161" s="25"/>
      <c r="Q161" s="25"/>
      <c r="R161" s="25" t="s">
        <v>2570</v>
      </c>
      <c r="S161" s="25" t="s">
        <v>1791</v>
      </c>
      <c r="T161" s="25" t="s">
        <v>2439</v>
      </c>
    </row>
    <row r="162" spans="2:20" ht="15.5" x14ac:dyDescent="0.35">
      <c r="B162" s="29" t="s">
        <v>2128</v>
      </c>
      <c r="C162" s="24"/>
      <c r="D162" s="24"/>
      <c r="F162" s="248" t="s">
        <v>3112</v>
      </c>
      <c r="H162" s="25" t="s">
        <v>2127</v>
      </c>
      <c r="I162" s="41" t="s">
        <v>2563</v>
      </c>
      <c r="J162" s="25" t="s">
        <v>1934</v>
      </c>
      <c r="L162" s="25"/>
      <c r="M162" s="25"/>
      <c r="O162" s="9">
        <f t="shared" si="2"/>
        <v>1</v>
      </c>
      <c r="P162" s="25" t="s">
        <v>2578</v>
      </c>
      <c r="Q162" s="25"/>
      <c r="R162" s="25" t="s">
        <v>2579</v>
      </c>
      <c r="S162" s="25" t="s">
        <v>1791</v>
      </c>
      <c r="T162" s="25" t="s">
        <v>2439</v>
      </c>
    </row>
    <row r="163" spans="2:20" ht="15.5" x14ac:dyDescent="0.35">
      <c r="B163" s="29" t="s">
        <v>2272</v>
      </c>
      <c r="C163" s="24"/>
      <c r="D163" s="24"/>
      <c r="F163" s="248" t="s">
        <v>3112</v>
      </c>
      <c r="H163" s="25" t="s">
        <v>2271</v>
      </c>
      <c r="I163" s="41" t="s">
        <v>2563</v>
      </c>
      <c r="J163" s="25" t="s">
        <v>1934</v>
      </c>
      <c r="L163" s="25"/>
      <c r="M163" s="25"/>
      <c r="O163" s="9">
        <f t="shared" si="2"/>
        <v>1</v>
      </c>
      <c r="P163" s="25"/>
      <c r="Q163" s="25"/>
      <c r="R163" s="25" t="s">
        <v>2570</v>
      </c>
      <c r="S163" s="25" t="s">
        <v>1791</v>
      </c>
      <c r="T163" s="25" t="s">
        <v>2439</v>
      </c>
    </row>
    <row r="164" spans="2:20" ht="15.5" x14ac:dyDescent="0.35">
      <c r="B164" s="29" t="s">
        <v>2580</v>
      </c>
      <c r="C164" s="24"/>
      <c r="D164" s="24"/>
      <c r="F164" s="248" t="s">
        <v>3112</v>
      </c>
      <c r="H164" s="25" t="s">
        <v>2581</v>
      </c>
      <c r="I164" s="41" t="s">
        <v>2563</v>
      </c>
      <c r="J164" s="25" t="s">
        <v>1934</v>
      </c>
      <c r="L164" s="25"/>
      <c r="M164" s="25"/>
      <c r="O164" s="9">
        <f t="shared" si="2"/>
        <v>1</v>
      </c>
      <c r="P164" s="25"/>
      <c r="Q164" s="25"/>
      <c r="R164" s="25" t="s">
        <v>2564</v>
      </c>
      <c r="S164" s="25" t="s">
        <v>1739</v>
      </c>
      <c r="T164" s="25" t="s">
        <v>2439</v>
      </c>
    </row>
    <row r="165" spans="2:20" ht="15.5" x14ac:dyDescent="0.35">
      <c r="B165" s="29" t="s">
        <v>2167</v>
      </c>
      <c r="C165" s="24"/>
      <c r="D165" s="24"/>
      <c r="F165" s="248" t="s">
        <v>3112</v>
      </c>
      <c r="H165" s="25" t="s">
        <v>2166</v>
      </c>
      <c r="I165" s="41" t="s">
        <v>2563</v>
      </c>
      <c r="J165" s="25" t="s">
        <v>1934</v>
      </c>
      <c r="L165" s="25"/>
      <c r="M165" s="25"/>
      <c r="O165" s="9">
        <f t="shared" si="2"/>
        <v>1</v>
      </c>
      <c r="P165" s="25" t="s">
        <v>2582</v>
      </c>
      <c r="Q165" s="25"/>
      <c r="R165" s="25" t="s">
        <v>2583</v>
      </c>
      <c r="S165" s="25" t="s">
        <v>1791</v>
      </c>
      <c r="T165" s="25" t="s">
        <v>2439</v>
      </c>
    </row>
    <row r="166" spans="2:20" ht="15.5" x14ac:dyDescent="0.35">
      <c r="B166" s="29" t="s">
        <v>2124</v>
      </c>
      <c r="C166" s="24"/>
      <c r="D166" s="24"/>
      <c r="F166" s="248" t="s">
        <v>3112</v>
      </c>
      <c r="H166" s="25" t="s">
        <v>2123</v>
      </c>
      <c r="I166" s="41" t="s">
        <v>2563</v>
      </c>
      <c r="J166" s="25" t="s">
        <v>1934</v>
      </c>
      <c r="L166" s="25"/>
      <c r="M166" s="25"/>
      <c r="O166" s="9">
        <f t="shared" si="2"/>
        <v>1</v>
      </c>
      <c r="P166" s="25"/>
      <c r="Q166" s="25"/>
      <c r="R166" s="25" t="s">
        <v>2579</v>
      </c>
      <c r="S166" s="25" t="s">
        <v>1791</v>
      </c>
      <c r="T166" s="25" t="s">
        <v>2439</v>
      </c>
    </row>
    <row r="167" spans="2:20" ht="15.5" x14ac:dyDescent="0.35">
      <c r="B167" s="29" t="s">
        <v>2275</v>
      </c>
      <c r="C167" s="24"/>
      <c r="D167" s="24"/>
      <c r="F167" s="248" t="s">
        <v>3112</v>
      </c>
      <c r="H167" s="25" t="s">
        <v>2274</v>
      </c>
      <c r="I167" s="41" t="s">
        <v>2563</v>
      </c>
      <c r="J167" s="25" t="s">
        <v>1934</v>
      </c>
      <c r="L167" s="25"/>
      <c r="M167" s="25"/>
      <c r="O167" s="9">
        <f t="shared" si="2"/>
        <v>1</v>
      </c>
      <c r="P167" s="25"/>
      <c r="Q167" s="25"/>
      <c r="R167" s="25" t="s">
        <v>2573</v>
      </c>
      <c r="S167" s="25" t="s">
        <v>1733</v>
      </c>
      <c r="T167" s="25" t="s">
        <v>2439</v>
      </c>
    </row>
    <row r="168" spans="2:20" ht="15.5" x14ac:dyDescent="0.35">
      <c r="B168" s="29" t="s">
        <v>2308</v>
      </c>
      <c r="C168" s="24"/>
      <c r="D168" s="24"/>
      <c r="F168" s="248" t="s">
        <v>3112</v>
      </c>
      <c r="H168" s="25" t="s">
        <v>2307</v>
      </c>
      <c r="I168" s="41" t="s">
        <v>2563</v>
      </c>
      <c r="J168" s="25" t="s">
        <v>1934</v>
      </c>
      <c r="L168" s="25"/>
      <c r="M168" s="25"/>
      <c r="O168" s="9">
        <f t="shared" si="2"/>
        <v>1</v>
      </c>
      <c r="P168" s="25" t="s">
        <v>2584</v>
      </c>
      <c r="Q168" s="25"/>
      <c r="R168" s="25" t="s">
        <v>2585</v>
      </c>
      <c r="S168" s="25" t="s">
        <v>1791</v>
      </c>
      <c r="T168" s="25" t="s">
        <v>2439</v>
      </c>
    </row>
    <row r="169" spans="2:20" ht="15.5" x14ac:dyDescent="0.35">
      <c r="B169" s="28" t="s">
        <v>2586</v>
      </c>
      <c r="C169" s="24"/>
      <c r="D169" s="24" t="s">
        <v>2373</v>
      </c>
      <c r="F169" s="248" t="s">
        <v>3112</v>
      </c>
      <c r="H169" s="25" t="s">
        <v>2154</v>
      </c>
      <c r="I169" s="28" t="s">
        <v>2586</v>
      </c>
      <c r="J169" s="25" t="s">
        <v>2155</v>
      </c>
      <c r="L169" s="25"/>
      <c r="M169" s="25"/>
      <c r="O169" s="9">
        <f t="shared" si="2"/>
        <v>1</v>
      </c>
      <c r="P169" s="25" t="s">
        <v>2587</v>
      </c>
      <c r="Q169" s="25"/>
      <c r="R169" s="25" t="s">
        <v>2588</v>
      </c>
      <c r="S169" s="25" t="s">
        <v>1713</v>
      </c>
      <c r="T169" s="25" t="s">
        <v>2439</v>
      </c>
    </row>
    <row r="170" spans="2:20" ht="15.5" x14ac:dyDescent="0.35">
      <c r="B170" s="38" t="s">
        <v>2148</v>
      </c>
      <c r="C170" s="24"/>
      <c r="D170" s="24"/>
      <c r="F170" s="248" t="s">
        <v>3112</v>
      </c>
      <c r="H170" s="25" t="s">
        <v>2147</v>
      </c>
      <c r="I170" s="28" t="s">
        <v>2586</v>
      </c>
      <c r="J170" s="25" t="s">
        <v>2149</v>
      </c>
      <c r="L170" s="25"/>
      <c r="M170" s="25"/>
      <c r="O170" s="9">
        <f t="shared" si="2"/>
        <v>1</v>
      </c>
      <c r="P170" s="25" t="s">
        <v>2589</v>
      </c>
      <c r="Q170" s="25"/>
      <c r="R170" s="25" t="s">
        <v>2588</v>
      </c>
      <c r="S170" s="25" t="s">
        <v>1791</v>
      </c>
      <c r="T170" s="25" t="s">
        <v>2439</v>
      </c>
    </row>
    <row r="171" spans="2:20" ht="15.5" x14ac:dyDescent="0.35">
      <c r="B171" s="28" t="s">
        <v>2590</v>
      </c>
      <c r="C171" s="24"/>
      <c r="D171" s="24" t="s">
        <v>2373</v>
      </c>
      <c r="F171" s="248" t="s">
        <v>3112</v>
      </c>
      <c r="H171" s="25" t="s">
        <v>2252</v>
      </c>
      <c r="I171" s="28" t="s">
        <v>2590</v>
      </c>
      <c r="J171" s="25" t="s">
        <v>2253</v>
      </c>
      <c r="L171" s="25"/>
      <c r="M171" s="25"/>
      <c r="O171" s="9">
        <f t="shared" si="2"/>
        <v>1</v>
      </c>
      <c r="P171" s="25" t="s">
        <v>2591</v>
      </c>
      <c r="Q171" s="25"/>
      <c r="R171" s="25" t="s">
        <v>2592</v>
      </c>
      <c r="S171" s="25" t="s">
        <v>1713</v>
      </c>
      <c r="T171" s="25" t="s">
        <v>2455</v>
      </c>
    </row>
    <row r="172" spans="2:20" ht="15.5" x14ac:dyDescent="0.35">
      <c r="B172" s="34" t="s">
        <v>2279</v>
      </c>
      <c r="C172" s="24"/>
      <c r="D172" s="24"/>
      <c r="F172" s="248" t="s">
        <v>3112</v>
      </c>
      <c r="H172" s="25" t="s">
        <v>2278</v>
      </c>
      <c r="I172" s="28" t="s">
        <v>2590</v>
      </c>
      <c r="J172" s="25" t="s">
        <v>1963</v>
      </c>
      <c r="L172" s="25"/>
      <c r="M172" s="25"/>
      <c r="O172" s="9">
        <f t="shared" si="2"/>
        <v>1</v>
      </c>
      <c r="P172" s="25" t="s">
        <v>2593</v>
      </c>
      <c r="Q172" s="25"/>
      <c r="R172" s="25" t="s">
        <v>2594</v>
      </c>
      <c r="S172" s="25" t="s">
        <v>1791</v>
      </c>
      <c r="T172" s="25" t="s">
        <v>2455</v>
      </c>
    </row>
    <row r="173" spans="2:20" ht="15.5" x14ac:dyDescent="0.35">
      <c r="B173" s="37" t="s">
        <v>1962</v>
      </c>
      <c r="C173" s="24"/>
      <c r="D173" s="24"/>
      <c r="F173" s="248" t="s">
        <v>3112</v>
      </c>
      <c r="H173" s="25" t="s">
        <v>1961</v>
      </c>
      <c r="I173" s="28" t="s">
        <v>2590</v>
      </c>
      <c r="J173" s="25" t="s">
        <v>1963</v>
      </c>
      <c r="L173" s="25"/>
      <c r="M173" s="25"/>
      <c r="O173" s="9">
        <f t="shared" si="2"/>
        <v>1</v>
      </c>
      <c r="P173" s="25" t="s">
        <v>2595</v>
      </c>
      <c r="Q173" s="25"/>
      <c r="R173" s="25" t="s">
        <v>2596</v>
      </c>
      <c r="S173" s="25" t="s">
        <v>1739</v>
      </c>
      <c r="T173" s="25" t="s">
        <v>2455</v>
      </c>
    </row>
    <row r="174" spans="2:20" ht="15.5" x14ac:dyDescent="0.35">
      <c r="B174" s="35" t="s">
        <v>2256</v>
      </c>
      <c r="C174" s="24"/>
      <c r="D174" s="24"/>
      <c r="F174" s="248" t="s">
        <v>3112</v>
      </c>
      <c r="H174" s="25" t="s">
        <v>2255</v>
      </c>
      <c r="I174" s="28" t="s">
        <v>2590</v>
      </c>
      <c r="J174" s="25" t="s">
        <v>1963</v>
      </c>
      <c r="L174" s="25"/>
      <c r="M174" s="25"/>
      <c r="O174" s="9">
        <f t="shared" si="2"/>
        <v>1</v>
      </c>
      <c r="P174" s="25" t="s">
        <v>2597</v>
      </c>
      <c r="Q174" s="25"/>
      <c r="R174" s="25" t="s">
        <v>2592</v>
      </c>
      <c r="S174" s="25" t="s">
        <v>1791</v>
      </c>
      <c r="T174" s="25" t="s">
        <v>2455</v>
      </c>
    </row>
    <row r="175" spans="2:20" ht="15.5" x14ac:dyDescent="0.35">
      <c r="B175" s="40" t="s">
        <v>2250</v>
      </c>
      <c r="C175" s="24"/>
      <c r="D175" s="24"/>
      <c r="F175" s="248" t="s">
        <v>3112</v>
      </c>
      <c r="H175" s="25" t="s">
        <v>2249</v>
      </c>
      <c r="I175" s="28" t="s">
        <v>2590</v>
      </c>
      <c r="J175" s="25" t="s">
        <v>1963</v>
      </c>
      <c r="L175" s="25"/>
      <c r="M175" s="25"/>
      <c r="O175" s="9">
        <f t="shared" si="2"/>
        <v>1</v>
      </c>
      <c r="P175" s="25"/>
      <c r="Q175" s="25"/>
      <c r="R175" s="25"/>
      <c r="S175" s="25"/>
      <c r="T175" s="25"/>
    </row>
    <row r="176" spans="2:20" ht="15.5" x14ac:dyDescent="0.35">
      <c r="B176" s="30" t="s">
        <v>2598</v>
      </c>
      <c r="C176" s="24"/>
      <c r="D176" s="24" t="s">
        <v>2373</v>
      </c>
      <c r="F176" s="248" t="s">
        <v>3112</v>
      </c>
      <c r="H176" s="25" t="s">
        <v>2328</v>
      </c>
      <c r="I176" s="30" t="s">
        <v>2598</v>
      </c>
      <c r="J176" s="25" t="s">
        <v>2329</v>
      </c>
      <c r="L176" s="25"/>
      <c r="M176" s="25"/>
      <c r="O176" s="9">
        <f t="shared" si="2"/>
        <v>1</v>
      </c>
      <c r="P176" s="25" t="s">
        <v>2599</v>
      </c>
      <c r="Q176" s="25"/>
      <c r="R176" s="25" t="s">
        <v>2600</v>
      </c>
      <c r="S176" s="25" t="s">
        <v>1733</v>
      </c>
      <c r="T176" s="25" t="s">
        <v>2439</v>
      </c>
    </row>
    <row r="177" spans="2:20" ht="15.5" x14ac:dyDescent="0.35">
      <c r="B177" s="36" t="s">
        <v>2348</v>
      </c>
      <c r="C177" s="24"/>
      <c r="D177" s="24"/>
      <c r="F177" s="248" t="s">
        <v>3112</v>
      </c>
      <c r="H177" s="25" t="s">
        <v>2347</v>
      </c>
      <c r="I177" s="30" t="s">
        <v>2598</v>
      </c>
      <c r="J177" s="25" t="s">
        <v>1946</v>
      </c>
      <c r="L177" s="25"/>
      <c r="M177" s="25"/>
      <c r="O177" s="9">
        <f t="shared" si="2"/>
        <v>1</v>
      </c>
      <c r="P177" s="25" t="s">
        <v>2599</v>
      </c>
      <c r="Q177" s="25"/>
      <c r="R177" s="25" t="s">
        <v>2600</v>
      </c>
      <c r="S177" s="25" t="s">
        <v>1733</v>
      </c>
      <c r="T177" s="25" t="s">
        <v>2439</v>
      </c>
    </row>
    <row r="178" spans="2:20" ht="15.5" x14ac:dyDescent="0.35">
      <c r="B178" s="35" t="s">
        <v>2326</v>
      </c>
      <c r="C178" s="24"/>
      <c r="D178" s="24"/>
      <c r="F178" s="248" t="s">
        <v>3112</v>
      </c>
      <c r="H178" s="25" t="s">
        <v>2325</v>
      </c>
      <c r="I178" s="30" t="s">
        <v>2598</v>
      </c>
      <c r="J178" s="25" t="s">
        <v>1946</v>
      </c>
      <c r="L178" s="25"/>
      <c r="M178" s="25"/>
      <c r="O178" s="9">
        <f t="shared" si="2"/>
        <v>1</v>
      </c>
      <c r="P178" s="25" t="s">
        <v>2599</v>
      </c>
      <c r="Q178" s="25"/>
      <c r="R178" s="25" t="s">
        <v>2600</v>
      </c>
      <c r="S178" s="25" t="s">
        <v>1733</v>
      </c>
      <c r="T178" s="25" t="s">
        <v>2439</v>
      </c>
    </row>
    <row r="179" spans="2:20" ht="15.5" x14ac:dyDescent="0.35">
      <c r="B179" s="35" t="s">
        <v>2350</v>
      </c>
      <c r="C179" s="24"/>
      <c r="D179" s="24"/>
      <c r="F179" s="248" t="s">
        <v>3112</v>
      </c>
      <c r="H179" s="25" t="s">
        <v>2349</v>
      </c>
      <c r="I179" s="30" t="s">
        <v>2598</v>
      </c>
      <c r="J179" s="25" t="s">
        <v>1946</v>
      </c>
      <c r="L179" s="25"/>
      <c r="M179" s="25"/>
      <c r="O179" s="9">
        <f t="shared" si="2"/>
        <v>1</v>
      </c>
      <c r="P179" s="25" t="s">
        <v>2599</v>
      </c>
      <c r="Q179" s="25"/>
      <c r="R179" s="25" t="s">
        <v>2600</v>
      </c>
      <c r="S179" s="25" t="s">
        <v>1733</v>
      </c>
      <c r="T179" s="25" t="s">
        <v>2439</v>
      </c>
    </row>
    <row r="180" spans="2:20" ht="15.5" x14ac:dyDescent="0.35">
      <c r="B180" s="35" t="s">
        <v>2601</v>
      </c>
      <c r="C180" s="24"/>
      <c r="D180" s="24"/>
      <c r="F180" s="248" t="s">
        <v>3112</v>
      </c>
      <c r="H180" s="25" t="s">
        <v>2343</v>
      </c>
      <c r="I180" s="30" t="s">
        <v>2598</v>
      </c>
      <c r="J180" s="25" t="s">
        <v>1946</v>
      </c>
      <c r="L180" s="25"/>
      <c r="M180" s="25"/>
      <c r="O180" s="9">
        <f t="shared" si="2"/>
        <v>1</v>
      </c>
      <c r="P180" s="25" t="s">
        <v>2599</v>
      </c>
      <c r="Q180" s="25"/>
      <c r="R180" s="25" t="s">
        <v>2600</v>
      </c>
      <c r="S180" s="25" t="s">
        <v>1733</v>
      </c>
      <c r="T180" s="25" t="s">
        <v>2439</v>
      </c>
    </row>
    <row r="181" spans="2:20" ht="15.5" x14ac:dyDescent="0.35">
      <c r="B181" s="29" t="s">
        <v>2332</v>
      </c>
      <c r="C181" s="24"/>
      <c r="D181" s="24"/>
      <c r="F181" s="248" t="s">
        <v>3112</v>
      </c>
      <c r="H181" s="25" t="s">
        <v>2331</v>
      </c>
      <c r="I181" s="30" t="s">
        <v>2598</v>
      </c>
      <c r="J181" s="25" t="s">
        <v>1946</v>
      </c>
      <c r="L181" s="25"/>
      <c r="M181" s="25"/>
      <c r="O181" s="9">
        <f t="shared" si="2"/>
        <v>1</v>
      </c>
      <c r="P181" s="25" t="s">
        <v>2599</v>
      </c>
      <c r="Q181" s="25"/>
      <c r="R181" s="25" t="s">
        <v>2600</v>
      </c>
      <c r="S181" s="25" t="s">
        <v>1713</v>
      </c>
      <c r="T181" s="25" t="s">
        <v>2439</v>
      </c>
    </row>
    <row r="182" spans="2:20" ht="15.5" x14ac:dyDescent="0.35">
      <c r="B182" s="34" t="s">
        <v>2342</v>
      </c>
      <c r="C182" s="24"/>
      <c r="D182" s="24"/>
      <c r="F182" s="248" t="s">
        <v>3112</v>
      </c>
      <c r="H182" s="25" t="s">
        <v>2341</v>
      </c>
      <c r="I182" s="30" t="s">
        <v>2598</v>
      </c>
      <c r="J182" s="25" t="s">
        <v>1946</v>
      </c>
      <c r="L182" s="25"/>
      <c r="M182" s="25"/>
      <c r="O182" s="9">
        <f t="shared" si="2"/>
        <v>1</v>
      </c>
      <c r="P182" s="25" t="s">
        <v>2599</v>
      </c>
      <c r="Q182" s="25"/>
      <c r="R182" s="25" t="s">
        <v>2600</v>
      </c>
      <c r="S182" s="25" t="s">
        <v>1739</v>
      </c>
      <c r="T182" s="25" t="s">
        <v>2439</v>
      </c>
    </row>
    <row r="183" spans="2:20" ht="15.5" x14ac:dyDescent="0.35">
      <c r="B183" s="34" t="s">
        <v>1945</v>
      </c>
      <c r="C183" s="24"/>
      <c r="D183" s="24"/>
      <c r="F183" s="248" t="s">
        <v>3112</v>
      </c>
      <c r="H183" s="25" t="s">
        <v>1944</v>
      </c>
      <c r="I183" s="30" t="s">
        <v>2598</v>
      </c>
      <c r="J183" s="25" t="s">
        <v>1946</v>
      </c>
      <c r="L183" s="25"/>
      <c r="M183" s="25"/>
      <c r="O183" s="9">
        <f t="shared" si="2"/>
        <v>1</v>
      </c>
      <c r="P183" s="25" t="s">
        <v>2602</v>
      </c>
      <c r="Q183" s="25"/>
      <c r="R183" s="25" t="s">
        <v>2603</v>
      </c>
      <c r="S183" s="25" t="s">
        <v>1739</v>
      </c>
      <c r="T183" s="25" t="s">
        <v>2439</v>
      </c>
    </row>
    <row r="184" spans="2:20" ht="15.5" x14ac:dyDescent="0.35">
      <c r="B184" s="34" t="s">
        <v>2338</v>
      </c>
      <c r="C184" s="24"/>
      <c r="D184" s="24"/>
      <c r="F184" s="248" t="s">
        <v>3112</v>
      </c>
      <c r="H184" s="25" t="s">
        <v>2337</v>
      </c>
      <c r="I184" s="30" t="s">
        <v>2598</v>
      </c>
      <c r="J184" s="25" t="s">
        <v>1946</v>
      </c>
      <c r="L184" s="25"/>
      <c r="M184" s="25"/>
      <c r="O184" s="9">
        <f t="shared" si="2"/>
        <v>1</v>
      </c>
      <c r="P184" s="25" t="s">
        <v>2599</v>
      </c>
      <c r="Q184" s="25"/>
      <c r="R184" s="25" t="s">
        <v>2600</v>
      </c>
      <c r="S184" s="25" t="s">
        <v>1791</v>
      </c>
      <c r="T184" s="25" t="s">
        <v>2439</v>
      </c>
    </row>
    <row r="185" spans="2:20" ht="15.5" x14ac:dyDescent="0.35">
      <c r="B185" s="34" t="s">
        <v>2336</v>
      </c>
      <c r="C185" s="24"/>
      <c r="D185" s="24"/>
      <c r="F185" s="248" t="s">
        <v>3112</v>
      </c>
      <c r="H185" s="25" t="s">
        <v>2335</v>
      </c>
      <c r="I185" s="30" t="s">
        <v>2598</v>
      </c>
      <c r="J185" s="25" t="s">
        <v>1946</v>
      </c>
      <c r="L185" s="25"/>
      <c r="M185" s="25"/>
      <c r="O185" s="9">
        <f t="shared" si="2"/>
        <v>1</v>
      </c>
      <c r="P185" s="25" t="s">
        <v>2602</v>
      </c>
      <c r="Q185" s="25"/>
      <c r="R185" s="25" t="s">
        <v>2600</v>
      </c>
      <c r="S185" s="25" t="s">
        <v>1791</v>
      </c>
      <c r="T185" s="25" t="s">
        <v>2439</v>
      </c>
    </row>
    <row r="186" spans="2:20" ht="15.5" x14ac:dyDescent="0.35">
      <c r="B186" s="34" t="s">
        <v>2340</v>
      </c>
      <c r="C186" s="24"/>
      <c r="D186" s="24"/>
      <c r="F186" s="248" t="s">
        <v>3112</v>
      </c>
      <c r="H186" s="25" t="s">
        <v>2339</v>
      </c>
      <c r="I186" s="30" t="s">
        <v>2598</v>
      </c>
      <c r="J186" s="25" t="s">
        <v>1946</v>
      </c>
      <c r="L186" s="25"/>
      <c r="M186" s="25"/>
      <c r="O186" s="9">
        <f t="shared" si="2"/>
        <v>1</v>
      </c>
      <c r="P186" s="25" t="s">
        <v>2604</v>
      </c>
      <c r="Q186" s="25"/>
      <c r="R186" s="25" t="s">
        <v>2600</v>
      </c>
      <c r="S186" s="25" t="s">
        <v>1791</v>
      </c>
      <c r="T186" s="25" t="s">
        <v>2439</v>
      </c>
    </row>
    <row r="187" spans="2:20" ht="15.5" x14ac:dyDescent="0.35">
      <c r="B187" s="34" t="s">
        <v>2605</v>
      </c>
      <c r="C187" s="24"/>
      <c r="D187" s="24"/>
      <c r="F187" s="248" t="s">
        <v>3112</v>
      </c>
      <c r="H187" s="25" t="s">
        <v>2606</v>
      </c>
      <c r="I187" s="30" t="s">
        <v>2598</v>
      </c>
      <c r="J187" s="25" t="s">
        <v>1946</v>
      </c>
      <c r="L187" s="25"/>
      <c r="M187" s="25"/>
      <c r="O187" s="9">
        <f t="shared" si="2"/>
        <v>1</v>
      </c>
      <c r="P187" s="25" t="s">
        <v>2607</v>
      </c>
      <c r="Q187" s="25"/>
      <c r="R187" s="25" t="s">
        <v>2600</v>
      </c>
      <c r="S187" s="25" t="s">
        <v>1733</v>
      </c>
      <c r="T187" s="25" t="s">
        <v>2439</v>
      </c>
    </row>
    <row r="188" spans="2:20" ht="15.5" x14ac:dyDescent="0.35">
      <c r="B188" s="28" t="s">
        <v>2608</v>
      </c>
      <c r="C188" s="24"/>
      <c r="D188" s="24" t="s">
        <v>2373</v>
      </c>
      <c r="F188" s="248" t="s">
        <v>3112</v>
      </c>
      <c r="H188" s="25" t="s">
        <v>2352</v>
      </c>
      <c r="I188" s="28" t="s">
        <v>2608</v>
      </c>
      <c r="J188" s="25" t="s">
        <v>2353</v>
      </c>
      <c r="L188" s="25"/>
      <c r="M188" s="25"/>
      <c r="O188" s="9">
        <f t="shared" si="2"/>
        <v>1</v>
      </c>
      <c r="P188" s="25" t="s">
        <v>2609</v>
      </c>
      <c r="Q188" s="25"/>
      <c r="R188" s="25" t="s">
        <v>2610</v>
      </c>
      <c r="S188" s="25" t="s">
        <v>1739</v>
      </c>
      <c r="T188" s="25" t="s">
        <v>2439</v>
      </c>
    </row>
    <row r="189" spans="2:20" ht="15.5" x14ac:dyDescent="0.35">
      <c r="B189" s="29" t="s">
        <v>1982</v>
      </c>
      <c r="C189" s="24"/>
      <c r="D189" s="24"/>
      <c r="F189" s="248" t="s">
        <v>3112</v>
      </c>
      <c r="H189" s="25" t="s">
        <v>1981</v>
      </c>
      <c r="I189" s="28" t="s">
        <v>2608</v>
      </c>
      <c r="J189" s="25" t="s">
        <v>1983</v>
      </c>
      <c r="L189" s="25"/>
      <c r="M189" s="25"/>
      <c r="O189" s="9">
        <f t="shared" si="2"/>
        <v>1</v>
      </c>
      <c r="P189" s="25" t="s">
        <v>2611</v>
      </c>
      <c r="Q189" s="25"/>
      <c r="R189" s="25" t="s">
        <v>2610</v>
      </c>
      <c r="S189" s="25" t="s">
        <v>1733</v>
      </c>
      <c r="T189" s="25" t="s">
        <v>2439</v>
      </c>
    </row>
    <row r="190" spans="2:20" ht="15.5" x14ac:dyDescent="0.35">
      <c r="B190" s="34" t="s">
        <v>1987</v>
      </c>
      <c r="C190" s="24"/>
      <c r="D190" s="24"/>
      <c r="F190" s="248" t="s">
        <v>3112</v>
      </c>
      <c r="H190" s="25" t="s">
        <v>1986</v>
      </c>
      <c r="I190" s="28" t="s">
        <v>2608</v>
      </c>
      <c r="J190" s="25" t="s">
        <v>1983</v>
      </c>
      <c r="L190" s="25"/>
      <c r="M190" s="25"/>
      <c r="O190" s="9">
        <f t="shared" si="2"/>
        <v>1</v>
      </c>
      <c r="P190" s="25" t="s">
        <v>2612</v>
      </c>
      <c r="Q190" s="25"/>
      <c r="R190" s="25" t="s">
        <v>2610</v>
      </c>
      <c r="S190" s="25" t="s">
        <v>1791</v>
      </c>
      <c r="T190" s="25" t="s">
        <v>2439</v>
      </c>
    </row>
    <row r="191" spans="2:20" ht="15.5" x14ac:dyDescent="0.35">
      <c r="B191" s="29" t="s">
        <v>2195</v>
      </c>
      <c r="C191" s="24"/>
      <c r="D191" s="24"/>
      <c r="F191" s="248" t="s">
        <v>3112</v>
      </c>
      <c r="H191" s="25" t="s">
        <v>2194</v>
      </c>
      <c r="I191" s="28" t="s">
        <v>2608</v>
      </c>
      <c r="J191" s="25" t="s">
        <v>1983</v>
      </c>
      <c r="L191" s="25"/>
      <c r="M191" s="25"/>
      <c r="O191" s="9">
        <f t="shared" si="2"/>
        <v>1</v>
      </c>
      <c r="P191" s="25" t="s">
        <v>2613</v>
      </c>
      <c r="Q191" s="25"/>
      <c r="R191" s="25" t="s">
        <v>2614</v>
      </c>
      <c r="S191" s="25" t="s">
        <v>1791</v>
      </c>
      <c r="T191" s="25" t="s">
        <v>2455</v>
      </c>
    </row>
    <row r="192" spans="2:20" ht="15.5" x14ac:dyDescent="0.35">
      <c r="B192" s="28" t="s">
        <v>2615</v>
      </c>
      <c r="C192" s="25"/>
      <c r="D192" s="24" t="s">
        <v>2373</v>
      </c>
      <c r="F192" s="248" t="s">
        <v>3112</v>
      </c>
      <c r="H192" s="25" t="s">
        <v>1797</v>
      </c>
      <c r="I192" s="28" t="s">
        <v>2615</v>
      </c>
      <c r="J192" s="25" t="s">
        <v>1799</v>
      </c>
      <c r="L192" s="25"/>
      <c r="M192" s="25"/>
      <c r="O192" s="9">
        <f t="shared" si="2"/>
        <v>1</v>
      </c>
      <c r="P192" s="25" t="s">
        <v>2616</v>
      </c>
      <c r="Q192" s="25"/>
      <c r="R192" s="25" t="s">
        <v>2617</v>
      </c>
      <c r="S192" s="25" t="s">
        <v>1739</v>
      </c>
      <c r="T192" s="25" t="s">
        <v>2455</v>
      </c>
    </row>
    <row r="193" spans="2:20" ht="15.5" x14ac:dyDescent="0.35">
      <c r="B193" s="38" t="s">
        <v>2059</v>
      </c>
      <c r="C193" s="24"/>
      <c r="D193" s="24"/>
      <c r="F193" s="248" t="s">
        <v>3112</v>
      </c>
      <c r="H193" s="25" t="s">
        <v>2058</v>
      </c>
      <c r="I193" s="28" t="s">
        <v>2615</v>
      </c>
      <c r="J193" s="25" t="s">
        <v>1805</v>
      </c>
      <c r="L193" s="25"/>
      <c r="M193" s="25"/>
      <c r="O193" s="9">
        <f t="shared" si="2"/>
        <v>1</v>
      </c>
      <c r="P193" s="25" t="s">
        <v>2618</v>
      </c>
      <c r="Q193" s="25"/>
      <c r="R193" s="25" t="s">
        <v>2617</v>
      </c>
      <c r="S193" s="25" t="s">
        <v>1791</v>
      </c>
      <c r="T193" s="25" t="s">
        <v>2455</v>
      </c>
    </row>
    <row r="194" spans="2:20" ht="15.5" x14ac:dyDescent="0.35">
      <c r="B194" s="38" t="s">
        <v>2619</v>
      </c>
      <c r="C194" s="24"/>
      <c r="D194" s="24"/>
      <c r="F194" s="248" t="s">
        <v>3112</v>
      </c>
      <c r="H194" s="25" t="s">
        <v>1803</v>
      </c>
      <c r="I194" s="28" t="s">
        <v>2615</v>
      </c>
      <c r="J194" s="25" t="s">
        <v>1805</v>
      </c>
      <c r="L194" s="25"/>
      <c r="M194" s="25"/>
      <c r="O194" s="9">
        <f t="shared" si="2"/>
        <v>1</v>
      </c>
      <c r="P194" s="25" t="s">
        <v>2620</v>
      </c>
      <c r="Q194" s="25"/>
      <c r="R194" s="25" t="s">
        <v>2617</v>
      </c>
      <c r="S194" s="25" t="s">
        <v>1739</v>
      </c>
      <c r="T194" s="25" t="s">
        <v>2455</v>
      </c>
    </row>
    <row r="195" spans="2:20" ht="15.5" x14ac:dyDescent="0.35">
      <c r="B195" s="38" t="s">
        <v>1959</v>
      </c>
      <c r="C195" s="24"/>
      <c r="D195" s="24"/>
      <c r="F195" s="248" t="s">
        <v>3112</v>
      </c>
      <c r="H195" s="25" t="s">
        <v>1958</v>
      </c>
      <c r="I195" s="28" t="s">
        <v>2615</v>
      </c>
      <c r="J195" s="25" t="s">
        <v>1805</v>
      </c>
      <c r="L195" s="25"/>
      <c r="M195" s="25"/>
      <c r="O195" s="9">
        <f t="shared" si="2"/>
        <v>1</v>
      </c>
      <c r="P195" s="25" t="s">
        <v>2621</v>
      </c>
      <c r="Q195" s="25"/>
      <c r="R195" s="25" t="s">
        <v>2617</v>
      </c>
      <c r="S195" s="25" t="s">
        <v>1739</v>
      </c>
      <c r="T195" s="25" t="s">
        <v>2455</v>
      </c>
    </row>
    <row r="196" spans="2:20" ht="15.5" x14ac:dyDescent="0.35">
      <c r="B196" s="29" t="s">
        <v>2063</v>
      </c>
      <c r="C196" s="24"/>
      <c r="D196" s="24"/>
      <c r="F196" s="248" t="s">
        <v>3112</v>
      </c>
      <c r="H196" s="25" t="s">
        <v>2062</v>
      </c>
      <c r="I196" s="28" t="s">
        <v>2615</v>
      </c>
      <c r="J196" s="25" t="s">
        <v>1805</v>
      </c>
      <c r="L196" s="25"/>
      <c r="M196" s="25"/>
      <c r="O196" s="9">
        <f t="shared" ref="O196:O205" si="3">COUNTIF($H$4:$H$205,H196)</f>
        <v>1</v>
      </c>
      <c r="P196" s="25" t="s">
        <v>2622</v>
      </c>
      <c r="Q196" s="25"/>
      <c r="R196" s="25" t="s">
        <v>2623</v>
      </c>
      <c r="S196" s="25" t="s">
        <v>1791</v>
      </c>
      <c r="T196" s="25" t="s">
        <v>2455</v>
      </c>
    </row>
    <row r="197" spans="2:20" ht="15.5" x14ac:dyDescent="0.35">
      <c r="B197" s="30" t="s">
        <v>2624</v>
      </c>
      <c r="C197" s="24" t="s">
        <v>2625</v>
      </c>
      <c r="D197" s="25"/>
      <c r="F197" s="248" t="s">
        <v>3112</v>
      </c>
      <c r="H197" s="25" t="s">
        <v>1876</v>
      </c>
      <c r="I197" s="25"/>
      <c r="J197" s="25" t="s">
        <v>1878</v>
      </c>
      <c r="L197" s="25"/>
      <c r="M197" s="25"/>
      <c r="O197" s="9">
        <f t="shared" si="3"/>
        <v>1</v>
      </c>
      <c r="P197" s="25" t="s">
        <v>2626</v>
      </c>
      <c r="Q197" s="25"/>
      <c r="R197" s="25" t="s">
        <v>2627</v>
      </c>
      <c r="S197" s="25" t="s">
        <v>1791</v>
      </c>
      <c r="T197" s="25" t="s">
        <v>2377</v>
      </c>
    </row>
    <row r="198" spans="2:20" ht="15.5" x14ac:dyDescent="0.35">
      <c r="B198" s="30" t="s">
        <v>2628</v>
      </c>
      <c r="C198" s="24" t="s">
        <v>2625</v>
      </c>
      <c r="D198" s="25"/>
      <c r="F198" s="248" t="s">
        <v>3112</v>
      </c>
      <c r="H198" s="25" t="s">
        <v>1909</v>
      </c>
      <c r="I198" s="25"/>
      <c r="J198" s="25" t="s">
        <v>1878</v>
      </c>
      <c r="L198" s="25"/>
      <c r="M198" s="25"/>
      <c r="O198" s="9">
        <f t="shared" si="3"/>
        <v>1</v>
      </c>
      <c r="P198" s="25" t="s">
        <v>2629</v>
      </c>
      <c r="Q198" s="25"/>
      <c r="R198" s="25" t="s">
        <v>2630</v>
      </c>
      <c r="S198" s="25" t="s">
        <v>1733</v>
      </c>
      <c r="T198" s="25" t="s">
        <v>2377</v>
      </c>
    </row>
    <row r="199" spans="2:20" ht="15.5" x14ac:dyDescent="0.35">
      <c r="B199" s="30" t="s">
        <v>2631</v>
      </c>
      <c r="C199" s="24" t="s">
        <v>2625</v>
      </c>
      <c r="D199" s="25"/>
      <c r="F199" s="248" t="s">
        <v>3112</v>
      </c>
      <c r="H199" s="25" t="s">
        <v>1916</v>
      </c>
      <c r="I199" s="25"/>
      <c r="J199" s="25" t="s">
        <v>1878</v>
      </c>
      <c r="L199" s="25"/>
      <c r="M199" s="25"/>
      <c r="O199" s="9">
        <f t="shared" si="3"/>
        <v>1</v>
      </c>
      <c r="P199" s="25" t="s">
        <v>2632</v>
      </c>
      <c r="Q199" s="25"/>
      <c r="R199" s="25" t="s">
        <v>2633</v>
      </c>
      <c r="S199" s="25" t="s">
        <v>1733</v>
      </c>
      <c r="T199" s="25" t="s">
        <v>2377</v>
      </c>
    </row>
    <row r="200" spans="2:20" ht="15.5" x14ac:dyDescent="0.35">
      <c r="B200" s="30" t="s">
        <v>2634</v>
      </c>
      <c r="C200" s="24" t="s">
        <v>2625</v>
      </c>
      <c r="D200" s="25"/>
      <c r="F200" s="248" t="s">
        <v>3112</v>
      </c>
      <c r="H200" s="25" t="s">
        <v>1927</v>
      </c>
      <c r="I200" s="25"/>
      <c r="J200" s="25" t="s">
        <v>1878</v>
      </c>
      <c r="L200" s="25"/>
      <c r="M200" s="25"/>
      <c r="O200" s="9">
        <f t="shared" si="3"/>
        <v>1</v>
      </c>
      <c r="P200" s="25" t="s">
        <v>2635</v>
      </c>
      <c r="Q200" s="25"/>
      <c r="R200" s="25" t="s">
        <v>2636</v>
      </c>
      <c r="S200" s="25" t="s">
        <v>1733</v>
      </c>
      <c r="T200" s="25" t="s">
        <v>2377</v>
      </c>
    </row>
    <row r="201" spans="2:20" ht="15.5" x14ac:dyDescent="0.35">
      <c r="B201" s="28" t="s">
        <v>2637</v>
      </c>
      <c r="C201" s="24" t="s">
        <v>2625</v>
      </c>
      <c r="D201" s="25"/>
      <c r="F201" s="248" t="s">
        <v>3112</v>
      </c>
      <c r="H201" s="25" t="s">
        <v>1991</v>
      </c>
      <c r="I201" s="25"/>
      <c r="J201" s="25" t="s">
        <v>1878</v>
      </c>
      <c r="L201" s="25"/>
      <c r="M201" s="25"/>
      <c r="O201" s="9">
        <f t="shared" si="3"/>
        <v>1</v>
      </c>
      <c r="P201" s="25" t="s">
        <v>2638</v>
      </c>
      <c r="Q201" s="25"/>
      <c r="R201" s="25" t="s">
        <v>2457</v>
      </c>
      <c r="S201" s="25" t="s">
        <v>1713</v>
      </c>
      <c r="T201" s="25" t="s">
        <v>2455</v>
      </c>
    </row>
    <row r="202" spans="2:20" ht="15.5" x14ac:dyDescent="0.35">
      <c r="B202" s="28" t="s">
        <v>2639</v>
      </c>
      <c r="C202" s="24" t="s">
        <v>2625</v>
      </c>
      <c r="D202" s="25"/>
      <c r="F202" s="248" t="s">
        <v>3112</v>
      </c>
      <c r="H202" s="25" t="s">
        <v>2000</v>
      </c>
      <c r="I202" s="25"/>
      <c r="J202" s="25" t="s">
        <v>1878</v>
      </c>
      <c r="L202" s="25"/>
      <c r="M202" s="25"/>
      <c r="O202" s="9">
        <f t="shared" si="3"/>
        <v>1</v>
      </c>
      <c r="P202" s="25" t="s">
        <v>2640</v>
      </c>
      <c r="Q202" s="25"/>
      <c r="R202" s="25" t="s">
        <v>2522</v>
      </c>
      <c r="S202" s="25" t="s">
        <v>1733</v>
      </c>
      <c r="T202" s="25" t="s">
        <v>2455</v>
      </c>
    </row>
    <row r="203" spans="2:20" ht="15.5" x14ac:dyDescent="0.35">
      <c r="B203" s="30" t="s">
        <v>2641</v>
      </c>
      <c r="C203" s="24" t="s">
        <v>2625</v>
      </c>
      <c r="D203" s="25"/>
      <c r="F203" s="248" t="s">
        <v>3112</v>
      </c>
      <c r="H203" s="25" t="s">
        <v>2103</v>
      </c>
      <c r="I203" s="25"/>
      <c r="J203" s="25" t="s">
        <v>1878</v>
      </c>
      <c r="L203" s="25"/>
      <c r="M203" s="25"/>
      <c r="O203" s="9">
        <f t="shared" si="3"/>
        <v>1</v>
      </c>
      <c r="P203" s="25" t="s">
        <v>2640</v>
      </c>
      <c r="Q203" s="25"/>
      <c r="R203" s="25" t="s">
        <v>2522</v>
      </c>
      <c r="S203" s="25" t="s">
        <v>1791</v>
      </c>
      <c r="T203" s="25" t="s">
        <v>2455</v>
      </c>
    </row>
    <row r="204" spans="2:20" ht="15.5" x14ac:dyDescent="0.35">
      <c r="B204" s="28" t="s">
        <v>2642</v>
      </c>
      <c r="C204" s="24" t="s">
        <v>2625</v>
      </c>
      <c r="D204" s="25"/>
      <c r="F204" s="248" t="s">
        <v>3112</v>
      </c>
      <c r="H204" s="25" t="s">
        <v>2142</v>
      </c>
      <c r="I204" s="25"/>
      <c r="J204" s="25" t="s">
        <v>1878</v>
      </c>
      <c r="L204" s="25"/>
      <c r="M204" s="25"/>
      <c r="O204" s="9">
        <f t="shared" si="3"/>
        <v>1</v>
      </c>
      <c r="P204" s="25" t="s">
        <v>2643</v>
      </c>
      <c r="Q204" s="25"/>
      <c r="R204" s="25" t="s">
        <v>2485</v>
      </c>
      <c r="S204" s="25" t="s">
        <v>1713</v>
      </c>
      <c r="T204" s="25" t="s">
        <v>2455</v>
      </c>
    </row>
    <row r="205" spans="2:20" ht="15.5" x14ac:dyDescent="0.35">
      <c r="B205" s="28" t="s">
        <v>2644</v>
      </c>
      <c r="C205" s="24" t="s">
        <v>2625</v>
      </c>
      <c r="D205" s="25"/>
      <c r="F205" s="248" t="s">
        <v>3112</v>
      </c>
      <c r="H205" s="25" t="s">
        <v>2214</v>
      </c>
      <c r="I205" s="25"/>
      <c r="J205" s="25" t="s">
        <v>1878</v>
      </c>
      <c r="L205" s="25"/>
      <c r="M205" s="25"/>
      <c r="O205" s="9">
        <f t="shared" si="3"/>
        <v>1</v>
      </c>
      <c r="P205" s="25" t="s">
        <v>2645</v>
      </c>
      <c r="Q205" s="25"/>
      <c r="R205" s="25" t="s">
        <v>2448</v>
      </c>
      <c r="S205" s="25" t="s">
        <v>1791</v>
      </c>
      <c r="T205" s="25" t="s">
        <v>2439</v>
      </c>
    </row>
    <row r="206" spans="2:20" x14ac:dyDescent="0.35">
      <c r="B206" s="25"/>
      <c r="C206" s="25"/>
      <c r="D206" s="25"/>
      <c r="H206" s="25"/>
      <c r="I206" s="25"/>
      <c r="J206" s="25"/>
      <c r="L206" s="25"/>
      <c r="M206" s="25"/>
      <c r="P206" s="25"/>
      <c r="Q206" s="25"/>
      <c r="R206" s="25"/>
      <c r="S206" s="25"/>
      <c r="T206" s="25"/>
    </row>
    <row r="207" spans="2:20" x14ac:dyDescent="0.35">
      <c r="B207" s="25"/>
      <c r="C207" s="25"/>
      <c r="D207" s="25"/>
      <c r="H207" s="25"/>
      <c r="I207" s="25"/>
      <c r="J207" s="25"/>
      <c r="L207" s="25"/>
      <c r="M207" s="25"/>
      <c r="P207" s="25"/>
      <c r="Q207" s="25"/>
      <c r="R207" s="25"/>
      <c r="S207" s="25"/>
      <c r="T207" s="25"/>
    </row>
    <row r="208" spans="2:20" x14ac:dyDescent="0.35">
      <c r="B208" s="25"/>
      <c r="C208" s="25"/>
      <c r="D208" s="25"/>
      <c r="H208" s="25"/>
      <c r="I208" s="25"/>
      <c r="J208" s="25"/>
      <c r="L208" s="25"/>
      <c r="M208" s="25"/>
      <c r="P208" s="25"/>
      <c r="Q208" s="25"/>
      <c r="R208" s="25"/>
      <c r="S208" s="25"/>
      <c r="T208" s="25"/>
    </row>
    <row r="209" spans="2:20" ht="15.5" x14ac:dyDescent="0.35">
      <c r="B209" s="31" t="s">
        <v>2646</v>
      </c>
      <c r="C209" s="24"/>
      <c r="D209" s="24"/>
      <c r="H209" s="25" t="s">
        <v>2647</v>
      </c>
      <c r="I209" s="25"/>
      <c r="J209" s="25"/>
      <c r="L209" s="25"/>
      <c r="M209" s="25"/>
      <c r="O209" s="9">
        <f>COUNTIF($H$4:$H$205,H209)</f>
        <v>0</v>
      </c>
      <c r="P209" s="25"/>
      <c r="Q209" s="25"/>
      <c r="R209" s="25"/>
      <c r="S209" s="25"/>
      <c r="T209" s="25"/>
    </row>
    <row r="215" spans="2:20" x14ac:dyDescent="0.35">
      <c r="H215" s="42"/>
      <c r="I215" s="42"/>
      <c r="J215" s="42"/>
    </row>
  </sheetData>
  <autoFilter ref="B3:T205" xr:uid="{00000000-0009-0000-0000-00000A000000}"/>
  <sortState ref="H217:H221">
    <sortCondition ref="H217:H221"/>
  </sortState>
  <mergeCells count="1">
    <mergeCell ref="B1:D1"/>
  </mergeCells>
  <pageMargins left="0.5" right="0.5" top="0.5" bottom="0.5" header="0.25" footer="0.25"/>
  <pageSetup scale="54" fitToHeight="0" orientation="landscape" r:id="rId1"/>
  <headerFooter alignWithMargins="0">
    <oddFooter>&amp;L&amp;"Arial,Regular"&amp;10filename: &amp;F&amp;C&amp;"Arial Black,Italic"&amp;5 Confidential Information of Flowserve Corporation - All Rights Reserved&amp;R&amp;"Arial,Regular"&amp;10Page &amp;P of &amp;N</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5" tint="0.39997558519241921"/>
    <pageSetUpPr fitToPage="1"/>
  </sheetPr>
  <dimension ref="A1:L24"/>
  <sheetViews>
    <sheetView showGridLines="0" workbookViewId="0">
      <pane ySplit="2" topLeftCell="A3" activePane="bottomLeft" state="frozen"/>
      <selection activeCell="A3" sqref="A3"/>
      <selection pane="bottomLeft" activeCell="A3" sqref="A3"/>
    </sheetView>
  </sheetViews>
  <sheetFormatPr defaultColWidth="15.7265625" defaultRowHeight="20.5" x14ac:dyDescent="0.35"/>
  <cols>
    <col min="1" max="1" width="0.81640625" style="384" customWidth="1"/>
    <col min="2" max="2" width="29.7265625" style="2" customWidth="1"/>
    <col min="3" max="3" width="43.7265625" style="2" customWidth="1"/>
    <col min="4" max="4" width="15.7265625" style="2"/>
    <col min="5" max="5" width="15.7265625" style="382"/>
    <col min="6" max="6" width="15.7265625" style="383"/>
    <col min="7" max="7" width="37.453125" style="2" bestFit="1" customWidth="1"/>
    <col min="8" max="8" width="15.7265625" style="2" customWidth="1"/>
    <col min="9" max="9" width="1.7265625" style="2" customWidth="1"/>
    <col min="10" max="10" width="15.7265625" style="2"/>
    <col min="11" max="11" width="15.7265625" style="2" customWidth="1"/>
    <col min="12" max="12" width="4.7265625" style="2" bestFit="1" customWidth="1"/>
    <col min="13" max="16384" width="15.7265625" style="2"/>
  </cols>
  <sheetData>
    <row r="1" spans="2:12" ht="5.15" customHeight="1" thickBot="1" x14ac:dyDescent="0.4"/>
    <row r="2" spans="2:12" ht="41" thickBot="1" x14ac:dyDescent="0.3">
      <c r="B2" s="379" t="s">
        <v>13266</v>
      </c>
      <c r="C2" s="380" t="s">
        <v>13267</v>
      </c>
      <c r="D2" s="380" t="s">
        <v>13268</v>
      </c>
      <c r="E2" s="381" t="s">
        <v>13269</v>
      </c>
      <c r="F2" s="381" t="s">
        <v>13270</v>
      </c>
      <c r="G2" s="385" t="s">
        <v>13284</v>
      </c>
      <c r="L2" s="423">
        <f>SUBTOTAL(3,B3:B24)</f>
        <v>22</v>
      </c>
    </row>
    <row r="3" spans="2:12" x14ac:dyDescent="0.35">
      <c r="B3" s="2" t="s">
        <v>13229</v>
      </c>
      <c r="C3" s="2" t="s">
        <v>714</v>
      </c>
      <c r="D3" s="2" t="s">
        <v>49</v>
      </c>
      <c r="E3" s="382">
        <v>43055.493669409698</v>
      </c>
      <c r="F3" s="383">
        <v>6</v>
      </c>
      <c r="G3" s="2" t="s">
        <v>13278</v>
      </c>
      <c r="H3" s="2" t="s">
        <v>13285</v>
      </c>
      <c r="J3" s="382">
        <f>VLOOKUP(C3,'User Profiles 27JUN2018'!$F$4:$BE$345,52,FALSE)</f>
        <v>43249.218123842598</v>
      </c>
      <c r="K3" s="2" t="b">
        <f>J3=E3</f>
        <v>0</v>
      </c>
      <c r="L3" s="425"/>
    </row>
    <row r="4" spans="2:12" x14ac:dyDescent="0.35">
      <c r="B4" s="2" t="s">
        <v>13224</v>
      </c>
      <c r="C4" s="2" t="s">
        <v>592</v>
      </c>
      <c r="D4" s="2" t="s">
        <v>49</v>
      </c>
      <c r="E4" s="382">
        <v>43095.186477118099</v>
      </c>
      <c r="F4" s="383">
        <v>4</v>
      </c>
      <c r="G4" s="2" t="s">
        <v>2334</v>
      </c>
      <c r="H4" s="2" t="s">
        <v>13285</v>
      </c>
      <c r="J4" s="382">
        <f>VLOOKUP(C4,'User Profiles 27JUN2018'!$F$4:$BE$345,52,FALSE)</f>
        <v>43256.9396488079</v>
      </c>
      <c r="K4" s="2" t="b">
        <f t="shared" ref="K4:K21" si="0">J4=E4</f>
        <v>0</v>
      </c>
      <c r="L4" s="425" t="s">
        <v>13308</v>
      </c>
    </row>
    <row r="5" spans="2:12" x14ac:dyDescent="0.35">
      <c r="B5" s="386" t="s">
        <v>13215</v>
      </c>
      <c r="C5" s="387" t="s">
        <v>113</v>
      </c>
      <c r="D5" s="387" t="s">
        <v>38</v>
      </c>
      <c r="E5" s="388">
        <v>43011.607266203697</v>
      </c>
      <c r="F5" s="389">
        <v>7</v>
      </c>
      <c r="G5" s="387" t="s">
        <v>51</v>
      </c>
      <c r="H5" s="448" t="s">
        <v>13286</v>
      </c>
      <c r="J5" s="382">
        <f>VLOOKUP(C5,'User Profiles 27JUN2018'!$F$4:$BE$345,52,FALSE)</f>
        <v>43266.451944641201</v>
      </c>
      <c r="K5" s="2" t="b">
        <f t="shared" si="0"/>
        <v>0</v>
      </c>
      <c r="L5" s="425" t="s">
        <v>13328</v>
      </c>
    </row>
    <row r="6" spans="2:12" x14ac:dyDescent="0.35">
      <c r="B6" s="390" t="s">
        <v>13227</v>
      </c>
      <c r="C6" s="2" t="s">
        <v>630</v>
      </c>
      <c r="D6" s="2" t="s">
        <v>38</v>
      </c>
      <c r="E6" s="382">
        <v>43011.879458796298</v>
      </c>
      <c r="F6" s="383">
        <v>7</v>
      </c>
      <c r="G6" s="2" t="s">
        <v>154</v>
      </c>
      <c r="H6" s="449"/>
      <c r="J6" s="382">
        <f>VLOOKUP(C6,'User Profiles 27JUN2018'!$F$4:$BE$345,52,FALSE)</f>
        <v>43255.905954398098</v>
      </c>
      <c r="K6" s="2" t="b">
        <f t="shared" si="0"/>
        <v>0</v>
      </c>
      <c r="L6" s="425"/>
    </row>
    <row r="7" spans="2:12" x14ac:dyDescent="0.35">
      <c r="B7" s="390" t="s">
        <v>13230</v>
      </c>
      <c r="C7" s="2" t="s">
        <v>738</v>
      </c>
      <c r="D7" s="2" t="s">
        <v>38</v>
      </c>
      <c r="E7" s="382">
        <v>43016.907705474499</v>
      </c>
      <c r="F7" s="383">
        <v>7</v>
      </c>
      <c r="G7" s="2" t="s">
        <v>13274</v>
      </c>
      <c r="H7" s="449"/>
      <c r="J7" s="382">
        <f>VLOOKUP(C7,'User Profiles 27JUN2018'!$F$4:$BE$345,52,FALSE)</f>
        <v>43243.8663530903</v>
      </c>
      <c r="K7" s="2" t="b">
        <f t="shared" si="0"/>
        <v>0</v>
      </c>
      <c r="L7" s="425"/>
    </row>
    <row r="8" spans="2:12" x14ac:dyDescent="0.35">
      <c r="B8" s="390" t="s">
        <v>13219</v>
      </c>
      <c r="C8" s="2" t="s">
        <v>356</v>
      </c>
      <c r="D8" s="2" t="s">
        <v>38</v>
      </c>
      <c r="E8" s="382">
        <v>43020.619481018497</v>
      </c>
      <c r="F8" s="383">
        <v>7</v>
      </c>
      <c r="G8" s="2" t="s">
        <v>13275</v>
      </c>
      <c r="H8" s="449"/>
      <c r="J8" s="382">
        <f>VLOOKUP(C8,'User Profiles 27JUN2018'!$F$4:$BE$345,52,FALSE)</f>
        <v>43243.408486539403</v>
      </c>
      <c r="K8" s="2" t="b">
        <f t="shared" si="0"/>
        <v>0</v>
      </c>
      <c r="L8" s="425"/>
    </row>
    <row r="9" spans="2:12" x14ac:dyDescent="0.35">
      <c r="B9" s="391" t="s">
        <v>13234</v>
      </c>
      <c r="C9" s="392" t="s">
        <v>1118</v>
      </c>
      <c r="D9" s="392" t="s">
        <v>38</v>
      </c>
      <c r="E9" s="393">
        <v>43025.455080011598</v>
      </c>
      <c r="F9" s="394">
        <v>7</v>
      </c>
      <c r="G9" s="392" t="s">
        <v>13276</v>
      </c>
      <c r="H9" s="450"/>
      <c r="J9" s="382">
        <f>VLOOKUP(C9,'User Profiles 27JUN2018'!$F$4:$BE$345,52,FALSE)</f>
        <v>43262.130225000001</v>
      </c>
      <c r="K9" s="2" t="b">
        <f t="shared" si="0"/>
        <v>0</v>
      </c>
      <c r="L9" s="425"/>
    </row>
    <row r="10" spans="2:12" x14ac:dyDescent="0.35">
      <c r="B10" s="386" t="s">
        <v>13226</v>
      </c>
      <c r="C10" s="387" t="s">
        <v>620</v>
      </c>
      <c r="D10" s="387" t="s">
        <v>38</v>
      </c>
      <c r="E10" s="388">
        <v>43053.428316203703</v>
      </c>
      <c r="F10" s="389">
        <v>6</v>
      </c>
      <c r="G10" s="387" t="s">
        <v>1316</v>
      </c>
      <c r="H10" s="448" t="str">
        <f>H5</f>
        <v>Together in one eMail</v>
      </c>
      <c r="J10" s="382">
        <f>VLOOKUP(C10,'User Profiles 27JUN2018'!$F$4:$BE$345,52,FALSE)</f>
        <v>43244.317515243099</v>
      </c>
      <c r="K10" s="2" t="b">
        <f t="shared" si="0"/>
        <v>0</v>
      </c>
      <c r="L10" s="425"/>
    </row>
    <row r="11" spans="2:12" x14ac:dyDescent="0.35">
      <c r="B11" s="390" t="s">
        <v>13235</v>
      </c>
      <c r="C11" s="2" t="s">
        <v>1136</v>
      </c>
      <c r="D11" s="2" t="s">
        <v>38</v>
      </c>
      <c r="E11" s="382">
        <v>43054.576802928197</v>
      </c>
      <c r="F11" s="383">
        <v>6</v>
      </c>
      <c r="G11" s="2" t="s">
        <v>13277</v>
      </c>
      <c r="H11" s="449"/>
      <c r="J11" s="382">
        <f>VLOOKUP(C11,'User Profiles 27JUN2018'!$F$4:$BE$345,52,FALSE)</f>
        <v>43255.606005636597</v>
      </c>
      <c r="K11" s="2" t="b">
        <f t="shared" si="0"/>
        <v>0</v>
      </c>
      <c r="L11" s="425" t="s">
        <v>13322</v>
      </c>
    </row>
    <row r="12" spans="2:12" x14ac:dyDescent="0.35">
      <c r="B12" s="390" t="s">
        <v>13220</v>
      </c>
      <c r="C12" s="2" t="s">
        <v>362</v>
      </c>
      <c r="D12" s="2" t="s">
        <v>38</v>
      </c>
      <c r="E12" s="382">
        <v>43056.736773576398</v>
      </c>
      <c r="F12" s="383">
        <v>6</v>
      </c>
      <c r="G12" s="2" t="s">
        <v>13279</v>
      </c>
      <c r="H12" s="449"/>
      <c r="J12" s="382">
        <f>VLOOKUP(C12,'User Profiles 27JUN2018'!$F$4:$BE$345,52,FALSE)</f>
        <v>43255.391387731499</v>
      </c>
      <c r="K12" s="2" t="b">
        <f t="shared" si="0"/>
        <v>0</v>
      </c>
      <c r="L12" s="425" t="s">
        <v>13325</v>
      </c>
    </row>
    <row r="13" spans="2:12" x14ac:dyDescent="0.35">
      <c r="B13" s="391" t="s">
        <v>13221</v>
      </c>
      <c r="C13" s="392" t="s">
        <v>368</v>
      </c>
      <c r="D13" s="392" t="s">
        <v>38</v>
      </c>
      <c r="E13" s="393">
        <v>43068.425754317097</v>
      </c>
      <c r="F13" s="394">
        <v>5</v>
      </c>
      <c r="G13" s="392" t="s">
        <v>13280</v>
      </c>
      <c r="H13" s="450"/>
      <c r="J13" s="382" t="e">
        <f>VLOOKUP(C13,'User Profiles 27JUN2018'!$F$4:$BE$345,52,FALSE)</f>
        <v>#N/A</v>
      </c>
      <c r="K13" s="2" t="e">
        <f t="shared" si="0"/>
        <v>#N/A</v>
      </c>
      <c r="L13" s="425" t="s">
        <v>13323</v>
      </c>
    </row>
    <row r="14" spans="2:12" x14ac:dyDescent="0.35">
      <c r="B14" s="386" t="s">
        <v>13222</v>
      </c>
      <c r="C14" s="387" t="s">
        <v>389</v>
      </c>
      <c r="D14" s="387" t="s">
        <v>38</v>
      </c>
      <c r="E14" s="388">
        <v>43074.5426043634</v>
      </c>
      <c r="F14" s="389">
        <v>5</v>
      </c>
      <c r="G14" s="387" t="s">
        <v>13281</v>
      </c>
      <c r="H14" s="448" t="str">
        <f>H5</f>
        <v>Together in one eMail</v>
      </c>
      <c r="J14" s="382">
        <f>VLOOKUP(C14,'User Profiles 27JUN2018'!$F$4:$BE$345,52,FALSE)</f>
        <v>43277.765825694398</v>
      </c>
      <c r="K14" s="2" t="b">
        <f t="shared" si="0"/>
        <v>0</v>
      </c>
      <c r="L14" s="425"/>
    </row>
    <row r="15" spans="2:12" x14ac:dyDescent="0.35">
      <c r="B15" s="390" t="s">
        <v>13225</v>
      </c>
      <c r="C15" s="2" t="s">
        <v>599</v>
      </c>
      <c r="D15" s="2" t="s">
        <v>38</v>
      </c>
      <c r="E15" s="382">
        <v>43082.2442898148</v>
      </c>
      <c r="F15" s="383">
        <v>5</v>
      </c>
      <c r="G15" s="2" t="s">
        <v>1994</v>
      </c>
      <c r="H15" s="449"/>
      <c r="J15" s="382">
        <f>VLOOKUP(C15,'User Profiles 27JUN2018'!$F$4:$BE$345,52,FALSE)</f>
        <v>43243.373181134302</v>
      </c>
      <c r="K15" s="2" t="b">
        <f t="shared" si="0"/>
        <v>0</v>
      </c>
      <c r="L15" s="425"/>
    </row>
    <row r="16" spans="2:12" x14ac:dyDescent="0.35">
      <c r="B16" s="390" t="s">
        <v>13223</v>
      </c>
      <c r="C16" s="2" t="s">
        <v>547</v>
      </c>
      <c r="D16" s="2" t="s">
        <v>38</v>
      </c>
      <c r="E16" s="382">
        <v>43084.377892476798</v>
      </c>
      <c r="F16" s="383">
        <v>5</v>
      </c>
      <c r="G16" s="2" t="s">
        <v>2078</v>
      </c>
      <c r="H16" s="449"/>
      <c r="J16" s="382">
        <f>VLOOKUP(C16,'User Profiles 27JUN2018'!$F$4:$BE$345,52,FALSE)</f>
        <v>43256.338802627302</v>
      </c>
      <c r="K16" s="2" t="b">
        <f t="shared" si="0"/>
        <v>0</v>
      </c>
      <c r="L16" s="425" t="s">
        <v>13326</v>
      </c>
    </row>
    <row r="17" spans="2:12" x14ac:dyDescent="0.35">
      <c r="B17" s="390" t="s">
        <v>13231</v>
      </c>
      <c r="C17" s="2" t="s">
        <v>891</v>
      </c>
      <c r="D17" s="2" t="s">
        <v>38</v>
      </c>
      <c r="E17" s="382">
        <v>43087.152267164398</v>
      </c>
      <c r="F17" s="383">
        <v>5</v>
      </c>
      <c r="G17" s="2" t="s">
        <v>13282</v>
      </c>
      <c r="H17" s="449"/>
      <c r="J17" s="382">
        <f>VLOOKUP(C17,'User Profiles 27JUN2018'!$F$4:$BE$345,52,FALSE)</f>
        <v>43087.152267164398</v>
      </c>
      <c r="K17" s="2" t="b">
        <f t="shared" si="0"/>
        <v>1</v>
      </c>
      <c r="L17" s="425"/>
    </row>
    <row r="18" spans="2:12" x14ac:dyDescent="0.35">
      <c r="B18" s="390" t="s">
        <v>13232</v>
      </c>
      <c r="C18" s="2" t="s">
        <v>981</v>
      </c>
      <c r="D18" s="2" t="s">
        <v>38</v>
      </c>
      <c r="E18" s="382">
        <v>43090.237935960598</v>
      </c>
      <c r="F18" s="383">
        <v>5</v>
      </c>
      <c r="G18" s="2" t="s">
        <v>1994</v>
      </c>
      <c r="H18" s="449"/>
      <c r="J18" s="382">
        <f>VLOOKUP(C18,'User Profiles 27JUN2018'!$F$4:$BE$345,52,FALSE)</f>
        <v>43243.372509687499</v>
      </c>
      <c r="K18" s="2" t="b">
        <f t="shared" si="0"/>
        <v>0</v>
      </c>
      <c r="L18" s="425"/>
    </row>
    <row r="19" spans="2:12" x14ac:dyDescent="0.35">
      <c r="B19" s="391" t="s">
        <v>13233</v>
      </c>
      <c r="C19" s="392" t="s">
        <v>986</v>
      </c>
      <c r="D19" s="392" t="s">
        <v>38</v>
      </c>
      <c r="E19" s="393">
        <v>43098.088947488402</v>
      </c>
      <c r="F19" s="394">
        <v>4</v>
      </c>
      <c r="G19" s="392" t="s">
        <v>13283</v>
      </c>
      <c r="H19" s="450"/>
      <c r="J19" s="382">
        <f>VLOOKUP(C19,'User Profiles 27JUN2018'!$F$4:$BE$345,52,FALSE)</f>
        <v>43243.966377662</v>
      </c>
      <c r="K19" s="2" t="b">
        <f t="shared" si="0"/>
        <v>0</v>
      </c>
      <c r="L19" s="425"/>
    </row>
    <row r="20" spans="2:12" x14ac:dyDescent="0.35">
      <c r="B20" s="2" t="s">
        <v>13214</v>
      </c>
      <c r="C20" s="2" t="s">
        <v>29</v>
      </c>
      <c r="D20" s="2" t="s">
        <v>254</v>
      </c>
      <c r="E20" s="382">
        <v>42831.690104861103</v>
      </c>
      <c r="F20" s="383">
        <v>13</v>
      </c>
      <c r="G20" s="2" t="s">
        <v>13271</v>
      </c>
      <c r="H20" s="2" t="s">
        <v>13285</v>
      </c>
      <c r="J20" s="382" t="e">
        <f>VLOOKUP(C20,'User Profiles 27JUN2018'!$F$4:$BE$345,52,FALSE)</f>
        <v>#N/A</v>
      </c>
      <c r="K20" s="2" t="e">
        <f t="shared" si="0"/>
        <v>#N/A</v>
      </c>
      <c r="L20" s="425"/>
    </row>
    <row r="21" spans="2:12" x14ac:dyDescent="0.35">
      <c r="B21" s="2" t="s">
        <v>13228</v>
      </c>
      <c r="C21" s="2" t="s">
        <v>641</v>
      </c>
      <c r="D21" s="2" t="s">
        <v>254</v>
      </c>
      <c r="E21" s="382">
        <v>42970.453283715302</v>
      </c>
      <c r="F21" s="383">
        <v>8</v>
      </c>
      <c r="G21" s="2" t="s">
        <v>13272</v>
      </c>
      <c r="H21" s="2" t="s">
        <v>13285</v>
      </c>
      <c r="J21" s="382" t="e">
        <f>VLOOKUP(C21,'User Profiles 27JUN2018'!$F$4:$BE$345,52,FALSE)</f>
        <v>#N/A</v>
      </c>
      <c r="K21" s="2" t="e">
        <f t="shared" si="0"/>
        <v>#N/A</v>
      </c>
      <c r="L21" s="425" t="s">
        <v>13324</v>
      </c>
    </row>
    <row r="22" spans="2:12" x14ac:dyDescent="0.35">
      <c r="B22" s="2" t="s">
        <v>13218</v>
      </c>
      <c r="C22" s="2" t="s">
        <v>313</v>
      </c>
      <c r="D22" s="2" t="s">
        <v>254</v>
      </c>
      <c r="E22" s="382">
        <v>42971.474760416699</v>
      </c>
      <c r="F22" s="383">
        <v>8</v>
      </c>
      <c r="G22" s="2" t="s">
        <v>13273</v>
      </c>
      <c r="H22" s="2" t="s">
        <v>13287</v>
      </c>
      <c r="J22" s="382">
        <f>VLOOKUP(C22,'User Profiles 27JUN2018'!$F$4:$BE$345,52,FALSE)</f>
        <v>42971.474760416699</v>
      </c>
      <c r="K22" s="2" t="str">
        <f>H22</f>
        <v>Leave Alone</v>
      </c>
      <c r="L22" s="425"/>
    </row>
    <row r="23" spans="2:12" x14ac:dyDescent="0.35">
      <c r="B23" s="2" t="s">
        <v>13216</v>
      </c>
      <c r="C23" s="2" t="s">
        <v>274</v>
      </c>
      <c r="D23" s="2" t="s">
        <v>254</v>
      </c>
      <c r="E23" s="382">
        <v>42983.451789085702</v>
      </c>
      <c r="F23" s="383">
        <v>8</v>
      </c>
      <c r="G23" s="2" t="s">
        <v>13273</v>
      </c>
      <c r="H23" s="2" t="s">
        <v>13287</v>
      </c>
      <c r="J23" s="382">
        <f>VLOOKUP(C23,'User Profiles 27JUN2018'!$F$4:$BE$345,52,FALSE)</f>
        <v>42983.451789085702</v>
      </c>
      <c r="K23" s="2" t="str">
        <f>H23</f>
        <v>Leave Alone</v>
      </c>
      <c r="L23" s="425"/>
    </row>
    <row r="24" spans="2:12" x14ac:dyDescent="0.35">
      <c r="B24" s="2" t="s">
        <v>13217</v>
      </c>
      <c r="C24" s="2" t="s">
        <v>300</v>
      </c>
      <c r="D24" s="2" t="s">
        <v>254</v>
      </c>
      <c r="E24" s="382">
        <v>43068.652916747698</v>
      </c>
      <c r="F24" s="383">
        <v>5</v>
      </c>
      <c r="G24" s="2" t="s">
        <v>13273</v>
      </c>
      <c r="H24" s="2" t="s">
        <v>13287</v>
      </c>
      <c r="J24" s="382">
        <f>VLOOKUP(C24,'User Profiles 27JUN2018'!$F$4:$BE$345,52,FALSE)</f>
        <v>43257.672572569398</v>
      </c>
      <c r="K24" s="2" t="b">
        <f t="shared" ref="K24" si="1">J24=E24</f>
        <v>0</v>
      </c>
      <c r="L24" s="425"/>
    </row>
  </sheetData>
  <autoFilter ref="B2:K24" xr:uid="{00000000-0009-0000-0000-00000B000000}"/>
  <sortState ref="A3:I24">
    <sortCondition ref="I3:I24"/>
  </sortState>
  <mergeCells count="3">
    <mergeCell ref="H5:H9"/>
    <mergeCell ref="H10:H13"/>
    <mergeCell ref="H14:H19"/>
  </mergeCells>
  <pageMargins left="0.25" right="0.25" top="0.75" bottom="0.75" header="0.3" footer="0.3"/>
  <pageSetup scale="58" orientation="landscape"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3" tint="-0.249977111117893"/>
    <pageSetUpPr fitToPage="1"/>
  </sheetPr>
  <dimension ref="A1:M24"/>
  <sheetViews>
    <sheetView showGridLines="0" zoomScaleNormal="100" workbookViewId="0">
      <pane xSplit="4" ySplit="3" topLeftCell="E4" activePane="bottomRight" state="frozen"/>
      <selection activeCell="A3" sqref="A3"/>
      <selection pane="topRight" activeCell="A3" sqref="A3"/>
      <selection pane="bottomLeft" activeCell="A3" sqref="A3"/>
      <selection pane="bottomRight" activeCell="A3" sqref="A3"/>
    </sheetView>
  </sheetViews>
  <sheetFormatPr defaultColWidth="10.7265625" defaultRowHeight="24" customHeight="1" x14ac:dyDescent="0.35"/>
  <cols>
    <col min="1" max="1" width="0.81640625" style="395" customWidth="1"/>
    <col min="2" max="4" width="15.7265625" style="396" customWidth="1"/>
    <col min="5" max="5" width="31.7265625" style="396" customWidth="1"/>
    <col min="6" max="6" width="10.7265625" style="396" customWidth="1"/>
    <col min="7" max="8" width="10.7265625" style="397"/>
    <col min="9" max="9" width="12.7265625" style="398" customWidth="1"/>
    <col min="10" max="10" width="1.7265625" style="396" customWidth="1"/>
    <col min="11" max="11" width="25.7265625" style="396" customWidth="1"/>
    <col min="12" max="12" width="0.81640625" style="396" customWidth="1"/>
    <col min="13" max="13" width="40.7265625" style="396" customWidth="1"/>
    <col min="14" max="16384" width="10.7265625" style="396"/>
  </cols>
  <sheetData>
    <row r="1" spans="1:13" ht="5.15" customHeight="1" x14ac:dyDescent="0.35"/>
    <row r="2" spans="1:13" ht="24" customHeight="1" thickBot="1" x14ac:dyDescent="0.4">
      <c r="B2" s="399" t="s">
        <v>13302</v>
      </c>
      <c r="C2" s="400"/>
      <c r="D2" s="401">
        <f>SUBTOTAL(3,B4:B22)</f>
        <v>19</v>
      </c>
      <c r="E2" s="400"/>
      <c r="F2" s="400"/>
      <c r="G2" s="402"/>
      <c r="H2" s="402"/>
      <c r="I2" s="403">
        <f ca="1">NOW()</f>
        <v>43284.703863657407</v>
      </c>
    </row>
    <row r="3" spans="1:13" s="411" customFormat="1" ht="27" customHeight="1" thickBot="1" x14ac:dyDescent="0.3">
      <c r="A3" s="404"/>
      <c r="B3" s="405" t="s">
        <v>1</v>
      </c>
      <c r="C3" s="406" t="s">
        <v>3</v>
      </c>
      <c r="D3" s="406" t="s">
        <v>4</v>
      </c>
      <c r="E3" s="406" t="s">
        <v>5</v>
      </c>
      <c r="F3" s="406" t="s">
        <v>7</v>
      </c>
      <c r="G3" s="406" t="s">
        <v>9</v>
      </c>
      <c r="H3" s="406" t="s">
        <v>11</v>
      </c>
      <c r="I3" s="407" t="s">
        <v>13303</v>
      </c>
      <c r="J3" s="408"/>
      <c r="K3" s="409" t="s">
        <v>2963</v>
      </c>
      <c r="L3" s="410"/>
      <c r="M3" s="409" t="s">
        <v>3030</v>
      </c>
    </row>
    <row r="4" spans="1:13" ht="24" customHeight="1" x14ac:dyDescent="0.35">
      <c r="B4" s="412" t="s">
        <v>1569</v>
      </c>
      <c r="C4" s="412" t="s">
        <v>1535</v>
      </c>
      <c r="D4" s="412" t="s">
        <v>1570</v>
      </c>
      <c r="E4" s="412" t="s">
        <v>1571</v>
      </c>
      <c r="F4" s="412" t="s">
        <v>38</v>
      </c>
      <c r="G4" s="413">
        <v>43084.532864201399</v>
      </c>
      <c r="H4" s="413">
        <v>43088.175435069403</v>
      </c>
      <c r="I4" s="414">
        <f t="shared" ref="I4:I22" ca="1" si="0">IF(H4="","NEVER",DATEDIF(H4,$I$2,"d"))</f>
        <v>196</v>
      </c>
      <c r="K4" s="415" t="s">
        <v>2965</v>
      </c>
      <c r="L4" s="416"/>
      <c r="M4" s="162"/>
    </row>
    <row r="5" spans="1:13" ht="24" customHeight="1" x14ac:dyDescent="0.35">
      <c r="B5" s="412" t="s">
        <v>1367</v>
      </c>
      <c r="C5" s="412" t="s">
        <v>380</v>
      </c>
      <c r="D5" s="412" t="s">
        <v>1368</v>
      </c>
      <c r="E5" s="412" t="s">
        <v>1369</v>
      </c>
      <c r="F5" s="412" t="s">
        <v>38</v>
      </c>
      <c r="G5" s="413">
        <v>43067.793412419</v>
      </c>
      <c r="H5" s="413">
        <v>43097.495053275503</v>
      </c>
      <c r="I5" s="414">
        <f t="shared" ca="1" si="0"/>
        <v>187</v>
      </c>
      <c r="K5" s="415" t="s">
        <v>2965</v>
      </c>
      <c r="L5" s="416"/>
      <c r="M5" s="162"/>
    </row>
    <row r="6" spans="1:13" ht="24" customHeight="1" x14ac:dyDescent="0.35">
      <c r="B6" s="412" t="s">
        <v>1644</v>
      </c>
      <c r="C6" s="412" t="s">
        <v>1645</v>
      </c>
      <c r="D6" s="412" t="s">
        <v>574</v>
      </c>
      <c r="E6" s="412" t="s">
        <v>1646</v>
      </c>
      <c r="F6" s="412" t="s">
        <v>38</v>
      </c>
      <c r="G6" s="413">
        <v>43111.479918321798</v>
      </c>
      <c r="H6" s="413">
        <v>43153.684465972197</v>
      </c>
      <c r="I6" s="414">
        <f t="shared" ca="1" si="0"/>
        <v>131</v>
      </c>
      <c r="K6" s="415" t="s">
        <v>2964</v>
      </c>
      <c r="L6" s="416"/>
      <c r="M6" s="162"/>
    </row>
    <row r="7" spans="1:13" ht="24" customHeight="1" thickBot="1" x14ac:dyDescent="0.4">
      <c r="B7" s="417" t="s">
        <v>1565</v>
      </c>
      <c r="C7" s="417" t="s">
        <v>1220</v>
      </c>
      <c r="D7" s="417" t="s">
        <v>1566</v>
      </c>
      <c r="E7" s="417" t="s">
        <v>1567</v>
      </c>
      <c r="F7" s="417" t="s">
        <v>38</v>
      </c>
      <c r="G7" s="418">
        <v>43084.531896180597</v>
      </c>
      <c r="H7" s="418">
        <v>43160.5467075579</v>
      </c>
      <c r="I7" s="419">
        <f t="shared" ca="1" si="0"/>
        <v>124</v>
      </c>
      <c r="K7" s="420" t="s">
        <v>2964</v>
      </c>
      <c r="L7" s="416"/>
      <c r="M7" s="421"/>
    </row>
    <row r="8" spans="1:13" ht="24" customHeight="1" x14ac:dyDescent="0.35">
      <c r="B8" s="412" t="s">
        <v>1393</v>
      </c>
      <c r="C8" s="412" t="s">
        <v>1394</v>
      </c>
      <c r="D8" s="412" t="s">
        <v>1395</v>
      </c>
      <c r="E8" s="412" t="s">
        <v>1396</v>
      </c>
      <c r="F8" s="412" t="s">
        <v>38</v>
      </c>
      <c r="G8" s="413">
        <v>43067.799102002296</v>
      </c>
      <c r="H8" s="413">
        <v>43202.811727511602</v>
      </c>
      <c r="I8" s="422">
        <f t="shared" ca="1" si="0"/>
        <v>82</v>
      </c>
      <c r="K8" s="415" t="s">
        <v>2965</v>
      </c>
      <c r="L8" s="416"/>
      <c r="M8" s="162"/>
    </row>
    <row r="9" spans="1:13" ht="24" customHeight="1" x14ac:dyDescent="0.35">
      <c r="B9" s="412" t="s">
        <v>1534</v>
      </c>
      <c r="C9" s="412" t="s">
        <v>1535</v>
      </c>
      <c r="D9" s="412" t="s">
        <v>1536</v>
      </c>
      <c r="E9" s="412" t="s">
        <v>1537</v>
      </c>
      <c r="F9" s="412" t="s">
        <v>49</v>
      </c>
      <c r="G9" s="413">
        <v>43084.518824270803</v>
      </c>
      <c r="H9" s="413">
        <v>43203.177628009304</v>
      </c>
      <c r="I9" s="414">
        <f t="shared" ca="1" si="0"/>
        <v>81</v>
      </c>
      <c r="K9" s="415" t="s">
        <v>2965</v>
      </c>
      <c r="L9" s="416"/>
      <c r="M9" s="162"/>
    </row>
    <row r="10" spans="1:13" ht="24" customHeight="1" x14ac:dyDescent="0.35">
      <c r="B10" s="412" t="s">
        <v>1484</v>
      </c>
      <c r="C10" s="412" t="s">
        <v>1485</v>
      </c>
      <c r="D10" s="412" t="s">
        <v>1486</v>
      </c>
      <c r="E10" s="412" t="s">
        <v>1487</v>
      </c>
      <c r="F10" s="412" t="s">
        <v>38</v>
      </c>
      <c r="G10" s="413">
        <v>43084.492438275498</v>
      </c>
      <c r="H10" s="413">
        <v>43206.497234143499</v>
      </c>
      <c r="I10" s="414">
        <f t="shared" ca="1" si="0"/>
        <v>78</v>
      </c>
      <c r="K10" s="415" t="s">
        <v>2964</v>
      </c>
      <c r="L10" s="416"/>
      <c r="M10" s="162"/>
    </row>
    <row r="11" spans="1:13" ht="24" customHeight="1" x14ac:dyDescent="0.35">
      <c r="B11" s="412" t="s">
        <v>1347</v>
      </c>
      <c r="C11" s="412" t="s">
        <v>1348</v>
      </c>
      <c r="D11" s="412" t="s">
        <v>1349</v>
      </c>
      <c r="E11" s="412" t="s">
        <v>1350</v>
      </c>
      <c r="F11" s="412" t="s">
        <v>49</v>
      </c>
      <c r="G11" s="413">
        <v>43067.779969328702</v>
      </c>
      <c r="H11" s="413">
        <v>43208.4373128472</v>
      </c>
      <c r="I11" s="414">
        <f t="shared" ca="1" si="0"/>
        <v>76</v>
      </c>
      <c r="K11" s="415" t="s">
        <v>2965</v>
      </c>
      <c r="L11" s="416"/>
      <c r="M11" s="162"/>
    </row>
    <row r="12" spans="1:13" ht="24" customHeight="1" x14ac:dyDescent="0.35">
      <c r="B12" s="412" t="s">
        <v>1513</v>
      </c>
      <c r="C12" s="412" t="s">
        <v>966</v>
      </c>
      <c r="D12" s="412" t="s">
        <v>1514</v>
      </c>
      <c r="E12" s="412" t="s">
        <v>1515</v>
      </c>
      <c r="F12" s="412" t="s">
        <v>38</v>
      </c>
      <c r="G12" s="413">
        <v>43084.5080520833</v>
      </c>
      <c r="H12" s="413">
        <v>43208.217988923599</v>
      </c>
      <c r="I12" s="414">
        <f t="shared" ca="1" si="0"/>
        <v>76</v>
      </c>
      <c r="K12" s="415" t="s">
        <v>2964</v>
      </c>
      <c r="L12" s="416"/>
      <c r="M12" s="162"/>
    </row>
    <row r="13" spans="1:13" ht="24" customHeight="1" x14ac:dyDescent="0.35">
      <c r="B13" s="412" t="s">
        <v>1634</v>
      </c>
      <c r="C13" s="412" t="s">
        <v>1635</v>
      </c>
      <c r="D13" s="412" t="s">
        <v>1636</v>
      </c>
      <c r="E13" s="412" t="s">
        <v>1637</v>
      </c>
      <c r="F13" s="412" t="s">
        <v>38</v>
      </c>
      <c r="G13" s="413">
        <v>43110.5265168982</v>
      </c>
      <c r="H13" s="413">
        <v>43213.142570219898</v>
      </c>
      <c r="I13" s="414">
        <f t="shared" ca="1" si="0"/>
        <v>71</v>
      </c>
      <c r="K13" s="415" t="s">
        <v>2965</v>
      </c>
      <c r="L13" s="416"/>
      <c r="M13" s="162"/>
    </row>
    <row r="14" spans="1:13" ht="24" customHeight="1" x14ac:dyDescent="0.35">
      <c r="B14" s="412" t="s">
        <v>1389</v>
      </c>
      <c r="C14" s="412" t="s">
        <v>1390</v>
      </c>
      <c r="D14" s="412" t="s">
        <v>1391</v>
      </c>
      <c r="E14" s="412" t="s">
        <v>1392</v>
      </c>
      <c r="F14" s="412" t="s">
        <v>38</v>
      </c>
      <c r="G14" s="413">
        <v>43067.798343946801</v>
      </c>
      <c r="H14" s="413">
        <v>43215.479906793997</v>
      </c>
      <c r="I14" s="414">
        <f t="shared" ca="1" si="0"/>
        <v>69</v>
      </c>
      <c r="K14" s="415" t="s">
        <v>2964</v>
      </c>
      <c r="L14" s="416"/>
      <c r="M14" s="162"/>
    </row>
    <row r="15" spans="1:13" ht="24" customHeight="1" x14ac:dyDescent="0.35">
      <c r="B15" s="412" t="s">
        <v>1362</v>
      </c>
      <c r="C15" s="412" t="s">
        <v>1363</v>
      </c>
      <c r="D15" s="412" t="s">
        <v>1364</v>
      </c>
      <c r="E15" s="412" t="s">
        <v>1365</v>
      </c>
      <c r="F15" s="412" t="s">
        <v>38</v>
      </c>
      <c r="G15" s="413">
        <v>43067.7836935995</v>
      </c>
      <c r="H15" s="413">
        <v>43221.428870752301</v>
      </c>
      <c r="I15" s="414">
        <f t="shared" ca="1" si="0"/>
        <v>63</v>
      </c>
      <c r="K15" s="415" t="s">
        <v>2964</v>
      </c>
      <c r="L15" s="416"/>
      <c r="M15" s="162"/>
    </row>
    <row r="16" spans="1:13" ht="24" customHeight="1" x14ac:dyDescent="0.35">
      <c r="B16" s="412" t="s">
        <v>1373</v>
      </c>
      <c r="C16" s="412" t="s">
        <v>1374</v>
      </c>
      <c r="D16" s="412" t="s">
        <v>1375</v>
      </c>
      <c r="E16" s="412" t="s">
        <v>1376</v>
      </c>
      <c r="F16" s="412" t="s">
        <v>38</v>
      </c>
      <c r="G16" s="413">
        <v>43067.794768055603</v>
      </c>
      <c r="H16" s="413">
        <v>43222.444307256897</v>
      </c>
      <c r="I16" s="414">
        <f t="shared" ca="1" si="0"/>
        <v>62</v>
      </c>
      <c r="K16" s="415" t="s">
        <v>2965</v>
      </c>
      <c r="L16" s="416"/>
      <c r="M16" s="162"/>
    </row>
    <row r="17" spans="2:13" ht="24" customHeight="1" x14ac:dyDescent="0.35">
      <c r="B17" s="412" t="s">
        <v>1496</v>
      </c>
      <c r="C17" s="412" t="s">
        <v>1497</v>
      </c>
      <c r="D17" s="412" t="s">
        <v>1498</v>
      </c>
      <c r="E17" s="412" t="s">
        <v>1499</v>
      </c>
      <c r="F17" s="412" t="s">
        <v>38</v>
      </c>
      <c r="G17" s="413">
        <v>43084.497945798597</v>
      </c>
      <c r="H17" s="413">
        <v>43222.1405894329</v>
      </c>
      <c r="I17" s="414">
        <f t="shared" ca="1" si="0"/>
        <v>62</v>
      </c>
      <c r="K17" s="415" t="s">
        <v>2965</v>
      </c>
      <c r="L17" s="416"/>
      <c r="M17" s="162"/>
    </row>
    <row r="18" spans="2:13" ht="24" customHeight="1" x14ac:dyDescent="0.35">
      <c r="B18" s="412" t="s">
        <v>1552</v>
      </c>
      <c r="C18" s="412" t="s">
        <v>1553</v>
      </c>
      <c r="D18" s="412" t="s">
        <v>1554</v>
      </c>
      <c r="E18" s="412" t="s">
        <v>3214</v>
      </c>
      <c r="F18" s="412" t="s">
        <v>49</v>
      </c>
      <c r="G18" s="413">
        <v>43084.528045868101</v>
      </c>
      <c r="H18" s="413">
        <v>43222.692358020802</v>
      </c>
      <c r="I18" s="414">
        <f t="shared" ca="1" si="0"/>
        <v>62</v>
      </c>
      <c r="K18" s="415" t="s">
        <v>2964</v>
      </c>
      <c r="L18" s="416"/>
      <c r="M18" s="162"/>
    </row>
    <row r="19" spans="2:13" ht="24" customHeight="1" x14ac:dyDescent="0.35">
      <c r="B19" s="412" t="s">
        <v>1454</v>
      </c>
      <c r="C19" s="412" t="s">
        <v>1455</v>
      </c>
      <c r="D19" s="412" t="s">
        <v>1456</v>
      </c>
      <c r="E19" s="412" t="s">
        <v>1457</v>
      </c>
      <c r="F19" s="412" t="s">
        <v>38</v>
      </c>
      <c r="G19" s="413">
        <v>43084.476106365699</v>
      </c>
      <c r="H19" s="413">
        <v>43223.227047685199</v>
      </c>
      <c r="I19" s="414">
        <f t="shared" ca="1" si="0"/>
        <v>61</v>
      </c>
      <c r="K19" s="415" t="s">
        <v>2964</v>
      </c>
      <c r="L19" s="416"/>
      <c r="M19" s="162" t="s">
        <v>13304</v>
      </c>
    </row>
    <row r="20" spans="2:13" ht="24" customHeight="1" x14ac:dyDescent="0.35">
      <c r="B20" s="412" t="s">
        <v>1462</v>
      </c>
      <c r="C20" s="412" t="s">
        <v>1463</v>
      </c>
      <c r="D20" s="412" t="s">
        <v>1464</v>
      </c>
      <c r="E20" s="412" t="s">
        <v>1465</v>
      </c>
      <c r="F20" s="412" t="s">
        <v>38</v>
      </c>
      <c r="G20" s="413">
        <v>43084.483210497703</v>
      </c>
      <c r="H20" s="413">
        <v>43223.217567824096</v>
      </c>
      <c r="I20" s="414">
        <f t="shared" ca="1" si="0"/>
        <v>61</v>
      </c>
      <c r="K20" s="415" t="s">
        <v>2964</v>
      </c>
      <c r="L20" s="416"/>
      <c r="M20" s="162" t="s">
        <v>13305</v>
      </c>
    </row>
    <row r="21" spans="2:13" ht="24" customHeight="1" x14ac:dyDescent="0.35">
      <c r="B21" s="412" t="s">
        <v>1508</v>
      </c>
      <c r="C21" s="412" t="s">
        <v>1509</v>
      </c>
      <c r="D21" s="412" t="s">
        <v>1510</v>
      </c>
      <c r="E21" s="412" t="s">
        <v>1511</v>
      </c>
      <c r="F21" s="412" t="s">
        <v>38</v>
      </c>
      <c r="G21" s="413">
        <v>43084.505552164403</v>
      </c>
      <c r="H21" s="413">
        <v>43223.418602928199</v>
      </c>
      <c r="I21" s="414">
        <f t="shared" ca="1" si="0"/>
        <v>61</v>
      </c>
      <c r="K21" s="415" t="s">
        <v>2964</v>
      </c>
      <c r="L21" s="416"/>
      <c r="M21" s="162"/>
    </row>
    <row r="22" spans="2:13" ht="24" customHeight="1" x14ac:dyDescent="0.35">
      <c r="B22" s="412" t="s">
        <v>3103</v>
      </c>
      <c r="C22" s="412" t="s">
        <v>2994</v>
      </c>
      <c r="D22" s="412" t="s">
        <v>3104</v>
      </c>
      <c r="E22" s="412" t="s">
        <v>3105</v>
      </c>
      <c r="F22" s="412" t="s">
        <v>38</v>
      </c>
      <c r="G22" s="413">
        <v>43161.386606794003</v>
      </c>
      <c r="H22" s="413">
        <v>43223.344862268503</v>
      </c>
      <c r="I22" s="414">
        <f t="shared" ca="1" si="0"/>
        <v>61</v>
      </c>
      <c r="K22" s="415" t="s">
        <v>2965</v>
      </c>
      <c r="L22" s="416"/>
      <c r="M22" s="162" t="s">
        <v>13306</v>
      </c>
    </row>
    <row r="24" spans="2:13" ht="24" customHeight="1" x14ac:dyDescent="0.35">
      <c r="B24" s="426" t="s">
        <v>13343</v>
      </c>
    </row>
  </sheetData>
  <autoFilter ref="A3:M22" xr:uid="{00000000-0009-0000-0000-00000C000000}"/>
  <conditionalFormatting sqref="K4:K22">
    <cfRule type="cellIs" dxfId="32" priority="2" operator="equal">
      <formula>"Continues to require access"</formula>
    </cfRule>
    <cfRule type="cellIs" dxfId="31" priority="3" operator="equal">
      <formula>"Delete User"</formula>
    </cfRule>
  </conditionalFormatting>
  <conditionalFormatting sqref="F4:F22">
    <cfRule type="cellIs" dxfId="30" priority="1" operator="equal">
      <formula>"Reviewer"</formula>
    </cfRule>
  </conditionalFormatting>
  <dataValidations count="1">
    <dataValidation type="list" allowBlank="1" showInputMessage="1" showErrorMessage="1" sqref="K4:K22" xr:uid="{00000000-0002-0000-0C00-000000000000}">
      <formula1>"Continues to require access,Delete User"</formula1>
    </dataValidation>
  </dataValidations>
  <pageMargins left="0.5" right="0.5" top="0.5" bottom="0.5" header="0.25" footer="0.25"/>
  <pageSetup scale="65" fitToHeight="0" orientation="landscape" horizontalDpi="300" verticalDpi="300" r:id="rId1"/>
  <headerFooter alignWithMargins="0">
    <oddHeader>&amp;L&amp;"Arial,Bold"&amp;12&amp;A</oddHeader>
    <oddFooter>&amp;Lfilename: &amp;F&amp;RPage &amp;P of &amp;N</oddFooter>
  </headerFooter>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3" tint="-0.249977111117893"/>
    <pageSetUpPr fitToPage="1"/>
  </sheetPr>
  <dimension ref="A1:M57"/>
  <sheetViews>
    <sheetView showGridLines="0" zoomScaleNormal="100" workbookViewId="0">
      <pane xSplit="4" ySplit="3" topLeftCell="E4" activePane="bottomRight" state="frozen"/>
      <selection activeCell="A3" sqref="A3"/>
      <selection pane="topRight" activeCell="A3" sqref="A3"/>
      <selection pane="bottomLeft" activeCell="A3" sqref="A3"/>
      <selection pane="bottomRight" activeCell="A3" sqref="A3"/>
    </sheetView>
  </sheetViews>
  <sheetFormatPr defaultColWidth="10.7265625" defaultRowHeight="22.5" x14ac:dyDescent="0.35"/>
  <cols>
    <col min="1" max="1" width="0.81640625" style="45" customWidth="1"/>
    <col min="2" max="4" width="15.7265625" style="43" customWidth="1"/>
    <col min="5" max="5" width="31.7265625" style="43" customWidth="1"/>
    <col min="6" max="6" width="10.7265625" style="43" customWidth="1"/>
    <col min="7" max="8" width="10.7265625" style="51" customWidth="1"/>
    <col min="9" max="9" width="12.7265625" style="116" customWidth="1"/>
    <col min="10" max="10" width="1.7265625" style="43" customWidth="1"/>
    <col min="11" max="11" width="25.7265625" style="43" customWidth="1"/>
    <col min="12" max="12" width="0.81640625" style="43" customWidth="1"/>
    <col min="13" max="13" width="40.7265625" style="43" customWidth="1"/>
    <col min="14" max="14" width="10.7265625" style="43" customWidth="1"/>
    <col min="15" max="16384" width="10.7265625" style="43"/>
  </cols>
  <sheetData>
    <row r="1" spans="1:13" ht="5.15" customHeight="1" x14ac:dyDescent="0.35"/>
    <row r="2" spans="1:13" s="49" customFormat="1" ht="36" customHeight="1" thickBot="1" x14ac:dyDescent="0.25">
      <c r="A2" s="46"/>
      <c r="B2" s="58" t="s">
        <v>0</v>
      </c>
      <c r="C2" s="47"/>
      <c r="D2" s="48">
        <f>SUBTOTAL(3,B4:B48)</f>
        <v>45</v>
      </c>
      <c r="E2" s="47"/>
      <c r="F2" s="47"/>
      <c r="G2" s="50"/>
      <c r="H2" s="50"/>
      <c r="I2" s="114">
        <f ca="1">NOW()</f>
        <v>43284.703863657407</v>
      </c>
    </row>
    <row r="3" spans="1:13" s="53" customFormat="1" ht="36" customHeight="1" thickBot="1" x14ac:dyDescent="0.5">
      <c r="A3" s="52"/>
      <c r="B3" s="61" t="s">
        <v>1</v>
      </c>
      <c r="C3" s="62" t="s">
        <v>3</v>
      </c>
      <c r="D3" s="62" t="s">
        <v>4</v>
      </c>
      <c r="E3" s="62" t="s">
        <v>5</v>
      </c>
      <c r="F3" s="62" t="s">
        <v>7</v>
      </c>
      <c r="G3" s="62" t="s">
        <v>9</v>
      </c>
      <c r="H3" s="62" t="s">
        <v>11</v>
      </c>
      <c r="I3" s="115" t="s">
        <v>2987</v>
      </c>
      <c r="K3" s="159" t="s">
        <v>2963</v>
      </c>
      <c r="L3" s="73"/>
      <c r="M3" s="159" t="s">
        <v>3030</v>
      </c>
    </row>
    <row r="4" spans="1:13" x14ac:dyDescent="0.35">
      <c r="B4" s="59" t="s">
        <v>1500</v>
      </c>
      <c r="C4" s="59" t="s">
        <v>1501</v>
      </c>
      <c r="D4" s="59" t="s">
        <v>1502</v>
      </c>
      <c r="E4" s="59" t="s">
        <v>1503</v>
      </c>
      <c r="F4" s="243" t="s">
        <v>49</v>
      </c>
      <c r="G4" s="60">
        <v>43084.499736111102</v>
      </c>
      <c r="H4" s="60">
        <v>43160.109335960602</v>
      </c>
      <c r="I4" s="118">
        <f t="shared" ref="I4:I40" ca="1" si="0">IF(H4="","NEVER",DATEDIF(H4,$I$2,"m"))</f>
        <v>4</v>
      </c>
      <c r="K4" s="238" t="s">
        <v>2965</v>
      </c>
      <c r="L4" s="239"/>
      <c r="M4" s="240"/>
    </row>
    <row r="5" spans="1:13" x14ac:dyDescent="0.35">
      <c r="B5" s="59" t="s">
        <v>1569</v>
      </c>
      <c r="C5" s="59" t="s">
        <v>1535</v>
      </c>
      <c r="D5" s="59" t="s">
        <v>1570</v>
      </c>
      <c r="E5" s="59" t="s">
        <v>1571</v>
      </c>
      <c r="F5" s="59" t="s">
        <v>38</v>
      </c>
      <c r="G5" s="60">
        <v>43084.532864201399</v>
      </c>
      <c r="H5" s="60">
        <v>43088.175435069403</v>
      </c>
      <c r="I5" s="118">
        <f t="shared" ca="1" si="0"/>
        <v>6</v>
      </c>
      <c r="K5" s="238" t="s">
        <v>2964</v>
      </c>
      <c r="L5" s="239"/>
      <c r="M5" s="240"/>
    </row>
    <row r="6" spans="1:13" x14ac:dyDescent="0.35">
      <c r="B6" s="59" t="s">
        <v>1367</v>
      </c>
      <c r="C6" s="59" t="s">
        <v>380</v>
      </c>
      <c r="D6" s="59" t="s">
        <v>1368</v>
      </c>
      <c r="E6" s="59" t="s">
        <v>1369</v>
      </c>
      <c r="F6" s="59" t="s">
        <v>38</v>
      </c>
      <c r="G6" s="60">
        <v>43067.793412419</v>
      </c>
      <c r="H6" s="60">
        <v>43097.495053275503</v>
      </c>
      <c r="I6" s="118">
        <f t="shared" ca="1" si="0"/>
        <v>6</v>
      </c>
      <c r="K6" s="238" t="s">
        <v>2964</v>
      </c>
      <c r="L6" s="239"/>
      <c r="M6" s="240"/>
    </row>
    <row r="7" spans="1:13" x14ac:dyDescent="0.35">
      <c r="B7" s="59" t="s">
        <v>1580</v>
      </c>
      <c r="C7" s="59" t="s">
        <v>1581</v>
      </c>
      <c r="D7" s="59" t="s">
        <v>1582</v>
      </c>
      <c r="E7" s="59" t="s">
        <v>1583</v>
      </c>
      <c r="F7" s="59" t="s">
        <v>38</v>
      </c>
      <c r="G7" s="60">
        <v>43087.172373611102</v>
      </c>
      <c r="H7" s="60">
        <v>43119.3448748843</v>
      </c>
      <c r="I7" s="118">
        <f t="shared" ca="1" si="0"/>
        <v>5</v>
      </c>
      <c r="K7" s="238" t="s">
        <v>2964</v>
      </c>
      <c r="L7" s="239"/>
      <c r="M7" s="240" t="s">
        <v>3211</v>
      </c>
    </row>
    <row r="8" spans="1:13" x14ac:dyDescent="0.35">
      <c r="B8" s="59" t="s">
        <v>2985</v>
      </c>
      <c r="C8" s="59" t="s">
        <v>1623</v>
      </c>
      <c r="D8" s="59" t="s">
        <v>1622</v>
      </c>
      <c r="E8" s="59" t="s">
        <v>1624</v>
      </c>
      <c r="F8" s="59" t="s">
        <v>38</v>
      </c>
      <c r="G8" s="60">
        <v>43103.965145914401</v>
      </c>
      <c r="H8" s="60">
        <v>43132.036271180601</v>
      </c>
      <c r="I8" s="118">
        <f t="shared" ca="1" si="0"/>
        <v>5</v>
      </c>
      <c r="K8" s="238" t="s">
        <v>2965</v>
      </c>
      <c r="L8" s="239"/>
      <c r="M8" s="240"/>
    </row>
    <row r="9" spans="1:13" x14ac:dyDescent="0.35">
      <c r="B9" s="59" t="s">
        <v>1362</v>
      </c>
      <c r="C9" s="59" t="s">
        <v>1363</v>
      </c>
      <c r="D9" s="59" t="s">
        <v>1364</v>
      </c>
      <c r="E9" s="59" t="s">
        <v>1365</v>
      </c>
      <c r="F9" s="59" t="s">
        <v>38</v>
      </c>
      <c r="G9" s="60">
        <v>43067.7836935995</v>
      </c>
      <c r="H9" s="60">
        <v>43143.486791354197</v>
      </c>
      <c r="I9" s="118">
        <f t="shared" ca="1" si="0"/>
        <v>4</v>
      </c>
      <c r="K9" s="238" t="s">
        <v>2964</v>
      </c>
      <c r="L9" s="239"/>
      <c r="M9" s="240"/>
    </row>
    <row r="10" spans="1:13" x14ac:dyDescent="0.35">
      <c r="B10" s="59" t="s">
        <v>1473</v>
      </c>
      <c r="C10" s="59" t="s">
        <v>1474</v>
      </c>
      <c r="D10" s="59" t="s">
        <v>1475</v>
      </c>
      <c r="E10" s="59" t="s">
        <v>1476</v>
      </c>
      <c r="F10" s="59" t="s">
        <v>38</v>
      </c>
      <c r="G10" s="60">
        <v>43084.487961724502</v>
      </c>
      <c r="H10" s="60">
        <v>43146.370487384302</v>
      </c>
      <c r="I10" s="118">
        <f t="shared" ca="1" si="0"/>
        <v>4</v>
      </c>
      <c r="K10" s="238" t="s">
        <v>2965</v>
      </c>
      <c r="L10" s="239"/>
      <c r="M10" s="240"/>
    </row>
    <row r="11" spans="1:13" x14ac:dyDescent="0.35">
      <c r="B11" s="59" t="s">
        <v>1644</v>
      </c>
      <c r="C11" s="59" t="s">
        <v>1645</v>
      </c>
      <c r="D11" s="59" t="s">
        <v>574</v>
      </c>
      <c r="E11" s="59" t="s">
        <v>1646</v>
      </c>
      <c r="F11" s="59" t="s">
        <v>38</v>
      </c>
      <c r="G11" s="60">
        <v>43111.479918321798</v>
      </c>
      <c r="H11" s="60">
        <v>43153.684465972197</v>
      </c>
      <c r="I11" s="118">
        <f t="shared" ca="1" si="0"/>
        <v>4</v>
      </c>
      <c r="K11" s="238" t="s">
        <v>2964</v>
      </c>
      <c r="L11" s="239"/>
      <c r="M11" s="240"/>
    </row>
    <row r="12" spans="1:13" x14ac:dyDescent="0.35">
      <c r="B12" s="59" t="s">
        <v>1458</v>
      </c>
      <c r="C12" s="59" t="s">
        <v>1459</v>
      </c>
      <c r="D12" s="59" t="s">
        <v>1460</v>
      </c>
      <c r="E12" s="59" t="s">
        <v>1461</v>
      </c>
      <c r="F12" s="59" t="s">
        <v>38</v>
      </c>
      <c r="G12" s="60">
        <v>43084.479667280102</v>
      </c>
      <c r="H12" s="60">
        <v>43159.265819907399</v>
      </c>
      <c r="I12" s="118">
        <f t="shared" ca="1" si="0"/>
        <v>4</v>
      </c>
      <c r="K12" s="238" t="s">
        <v>2965</v>
      </c>
      <c r="L12" s="239"/>
      <c r="M12" s="240"/>
    </row>
    <row r="13" spans="1:13" x14ac:dyDescent="0.35">
      <c r="B13" s="59" t="s">
        <v>1565</v>
      </c>
      <c r="C13" s="59" t="s">
        <v>1220</v>
      </c>
      <c r="D13" s="59" t="s">
        <v>1566</v>
      </c>
      <c r="E13" s="59" t="s">
        <v>1567</v>
      </c>
      <c r="F13" s="59" t="s">
        <v>38</v>
      </c>
      <c r="G13" s="60">
        <v>43084.531896180597</v>
      </c>
      <c r="H13" s="60">
        <v>43160.5467075579</v>
      </c>
      <c r="I13" s="118">
        <f t="shared" ca="1" si="0"/>
        <v>4</v>
      </c>
      <c r="K13" s="238" t="s">
        <v>2964</v>
      </c>
      <c r="L13" s="239"/>
      <c r="M13" s="240"/>
    </row>
    <row r="14" spans="1:13" x14ac:dyDescent="0.35">
      <c r="B14" s="59" t="s">
        <v>1467</v>
      </c>
      <c r="C14" s="59" t="s">
        <v>524</v>
      </c>
      <c r="D14" s="59" t="s">
        <v>1468</v>
      </c>
      <c r="E14" s="59" t="s">
        <v>1469</v>
      </c>
      <c r="F14" s="243" t="s">
        <v>49</v>
      </c>
      <c r="G14" s="60">
        <v>43084.4853596065</v>
      </c>
      <c r="H14" s="60">
        <v>43165.325444328701</v>
      </c>
      <c r="I14" s="118">
        <f t="shared" ca="1" si="0"/>
        <v>3</v>
      </c>
      <c r="K14" s="238" t="s">
        <v>2965</v>
      </c>
      <c r="L14" s="239"/>
      <c r="M14" s="240"/>
    </row>
    <row r="15" spans="1:13" x14ac:dyDescent="0.35">
      <c r="B15" s="59" t="s">
        <v>1534</v>
      </c>
      <c r="C15" s="59" t="s">
        <v>1535</v>
      </c>
      <c r="D15" s="59" t="s">
        <v>1536</v>
      </c>
      <c r="E15" s="59" t="s">
        <v>1537</v>
      </c>
      <c r="F15" s="243" t="s">
        <v>49</v>
      </c>
      <c r="G15" s="60">
        <v>43084.518824270803</v>
      </c>
      <c r="H15" s="60">
        <v>43193.148944212997</v>
      </c>
      <c r="I15" s="118">
        <f t="shared" ca="1" si="0"/>
        <v>3</v>
      </c>
      <c r="K15" s="238" t="s">
        <v>2964</v>
      </c>
      <c r="L15" s="239"/>
      <c r="M15" s="240"/>
    </row>
    <row r="16" spans="1:13" x14ac:dyDescent="0.35">
      <c r="B16" s="59" t="s">
        <v>1347</v>
      </c>
      <c r="C16" s="59" t="s">
        <v>1348</v>
      </c>
      <c r="D16" s="59" t="s">
        <v>1349</v>
      </c>
      <c r="E16" s="59" t="s">
        <v>1350</v>
      </c>
      <c r="F16" s="243" t="s">
        <v>49</v>
      </c>
      <c r="G16" s="60">
        <v>43067.779969328702</v>
      </c>
      <c r="H16" s="60">
        <v>43193.345620914399</v>
      </c>
      <c r="I16" s="118">
        <f t="shared" ca="1" si="0"/>
        <v>3</v>
      </c>
      <c r="K16" s="238" t="s">
        <v>2964</v>
      </c>
      <c r="L16" s="239"/>
      <c r="M16" s="240"/>
    </row>
    <row r="17" spans="2:13" x14ac:dyDescent="0.35">
      <c r="B17" s="59" t="s">
        <v>1470</v>
      </c>
      <c r="C17" s="59" t="s">
        <v>640</v>
      </c>
      <c r="D17" s="59" t="s">
        <v>1471</v>
      </c>
      <c r="E17" s="59" t="s">
        <v>1472</v>
      </c>
      <c r="F17" s="59" t="s">
        <v>38</v>
      </c>
      <c r="G17" s="60">
        <v>43084.486736377301</v>
      </c>
      <c r="H17" s="60">
        <v>43164.456151354199</v>
      </c>
      <c r="I17" s="118">
        <f t="shared" ca="1" si="0"/>
        <v>3</v>
      </c>
      <c r="K17" s="238" t="s">
        <v>2965</v>
      </c>
      <c r="L17" s="239"/>
      <c r="M17" s="240"/>
    </row>
    <row r="18" spans="2:13" x14ac:dyDescent="0.35">
      <c r="B18" s="59" t="s">
        <v>1513</v>
      </c>
      <c r="C18" s="59" t="s">
        <v>966</v>
      </c>
      <c r="D18" s="59" t="s">
        <v>1514</v>
      </c>
      <c r="E18" s="59" t="s">
        <v>1515</v>
      </c>
      <c r="F18" s="59" t="s">
        <v>38</v>
      </c>
      <c r="G18" s="60">
        <v>43084.5080520833</v>
      </c>
      <c r="H18" s="60">
        <v>43165.254196145797</v>
      </c>
      <c r="I18" s="118">
        <f t="shared" ca="1" si="0"/>
        <v>3</v>
      </c>
      <c r="K18" s="238" t="s">
        <v>2964</v>
      </c>
      <c r="L18" s="239"/>
      <c r="M18" s="240"/>
    </row>
    <row r="19" spans="2:13" x14ac:dyDescent="0.35">
      <c r="B19" s="59" t="s">
        <v>1351</v>
      </c>
      <c r="C19" s="59" t="s">
        <v>597</v>
      </c>
      <c r="D19" s="59" t="s">
        <v>1352</v>
      </c>
      <c r="E19" s="59" t="s">
        <v>1353</v>
      </c>
      <c r="F19" s="59" t="s">
        <v>38</v>
      </c>
      <c r="G19" s="60">
        <v>43067.781581597199</v>
      </c>
      <c r="H19" s="60">
        <v>43172.462570023097</v>
      </c>
      <c r="I19" s="118">
        <f t="shared" ca="1" si="0"/>
        <v>3</v>
      </c>
      <c r="K19" s="238" t="s">
        <v>2965</v>
      </c>
      <c r="L19" s="239"/>
      <c r="M19" s="240"/>
    </row>
    <row r="20" spans="2:13" x14ac:dyDescent="0.35">
      <c r="B20" s="59" t="s">
        <v>1541</v>
      </c>
      <c r="C20" s="59" t="s">
        <v>1542</v>
      </c>
      <c r="D20" s="59" t="s">
        <v>591</v>
      </c>
      <c r="E20" s="59" t="s">
        <v>1543</v>
      </c>
      <c r="F20" s="59" t="s">
        <v>38</v>
      </c>
      <c r="G20" s="60">
        <v>43171.451670173599</v>
      </c>
      <c r="H20" s="60">
        <v>43173.000298113402</v>
      </c>
      <c r="I20" s="118">
        <f t="shared" ca="1" si="0"/>
        <v>3</v>
      </c>
      <c r="K20" s="238" t="s">
        <v>2965</v>
      </c>
      <c r="L20" s="239"/>
      <c r="M20" s="240"/>
    </row>
    <row r="21" spans="2:13" x14ac:dyDescent="0.35">
      <c r="B21" s="59" t="s">
        <v>1380</v>
      </c>
      <c r="C21" s="59" t="s">
        <v>380</v>
      </c>
      <c r="D21" s="59" t="s">
        <v>1381</v>
      </c>
      <c r="E21" s="59" t="s">
        <v>1382</v>
      </c>
      <c r="F21" s="59" t="s">
        <v>38</v>
      </c>
      <c r="G21" s="60">
        <v>43067.796173379596</v>
      </c>
      <c r="H21" s="60">
        <v>43174.341151469896</v>
      </c>
      <c r="I21" s="118">
        <f t="shared" ca="1" si="0"/>
        <v>3</v>
      </c>
      <c r="K21" s="238" t="s">
        <v>2965</v>
      </c>
      <c r="L21" s="239"/>
      <c r="M21" s="240"/>
    </row>
    <row r="22" spans="2:13" x14ac:dyDescent="0.35">
      <c r="B22" s="59" t="s">
        <v>1557</v>
      </c>
      <c r="C22" s="59" t="s">
        <v>1558</v>
      </c>
      <c r="D22" s="59" t="s">
        <v>1559</v>
      </c>
      <c r="E22" s="59" t="s">
        <v>1560</v>
      </c>
      <c r="F22" s="59" t="s">
        <v>38</v>
      </c>
      <c r="G22" s="60">
        <v>43084.5290662037</v>
      </c>
      <c r="H22" s="60">
        <v>43175.402437847202</v>
      </c>
      <c r="I22" s="118">
        <f t="shared" ca="1" si="0"/>
        <v>3</v>
      </c>
      <c r="K22" s="238" t="s">
        <v>2965</v>
      </c>
      <c r="L22" s="239"/>
      <c r="M22" s="240"/>
    </row>
    <row r="23" spans="2:13" x14ac:dyDescent="0.35">
      <c r="B23" s="59" t="s">
        <v>1659</v>
      </c>
      <c r="C23" s="59" t="s">
        <v>116</v>
      </c>
      <c r="D23" s="59" t="s">
        <v>1660</v>
      </c>
      <c r="E23" s="59" t="s">
        <v>1661</v>
      </c>
      <c r="F23" s="59" t="s">
        <v>38</v>
      </c>
      <c r="G23" s="60">
        <v>43116.3868645486</v>
      </c>
      <c r="H23" s="60">
        <v>43180.1632636574</v>
      </c>
      <c r="I23" s="118">
        <f t="shared" ca="1" si="0"/>
        <v>3</v>
      </c>
      <c r="K23" s="238" t="s">
        <v>2965</v>
      </c>
      <c r="L23" s="239"/>
      <c r="M23" s="240"/>
    </row>
    <row r="24" spans="2:13" x14ac:dyDescent="0.35">
      <c r="B24" s="59" t="s">
        <v>3014</v>
      </c>
      <c r="C24" s="59" t="s">
        <v>3015</v>
      </c>
      <c r="D24" s="59" t="s">
        <v>3016</v>
      </c>
      <c r="E24" s="59" t="s">
        <v>3017</v>
      </c>
      <c r="F24" s="59" t="s">
        <v>38</v>
      </c>
      <c r="G24" s="60">
        <v>43139.406985648202</v>
      </c>
      <c r="H24" s="60">
        <v>43180.475633645801</v>
      </c>
      <c r="I24" s="118">
        <f t="shared" ca="1" si="0"/>
        <v>3</v>
      </c>
      <c r="K24" s="238" t="s">
        <v>2965</v>
      </c>
      <c r="L24" s="239"/>
      <c r="M24" s="240"/>
    </row>
    <row r="25" spans="2:13" x14ac:dyDescent="0.35">
      <c r="B25" s="59" t="s">
        <v>1393</v>
      </c>
      <c r="C25" s="59" t="s">
        <v>1394</v>
      </c>
      <c r="D25" s="59" t="s">
        <v>1395</v>
      </c>
      <c r="E25" s="59" t="s">
        <v>1396</v>
      </c>
      <c r="F25" s="59" t="s">
        <v>38</v>
      </c>
      <c r="G25" s="60">
        <v>43067.799102002296</v>
      </c>
      <c r="H25" s="60">
        <v>43185.623088622699</v>
      </c>
      <c r="I25" s="118">
        <f t="shared" ca="1" si="0"/>
        <v>3</v>
      </c>
      <c r="K25" s="238" t="s">
        <v>2964</v>
      </c>
      <c r="L25" s="239"/>
      <c r="M25" s="240"/>
    </row>
    <row r="26" spans="2:13" x14ac:dyDescent="0.35">
      <c r="B26" s="59" t="s">
        <v>1538</v>
      </c>
      <c r="C26" s="59" t="s">
        <v>1539</v>
      </c>
      <c r="D26" s="59" t="s">
        <v>1221</v>
      </c>
      <c r="E26" s="59" t="s">
        <v>1540</v>
      </c>
      <c r="F26" s="59" t="s">
        <v>38</v>
      </c>
      <c r="G26" s="60">
        <v>43084.521536342603</v>
      </c>
      <c r="H26" s="60">
        <v>43187.423389618103</v>
      </c>
      <c r="I26" s="118">
        <f t="shared" ca="1" si="0"/>
        <v>3</v>
      </c>
      <c r="K26" s="238" t="s">
        <v>2965</v>
      </c>
      <c r="L26" s="239"/>
      <c r="M26" s="240"/>
    </row>
    <row r="27" spans="2:13" x14ac:dyDescent="0.35">
      <c r="B27" s="59" t="s">
        <v>1532</v>
      </c>
      <c r="C27" s="59" t="s">
        <v>632</v>
      </c>
      <c r="D27" s="59" t="s">
        <v>327</v>
      </c>
      <c r="E27" s="59" t="s">
        <v>1533</v>
      </c>
      <c r="F27" s="59" t="s">
        <v>38</v>
      </c>
      <c r="G27" s="60">
        <v>43084.5174527778</v>
      </c>
      <c r="H27" s="60">
        <v>43187.428975231502</v>
      </c>
      <c r="I27" s="118">
        <f t="shared" ca="1" si="0"/>
        <v>3</v>
      </c>
      <c r="K27" s="238" t="s">
        <v>2965</v>
      </c>
      <c r="L27" s="239"/>
      <c r="M27" s="240"/>
    </row>
    <row r="28" spans="2:13" x14ac:dyDescent="0.35">
      <c r="B28" s="59" t="s">
        <v>1561</v>
      </c>
      <c r="C28" s="59" t="s">
        <v>1562</v>
      </c>
      <c r="D28" s="59" t="s">
        <v>1563</v>
      </c>
      <c r="E28" s="59" t="s">
        <v>1564</v>
      </c>
      <c r="F28" s="59" t="s">
        <v>38</v>
      </c>
      <c r="G28" s="60">
        <v>43084.530739849499</v>
      </c>
      <c r="H28" s="60">
        <v>43188.306008020802</v>
      </c>
      <c r="I28" s="118">
        <f t="shared" ca="1" si="0"/>
        <v>3</v>
      </c>
      <c r="K28" s="238" t="s">
        <v>2965</v>
      </c>
      <c r="L28" s="239"/>
      <c r="M28" s="240"/>
    </row>
    <row r="29" spans="2:13" x14ac:dyDescent="0.35">
      <c r="B29" s="59" t="s">
        <v>1552</v>
      </c>
      <c r="C29" s="59" t="s">
        <v>1553</v>
      </c>
      <c r="D29" s="59" t="s">
        <v>1554</v>
      </c>
      <c r="E29" s="59" t="s">
        <v>3214</v>
      </c>
      <c r="F29" s="59" t="s">
        <v>38</v>
      </c>
      <c r="G29" s="60">
        <v>43084.528045868101</v>
      </c>
      <c r="H29" s="60">
        <v>43188.419107025496</v>
      </c>
      <c r="I29" s="118">
        <f t="shared" ca="1" si="0"/>
        <v>3</v>
      </c>
      <c r="K29" s="238" t="s">
        <v>2964</v>
      </c>
      <c r="L29" s="239"/>
      <c r="M29" s="240"/>
    </row>
    <row r="30" spans="2:13" x14ac:dyDescent="0.35">
      <c r="B30" s="59" t="s">
        <v>1386</v>
      </c>
      <c r="C30" s="59" t="s">
        <v>1199</v>
      </c>
      <c r="D30" s="59" t="s">
        <v>1387</v>
      </c>
      <c r="E30" s="59" t="s">
        <v>1388</v>
      </c>
      <c r="F30" s="59" t="s">
        <v>38</v>
      </c>
      <c r="G30" s="60">
        <v>43067.797675578702</v>
      </c>
      <c r="H30" s="60">
        <v>43189.459760451398</v>
      </c>
      <c r="I30" s="118">
        <f t="shared" ca="1" si="0"/>
        <v>3</v>
      </c>
      <c r="K30" s="238" t="s">
        <v>2965</v>
      </c>
      <c r="L30" s="239"/>
      <c r="M30" s="240"/>
    </row>
    <row r="31" spans="2:13" x14ac:dyDescent="0.35">
      <c r="B31" s="59" t="s">
        <v>1484</v>
      </c>
      <c r="C31" s="59" t="s">
        <v>1485</v>
      </c>
      <c r="D31" s="59" t="s">
        <v>1486</v>
      </c>
      <c r="E31" s="59" t="s">
        <v>1487</v>
      </c>
      <c r="F31" s="59" t="s">
        <v>38</v>
      </c>
      <c r="G31" s="60">
        <v>43084.492438275498</v>
      </c>
      <c r="H31" s="60">
        <v>43189.848797025501</v>
      </c>
      <c r="I31" s="118">
        <f t="shared" ca="1" si="0"/>
        <v>3</v>
      </c>
      <c r="K31" s="238" t="s">
        <v>2964</v>
      </c>
      <c r="L31" s="239"/>
      <c r="M31" s="240"/>
    </row>
    <row r="32" spans="2:13" x14ac:dyDescent="0.35">
      <c r="B32" s="59" t="s">
        <v>1389</v>
      </c>
      <c r="C32" s="59" t="s">
        <v>1390</v>
      </c>
      <c r="D32" s="59" t="s">
        <v>1391</v>
      </c>
      <c r="E32" s="59" t="s">
        <v>1392</v>
      </c>
      <c r="F32" s="59" t="s">
        <v>38</v>
      </c>
      <c r="G32" s="60">
        <v>43067.798343946801</v>
      </c>
      <c r="H32" s="60">
        <v>43192.498735914298</v>
      </c>
      <c r="I32" s="118">
        <f t="shared" ca="1" si="0"/>
        <v>3</v>
      </c>
      <c r="K32" s="238" t="s">
        <v>2964</v>
      </c>
      <c r="L32" s="239"/>
      <c r="M32" s="240"/>
    </row>
    <row r="33" spans="2:13" x14ac:dyDescent="0.35">
      <c r="B33" s="59" t="s">
        <v>1373</v>
      </c>
      <c r="C33" s="59" t="s">
        <v>1374</v>
      </c>
      <c r="D33" s="59" t="s">
        <v>1375</v>
      </c>
      <c r="E33" s="59" t="s">
        <v>1376</v>
      </c>
      <c r="F33" s="59" t="s">
        <v>38</v>
      </c>
      <c r="G33" s="60">
        <v>43067.794768055603</v>
      </c>
      <c r="H33" s="60">
        <v>43192.535417511601</v>
      </c>
      <c r="I33" s="118">
        <f t="shared" ca="1" si="0"/>
        <v>3</v>
      </c>
      <c r="K33" s="238" t="s">
        <v>2964</v>
      </c>
      <c r="L33" s="239"/>
      <c r="M33" s="240"/>
    </row>
    <row r="34" spans="2:13" x14ac:dyDescent="0.35">
      <c r="B34" s="59" t="s">
        <v>1401</v>
      </c>
      <c r="C34" s="59" t="s">
        <v>1402</v>
      </c>
      <c r="D34" s="59" t="s">
        <v>1403</v>
      </c>
      <c r="E34" s="59" t="s">
        <v>1404</v>
      </c>
      <c r="F34" s="59" t="s">
        <v>38</v>
      </c>
      <c r="G34" s="60">
        <v>43067.800372650498</v>
      </c>
      <c r="H34" s="60">
        <v>43192.693301469903</v>
      </c>
      <c r="I34" s="118">
        <f t="shared" ca="1" si="0"/>
        <v>3</v>
      </c>
      <c r="K34" s="238" t="s">
        <v>2964</v>
      </c>
      <c r="L34" s="239"/>
      <c r="M34" s="240" t="s">
        <v>3211</v>
      </c>
    </row>
    <row r="35" spans="2:13" x14ac:dyDescent="0.35">
      <c r="B35" s="59" t="s">
        <v>1462</v>
      </c>
      <c r="C35" s="59" t="s">
        <v>1463</v>
      </c>
      <c r="D35" s="59" t="s">
        <v>1464</v>
      </c>
      <c r="E35" s="59" t="s">
        <v>1465</v>
      </c>
      <c r="F35" s="59" t="s">
        <v>38</v>
      </c>
      <c r="G35" s="60">
        <v>43084.483210497703</v>
      </c>
      <c r="H35" s="60">
        <v>43193.113635798603</v>
      </c>
      <c r="I35" s="118">
        <f t="shared" ca="1" si="0"/>
        <v>3</v>
      </c>
      <c r="K35" s="238" t="s">
        <v>2964</v>
      </c>
      <c r="L35" s="239"/>
      <c r="M35" s="240"/>
    </row>
    <row r="36" spans="2:13" x14ac:dyDescent="0.35">
      <c r="B36" s="59" t="s">
        <v>3103</v>
      </c>
      <c r="C36" s="59" t="s">
        <v>2994</v>
      </c>
      <c r="D36" s="59" t="s">
        <v>3104</v>
      </c>
      <c r="E36" s="59" t="s">
        <v>3105</v>
      </c>
      <c r="F36" s="59" t="s">
        <v>38</v>
      </c>
      <c r="G36" s="60">
        <v>43161.386606794003</v>
      </c>
      <c r="H36" s="60">
        <v>43193.200412152801</v>
      </c>
      <c r="I36" s="118">
        <f t="shared" ca="1" si="0"/>
        <v>3</v>
      </c>
      <c r="K36" s="238" t="s">
        <v>2964</v>
      </c>
      <c r="L36" s="239"/>
      <c r="M36" s="240"/>
    </row>
    <row r="37" spans="2:13" x14ac:dyDescent="0.35">
      <c r="B37" s="59" t="s">
        <v>1496</v>
      </c>
      <c r="C37" s="59" t="s">
        <v>1497</v>
      </c>
      <c r="D37" s="59" t="s">
        <v>1498</v>
      </c>
      <c r="E37" s="59" t="s">
        <v>1499</v>
      </c>
      <c r="F37" s="59" t="s">
        <v>38</v>
      </c>
      <c r="G37" s="60">
        <v>43084.497945798597</v>
      </c>
      <c r="H37" s="60">
        <v>43193.208751469901</v>
      </c>
      <c r="I37" s="118">
        <f t="shared" ca="1" si="0"/>
        <v>3</v>
      </c>
      <c r="K37" s="238" t="s">
        <v>2964</v>
      </c>
      <c r="L37" s="239"/>
      <c r="M37" s="240"/>
    </row>
    <row r="38" spans="2:13" x14ac:dyDescent="0.35">
      <c r="B38" s="59" t="s">
        <v>1634</v>
      </c>
      <c r="C38" s="59" t="s">
        <v>1635</v>
      </c>
      <c r="D38" s="59" t="s">
        <v>1636</v>
      </c>
      <c r="E38" s="59" t="s">
        <v>1637</v>
      </c>
      <c r="F38" s="59" t="s">
        <v>38</v>
      </c>
      <c r="G38" s="60">
        <v>43110.5265168982</v>
      </c>
      <c r="H38" s="60">
        <v>43193.360831944403</v>
      </c>
      <c r="I38" s="118">
        <f t="shared" ca="1" si="0"/>
        <v>3</v>
      </c>
      <c r="K38" s="238" t="s">
        <v>2964</v>
      </c>
      <c r="L38" s="239"/>
      <c r="M38" s="240"/>
    </row>
    <row r="39" spans="2:13" x14ac:dyDescent="0.35">
      <c r="B39" s="59" t="s">
        <v>1454</v>
      </c>
      <c r="C39" s="59" t="s">
        <v>1455</v>
      </c>
      <c r="D39" s="59" t="s">
        <v>1456</v>
      </c>
      <c r="E39" s="59" t="s">
        <v>1457</v>
      </c>
      <c r="F39" s="59" t="s">
        <v>38</v>
      </c>
      <c r="G39" s="60">
        <v>43084.476106365699</v>
      </c>
      <c r="H39" s="60">
        <v>43193.3641496528</v>
      </c>
      <c r="I39" s="118">
        <f t="shared" ca="1" si="0"/>
        <v>3</v>
      </c>
      <c r="K39" s="238" t="s">
        <v>2964</v>
      </c>
      <c r="L39" s="239"/>
      <c r="M39" s="240"/>
    </row>
    <row r="40" spans="2:13" x14ac:dyDescent="0.35">
      <c r="B40" s="59" t="s">
        <v>1508</v>
      </c>
      <c r="C40" s="59" t="s">
        <v>1509</v>
      </c>
      <c r="D40" s="59" t="s">
        <v>1510</v>
      </c>
      <c r="E40" s="59" t="s">
        <v>1511</v>
      </c>
      <c r="F40" s="59" t="s">
        <v>38</v>
      </c>
      <c r="G40" s="60">
        <v>43084.505552164403</v>
      </c>
      <c r="H40" s="60">
        <v>43193.365321331003</v>
      </c>
      <c r="I40" s="118">
        <f t="shared" ca="1" si="0"/>
        <v>3</v>
      </c>
      <c r="K40" s="238" t="s">
        <v>2964</v>
      </c>
      <c r="L40" s="239"/>
      <c r="M40" s="240"/>
    </row>
    <row r="41" spans="2:13" x14ac:dyDescent="0.35">
      <c r="B41" s="237" t="s">
        <v>1488</v>
      </c>
      <c r="C41" s="59" t="s">
        <v>1489</v>
      </c>
      <c r="D41" s="59" t="s">
        <v>1490</v>
      </c>
      <c r="E41" s="59" t="s">
        <v>1491</v>
      </c>
      <c r="F41" s="59" t="s">
        <v>38</v>
      </c>
      <c r="G41" s="157"/>
      <c r="H41" s="157"/>
      <c r="I41" s="158"/>
      <c r="K41" s="241" t="s">
        <v>3204</v>
      </c>
      <c r="L41" s="242"/>
      <c r="M41" s="241" t="s">
        <v>3086</v>
      </c>
    </row>
    <row r="42" spans="2:13" x14ac:dyDescent="0.35">
      <c r="B42" s="237" t="s">
        <v>1504</v>
      </c>
      <c r="C42" s="59" t="s">
        <v>1505</v>
      </c>
      <c r="D42" s="59" t="s">
        <v>1506</v>
      </c>
      <c r="E42" s="59" t="s">
        <v>1507</v>
      </c>
      <c r="F42" s="59" t="s">
        <v>38</v>
      </c>
      <c r="G42" s="157"/>
      <c r="H42" s="157"/>
      <c r="I42" s="158"/>
      <c r="K42" s="241" t="s">
        <v>3204</v>
      </c>
      <c r="L42" s="242"/>
      <c r="M42" s="241" t="s">
        <v>3086</v>
      </c>
    </row>
    <row r="43" spans="2:13" x14ac:dyDescent="0.35">
      <c r="B43" s="237" t="s">
        <v>1588</v>
      </c>
      <c r="C43" s="59" t="s">
        <v>1589</v>
      </c>
      <c r="D43" s="59" t="s">
        <v>1590</v>
      </c>
      <c r="E43" s="59" t="s">
        <v>1591</v>
      </c>
      <c r="F43" s="59" t="s">
        <v>38</v>
      </c>
      <c r="G43" s="157"/>
      <c r="H43" s="157"/>
      <c r="I43" s="158"/>
      <c r="K43" s="241" t="s">
        <v>3204</v>
      </c>
      <c r="L43" s="242"/>
      <c r="M43" s="241" t="s">
        <v>3086</v>
      </c>
    </row>
    <row r="44" spans="2:13" x14ac:dyDescent="0.35">
      <c r="B44" s="237" t="s">
        <v>1420</v>
      </c>
      <c r="C44" s="59" t="s">
        <v>1421</v>
      </c>
      <c r="D44" s="59" t="s">
        <v>1422</v>
      </c>
      <c r="E44" s="59" t="s">
        <v>1423</v>
      </c>
      <c r="F44" s="59" t="s">
        <v>38</v>
      </c>
      <c r="G44" s="157"/>
      <c r="H44" s="157"/>
      <c r="I44" s="158"/>
      <c r="K44" s="241" t="s">
        <v>3204</v>
      </c>
      <c r="L44" s="242"/>
      <c r="M44" s="241" t="s">
        <v>3086</v>
      </c>
    </row>
    <row r="45" spans="2:13" x14ac:dyDescent="0.35">
      <c r="B45" s="237" t="s">
        <v>1477</v>
      </c>
      <c r="C45" s="59" t="s">
        <v>1478</v>
      </c>
      <c r="D45" s="59" t="s">
        <v>1479</v>
      </c>
      <c r="E45" s="59" t="s">
        <v>1480</v>
      </c>
      <c r="F45" s="59" t="s">
        <v>38</v>
      </c>
      <c r="G45" s="157"/>
      <c r="H45" s="157"/>
      <c r="I45" s="158"/>
      <c r="K45" s="241" t="s">
        <v>3204</v>
      </c>
      <c r="L45" s="242"/>
      <c r="M45" s="241" t="s">
        <v>3086</v>
      </c>
    </row>
    <row r="46" spans="2:13" x14ac:dyDescent="0.35">
      <c r="B46" s="237" t="s">
        <v>1520</v>
      </c>
      <c r="C46" s="59" t="s">
        <v>1521</v>
      </c>
      <c r="D46" s="59" t="s">
        <v>1522</v>
      </c>
      <c r="E46" s="59" t="s">
        <v>1523</v>
      </c>
      <c r="F46" s="59" t="s">
        <v>38</v>
      </c>
      <c r="G46" s="157"/>
      <c r="H46" s="157"/>
      <c r="I46" s="158"/>
      <c r="K46" s="241" t="s">
        <v>3204</v>
      </c>
      <c r="L46" s="242"/>
      <c r="M46" s="241" t="s">
        <v>3086</v>
      </c>
    </row>
    <row r="47" spans="2:13" x14ac:dyDescent="0.35">
      <c r="B47" s="237" t="s">
        <v>1492</v>
      </c>
      <c r="C47" s="59" t="s">
        <v>1493</v>
      </c>
      <c r="D47" s="59" t="s">
        <v>1494</v>
      </c>
      <c r="E47" s="59" t="s">
        <v>1495</v>
      </c>
      <c r="F47" s="59" t="s">
        <v>38</v>
      </c>
      <c r="G47" s="157"/>
      <c r="H47" s="157"/>
      <c r="I47" s="158"/>
      <c r="K47" s="241" t="s">
        <v>3204</v>
      </c>
      <c r="L47" s="242"/>
      <c r="M47" s="241" t="s">
        <v>3086</v>
      </c>
    </row>
    <row r="48" spans="2:13" x14ac:dyDescent="0.35">
      <c r="B48" s="237" t="s">
        <v>1481</v>
      </c>
      <c r="C48" s="59" t="s">
        <v>339</v>
      </c>
      <c r="D48" s="59" t="s">
        <v>1482</v>
      </c>
      <c r="E48" s="59" t="s">
        <v>1483</v>
      </c>
      <c r="F48" s="59" t="s">
        <v>38</v>
      </c>
      <c r="G48" s="157"/>
      <c r="H48" s="157"/>
      <c r="I48" s="158"/>
      <c r="K48" s="241" t="s">
        <v>3204</v>
      </c>
      <c r="L48" s="242"/>
      <c r="M48" s="241" t="s">
        <v>3086</v>
      </c>
    </row>
    <row r="49" spans="2:13" x14ac:dyDescent="0.35">
      <c r="B49" s="237" t="s">
        <v>1630</v>
      </c>
      <c r="C49" s="59" t="s">
        <v>1631</v>
      </c>
      <c r="D49" s="59" t="s">
        <v>1632</v>
      </c>
      <c r="E49" s="59" t="s">
        <v>1633</v>
      </c>
      <c r="F49" s="59" t="s">
        <v>49</v>
      </c>
      <c r="G49" s="157"/>
      <c r="H49" s="157"/>
      <c r="I49" s="158"/>
      <c r="K49" s="241" t="s">
        <v>3204</v>
      </c>
      <c r="L49" s="239"/>
      <c r="M49" s="241" t="s">
        <v>3210</v>
      </c>
    </row>
    <row r="50" spans="2:13" x14ac:dyDescent="0.35">
      <c r="B50" s="237" t="s">
        <v>1354</v>
      </c>
      <c r="C50" s="59" t="s">
        <v>1355</v>
      </c>
      <c r="D50" s="59" t="s">
        <v>1356</v>
      </c>
      <c r="E50" s="59" t="s">
        <v>1357</v>
      </c>
      <c r="F50" s="59" t="s">
        <v>38</v>
      </c>
      <c r="G50" s="157"/>
      <c r="H50" s="157"/>
      <c r="I50" s="158"/>
      <c r="K50" s="241" t="s">
        <v>3204</v>
      </c>
      <c r="L50" s="239"/>
      <c r="M50" s="241" t="s">
        <v>3210</v>
      </c>
    </row>
    <row r="51" spans="2:13" x14ac:dyDescent="0.35">
      <c r="B51" s="237" t="s">
        <v>1528</v>
      </c>
      <c r="C51" s="59" t="s">
        <v>1529</v>
      </c>
      <c r="D51" s="59" t="s">
        <v>1530</v>
      </c>
      <c r="E51" s="59" t="s">
        <v>1531</v>
      </c>
      <c r="F51" s="59" t="s">
        <v>38</v>
      </c>
      <c r="G51" s="157"/>
      <c r="H51" s="157"/>
      <c r="I51" s="158"/>
      <c r="K51" s="241" t="s">
        <v>3204</v>
      </c>
      <c r="L51" s="239"/>
      <c r="M51" s="241" t="s">
        <v>3210</v>
      </c>
    </row>
    <row r="52" spans="2:13" x14ac:dyDescent="0.35">
      <c r="B52" s="237" t="s">
        <v>1548</v>
      </c>
      <c r="C52" s="59" t="s">
        <v>1549</v>
      </c>
      <c r="D52" s="59" t="s">
        <v>1550</v>
      </c>
      <c r="E52" s="59" t="s">
        <v>1551</v>
      </c>
      <c r="F52" s="59" t="s">
        <v>38</v>
      </c>
      <c r="G52" s="157"/>
      <c r="H52" s="157"/>
      <c r="I52" s="158"/>
      <c r="K52" s="241" t="s">
        <v>3204</v>
      </c>
      <c r="L52" s="239"/>
      <c r="M52" s="241" t="s">
        <v>3210</v>
      </c>
    </row>
    <row r="53" spans="2:13" x14ac:dyDescent="0.35">
      <c r="B53" s="237" t="s">
        <v>1377</v>
      </c>
      <c r="C53" s="59" t="s">
        <v>380</v>
      </c>
      <c r="D53" s="59" t="s">
        <v>1378</v>
      </c>
      <c r="E53" s="59" t="s">
        <v>1379</v>
      </c>
      <c r="F53" s="59" t="s">
        <v>38</v>
      </c>
      <c r="G53" s="157"/>
      <c r="H53" s="157"/>
      <c r="I53" s="158"/>
      <c r="K53" s="241" t="s">
        <v>3204</v>
      </c>
      <c r="L53" s="239"/>
      <c r="M53" s="241" t="s">
        <v>3210</v>
      </c>
    </row>
    <row r="54" spans="2:13" x14ac:dyDescent="0.35">
      <c r="B54" s="237" t="s">
        <v>1370</v>
      </c>
      <c r="C54" s="59" t="s">
        <v>395</v>
      </c>
      <c r="D54" s="59" t="s">
        <v>1371</v>
      </c>
      <c r="E54" s="59" t="s">
        <v>1372</v>
      </c>
      <c r="F54" s="59" t="s">
        <v>38</v>
      </c>
      <c r="G54" s="157"/>
      <c r="H54" s="157"/>
      <c r="I54" s="158"/>
      <c r="K54" s="241" t="s">
        <v>3204</v>
      </c>
      <c r="L54" s="239"/>
      <c r="M54" s="241" t="s">
        <v>3210</v>
      </c>
    </row>
    <row r="55" spans="2:13" x14ac:dyDescent="0.35">
      <c r="B55" s="237" t="s">
        <v>1524</v>
      </c>
      <c r="C55" s="59" t="s">
        <v>1525</v>
      </c>
      <c r="D55" s="59" t="s">
        <v>1526</v>
      </c>
      <c r="E55" s="59" t="s">
        <v>1527</v>
      </c>
      <c r="F55" s="59" t="s">
        <v>38</v>
      </c>
      <c r="G55" s="157"/>
      <c r="H55" s="157"/>
      <c r="I55" s="158"/>
      <c r="K55" s="241" t="s">
        <v>3204</v>
      </c>
      <c r="L55" s="239"/>
      <c r="M55" s="241" t="s">
        <v>3210</v>
      </c>
    </row>
    <row r="56" spans="2:13" x14ac:dyDescent="0.35">
      <c r="B56" s="237" t="s">
        <v>1516</v>
      </c>
      <c r="C56" s="59" t="s">
        <v>1517</v>
      </c>
      <c r="D56" s="59" t="s">
        <v>1518</v>
      </c>
      <c r="E56" s="59" t="s">
        <v>1519</v>
      </c>
      <c r="F56" s="59" t="s">
        <v>38</v>
      </c>
      <c r="G56" s="157"/>
      <c r="H56" s="157"/>
      <c r="I56" s="158"/>
      <c r="K56" s="241" t="s">
        <v>3204</v>
      </c>
      <c r="L56" s="239"/>
      <c r="M56" s="241" t="s">
        <v>3210</v>
      </c>
    </row>
    <row r="57" spans="2:13" x14ac:dyDescent="0.35">
      <c r="B57" s="237" t="s">
        <v>1544</v>
      </c>
      <c r="C57" s="59" t="s">
        <v>1545</v>
      </c>
      <c r="D57" s="59" t="s">
        <v>1546</v>
      </c>
      <c r="E57" s="59" t="s">
        <v>1547</v>
      </c>
      <c r="F57" s="59" t="s">
        <v>38</v>
      </c>
      <c r="G57" s="157"/>
      <c r="H57" s="157"/>
      <c r="I57" s="158"/>
      <c r="K57" s="241" t="s">
        <v>3204</v>
      </c>
      <c r="L57" s="239"/>
      <c r="M57" s="241" t="s">
        <v>3210</v>
      </c>
    </row>
  </sheetData>
  <autoFilter ref="A3:M57" xr:uid="{00000000-0009-0000-0000-00000D000000}"/>
  <sortState ref="A4:O55">
    <sortCondition ref="N4:N55"/>
  </sortState>
  <conditionalFormatting sqref="K4:K36 K38:K40">
    <cfRule type="cellIs" dxfId="29" priority="7" operator="equal">
      <formula>"Continues to require access"</formula>
    </cfRule>
    <cfRule type="cellIs" dxfId="28" priority="8" operator="equal">
      <formula>"Delete User"</formula>
    </cfRule>
  </conditionalFormatting>
  <conditionalFormatting sqref="K37">
    <cfRule type="cellIs" dxfId="27" priority="1" operator="equal">
      <formula>"Continues to require access"</formula>
    </cfRule>
    <cfRule type="cellIs" dxfId="26" priority="2" operator="equal">
      <formula>"Delete User"</formula>
    </cfRule>
  </conditionalFormatting>
  <dataValidations count="1">
    <dataValidation type="list" allowBlank="1" showInputMessage="1" showErrorMessage="1" sqref="K4:K40" xr:uid="{00000000-0002-0000-0D00-000000000000}">
      <formula1>"Continues to require access,Delete User"</formula1>
    </dataValidation>
  </dataValidations>
  <pageMargins left="0.5" right="0.5" top="0.5" bottom="0.5" header="0.25" footer="0.25"/>
  <pageSetup scale="59" fitToHeight="0" orientation="landscape" horizontalDpi="300" verticalDpi="300" r:id="rId1"/>
  <headerFooter alignWithMargins="0">
    <oddHeader>&amp;L&amp;"Arial,Bold"&amp;12&amp;A</oddHeader>
    <oddFooter>&amp;Lfilename: &amp;F&amp;RPage &amp;P of &amp;N</oddFooter>
  </headerFooter>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3" tint="-0.249977111117893"/>
    <pageSetUpPr fitToPage="1"/>
  </sheetPr>
  <dimension ref="A1:M62"/>
  <sheetViews>
    <sheetView showGridLines="0" zoomScaleNormal="100" workbookViewId="0">
      <pane xSplit="4" ySplit="3" topLeftCell="E4" activePane="bottomRight" state="frozen"/>
      <selection activeCell="A3" sqref="A3"/>
      <selection pane="topRight" activeCell="A3" sqref="A3"/>
      <selection pane="bottomLeft" activeCell="A3" sqref="A3"/>
      <selection pane="bottomRight" activeCell="A3" sqref="A3"/>
    </sheetView>
  </sheetViews>
  <sheetFormatPr defaultColWidth="10.7265625" defaultRowHeight="22.5" x14ac:dyDescent="0.35"/>
  <cols>
    <col min="1" max="1" width="0.81640625" style="45" customWidth="1"/>
    <col min="2" max="4" width="15.7265625" style="43" customWidth="1"/>
    <col min="5" max="5" width="31.7265625" style="43" customWidth="1"/>
    <col min="6" max="6" width="10.7265625" style="43" customWidth="1"/>
    <col min="7" max="8" width="10.7265625" style="51"/>
    <col min="9" max="9" width="12.7265625" style="116" customWidth="1"/>
    <col min="10" max="10" width="1.7265625" style="43" customWidth="1"/>
    <col min="11" max="11" width="25.7265625" style="43" customWidth="1"/>
    <col min="12" max="12" width="0.81640625" style="43" customWidth="1"/>
    <col min="13" max="13" width="40.7265625" style="43" customWidth="1"/>
    <col min="14" max="16384" width="10.7265625" style="43"/>
  </cols>
  <sheetData>
    <row r="1" spans="1:13" ht="5.15" customHeight="1" x14ac:dyDescent="0.35"/>
    <row r="2" spans="1:13" s="49" customFormat="1" ht="36" customHeight="1" thickBot="1" x14ac:dyDescent="0.25">
      <c r="A2" s="46"/>
      <c r="B2" s="58" t="s">
        <v>0</v>
      </c>
      <c r="C2" s="47"/>
      <c r="D2" s="48">
        <f>SUBTOTAL(3,B4:B60)</f>
        <v>57</v>
      </c>
      <c r="E2" s="47"/>
      <c r="F2" s="47"/>
      <c r="G2" s="50"/>
      <c r="H2" s="50"/>
      <c r="I2" s="114">
        <f ca="1">NOW()</f>
        <v>43284.703863657407</v>
      </c>
    </row>
    <row r="3" spans="1:13" s="53" customFormat="1" ht="36" customHeight="1" thickBot="1" x14ac:dyDescent="0.5">
      <c r="A3" s="52"/>
      <c r="B3" s="61" t="s">
        <v>1</v>
      </c>
      <c r="C3" s="62" t="s">
        <v>3</v>
      </c>
      <c r="D3" s="62" t="s">
        <v>4</v>
      </c>
      <c r="E3" s="62" t="s">
        <v>5</v>
      </c>
      <c r="F3" s="62" t="s">
        <v>7</v>
      </c>
      <c r="G3" s="62" t="s">
        <v>9</v>
      </c>
      <c r="H3" s="62" t="s">
        <v>11</v>
      </c>
      <c r="I3" s="115" t="s">
        <v>2987</v>
      </c>
      <c r="K3" s="159" t="s">
        <v>2963</v>
      </c>
      <c r="L3" s="73"/>
      <c r="M3" s="159" t="s">
        <v>3030</v>
      </c>
    </row>
    <row r="4" spans="1:13" x14ac:dyDescent="0.35">
      <c r="B4" s="59" t="s">
        <v>1500</v>
      </c>
      <c r="C4" s="59" t="s">
        <v>1501</v>
      </c>
      <c r="D4" s="59" t="s">
        <v>1502</v>
      </c>
      <c r="E4" s="59" t="s">
        <v>1503</v>
      </c>
      <c r="F4" s="59" t="s">
        <v>49</v>
      </c>
      <c r="G4" s="60">
        <v>43084.499736111102</v>
      </c>
      <c r="H4" s="60">
        <v>43158.122507557899</v>
      </c>
      <c r="I4" s="118">
        <f t="shared" ref="I4:I48" ca="1" si="0">IF(H4="","NEVER",DATEDIF(H4,$I$2,"m"))</f>
        <v>4</v>
      </c>
      <c r="K4" s="160" t="s">
        <v>2964</v>
      </c>
      <c r="L4" s="161"/>
      <c r="M4" s="162" t="s">
        <v>3096</v>
      </c>
    </row>
    <row r="5" spans="1:13" x14ac:dyDescent="0.35">
      <c r="B5" s="59" t="s">
        <v>1630</v>
      </c>
      <c r="C5" s="59" t="s">
        <v>1631</v>
      </c>
      <c r="D5" s="59" t="s">
        <v>1632</v>
      </c>
      <c r="E5" s="59" t="s">
        <v>1633</v>
      </c>
      <c r="F5" s="59" t="s">
        <v>49</v>
      </c>
      <c r="G5" s="60">
        <v>43109.641141088003</v>
      </c>
      <c r="H5" s="60">
        <v>43158.6911537384</v>
      </c>
      <c r="I5" s="118">
        <f t="shared" ca="1" si="0"/>
        <v>4</v>
      </c>
      <c r="K5" s="160" t="s">
        <v>2965</v>
      </c>
      <c r="L5" s="161"/>
      <c r="M5" s="70" t="s">
        <v>3092</v>
      </c>
    </row>
    <row r="6" spans="1:13" x14ac:dyDescent="0.35">
      <c r="B6" s="59" t="s">
        <v>1347</v>
      </c>
      <c r="C6" s="59" t="s">
        <v>1348</v>
      </c>
      <c r="D6" s="59" t="s">
        <v>1349</v>
      </c>
      <c r="E6" s="59" t="s">
        <v>1350</v>
      </c>
      <c r="F6" s="59" t="s">
        <v>49</v>
      </c>
      <c r="G6" s="60">
        <v>43067.779969328702</v>
      </c>
      <c r="H6" s="60">
        <v>43159.448268518499</v>
      </c>
      <c r="I6" s="118">
        <f t="shared" ca="1" si="0"/>
        <v>4</v>
      </c>
      <c r="K6" s="160" t="s">
        <v>2964</v>
      </c>
      <c r="L6" s="161"/>
      <c r="M6" s="162"/>
    </row>
    <row r="7" spans="1:13" x14ac:dyDescent="0.35">
      <c r="B7" s="59" t="s">
        <v>1467</v>
      </c>
      <c r="C7" s="59" t="s">
        <v>524</v>
      </c>
      <c r="D7" s="59" t="s">
        <v>1468</v>
      </c>
      <c r="E7" s="59" t="s">
        <v>1469</v>
      </c>
      <c r="F7" s="59" t="s">
        <v>49</v>
      </c>
      <c r="G7" s="60">
        <v>43084.4853596065</v>
      </c>
      <c r="H7" s="60">
        <v>43159.382029895802</v>
      </c>
      <c r="I7" s="118">
        <f t="shared" ca="1" si="0"/>
        <v>4</v>
      </c>
      <c r="K7" s="160" t="s">
        <v>2964</v>
      </c>
      <c r="L7" s="161"/>
      <c r="M7" s="162" t="s">
        <v>3096</v>
      </c>
    </row>
    <row r="8" spans="1:13" x14ac:dyDescent="0.35">
      <c r="B8" s="59" t="s">
        <v>1534</v>
      </c>
      <c r="C8" s="59" t="s">
        <v>1535</v>
      </c>
      <c r="D8" s="59" t="s">
        <v>1536</v>
      </c>
      <c r="E8" s="59" t="s">
        <v>1537</v>
      </c>
      <c r="F8" s="59" t="s">
        <v>49</v>
      </c>
      <c r="G8" s="60">
        <v>43084.518824270803</v>
      </c>
      <c r="H8" s="60">
        <v>43159.102528703697</v>
      </c>
      <c r="I8" s="118">
        <f t="shared" ca="1" si="0"/>
        <v>4</v>
      </c>
      <c r="K8" s="160" t="s">
        <v>2964</v>
      </c>
      <c r="L8" s="161"/>
      <c r="M8" s="162" t="s">
        <v>3097</v>
      </c>
    </row>
    <row r="9" spans="1:13" x14ac:dyDescent="0.35">
      <c r="B9" s="59" t="s">
        <v>1557</v>
      </c>
      <c r="C9" s="59" t="s">
        <v>1558</v>
      </c>
      <c r="D9" s="59" t="s">
        <v>1559</v>
      </c>
      <c r="E9" s="59" t="s">
        <v>1560</v>
      </c>
      <c r="F9" s="59" t="s">
        <v>38</v>
      </c>
      <c r="G9" s="60">
        <v>43084.5290662037</v>
      </c>
      <c r="H9" s="60">
        <v>43159.540887071802</v>
      </c>
      <c r="I9" s="118">
        <f t="shared" ca="1" si="0"/>
        <v>4</v>
      </c>
      <c r="K9" s="160" t="s">
        <v>2964</v>
      </c>
      <c r="L9" s="161"/>
      <c r="M9" s="162" t="s">
        <v>3098</v>
      </c>
    </row>
    <row r="10" spans="1:13" x14ac:dyDescent="0.35">
      <c r="B10" s="59" t="s">
        <v>1508</v>
      </c>
      <c r="C10" s="59" t="s">
        <v>1509</v>
      </c>
      <c r="D10" s="59" t="s">
        <v>1510</v>
      </c>
      <c r="E10" s="59" t="s">
        <v>1511</v>
      </c>
      <c r="F10" s="59" t="s">
        <v>38</v>
      </c>
      <c r="G10" s="60">
        <v>43084.505552164403</v>
      </c>
      <c r="H10" s="60">
        <v>43159.515763773103</v>
      </c>
      <c r="I10" s="118">
        <f t="shared" ca="1" si="0"/>
        <v>4</v>
      </c>
      <c r="K10" s="160" t="s">
        <v>2964</v>
      </c>
      <c r="L10" s="161"/>
      <c r="M10" s="162" t="s">
        <v>3099</v>
      </c>
    </row>
    <row r="11" spans="1:13" x14ac:dyDescent="0.35">
      <c r="B11" s="59" t="s">
        <v>1386</v>
      </c>
      <c r="C11" s="59" t="s">
        <v>1199</v>
      </c>
      <c r="D11" s="59" t="s">
        <v>1387</v>
      </c>
      <c r="E11" s="59" t="s">
        <v>1388</v>
      </c>
      <c r="F11" s="59" t="s">
        <v>38</v>
      </c>
      <c r="G11" s="60">
        <v>43067.797675578702</v>
      </c>
      <c r="H11" s="60">
        <v>43159.451107870402</v>
      </c>
      <c r="I11" s="118">
        <f t="shared" ca="1" si="0"/>
        <v>4</v>
      </c>
      <c r="K11" s="160" t="s">
        <v>2964</v>
      </c>
      <c r="L11" s="161"/>
      <c r="M11" s="162"/>
    </row>
    <row r="12" spans="1:13" x14ac:dyDescent="0.35">
      <c r="B12" s="59" t="s">
        <v>1351</v>
      </c>
      <c r="C12" s="59" t="s">
        <v>597</v>
      </c>
      <c r="D12" s="59" t="s">
        <v>1352</v>
      </c>
      <c r="E12" s="59" t="s">
        <v>1353</v>
      </c>
      <c r="F12" s="59" t="s">
        <v>38</v>
      </c>
      <c r="G12" s="60">
        <v>43067.781581597199</v>
      </c>
      <c r="H12" s="60">
        <v>43159.449268171302</v>
      </c>
      <c r="I12" s="118">
        <f t="shared" ca="1" si="0"/>
        <v>4</v>
      </c>
      <c r="K12" s="160" t="s">
        <v>2964</v>
      </c>
      <c r="L12" s="161"/>
      <c r="M12" s="162"/>
    </row>
    <row r="13" spans="1:13" x14ac:dyDescent="0.35">
      <c r="B13" s="59" t="s">
        <v>1389</v>
      </c>
      <c r="C13" s="59" t="s">
        <v>1390</v>
      </c>
      <c r="D13" s="59" t="s">
        <v>1391</v>
      </c>
      <c r="E13" s="59" t="s">
        <v>1392</v>
      </c>
      <c r="F13" s="59" t="s">
        <v>38</v>
      </c>
      <c r="G13" s="60">
        <v>43067.798343946801</v>
      </c>
      <c r="H13" s="60">
        <v>43159.412312534703</v>
      </c>
      <c r="I13" s="118">
        <f t="shared" ca="1" si="0"/>
        <v>4</v>
      </c>
      <c r="K13" s="160" t="s">
        <v>2964</v>
      </c>
      <c r="L13" s="161"/>
      <c r="M13" s="162"/>
    </row>
    <row r="14" spans="1:13" x14ac:dyDescent="0.35">
      <c r="B14" s="59" t="s">
        <v>1516</v>
      </c>
      <c r="C14" s="59" t="s">
        <v>1517</v>
      </c>
      <c r="D14" s="59" t="s">
        <v>1518</v>
      </c>
      <c r="E14" s="59" t="s">
        <v>1519</v>
      </c>
      <c r="F14" s="59" t="s">
        <v>38</v>
      </c>
      <c r="G14" s="60">
        <v>43084.509740046298</v>
      </c>
      <c r="H14" s="60">
        <v>43159.392735069399</v>
      </c>
      <c r="I14" s="118">
        <f t="shared" ca="1" si="0"/>
        <v>4</v>
      </c>
      <c r="K14" s="160" t="s">
        <v>2965</v>
      </c>
      <c r="L14" s="161"/>
      <c r="M14" s="70" t="s">
        <v>3092</v>
      </c>
    </row>
    <row r="15" spans="1:13" x14ac:dyDescent="0.35">
      <c r="B15" s="59" t="s">
        <v>1634</v>
      </c>
      <c r="C15" s="59" t="s">
        <v>1635</v>
      </c>
      <c r="D15" s="59" t="s">
        <v>1636</v>
      </c>
      <c r="E15" s="59" t="s">
        <v>1637</v>
      </c>
      <c r="F15" s="59" t="s">
        <v>38</v>
      </c>
      <c r="G15" s="60">
        <v>43110.5265168982</v>
      </c>
      <c r="H15" s="60">
        <v>43159.373854131903</v>
      </c>
      <c r="I15" s="118">
        <f t="shared" ca="1" si="0"/>
        <v>4</v>
      </c>
      <c r="K15" s="160" t="s">
        <v>2964</v>
      </c>
      <c r="L15" s="161"/>
      <c r="M15" s="162" t="s">
        <v>3099</v>
      </c>
    </row>
    <row r="16" spans="1:13" x14ac:dyDescent="0.35">
      <c r="B16" s="59" t="s">
        <v>1513</v>
      </c>
      <c r="C16" s="59" t="s">
        <v>966</v>
      </c>
      <c r="D16" s="59" t="s">
        <v>1514</v>
      </c>
      <c r="E16" s="59" t="s">
        <v>1515</v>
      </c>
      <c r="F16" s="59" t="s">
        <v>38</v>
      </c>
      <c r="G16" s="60">
        <v>43084.5080520833</v>
      </c>
      <c r="H16" s="60">
        <v>43159.371636886601</v>
      </c>
      <c r="I16" s="118">
        <f t="shared" ca="1" si="0"/>
        <v>4</v>
      </c>
      <c r="K16" s="160" t="s">
        <v>2964</v>
      </c>
      <c r="L16" s="161"/>
      <c r="M16" s="162" t="s">
        <v>3099</v>
      </c>
    </row>
    <row r="17" spans="2:13" x14ac:dyDescent="0.35">
      <c r="B17" s="59" t="s">
        <v>1380</v>
      </c>
      <c r="C17" s="59" t="s">
        <v>380</v>
      </c>
      <c r="D17" s="59" t="s">
        <v>1381</v>
      </c>
      <c r="E17" s="59" t="s">
        <v>1382</v>
      </c>
      <c r="F17" s="59" t="s">
        <v>38</v>
      </c>
      <c r="G17" s="60">
        <v>43067.796173379596</v>
      </c>
      <c r="H17" s="60">
        <v>43159.364075231497</v>
      </c>
      <c r="I17" s="118">
        <f t="shared" ca="1" si="0"/>
        <v>4</v>
      </c>
      <c r="K17" s="160" t="s">
        <v>2964</v>
      </c>
      <c r="L17" s="161"/>
      <c r="M17" s="162"/>
    </row>
    <row r="18" spans="2:13" x14ac:dyDescent="0.35">
      <c r="B18" s="59" t="s">
        <v>1458</v>
      </c>
      <c r="C18" s="59" t="s">
        <v>1459</v>
      </c>
      <c r="D18" s="59" t="s">
        <v>1460</v>
      </c>
      <c r="E18" s="59" t="s">
        <v>1461</v>
      </c>
      <c r="F18" s="59" t="s">
        <v>38</v>
      </c>
      <c r="G18" s="60">
        <v>43084.479667280102</v>
      </c>
      <c r="H18" s="60">
        <v>43159.265819907399</v>
      </c>
      <c r="I18" s="118">
        <f t="shared" ca="1" si="0"/>
        <v>4</v>
      </c>
      <c r="K18" s="160" t="s">
        <v>2964</v>
      </c>
      <c r="L18" s="161"/>
      <c r="M18" s="162" t="s">
        <v>3096</v>
      </c>
    </row>
    <row r="19" spans="2:13" x14ac:dyDescent="0.35">
      <c r="B19" s="59" t="s">
        <v>1462</v>
      </c>
      <c r="C19" s="59" t="s">
        <v>1463</v>
      </c>
      <c r="D19" s="59" t="s">
        <v>1464</v>
      </c>
      <c r="E19" s="59" t="s">
        <v>1465</v>
      </c>
      <c r="F19" s="59" t="s">
        <v>38</v>
      </c>
      <c r="G19" s="60">
        <v>43084.483210497703</v>
      </c>
      <c r="H19" s="60">
        <v>43159.253092974497</v>
      </c>
      <c r="I19" s="118">
        <f t="shared" ca="1" si="0"/>
        <v>4</v>
      </c>
      <c r="K19" s="160" t="s">
        <v>2964</v>
      </c>
      <c r="L19" s="161"/>
      <c r="M19" s="162"/>
    </row>
    <row r="20" spans="2:13" x14ac:dyDescent="0.35">
      <c r="B20" s="59" t="s">
        <v>1532</v>
      </c>
      <c r="C20" s="59" t="s">
        <v>632</v>
      </c>
      <c r="D20" s="59" t="s">
        <v>327</v>
      </c>
      <c r="E20" s="59" t="s">
        <v>1533</v>
      </c>
      <c r="F20" s="59" t="s">
        <v>38</v>
      </c>
      <c r="G20" s="60">
        <v>43084.5174527778</v>
      </c>
      <c r="H20" s="60">
        <v>43159.164456678198</v>
      </c>
      <c r="I20" s="118">
        <f t="shared" ca="1" si="0"/>
        <v>4</v>
      </c>
      <c r="K20" s="160" t="s">
        <v>2964</v>
      </c>
      <c r="L20" s="161"/>
      <c r="M20" s="162" t="s">
        <v>3100</v>
      </c>
    </row>
    <row r="21" spans="2:13" x14ac:dyDescent="0.35">
      <c r="B21" s="59" t="s">
        <v>1470</v>
      </c>
      <c r="C21" s="59" t="s">
        <v>640</v>
      </c>
      <c r="D21" s="59" t="s">
        <v>1471</v>
      </c>
      <c r="E21" s="59" t="s">
        <v>1472</v>
      </c>
      <c r="F21" s="59" t="s">
        <v>38</v>
      </c>
      <c r="G21" s="60">
        <v>43084.486736377301</v>
      </c>
      <c r="H21" s="60">
        <v>43159.1271138542</v>
      </c>
      <c r="I21" s="118">
        <f t="shared" ca="1" si="0"/>
        <v>4</v>
      </c>
      <c r="K21" s="160" t="s">
        <v>2964</v>
      </c>
      <c r="L21" s="161"/>
      <c r="M21" s="162" t="s">
        <v>3096</v>
      </c>
    </row>
    <row r="22" spans="2:13" x14ac:dyDescent="0.35">
      <c r="B22" s="59" t="s">
        <v>1538</v>
      </c>
      <c r="C22" s="59" t="s">
        <v>1539</v>
      </c>
      <c r="D22" s="59" t="s">
        <v>1221</v>
      </c>
      <c r="E22" s="59" t="s">
        <v>1540</v>
      </c>
      <c r="F22" s="59" t="s">
        <v>38</v>
      </c>
      <c r="G22" s="60">
        <v>43084.521536342603</v>
      </c>
      <c r="H22" s="60">
        <v>43159.107661111098</v>
      </c>
      <c r="I22" s="118">
        <f t="shared" ca="1" si="0"/>
        <v>4</v>
      </c>
      <c r="K22" s="160" t="s">
        <v>2964</v>
      </c>
      <c r="L22" s="161"/>
      <c r="M22" s="162" t="s">
        <v>3100</v>
      </c>
    </row>
    <row r="23" spans="2:13" x14ac:dyDescent="0.35">
      <c r="B23" s="59" t="s">
        <v>1454</v>
      </c>
      <c r="C23" s="59" t="s">
        <v>1455</v>
      </c>
      <c r="D23" s="59" t="s">
        <v>1456</v>
      </c>
      <c r="E23" s="59" t="s">
        <v>1457</v>
      </c>
      <c r="F23" s="59" t="s">
        <v>38</v>
      </c>
      <c r="G23" s="60">
        <v>43084.476106365699</v>
      </c>
      <c r="H23" s="60">
        <v>43159.047000694402</v>
      </c>
      <c r="I23" s="118">
        <f t="shared" ca="1" si="0"/>
        <v>4</v>
      </c>
      <c r="K23" s="160" t="s">
        <v>2964</v>
      </c>
      <c r="L23" s="161"/>
      <c r="M23" s="162"/>
    </row>
    <row r="24" spans="2:13" x14ac:dyDescent="0.35">
      <c r="B24" s="59" t="s">
        <v>1393</v>
      </c>
      <c r="C24" s="59" t="s">
        <v>1394</v>
      </c>
      <c r="D24" s="59" t="s">
        <v>1395</v>
      </c>
      <c r="E24" s="59" t="s">
        <v>1396</v>
      </c>
      <c r="F24" s="59" t="s">
        <v>38</v>
      </c>
      <c r="G24" s="60">
        <v>43067.799102002296</v>
      </c>
      <c r="H24" s="60">
        <v>43158.747053553197</v>
      </c>
      <c r="I24" s="118">
        <f t="shared" ca="1" si="0"/>
        <v>4</v>
      </c>
      <c r="K24" s="160" t="s">
        <v>2964</v>
      </c>
      <c r="L24" s="161"/>
      <c r="M24" s="162"/>
    </row>
    <row r="25" spans="2:13" x14ac:dyDescent="0.35">
      <c r="B25" s="59" t="s">
        <v>1373</v>
      </c>
      <c r="C25" s="59" t="s">
        <v>1374</v>
      </c>
      <c r="D25" s="59" t="s">
        <v>1375</v>
      </c>
      <c r="E25" s="59" t="s">
        <v>1376</v>
      </c>
      <c r="F25" s="59" t="s">
        <v>38</v>
      </c>
      <c r="G25" s="60">
        <v>43067.794768055603</v>
      </c>
      <c r="H25" s="60">
        <v>43158.594657442103</v>
      </c>
      <c r="I25" s="118">
        <f t="shared" ca="1" si="0"/>
        <v>4</v>
      </c>
      <c r="K25" s="160" t="s">
        <v>2964</v>
      </c>
      <c r="L25" s="161"/>
      <c r="M25" s="162"/>
    </row>
    <row r="26" spans="2:13" x14ac:dyDescent="0.35">
      <c r="B26" s="59" t="s">
        <v>1496</v>
      </c>
      <c r="C26" s="59" t="s">
        <v>1497</v>
      </c>
      <c r="D26" s="59" t="s">
        <v>1498</v>
      </c>
      <c r="E26" s="59" t="s">
        <v>1499</v>
      </c>
      <c r="F26" s="59" t="s">
        <v>38</v>
      </c>
      <c r="G26" s="60">
        <v>43084.497945798597</v>
      </c>
      <c r="H26" s="60">
        <v>43158.564631400499</v>
      </c>
      <c r="I26" s="118">
        <f t="shared" ca="1" si="0"/>
        <v>4</v>
      </c>
      <c r="K26" s="160" t="s">
        <v>2964</v>
      </c>
      <c r="L26" s="161"/>
      <c r="M26" s="162" t="s">
        <v>3096</v>
      </c>
    </row>
    <row r="27" spans="2:13" x14ac:dyDescent="0.35">
      <c r="B27" s="59" t="s">
        <v>1552</v>
      </c>
      <c r="C27" s="59" t="s">
        <v>1553</v>
      </c>
      <c r="D27" s="59" t="s">
        <v>1554</v>
      </c>
      <c r="E27" s="59" t="s">
        <v>1555</v>
      </c>
      <c r="F27" s="59" t="s">
        <v>38</v>
      </c>
      <c r="G27" s="60">
        <v>43084.528045868101</v>
      </c>
      <c r="H27" s="60">
        <v>43158.465422372698</v>
      </c>
      <c r="I27" s="118">
        <f t="shared" ca="1" si="0"/>
        <v>4</v>
      </c>
      <c r="K27" s="160" t="s">
        <v>2964</v>
      </c>
      <c r="L27" s="161"/>
      <c r="M27" s="162"/>
    </row>
    <row r="28" spans="2:13" x14ac:dyDescent="0.35">
      <c r="B28" s="59" t="s">
        <v>1401</v>
      </c>
      <c r="C28" s="59" t="s">
        <v>1402</v>
      </c>
      <c r="D28" s="59" t="s">
        <v>1403</v>
      </c>
      <c r="E28" s="59" t="s">
        <v>1404</v>
      </c>
      <c r="F28" s="59" t="s">
        <v>38</v>
      </c>
      <c r="G28" s="60">
        <v>43067.800372650498</v>
      </c>
      <c r="H28" s="60">
        <v>43157.692894791697</v>
      </c>
      <c r="I28" s="118">
        <f t="shared" ca="1" si="0"/>
        <v>4</v>
      </c>
      <c r="K28" s="160"/>
      <c r="L28" s="161"/>
      <c r="M28" s="162" t="s">
        <v>3101</v>
      </c>
    </row>
    <row r="29" spans="2:13" x14ac:dyDescent="0.35">
      <c r="B29" s="59" t="s">
        <v>3014</v>
      </c>
      <c r="C29" s="59" t="s">
        <v>3015</v>
      </c>
      <c r="D29" s="59" t="s">
        <v>3016</v>
      </c>
      <c r="E29" s="59" t="s">
        <v>3017</v>
      </c>
      <c r="F29" s="59" t="s">
        <v>38</v>
      </c>
      <c r="G29" s="60">
        <v>43139.406985648202</v>
      </c>
      <c r="H29" s="60">
        <v>43157.260567442099</v>
      </c>
      <c r="I29" s="118">
        <f t="shared" ca="1" si="0"/>
        <v>4</v>
      </c>
      <c r="K29" s="160" t="s">
        <v>2964</v>
      </c>
      <c r="L29" s="161"/>
      <c r="M29" s="162"/>
    </row>
    <row r="30" spans="2:13" x14ac:dyDescent="0.35">
      <c r="B30" s="59" t="s">
        <v>1561</v>
      </c>
      <c r="C30" s="59" t="s">
        <v>1562</v>
      </c>
      <c r="D30" s="59" t="s">
        <v>1563</v>
      </c>
      <c r="E30" s="59" t="s">
        <v>1564</v>
      </c>
      <c r="F30" s="59" t="s">
        <v>38</v>
      </c>
      <c r="G30" s="60">
        <v>43084.530739849499</v>
      </c>
      <c r="H30" s="60">
        <v>43157.084578240698</v>
      </c>
      <c r="I30" s="118">
        <f t="shared" ca="1" si="0"/>
        <v>4</v>
      </c>
      <c r="K30" s="160" t="s">
        <v>2964</v>
      </c>
      <c r="L30" s="161"/>
      <c r="M30" s="162"/>
    </row>
    <row r="31" spans="2:13" x14ac:dyDescent="0.35">
      <c r="B31" s="59" t="s">
        <v>1354</v>
      </c>
      <c r="C31" s="59" t="s">
        <v>1355</v>
      </c>
      <c r="D31" s="59" t="s">
        <v>1356</v>
      </c>
      <c r="E31" s="59" t="s">
        <v>1357</v>
      </c>
      <c r="F31" s="59" t="s">
        <v>38</v>
      </c>
      <c r="G31" s="60">
        <v>43067.782163807897</v>
      </c>
      <c r="H31" s="60">
        <v>43154.4376649306</v>
      </c>
      <c r="I31" s="118">
        <f t="shared" ca="1" si="0"/>
        <v>4</v>
      </c>
      <c r="K31" s="160" t="s">
        <v>2965</v>
      </c>
      <c r="L31" s="161"/>
      <c r="M31" s="70" t="s">
        <v>3102</v>
      </c>
    </row>
    <row r="32" spans="2:13" x14ac:dyDescent="0.35">
      <c r="B32" s="59" t="s">
        <v>1644</v>
      </c>
      <c r="C32" s="59" t="s">
        <v>1645</v>
      </c>
      <c r="D32" s="59" t="s">
        <v>574</v>
      </c>
      <c r="E32" s="59" t="s">
        <v>1646</v>
      </c>
      <c r="F32" s="59" t="s">
        <v>38</v>
      </c>
      <c r="G32" s="60">
        <v>43111.479918321798</v>
      </c>
      <c r="H32" s="60">
        <v>43153.684465972197</v>
      </c>
      <c r="I32" s="118">
        <f t="shared" ca="1" si="0"/>
        <v>4</v>
      </c>
      <c r="K32" s="160" t="s">
        <v>2964</v>
      </c>
      <c r="L32" s="161"/>
      <c r="M32" s="162"/>
    </row>
    <row r="33" spans="2:13" x14ac:dyDescent="0.35">
      <c r="B33" s="59" t="s">
        <v>1659</v>
      </c>
      <c r="C33" s="59" t="s">
        <v>116</v>
      </c>
      <c r="D33" s="59" t="s">
        <v>1660</v>
      </c>
      <c r="E33" s="59" t="s">
        <v>1661</v>
      </c>
      <c r="F33" s="59" t="s">
        <v>38</v>
      </c>
      <c r="G33" s="60">
        <v>43116.3868645486</v>
      </c>
      <c r="H33" s="60">
        <v>43153.468179282398</v>
      </c>
      <c r="I33" s="118">
        <f t="shared" ca="1" si="0"/>
        <v>4</v>
      </c>
      <c r="K33" s="160" t="s">
        <v>2964</v>
      </c>
      <c r="L33" s="161"/>
      <c r="M33" s="162"/>
    </row>
    <row r="34" spans="2:13" x14ac:dyDescent="0.35">
      <c r="B34" s="59" t="s">
        <v>1528</v>
      </c>
      <c r="C34" s="59" t="s">
        <v>1529</v>
      </c>
      <c r="D34" s="59" t="s">
        <v>1530</v>
      </c>
      <c r="E34" s="59" t="s">
        <v>1531</v>
      </c>
      <c r="F34" s="59" t="s">
        <v>38</v>
      </c>
      <c r="G34" s="60">
        <v>43084.516293020803</v>
      </c>
      <c r="H34" s="60">
        <v>43152.143698923603</v>
      </c>
      <c r="I34" s="118">
        <f t="shared" ca="1" si="0"/>
        <v>4</v>
      </c>
      <c r="K34" s="160" t="s">
        <v>2965</v>
      </c>
      <c r="L34" s="161"/>
      <c r="M34" s="70" t="s">
        <v>3102</v>
      </c>
    </row>
    <row r="35" spans="2:13" x14ac:dyDescent="0.35">
      <c r="B35" s="59" t="s">
        <v>1524</v>
      </c>
      <c r="C35" s="59" t="s">
        <v>1525</v>
      </c>
      <c r="D35" s="59" t="s">
        <v>1526</v>
      </c>
      <c r="E35" s="59" t="s">
        <v>1527</v>
      </c>
      <c r="F35" s="59" t="s">
        <v>38</v>
      </c>
      <c r="G35" s="60">
        <v>43084.5144055903</v>
      </c>
      <c r="H35" s="60">
        <v>43151.1423824421</v>
      </c>
      <c r="I35" s="118">
        <f t="shared" ca="1" si="0"/>
        <v>4</v>
      </c>
      <c r="K35" s="160" t="s">
        <v>2965</v>
      </c>
      <c r="L35" s="161"/>
      <c r="M35" s="70" t="s">
        <v>3102</v>
      </c>
    </row>
    <row r="36" spans="2:13" x14ac:dyDescent="0.35">
      <c r="B36" s="59" t="s">
        <v>1548</v>
      </c>
      <c r="C36" s="59" t="s">
        <v>1549</v>
      </c>
      <c r="D36" s="59" t="s">
        <v>1550</v>
      </c>
      <c r="E36" s="59" t="s">
        <v>1551</v>
      </c>
      <c r="F36" s="59" t="s">
        <v>38</v>
      </c>
      <c r="G36" s="60">
        <v>43084.525493669003</v>
      </c>
      <c r="H36" s="60">
        <v>43147.481997453702</v>
      </c>
      <c r="I36" s="118">
        <f t="shared" ca="1" si="0"/>
        <v>4</v>
      </c>
      <c r="K36" s="160" t="s">
        <v>2965</v>
      </c>
      <c r="L36" s="161"/>
      <c r="M36" s="70" t="s">
        <v>3102</v>
      </c>
    </row>
    <row r="37" spans="2:13" x14ac:dyDescent="0.35">
      <c r="B37" s="59" t="s">
        <v>1377</v>
      </c>
      <c r="C37" s="59" t="s">
        <v>380</v>
      </c>
      <c r="D37" s="59" t="s">
        <v>1378</v>
      </c>
      <c r="E37" s="59" t="s">
        <v>1379</v>
      </c>
      <c r="F37" s="59" t="s">
        <v>38</v>
      </c>
      <c r="G37" s="60">
        <v>43067.795468518503</v>
      </c>
      <c r="H37" s="60">
        <v>43147.463806446802</v>
      </c>
      <c r="I37" s="118">
        <f t="shared" ca="1" si="0"/>
        <v>4</v>
      </c>
      <c r="K37" s="160" t="s">
        <v>2965</v>
      </c>
      <c r="L37" s="161"/>
      <c r="M37" s="70" t="s">
        <v>3102</v>
      </c>
    </row>
    <row r="38" spans="2:13" x14ac:dyDescent="0.35">
      <c r="B38" s="59" t="s">
        <v>1473</v>
      </c>
      <c r="C38" s="59" t="s">
        <v>1474</v>
      </c>
      <c r="D38" s="59" t="s">
        <v>1475</v>
      </c>
      <c r="E38" s="59" t="s">
        <v>1476</v>
      </c>
      <c r="F38" s="59" t="s">
        <v>38</v>
      </c>
      <c r="G38" s="60">
        <v>43084.487961724502</v>
      </c>
      <c r="H38" s="60">
        <v>43146.370487384302</v>
      </c>
      <c r="I38" s="118">
        <f t="shared" ca="1" si="0"/>
        <v>4</v>
      </c>
      <c r="K38" s="160" t="s">
        <v>2964</v>
      </c>
      <c r="L38" s="161"/>
      <c r="M38" s="162" t="s">
        <v>3096</v>
      </c>
    </row>
    <row r="39" spans="2:13" x14ac:dyDescent="0.35">
      <c r="B39" s="59" t="s">
        <v>1565</v>
      </c>
      <c r="C39" s="59" t="s">
        <v>1220</v>
      </c>
      <c r="D39" s="59" t="s">
        <v>1566</v>
      </c>
      <c r="E39" s="59" t="s">
        <v>1567</v>
      </c>
      <c r="F39" s="59" t="s">
        <v>38</v>
      </c>
      <c r="G39" s="60">
        <v>43084.531896180597</v>
      </c>
      <c r="H39" s="60">
        <v>43146.129394409698</v>
      </c>
      <c r="I39" s="118">
        <f t="shared" ca="1" si="0"/>
        <v>4</v>
      </c>
      <c r="K39" s="160" t="s">
        <v>2964</v>
      </c>
      <c r="L39" s="161"/>
      <c r="M39" s="162"/>
    </row>
    <row r="40" spans="2:13" x14ac:dyDescent="0.35">
      <c r="B40" s="59" t="s">
        <v>1370</v>
      </c>
      <c r="C40" s="59" t="s">
        <v>395</v>
      </c>
      <c r="D40" s="59" t="s">
        <v>1371</v>
      </c>
      <c r="E40" s="59" t="s">
        <v>1372</v>
      </c>
      <c r="F40" s="59" t="s">
        <v>38</v>
      </c>
      <c r="G40" s="60">
        <v>43067.7941790162</v>
      </c>
      <c r="H40" s="60">
        <v>43145.452582951402</v>
      </c>
      <c r="I40" s="118">
        <f t="shared" ca="1" si="0"/>
        <v>4</v>
      </c>
      <c r="K40" s="160" t="s">
        <v>2965</v>
      </c>
      <c r="L40" s="161"/>
      <c r="M40" s="70" t="s">
        <v>3102</v>
      </c>
    </row>
    <row r="41" spans="2:13" x14ac:dyDescent="0.35">
      <c r="B41" s="59" t="s">
        <v>1484</v>
      </c>
      <c r="C41" s="59" t="s">
        <v>1485</v>
      </c>
      <c r="D41" s="59" t="s">
        <v>1486</v>
      </c>
      <c r="E41" s="59" t="s">
        <v>1487</v>
      </c>
      <c r="F41" s="59" t="s">
        <v>38</v>
      </c>
      <c r="G41" s="60">
        <v>43084.492438275498</v>
      </c>
      <c r="H41" s="60">
        <v>43145.388412812499</v>
      </c>
      <c r="I41" s="118">
        <f t="shared" ca="1" si="0"/>
        <v>4</v>
      </c>
      <c r="K41" s="160" t="s">
        <v>2964</v>
      </c>
      <c r="L41" s="161"/>
      <c r="M41" s="162"/>
    </row>
    <row r="42" spans="2:13" x14ac:dyDescent="0.35">
      <c r="B42" s="59" t="s">
        <v>1362</v>
      </c>
      <c r="C42" s="59" t="s">
        <v>1363</v>
      </c>
      <c r="D42" s="59" t="s">
        <v>1364</v>
      </c>
      <c r="E42" s="59" t="s">
        <v>1365</v>
      </c>
      <c r="F42" s="59" t="s">
        <v>38</v>
      </c>
      <c r="G42" s="60">
        <v>43067.7836935995</v>
      </c>
      <c r="H42" s="60">
        <v>43143.486791354197</v>
      </c>
      <c r="I42" s="118">
        <f t="shared" ca="1" si="0"/>
        <v>4</v>
      </c>
      <c r="K42" s="160" t="s">
        <v>2964</v>
      </c>
      <c r="L42" s="161"/>
      <c r="M42" s="162"/>
    </row>
    <row r="43" spans="2:13" x14ac:dyDescent="0.35">
      <c r="B43" s="59" t="s">
        <v>1541</v>
      </c>
      <c r="C43" s="59" t="s">
        <v>1542</v>
      </c>
      <c r="D43" s="59" t="s">
        <v>591</v>
      </c>
      <c r="E43" s="59" t="s">
        <v>1543</v>
      </c>
      <c r="F43" s="59" t="s">
        <v>38</v>
      </c>
      <c r="G43" s="60">
        <v>43084.522840740698</v>
      </c>
      <c r="H43" s="60">
        <v>43138.159426076403</v>
      </c>
      <c r="I43" s="118">
        <f t="shared" ca="1" si="0"/>
        <v>4</v>
      </c>
      <c r="K43" s="160" t="s">
        <v>2965</v>
      </c>
      <c r="L43" s="161"/>
      <c r="M43" s="70" t="s">
        <v>3102</v>
      </c>
    </row>
    <row r="44" spans="2:13" x14ac:dyDescent="0.35">
      <c r="B44" s="59" t="s">
        <v>2985</v>
      </c>
      <c r="C44" s="59" t="s">
        <v>1623</v>
      </c>
      <c r="D44" s="59" t="s">
        <v>1622</v>
      </c>
      <c r="E44" s="59" t="s">
        <v>1624</v>
      </c>
      <c r="F44" s="59" t="s">
        <v>38</v>
      </c>
      <c r="G44" s="60">
        <v>43103.965145914401</v>
      </c>
      <c r="H44" s="60">
        <v>43132.036271180601</v>
      </c>
      <c r="I44" s="118">
        <f t="shared" ca="1" si="0"/>
        <v>5</v>
      </c>
      <c r="K44" s="160" t="s">
        <v>2964</v>
      </c>
      <c r="L44" s="161"/>
      <c r="M44" s="162"/>
    </row>
    <row r="45" spans="2:13" x14ac:dyDescent="0.35">
      <c r="B45" s="59" t="s">
        <v>1544</v>
      </c>
      <c r="C45" s="59" t="s">
        <v>1545</v>
      </c>
      <c r="D45" s="59" t="s">
        <v>1546</v>
      </c>
      <c r="E45" s="59" t="s">
        <v>1547</v>
      </c>
      <c r="F45" s="59" t="s">
        <v>38</v>
      </c>
      <c r="G45" s="60">
        <v>43084.524031562498</v>
      </c>
      <c r="H45" s="60">
        <v>43125.856277893501</v>
      </c>
      <c r="I45" s="118">
        <f t="shared" ca="1" si="0"/>
        <v>5</v>
      </c>
      <c r="K45" s="160" t="s">
        <v>2965</v>
      </c>
      <c r="L45" s="161"/>
      <c r="M45" s="70" t="s">
        <v>3102</v>
      </c>
    </row>
    <row r="46" spans="2:13" x14ac:dyDescent="0.35">
      <c r="B46" s="59" t="s">
        <v>1580</v>
      </c>
      <c r="C46" s="59" t="s">
        <v>1581</v>
      </c>
      <c r="D46" s="59" t="s">
        <v>1582</v>
      </c>
      <c r="E46" s="59" t="s">
        <v>1583</v>
      </c>
      <c r="F46" s="59" t="s">
        <v>38</v>
      </c>
      <c r="G46" s="60">
        <v>43087.172373611102</v>
      </c>
      <c r="H46" s="60">
        <v>43119.3448748843</v>
      </c>
      <c r="I46" s="118">
        <f t="shared" ca="1" si="0"/>
        <v>5</v>
      </c>
      <c r="K46" s="160"/>
      <c r="L46" s="161"/>
      <c r="M46" s="162" t="s">
        <v>3101</v>
      </c>
    </row>
    <row r="47" spans="2:13" x14ac:dyDescent="0.35">
      <c r="B47" s="59" t="s">
        <v>1367</v>
      </c>
      <c r="C47" s="59" t="s">
        <v>380</v>
      </c>
      <c r="D47" s="59" t="s">
        <v>1368</v>
      </c>
      <c r="E47" s="59" t="s">
        <v>1369</v>
      </c>
      <c r="F47" s="59" t="s">
        <v>38</v>
      </c>
      <c r="G47" s="60">
        <v>43067.793412419</v>
      </c>
      <c r="H47" s="60">
        <v>43097.495053275503</v>
      </c>
      <c r="I47" s="118">
        <f t="shared" ca="1" si="0"/>
        <v>6</v>
      </c>
      <c r="K47" s="160" t="s">
        <v>2964</v>
      </c>
      <c r="L47" s="161"/>
      <c r="M47" s="162"/>
    </row>
    <row r="48" spans="2:13" x14ac:dyDescent="0.35">
      <c r="B48" s="59" t="s">
        <v>1569</v>
      </c>
      <c r="C48" s="59" t="s">
        <v>1535</v>
      </c>
      <c r="D48" s="59" t="s">
        <v>1570</v>
      </c>
      <c r="E48" s="59" t="s">
        <v>1571</v>
      </c>
      <c r="F48" s="59" t="s">
        <v>38</v>
      </c>
      <c r="G48" s="60">
        <v>43084.532864201399</v>
      </c>
      <c r="H48" s="60">
        <v>43088.175435069403</v>
      </c>
      <c r="I48" s="118">
        <f t="shared" ca="1" si="0"/>
        <v>6</v>
      </c>
      <c r="K48" s="160" t="s">
        <v>2964</v>
      </c>
      <c r="L48" s="161"/>
      <c r="M48" s="162"/>
    </row>
    <row r="49" spans="2:13" x14ac:dyDescent="0.35">
      <c r="B49" s="182" t="s">
        <v>1488</v>
      </c>
      <c r="C49" s="59" t="s">
        <v>1489</v>
      </c>
      <c r="D49" s="59" t="s">
        <v>1490</v>
      </c>
      <c r="E49" s="59" t="s">
        <v>1491</v>
      </c>
      <c r="F49" s="59" t="s">
        <v>38</v>
      </c>
      <c r="G49" s="157"/>
      <c r="H49" s="157"/>
      <c r="I49" s="158"/>
      <c r="K49" s="70" t="s">
        <v>2965</v>
      </c>
      <c r="L49" s="57"/>
      <c r="M49" s="70" t="s">
        <v>3086</v>
      </c>
    </row>
    <row r="50" spans="2:13" x14ac:dyDescent="0.35">
      <c r="B50" s="182" t="s">
        <v>1504</v>
      </c>
      <c r="C50" s="59" t="s">
        <v>1505</v>
      </c>
      <c r="D50" s="59" t="s">
        <v>1506</v>
      </c>
      <c r="E50" s="59" t="s">
        <v>1507</v>
      </c>
      <c r="F50" s="59" t="s">
        <v>38</v>
      </c>
      <c r="G50" s="157"/>
      <c r="H50" s="157"/>
      <c r="I50" s="158"/>
      <c r="K50" s="70" t="s">
        <v>2965</v>
      </c>
      <c r="L50" s="57"/>
      <c r="M50" s="70" t="s">
        <v>3086</v>
      </c>
    </row>
    <row r="51" spans="2:13" x14ac:dyDescent="0.35">
      <c r="B51" s="182" t="s">
        <v>1588</v>
      </c>
      <c r="C51" s="59" t="s">
        <v>1589</v>
      </c>
      <c r="D51" s="59" t="s">
        <v>1590</v>
      </c>
      <c r="E51" s="59" t="s">
        <v>1591</v>
      </c>
      <c r="F51" s="59" t="s">
        <v>38</v>
      </c>
      <c r="G51" s="157"/>
      <c r="H51" s="157"/>
      <c r="I51" s="158"/>
      <c r="K51" s="70" t="s">
        <v>2965</v>
      </c>
      <c r="L51" s="57"/>
      <c r="M51" s="70" t="s">
        <v>3086</v>
      </c>
    </row>
    <row r="52" spans="2:13" x14ac:dyDescent="0.35">
      <c r="B52" s="182" t="s">
        <v>1420</v>
      </c>
      <c r="C52" s="59" t="s">
        <v>1421</v>
      </c>
      <c r="D52" s="59" t="s">
        <v>1422</v>
      </c>
      <c r="E52" s="59" t="s">
        <v>1423</v>
      </c>
      <c r="F52" s="59" t="s">
        <v>38</v>
      </c>
      <c r="G52" s="157"/>
      <c r="H52" s="157"/>
      <c r="I52" s="158"/>
      <c r="K52" s="70" t="s">
        <v>2965</v>
      </c>
      <c r="L52" s="57"/>
      <c r="M52" s="70" t="s">
        <v>3086</v>
      </c>
    </row>
    <row r="53" spans="2:13" x14ac:dyDescent="0.35">
      <c r="B53" s="182" t="s">
        <v>1477</v>
      </c>
      <c r="C53" s="59" t="s">
        <v>1478</v>
      </c>
      <c r="D53" s="59" t="s">
        <v>1479</v>
      </c>
      <c r="E53" s="59" t="s">
        <v>1480</v>
      </c>
      <c r="F53" s="59" t="s">
        <v>38</v>
      </c>
      <c r="G53" s="157"/>
      <c r="H53" s="157"/>
      <c r="I53" s="158"/>
      <c r="K53" s="70" t="s">
        <v>2965</v>
      </c>
      <c r="L53" s="57"/>
      <c r="M53" s="70" t="s">
        <v>3086</v>
      </c>
    </row>
    <row r="54" spans="2:13" x14ac:dyDescent="0.35">
      <c r="B54" s="182" t="s">
        <v>1520</v>
      </c>
      <c r="C54" s="59" t="s">
        <v>1521</v>
      </c>
      <c r="D54" s="59" t="s">
        <v>1522</v>
      </c>
      <c r="E54" s="59" t="s">
        <v>1523</v>
      </c>
      <c r="F54" s="59" t="s">
        <v>38</v>
      </c>
      <c r="G54" s="157"/>
      <c r="H54" s="157"/>
      <c r="I54" s="158"/>
      <c r="K54" s="70" t="s">
        <v>2965</v>
      </c>
      <c r="L54" s="57"/>
      <c r="M54" s="70" t="s">
        <v>3086</v>
      </c>
    </row>
    <row r="55" spans="2:13" x14ac:dyDescent="0.35">
      <c r="B55" s="182" t="s">
        <v>1492</v>
      </c>
      <c r="C55" s="59" t="s">
        <v>1493</v>
      </c>
      <c r="D55" s="59" t="s">
        <v>1494</v>
      </c>
      <c r="E55" s="59" t="s">
        <v>1495</v>
      </c>
      <c r="F55" s="59" t="s">
        <v>38</v>
      </c>
      <c r="G55" s="157"/>
      <c r="H55" s="157"/>
      <c r="I55" s="158"/>
      <c r="K55" s="70" t="s">
        <v>2965</v>
      </c>
      <c r="L55" s="57"/>
      <c r="M55" s="70" t="s">
        <v>3086</v>
      </c>
    </row>
    <row r="56" spans="2:13" x14ac:dyDescent="0.35">
      <c r="B56" s="182" t="s">
        <v>1481</v>
      </c>
      <c r="C56" s="59" t="s">
        <v>339</v>
      </c>
      <c r="D56" s="59" t="s">
        <v>1482</v>
      </c>
      <c r="E56" s="59" t="s">
        <v>1483</v>
      </c>
      <c r="F56" s="59" t="s">
        <v>38</v>
      </c>
      <c r="G56" s="157"/>
      <c r="H56" s="157"/>
      <c r="I56" s="158"/>
      <c r="K56" s="70" t="s">
        <v>2965</v>
      </c>
      <c r="L56" s="57"/>
      <c r="M56" s="70" t="s">
        <v>3086</v>
      </c>
    </row>
    <row r="57" spans="2:13" x14ac:dyDescent="0.35">
      <c r="B57" s="182" t="s">
        <v>1343</v>
      </c>
      <c r="C57" s="59" t="s">
        <v>1344</v>
      </c>
      <c r="D57" s="59" t="s">
        <v>1345</v>
      </c>
      <c r="E57" s="59" t="s">
        <v>1346</v>
      </c>
      <c r="F57" s="59" t="s">
        <v>1186</v>
      </c>
      <c r="G57" s="157"/>
      <c r="H57" s="157"/>
      <c r="I57" s="158"/>
      <c r="K57" s="70" t="s">
        <v>2965</v>
      </c>
      <c r="L57" s="57"/>
      <c r="M57" s="70" t="s">
        <v>3085</v>
      </c>
    </row>
    <row r="58" spans="2:13" x14ac:dyDescent="0.35">
      <c r="B58" s="182" t="s">
        <v>1358</v>
      </c>
      <c r="C58" s="59" t="s">
        <v>1359</v>
      </c>
      <c r="D58" s="59" t="s">
        <v>1360</v>
      </c>
      <c r="E58" s="59" t="s">
        <v>1361</v>
      </c>
      <c r="F58" s="59" t="s">
        <v>38</v>
      </c>
      <c r="G58" s="157"/>
      <c r="H58" s="157"/>
      <c r="I58" s="158"/>
      <c r="K58" s="70" t="s">
        <v>2965</v>
      </c>
      <c r="L58" s="57"/>
      <c r="M58" s="70" t="s">
        <v>3087</v>
      </c>
    </row>
    <row r="59" spans="2:13" x14ac:dyDescent="0.35">
      <c r="B59" s="182" t="s">
        <v>1383</v>
      </c>
      <c r="C59" s="59" t="s">
        <v>1174</v>
      </c>
      <c r="D59" s="59" t="s">
        <v>1384</v>
      </c>
      <c r="E59" s="59" t="s">
        <v>1385</v>
      </c>
      <c r="F59" s="59" t="s">
        <v>38</v>
      </c>
      <c r="G59" s="157"/>
      <c r="H59" s="157"/>
      <c r="I59" s="158"/>
      <c r="K59" s="70" t="s">
        <v>2965</v>
      </c>
      <c r="L59" s="57"/>
      <c r="M59" s="70" t="s">
        <v>3087</v>
      </c>
    </row>
    <row r="60" spans="2:13" x14ac:dyDescent="0.35">
      <c r="B60" s="182" t="s">
        <v>1397</v>
      </c>
      <c r="C60" s="59" t="s">
        <v>1398</v>
      </c>
      <c r="D60" s="59" t="s">
        <v>1399</v>
      </c>
      <c r="E60" s="59" t="s">
        <v>1400</v>
      </c>
      <c r="F60" s="59" t="s">
        <v>38</v>
      </c>
      <c r="G60" s="157"/>
      <c r="H60" s="157"/>
      <c r="I60" s="158"/>
      <c r="K60" s="70" t="s">
        <v>2965</v>
      </c>
      <c r="L60" s="57"/>
      <c r="M60" s="70" t="s">
        <v>3088</v>
      </c>
    </row>
    <row r="62" spans="2:13" x14ac:dyDescent="0.35">
      <c r="B62" s="183" t="s">
        <v>3091</v>
      </c>
    </row>
  </sheetData>
  <autoFilter ref="B3:M60" xr:uid="{00000000-0009-0000-0000-00000E000000}"/>
  <sortState ref="B9:H48">
    <sortCondition descending="1" ref="H9:H48"/>
  </sortState>
  <conditionalFormatting sqref="K4:K48">
    <cfRule type="cellIs" dxfId="25" priority="1" operator="equal">
      <formula>"Continues to require access"</formula>
    </cfRule>
    <cfRule type="cellIs" dxfId="24" priority="2" operator="equal">
      <formula>"Delete User"</formula>
    </cfRule>
  </conditionalFormatting>
  <dataValidations count="1">
    <dataValidation type="list" allowBlank="1" showInputMessage="1" showErrorMessage="1" sqref="K4:K48" xr:uid="{00000000-0002-0000-0E00-000000000000}">
      <formula1>"Continues to require access,Delete User"</formula1>
    </dataValidation>
  </dataValidations>
  <pageMargins left="0.5" right="0.5" top="0.5" bottom="0.5" header="0.25" footer="0.25"/>
  <pageSetup scale="67" fitToHeight="0" orientation="landscape" horizontalDpi="300" verticalDpi="300" r:id="rId1"/>
  <headerFooter alignWithMargins="0">
    <oddHeader>&amp;L&amp;"Arial,Bold"&amp;12&amp;A</oddHeader>
    <oddFooter>&amp;Lfilename: &amp;F&amp;RPage &amp;P of &amp;N</oddFooter>
  </headerFooter>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3" tint="-0.249977111117893"/>
  </sheetPr>
  <dimension ref="B1:N57"/>
  <sheetViews>
    <sheetView showGridLines="0" zoomScaleNormal="100" workbookViewId="0">
      <pane ySplit="2" topLeftCell="A3" activePane="bottomLeft" state="frozen"/>
      <selection activeCell="A3" sqref="A3"/>
      <selection pane="bottomLeft" activeCell="A3" sqref="A3"/>
    </sheetView>
  </sheetViews>
  <sheetFormatPr defaultColWidth="12.7265625" defaultRowHeight="18" customHeight="1" x14ac:dyDescent="0.35"/>
  <cols>
    <col min="1" max="1" width="0.81640625" style="57" customWidth="1"/>
    <col min="2" max="4" width="12.7265625" style="57"/>
    <col min="5" max="5" width="17.1796875" style="57" bestFit="1" customWidth="1"/>
    <col min="6" max="7" width="12.7265625" style="57"/>
    <col min="8" max="8" width="0.81640625" style="57" customWidth="1"/>
    <col min="9" max="9" width="23.1796875" style="57" bestFit="1" customWidth="1"/>
    <col min="10" max="10" width="3" style="57" bestFit="1" customWidth="1"/>
    <col min="11" max="11" width="41.7265625" style="122" customWidth="1"/>
    <col min="12" max="12" width="0.81640625" style="122" customWidth="1"/>
    <col min="13" max="13" width="14.81640625" style="122" customWidth="1"/>
    <col min="14" max="14" width="40" style="57" bestFit="1" customWidth="1"/>
    <col min="15" max="16384" width="12.7265625" style="57"/>
  </cols>
  <sheetData>
    <row r="1" spans="2:14" ht="5.15" customHeight="1" thickBot="1" x14ac:dyDescent="0.4"/>
    <row r="2" spans="2:14" ht="18" customHeight="1" thickBot="1" x14ac:dyDescent="0.4">
      <c r="B2" s="66" t="s">
        <v>1</v>
      </c>
      <c r="C2" s="67" t="s">
        <v>3</v>
      </c>
      <c r="D2" s="67" t="s">
        <v>4</v>
      </c>
      <c r="E2" s="67" t="s">
        <v>2966</v>
      </c>
      <c r="F2" s="67" t="s">
        <v>9</v>
      </c>
      <c r="G2" s="68" t="s">
        <v>11</v>
      </c>
      <c r="I2" s="69" t="s">
        <v>2963</v>
      </c>
      <c r="J2" s="73">
        <f>SUBTOTAL(3,B3:B57)</f>
        <v>55</v>
      </c>
      <c r="K2" s="69" t="s">
        <v>3030</v>
      </c>
    </row>
    <row r="3" spans="2:14" ht="18" customHeight="1" x14ac:dyDescent="0.35">
      <c r="B3" s="70" t="s">
        <v>1343</v>
      </c>
      <c r="C3" s="70" t="s">
        <v>1344</v>
      </c>
      <c r="D3" s="70" t="s">
        <v>1345</v>
      </c>
      <c r="E3" s="70" t="s">
        <v>1346</v>
      </c>
      <c r="F3" s="71">
        <v>43067.777637187501</v>
      </c>
      <c r="G3" s="71">
        <v>43112.593618900501</v>
      </c>
      <c r="I3" s="72" t="s">
        <v>2965</v>
      </c>
      <c r="K3" s="70" t="s">
        <v>3029</v>
      </c>
      <c r="L3" s="123"/>
      <c r="M3" s="70" t="s">
        <v>3026</v>
      </c>
      <c r="N3" s="70" t="s">
        <v>3028</v>
      </c>
    </row>
    <row r="4" spans="2:14" ht="18" customHeight="1" x14ac:dyDescent="0.35">
      <c r="B4" s="70" t="s">
        <v>1347</v>
      </c>
      <c r="C4" s="70" t="s">
        <v>1348</v>
      </c>
      <c r="D4" s="70" t="s">
        <v>1349</v>
      </c>
      <c r="E4" s="70" t="s">
        <v>1350</v>
      </c>
      <c r="F4" s="71">
        <v>43067.779969328702</v>
      </c>
      <c r="G4" s="71">
        <v>43143.534541088004</v>
      </c>
      <c r="I4" s="72" t="s">
        <v>2964</v>
      </c>
      <c r="K4" s="70"/>
      <c r="L4" s="123"/>
      <c r="M4" s="70"/>
      <c r="N4" s="70"/>
    </row>
    <row r="5" spans="2:14" ht="18" customHeight="1" x14ac:dyDescent="0.35">
      <c r="B5" s="70" t="s">
        <v>1351</v>
      </c>
      <c r="C5" s="70" t="s">
        <v>597</v>
      </c>
      <c r="D5" s="70" t="s">
        <v>1352</v>
      </c>
      <c r="E5" s="70" t="s">
        <v>1353</v>
      </c>
      <c r="F5" s="71">
        <v>43067.781581597199</v>
      </c>
      <c r="G5" s="71">
        <v>43143.436955474499</v>
      </c>
      <c r="I5" s="72" t="s">
        <v>2964</v>
      </c>
      <c r="K5" s="70"/>
      <c r="L5" s="123"/>
      <c r="M5" s="70"/>
      <c r="N5" s="70"/>
    </row>
    <row r="6" spans="2:14" ht="18" customHeight="1" x14ac:dyDescent="0.35">
      <c r="B6" s="70" t="s">
        <v>1354</v>
      </c>
      <c r="C6" s="70" t="s">
        <v>1355</v>
      </c>
      <c r="D6" s="70" t="s">
        <v>1356</v>
      </c>
      <c r="E6" s="70" t="s">
        <v>1357</v>
      </c>
      <c r="F6" s="71">
        <v>43067.782163807897</v>
      </c>
      <c r="G6" s="71">
        <v>43143.392468865699</v>
      </c>
      <c r="I6" s="72" t="s">
        <v>2964</v>
      </c>
      <c r="K6" s="70"/>
      <c r="L6" s="123"/>
      <c r="M6" s="70"/>
      <c r="N6" s="70"/>
    </row>
    <row r="7" spans="2:14" ht="18" customHeight="1" x14ac:dyDescent="0.35">
      <c r="B7" s="70" t="s">
        <v>1358</v>
      </c>
      <c r="C7" s="70" t="s">
        <v>1359</v>
      </c>
      <c r="D7" s="70" t="s">
        <v>1360</v>
      </c>
      <c r="E7" s="70" t="s">
        <v>1361</v>
      </c>
      <c r="F7" s="71">
        <v>43067.782890543996</v>
      </c>
      <c r="G7" s="71">
        <v>43067.783625034703</v>
      </c>
      <c r="I7" s="72" t="s">
        <v>2964</v>
      </c>
      <c r="K7" s="70"/>
      <c r="L7" s="123"/>
      <c r="M7" s="70" t="s">
        <v>3026</v>
      </c>
      <c r="N7" s="70" t="s">
        <v>3025</v>
      </c>
    </row>
    <row r="8" spans="2:14" ht="18" customHeight="1" x14ac:dyDescent="0.35">
      <c r="B8" s="70" t="s">
        <v>1362</v>
      </c>
      <c r="C8" s="70" t="s">
        <v>1363</v>
      </c>
      <c r="D8" s="70" t="s">
        <v>1364</v>
      </c>
      <c r="E8" s="70" t="s">
        <v>1365</v>
      </c>
      <c r="F8" s="71">
        <v>43067.7836935995</v>
      </c>
      <c r="G8" s="71">
        <v>43143.486791354197</v>
      </c>
      <c r="I8" s="72" t="s">
        <v>2964</v>
      </c>
      <c r="K8" s="70"/>
      <c r="L8" s="123"/>
      <c r="M8" s="70"/>
      <c r="N8" s="70"/>
    </row>
    <row r="9" spans="2:14" ht="18" customHeight="1" x14ac:dyDescent="0.35">
      <c r="B9" s="70" t="s">
        <v>1367</v>
      </c>
      <c r="C9" s="70" t="s">
        <v>380</v>
      </c>
      <c r="D9" s="70" t="s">
        <v>1368</v>
      </c>
      <c r="E9" s="70" t="s">
        <v>1369</v>
      </c>
      <c r="F9" s="71">
        <v>43067.793412419</v>
      </c>
      <c r="G9" s="71">
        <v>43097.495053275503</v>
      </c>
      <c r="I9" s="72" t="s">
        <v>2964</v>
      </c>
      <c r="K9" s="70"/>
      <c r="L9" s="123"/>
      <c r="M9" s="70"/>
      <c r="N9" s="70"/>
    </row>
    <row r="10" spans="2:14" ht="18" customHeight="1" x14ac:dyDescent="0.35">
      <c r="B10" s="70" t="s">
        <v>1370</v>
      </c>
      <c r="C10" s="70" t="s">
        <v>395</v>
      </c>
      <c r="D10" s="70" t="s">
        <v>1371</v>
      </c>
      <c r="E10" s="70" t="s">
        <v>1372</v>
      </c>
      <c r="F10" s="71">
        <v>43067.7941790162</v>
      </c>
      <c r="G10" s="71">
        <v>43143.533395104198</v>
      </c>
      <c r="I10" s="72" t="s">
        <v>2964</v>
      </c>
      <c r="K10" s="70"/>
      <c r="L10" s="123"/>
      <c r="M10" s="70"/>
      <c r="N10" s="70"/>
    </row>
    <row r="11" spans="2:14" ht="18" customHeight="1" x14ac:dyDescent="0.35">
      <c r="B11" s="70" t="s">
        <v>1373</v>
      </c>
      <c r="C11" s="70" t="s">
        <v>1374</v>
      </c>
      <c r="D11" s="70" t="s">
        <v>1375</v>
      </c>
      <c r="E11" s="70" t="s">
        <v>1376</v>
      </c>
      <c r="F11" s="71">
        <v>43067.794768055603</v>
      </c>
      <c r="G11" s="71">
        <v>43143.379143483799</v>
      </c>
      <c r="I11" s="72" t="s">
        <v>2964</v>
      </c>
      <c r="K11" s="70"/>
      <c r="L11" s="123"/>
      <c r="M11" s="70"/>
      <c r="N11" s="70"/>
    </row>
    <row r="12" spans="2:14" ht="18" customHeight="1" x14ac:dyDescent="0.35">
      <c r="B12" s="70" t="s">
        <v>1377</v>
      </c>
      <c r="C12" s="70" t="s">
        <v>380</v>
      </c>
      <c r="D12" s="70" t="s">
        <v>1378</v>
      </c>
      <c r="E12" s="70" t="s">
        <v>1379</v>
      </c>
      <c r="F12" s="71">
        <v>43067.795468518503</v>
      </c>
      <c r="G12" s="71">
        <v>43143.397229513903</v>
      </c>
      <c r="I12" s="72" t="s">
        <v>2964</v>
      </c>
      <c r="K12" s="70"/>
      <c r="L12" s="123"/>
      <c r="M12" s="70"/>
      <c r="N12" s="70"/>
    </row>
    <row r="13" spans="2:14" ht="18" customHeight="1" x14ac:dyDescent="0.35">
      <c r="B13" s="70" t="s">
        <v>1380</v>
      </c>
      <c r="C13" s="70" t="s">
        <v>380</v>
      </c>
      <c r="D13" s="70" t="s">
        <v>1381</v>
      </c>
      <c r="E13" s="70" t="s">
        <v>1382</v>
      </c>
      <c r="F13" s="71">
        <v>43067.796173379596</v>
      </c>
      <c r="G13" s="71">
        <v>43143.3368934838</v>
      </c>
      <c r="I13" s="72" t="s">
        <v>2964</v>
      </c>
      <c r="K13" s="70"/>
      <c r="L13" s="123"/>
      <c r="M13" s="70"/>
      <c r="N13" s="70"/>
    </row>
    <row r="14" spans="2:14" ht="18" customHeight="1" x14ac:dyDescent="0.35">
      <c r="B14" s="70" t="s">
        <v>1383</v>
      </c>
      <c r="C14" s="70" t="s">
        <v>1174</v>
      </c>
      <c r="D14" s="70" t="s">
        <v>1384</v>
      </c>
      <c r="E14" s="70" t="s">
        <v>1385</v>
      </c>
      <c r="F14" s="71">
        <v>43067.797033645802</v>
      </c>
      <c r="G14" s="71">
        <v>43110.540933912001</v>
      </c>
      <c r="I14" s="72" t="s">
        <v>2965</v>
      </c>
      <c r="K14" s="70" t="s">
        <v>3027</v>
      </c>
      <c r="L14" s="123"/>
      <c r="M14" s="70" t="s">
        <v>3026</v>
      </c>
      <c r="N14" s="70" t="s">
        <v>3025</v>
      </c>
    </row>
    <row r="15" spans="2:14" ht="18" customHeight="1" x14ac:dyDescent="0.35">
      <c r="B15" s="70" t="s">
        <v>1386</v>
      </c>
      <c r="C15" s="70" t="s">
        <v>1199</v>
      </c>
      <c r="D15" s="70" t="s">
        <v>1387</v>
      </c>
      <c r="E15" s="70" t="s">
        <v>1388</v>
      </c>
      <c r="F15" s="71">
        <v>43067.797675578702</v>
      </c>
      <c r="G15" s="71">
        <v>43143.349598460598</v>
      </c>
      <c r="I15" s="72" t="s">
        <v>2964</v>
      </c>
      <c r="K15" s="70"/>
      <c r="L15" s="123"/>
      <c r="M15" s="70"/>
      <c r="N15" s="70"/>
    </row>
    <row r="16" spans="2:14" ht="18" customHeight="1" x14ac:dyDescent="0.35">
      <c r="B16" s="70" t="s">
        <v>1389</v>
      </c>
      <c r="C16" s="70" t="s">
        <v>1390</v>
      </c>
      <c r="D16" s="70" t="s">
        <v>1391</v>
      </c>
      <c r="E16" s="70" t="s">
        <v>1392</v>
      </c>
      <c r="F16" s="71">
        <v>43067.798343946801</v>
      </c>
      <c r="G16" s="71">
        <v>43143.439548576403</v>
      </c>
      <c r="I16" s="72" t="s">
        <v>2964</v>
      </c>
      <c r="K16" s="70"/>
      <c r="L16" s="123"/>
      <c r="M16" s="70"/>
      <c r="N16" s="70"/>
    </row>
    <row r="17" spans="2:14" ht="18" customHeight="1" x14ac:dyDescent="0.35">
      <c r="B17" s="70" t="s">
        <v>1393</v>
      </c>
      <c r="C17" s="70" t="s">
        <v>1394</v>
      </c>
      <c r="D17" s="70" t="s">
        <v>1395</v>
      </c>
      <c r="E17" s="70" t="s">
        <v>1396</v>
      </c>
      <c r="F17" s="71">
        <v>43067.799102002296</v>
      </c>
      <c r="G17" s="71">
        <v>43143.427362419003</v>
      </c>
      <c r="I17" s="72" t="s">
        <v>2964</v>
      </c>
      <c r="K17" s="70"/>
      <c r="L17" s="123"/>
      <c r="M17" s="70"/>
      <c r="N17" s="70"/>
    </row>
    <row r="18" spans="2:14" ht="18" customHeight="1" x14ac:dyDescent="0.35">
      <c r="B18" s="70" t="s">
        <v>1397</v>
      </c>
      <c r="C18" s="70" t="s">
        <v>1398</v>
      </c>
      <c r="D18" s="70" t="s">
        <v>1399</v>
      </c>
      <c r="E18" s="70" t="s">
        <v>1400</v>
      </c>
      <c r="F18" s="71">
        <v>43067.799695567097</v>
      </c>
      <c r="G18" s="71">
        <v>43126.624464895802</v>
      </c>
      <c r="I18" s="72" t="s">
        <v>2965</v>
      </c>
      <c r="K18" s="70"/>
      <c r="L18" s="123"/>
      <c r="M18" s="70" t="s">
        <v>3026</v>
      </c>
      <c r="N18" s="70" t="s">
        <v>3025</v>
      </c>
    </row>
    <row r="19" spans="2:14" ht="18" customHeight="1" x14ac:dyDescent="0.35">
      <c r="B19" s="70" t="s">
        <v>1420</v>
      </c>
      <c r="C19" s="70" t="s">
        <v>1421</v>
      </c>
      <c r="D19" s="70" t="s">
        <v>1422</v>
      </c>
      <c r="E19" s="70" t="s">
        <v>1423</v>
      </c>
      <c r="F19" s="71">
        <v>43075.416061458302</v>
      </c>
      <c r="G19" s="71">
        <v>43116.465625729201</v>
      </c>
      <c r="I19" s="72" t="s">
        <v>2965</v>
      </c>
      <c r="K19" s="70"/>
      <c r="L19" s="123"/>
      <c r="M19" s="70"/>
      <c r="N19" s="155" t="s">
        <v>3050</v>
      </c>
    </row>
    <row r="20" spans="2:14" ht="18" customHeight="1" x14ac:dyDescent="0.35">
      <c r="B20" s="70" t="s">
        <v>1454</v>
      </c>
      <c r="C20" s="70" t="s">
        <v>1455</v>
      </c>
      <c r="D20" s="70" t="s">
        <v>1456</v>
      </c>
      <c r="E20" s="70" t="s">
        <v>1457</v>
      </c>
      <c r="F20" s="71">
        <v>43084.476106365699</v>
      </c>
      <c r="G20" s="71">
        <v>43143.015122453697</v>
      </c>
      <c r="I20" s="72" t="s">
        <v>2964</v>
      </c>
      <c r="K20" s="70"/>
      <c r="L20" s="123"/>
      <c r="M20" s="70"/>
      <c r="N20" s="70"/>
    </row>
    <row r="21" spans="2:14" ht="18" customHeight="1" x14ac:dyDescent="0.35">
      <c r="B21" s="70" t="s">
        <v>1458</v>
      </c>
      <c r="C21" s="70" t="s">
        <v>1459</v>
      </c>
      <c r="D21" s="70" t="s">
        <v>1460</v>
      </c>
      <c r="E21" s="70" t="s">
        <v>1461</v>
      </c>
      <c r="F21" s="71">
        <v>43084.479667280102</v>
      </c>
      <c r="G21" s="71">
        <v>43143.2431462616</v>
      </c>
      <c r="I21" s="72" t="s">
        <v>2964</v>
      </c>
      <c r="K21" s="70"/>
      <c r="L21" s="123"/>
      <c r="M21" s="70"/>
      <c r="N21" s="70"/>
    </row>
    <row r="22" spans="2:14" ht="18" customHeight="1" x14ac:dyDescent="0.35">
      <c r="B22" s="70" t="s">
        <v>1462</v>
      </c>
      <c r="C22" s="70" t="s">
        <v>1463</v>
      </c>
      <c r="D22" s="70" t="s">
        <v>1464</v>
      </c>
      <c r="E22" s="70" t="s">
        <v>1465</v>
      </c>
      <c r="F22" s="71">
        <v>43084.483210497703</v>
      </c>
      <c r="G22" s="71">
        <v>43143.071199999998</v>
      </c>
      <c r="I22" s="72" t="s">
        <v>2964</v>
      </c>
      <c r="K22" s="70"/>
      <c r="L22" s="123"/>
      <c r="M22" s="70"/>
      <c r="N22" s="70"/>
    </row>
    <row r="23" spans="2:14" ht="18" customHeight="1" x14ac:dyDescent="0.35">
      <c r="B23" s="70" t="s">
        <v>1467</v>
      </c>
      <c r="C23" s="70" t="s">
        <v>524</v>
      </c>
      <c r="D23" s="70" t="s">
        <v>1468</v>
      </c>
      <c r="E23" s="70" t="s">
        <v>1469</v>
      </c>
      <c r="F23" s="71">
        <v>43084.4853596065</v>
      </c>
      <c r="G23" s="71">
        <v>43143.154366238399</v>
      </c>
      <c r="I23" s="72" t="s">
        <v>2964</v>
      </c>
      <c r="K23" s="70"/>
      <c r="L23" s="123"/>
      <c r="M23" s="70"/>
      <c r="N23" s="70"/>
    </row>
    <row r="24" spans="2:14" ht="18" customHeight="1" x14ac:dyDescent="0.35">
      <c r="B24" s="70" t="s">
        <v>1470</v>
      </c>
      <c r="C24" s="70" t="s">
        <v>640</v>
      </c>
      <c r="D24" s="70" t="s">
        <v>1471</v>
      </c>
      <c r="E24" s="70" t="s">
        <v>1472</v>
      </c>
      <c r="F24" s="71">
        <v>43084.486736377301</v>
      </c>
      <c r="G24" s="71">
        <v>43143.297280706</v>
      </c>
      <c r="I24" s="72" t="s">
        <v>2964</v>
      </c>
      <c r="K24" s="70"/>
      <c r="L24" s="123"/>
      <c r="M24" s="70"/>
      <c r="N24" s="70"/>
    </row>
    <row r="25" spans="2:14" ht="18" customHeight="1" x14ac:dyDescent="0.35">
      <c r="B25" s="70" t="s">
        <v>1473</v>
      </c>
      <c r="C25" s="70" t="s">
        <v>1474</v>
      </c>
      <c r="D25" s="70" t="s">
        <v>1475</v>
      </c>
      <c r="E25" s="70" t="s">
        <v>1476</v>
      </c>
      <c r="F25" s="71">
        <v>43084.487961724502</v>
      </c>
      <c r="G25" s="71">
        <v>43143.125390162</v>
      </c>
      <c r="I25" s="72" t="s">
        <v>2964</v>
      </c>
      <c r="K25" s="70"/>
      <c r="L25" s="123"/>
      <c r="M25" s="70"/>
      <c r="N25" s="70"/>
    </row>
    <row r="26" spans="2:14" ht="18" customHeight="1" x14ac:dyDescent="0.35">
      <c r="B26" s="70" t="s">
        <v>1477</v>
      </c>
      <c r="C26" s="70" t="s">
        <v>1478</v>
      </c>
      <c r="D26" s="70" t="s">
        <v>1479</v>
      </c>
      <c r="E26" s="70" t="s">
        <v>1480</v>
      </c>
      <c r="F26" s="71">
        <v>43084.489658564802</v>
      </c>
      <c r="G26" s="71">
        <v>43110.464566631897</v>
      </c>
      <c r="I26" s="72" t="s">
        <v>2965</v>
      </c>
      <c r="K26" s="70" t="s">
        <v>3020</v>
      </c>
      <c r="L26" s="123"/>
      <c r="M26" s="70"/>
      <c r="N26" s="155" t="s">
        <v>3050</v>
      </c>
    </row>
    <row r="27" spans="2:14" ht="18" customHeight="1" x14ac:dyDescent="0.35">
      <c r="B27" s="70" t="s">
        <v>1481</v>
      </c>
      <c r="C27" s="70" t="s">
        <v>339</v>
      </c>
      <c r="D27" s="70" t="s">
        <v>1482</v>
      </c>
      <c r="E27" s="70" t="s">
        <v>1483</v>
      </c>
      <c r="F27" s="71">
        <v>43084.490485034701</v>
      </c>
      <c r="G27" s="71">
        <v>43109.166729745397</v>
      </c>
      <c r="I27" s="72" t="s">
        <v>2965</v>
      </c>
      <c r="K27" s="70" t="s">
        <v>3020</v>
      </c>
      <c r="L27" s="123"/>
      <c r="M27" s="70"/>
      <c r="N27" s="155" t="s">
        <v>3050</v>
      </c>
    </row>
    <row r="28" spans="2:14" ht="18" customHeight="1" x14ac:dyDescent="0.35">
      <c r="B28" s="70" t="s">
        <v>1484</v>
      </c>
      <c r="C28" s="70" t="s">
        <v>1485</v>
      </c>
      <c r="D28" s="70" t="s">
        <v>1486</v>
      </c>
      <c r="E28" s="70" t="s">
        <v>1487</v>
      </c>
      <c r="F28" s="71">
        <v>43084.492438275498</v>
      </c>
      <c r="G28" s="71">
        <v>43142.719982094903</v>
      </c>
      <c r="I28" s="72" t="s">
        <v>2964</v>
      </c>
      <c r="K28" s="70"/>
      <c r="L28" s="123"/>
      <c r="M28" s="70"/>
      <c r="N28" s="70"/>
    </row>
    <row r="29" spans="2:14" ht="18" customHeight="1" x14ac:dyDescent="0.35">
      <c r="B29" s="70" t="s">
        <v>1488</v>
      </c>
      <c r="C29" s="70" t="s">
        <v>1489</v>
      </c>
      <c r="D29" s="70" t="s">
        <v>1490</v>
      </c>
      <c r="E29" s="70" t="s">
        <v>1491</v>
      </c>
      <c r="F29" s="71">
        <v>43084.493753900497</v>
      </c>
      <c r="G29" s="71">
        <v>43105.296812963003</v>
      </c>
      <c r="I29" s="72" t="s">
        <v>2965</v>
      </c>
      <c r="K29" s="70" t="s">
        <v>3020</v>
      </c>
      <c r="L29" s="123"/>
      <c r="M29" s="70"/>
      <c r="N29" s="155" t="s">
        <v>3050</v>
      </c>
    </row>
    <row r="30" spans="2:14" ht="18" customHeight="1" x14ac:dyDescent="0.35">
      <c r="B30" s="70" t="s">
        <v>1492</v>
      </c>
      <c r="C30" s="70" t="s">
        <v>1493</v>
      </c>
      <c r="D30" s="70" t="s">
        <v>1494</v>
      </c>
      <c r="E30" s="70" t="s">
        <v>1495</v>
      </c>
      <c r="F30" s="71">
        <v>43084.495434108801</v>
      </c>
      <c r="G30" s="71">
        <v>43116.173237731498</v>
      </c>
      <c r="I30" s="72" t="s">
        <v>2965</v>
      </c>
      <c r="K30" s="70" t="s">
        <v>3020</v>
      </c>
      <c r="L30" s="123"/>
      <c r="M30" s="70"/>
      <c r="N30" s="155" t="s">
        <v>3050</v>
      </c>
    </row>
    <row r="31" spans="2:14" ht="18" customHeight="1" x14ac:dyDescent="0.35">
      <c r="B31" s="70" t="s">
        <v>1496</v>
      </c>
      <c r="C31" s="70" t="s">
        <v>1497</v>
      </c>
      <c r="D31" s="70" t="s">
        <v>1498</v>
      </c>
      <c r="E31" s="70" t="s">
        <v>1499</v>
      </c>
      <c r="F31" s="71">
        <v>43084.497945798597</v>
      </c>
      <c r="G31" s="71">
        <v>43143.107057256901</v>
      </c>
      <c r="I31" s="72" t="s">
        <v>2964</v>
      </c>
      <c r="K31" s="70"/>
      <c r="L31" s="123"/>
      <c r="M31" s="70"/>
      <c r="N31" s="70"/>
    </row>
    <row r="32" spans="2:14" ht="18" customHeight="1" x14ac:dyDescent="0.35">
      <c r="B32" s="70" t="s">
        <v>1500</v>
      </c>
      <c r="C32" s="70" t="s">
        <v>1501</v>
      </c>
      <c r="D32" s="70" t="s">
        <v>1502</v>
      </c>
      <c r="E32" s="70" t="s">
        <v>1503</v>
      </c>
      <c r="F32" s="71">
        <v>43084.499736111102</v>
      </c>
      <c r="G32" s="71">
        <v>43143.417866863398</v>
      </c>
      <c r="I32" s="72" t="s">
        <v>2964</v>
      </c>
      <c r="K32" s="70"/>
      <c r="L32" s="123"/>
      <c r="M32" s="70"/>
      <c r="N32" s="70"/>
    </row>
    <row r="33" spans="2:14" ht="18" customHeight="1" x14ac:dyDescent="0.35">
      <c r="B33" s="70" t="s">
        <v>1504</v>
      </c>
      <c r="C33" s="70" t="s">
        <v>1505</v>
      </c>
      <c r="D33" s="70" t="s">
        <v>1506</v>
      </c>
      <c r="E33" s="70" t="s">
        <v>1507</v>
      </c>
      <c r="F33" s="71">
        <v>43084.502081446801</v>
      </c>
      <c r="G33" s="71"/>
      <c r="I33" s="72" t="s">
        <v>2965</v>
      </c>
      <c r="K33" s="70" t="s">
        <v>3020</v>
      </c>
      <c r="L33" s="123"/>
      <c r="M33" s="70"/>
      <c r="N33" s="155" t="s">
        <v>3050</v>
      </c>
    </row>
    <row r="34" spans="2:14" ht="18" customHeight="1" x14ac:dyDescent="0.35">
      <c r="B34" s="70" t="s">
        <v>1508</v>
      </c>
      <c r="C34" s="70" t="s">
        <v>1509</v>
      </c>
      <c r="D34" s="70" t="s">
        <v>1510</v>
      </c>
      <c r="E34" s="70" t="s">
        <v>1511</v>
      </c>
      <c r="F34" s="71">
        <v>43084.505552164403</v>
      </c>
      <c r="G34" s="71">
        <v>43143.443407326398</v>
      </c>
      <c r="I34" s="72" t="s">
        <v>2964</v>
      </c>
      <c r="K34" s="70"/>
      <c r="L34" s="123"/>
      <c r="M34" s="70"/>
      <c r="N34" s="70"/>
    </row>
    <row r="35" spans="2:14" ht="18" customHeight="1" x14ac:dyDescent="0.35">
      <c r="B35" s="70" t="s">
        <v>1513</v>
      </c>
      <c r="C35" s="70" t="s">
        <v>966</v>
      </c>
      <c r="D35" s="70" t="s">
        <v>1514</v>
      </c>
      <c r="E35" s="70" t="s">
        <v>1515</v>
      </c>
      <c r="F35" s="71">
        <v>43084.5080520833</v>
      </c>
      <c r="G35" s="71">
        <v>43139.366565775497</v>
      </c>
      <c r="I35" s="72" t="s">
        <v>2964</v>
      </c>
      <c r="K35" s="70"/>
      <c r="L35" s="123"/>
      <c r="M35" s="70"/>
      <c r="N35" s="70"/>
    </row>
    <row r="36" spans="2:14" ht="18" customHeight="1" x14ac:dyDescent="0.35">
      <c r="B36" s="70" t="s">
        <v>1516</v>
      </c>
      <c r="C36" s="70" t="s">
        <v>1517</v>
      </c>
      <c r="D36" s="70" t="s">
        <v>1518</v>
      </c>
      <c r="E36" s="70" t="s">
        <v>1519</v>
      </c>
      <c r="F36" s="71">
        <v>43084.509740046298</v>
      </c>
      <c r="G36" s="71">
        <v>43143.1509210648</v>
      </c>
      <c r="I36" s="72" t="s">
        <v>2964</v>
      </c>
      <c r="K36" s="70"/>
      <c r="L36" s="123"/>
      <c r="M36" s="70"/>
      <c r="N36" s="70"/>
    </row>
    <row r="37" spans="2:14" ht="18" customHeight="1" x14ac:dyDescent="0.35">
      <c r="B37" s="70" t="s">
        <v>1520</v>
      </c>
      <c r="C37" s="70" t="s">
        <v>1521</v>
      </c>
      <c r="D37" s="70" t="s">
        <v>1522</v>
      </c>
      <c r="E37" s="70" t="s">
        <v>1523</v>
      </c>
      <c r="F37" s="71">
        <v>43084.513092858797</v>
      </c>
      <c r="G37" s="71">
        <v>43133.150151701397</v>
      </c>
      <c r="I37" s="72" t="s">
        <v>2965</v>
      </c>
      <c r="K37" s="70" t="s">
        <v>3024</v>
      </c>
      <c r="L37" s="123"/>
      <c r="M37" s="70"/>
      <c r="N37" s="155" t="s">
        <v>3050</v>
      </c>
    </row>
    <row r="38" spans="2:14" ht="18" customHeight="1" x14ac:dyDescent="0.35">
      <c r="B38" s="70" t="s">
        <v>1524</v>
      </c>
      <c r="C38" s="70" t="s">
        <v>1525</v>
      </c>
      <c r="D38" s="70" t="s">
        <v>1526</v>
      </c>
      <c r="E38" s="70" t="s">
        <v>1527</v>
      </c>
      <c r="F38" s="71">
        <v>43084.5144055903</v>
      </c>
      <c r="G38" s="71">
        <v>43142.794067280098</v>
      </c>
      <c r="I38" s="72" t="s">
        <v>2964</v>
      </c>
      <c r="K38" s="70"/>
      <c r="L38" s="123"/>
      <c r="M38" s="70"/>
      <c r="N38" s="70"/>
    </row>
    <row r="39" spans="2:14" ht="18" customHeight="1" x14ac:dyDescent="0.35">
      <c r="B39" s="70" t="s">
        <v>1528</v>
      </c>
      <c r="C39" s="70" t="s">
        <v>1529</v>
      </c>
      <c r="D39" s="70" t="s">
        <v>1530</v>
      </c>
      <c r="E39" s="70" t="s">
        <v>1531</v>
      </c>
      <c r="F39" s="71">
        <v>43084.516293020803</v>
      </c>
      <c r="G39" s="71">
        <v>43143.468798807902</v>
      </c>
      <c r="I39" s="72" t="s">
        <v>2964</v>
      </c>
      <c r="K39" s="70"/>
      <c r="L39" s="123"/>
      <c r="M39" s="70"/>
      <c r="N39" s="70"/>
    </row>
    <row r="40" spans="2:14" ht="18" customHeight="1" x14ac:dyDescent="0.35">
      <c r="B40" s="70" t="s">
        <v>1532</v>
      </c>
      <c r="C40" s="70" t="s">
        <v>632</v>
      </c>
      <c r="D40" s="70" t="s">
        <v>327</v>
      </c>
      <c r="E40" s="70" t="s">
        <v>1533</v>
      </c>
      <c r="F40" s="71">
        <v>43084.5174527778</v>
      </c>
      <c r="G40" s="71">
        <v>43143.368520370401</v>
      </c>
      <c r="I40" s="72" t="s">
        <v>2964</v>
      </c>
      <c r="K40" s="70" t="s">
        <v>3023</v>
      </c>
      <c r="L40" s="123"/>
      <c r="M40" s="70"/>
      <c r="N40" s="70"/>
    </row>
    <row r="41" spans="2:14" ht="18" customHeight="1" x14ac:dyDescent="0.35">
      <c r="B41" s="70" t="s">
        <v>1534</v>
      </c>
      <c r="C41" s="70" t="s">
        <v>1535</v>
      </c>
      <c r="D41" s="70" t="s">
        <v>1536</v>
      </c>
      <c r="E41" s="70" t="s">
        <v>1537</v>
      </c>
      <c r="F41" s="71">
        <v>43084.518824270803</v>
      </c>
      <c r="G41" s="71">
        <v>43143.091884374997</v>
      </c>
      <c r="I41" s="72" t="s">
        <v>2964</v>
      </c>
      <c r="K41" s="70"/>
      <c r="L41" s="123"/>
      <c r="M41" s="70"/>
      <c r="N41" s="70"/>
    </row>
    <row r="42" spans="2:14" ht="18" customHeight="1" x14ac:dyDescent="0.35">
      <c r="B42" s="70" t="s">
        <v>1538</v>
      </c>
      <c r="C42" s="70" t="s">
        <v>1539</v>
      </c>
      <c r="D42" s="70" t="s">
        <v>1221</v>
      </c>
      <c r="E42" s="70" t="s">
        <v>1540</v>
      </c>
      <c r="F42" s="71">
        <v>43084.521536342603</v>
      </c>
      <c r="G42" s="71">
        <v>43143.530160219903</v>
      </c>
      <c r="I42" s="72" t="s">
        <v>2964</v>
      </c>
      <c r="K42" s="70" t="s">
        <v>3023</v>
      </c>
      <c r="L42" s="123"/>
      <c r="M42" s="70"/>
      <c r="N42" s="70"/>
    </row>
    <row r="43" spans="2:14" ht="18" customHeight="1" x14ac:dyDescent="0.35">
      <c r="B43" s="70" t="s">
        <v>1541</v>
      </c>
      <c r="C43" s="70" t="s">
        <v>1542</v>
      </c>
      <c r="D43" s="70" t="s">
        <v>591</v>
      </c>
      <c r="E43" s="70" t="s">
        <v>1543</v>
      </c>
      <c r="F43" s="71">
        <v>43084.522840740698</v>
      </c>
      <c r="G43" s="71">
        <v>43138.159426076403</v>
      </c>
      <c r="I43" s="72" t="s">
        <v>2964</v>
      </c>
      <c r="K43" s="70" t="s">
        <v>3022</v>
      </c>
      <c r="L43" s="123"/>
      <c r="M43" s="70"/>
      <c r="N43" s="70"/>
    </row>
    <row r="44" spans="2:14" ht="18" customHeight="1" x14ac:dyDescent="0.35">
      <c r="B44" s="70" t="s">
        <v>1544</v>
      </c>
      <c r="C44" s="70" t="s">
        <v>1545</v>
      </c>
      <c r="D44" s="70" t="s">
        <v>1546</v>
      </c>
      <c r="E44" s="70" t="s">
        <v>1547</v>
      </c>
      <c r="F44" s="71">
        <v>43084.524031562498</v>
      </c>
      <c r="G44" s="71">
        <v>43125.856277893501</v>
      </c>
      <c r="I44" s="72" t="s">
        <v>2964</v>
      </c>
      <c r="K44" s="70" t="s">
        <v>3022</v>
      </c>
      <c r="L44" s="123"/>
      <c r="M44" s="70"/>
      <c r="N44" s="70"/>
    </row>
    <row r="45" spans="2:14" ht="18" customHeight="1" x14ac:dyDescent="0.35">
      <c r="B45" s="70" t="s">
        <v>1548</v>
      </c>
      <c r="C45" s="70" t="s">
        <v>1549</v>
      </c>
      <c r="D45" s="70" t="s">
        <v>1550</v>
      </c>
      <c r="E45" s="70" t="s">
        <v>1551</v>
      </c>
      <c r="F45" s="71">
        <v>43084.525493669003</v>
      </c>
      <c r="G45" s="71">
        <v>43129.8969981829</v>
      </c>
      <c r="I45" s="72" t="s">
        <v>2964</v>
      </c>
      <c r="K45" s="70" t="s">
        <v>3022</v>
      </c>
      <c r="L45" s="123"/>
      <c r="M45" s="70"/>
      <c r="N45" s="70"/>
    </row>
    <row r="46" spans="2:14" ht="18" customHeight="1" x14ac:dyDescent="0.35">
      <c r="B46" s="70" t="s">
        <v>1552</v>
      </c>
      <c r="C46" s="70" t="s">
        <v>1553</v>
      </c>
      <c r="D46" s="70" t="s">
        <v>1554</v>
      </c>
      <c r="E46" s="70" t="s">
        <v>1555</v>
      </c>
      <c r="F46" s="71">
        <v>43084.528045868101</v>
      </c>
      <c r="G46" s="71">
        <v>43143.372910613398</v>
      </c>
      <c r="I46" s="72" t="s">
        <v>2964</v>
      </c>
      <c r="K46" s="70"/>
      <c r="L46" s="123"/>
      <c r="M46" s="70"/>
      <c r="N46" s="70"/>
    </row>
    <row r="47" spans="2:14" ht="18" customHeight="1" x14ac:dyDescent="0.35">
      <c r="B47" s="70" t="s">
        <v>1557</v>
      </c>
      <c r="C47" s="70" t="s">
        <v>1558</v>
      </c>
      <c r="D47" s="70" t="s">
        <v>1559</v>
      </c>
      <c r="E47" s="70" t="s">
        <v>1560</v>
      </c>
      <c r="F47" s="71">
        <v>43084.5290662037</v>
      </c>
      <c r="G47" s="71">
        <v>43143.580369641197</v>
      </c>
      <c r="I47" s="72" t="s">
        <v>2964</v>
      </c>
      <c r="K47" s="70"/>
      <c r="L47" s="123"/>
      <c r="M47" s="70"/>
      <c r="N47" s="70"/>
    </row>
    <row r="48" spans="2:14" ht="18" customHeight="1" x14ac:dyDescent="0.35">
      <c r="B48" s="70" t="s">
        <v>1561</v>
      </c>
      <c r="C48" s="70" t="s">
        <v>1562</v>
      </c>
      <c r="D48" s="70" t="s">
        <v>1563</v>
      </c>
      <c r="E48" s="70" t="s">
        <v>1564</v>
      </c>
      <c r="F48" s="71">
        <v>43084.530739849499</v>
      </c>
      <c r="G48" s="71">
        <v>43143.2979358796</v>
      </c>
      <c r="I48" s="72" t="s">
        <v>2964</v>
      </c>
      <c r="K48" s="70"/>
      <c r="L48" s="123"/>
      <c r="M48" s="70"/>
      <c r="N48" s="70"/>
    </row>
    <row r="49" spans="2:14" ht="18" customHeight="1" x14ac:dyDescent="0.35">
      <c r="B49" s="70" t="s">
        <v>1565</v>
      </c>
      <c r="C49" s="70" t="s">
        <v>1220</v>
      </c>
      <c r="D49" s="70" t="s">
        <v>1566</v>
      </c>
      <c r="E49" s="70" t="s">
        <v>1567</v>
      </c>
      <c r="F49" s="71">
        <v>43084.531896180597</v>
      </c>
      <c r="G49" s="71">
        <v>43136.438859838003</v>
      </c>
      <c r="I49" s="72" t="s">
        <v>2964</v>
      </c>
      <c r="K49" s="70"/>
      <c r="L49" s="123"/>
      <c r="M49" s="70"/>
      <c r="N49" s="70"/>
    </row>
    <row r="50" spans="2:14" ht="18" customHeight="1" x14ac:dyDescent="0.35">
      <c r="B50" s="70" t="s">
        <v>1569</v>
      </c>
      <c r="C50" s="70" t="s">
        <v>1535</v>
      </c>
      <c r="D50" s="70" t="s">
        <v>1570</v>
      </c>
      <c r="E50" s="70" t="s">
        <v>1571</v>
      </c>
      <c r="F50" s="71">
        <v>43084.532864201399</v>
      </c>
      <c r="G50" s="71">
        <v>43088.175435069403</v>
      </c>
      <c r="I50" s="72" t="s">
        <v>2964</v>
      </c>
      <c r="K50" s="70"/>
      <c r="L50" s="123"/>
      <c r="M50" s="70"/>
      <c r="N50" s="70"/>
    </row>
    <row r="51" spans="2:14" ht="18" customHeight="1" x14ac:dyDescent="0.35">
      <c r="B51" s="70" t="s">
        <v>1580</v>
      </c>
      <c r="C51" s="70" t="s">
        <v>1581</v>
      </c>
      <c r="D51" s="70" t="s">
        <v>1582</v>
      </c>
      <c r="E51" s="70" t="s">
        <v>1583</v>
      </c>
      <c r="F51" s="71">
        <v>43087.172373611102</v>
      </c>
      <c r="G51" s="71">
        <v>43119.3448748843</v>
      </c>
      <c r="I51" s="72" t="s">
        <v>2964</v>
      </c>
      <c r="K51" s="70" t="s">
        <v>3021</v>
      </c>
      <c r="L51" s="123"/>
      <c r="M51" s="70"/>
      <c r="N51" s="70"/>
    </row>
    <row r="52" spans="2:14" ht="18" customHeight="1" x14ac:dyDescent="0.35">
      <c r="B52" s="70" t="s">
        <v>1588</v>
      </c>
      <c r="C52" s="70" t="s">
        <v>1589</v>
      </c>
      <c r="D52" s="70" t="s">
        <v>1590</v>
      </c>
      <c r="E52" s="70" t="s">
        <v>1591</v>
      </c>
      <c r="F52" s="71">
        <v>43087.174844826397</v>
      </c>
      <c r="G52" s="71">
        <v>43123.141875266199</v>
      </c>
      <c r="I52" s="72" t="s">
        <v>2965</v>
      </c>
      <c r="K52" s="70" t="s">
        <v>3020</v>
      </c>
      <c r="L52" s="123"/>
      <c r="M52" s="70"/>
      <c r="N52" s="155" t="s">
        <v>3050</v>
      </c>
    </row>
    <row r="53" spans="2:14" ht="18" customHeight="1" x14ac:dyDescent="0.35">
      <c r="B53" s="70" t="s">
        <v>1621</v>
      </c>
      <c r="C53" s="70" t="s">
        <v>1622</v>
      </c>
      <c r="D53" s="70" t="s">
        <v>1623</v>
      </c>
      <c r="E53" s="70" t="s">
        <v>1624</v>
      </c>
      <c r="F53" s="71">
        <v>43103.965145914401</v>
      </c>
      <c r="G53" s="71">
        <v>43132.036271180601</v>
      </c>
      <c r="I53" s="72" t="s">
        <v>2964</v>
      </c>
      <c r="K53" s="70"/>
      <c r="L53" s="123"/>
      <c r="M53" s="70"/>
      <c r="N53" s="70"/>
    </row>
    <row r="54" spans="2:14" ht="18" customHeight="1" x14ac:dyDescent="0.35">
      <c r="B54" s="70" t="s">
        <v>1630</v>
      </c>
      <c r="C54" s="70" t="s">
        <v>1631</v>
      </c>
      <c r="D54" s="70" t="s">
        <v>1632</v>
      </c>
      <c r="E54" s="70" t="s">
        <v>1633</v>
      </c>
      <c r="F54" s="71">
        <v>43109.641141088003</v>
      </c>
      <c r="G54" s="71">
        <v>43143.4316217593</v>
      </c>
      <c r="I54" s="72" t="s">
        <v>2964</v>
      </c>
      <c r="K54" s="70"/>
      <c r="L54" s="123"/>
      <c r="M54" s="70"/>
      <c r="N54" s="70"/>
    </row>
    <row r="55" spans="2:14" ht="18" customHeight="1" x14ac:dyDescent="0.35">
      <c r="B55" s="70" t="s">
        <v>1634</v>
      </c>
      <c r="C55" s="70" t="s">
        <v>1635</v>
      </c>
      <c r="D55" s="70" t="s">
        <v>1636</v>
      </c>
      <c r="E55" s="70" t="s">
        <v>1637</v>
      </c>
      <c r="F55" s="71">
        <v>43110.5265168982</v>
      </c>
      <c r="G55" s="71">
        <v>43140.159368831002</v>
      </c>
      <c r="I55" s="72" t="s">
        <v>2964</v>
      </c>
      <c r="K55" s="70"/>
      <c r="L55" s="123"/>
      <c r="M55" s="70"/>
      <c r="N55" s="70"/>
    </row>
    <row r="56" spans="2:14" ht="18" customHeight="1" x14ac:dyDescent="0.35">
      <c r="B56" s="70" t="s">
        <v>1644</v>
      </c>
      <c r="C56" s="70" t="s">
        <v>1645</v>
      </c>
      <c r="D56" s="70" t="s">
        <v>574</v>
      </c>
      <c r="E56" s="70" t="s">
        <v>1646</v>
      </c>
      <c r="F56" s="71">
        <v>43111.479918321798</v>
      </c>
      <c r="G56" s="71">
        <v>43125.847233136599</v>
      </c>
      <c r="I56" s="72" t="s">
        <v>2964</v>
      </c>
      <c r="K56" s="70"/>
      <c r="L56" s="123"/>
      <c r="M56" s="70"/>
      <c r="N56" s="70"/>
    </row>
    <row r="57" spans="2:14" ht="18" customHeight="1" x14ac:dyDescent="0.35">
      <c r="B57" s="70" t="s">
        <v>1659</v>
      </c>
      <c r="C57" s="70" t="s">
        <v>116</v>
      </c>
      <c r="D57" s="70" t="s">
        <v>1660</v>
      </c>
      <c r="E57" s="70" t="s">
        <v>1661</v>
      </c>
      <c r="F57" s="71">
        <v>43116.3868645486</v>
      </c>
      <c r="G57" s="71">
        <v>43143.392488194397</v>
      </c>
      <c r="I57" s="72" t="s">
        <v>2964</v>
      </c>
      <c r="K57" s="70"/>
      <c r="L57" s="123"/>
      <c r="M57" s="70"/>
      <c r="N57" s="70"/>
    </row>
  </sheetData>
  <autoFilter ref="A2:N57" xr:uid="{00000000-0009-0000-0000-00000F000000}"/>
  <conditionalFormatting sqref="I3:I57">
    <cfRule type="cellIs" dxfId="23" priority="1" operator="equal">
      <formula>"Continues to require access"</formula>
    </cfRule>
    <cfRule type="cellIs" dxfId="22" priority="2" operator="equal">
      <formula>"Delete User"</formula>
    </cfRule>
  </conditionalFormatting>
  <dataValidations count="1">
    <dataValidation type="list" allowBlank="1" showInputMessage="1" showErrorMessage="1" sqref="I3:I57" xr:uid="{00000000-0002-0000-0F00-000000000000}">
      <formula1>"Continues to require access,Delete User"</formula1>
    </dataValidation>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7" tint="-0.499984740745262"/>
    <pageSetUpPr fitToPage="1"/>
  </sheetPr>
  <dimension ref="B1:L11"/>
  <sheetViews>
    <sheetView showGridLines="0" zoomScaleNormal="100" workbookViewId="0">
      <pane ySplit="2" topLeftCell="A3" activePane="bottomLeft" state="frozen"/>
      <selection activeCell="A3" sqref="A3"/>
      <selection pane="bottomLeft" activeCell="A3" sqref="A3"/>
    </sheetView>
  </sheetViews>
  <sheetFormatPr defaultColWidth="12.7265625" defaultRowHeight="18" customHeight="1" x14ac:dyDescent="0.35"/>
  <cols>
    <col min="1" max="1" width="0.81640625" style="57" customWidth="1"/>
    <col min="2" max="4" width="12.7265625" style="57"/>
    <col min="5" max="5" width="25.54296875" style="57" bestFit="1" customWidth="1"/>
    <col min="6" max="7" width="12.7265625" style="57"/>
    <col min="8" max="8" width="0.81640625" style="57" customWidth="1"/>
    <col min="9" max="9" width="23.7265625" style="57" customWidth="1"/>
    <col min="10" max="10" width="0.81640625" style="57" customWidth="1"/>
    <col min="11" max="11" width="23.7265625" style="57" customWidth="1"/>
    <col min="12" max="12" width="2" style="57" bestFit="1" customWidth="1"/>
    <col min="13" max="16384" width="12.7265625" style="57"/>
  </cols>
  <sheetData>
    <row r="1" spans="2:12" ht="5.15" customHeight="1" thickBot="1" x14ac:dyDescent="0.4"/>
    <row r="2" spans="2:12" ht="18" customHeight="1" thickBot="1" x14ac:dyDescent="0.4">
      <c r="B2" s="66" t="s">
        <v>1</v>
      </c>
      <c r="C2" s="67" t="s">
        <v>3</v>
      </c>
      <c r="D2" s="67" t="s">
        <v>4</v>
      </c>
      <c r="E2" s="67" t="s">
        <v>2966</v>
      </c>
      <c r="F2" s="67" t="s">
        <v>9</v>
      </c>
      <c r="G2" s="68" t="s">
        <v>11</v>
      </c>
      <c r="I2" s="69" t="s">
        <v>2963</v>
      </c>
      <c r="K2" s="69" t="s">
        <v>2968</v>
      </c>
      <c r="L2" s="73">
        <f>SUBTOTAL(3,B3:B11)</f>
        <v>9</v>
      </c>
    </row>
    <row r="3" spans="2:12" ht="18" customHeight="1" x14ac:dyDescent="0.35">
      <c r="B3" s="70" t="s">
        <v>1401</v>
      </c>
      <c r="C3" s="70" t="s">
        <v>1402</v>
      </c>
      <c r="D3" s="70" t="s">
        <v>1403</v>
      </c>
      <c r="E3" s="70" t="s">
        <v>1404</v>
      </c>
      <c r="F3" s="71">
        <v>43067.800372650498</v>
      </c>
      <c r="G3" s="71">
        <v>43098.525444675899</v>
      </c>
      <c r="I3" s="72" t="s">
        <v>2964</v>
      </c>
      <c r="K3" s="70" t="s">
        <v>1214</v>
      </c>
    </row>
    <row r="4" spans="2:12" ht="18" customHeight="1" x14ac:dyDescent="0.35">
      <c r="B4" s="70" t="s">
        <v>1406</v>
      </c>
      <c r="C4" s="70" t="s">
        <v>1407</v>
      </c>
      <c r="D4" s="70" t="s">
        <v>1408</v>
      </c>
      <c r="E4" s="70" t="s">
        <v>1409</v>
      </c>
      <c r="F4" s="71">
        <v>43067.801158680602</v>
      </c>
      <c r="G4" s="71">
        <v>43109.379402777799</v>
      </c>
      <c r="I4" s="72" t="s">
        <v>2965</v>
      </c>
      <c r="K4" s="70" t="s">
        <v>2967</v>
      </c>
    </row>
    <row r="5" spans="2:12" ht="18" customHeight="1" x14ac:dyDescent="0.35">
      <c r="B5" s="70" t="s">
        <v>1424</v>
      </c>
      <c r="C5" s="70" t="s">
        <v>1425</v>
      </c>
      <c r="D5" s="70" t="s">
        <v>1426</v>
      </c>
      <c r="E5" s="70" t="s">
        <v>1427</v>
      </c>
      <c r="F5" s="71">
        <v>43081.002535613399</v>
      </c>
      <c r="G5" s="71">
        <v>43119.586984178197</v>
      </c>
      <c r="I5" s="72" t="s">
        <v>2965</v>
      </c>
      <c r="K5" s="70" t="s">
        <v>2967</v>
      </c>
    </row>
    <row r="6" spans="2:12" ht="18" customHeight="1" x14ac:dyDescent="0.35">
      <c r="B6" s="70" t="s">
        <v>1447</v>
      </c>
      <c r="C6" s="70" t="s">
        <v>1165</v>
      </c>
      <c r="D6" s="70" t="s">
        <v>1448</v>
      </c>
      <c r="E6" s="70" t="s">
        <v>1449</v>
      </c>
      <c r="F6" s="71">
        <v>43084.403311689799</v>
      </c>
      <c r="G6" s="71">
        <v>43097.313868483798</v>
      </c>
      <c r="I6" s="72" t="s">
        <v>2965</v>
      </c>
      <c r="K6" s="70" t="s">
        <v>2967</v>
      </c>
    </row>
    <row r="7" spans="2:12" ht="18" customHeight="1" x14ac:dyDescent="0.35">
      <c r="B7" s="70" t="s">
        <v>1450</v>
      </c>
      <c r="C7" s="70" t="s">
        <v>1451</v>
      </c>
      <c r="D7" s="70" t="s">
        <v>1452</v>
      </c>
      <c r="E7" s="70" t="s">
        <v>1453</v>
      </c>
      <c r="F7" s="71">
        <v>43084.408380127301</v>
      </c>
      <c r="G7" s="71">
        <v>43097.637504826402</v>
      </c>
      <c r="I7" s="72"/>
      <c r="K7" s="70"/>
    </row>
    <row r="8" spans="2:12" ht="18" customHeight="1" x14ac:dyDescent="0.35">
      <c r="B8" s="70" t="s">
        <v>1572</v>
      </c>
      <c r="C8" s="70" t="s">
        <v>1573</v>
      </c>
      <c r="D8" s="70" t="s">
        <v>1574</v>
      </c>
      <c r="E8" s="70" t="s">
        <v>1575</v>
      </c>
      <c r="F8" s="71">
        <v>43086.9046135069</v>
      </c>
      <c r="G8" s="71">
        <v>43130.121997800903</v>
      </c>
      <c r="I8" s="72" t="s">
        <v>2964</v>
      </c>
      <c r="K8" s="70" t="s">
        <v>1214</v>
      </c>
    </row>
    <row r="9" spans="2:12" ht="18" customHeight="1" x14ac:dyDescent="0.35">
      <c r="B9" s="70" t="s">
        <v>1576</v>
      </c>
      <c r="C9" s="70" t="s">
        <v>1577</v>
      </c>
      <c r="D9" s="70" t="s">
        <v>1578</v>
      </c>
      <c r="E9" s="70" t="s">
        <v>1579</v>
      </c>
      <c r="F9" s="71">
        <v>43086.9058526273</v>
      </c>
      <c r="G9" s="71">
        <v>43130.088065590302</v>
      </c>
      <c r="I9" s="72" t="s">
        <v>2964</v>
      </c>
      <c r="K9" s="70" t="s">
        <v>1214</v>
      </c>
    </row>
    <row r="10" spans="2:12" ht="18" customHeight="1" x14ac:dyDescent="0.35">
      <c r="B10" s="70" t="s">
        <v>1584</v>
      </c>
      <c r="C10" s="70" t="s">
        <v>1585</v>
      </c>
      <c r="D10" s="70" t="s">
        <v>1586</v>
      </c>
      <c r="E10" s="70" t="s">
        <v>1587</v>
      </c>
      <c r="F10" s="71">
        <v>43087.173661770801</v>
      </c>
      <c r="G10" s="71">
        <v>43130.202081979201</v>
      </c>
      <c r="I10" s="72" t="s">
        <v>2964</v>
      </c>
      <c r="K10" s="70" t="s">
        <v>1214</v>
      </c>
    </row>
    <row r="11" spans="2:12" ht="18" customHeight="1" x14ac:dyDescent="0.35">
      <c r="B11" s="70" t="s">
        <v>1592</v>
      </c>
      <c r="C11" s="70" t="s">
        <v>1593</v>
      </c>
      <c r="D11" s="70" t="s">
        <v>1594</v>
      </c>
      <c r="E11" s="70" t="s">
        <v>1595</v>
      </c>
      <c r="F11" s="71">
        <v>43087.269561226902</v>
      </c>
      <c r="G11" s="71">
        <v>43090.134030671303</v>
      </c>
      <c r="I11" s="72" t="s">
        <v>2965</v>
      </c>
      <c r="K11" s="70" t="s">
        <v>2969</v>
      </c>
    </row>
  </sheetData>
  <autoFilter ref="B2:K11" xr:uid="{00000000-0009-0000-0000-000010000000}"/>
  <conditionalFormatting sqref="I3:I11">
    <cfRule type="cellIs" dxfId="21" priority="1" operator="equal">
      <formula>"Continues to require access"</formula>
    </cfRule>
    <cfRule type="cellIs" dxfId="20" priority="2" operator="equal">
      <formula>"Delete User"</formula>
    </cfRule>
  </conditionalFormatting>
  <dataValidations count="1">
    <dataValidation type="list" allowBlank="1" showInputMessage="1" showErrorMessage="1" sqref="I3:I11" xr:uid="{00000000-0002-0000-1000-000000000000}">
      <formula1>"Continues to require access,Delete User"</formula1>
    </dataValidation>
  </dataValidations>
  <printOptions horizontalCentered="1"/>
  <pageMargins left="0.5" right="0.5" top="0.75" bottom="0.75" header="0.25" footer="0.25"/>
  <pageSetup scale="68" fitToHeight="0" orientation="portrait" r:id="rId1"/>
  <headerFooter>
    <oddHeader>&amp;C&amp;"-,Bold"&amp;12&amp;A</oddHeader>
    <oddFooter>&amp;Lfilename: &amp;F&amp;RPage &amp;P of &amp;N</oddFooter>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1"/>
    <pageSetUpPr fitToPage="1"/>
  </sheetPr>
  <dimension ref="A1:T189"/>
  <sheetViews>
    <sheetView showGridLines="0" zoomScale="95" zoomScaleNormal="95" workbookViewId="0">
      <pane xSplit="4" ySplit="3" topLeftCell="F4" activePane="bottomRight" state="frozen"/>
      <selection activeCell="A3" sqref="A3"/>
      <selection pane="topRight" activeCell="A3" sqref="A3"/>
      <selection pane="bottomLeft" activeCell="A3" sqref="A3"/>
      <selection pane="bottomRight" activeCell="A3" sqref="A3"/>
    </sheetView>
  </sheetViews>
  <sheetFormatPr defaultColWidth="20.7265625" defaultRowHeight="28" customHeight="1" outlineLevelCol="1" x14ac:dyDescent="0.35"/>
  <cols>
    <col min="1" max="1" width="0.81640625" style="163" customWidth="1"/>
    <col min="2" max="2" width="11.7265625" style="6" customWidth="1"/>
    <col min="3" max="3" width="81.26953125" style="6" bestFit="1" customWidth="1"/>
    <col min="4" max="4" width="11.7265625" style="6" customWidth="1"/>
    <col min="5" max="5" width="20.7265625" style="6" hidden="1" customWidth="1" outlineLevel="1"/>
    <col min="6" max="6" width="60.7265625" style="6" hidden="1" customWidth="1" outlineLevel="1"/>
    <col min="7" max="7" width="85.7265625" style="57" hidden="1" customWidth="1" outlineLevel="1"/>
    <col min="8" max="8" width="20.7265625" style="6" customWidth="1" collapsed="1"/>
    <col min="9" max="9" width="20.7265625" style="6" customWidth="1"/>
    <col min="10" max="10" width="1.7265625" style="214" customWidth="1"/>
    <col min="11" max="12" width="20.7265625" style="6" customWidth="1"/>
    <col min="13" max="13" width="1.7265625" style="214" customWidth="1"/>
    <col min="14" max="15" width="20.7265625" style="6" customWidth="1"/>
    <col min="16" max="16" width="1.7265625" style="214" customWidth="1"/>
    <col min="17" max="18" width="20.7265625" style="6" hidden="1" customWidth="1" outlineLevel="1"/>
    <col min="19" max="19" width="1.7265625" style="6" hidden="1" customWidth="1" outlineLevel="1"/>
    <col min="20" max="20" width="29.7265625" style="6" bestFit="1" customWidth="1" collapsed="1"/>
    <col min="21" max="21" width="0.81640625" style="6" customWidth="1"/>
    <col min="22" max="16384" width="20.7265625" style="6"/>
  </cols>
  <sheetData>
    <row r="1" spans="2:20" ht="5.15" customHeight="1" thickBot="1" x14ac:dyDescent="0.4"/>
    <row r="2" spans="2:20" ht="28" customHeight="1" thickBot="1" x14ac:dyDescent="0.35">
      <c r="B2" s="5" t="s">
        <v>1701</v>
      </c>
      <c r="C2" s="55"/>
      <c r="D2" s="164">
        <f>SUBTOTAL(3,B4:B189)</f>
        <v>185</v>
      </c>
      <c r="E2" s="56"/>
      <c r="F2" s="56"/>
      <c r="G2" s="165"/>
      <c r="H2" s="433" t="s">
        <v>3151</v>
      </c>
      <c r="I2" s="434"/>
      <c r="J2" s="215"/>
      <c r="K2" s="437" t="s">
        <v>3150</v>
      </c>
      <c r="L2" s="438"/>
      <c r="M2" s="215"/>
      <c r="N2" s="429" t="s">
        <v>3152</v>
      </c>
      <c r="O2" s="430"/>
      <c r="P2" s="215"/>
      <c r="Q2" s="431" t="s">
        <v>3153</v>
      </c>
      <c r="R2" s="432"/>
      <c r="T2" s="299"/>
    </row>
    <row r="3" spans="2:20" ht="28" customHeight="1" thickBot="1" x14ac:dyDescent="0.35">
      <c r="B3" s="220" t="s">
        <v>1702</v>
      </c>
      <c r="C3" s="221" t="s">
        <v>1703</v>
      </c>
      <c r="D3" s="221" t="s">
        <v>1704</v>
      </c>
      <c r="E3" s="221" t="s">
        <v>3053</v>
      </c>
      <c r="F3" s="221" t="s">
        <v>1706</v>
      </c>
      <c r="G3" s="222" t="s">
        <v>2929</v>
      </c>
      <c r="H3" s="216" t="s">
        <v>1709</v>
      </c>
      <c r="I3" s="217" t="s">
        <v>1710</v>
      </c>
      <c r="J3" s="215"/>
      <c r="K3" s="223" t="s">
        <v>1709</v>
      </c>
      <c r="L3" s="224" t="s">
        <v>1710</v>
      </c>
      <c r="M3" s="215"/>
      <c r="N3" s="227" t="s">
        <v>1709</v>
      </c>
      <c r="O3" s="228" t="s">
        <v>1710</v>
      </c>
      <c r="P3" s="215"/>
      <c r="Q3" s="229" t="s">
        <v>1709</v>
      </c>
      <c r="R3" s="230" t="s">
        <v>1710</v>
      </c>
      <c r="T3" s="300" t="s">
        <v>2968</v>
      </c>
    </row>
    <row r="4" spans="2:20" ht="28" customHeight="1" x14ac:dyDescent="0.35">
      <c r="B4" s="166" t="s">
        <v>1815</v>
      </c>
      <c r="C4" s="167" t="s">
        <v>1816</v>
      </c>
      <c r="D4" s="167" t="s">
        <v>1791</v>
      </c>
      <c r="E4" s="167" t="s">
        <v>1817</v>
      </c>
      <c r="F4" s="167" t="s">
        <v>1818</v>
      </c>
      <c r="G4" s="168" t="s">
        <v>3054</v>
      </c>
      <c r="H4" s="185" t="s">
        <v>175</v>
      </c>
      <c r="I4" s="186" t="s">
        <v>1820</v>
      </c>
      <c r="J4" s="189"/>
      <c r="K4" s="185" t="s">
        <v>214</v>
      </c>
      <c r="L4" s="186" t="s">
        <v>1821</v>
      </c>
      <c r="M4" s="189"/>
      <c r="N4" s="187" t="s">
        <v>236</v>
      </c>
      <c r="O4" s="188" t="s">
        <v>241</v>
      </c>
      <c r="P4" s="213"/>
      <c r="Q4" s="187" t="s">
        <v>242</v>
      </c>
      <c r="R4" s="188" t="s">
        <v>247</v>
      </c>
      <c r="T4" s="296"/>
    </row>
    <row r="5" spans="2:20" ht="28" customHeight="1" x14ac:dyDescent="0.35">
      <c r="B5" s="169" t="s">
        <v>1822</v>
      </c>
      <c r="C5" s="170" t="s">
        <v>1823</v>
      </c>
      <c r="D5" s="170" t="s">
        <v>1739</v>
      </c>
      <c r="E5" s="170" t="s">
        <v>1824</v>
      </c>
      <c r="F5" s="170" t="s">
        <v>1727</v>
      </c>
      <c r="G5" s="171" t="s">
        <v>3054</v>
      </c>
      <c r="H5" s="190" t="s">
        <v>1827</v>
      </c>
      <c r="I5" s="191" t="s">
        <v>192</v>
      </c>
      <c r="J5" s="189"/>
      <c r="K5" s="190" t="s">
        <v>1827</v>
      </c>
      <c r="L5" s="191" t="s">
        <v>192</v>
      </c>
      <c r="M5" s="189"/>
      <c r="N5" s="192">
        <v>10143988</v>
      </c>
      <c r="O5" s="193" t="s">
        <v>224</v>
      </c>
      <c r="P5" s="213"/>
      <c r="Q5" s="192" t="s">
        <v>242</v>
      </c>
      <c r="R5" s="193" t="s">
        <v>247</v>
      </c>
      <c r="T5" s="297"/>
    </row>
    <row r="6" spans="2:20" ht="28" customHeight="1" x14ac:dyDescent="0.35">
      <c r="B6" s="169" t="s">
        <v>1828</v>
      </c>
      <c r="C6" s="170" t="s">
        <v>1829</v>
      </c>
      <c r="D6" s="170" t="s">
        <v>1739</v>
      </c>
      <c r="E6" s="170" t="s">
        <v>1726</v>
      </c>
      <c r="F6" s="170" t="s">
        <v>1727</v>
      </c>
      <c r="G6" s="171" t="s">
        <v>12878</v>
      </c>
      <c r="H6" s="190" t="s">
        <v>444</v>
      </c>
      <c r="I6" s="191" t="s">
        <v>448</v>
      </c>
      <c r="J6" s="189"/>
      <c r="K6" s="190" t="s">
        <v>1827</v>
      </c>
      <c r="L6" s="191" t="s">
        <v>192</v>
      </c>
      <c r="M6" s="189"/>
      <c r="N6" s="192">
        <v>10143988</v>
      </c>
      <c r="O6" s="193" t="s">
        <v>224</v>
      </c>
      <c r="P6" s="213"/>
      <c r="Q6" s="192" t="s">
        <v>242</v>
      </c>
      <c r="R6" s="193" t="s">
        <v>247</v>
      </c>
      <c r="T6" s="297"/>
    </row>
    <row r="7" spans="2:20" ht="28" customHeight="1" x14ac:dyDescent="0.35">
      <c r="B7" s="169" t="s">
        <v>1711</v>
      </c>
      <c r="C7" s="170" t="s">
        <v>1712</v>
      </c>
      <c r="D7" s="170" t="s">
        <v>1713</v>
      </c>
      <c r="E7" s="170" t="s">
        <v>1714</v>
      </c>
      <c r="F7" s="170" t="s">
        <v>1712</v>
      </c>
      <c r="G7" s="171" t="s">
        <v>3054</v>
      </c>
      <c r="H7" s="190" t="s">
        <v>105</v>
      </c>
      <c r="I7" s="191" t="s">
        <v>109</v>
      </c>
      <c r="J7" s="189"/>
      <c r="K7" s="190" t="s">
        <v>199</v>
      </c>
      <c r="L7" s="191" t="s">
        <v>1717</v>
      </c>
      <c r="M7" s="189"/>
      <c r="N7" s="192" t="s">
        <v>225</v>
      </c>
      <c r="O7" s="193" t="s">
        <v>230</v>
      </c>
      <c r="P7" s="213"/>
      <c r="Q7" s="192" t="s">
        <v>242</v>
      </c>
      <c r="R7" s="193" t="s">
        <v>247</v>
      </c>
      <c r="T7" s="297"/>
    </row>
    <row r="8" spans="2:20" ht="28" customHeight="1" x14ac:dyDescent="0.35">
      <c r="B8" s="169" t="s">
        <v>1718</v>
      </c>
      <c r="C8" s="170" t="s">
        <v>1719</v>
      </c>
      <c r="D8" s="170" t="s">
        <v>1713</v>
      </c>
      <c r="E8" s="170" t="s">
        <v>1720</v>
      </c>
      <c r="F8" s="170" t="s">
        <v>1712</v>
      </c>
      <c r="G8" s="171" t="s">
        <v>3054</v>
      </c>
      <c r="H8" s="190" t="s">
        <v>105</v>
      </c>
      <c r="I8" s="191" t="s">
        <v>109</v>
      </c>
      <c r="J8" s="189"/>
      <c r="K8" s="190" t="s">
        <v>199</v>
      </c>
      <c r="L8" s="191" t="s">
        <v>1717</v>
      </c>
      <c r="M8" s="189"/>
      <c r="N8" s="192" t="s">
        <v>225</v>
      </c>
      <c r="O8" s="193" t="s">
        <v>230</v>
      </c>
      <c r="P8" s="213"/>
      <c r="Q8" s="192" t="s">
        <v>242</v>
      </c>
      <c r="R8" s="193" t="s">
        <v>247</v>
      </c>
      <c r="T8" s="297"/>
    </row>
    <row r="9" spans="2:20" ht="28" customHeight="1" x14ac:dyDescent="0.35">
      <c r="B9" s="169" t="s">
        <v>1722</v>
      </c>
      <c r="C9" s="170" t="s">
        <v>1723</v>
      </c>
      <c r="D9" s="170" t="s">
        <v>1713</v>
      </c>
      <c r="E9" s="170" t="s">
        <v>1720</v>
      </c>
      <c r="F9" s="170" t="s">
        <v>1712</v>
      </c>
      <c r="G9" s="171" t="s">
        <v>3054</v>
      </c>
      <c r="H9" s="190" t="s">
        <v>105</v>
      </c>
      <c r="I9" s="191" t="s">
        <v>109</v>
      </c>
      <c r="J9" s="189"/>
      <c r="K9" s="190" t="s">
        <v>199</v>
      </c>
      <c r="L9" s="191" t="s">
        <v>1717</v>
      </c>
      <c r="M9" s="189"/>
      <c r="N9" s="192" t="s">
        <v>225</v>
      </c>
      <c r="O9" s="193" t="s">
        <v>230</v>
      </c>
      <c r="P9" s="213"/>
      <c r="Q9" s="192" t="s">
        <v>242</v>
      </c>
      <c r="R9" s="193" t="s">
        <v>247</v>
      </c>
      <c r="T9" s="297"/>
    </row>
    <row r="10" spans="2:20" ht="28" customHeight="1" x14ac:dyDescent="0.35">
      <c r="B10" s="169" t="s">
        <v>1831</v>
      </c>
      <c r="C10" s="170" t="s">
        <v>1832</v>
      </c>
      <c r="D10" s="170" t="s">
        <v>1739</v>
      </c>
      <c r="E10" s="170" t="s">
        <v>1726</v>
      </c>
      <c r="F10" s="170" t="s">
        <v>1727</v>
      </c>
      <c r="G10" s="171" t="s">
        <v>12879</v>
      </c>
      <c r="H10" s="190" t="s">
        <v>1251</v>
      </c>
      <c r="I10" s="191" t="s">
        <v>1255</v>
      </c>
      <c r="J10" s="189"/>
      <c r="K10" s="190" t="s">
        <v>193</v>
      </c>
      <c r="L10" s="191" t="s">
        <v>198</v>
      </c>
      <c r="M10" s="189"/>
      <c r="N10" s="192">
        <v>10143988</v>
      </c>
      <c r="O10" s="193" t="s">
        <v>224</v>
      </c>
      <c r="P10" s="213"/>
      <c r="Q10" s="192" t="s">
        <v>242</v>
      </c>
      <c r="R10" s="193" t="s">
        <v>247</v>
      </c>
      <c r="T10" s="297"/>
    </row>
    <row r="11" spans="2:20" ht="28" customHeight="1" x14ac:dyDescent="0.35">
      <c r="B11" s="169" t="s">
        <v>1834</v>
      </c>
      <c r="C11" s="170" t="s">
        <v>1835</v>
      </c>
      <c r="D11" s="170" t="s">
        <v>1739</v>
      </c>
      <c r="E11" s="170" t="s">
        <v>1726</v>
      </c>
      <c r="F11" s="170" t="s">
        <v>1727</v>
      </c>
      <c r="G11" s="171" t="s">
        <v>12879</v>
      </c>
      <c r="H11" s="190" t="s">
        <v>955</v>
      </c>
      <c r="I11" s="191" t="s">
        <v>960</v>
      </c>
      <c r="J11" s="189"/>
      <c r="K11" s="190" t="s">
        <v>193</v>
      </c>
      <c r="L11" s="191" t="s">
        <v>198</v>
      </c>
      <c r="M11" s="189"/>
      <c r="N11" s="192">
        <v>10143988</v>
      </c>
      <c r="O11" s="193" t="s">
        <v>224</v>
      </c>
      <c r="P11" s="213"/>
      <c r="Q11" s="192" t="s">
        <v>242</v>
      </c>
      <c r="R11" s="193" t="s">
        <v>247</v>
      </c>
      <c r="T11" s="297"/>
    </row>
    <row r="12" spans="2:20" ht="28" customHeight="1" x14ac:dyDescent="0.35">
      <c r="B12" s="169" t="s">
        <v>1837</v>
      </c>
      <c r="C12" s="170" t="s">
        <v>1838</v>
      </c>
      <c r="D12" s="170" t="s">
        <v>1739</v>
      </c>
      <c r="E12" s="170" t="s">
        <v>1726</v>
      </c>
      <c r="F12" s="170" t="s">
        <v>1727</v>
      </c>
      <c r="G12" s="171" t="s">
        <v>3054</v>
      </c>
      <c r="H12" s="190" t="s">
        <v>193</v>
      </c>
      <c r="I12" s="191" t="s">
        <v>198</v>
      </c>
      <c r="J12" s="189"/>
      <c r="K12" s="190" t="s">
        <v>193</v>
      </c>
      <c r="L12" s="191" t="s">
        <v>198</v>
      </c>
      <c r="M12" s="189"/>
      <c r="N12" s="192">
        <v>10143988</v>
      </c>
      <c r="O12" s="193" t="s">
        <v>224</v>
      </c>
      <c r="P12" s="213"/>
      <c r="Q12" s="192" t="s">
        <v>242</v>
      </c>
      <c r="R12" s="193" t="s">
        <v>247</v>
      </c>
      <c r="T12" s="297"/>
    </row>
    <row r="13" spans="2:20" ht="28" customHeight="1" x14ac:dyDescent="0.35">
      <c r="B13" s="169" t="s">
        <v>1840</v>
      </c>
      <c r="C13" s="170" t="s">
        <v>1841</v>
      </c>
      <c r="D13" s="170" t="s">
        <v>1791</v>
      </c>
      <c r="E13" s="170" t="s">
        <v>1817</v>
      </c>
      <c r="F13" s="170" t="s">
        <v>1818</v>
      </c>
      <c r="G13" s="171" t="s">
        <v>3054</v>
      </c>
      <c r="H13" s="190" t="s">
        <v>392</v>
      </c>
      <c r="I13" s="191" t="s">
        <v>1843</v>
      </c>
      <c r="J13" s="189"/>
      <c r="K13" s="190" t="s">
        <v>214</v>
      </c>
      <c r="L13" s="191" t="s">
        <v>1821</v>
      </c>
      <c r="M13" s="189"/>
      <c r="N13" s="192" t="s">
        <v>236</v>
      </c>
      <c r="O13" s="193" t="s">
        <v>241</v>
      </c>
      <c r="P13" s="213"/>
      <c r="Q13" s="192" t="s">
        <v>242</v>
      </c>
      <c r="R13" s="193" t="s">
        <v>247</v>
      </c>
      <c r="T13" s="297"/>
    </row>
    <row r="14" spans="2:20" ht="28" customHeight="1" x14ac:dyDescent="0.35">
      <c r="B14" s="169" t="s">
        <v>1844</v>
      </c>
      <c r="C14" s="170" t="s">
        <v>1845</v>
      </c>
      <c r="D14" s="170" t="s">
        <v>1791</v>
      </c>
      <c r="E14" s="170" t="s">
        <v>1817</v>
      </c>
      <c r="F14" s="170" t="s">
        <v>1818</v>
      </c>
      <c r="G14" s="171" t="s">
        <v>3054</v>
      </c>
      <c r="H14" s="190" t="s">
        <v>85</v>
      </c>
      <c r="I14" s="191" t="s">
        <v>1847</v>
      </c>
      <c r="J14" s="189"/>
      <c r="K14" s="190" t="s">
        <v>214</v>
      </c>
      <c r="L14" s="191" t="s">
        <v>1821</v>
      </c>
      <c r="M14" s="189"/>
      <c r="N14" s="192" t="s">
        <v>236</v>
      </c>
      <c r="O14" s="193" t="s">
        <v>241</v>
      </c>
      <c r="P14" s="213"/>
      <c r="Q14" s="192" t="s">
        <v>242</v>
      </c>
      <c r="R14" s="193" t="s">
        <v>247</v>
      </c>
      <c r="T14" s="297"/>
    </row>
    <row r="15" spans="2:20" ht="28" customHeight="1" x14ac:dyDescent="0.35">
      <c r="B15" s="169" t="s">
        <v>1848</v>
      </c>
      <c r="C15" s="170" t="s">
        <v>1818</v>
      </c>
      <c r="D15" s="170" t="s">
        <v>1791</v>
      </c>
      <c r="E15" s="170" t="s">
        <v>1849</v>
      </c>
      <c r="F15" s="170" t="s">
        <v>1818</v>
      </c>
      <c r="G15" s="171" t="s">
        <v>3054</v>
      </c>
      <c r="H15" s="190" t="s">
        <v>85</v>
      </c>
      <c r="I15" s="191" t="s">
        <v>1847</v>
      </c>
      <c r="J15" s="189"/>
      <c r="K15" s="190" t="s">
        <v>214</v>
      </c>
      <c r="L15" s="191" t="s">
        <v>1821</v>
      </c>
      <c r="M15" s="189"/>
      <c r="N15" s="192" t="s">
        <v>236</v>
      </c>
      <c r="O15" s="193" t="s">
        <v>241</v>
      </c>
      <c r="P15" s="213"/>
      <c r="Q15" s="192" t="s">
        <v>242</v>
      </c>
      <c r="R15" s="193" t="s">
        <v>247</v>
      </c>
      <c r="T15" s="297"/>
    </row>
    <row r="16" spans="2:20" ht="28" customHeight="1" x14ac:dyDescent="0.35">
      <c r="B16" s="169" t="s">
        <v>1851</v>
      </c>
      <c r="C16" s="170" t="s">
        <v>1852</v>
      </c>
      <c r="D16" s="170" t="s">
        <v>1791</v>
      </c>
      <c r="E16" s="170" t="s">
        <v>1817</v>
      </c>
      <c r="F16" s="170" t="s">
        <v>1818</v>
      </c>
      <c r="G16" s="171" t="s">
        <v>3054</v>
      </c>
      <c r="H16" s="190" t="s">
        <v>392</v>
      </c>
      <c r="I16" s="191" t="s">
        <v>1843</v>
      </c>
      <c r="J16" s="189"/>
      <c r="K16" s="190" t="s">
        <v>214</v>
      </c>
      <c r="L16" s="191" t="s">
        <v>1821</v>
      </c>
      <c r="M16" s="189"/>
      <c r="N16" s="192" t="s">
        <v>236</v>
      </c>
      <c r="O16" s="193" t="s">
        <v>241</v>
      </c>
      <c r="P16" s="213"/>
      <c r="Q16" s="192" t="s">
        <v>242</v>
      </c>
      <c r="R16" s="193" t="s">
        <v>247</v>
      </c>
      <c r="T16" s="297"/>
    </row>
    <row r="17" spans="2:20" ht="28" customHeight="1" x14ac:dyDescent="0.35">
      <c r="B17" s="169" t="s">
        <v>1854</v>
      </c>
      <c r="C17" s="170" t="s">
        <v>1855</v>
      </c>
      <c r="D17" s="170" t="s">
        <v>1791</v>
      </c>
      <c r="E17" s="170" t="s">
        <v>1817</v>
      </c>
      <c r="F17" s="170" t="s">
        <v>1818</v>
      </c>
      <c r="G17" s="171" t="s">
        <v>3054</v>
      </c>
      <c r="H17" s="190" t="s">
        <v>392</v>
      </c>
      <c r="I17" s="191" t="s">
        <v>1843</v>
      </c>
      <c r="J17" s="189"/>
      <c r="K17" s="190" t="s">
        <v>214</v>
      </c>
      <c r="L17" s="191" t="s">
        <v>1821</v>
      </c>
      <c r="M17" s="189"/>
      <c r="N17" s="192" t="s">
        <v>236</v>
      </c>
      <c r="O17" s="193" t="s">
        <v>241</v>
      </c>
      <c r="P17" s="213"/>
      <c r="Q17" s="192" t="s">
        <v>242</v>
      </c>
      <c r="R17" s="193" t="s">
        <v>247</v>
      </c>
      <c r="T17" s="297"/>
    </row>
    <row r="18" spans="2:20" ht="28" customHeight="1" x14ac:dyDescent="0.35">
      <c r="B18" s="169" t="s">
        <v>1856</v>
      </c>
      <c r="C18" s="170" t="s">
        <v>1857</v>
      </c>
      <c r="D18" s="170" t="s">
        <v>1791</v>
      </c>
      <c r="E18" s="170" t="s">
        <v>1817</v>
      </c>
      <c r="F18" s="170" t="s">
        <v>1818</v>
      </c>
      <c r="G18" s="171" t="s">
        <v>3054</v>
      </c>
      <c r="H18" s="190" t="s">
        <v>392</v>
      </c>
      <c r="I18" s="191" t="s">
        <v>1843</v>
      </c>
      <c r="J18" s="189"/>
      <c r="K18" s="190" t="s">
        <v>214</v>
      </c>
      <c r="L18" s="191" t="s">
        <v>1821</v>
      </c>
      <c r="M18" s="189"/>
      <c r="N18" s="192" t="s">
        <v>236</v>
      </c>
      <c r="O18" s="193" t="s">
        <v>241</v>
      </c>
      <c r="P18" s="213"/>
      <c r="Q18" s="192" t="s">
        <v>242</v>
      </c>
      <c r="R18" s="193" t="s">
        <v>247</v>
      </c>
      <c r="T18" s="297"/>
    </row>
    <row r="19" spans="2:20" ht="28" customHeight="1" x14ac:dyDescent="0.35">
      <c r="B19" s="169" t="s">
        <v>1858</v>
      </c>
      <c r="C19" s="170" t="s">
        <v>1859</v>
      </c>
      <c r="D19" s="170" t="s">
        <v>1791</v>
      </c>
      <c r="E19" s="170" t="s">
        <v>1817</v>
      </c>
      <c r="F19" s="170" t="s">
        <v>1818</v>
      </c>
      <c r="G19" s="171" t="s">
        <v>3054</v>
      </c>
      <c r="H19" s="190" t="s">
        <v>85</v>
      </c>
      <c r="I19" s="191" t="s">
        <v>1847</v>
      </c>
      <c r="J19" s="189"/>
      <c r="K19" s="190" t="s">
        <v>214</v>
      </c>
      <c r="L19" s="191" t="s">
        <v>1821</v>
      </c>
      <c r="M19" s="189"/>
      <c r="N19" s="192" t="s">
        <v>236</v>
      </c>
      <c r="O19" s="193" t="s">
        <v>241</v>
      </c>
      <c r="P19" s="213"/>
      <c r="Q19" s="192" t="s">
        <v>242</v>
      </c>
      <c r="R19" s="193" t="s">
        <v>247</v>
      </c>
      <c r="T19" s="298" t="s">
        <v>12937</v>
      </c>
    </row>
    <row r="20" spans="2:20" ht="28" customHeight="1" x14ac:dyDescent="0.35">
      <c r="B20" s="169" t="s">
        <v>1860</v>
      </c>
      <c r="C20" s="170" t="s">
        <v>1861</v>
      </c>
      <c r="D20" s="170" t="s">
        <v>1791</v>
      </c>
      <c r="E20" s="170" t="s">
        <v>1817</v>
      </c>
      <c r="F20" s="170" t="s">
        <v>1818</v>
      </c>
      <c r="G20" s="171" t="s">
        <v>3054</v>
      </c>
      <c r="H20" s="190" t="s">
        <v>85</v>
      </c>
      <c r="I20" s="191" t="s">
        <v>1847</v>
      </c>
      <c r="J20" s="189"/>
      <c r="K20" s="190" t="s">
        <v>214</v>
      </c>
      <c r="L20" s="191" t="s">
        <v>1821</v>
      </c>
      <c r="M20" s="189"/>
      <c r="N20" s="192" t="s">
        <v>236</v>
      </c>
      <c r="O20" s="193" t="s">
        <v>241</v>
      </c>
      <c r="P20" s="213"/>
      <c r="Q20" s="192" t="s">
        <v>242</v>
      </c>
      <c r="R20" s="193" t="s">
        <v>247</v>
      </c>
      <c r="T20" s="297"/>
    </row>
    <row r="21" spans="2:20" ht="28" customHeight="1" x14ac:dyDescent="0.35">
      <c r="B21" s="169" t="s">
        <v>1862</v>
      </c>
      <c r="C21" s="170" t="s">
        <v>1863</v>
      </c>
      <c r="D21" s="170" t="s">
        <v>1791</v>
      </c>
      <c r="E21" s="170" t="s">
        <v>1817</v>
      </c>
      <c r="F21" s="170" t="s">
        <v>1818</v>
      </c>
      <c r="G21" s="171" t="s">
        <v>3054</v>
      </c>
      <c r="H21" s="190" t="s">
        <v>392</v>
      </c>
      <c r="I21" s="191" t="s">
        <v>1843</v>
      </c>
      <c r="J21" s="189"/>
      <c r="K21" s="190" t="s">
        <v>214</v>
      </c>
      <c r="L21" s="191" t="s">
        <v>1821</v>
      </c>
      <c r="M21" s="189"/>
      <c r="N21" s="192" t="s">
        <v>236</v>
      </c>
      <c r="O21" s="193" t="s">
        <v>241</v>
      </c>
      <c r="P21" s="213"/>
      <c r="Q21" s="192" t="s">
        <v>242</v>
      </c>
      <c r="R21" s="193" t="s">
        <v>247</v>
      </c>
      <c r="T21" s="298" t="s">
        <v>12937</v>
      </c>
    </row>
    <row r="22" spans="2:20" ht="28" customHeight="1" x14ac:dyDescent="0.35">
      <c r="B22" s="169" t="s">
        <v>1864</v>
      </c>
      <c r="C22" s="170" t="s">
        <v>1865</v>
      </c>
      <c r="D22" s="170" t="s">
        <v>1791</v>
      </c>
      <c r="E22" s="170" t="s">
        <v>1817</v>
      </c>
      <c r="F22" s="170" t="s">
        <v>1818</v>
      </c>
      <c r="G22" s="171" t="s">
        <v>3054</v>
      </c>
      <c r="H22" s="190" t="s">
        <v>85</v>
      </c>
      <c r="I22" s="191" t="s">
        <v>1847</v>
      </c>
      <c r="J22" s="189"/>
      <c r="K22" s="190" t="s">
        <v>214</v>
      </c>
      <c r="L22" s="191" t="s">
        <v>1821</v>
      </c>
      <c r="M22" s="189"/>
      <c r="N22" s="192" t="s">
        <v>236</v>
      </c>
      <c r="O22" s="193" t="s">
        <v>241</v>
      </c>
      <c r="P22" s="213"/>
      <c r="Q22" s="192" t="s">
        <v>242</v>
      </c>
      <c r="R22" s="193" t="s">
        <v>247</v>
      </c>
      <c r="T22" s="298" t="s">
        <v>12937</v>
      </c>
    </row>
    <row r="23" spans="2:20" ht="28" customHeight="1" x14ac:dyDescent="0.35">
      <c r="B23" s="169" t="s">
        <v>1867</v>
      </c>
      <c r="C23" s="170" t="s">
        <v>1868</v>
      </c>
      <c r="D23" s="170" t="s">
        <v>1791</v>
      </c>
      <c r="E23" s="170" t="s">
        <v>1817</v>
      </c>
      <c r="F23" s="170" t="s">
        <v>1818</v>
      </c>
      <c r="G23" s="171" t="s">
        <v>3054</v>
      </c>
      <c r="H23" s="190" t="s">
        <v>338</v>
      </c>
      <c r="I23" s="191" t="s">
        <v>343</v>
      </c>
      <c r="J23" s="189"/>
      <c r="K23" s="190" t="s">
        <v>214</v>
      </c>
      <c r="L23" s="191" t="s">
        <v>1821</v>
      </c>
      <c r="M23" s="189"/>
      <c r="N23" s="192" t="s">
        <v>236</v>
      </c>
      <c r="O23" s="193" t="s">
        <v>241</v>
      </c>
      <c r="P23" s="213"/>
      <c r="Q23" s="192" t="s">
        <v>242</v>
      </c>
      <c r="R23" s="193" t="s">
        <v>247</v>
      </c>
      <c r="T23" s="298" t="s">
        <v>12937</v>
      </c>
    </row>
    <row r="24" spans="2:20" ht="28" customHeight="1" x14ac:dyDescent="0.35">
      <c r="B24" s="169" t="s">
        <v>1871</v>
      </c>
      <c r="C24" s="170" t="s">
        <v>1872</v>
      </c>
      <c r="D24" s="170" t="s">
        <v>1791</v>
      </c>
      <c r="E24" s="170" t="s">
        <v>1817</v>
      </c>
      <c r="F24" s="170" t="s">
        <v>1818</v>
      </c>
      <c r="G24" s="171" t="s">
        <v>3054</v>
      </c>
      <c r="H24" s="190" t="s">
        <v>338</v>
      </c>
      <c r="I24" s="191" t="s">
        <v>343</v>
      </c>
      <c r="J24" s="189"/>
      <c r="K24" s="190" t="s">
        <v>214</v>
      </c>
      <c r="L24" s="191" t="s">
        <v>1821</v>
      </c>
      <c r="M24" s="189"/>
      <c r="N24" s="192" t="s">
        <v>236</v>
      </c>
      <c r="O24" s="193" t="s">
        <v>241</v>
      </c>
      <c r="P24" s="213"/>
      <c r="Q24" s="192" t="s">
        <v>242</v>
      </c>
      <c r="R24" s="193" t="s">
        <v>247</v>
      </c>
      <c r="T24" s="298" t="s">
        <v>12937</v>
      </c>
    </row>
    <row r="25" spans="2:20" ht="28" customHeight="1" x14ac:dyDescent="0.35">
      <c r="B25" s="169" t="s">
        <v>1873</v>
      </c>
      <c r="C25" s="170" t="s">
        <v>1874</v>
      </c>
      <c r="D25" s="170" t="s">
        <v>1791</v>
      </c>
      <c r="E25" s="170" t="s">
        <v>1817</v>
      </c>
      <c r="F25" s="170" t="s">
        <v>1818</v>
      </c>
      <c r="G25" s="171" t="s">
        <v>3054</v>
      </c>
      <c r="H25" s="190" t="s">
        <v>45</v>
      </c>
      <c r="I25" s="191" t="s">
        <v>51</v>
      </c>
      <c r="J25" s="189"/>
      <c r="K25" s="190" t="s">
        <v>214</v>
      </c>
      <c r="L25" s="191" t="s">
        <v>1821</v>
      </c>
      <c r="M25" s="189"/>
      <c r="N25" s="192" t="s">
        <v>236</v>
      </c>
      <c r="O25" s="193" t="s">
        <v>241</v>
      </c>
      <c r="P25" s="213"/>
      <c r="Q25" s="192" t="s">
        <v>242</v>
      </c>
      <c r="R25" s="193" t="s">
        <v>247</v>
      </c>
      <c r="T25" s="297"/>
    </row>
    <row r="26" spans="2:20" ht="28" customHeight="1" x14ac:dyDescent="0.35">
      <c r="B26" s="169" t="s">
        <v>1876</v>
      </c>
      <c r="C26" s="170" t="s">
        <v>1877</v>
      </c>
      <c r="D26" s="170" t="s">
        <v>1791</v>
      </c>
      <c r="E26" s="170" t="s">
        <v>1878</v>
      </c>
      <c r="F26" s="170" t="s">
        <v>1877</v>
      </c>
      <c r="G26" s="171" t="s">
        <v>3054</v>
      </c>
      <c r="H26" s="190" t="s">
        <v>45</v>
      </c>
      <c r="I26" s="191" t="s">
        <v>51</v>
      </c>
      <c r="J26" s="189"/>
      <c r="K26" s="190" t="s">
        <v>214</v>
      </c>
      <c r="L26" s="191" t="s">
        <v>1821</v>
      </c>
      <c r="M26" s="189"/>
      <c r="N26" s="192" t="s">
        <v>236</v>
      </c>
      <c r="O26" s="193" t="s">
        <v>241</v>
      </c>
      <c r="P26" s="213"/>
      <c r="Q26" s="192" t="s">
        <v>242</v>
      </c>
      <c r="R26" s="193" t="s">
        <v>247</v>
      </c>
      <c r="T26" s="297"/>
    </row>
    <row r="27" spans="2:20" ht="28" customHeight="1" x14ac:dyDescent="0.35">
      <c r="B27" s="169" t="s">
        <v>1879</v>
      </c>
      <c r="C27" s="170" t="s">
        <v>1880</v>
      </c>
      <c r="D27" s="170" t="s">
        <v>1791</v>
      </c>
      <c r="E27" s="170" t="s">
        <v>1817</v>
      </c>
      <c r="F27" s="170" t="s">
        <v>1818</v>
      </c>
      <c r="G27" s="171" t="s">
        <v>3054</v>
      </c>
      <c r="H27" s="190" t="s">
        <v>45</v>
      </c>
      <c r="I27" s="191" t="s">
        <v>51</v>
      </c>
      <c r="J27" s="189"/>
      <c r="K27" s="190" t="s">
        <v>214</v>
      </c>
      <c r="L27" s="191" t="s">
        <v>1821</v>
      </c>
      <c r="M27" s="189"/>
      <c r="N27" s="192" t="s">
        <v>236</v>
      </c>
      <c r="O27" s="193" t="s">
        <v>241</v>
      </c>
      <c r="P27" s="213"/>
      <c r="Q27" s="192" t="s">
        <v>242</v>
      </c>
      <c r="R27" s="193" t="s">
        <v>247</v>
      </c>
      <c r="T27" s="298" t="s">
        <v>12937</v>
      </c>
    </row>
    <row r="28" spans="2:20" ht="28" customHeight="1" x14ac:dyDescent="0.35">
      <c r="B28" s="169" t="s">
        <v>1731</v>
      </c>
      <c r="C28" s="170" t="s">
        <v>1732</v>
      </c>
      <c r="D28" s="170" t="s">
        <v>1733</v>
      </c>
      <c r="E28" s="170" t="s">
        <v>1734</v>
      </c>
      <c r="F28" s="170" t="s">
        <v>1732</v>
      </c>
      <c r="G28" s="171" t="s">
        <v>3056</v>
      </c>
      <c r="H28" s="190" t="s">
        <v>381</v>
      </c>
      <c r="I28" s="191" t="s">
        <v>385</v>
      </c>
      <c r="J28" s="189"/>
      <c r="K28" s="190" t="s">
        <v>52</v>
      </c>
      <c r="L28" s="191" t="s">
        <v>1736</v>
      </c>
      <c r="M28" s="189"/>
      <c r="N28" s="192" t="s">
        <v>231</v>
      </c>
      <c r="O28" s="193" t="s">
        <v>235</v>
      </c>
      <c r="P28" s="213"/>
      <c r="Q28" s="192" t="s">
        <v>242</v>
      </c>
      <c r="R28" s="193" t="s">
        <v>247</v>
      </c>
      <c r="T28" s="297"/>
    </row>
    <row r="29" spans="2:20" ht="28" customHeight="1" x14ac:dyDescent="0.35">
      <c r="B29" s="169" t="s">
        <v>1881</v>
      </c>
      <c r="C29" s="170" t="s">
        <v>1882</v>
      </c>
      <c r="D29" s="170" t="s">
        <v>1733</v>
      </c>
      <c r="E29" s="170" t="s">
        <v>1883</v>
      </c>
      <c r="F29" s="170" t="s">
        <v>1732</v>
      </c>
      <c r="G29" s="171" t="s">
        <v>3054</v>
      </c>
      <c r="H29" s="190" t="s">
        <v>208</v>
      </c>
      <c r="I29" s="191" t="s">
        <v>213</v>
      </c>
      <c r="J29" s="189"/>
      <c r="K29" s="190" t="s">
        <v>52</v>
      </c>
      <c r="L29" s="191" t="s">
        <v>1736</v>
      </c>
      <c r="M29" s="189"/>
      <c r="N29" s="192" t="s">
        <v>231</v>
      </c>
      <c r="O29" s="193" t="s">
        <v>235</v>
      </c>
      <c r="P29" s="213"/>
      <c r="Q29" s="192" t="s">
        <v>242</v>
      </c>
      <c r="R29" s="193" t="s">
        <v>247</v>
      </c>
      <c r="T29" s="298" t="s">
        <v>12937</v>
      </c>
    </row>
    <row r="30" spans="2:20" ht="28" customHeight="1" x14ac:dyDescent="0.35">
      <c r="B30" s="169" t="s">
        <v>1886</v>
      </c>
      <c r="C30" s="170" t="s">
        <v>1887</v>
      </c>
      <c r="D30" s="170" t="s">
        <v>1733</v>
      </c>
      <c r="E30" s="170" t="s">
        <v>1883</v>
      </c>
      <c r="F30" s="170" t="s">
        <v>1732</v>
      </c>
      <c r="G30" s="171" t="s">
        <v>3054</v>
      </c>
      <c r="H30" s="190" t="s">
        <v>208</v>
      </c>
      <c r="I30" s="191" t="s">
        <v>213</v>
      </c>
      <c r="J30" s="189"/>
      <c r="K30" s="190" t="s">
        <v>52</v>
      </c>
      <c r="L30" s="191" t="s">
        <v>1736</v>
      </c>
      <c r="M30" s="189"/>
      <c r="N30" s="192" t="s">
        <v>231</v>
      </c>
      <c r="O30" s="193" t="s">
        <v>235</v>
      </c>
      <c r="P30" s="213"/>
      <c r="Q30" s="192" t="s">
        <v>242</v>
      </c>
      <c r="R30" s="193" t="s">
        <v>247</v>
      </c>
      <c r="T30" s="298" t="s">
        <v>12937</v>
      </c>
    </row>
    <row r="31" spans="2:20" ht="28" customHeight="1" x14ac:dyDescent="0.35">
      <c r="B31" s="169" t="s">
        <v>1889</v>
      </c>
      <c r="C31" s="170" t="s">
        <v>1890</v>
      </c>
      <c r="D31" s="170" t="s">
        <v>1733</v>
      </c>
      <c r="E31" s="170" t="s">
        <v>1883</v>
      </c>
      <c r="F31" s="170" t="s">
        <v>1732</v>
      </c>
      <c r="G31" s="171" t="s">
        <v>3054</v>
      </c>
      <c r="H31" s="190" t="s">
        <v>208</v>
      </c>
      <c r="I31" s="191" t="s">
        <v>213</v>
      </c>
      <c r="J31" s="189"/>
      <c r="K31" s="190" t="s">
        <v>52</v>
      </c>
      <c r="L31" s="191" t="s">
        <v>1736</v>
      </c>
      <c r="M31" s="189"/>
      <c r="N31" s="192" t="s">
        <v>231</v>
      </c>
      <c r="O31" s="193" t="s">
        <v>235</v>
      </c>
      <c r="P31" s="213"/>
      <c r="Q31" s="192" t="s">
        <v>242</v>
      </c>
      <c r="R31" s="193" t="s">
        <v>247</v>
      </c>
      <c r="T31" s="298" t="s">
        <v>12937</v>
      </c>
    </row>
    <row r="32" spans="2:20" ht="28" customHeight="1" x14ac:dyDescent="0.35">
      <c r="B32" s="169" t="s">
        <v>1891</v>
      </c>
      <c r="C32" s="170" t="s">
        <v>1892</v>
      </c>
      <c r="D32" s="170" t="s">
        <v>1733</v>
      </c>
      <c r="E32" s="170" t="s">
        <v>1883</v>
      </c>
      <c r="F32" s="170" t="s">
        <v>1732</v>
      </c>
      <c r="G32" s="171" t="s">
        <v>3054</v>
      </c>
      <c r="H32" s="190" t="s">
        <v>208</v>
      </c>
      <c r="I32" s="191" t="s">
        <v>213</v>
      </c>
      <c r="J32" s="189"/>
      <c r="K32" s="190" t="s">
        <v>52</v>
      </c>
      <c r="L32" s="191" t="s">
        <v>1736</v>
      </c>
      <c r="M32" s="189"/>
      <c r="N32" s="192" t="s">
        <v>231</v>
      </c>
      <c r="O32" s="193" t="s">
        <v>235</v>
      </c>
      <c r="P32" s="213"/>
      <c r="Q32" s="192" t="s">
        <v>242</v>
      </c>
      <c r="R32" s="193" t="s">
        <v>247</v>
      </c>
      <c r="T32" s="298" t="s">
        <v>12937</v>
      </c>
    </row>
    <row r="33" spans="2:20" ht="28" customHeight="1" x14ac:dyDescent="0.35">
      <c r="B33" s="169" t="s">
        <v>1893</v>
      </c>
      <c r="C33" s="170" t="s">
        <v>1894</v>
      </c>
      <c r="D33" s="170" t="s">
        <v>1733</v>
      </c>
      <c r="E33" s="170" t="s">
        <v>1895</v>
      </c>
      <c r="F33" s="170" t="s">
        <v>1894</v>
      </c>
      <c r="G33" s="171" t="s">
        <v>3057</v>
      </c>
      <c r="H33" s="190" t="s">
        <v>623</v>
      </c>
      <c r="I33" s="191" t="s">
        <v>627</v>
      </c>
      <c r="J33" s="189"/>
      <c r="K33" s="190" t="s">
        <v>1302</v>
      </c>
      <c r="L33" s="191" t="s">
        <v>1306</v>
      </c>
      <c r="M33" s="189"/>
      <c r="N33" s="192" t="s">
        <v>231</v>
      </c>
      <c r="O33" s="193" t="s">
        <v>235</v>
      </c>
      <c r="P33" s="213"/>
      <c r="Q33" s="192" t="s">
        <v>242</v>
      </c>
      <c r="R33" s="193" t="s">
        <v>247</v>
      </c>
      <c r="T33" s="297"/>
    </row>
    <row r="34" spans="2:20" ht="28" customHeight="1" x14ac:dyDescent="0.35">
      <c r="B34" s="169" t="s">
        <v>1898</v>
      </c>
      <c r="C34" s="170" t="s">
        <v>1899</v>
      </c>
      <c r="D34" s="170" t="s">
        <v>1733</v>
      </c>
      <c r="E34" s="170" t="s">
        <v>1900</v>
      </c>
      <c r="F34" s="170" t="s">
        <v>1894</v>
      </c>
      <c r="G34" s="171" t="s">
        <v>3057</v>
      </c>
      <c r="H34" s="190" t="s">
        <v>623</v>
      </c>
      <c r="I34" s="191" t="s">
        <v>627</v>
      </c>
      <c r="J34" s="189"/>
      <c r="K34" s="190" t="s">
        <v>1302</v>
      </c>
      <c r="L34" s="191" t="s">
        <v>1306</v>
      </c>
      <c r="M34" s="189"/>
      <c r="N34" s="192" t="s">
        <v>231</v>
      </c>
      <c r="O34" s="193" t="s">
        <v>235</v>
      </c>
      <c r="P34" s="213"/>
      <c r="Q34" s="192" t="s">
        <v>242</v>
      </c>
      <c r="R34" s="193" t="s">
        <v>247</v>
      </c>
      <c r="T34" s="297"/>
    </row>
    <row r="35" spans="2:20" ht="28" customHeight="1" x14ac:dyDescent="0.35">
      <c r="B35" s="169" t="s">
        <v>1901</v>
      </c>
      <c r="C35" s="170" t="s">
        <v>1902</v>
      </c>
      <c r="D35" s="170" t="s">
        <v>1733</v>
      </c>
      <c r="E35" s="170" t="s">
        <v>1883</v>
      </c>
      <c r="F35" s="170" t="s">
        <v>1732</v>
      </c>
      <c r="G35" s="171" t="s">
        <v>3054</v>
      </c>
      <c r="H35" s="190" t="s">
        <v>396</v>
      </c>
      <c r="I35" s="191" t="s">
        <v>400</v>
      </c>
      <c r="J35" s="189"/>
      <c r="K35" s="190" t="s">
        <v>74</v>
      </c>
      <c r="L35" s="191" t="s">
        <v>78</v>
      </c>
      <c r="M35" s="189"/>
      <c r="N35" s="192" t="s">
        <v>231</v>
      </c>
      <c r="O35" s="193" t="s">
        <v>235</v>
      </c>
      <c r="P35" s="213"/>
      <c r="Q35" s="192" t="s">
        <v>242</v>
      </c>
      <c r="R35" s="193" t="s">
        <v>247</v>
      </c>
      <c r="T35" s="297"/>
    </row>
    <row r="36" spans="2:20" ht="28" customHeight="1" x14ac:dyDescent="0.35">
      <c r="B36" s="169" t="s">
        <v>1906</v>
      </c>
      <c r="C36" s="170" t="s">
        <v>1907</v>
      </c>
      <c r="D36" s="170" t="s">
        <v>1733</v>
      </c>
      <c r="E36" s="170" t="s">
        <v>1883</v>
      </c>
      <c r="F36" s="170" t="s">
        <v>1732</v>
      </c>
      <c r="G36" s="171" t="s">
        <v>3054</v>
      </c>
      <c r="H36" s="190" t="s">
        <v>208</v>
      </c>
      <c r="I36" s="191" t="s">
        <v>213</v>
      </c>
      <c r="J36" s="189"/>
      <c r="K36" s="190" t="s">
        <v>52</v>
      </c>
      <c r="L36" s="191" t="s">
        <v>1736</v>
      </c>
      <c r="M36" s="189"/>
      <c r="N36" s="192" t="s">
        <v>231</v>
      </c>
      <c r="O36" s="193" t="s">
        <v>235</v>
      </c>
      <c r="P36" s="213"/>
      <c r="Q36" s="192" t="s">
        <v>242</v>
      </c>
      <c r="R36" s="193" t="s">
        <v>247</v>
      </c>
      <c r="T36" s="297"/>
    </row>
    <row r="37" spans="2:20" ht="28" customHeight="1" x14ac:dyDescent="0.35">
      <c r="B37" s="169" t="s">
        <v>1909</v>
      </c>
      <c r="C37" s="170" t="s">
        <v>1910</v>
      </c>
      <c r="D37" s="170" t="s">
        <v>1733</v>
      </c>
      <c r="E37" s="170" t="s">
        <v>1878</v>
      </c>
      <c r="F37" s="170" t="s">
        <v>1910</v>
      </c>
      <c r="G37" s="171" t="s">
        <v>3054</v>
      </c>
      <c r="H37" s="190" t="s">
        <v>487</v>
      </c>
      <c r="I37" s="191" t="s">
        <v>492</v>
      </c>
      <c r="J37" s="189"/>
      <c r="K37" s="190" t="s">
        <v>348</v>
      </c>
      <c r="L37" s="191" t="s">
        <v>352</v>
      </c>
      <c r="M37" s="189"/>
      <c r="N37" s="192" t="s">
        <v>231</v>
      </c>
      <c r="O37" s="193" t="s">
        <v>235</v>
      </c>
      <c r="P37" s="213"/>
      <c r="Q37" s="192" t="s">
        <v>242</v>
      </c>
      <c r="R37" s="193" t="s">
        <v>247</v>
      </c>
      <c r="T37" s="297"/>
    </row>
    <row r="38" spans="2:20" ht="28" customHeight="1" x14ac:dyDescent="0.35">
      <c r="B38" s="169" t="s">
        <v>1913</v>
      </c>
      <c r="C38" s="170" t="s">
        <v>1914</v>
      </c>
      <c r="D38" s="170" t="s">
        <v>1791</v>
      </c>
      <c r="E38" s="170" t="s">
        <v>1817</v>
      </c>
      <c r="F38" s="170" t="s">
        <v>1818</v>
      </c>
      <c r="G38" s="171" t="s">
        <v>3054</v>
      </c>
      <c r="H38" s="190" t="s">
        <v>338</v>
      </c>
      <c r="I38" s="191" t="s">
        <v>343</v>
      </c>
      <c r="J38" s="189"/>
      <c r="K38" s="190" t="s">
        <v>214</v>
      </c>
      <c r="L38" s="191" t="s">
        <v>1821</v>
      </c>
      <c r="M38" s="189"/>
      <c r="N38" s="192" t="s">
        <v>236</v>
      </c>
      <c r="O38" s="193" t="s">
        <v>241</v>
      </c>
      <c r="P38" s="213"/>
      <c r="Q38" s="192" t="s">
        <v>242</v>
      </c>
      <c r="R38" s="193" t="s">
        <v>247</v>
      </c>
      <c r="T38" s="298" t="s">
        <v>12937</v>
      </c>
    </row>
    <row r="39" spans="2:20" ht="28" customHeight="1" x14ac:dyDescent="0.35">
      <c r="B39" s="169" t="s">
        <v>1916</v>
      </c>
      <c r="C39" s="170" t="s">
        <v>1917</v>
      </c>
      <c r="D39" s="170" t="s">
        <v>1733</v>
      </c>
      <c r="E39" s="170" t="s">
        <v>1878</v>
      </c>
      <c r="F39" s="170" t="s">
        <v>1917</v>
      </c>
      <c r="G39" s="171" t="s">
        <v>13147</v>
      </c>
      <c r="H39" s="190" t="s">
        <v>179</v>
      </c>
      <c r="I39" s="191" t="s">
        <v>184</v>
      </c>
      <c r="J39" s="189"/>
      <c r="K39" s="190" t="s">
        <v>348</v>
      </c>
      <c r="L39" s="191" t="s">
        <v>352</v>
      </c>
      <c r="M39" s="189"/>
      <c r="N39" s="192" t="s">
        <v>231</v>
      </c>
      <c r="O39" s="193" t="s">
        <v>235</v>
      </c>
      <c r="P39" s="213"/>
      <c r="Q39" s="192" t="s">
        <v>242</v>
      </c>
      <c r="R39" s="193" t="s">
        <v>247</v>
      </c>
      <c r="T39" s="297"/>
    </row>
    <row r="40" spans="2:20" ht="28" customHeight="1" x14ac:dyDescent="0.35">
      <c r="B40" s="169" t="s">
        <v>1919</v>
      </c>
      <c r="C40" s="170" t="s">
        <v>1920</v>
      </c>
      <c r="D40" s="170" t="s">
        <v>1733</v>
      </c>
      <c r="E40" s="170" t="s">
        <v>1883</v>
      </c>
      <c r="F40" s="170" t="s">
        <v>1732</v>
      </c>
      <c r="G40" s="171" t="s">
        <v>3054</v>
      </c>
      <c r="H40" s="190" t="s">
        <v>1158</v>
      </c>
      <c r="I40" s="191" t="s">
        <v>1163</v>
      </c>
      <c r="J40" s="189"/>
      <c r="K40" s="190" t="s">
        <v>1158</v>
      </c>
      <c r="L40" s="191" t="s">
        <v>1163</v>
      </c>
      <c r="M40" s="189"/>
      <c r="N40" s="192" t="s">
        <v>231</v>
      </c>
      <c r="O40" s="193" t="s">
        <v>235</v>
      </c>
      <c r="P40" s="213"/>
      <c r="Q40" s="192" t="s">
        <v>242</v>
      </c>
      <c r="R40" s="193" t="s">
        <v>247</v>
      </c>
      <c r="T40" s="298" t="s">
        <v>12937</v>
      </c>
    </row>
    <row r="41" spans="2:20" ht="28" customHeight="1" x14ac:dyDescent="0.35">
      <c r="B41" s="169" t="s">
        <v>1925</v>
      </c>
      <c r="C41" s="170" t="s">
        <v>1926</v>
      </c>
      <c r="D41" s="170" t="s">
        <v>1733</v>
      </c>
      <c r="E41" s="170" t="s">
        <v>1883</v>
      </c>
      <c r="F41" s="170" t="s">
        <v>1732</v>
      </c>
      <c r="G41" s="171" t="s">
        <v>3054</v>
      </c>
      <c r="H41" s="190" t="s">
        <v>396</v>
      </c>
      <c r="I41" s="191" t="s">
        <v>400</v>
      </c>
      <c r="J41" s="189"/>
      <c r="K41" s="190" t="s">
        <v>74</v>
      </c>
      <c r="L41" s="191" t="s">
        <v>78</v>
      </c>
      <c r="M41" s="189"/>
      <c r="N41" s="192" t="s">
        <v>231</v>
      </c>
      <c r="O41" s="193" t="s">
        <v>235</v>
      </c>
      <c r="P41" s="213"/>
      <c r="Q41" s="192" t="s">
        <v>242</v>
      </c>
      <c r="R41" s="193" t="s">
        <v>247</v>
      </c>
      <c r="T41" s="297"/>
    </row>
    <row r="42" spans="2:20" ht="28" customHeight="1" x14ac:dyDescent="0.35">
      <c r="B42" s="169" t="s">
        <v>1927</v>
      </c>
      <c r="C42" s="170" t="s">
        <v>1928</v>
      </c>
      <c r="D42" s="170" t="s">
        <v>1733</v>
      </c>
      <c r="E42" s="170" t="s">
        <v>1878</v>
      </c>
      <c r="F42" s="170" t="s">
        <v>1928</v>
      </c>
      <c r="G42" s="171" t="s">
        <v>13147</v>
      </c>
      <c r="H42" s="190" t="s">
        <v>1158</v>
      </c>
      <c r="I42" s="191" t="s">
        <v>1163</v>
      </c>
      <c r="J42" s="189"/>
      <c r="K42" s="190" t="s">
        <v>348</v>
      </c>
      <c r="L42" s="191" t="s">
        <v>352</v>
      </c>
      <c r="M42" s="189"/>
      <c r="N42" s="192" t="s">
        <v>231</v>
      </c>
      <c r="O42" s="193" t="s">
        <v>235</v>
      </c>
      <c r="P42" s="213"/>
      <c r="Q42" s="192" t="s">
        <v>242</v>
      </c>
      <c r="R42" s="193" t="s">
        <v>247</v>
      </c>
      <c r="T42" s="297"/>
    </row>
    <row r="43" spans="2:20" ht="28" customHeight="1" x14ac:dyDescent="0.35">
      <c r="B43" s="169" t="s">
        <v>1930</v>
      </c>
      <c r="C43" s="170" t="s">
        <v>1931</v>
      </c>
      <c r="D43" s="170" t="s">
        <v>1739</v>
      </c>
      <c r="E43" s="170" t="s">
        <v>1726</v>
      </c>
      <c r="F43" s="170" t="s">
        <v>1727</v>
      </c>
      <c r="G43" s="171" t="s">
        <v>12879</v>
      </c>
      <c r="H43" s="190" t="s">
        <v>1251</v>
      </c>
      <c r="I43" s="191" t="s">
        <v>1255</v>
      </c>
      <c r="J43" s="189"/>
      <c r="K43" s="190" t="s">
        <v>193</v>
      </c>
      <c r="L43" s="191" t="s">
        <v>198</v>
      </c>
      <c r="M43" s="189"/>
      <c r="N43" s="192">
        <v>10143988</v>
      </c>
      <c r="O43" s="193" t="s">
        <v>224</v>
      </c>
      <c r="P43" s="213"/>
      <c r="Q43" s="192" t="s">
        <v>242</v>
      </c>
      <c r="R43" s="193" t="s">
        <v>247</v>
      </c>
      <c r="T43" s="297"/>
    </row>
    <row r="44" spans="2:20" ht="28" customHeight="1" x14ac:dyDescent="0.35">
      <c r="B44" s="169" t="s">
        <v>1937</v>
      </c>
      <c r="C44" s="170" t="s">
        <v>1938</v>
      </c>
      <c r="D44" s="170" t="s">
        <v>1739</v>
      </c>
      <c r="E44" s="170" t="s">
        <v>1934</v>
      </c>
      <c r="F44" s="170" t="s">
        <v>1935</v>
      </c>
      <c r="G44" s="171" t="s">
        <v>3054</v>
      </c>
      <c r="H44" s="190" t="s">
        <v>563</v>
      </c>
      <c r="I44" s="191" t="s">
        <v>1788</v>
      </c>
      <c r="J44" s="189"/>
      <c r="K44" s="190" t="s">
        <v>563</v>
      </c>
      <c r="L44" s="191" t="s">
        <v>1788</v>
      </c>
      <c r="M44" s="189"/>
      <c r="N44" s="192">
        <v>10143988</v>
      </c>
      <c r="O44" s="193" t="s">
        <v>224</v>
      </c>
      <c r="P44" s="213"/>
      <c r="Q44" s="192" t="s">
        <v>242</v>
      </c>
      <c r="R44" s="193" t="s">
        <v>247</v>
      </c>
      <c r="T44" s="297"/>
    </row>
    <row r="45" spans="2:20" ht="28" customHeight="1" x14ac:dyDescent="0.35">
      <c r="B45" s="169" t="s">
        <v>1940</v>
      </c>
      <c r="C45" s="170" t="s">
        <v>1941</v>
      </c>
      <c r="D45" s="170" t="s">
        <v>1739</v>
      </c>
      <c r="E45" s="170" t="s">
        <v>1934</v>
      </c>
      <c r="F45" s="170" t="s">
        <v>1935</v>
      </c>
      <c r="G45" s="171" t="s">
        <v>3054</v>
      </c>
      <c r="H45" s="190" t="s">
        <v>563</v>
      </c>
      <c r="I45" s="191" t="s">
        <v>1788</v>
      </c>
      <c r="J45" s="189"/>
      <c r="K45" s="190" t="s">
        <v>563</v>
      </c>
      <c r="L45" s="191" t="s">
        <v>1788</v>
      </c>
      <c r="M45" s="189"/>
      <c r="N45" s="192">
        <v>10143988</v>
      </c>
      <c r="O45" s="193" t="s">
        <v>224</v>
      </c>
      <c r="P45" s="213"/>
      <c r="Q45" s="192" t="s">
        <v>242</v>
      </c>
      <c r="R45" s="193" t="s">
        <v>247</v>
      </c>
      <c r="T45" s="298" t="s">
        <v>12937</v>
      </c>
    </row>
    <row r="46" spans="2:20" ht="28" customHeight="1" x14ac:dyDescent="0.35">
      <c r="B46" s="169" t="s">
        <v>1942</v>
      </c>
      <c r="C46" s="170" t="s">
        <v>1943</v>
      </c>
      <c r="D46" s="170" t="s">
        <v>1739</v>
      </c>
      <c r="E46" s="170" t="s">
        <v>1934</v>
      </c>
      <c r="F46" s="170" t="s">
        <v>1935</v>
      </c>
      <c r="G46" s="171" t="s">
        <v>3054</v>
      </c>
      <c r="H46" s="190" t="s">
        <v>563</v>
      </c>
      <c r="I46" s="191" t="s">
        <v>1788</v>
      </c>
      <c r="J46" s="189"/>
      <c r="K46" s="190" t="s">
        <v>563</v>
      </c>
      <c r="L46" s="191" t="s">
        <v>1788</v>
      </c>
      <c r="M46" s="189"/>
      <c r="N46" s="192">
        <v>10143988</v>
      </c>
      <c r="O46" s="193" t="s">
        <v>224</v>
      </c>
      <c r="P46" s="213"/>
      <c r="Q46" s="192" t="s">
        <v>242</v>
      </c>
      <c r="R46" s="193" t="s">
        <v>247</v>
      </c>
      <c r="T46" s="298" t="s">
        <v>12937</v>
      </c>
    </row>
    <row r="47" spans="2:20" ht="28" customHeight="1" x14ac:dyDescent="0.35">
      <c r="B47" s="169" t="s">
        <v>1944</v>
      </c>
      <c r="C47" s="170" t="s">
        <v>1945</v>
      </c>
      <c r="D47" s="170" t="s">
        <v>1739</v>
      </c>
      <c r="E47" s="170" t="s">
        <v>1946</v>
      </c>
      <c r="F47" s="170" t="s">
        <v>1947</v>
      </c>
      <c r="G47" s="171" t="s">
        <v>3054</v>
      </c>
      <c r="H47" s="190" t="s">
        <v>563</v>
      </c>
      <c r="I47" s="191" t="s">
        <v>1788</v>
      </c>
      <c r="J47" s="189"/>
      <c r="K47" s="190" t="s">
        <v>563</v>
      </c>
      <c r="L47" s="191" t="s">
        <v>1788</v>
      </c>
      <c r="M47" s="189"/>
      <c r="N47" s="192">
        <v>10143988</v>
      </c>
      <c r="O47" s="193" t="s">
        <v>224</v>
      </c>
      <c r="P47" s="213"/>
      <c r="Q47" s="192" t="s">
        <v>242</v>
      </c>
      <c r="R47" s="193" t="s">
        <v>247</v>
      </c>
      <c r="T47" s="297"/>
    </row>
    <row r="48" spans="2:20" ht="28" customHeight="1" x14ac:dyDescent="0.35">
      <c r="B48" s="169" t="s">
        <v>1948</v>
      </c>
      <c r="C48" s="170" t="s">
        <v>1949</v>
      </c>
      <c r="D48" s="170" t="s">
        <v>1739</v>
      </c>
      <c r="E48" s="170" t="s">
        <v>1746</v>
      </c>
      <c r="F48" s="170" t="s">
        <v>1747</v>
      </c>
      <c r="G48" s="171" t="s">
        <v>3058</v>
      </c>
      <c r="H48" s="190" t="s">
        <v>707</v>
      </c>
      <c r="I48" s="191" t="s">
        <v>1814</v>
      </c>
      <c r="J48" s="189"/>
      <c r="K48" s="190" t="s">
        <v>822</v>
      </c>
      <c r="L48" s="191" t="s">
        <v>826</v>
      </c>
      <c r="M48" s="189"/>
      <c r="N48" s="192">
        <v>10143988</v>
      </c>
      <c r="O48" s="193" t="s">
        <v>224</v>
      </c>
      <c r="P48" s="213"/>
      <c r="Q48" s="192" t="s">
        <v>242</v>
      </c>
      <c r="R48" s="193" t="s">
        <v>247</v>
      </c>
      <c r="T48" s="298" t="s">
        <v>12937</v>
      </c>
    </row>
    <row r="49" spans="2:20" ht="28" customHeight="1" x14ac:dyDescent="0.35">
      <c r="B49" s="169" t="s">
        <v>1951</v>
      </c>
      <c r="C49" s="170" t="s">
        <v>1952</v>
      </c>
      <c r="D49" s="170" t="s">
        <v>1739</v>
      </c>
      <c r="E49" s="170" t="s">
        <v>1746</v>
      </c>
      <c r="F49" s="170" t="s">
        <v>1747</v>
      </c>
      <c r="G49" s="171" t="s">
        <v>3058</v>
      </c>
      <c r="H49" s="190" t="s">
        <v>707</v>
      </c>
      <c r="I49" s="191" t="s">
        <v>1814</v>
      </c>
      <c r="J49" s="189"/>
      <c r="K49" s="190" t="s">
        <v>822</v>
      </c>
      <c r="L49" s="191" t="s">
        <v>826</v>
      </c>
      <c r="M49" s="189"/>
      <c r="N49" s="192">
        <v>10143988</v>
      </c>
      <c r="O49" s="193" t="s">
        <v>224</v>
      </c>
      <c r="P49" s="213"/>
      <c r="Q49" s="192" t="s">
        <v>242</v>
      </c>
      <c r="R49" s="193" t="s">
        <v>247</v>
      </c>
      <c r="T49" s="297"/>
    </row>
    <row r="50" spans="2:20" ht="28" customHeight="1" x14ac:dyDescent="0.35">
      <c r="B50" s="169" t="s">
        <v>1954</v>
      </c>
      <c r="C50" s="170" t="s">
        <v>1955</v>
      </c>
      <c r="D50" s="170" t="s">
        <v>1739</v>
      </c>
      <c r="E50" s="170" t="s">
        <v>1956</v>
      </c>
      <c r="F50" s="170" t="s">
        <v>1747</v>
      </c>
      <c r="G50" s="171" t="s">
        <v>3159</v>
      </c>
      <c r="H50" s="185" t="s">
        <v>3118</v>
      </c>
      <c r="I50" s="186" t="s">
        <v>3157</v>
      </c>
      <c r="J50" s="189"/>
      <c r="K50" s="190" t="s">
        <v>170</v>
      </c>
      <c r="L50" s="191" t="s">
        <v>12880</v>
      </c>
      <c r="M50" s="189"/>
      <c r="N50" s="192">
        <v>10143988</v>
      </c>
      <c r="O50" s="193" t="s">
        <v>224</v>
      </c>
      <c r="P50" s="213"/>
      <c r="Q50" s="192" t="s">
        <v>242</v>
      </c>
      <c r="R50" s="193" t="s">
        <v>247</v>
      </c>
      <c r="T50" s="297"/>
    </row>
    <row r="51" spans="2:20" ht="28" customHeight="1" x14ac:dyDescent="0.35">
      <c r="B51" s="169" t="s">
        <v>1958</v>
      </c>
      <c r="C51" s="170" t="s">
        <v>1959</v>
      </c>
      <c r="D51" s="170" t="s">
        <v>1739</v>
      </c>
      <c r="E51" s="170" t="s">
        <v>1805</v>
      </c>
      <c r="F51" s="170" t="s">
        <v>1800</v>
      </c>
      <c r="G51" s="171" t="s">
        <v>12881</v>
      </c>
      <c r="H51" s="190" t="s">
        <v>1035</v>
      </c>
      <c r="I51" s="191" t="s">
        <v>1040</v>
      </c>
      <c r="J51" s="189"/>
      <c r="K51" s="190" t="s">
        <v>170</v>
      </c>
      <c r="L51" s="191" t="s">
        <v>12880</v>
      </c>
      <c r="M51" s="189"/>
      <c r="N51" s="192">
        <v>10143988</v>
      </c>
      <c r="O51" s="193" t="s">
        <v>224</v>
      </c>
      <c r="P51" s="213"/>
      <c r="Q51" s="192" t="s">
        <v>242</v>
      </c>
      <c r="R51" s="193" t="s">
        <v>247</v>
      </c>
      <c r="T51" s="297"/>
    </row>
    <row r="52" spans="2:20" ht="28" customHeight="1" x14ac:dyDescent="0.35">
      <c r="B52" s="169" t="s">
        <v>1737</v>
      </c>
      <c r="C52" s="170" t="s">
        <v>1738</v>
      </c>
      <c r="D52" s="170" t="s">
        <v>1739</v>
      </c>
      <c r="E52" s="170" t="s">
        <v>1740</v>
      </c>
      <c r="F52" s="170" t="s">
        <v>1741</v>
      </c>
      <c r="G52" s="171" t="s">
        <v>12882</v>
      </c>
      <c r="H52" s="190" t="s">
        <v>1055</v>
      </c>
      <c r="I52" s="191" t="s">
        <v>2998</v>
      </c>
      <c r="J52" s="189"/>
      <c r="K52" s="190" t="s">
        <v>170</v>
      </c>
      <c r="L52" s="191" t="s">
        <v>12880</v>
      </c>
      <c r="M52" s="189"/>
      <c r="N52" s="192">
        <v>10143988</v>
      </c>
      <c r="O52" s="193" t="s">
        <v>224</v>
      </c>
      <c r="P52" s="213"/>
      <c r="Q52" s="192" t="s">
        <v>242</v>
      </c>
      <c r="R52" s="193" t="s">
        <v>247</v>
      </c>
      <c r="T52" s="297"/>
    </row>
    <row r="53" spans="2:20" ht="28" customHeight="1" x14ac:dyDescent="0.35">
      <c r="B53" s="169" t="s">
        <v>1961</v>
      </c>
      <c r="C53" s="170" t="s">
        <v>1962</v>
      </c>
      <c r="D53" s="170" t="s">
        <v>1739</v>
      </c>
      <c r="E53" s="170" t="s">
        <v>1963</v>
      </c>
      <c r="F53" s="170" t="s">
        <v>1964</v>
      </c>
      <c r="G53" s="171" t="s">
        <v>3059</v>
      </c>
      <c r="H53" s="190" t="s">
        <v>1022</v>
      </c>
      <c r="I53" s="191" t="s">
        <v>1025</v>
      </c>
      <c r="J53" s="189"/>
      <c r="K53" s="190" t="s">
        <v>1022</v>
      </c>
      <c r="L53" s="191" t="s">
        <v>1025</v>
      </c>
      <c r="M53" s="189"/>
      <c r="N53" s="192">
        <v>10143988</v>
      </c>
      <c r="O53" s="193" t="s">
        <v>224</v>
      </c>
      <c r="P53" s="213"/>
      <c r="Q53" s="192" t="s">
        <v>242</v>
      </c>
      <c r="R53" s="193" t="s">
        <v>247</v>
      </c>
      <c r="T53" s="297"/>
    </row>
    <row r="54" spans="2:20" ht="28" customHeight="1" x14ac:dyDescent="0.35">
      <c r="B54" s="169" t="s">
        <v>1744</v>
      </c>
      <c r="C54" s="170" t="s">
        <v>1745</v>
      </c>
      <c r="D54" s="170" t="s">
        <v>1739</v>
      </c>
      <c r="E54" s="170" t="s">
        <v>1746</v>
      </c>
      <c r="F54" s="170" t="s">
        <v>1747</v>
      </c>
      <c r="G54" s="171" t="s">
        <v>12883</v>
      </c>
      <c r="H54" s="185" t="s">
        <v>3118</v>
      </c>
      <c r="I54" s="186" t="s">
        <v>3157</v>
      </c>
      <c r="J54" s="189"/>
      <c r="K54" s="190" t="s">
        <v>170</v>
      </c>
      <c r="L54" s="191" t="s">
        <v>12880</v>
      </c>
      <c r="M54" s="189"/>
      <c r="N54" s="192">
        <v>10143988</v>
      </c>
      <c r="O54" s="193" t="s">
        <v>224</v>
      </c>
      <c r="P54" s="213"/>
      <c r="Q54" s="192" t="s">
        <v>242</v>
      </c>
      <c r="R54" s="193" t="s">
        <v>247</v>
      </c>
      <c r="T54" s="298" t="s">
        <v>12937</v>
      </c>
    </row>
    <row r="55" spans="2:20" ht="28" customHeight="1" x14ac:dyDescent="0.35">
      <c r="B55" s="169" t="s">
        <v>1749</v>
      </c>
      <c r="C55" s="170" t="s">
        <v>1750</v>
      </c>
      <c r="D55" s="170" t="s">
        <v>1739</v>
      </c>
      <c r="E55" s="170" t="s">
        <v>1746</v>
      </c>
      <c r="F55" s="170" t="s">
        <v>1747</v>
      </c>
      <c r="G55" s="171" t="s">
        <v>12884</v>
      </c>
      <c r="H55" s="190" t="s">
        <v>74</v>
      </c>
      <c r="I55" s="191" t="s">
        <v>78</v>
      </c>
      <c r="J55" s="189"/>
      <c r="K55" s="190" t="s">
        <v>170</v>
      </c>
      <c r="L55" s="191" t="s">
        <v>12880</v>
      </c>
      <c r="M55" s="189"/>
      <c r="N55" s="192">
        <v>10143988</v>
      </c>
      <c r="O55" s="193" t="s">
        <v>224</v>
      </c>
      <c r="P55" s="213"/>
      <c r="Q55" s="192" t="s">
        <v>242</v>
      </c>
      <c r="R55" s="193" t="s">
        <v>247</v>
      </c>
      <c r="T55" s="297"/>
    </row>
    <row r="56" spans="2:20" ht="28" customHeight="1" x14ac:dyDescent="0.35">
      <c r="B56" s="169" t="s">
        <v>1965</v>
      </c>
      <c r="C56" s="170" t="s">
        <v>1966</v>
      </c>
      <c r="D56" s="170" t="s">
        <v>1739</v>
      </c>
      <c r="E56" s="170" t="s">
        <v>1740</v>
      </c>
      <c r="F56" s="170" t="s">
        <v>1741</v>
      </c>
      <c r="G56" s="171" t="s">
        <v>12881</v>
      </c>
      <c r="H56" s="190" t="s">
        <v>1009</v>
      </c>
      <c r="I56" s="191" t="s">
        <v>1014</v>
      </c>
      <c r="J56" s="189"/>
      <c r="K56" s="190" t="s">
        <v>170</v>
      </c>
      <c r="L56" s="191" t="s">
        <v>12880</v>
      </c>
      <c r="M56" s="189"/>
      <c r="N56" s="192">
        <v>10143988</v>
      </c>
      <c r="O56" s="193" t="s">
        <v>224</v>
      </c>
      <c r="P56" s="213"/>
      <c r="Q56" s="192" t="s">
        <v>242</v>
      </c>
      <c r="R56" s="193" t="s">
        <v>247</v>
      </c>
      <c r="T56" s="297"/>
    </row>
    <row r="57" spans="2:20" ht="28" customHeight="1" x14ac:dyDescent="0.35">
      <c r="B57" s="169" t="s">
        <v>1968</v>
      </c>
      <c r="C57" s="170" t="s">
        <v>1969</v>
      </c>
      <c r="D57" s="170" t="s">
        <v>1739</v>
      </c>
      <c r="E57" s="170" t="s">
        <v>1746</v>
      </c>
      <c r="F57" s="170" t="s">
        <v>1747</v>
      </c>
      <c r="G57" s="171" t="s">
        <v>12881</v>
      </c>
      <c r="H57" s="190" t="s">
        <v>1015</v>
      </c>
      <c r="I57" s="191" t="s">
        <v>1020</v>
      </c>
      <c r="J57" s="189"/>
      <c r="K57" s="190" t="s">
        <v>170</v>
      </c>
      <c r="L57" s="191" t="s">
        <v>12880</v>
      </c>
      <c r="M57" s="189"/>
      <c r="N57" s="192">
        <v>10143988</v>
      </c>
      <c r="O57" s="193" t="s">
        <v>224</v>
      </c>
      <c r="P57" s="213"/>
      <c r="Q57" s="192" t="s">
        <v>242</v>
      </c>
      <c r="R57" s="193" t="s">
        <v>247</v>
      </c>
      <c r="T57" s="298" t="s">
        <v>12937</v>
      </c>
    </row>
    <row r="58" spans="2:20" ht="28" customHeight="1" x14ac:dyDescent="0.35">
      <c r="B58" s="169" t="s">
        <v>1971</v>
      </c>
      <c r="C58" s="170" t="s">
        <v>1972</v>
      </c>
      <c r="D58" s="170" t="s">
        <v>1739</v>
      </c>
      <c r="E58" s="170" t="s">
        <v>1792</v>
      </c>
      <c r="F58" s="170" t="s">
        <v>1793</v>
      </c>
      <c r="G58" s="171" t="s">
        <v>12881</v>
      </c>
      <c r="H58" s="190" t="s">
        <v>989</v>
      </c>
      <c r="I58" s="191" t="s">
        <v>993</v>
      </c>
      <c r="J58" s="189"/>
      <c r="K58" s="190" t="s">
        <v>170</v>
      </c>
      <c r="L58" s="191" t="s">
        <v>12880</v>
      </c>
      <c r="M58" s="189"/>
      <c r="N58" s="192">
        <v>10143988</v>
      </c>
      <c r="O58" s="193" t="s">
        <v>224</v>
      </c>
      <c r="P58" s="213"/>
      <c r="Q58" s="192" t="s">
        <v>242</v>
      </c>
      <c r="R58" s="193" t="s">
        <v>247</v>
      </c>
      <c r="T58" s="297"/>
    </row>
    <row r="59" spans="2:20" ht="28" customHeight="1" x14ac:dyDescent="0.35">
      <c r="B59" s="169" t="s">
        <v>1755</v>
      </c>
      <c r="C59" s="170" t="s">
        <v>1756</v>
      </c>
      <c r="D59" s="170" t="s">
        <v>1739</v>
      </c>
      <c r="E59" s="170" t="s">
        <v>1746</v>
      </c>
      <c r="F59" s="170" t="s">
        <v>1747</v>
      </c>
      <c r="G59" s="171" t="s">
        <v>12883</v>
      </c>
      <c r="H59" s="185" t="s">
        <v>3118</v>
      </c>
      <c r="I59" s="186" t="s">
        <v>3123</v>
      </c>
      <c r="J59" s="189"/>
      <c r="K59" s="190" t="s">
        <v>170</v>
      </c>
      <c r="L59" s="191" t="s">
        <v>12880</v>
      </c>
      <c r="M59" s="189"/>
      <c r="N59" s="192">
        <v>10143988</v>
      </c>
      <c r="O59" s="193" t="s">
        <v>224</v>
      </c>
      <c r="P59" s="213"/>
      <c r="Q59" s="192" t="s">
        <v>242</v>
      </c>
      <c r="R59" s="193" t="s">
        <v>247</v>
      </c>
      <c r="T59" s="298" t="s">
        <v>12937</v>
      </c>
    </row>
    <row r="60" spans="2:20" ht="28" customHeight="1" x14ac:dyDescent="0.35">
      <c r="B60" s="169" t="s">
        <v>1760</v>
      </c>
      <c r="C60" s="170" t="s">
        <v>1761</v>
      </c>
      <c r="D60" s="170" t="s">
        <v>1739</v>
      </c>
      <c r="E60" s="170" t="s">
        <v>1746</v>
      </c>
      <c r="F60" s="170" t="s">
        <v>1747</v>
      </c>
      <c r="G60" s="171" t="s">
        <v>12883</v>
      </c>
      <c r="H60" s="185" t="s">
        <v>3118</v>
      </c>
      <c r="I60" s="186" t="s">
        <v>3123</v>
      </c>
      <c r="J60" s="189"/>
      <c r="K60" s="190" t="s">
        <v>170</v>
      </c>
      <c r="L60" s="191" t="s">
        <v>12880</v>
      </c>
      <c r="M60" s="189"/>
      <c r="N60" s="192">
        <v>10143988</v>
      </c>
      <c r="O60" s="193" t="s">
        <v>224</v>
      </c>
      <c r="P60" s="213"/>
      <c r="Q60" s="192" t="s">
        <v>242</v>
      </c>
      <c r="R60" s="193" t="s">
        <v>247</v>
      </c>
      <c r="T60" s="297"/>
    </row>
    <row r="61" spans="2:20" ht="28" customHeight="1" x14ac:dyDescent="0.35">
      <c r="B61" s="169" t="s">
        <v>1764</v>
      </c>
      <c r="C61" s="170" t="s">
        <v>1765</v>
      </c>
      <c r="D61" s="170" t="s">
        <v>1739</v>
      </c>
      <c r="E61" s="170" t="s">
        <v>1746</v>
      </c>
      <c r="F61" s="170" t="s">
        <v>1747</v>
      </c>
      <c r="G61" s="171" t="s">
        <v>12883</v>
      </c>
      <c r="H61" s="185" t="s">
        <v>3118</v>
      </c>
      <c r="I61" s="186" t="s">
        <v>3123</v>
      </c>
      <c r="J61" s="189"/>
      <c r="K61" s="190" t="s">
        <v>170</v>
      </c>
      <c r="L61" s="191" t="s">
        <v>12880</v>
      </c>
      <c r="M61" s="189"/>
      <c r="N61" s="192">
        <v>10143988</v>
      </c>
      <c r="O61" s="193" t="s">
        <v>224</v>
      </c>
      <c r="P61" s="213"/>
      <c r="Q61" s="192" t="s">
        <v>242</v>
      </c>
      <c r="R61" s="193" t="s">
        <v>247</v>
      </c>
      <c r="T61" s="298" t="s">
        <v>12937</v>
      </c>
    </row>
    <row r="62" spans="2:20" ht="28" customHeight="1" x14ac:dyDescent="0.35">
      <c r="B62" s="169" t="s">
        <v>1768</v>
      </c>
      <c r="C62" s="170" t="s">
        <v>1769</v>
      </c>
      <c r="D62" s="170" t="s">
        <v>1739</v>
      </c>
      <c r="E62" s="170" t="s">
        <v>1746</v>
      </c>
      <c r="F62" s="170" t="s">
        <v>1747</v>
      </c>
      <c r="G62" s="171" t="s">
        <v>12883</v>
      </c>
      <c r="H62" s="185" t="s">
        <v>3118</v>
      </c>
      <c r="I62" s="186" t="s">
        <v>3123</v>
      </c>
      <c r="J62" s="189"/>
      <c r="K62" s="190" t="s">
        <v>170</v>
      </c>
      <c r="L62" s="191" t="s">
        <v>12880</v>
      </c>
      <c r="M62" s="189"/>
      <c r="N62" s="192">
        <v>10143988</v>
      </c>
      <c r="O62" s="193" t="s">
        <v>224</v>
      </c>
      <c r="P62" s="213"/>
      <c r="Q62" s="192" t="s">
        <v>242</v>
      </c>
      <c r="R62" s="193" t="s">
        <v>247</v>
      </c>
      <c r="T62" s="297"/>
    </row>
    <row r="63" spans="2:20" ht="28" customHeight="1" x14ac:dyDescent="0.35">
      <c r="B63" s="169" t="s">
        <v>1771</v>
      </c>
      <c r="C63" s="170" t="s">
        <v>1772</v>
      </c>
      <c r="D63" s="170" t="s">
        <v>1739</v>
      </c>
      <c r="E63" s="170" t="s">
        <v>1746</v>
      </c>
      <c r="F63" s="170" t="s">
        <v>1747</v>
      </c>
      <c r="G63" s="171" t="s">
        <v>12883</v>
      </c>
      <c r="H63" s="185" t="s">
        <v>3118</v>
      </c>
      <c r="I63" s="186" t="s">
        <v>3123</v>
      </c>
      <c r="J63" s="189"/>
      <c r="K63" s="190" t="s">
        <v>170</v>
      </c>
      <c r="L63" s="191" t="s">
        <v>12880</v>
      </c>
      <c r="M63" s="189"/>
      <c r="N63" s="192">
        <v>10143988</v>
      </c>
      <c r="O63" s="193" t="s">
        <v>224</v>
      </c>
      <c r="P63" s="213"/>
      <c r="Q63" s="192" t="s">
        <v>242</v>
      </c>
      <c r="R63" s="193" t="s">
        <v>247</v>
      </c>
      <c r="T63" s="297"/>
    </row>
    <row r="64" spans="2:20" ht="28" customHeight="1" x14ac:dyDescent="0.35">
      <c r="B64" s="169" t="s">
        <v>1973</v>
      </c>
      <c r="C64" s="170" t="s">
        <v>1777</v>
      </c>
      <c r="D64" s="170" t="s">
        <v>1713</v>
      </c>
      <c r="E64" s="170" t="s">
        <v>1974</v>
      </c>
      <c r="F64" s="170" t="s">
        <v>1777</v>
      </c>
      <c r="G64" s="171" t="s">
        <v>3162</v>
      </c>
      <c r="H64" s="190" t="s">
        <v>2946</v>
      </c>
      <c r="I64" s="191" t="s">
        <v>1994</v>
      </c>
      <c r="J64" s="189"/>
      <c r="K64" s="190" t="s">
        <v>199</v>
      </c>
      <c r="L64" s="191" t="s">
        <v>1717</v>
      </c>
      <c r="M64" s="189"/>
      <c r="N64" s="192" t="s">
        <v>225</v>
      </c>
      <c r="O64" s="193" t="s">
        <v>230</v>
      </c>
      <c r="P64" s="213"/>
      <c r="Q64" s="192" t="s">
        <v>242</v>
      </c>
      <c r="R64" s="193" t="s">
        <v>247</v>
      </c>
      <c r="T64" s="297"/>
    </row>
    <row r="65" spans="2:20" ht="28" customHeight="1" x14ac:dyDescent="0.35">
      <c r="B65" s="169" t="s">
        <v>1774</v>
      </c>
      <c r="C65" s="170" t="s">
        <v>1775</v>
      </c>
      <c r="D65" s="170" t="s">
        <v>1739</v>
      </c>
      <c r="E65" s="170" t="s">
        <v>1776</v>
      </c>
      <c r="F65" s="170" t="s">
        <v>1777</v>
      </c>
      <c r="G65" s="171" t="s">
        <v>3186</v>
      </c>
      <c r="H65" s="190" t="s">
        <v>3055</v>
      </c>
      <c r="I65" s="191" t="s">
        <v>3055</v>
      </c>
      <c r="J65" s="189"/>
      <c r="K65" s="190" t="s">
        <v>1606</v>
      </c>
      <c r="L65" s="191" t="s">
        <v>3011</v>
      </c>
      <c r="M65" s="189"/>
      <c r="N65" s="192">
        <v>10143988</v>
      </c>
      <c r="O65" s="193" t="s">
        <v>224</v>
      </c>
      <c r="P65" s="213"/>
      <c r="Q65" s="192" t="s">
        <v>242</v>
      </c>
      <c r="R65" s="193" t="s">
        <v>247</v>
      </c>
      <c r="T65" s="306" t="s">
        <v>12950</v>
      </c>
    </row>
    <row r="66" spans="2:20" ht="28" customHeight="1" x14ac:dyDescent="0.35">
      <c r="B66" s="169" t="s">
        <v>1976</v>
      </c>
      <c r="C66" s="170" t="s">
        <v>1977</v>
      </c>
      <c r="D66" s="170" t="s">
        <v>1791</v>
      </c>
      <c r="E66" s="170" t="s">
        <v>1776</v>
      </c>
      <c r="F66" s="170" t="s">
        <v>1777</v>
      </c>
      <c r="G66" s="171" t="s">
        <v>3060</v>
      </c>
      <c r="H66" s="190" t="s">
        <v>2946</v>
      </c>
      <c r="I66" s="191" t="s">
        <v>1994</v>
      </c>
      <c r="J66" s="189"/>
      <c r="K66" s="190" t="s">
        <v>2946</v>
      </c>
      <c r="L66" s="191" t="s">
        <v>1994</v>
      </c>
      <c r="M66" s="189"/>
      <c r="N66" s="192" t="s">
        <v>236</v>
      </c>
      <c r="O66" s="193" t="s">
        <v>241</v>
      </c>
      <c r="P66" s="213"/>
      <c r="Q66" s="192" t="s">
        <v>242</v>
      </c>
      <c r="R66" s="193" t="s">
        <v>247</v>
      </c>
      <c r="T66" s="297"/>
    </row>
    <row r="67" spans="2:20" ht="28" customHeight="1" x14ac:dyDescent="0.35">
      <c r="B67" s="169" t="s">
        <v>1979</v>
      </c>
      <c r="C67" s="170" t="s">
        <v>1980</v>
      </c>
      <c r="D67" s="170" t="s">
        <v>1791</v>
      </c>
      <c r="E67" s="170" t="s">
        <v>1776</v>
      </c>
      <c r="F67" s="170" t="s">
        <v>1777</v>
      </c>
      <c r="G67" s="171" t="s">
        <v>3061</v>
      </c>
      <c r="H67" s="190" t="s">
        <v>2946</v>
      </c>
      <c r="I67" s="191" t="s">
        <v>1994</v>
      </c>
      <c r="J67" s="189"/>
      <c r="K67" s="190" t="s">
        <v>214</v>
      </c>
      <c r="L67" s="191" t="s">
        <v>1821</v>
      </c>
      <c r="M67" s="189"/>
      <c r="N67" s="192" t="s">
        <v>236</v>
      </c>
      <c r="O67" s="193" t="s">
        <v>241</v>
      </c>
      <c r="P67" s="213"/>
      <c r="Q67" s="192" t="s">
        <v>242</v>
      </c>
      <c r="R67" s="193" t="s">
        <v>247</v>
      </c>
      <c r="T67" s="297"/>
    </row>
    <row r="68" spans="2:20" ht="28" customHeight="1" x14ac:dyDescent="0.35">
      <c r="B68" s="169" t="s">
        <v>1981</v>
      </c>
      <c r="C68" s="170" t="s">
        <v>1982</v>
      </c>
      <c r="D68" s="170" t="s">
        <v>1733</v>
      </c>
      <c r="E68" s="170" t="s">
        <v>1983</v>
      </c>
      <c r="F68" s="170" t="s">
        <v>1984</v>
      </c>
      <c r="G68" s="171" t="s">
        <v>3202</v>
      </c>
      <c r="H68" s="194" t="s">
        <v>745</v>
      </c>
      <c r="I68" s="191" t="s">
        <v>2354</v>
      </c>
      <c r="J68" s="189"/>
      <c r="K68" s="190" t="s">
        <v>52</v>
      </c>
      <c r="L68" s="191" t="s">
        <v>1736</v>
      </c>
      <c r="M68" s="189"/>
      <c r="N68" s="192" t="s">
        <v>231</v>
      </c>
      <c r="O68" s="193" t="s">
        <v>235</v>
      </c>
      <c r="P68" s="213"/>
      <c r="Q68" s="192" t="s">
        <v>242</v>
      </c>
      <c r="R68" s="193" t="s">
        <v>247</v>
      </c>
      <c r="T68" s="297"/>
    </row>
    <row r="69" spans="2:20" ht="28" customHeight="1" x14ac:dyDescent="0.35">
      <c r="B69" s="169" t="s">
        <v>1986</v>
      </c>
      <c r="C69" s="170" t="s">
        <v>1987</v>
      </c>
      <c r="D69" s="170" t="s">
        <v>1791</v>
      </c>
      <c r="E69" s="170" t="s">
        <v>1983</v>
      </c>
      <c r="F69" s="170" t="s">
        <v>1984</v>
      </c>
      <c r="G69" s="171" t="s">
        <v>3203</v>
      </c>
      <c r="H69" s="194" t="s">
        <v>745</v>
      </c>
      <c r="I69" s="191" t="s">
        <v>2354</v>
      </c>
      <c r="J69" s="189"/>
      <c r="K69" s="190" t="s">
        <v>832</v>
      </c>
      <c r="L69" s="191" t="s">
        <v>1990</v>
      </c>
      <c r="M69" s="189"/>
      <c r="N69" s="192" t="s">
        <v>236</v>
      </c>
      <c r="O69" s="193" t="s">
        <v>241</v>
      </c>
      <c r="P69" s="213"/>
      <c r="Q69" s="192" t="s">
        <v>242</v>
      </c>
      <c r="R69" s="193" t="s">
        <v>247</v>
      </c>
      <c r="T69" s="297"/>
    </row>
    <row r="70" spans="2:20" ht="28" customHeight="1" x14ac:dyDescent="0.35">
      <c r="B70" s="169" t="s">
        <v>1991</v>
      </c>
      <c r="C70" s="170" t="s">
        <v>1992</v>
      </c>
      <c r="D70" s="170" t="s">
        <v>1713</v>
      </c>
      <c r="E70" s="170" t="s">
        <v>1878</v>
      </c>
      <c r="F70" s="170" t="s">
        <v>1992</v>
      </c>
      <c r="G70" s="171" t="s">
        <v>3095</v>
      </c>
      <c r="H70" s="190" t="s">
        <v>585</v>
      </c>
      <c r="I70" s="191" t="s">
        <v>2934</v>
      </c>
      <c r="J70" s="189"/>
      <c r="K70" s="190" t="s">
        <v>2946</v>
      </c>
      <c r="L70" s="191" t="s">
        <v>1994</v>
      </c>
      <c r="M70" s="189"/>
      <c r="N70" s="192" t="s">
        <v>225</v>
      </c>
      <c r="O70" s="193" t="s">
        <v>230</v>
      </c>
      <c r="P70" s="213"/>
      <c r="Q70" s="192" t="s">
        <v>242</v>
      </c>
      <c r="R70" s="193" t="s">
        <v>247</v>
      </c>
      <c r="T70" s="297"/>
    </row>
    <row r="71" spans="2:20" ht="28" customHeight="1" x14ac:dyDescent="0.35">
      <c r="B71" s="169" t="s">
        <v>1995</v>
      </c>
      <c r="C71" s="170" t="s">
        <v>1996</v>
      </c>
      <c r="D71" s="170" t="s">
        <v>1733</v>
      </c>
      <c r="E71" s="170" t="s">
        <v>1997</v>
      </c>
      <c r="F71" s="170" t="s">
        <v>1996</v>
      </c>
      <c r="G71" s="171" t="s">
        <v>3054</v>
      </c>
      <c r="H71" s="190" t="s">
        <v>455</v>
      </c>
      <c r="I71" s="191" t="s">
        <v>460</v>
      </c>
      <c r="J71" s="189"/>
      <c r="K71" s="190" t="s">
        <v>52</v>
      </c>
      <c r="L71" s="191" t="s">
        <v>1736</v>
      </c>
      <c r="M71" s="189"/>
      <c r="N71" s="192" t="s">
        <v>231</v>
      </c>
      <c r="O71" s="193" t="s">
        <v>235</v>
      </c>
      <c r="P71" s="213"/>
      <c r="Q71" s="192" t="s">
        <v>242</v>
      </c>
      <c r="R71" s="193" t="s">
        <v>247</v>
      </c>
      <c r="T71" s="297"/>
    </row>
    <row r="72" spans="2:20" ht="28" customHeight="1" x14ac:dyDescent="0.35">
      <c r="B72" s="169" t="s">
        <v>2000</v>
      </c>
      <c r="C72" s="170" t="s">
        <v>2001</v>
      </c>
      <c r="D72" s="170" t="s">
        <v>1733</v>
      </c>
      <c r="E72" s="170" t="s">
        <v>1878</v>
      </c>
      <c r="F72" s="170" t="s">
        <v>2001</v>
      </c>
      <c r="G72" s="171" t="s">
        <v>3054</v>
      </c>
      <c r="H72" s="190" t="s">
        <v>702</v>
      </c>
      <c r="I72" s="191" t="s">
        <v>706</v>
      </c>
      <c r="J72" s="189"/>
      <c r="K72" s="190" t="s">
        <v>348</v>
      </c>
      <c r="L72" s="191" t="s">
        <v>352</v>
      </c>
      <c r="M72" s="189"/>
      <c r="N72" s="192" t="s">
        <v>231</v>
      </c>
      <c r="O72" s="193" t="s">
        <v>235</v>
      </c>
      <c r="P72" s="213"/>
      <c r="Q72" s="192" t="s">
        <v>242</v>
      </c>
      <c r="R72" s="193" t="s">
        <v>247</v>
      </c>
      <c r="T72" s="297"/>
    </row>
    <row r="73" spans="2:20" ht="28" customHeight="1" x14ac:dyDescent="0.35">
      <c r="B73" s="169" t="s">
        <v>2003</v>
      </c>
      <c r="C73" s="170" t="s">
        <v>2004</v>
      </c>
      <c r="D73" s="170" t="s">
        <v>1733</v>
      </c>
      <c r="E73" s="170" t="s">
        <v>1740</v>
      </c>
      <c r="F73" s="170" t="s">
        <v>1741</v>
      </c>
      <c r="G73" s="171" t="s">
        <v>3054</v>
      </c>
      <c r="H73" s="190" t="s">
        <v>702</v>
      </c>
      <c r="I73" s="191" t="s">
        <v>706</v>
      </c>
      <c r="J73" s="189"/>
      <c r="K73" s="190" t="s">
        <v>348</v>
      </c>
      <c r="L73" s="191" t="s">
        <v>352</v>
      </c>
      <c r="M73" s="189"/>
      <c r="N73" s="192" t="s">
        <v>231</v>
      </c>
      <c r="O73" s="193" t="s">
        <v>235</v>
      </c>
      <c r="P73" s="213"/>
      <c r="Q73" s="192" t="s">
        <v>242</v>
      </c>
      <c r="R73" s="193" t="s">
        <v>247</v>
      </c>
      <c r="T73" s="297"/>
    </row>
    <row r="74" spans="2:20" ht="28" customHeight="1" x14ac:dyDescent="0.35">
      <c r="B74" s="169" t="s">
        <v>2006</v>
      </c>
      <c r="C74" s="170" t="s">
        <v>2007</v>
      </c>
      <c r="D74" s="170" t="s">
        <v>1791</v>
      </c>
      <c r="E74" s="170" t="s">
        <v>1740</v>
      </c>
      <c r="F74" s="170" t="s">
        <v>1741</v>
      </c>
      <c r="G74" s="171" t="s">
        <v>3062</v>
      </c>
      <c r="H74" s="190" t="s">
        <v>822</v>
      </c>
      <c r="I74" s="191" t="s">
        <v>826</v>
      </c>
      <c r="J74" s="189"/>
      <c r="K74" s="190" t="s">
        <v>63</v>
      </c>
      <c r="L74" s="191" t="s">
        <v>1796</v>
      </c>
      <c r="M74" s="189"/>
      <c r="N74" s="192" t="s">
        <v>236</v>
      </c>
      <c r="O74" s="193" t="s">
        <v>241</v>
      </c>
      <c r="P74" s="213"/>
      <c r="Q74" s="192" t="s">
        <v>242</v>
      </c>
      <c r="R74" s="193" t="s">
        <v>247</v>
      </c>
      <c r="T74" s="297"/>
    </row>
    <row r="75" spans="2:20" ht="28" customHeight="1" x14ac:dyDescent="0.35">
      <c r="B75" s="169" t="s">
        <v>2009</v>
      </c>
      <c r="C75" s="170" t="s">
        <v>2010</v>
      </c>
      <c r="D75" s="170" t="s">
        <v>1791</v>
      </c>
      <c r="E75" s="170" t="s">
        <v>1740</v>
      </c>
      <c r="F75" s="170" t="s">
        <v>1741</v>
      </c>
      <c r="G75" s="171" t="s">
        <v>3054</v>
      </c>
      <c r="H75" s="190" t="s">
        <v>822</v>
      </c>
      <c r="I75" s="191" t="s">
        <v>826</v>
      </c>
      <c r="J75" s="189"/>
      <c r="K75" s="190" t="s">
        <v>63</v>
      </c>
      <c r="L75" s="191" t="s">
        <v>1796</v>
      </c>
      <c r="M75" s="189"/>
      <c r="N75" s="192" t="s">
        <v>236</v>
      </c>
      <c r="O75" s="193" t="s">
        <v>241</v>
      </c>
      <c r="P75" s="213"/>
      <c r="Q75" s="192" t="s">
        <v>242</v>
      </c>
      <c r="R75" s="193" t="s">
        <v>247</v>
      </c>
      <c r="T75" s="298" t="s">
        <v>12937</v>
      </c>
    </row>
    <row r="76" spans="2:20" ht="28" customHeight="1" x14ac:dyDescent="0.35">
      <c r="B76" s="169" t="s">
        <v>2012</v>
      </c>
      <c r="C76" s="170" t="s">
        <v>2013</v>
      </c>
      <c r="D76" s="170" t="s">
        <v>1791</v>
      </c>
      <c r="E76" s="170" t="s">
        <v>1776</v>
      </c>
      <c r="F76" s="170" t="s">
        <v>1777</v>
      </c>
      <c r="G76" s="171" t="s">
        <v>3061</v>
      </c>
      <c r="H76" s="190" t="s">
        <v>2946</v>
      </c>
      <c r="I76" s="191" t="s">
        <v>1994</v>
      </c>
      <c r="J76" s="189"/>
      <c r="K76" s="190" t="s">
        <v>214</v>
      </c>
      <c r="L76" s="191" t="s">
        <v>1821</v>
      </c>
      <c r="M76" s="189"/>
      <c r="N76" s="192" t="s">
        <v>236</v>
      </c>
      <c r="O76" s="193" t="s">
        <v>241</v>
      </c>
      <c r="P76" s="213"/>
      <c r="Q76" s="192" t="s">
        <v>242</v>
      </c>
      <c r="R76" s="193" t="s">
        <v>247</v>
      </c>
      <c r="T76" s="298" t="s">
        <v>12937</v>
      </c>
    </row>
    <row r="77" spans="2:20" ht="28" customHeight="1" x14ac:dyDescent="0.35">
      <c r="B77" s="169" t="s">
        <v>2015</v>
      </c>
      <c r="C77" s="170" t="s">
        <v>2016</v>
      </c>
      <c r="D77" s="170" t="s">
        <v>1791</v>
      </c>
      <c r="E77" s="170" t="s">
        <v>1776</v>
      </c>
      <c r="F77" s="170" t="s">
        <v>1777</v>
      </c>
      <c r="G77" s="171" t="s">
        <v>3061</v>
      </c>
      <c r="H77" s="190" t="s">
        <v>2946</v>
      </c>
      <c r="I77" s="191" t="s">
        <v>1994</v>
      </c>
      <c r="J77" s="189"/>
      <c r="K77" s="190" t="s">
        <v>214</v>
      </c>
      <c r="L77" s="191" t="s">
        <v>1821</v>
      </c>
      <c r="M77" s="189"/>
      <c r="N77" s="192" t="s">
        <v>236</v>
      </c>
      <c r="O77" s="193" t="s">
        <v>241</v>
      </c>
      <c r="P77" s="213"/>
      <c r="Q77" s="192" t="s">
        <v>242</v>
      </c>
      <c r="R77" s="193" t="s">
        <v>247</v>
      </c>
      <c r="T77" s="298" t="s">
        <v>12937</v>
      </c>
    </row>
    <row r="78" spans="2:20" ht="28" customHeight="1" x14ac:dyDescent="0.35">
      <c r="B78" s="169" t="s">
        <v>1780</v>
      </c>
      <c r="C78" s="170" t="s">
        <v>1781</v>
      </c>
      <c r="D78" s="170" t="s">
        <v>1713</v>
      </c>
      <c r="E78" s="170" t="s">
        <v>1776</v>
      </c>
      <c r="F78" s="170" t="s">
        <v>1777</v>
      </c>
      <c r="G78" s="171" t="s">
        <v>3163</v>
      </c>
      <c r="H78" s="190" t="s">
        <v>850</v>
      </c>
      <c r="I78" s="191" t="s">
        <v>3063</v>
      </c>
      <c r="J78" s="189"/>
      <c r="K78" s="190" t="s">
        <v>199</v>
      </c>
      <c r="L78" s="191" t="s">
        <v>1717</v>
      </c>
      <c r="M78" s="189"/>
      <c r="N78" s="192" t="s">
        <v>225</v>
      </c>
      <c r="O78" s="193" t="s">
        <v>230</v>
      </c>
      <c r="P78" s="213"/>
      <c r="Q78" s="192" t="s">
        <v>242</v>
      </c>
      <c r="R78" s="193" t="s">
        <v>247</v>
      </c>
      <c r="T78" s="297"/>
    </row>
    <row r="79" spans="2:20" ht="28" customHeight="1" x14ac:dyDescent="0.35">
      <c r="B79" s="169" t="s">
        <v>2017</v>
      </c>
      <c r="C79" s="170" t="s">
        <v>2018</v>
      </c>
      <c r="D79" s="170" t="s">
        <v>1733</v>
      </c>
      <c r="E79" s="170" t="s">
        <v>1776</v>
      </c>
      <c r="F79" s="170" t="s">
        <v>1777</v>
      </c>
      <c r="G79" s="171" t="s">
        <v>3054</v>
      </c>
      <c r="H79" s="190" t="s">
        <v>850</v>
      </c>
      <c r="I79" s="191" t="s">
        <v>3063</v>
      </c>
      <c r="J79" s="189"/>
      <c r="K79" s="190" t="s">
        <v>348</v>
      </c>
      <c r="L79" s="191" t="s">
        <v>352</v>
      </c>
      <c r="M79" s="189"/>
      <c r="N79" s="192" t="s">
        <v>231</v>
      </c>
      <c r="O79" s="193" t="s">
        <v>235</v>
      </c>
      <c r="P79" s="213"/>
      <c r="Q79" s="192" t="s">
        <v>242</v>
      </c>
      <c r="R79" s="193" t="s">
        <v>247</v>
      </c>
      <c r="T79" s="298" t="s">
        <v>12937</v>
      </c>
    </row>
    <row r="80" spans="2:20" ht="28" customHeight="1" x14ac:dyDescent="0.35">
      <c r="B80" s="169" t="s">
        <v>1784</v>
      </c>
      <c r="C80" s="170" t="s">
        <v>1785</v>
      </c>
      <c r="D80" s="170" t="s">
        <v>1739</v>
      </c>
      <c r="E80" s="170" t="s">
        <v>1776</v>
      </c>
      <c r="F80" s="170" t="s">
        <v>1777</v>
      </c>
      <c r="G80" s="171" t="s">
        <v>3161</v>
      </c>
      <c r="H80" s="190" t="s">
        <v>850</v>
      </c>
      <c r="I80" s="191" t="s">
        <v>3063</v>
      </c>
      <c r="J80" s="189"/>
      <c r="K80" s="190" t="s">
        <v>1606</v>
      </c>
      <c r="L80" s="191" t="s">
        <v>3011</v>
      </c>
      <c r="M80" s="189"/>
      <c r="N80" s="192">
        <v>10143988</v>
      </c>
      <c r="O80" s="193" t="s">
        <v>224</v>
      </c>
      <c r="P80" s="213"/>
      <c r="Q80" s="192" t="s">
        <v>242</v>
      </c>
      <c r="R80" s="193" t="s">
        <v>247</v>
      </c>
      <c r="T80" s="297"/>
    </row>
    <row r="81" spans="2:20" ht="28" customHeight="1" x14ac:dyDescent="0.35">
      <c r="B81" s="169" t="s">
        <v>2020</v>
      </c>
      <c r="C81" s="170" t="s">
        <v>2021</v>
      </c>
      <c r="D81" s="170" t="s">
        <v>1791</v>
      </c>
      <c r="E81" s="170" t="s">
        <v>1776</v>
      </c>
      <c r="F81" s="170" t="s">
        <v>1777</v>
      </c>
      <c r="G81" s="171" t="s">
        <v>3054</v>
      </c>
      <c r="H81" s="190" t="s">
        <v>850</v>
      </c>
      <c r="I81" s="191" t="s">
        <v>3063</v>
      </c>
      <c r="J81" s="189"/>
      <c r="K81" s="190" t="s">
        <v>214</v>
      </c>
      <c r="L81" s="191" t="s">
        <v>1821</v>
      </c>
      <c r="M81" s="189"/>
      <c r="N81" s="192" t="s">
        <v>236</v>
      </c>
      <c r="O81" s="193" t="s">
        <v>241</v>
      </c>
      <c r="P81" s="213"/>
      <c r="Q81" s="192" t="s">
        <v>242</v>
      </c>
      <c r="R81" s="193" t="s">
        <v>247</v>
      </c>
      <c r="T81" s="298" t="s">
        <v>12937</v>
      </c>
    </row>
    <row r="82" spans="2:20" ht="28" customHeight="1" x14ac:dyDescent="0.35">
      <c r="B82" s="169" t="s">
        <v>2023</v>
      </c>
      <c r="C82" s="170" t="s">
        <v>2024</v>
      </c>
      <c r="D82" s="170" t="s">
        <v>1791</v>
      </c>
      <c r="E82" s="170" t="s">
        <v>1776</v>
      </c>
      <c r="F82" s="170" t="s">
        <v>1777</v>
      </c>
      <c r="G82" s="171" t="s">
        <v>3054</v>
      </c>
      <c r="H82" s="190" t="s">
        <v>850</v>
      </c>
      <c r="I82" s="191" t="s">
        <v>3063</v>
      </c>
      <c r="J82" s="189"/>
      <c r="K82" s="190" t="s">
        <v>214</v>
      </c>
      <c r="L82" s="191" t="s">
        <v>1821</v>
      </c>
      <c r="M82" s="189"/>
      <c r="N82" s="192" t="s">
        <v>236</v>
      </c>
      <c r="O82" s="193" t="s">
        <v>241</v>
      </c>
      <c r="P82" s="213"/>
      <c r="Q82" s="192" t="s">
        <v>242</v>
      </c>
      <c r="R82" s="193" t="s">
        <v>247</v>
      </c>
      <c r="T82" s="297"/>
    </row>
    <row r="83" spans="2:20" ht="28" customHeight="1" x14ac:dyDescent="0.35">
      <c r="B83" s="169" t="s">
        <v>2026</v>
      </c>
      <c r="C83" s="170" t="s">
        <v>2027</v>
      </c>
      <c r="D83" s="170" t="s">
        <v>1733</v>
      </c>
      <c r="E83" s="170" t="s">
        <v>1883</v>
      </c>
      <c r="F83" s="170" t="s">
        <v>1732</v>
      </c>
      <c r="G83" s="171" t="s">
        <v>3064</v>
      </c>
      <c r="H83" s="190" t="s">
        <v>52</v>
      </c>
      <c r="I83" s="191" t="s">
        <v>1736</v>
      </c>
      <c r="J83" s="189"/>
      <c r="K83" s="190" t="s">
        <v>52</v>
      </c>
      <c r="L83" s="191" t="s">
        <v>1736</v>
      </c>
      <c r="M83" s="189"/>
      <c r="N83" s="192" t="s">
        <v>231</v>
      </c>
      <c r="O83" s="193" t="s">
        <v>235</v>
      </c>
      <c r="P83" s="213"/>
      <c r="Q83" s="192" t="s">
        <v>242</v>
      </c>
      <c r="R83" s="193" t="s">
        <v>247</v>
      </c>
      <c r="T83" s="297"/>
    </row>
    <row r="84" spans="2:20" ht="28" customHeight="1" x14ac:dyDescent="0.35">
      <c r="B84" s="169" t="s">
        <v>2029</v>
      </c>
      <c r="C84" s="170" t="s">
        <v>2030</v>
      </c>
      <c r="D84" s="170" t="s">
        <v>1791</v>
      </c>
      <c r="E84" s="170" t="s">
        <v>1817</v>
      </c>
      <c r="F84" s="170" t="s">
        <v>1818</v>
      </c>
      <c r="G84" s="171" t="s">
        <v>3054</v>
      </c>
      <c r="H84" s="190" t="s">
        <v>45</v>
      </c>
      <c r="I84" s="191" t="s">
        <v>51</v>
      </c>
      <c r="J84" s="189"/>
      <c r="K84" s="190" t="s">
        <v>214</v>
      </c>
      <c r="L84" s="191" t="s">
        <v>1821</v>
      </c>
      <c r="M84" s="189"/>
      <c r="N84" s="192" t="s">
        <v>236</v>
      </c>
      <c r="O84" s="193" t="s">
        <v>241</v>
      </c>
      <c r="P84" s="213"/>
      <c r="Q84" s="192" t="s">
        <v>242</v>
      </c>
      <c r="R84" s="193" t="s">
        <v>247</v>
      </c>
      <c r="T84" s="298" t="s">
        <v>12937</v>
      </c>
    </row>
    <row r="85" spans="2:20" ht="28" customHeight="1" x14ac:dyDescent="0.35">
      <c r="B85" s="169" t="s">
        <v>2031</v>
      </c>
      <c r="C85" s="170" t="s">
        <v>2032</v>
      </c>
      <c r="D85" s="170" t="s">
        <v>1791</v>
      </c>
      <c r="E85" s="170" t="s">
        <v>1817</v>
      </c>
      <c r="F85" s="170" t="s">
        <v>1818</v>
      </c>
      <c r="G85" s="171" t="s">
        <v>3054</v>
      </c>
      <c r="H85" s="190" t="s">
        <v>45</v>
      </c>
      <c r="I85" s="191" t="s">
        <v>51</v>
      </c>
      <c r="J85" s="189"/>
      <c r="K85" s="190" t="s">
        <v>214</v>
      </c>
      <c r="L85" s="191" t="s">
        <v>1821</v>
      </c>
      <c r="M85" s="189"/>
      <c r="N85" s="192" t="s">
        <v>236</v>
      </c>
      <c r="O85" s="193" t="s">
        <v>241</v>
      </c>
      <c r="P85" s="213"/>
      <c r="Q85" s="192" t="s">
        <v>242</v>
      </c>
      <c r="R85" s="193" t="s">
        <v>247</v>
      </c>
      <c r="T85" s="298" t="s">
        <v>12937</v>
      </c>
    </row>
    <row r="86" spans="2:20" ht="28" customHeight="1" x14ac:dyDescent="0.35">
      <c r="B86" s="169" t="s">
        <v>2033</v>
      </c>
      <c r="C86" s="170" t="s">
        <v>2034</v>
      </c>
      <c r="D86" s="170" t="s">
        <v>1791</v>
      </c>
      <c r="E86" s="170" t="s">
        <v>1817</v>
      </c>
      <c r="F86" s="170" t="s">
        <v>1818</v>
      </c>
      <c r="G86" s="171" t="s">
        <v>3054</v>
      </c>
      <c r="H86" s="190" t="s">
        <v>85</v>
      </c>
      <c r="I86" s="191" t="s">
        <v>1847</v>
      </c>
      <c r="J86" s="189"/>
      <c r="K86" s="190" t="s">
        <v>214</v>
      </c>
      <c r="L86" s="191" t="s">
        <v>1821</v>
      </c>
      <c r="M86" s="189"/>
      <c r="N86" s="192" t="s">
        <v>236</v>
      </c>
      <c r="O86" s="193" t="s">
        <v>241</v>
      </c>
      <c r="P86" s="213"/>
      <c r="Q86" s="192" t="s">
        <v>242</v>
      </c>
      <c r="R86" s="193" t="s">
        <v>247</v>
      </c>
      <c r="T86" s="297"/>
    </row>
    <row r="87" spans="2:20" ht="28" customHeight="1" x14ac:dyDescent="0.35">
      <c r="B87" s="169" t="s">
        <v>2036</v>
      </c>
      <c r="C87" s="170" t="s">
        <v>2037</v>
      </c>
      <c r="D87" s="170" t="s">
        <v>1791</v>
      </c>
      <c r="E87" s="170" t="s">
        <v>1817</v>
      </c>
      <c r="F87" s="170" t="s">
        <v>1818</v>
      </c>
      <c r="G87" s="171" t="s">
        <v>3054</v>
      </c>
      <c r="H87" s="190" t="s">
        <v>85</v>
      </c>
      <c r="I87" s="191" t="s">
        <v>1847</v>
      </c>
      <c r="J87" s="189"/>
      <c r="K87" s="190" t="s">
        <v>214</v>
      </c>
      <c r="L87" s="191" t="s">
        <v>1821</v>
      </c>
      <c r="M87" s="189"/>
      <c r="N87" s="192" t="s">
        <v>236</v>
      </c>
      <c r="O87" s="193" t="s">
        <v>241</v>
      </c>
      <c r="P87" s="213"/>
      <c r="Q87" s="192" t="s">
        <v>242</v>
      </c>
      <c r="R87" s="193" t="s">
        <v>247</v>
      </c>
      <c r="T87" s="297"/>
    </row>
    <row r="88" spans="2:20" ht="28" customHeight="1" x14ac:dyDescent="0.35">
      <c r="B88" s="169" t="s">
        <v>2038</v>
      </c>
      <c r="C88" s="170" t="s">
        <v>2039</v>
      </c>
      <c r="D88" s="170" t="s">
        <v>1791</v>
      </c>
      <c r="E88" s="170" t="s">
        <v>1817</v>
      </c>
      <c r="F88" s="170" t="s">
        <v>1818</v>
      </c>
      <c r="G88" s="171" t="s">
        <v>3054</v>
      </c>
      <c r="H88" s="190" t="s">
        <v>175</v>
      </c>
      <c r="I88" s="191" t="s">
        <v>1820</v>
      </c>
      <c r="J88" s="189"/>
      <c r="K88" s="190" t="s">
        <v>214</v>
      </c>
      <c r="L88" s="191" t="s">
        <v>1821</v>
      </c>
      <c r="M88" s="189"/>
      <c r="N88" s="192" t="s">
        <v>236</v>
      </c>
      <c r="O88" s="193" t="s">
        <v>241</v>
      </c>
      <c r="P88" s="213"/>
      <c r="Q88" s="192" t="s">
        <v>242</v>
      </c>
      <c r="R88" s="193" t="s">
        <v>247</v>
      </c>
      <c r="T88" s="297"/>
    </row>
    <row r="89" spans="2:20" ht="28" customHeight="1" x14ac:dyDescent="0.35">
      <c r="B89" s="169" t="s">
        <v>2042</v>
      </c>
      <c r="C89" s="170" t="s">
        <v>2043</v>
      </c>
      <c r="D89" s="170" t="s">
        <v>1791</v>
      </c>
      <c r="E89" s="170" t="s">
        <v>1776</v>
      </c>
      <c r="F89" s="170" t="s">
        <v>1777</v>
      </c>
      <c r="G89" s="171" t="s">
        <v>3054</v>
      </c>
      <c r="H89" s="190" t="s">
        <v>773</v>
      </c>
      <c r="I89" s="191" t="s">
        <v>2044</v>
      </c>
      <c r="J89" s="189"/>
      <c r="K89" s="190" t="s">
        <v>214</v>
      </c>
      <c r="L89" s="191" t="s">
        <v>1821</v>
      </c>
      <c r="M89" s="189"/>
      <c r="N89" s="192" t="s">
        <v>236</v>
      </c>
      <c r="O89" s="193" t="s">
        <v>241</v>
      </c>
      <c r="P89" s="213"/>
      <c r="Q89" s="192" t="s">
        <v>242</v>
      </c>
      <c r="R89" s="193" t="s">
        <v>247</v>
      </c>
      <c r="T89" s="297"/>
    </row>
    <row r="90" spans="2:20" ht="28" customHeight="1" x14ac:dyDescent="0.35">
      <c r="B90" s="169" t="s">
        <v>2045</v>
      </c>
      <c r="C90" s="170" t="s">
        <v>2046</v>
      </c>
      <c r="D90" s="170" t="s">
        <v>1791</v>
      </c>
      <c r="E90" s="170" t="s">
        <v>1776</v>
      </c>
      <c r="F90" s="170" t="s">
        <v>1777</v>
      </c>
      <c r="G90" s="171" t="s">
        <v>3054</v>
      </c>
      <c r="H90" s="190" t="s">
        <v>773</v>
      </c>
      <c r="I90" s="191" t="s">
        <v>2044</v>
      </c>
      <c r="J90" s="189"/>
      <c r="K90" s="190" t="s">
        <v>214</v>
      </c>
      <c r="L90" s="191" t="s">
        <v>1821</v>
      </c>
      <c r="M90" s="189"/>
      <c r="N90" s="192" t="s">
        <v>236</v>
      </c>
      <c r="O90" s="193" t="s">
        <v>241</v>
      </c>
      <c r="P90" s="213"/>
      <c r="Q90" s="192" t="s">
        <v>242</v>
      </c>
      <c r="R90" s="193" t="s">
        <v>247</v>
      </c>
      <c r="T90" s="298" t="s">
        <v>12937</v>
      </c>
    </row>
    <row r="91" spans="2:20" ht="28" customHeight="1" x14ac:dyDescent="0.35">
      <c r="B91" s="169" t="s">
        <v>1789</v>
      </c>
      <c r="C91" s="170" t="s">
        <v>1790</v>
      </c>
      <c r="D91" s="170" t="s">
        <v>1791</v>
      </c>
      <c r="E91" s="170" t="s">
        <v>1792</v>
      </c>
      <c r="F91" s="170" t="s">
        <v>1793</v>
      </c>
      <c r="G91" s="171" t="s">
        <v>3065</v>
      </c>
      <c r="H91" s="190" t="s">
        <v>644</v>
      </c>
      <c r="I91" s="191" t="s">
        <v>3066</v>
      </c>
      <c r="J91" s="189"/>
      <c r="K91" s="190" t="s">
        <v>63</v>
      </c>
      <c r="L91" s="191" t="s">
        <v>1796</v>
      </c>
      <c r="M91" s="189"/>
      <c r="N91" s="192" t="s">
        <v>236</v>
      </c>
      <c r="O91" s="193" t="s">
        <v>241</v>
      </c>
      <c r="P91" s="213"/>
      <c r="Q91" s="192" t="s">
        <v>242</v>
      </c>
      <c r="R91" s="193" t="s">
        <v>247</v>
      </c>
      <c r="T91" s="298" t="s">
        <v>12937</v>
      </c>
    </row>
    <row r="92" spans="2:20" ht="28" customHeight="1" x14ac:dyDescent="0.35">
      <c r="B92" s="169" t="s">
        <v>2048</v>
      </c>
      <c r="C92" s="170" t="s">
        <v>2049</v>
      </c>
      <c r="D92" s="170" t="s">
        <v>1791</v>
      </c>
      <c r="E92" s="170" t="s">
        <v>1776</v>
      </c>
      <c r="F92" s="170" t="s">
        <v>1777</v>
      </c>
      <c r="G92" s="171" t="s">
        <v>3054</v>
      </c>
      <c r="H92" s="190" t="s">
        <v>789</v>
      </c>
      <c r="I92" s="191" t="s">
        <v>2050</v>
      </c>
      <c r="J92" s="189"/>
      <c r="K92" s="190" t="s">
        <v>214</v>
      </c>
      <c r="L92" s="191" t="s">
        <v>1821</v>
      </c>
      <c r="M92" s="189"/>
      <c r="N92" s="192" t="s">
        <v>236</v>
      </c>
      <c r="O92" s="193" t="s">
        <v>241</v>
      </c>
      <c r="P92" s="213"/>
      <c r="Q92" s="192" t="s">
        <v>242</v>
      </c>
      <c r="R92" s="193" t="s">
        <v>247</v>
      </c>
      <c r="T92" s="297"/>
    </row>
    <row r="93" spans="2:20" ht="28" customHeight="1" x14ac:dyDescent="0.35">
      <c r="B93" s="169" t="s">
        <v>2051</v>
      </c>
      <c r="C93" s="170" t="s">
        <v>2052</v>
      </c>
      <c r="D93" s="170" t="s">
        <v>1791</v>
      </c>
      <c r="E93" s="170" t="s">
        <v>1776</v>
      </c>
      <c r="F93" s="170" t="s">
        <v>1777</v>
      </c>
      <c r="G93" s="171" t="s">
        <v>3054</v>
      </c>
      <c r="H93" s="190" t="s">
        <v>789</v>
      </c>
      <c r="I93" s="191" t="s">
        <v>2050</v>
      </c>
      <c r="J93" s="189"/>
      <c r="K93" s="190" t="s">
        <v>214</v>
      </c>
      <c r="L93" s="191" t="s">
        <v>1821</v>
      </c>
      <c r="M93" s="189"/>
      <c r="N93" s="192" t="s">
        <v>236</v>
      </c>
      <c r="O93" s="193" t="s">
        <v>241</v>
      </c>
      <c r="P93" s="213"/>
      <c r="Q93" s="192" t="s">
        <v>242</v>
      </c>
      <c r="R93" s="193" t="s">
        <v>247</v>
      </c>
      <c r="T93" s="297"/>
    </row>
    <row r="94" spans="2:20" ht="28" customHeight="1" x14ac:dyDescent="0.35">
      <c r="B94" s="169" t="s">
        <v>2054</v>
      </c>
      <c r="C94" s="170" t="s">
        <v>2055</v>
      </c>
      <c r="D94" s="170" t="s">
        <v>1739</v>
      </c>
      <c r="E94" s="170" t="s">
        <v>1776</v>
      </c>
      <c r="F94" s="170" t="s">
        <v>1777</v>
      </c>
      <c r="G94" s="171" t="s">
        <v>3212</v>
      </c>
      <c r="H94" s="185" t="s">
        <v>789</v>
      </c>
      <c r="I94" s="186" t="s">
        <v>2050</v>
      </c>
      <c r="J94" s="189"/>
      <c r="K94" s="190" t="s">
        <v>1606</v>
      </c>
      <c r="L94" s="191" t="s">
        <v>3011</v>
      </c>
      <c r="M94" s="189"/>
      <c r="N94" s="192">
        <v>10143988</v>
      </c>
      <c r="O94" s="193" t="s">
        <v>224</v>
      </c>
      <c r="P94" s="213"/>
      <c r="Q94" s="192" t="s">
        <v>242</v>
      </c>
      <c r="R94" s="193" t="s">
        <v>247</v>
      </c>
      <c r="T94" s="297"/>
    </row>
    <row r="95" spans="2:20" ht="28" customHeight="1" x14ac:dyDescent="0.35">
      <c r="B95" s="169" t="s">
        <v>1797</v>
      </c>
      <c r="C95" s="170" t="s">
        <v>1798</v>
      </c>
      <c r="D95" s="170" t="s">
        <v>1739</v>
      </c>
      <c r="E95" s="170" t="s">
        <v>1799</v>
      </c>
      <c r="F95" s="170" t="s">
        <v>1800</v>
      </c>
      <c r="G95" s="171" t="s">
        <v>3217</v>
      </c>
      <c r="H95" s="190" t="s">
        <v>1552</v>
      </c>
      <c r="I95" s="191" t="s">
        <v>1556</v>
      </c>
      <c r="J95" s="189"/>
      <c r="K95" s="190" t="s">
        <v>34</v>
      </c>
      <c r="L95" s="191" t="s">
        <v>2992</v>
      </c>
      <c r="M95" s="189"/>
      <c r="N95" s="192">
        <v>10143988</v>
      </c>
      <c r="O95" s="193" t="s">
        <v>224</v>
      </c>
      <c r="P95" s="213"/>
      <c r="Q95" s="192" t="s">
        <v>242</v>
      </c>
      <c r="R95" s="193" t="s">
        <v>247</v>
      </c>
      <c r="T95" s="297"/>
    </row>
    <row r="96" spans="2:20" ht="28" customHeight="1" x14ac:dyDescent="0.35">
      <c r="B96" s="169" t="s">
        <v>2058</v>
      </c>
      <c r="C96" s="170" t="s">
        <v>2059</v>
      </c>
      <c r="D96" s="170" t="s">
        <v>1791</v>
      </c>
      <c r="E96" s="170" t="s">
        <v>1805</v>
      </c>
      <c r="F96" s="170" t="s">
        <v>1800</v>
      </c>
      <c r="G96" s="171" t="s">
        <v>3054</v>
      </c>
      <c r="H96" s="190" t="s">
        <v>777</v>
      </c>
      <c r="I96" s="191" t="s">
        <v>782</v>
      </c>
      <c r="J96" s="189"/>
      <c r="K96" s="190" t="s">
        <v>63</v>
      </c>
      <c r="L96" s="191" t="s">
        <v>1796</v>
      </c>
      <c r="M96" s="189"/>
      <c r="N96" s="192" t="s">
        <v>236</v>
      </c>
      <c r="O96" s="193" t="s">
        <v>241</v>
      </c>
      <c r="P96" s="213"/>
      <c r="Q96" s="192" t="s">
        <v>242</v>
      </c>
      <c r="R96" s="193" t="s">
        <v>247</v>
      </c>
      <c r="T96" s="298" t="s">
        <v>12937</v>
      </c>
    </row>
    <row r="97" spans="2:20" ht="28" customHeight="1" x14ac:dyDescent="0.35">
      <c r="B97" s="169" t="s">
        <v>2062</v>
      </c>
      <c r="C97" s="170" t="s">
        <v>2063</v>
      </c>
      <c r="D97" s="170" t="s">
        <v>1791</v>
      </c>
      <c r="E97" s="170" t="s">
        <v>1805</v>
      </c>
      <c r="F97" s="170" t="s">
        <v>1800</v>
      </c>
      <c r="G97" s="171" t="s">
        <v>3054</v>
      </c>
      <c r="H97" s="190" t="s">
        <v>777</v>
      </c>
      <c r="I97" s="191" t="s">
        <v>782</v>
      </c>
      <c r="J97" s="189"/>
      <c r="K97" s="190" t="s">
        <v>63</v>
      </c>
      <c r="L97" s="191" t="s">
        <v>1796</v>
      </c>
      <c r="M97" s="189"/>
      <c r="N97" s="192" t="s">
        <v>236</v>
      </c>
      <c r="O97" s="193" t="s">
        <v>241</v>
      </c>
      <c r="P97" s="213"/>
      <c r="Q97" s="192" t="s">
        <v>242</v>
      </c>
      <c r="R97" s="193" t="s">
        <v>247</v>
      </c>
      <c r="T97" s="298" t="s">
        <v>12937</v>
      </c>
    </row>
    <row r="98" spans="2:20" ht="28" customHeight="1" x14ac:dyDescent="0.35">
      <c r="B98" s="169" t="s">
        <v>1803</v>
      </c>
      <c r="C98" s="170" t="s">
        <v>1804</v>
      </c>
      <c r="D98" s="170" t="s">
        <v>1739</v>
      </c>
      <c r="E98" s="170" t="s">
        <v>1805</v>
      </c>
      <c r="F98" s="170" t="s">
        <v>1800</v>
      </c>
      <c r="G98" s="171" t="s">
        <v>3217</v>
      </c>
      <c r="H98" s="190" t="s">
        <v>1552</v>
      </c>
      <c r="I98" s="191" t="s">
        <v>1556</v>
      </c>
      <c r="J98" s="189"/>
      <c r="K98" s="190" t="s">
        <v>34</v>
      </c>
      <c r="L98" s="191" t="s">
        <v>2992</v>
      </c>
      <c r="M98" s="189"/>
      <c r="N98" s="192">
        <v>10143988</v>
      </c>
      <c r="O98" s="193" t="s">
        <v>224</v>
      </c>
      <c r="P98" s="213"/>
      <c r="Q98" s="192" t="s">
        <v>242</v>
      </c>
      <c r="R98" s="193" t="s">
        <v>247</v>
      </c>
      <c r="T98" s="297"/>
    </row>
    <row r="99" spans="2:20" ht="28" customHeight="1" x14ac:dyDescent="0.35">
      <c r="B99" s="169" t="s">
        <v>2064</v>
      </c>
      <c r="C99" s="170" t="s">
        <v>2065</v>
      </c>
      <c r="D99" s="170" t="s">
        <v>1733</v>
      </c>
      <c r="E99" s="170" t="s">
        <v>2066</v>
      </c>
      <c r="F99" s="170" t="s">
        <v>1996</v>
      </c>
      <c r="G99" s="171" t="s">
        <v>3054</v>
      </c>
      <c r="H99" s="190" t="s">
        <v>1295</v>
      </c>
      <c r="I99" s="191" t="s">
        <v>2068</v>
      </c>
      <c r="J99" s="189"/>
      <c r="K99" s="190" t="s">
        <v>348</v>
      </c>
      <c r="L99" s="191" t="s">
        <v>352</v>
      </c>
      <c r="M99" s="189"/>
      <c r="N99" s="192" t="s">
        <v>231</v>
      </c>
      <c r="O99" s="193" t="s">
        <v>235</v>
      </c>
      <c r="P99" s="213"/>
      <c r="Q99" s="192" t="s">
        <v>242</v>
      </c>
      <c r="R99" s="193" t="s">
        <v>247</v>
      </c>
      <c r="T99" s="297"/>
    </row>
    <row r="100" spans="2:20" ht="28" customHeight="1" x14ac:dyDescent="0.35">
      <c r="B100" s="169" t="s">
        <v>2069</v>
      </c>
      <c r="C100" s="170" t="s">
        <v>2070</v>
      </c>
      <c r="D100" s="170" t="s">
        <v>1791</v>
      </c>
      <c r="E100" s="170" t="s">
        <v>2066</v>
      </c>
      <c r="F100" s="170" t="s">
        <v>1996</v>
      </c>
      <c r="G100" s="171" t="s">
        <v>3054</v>
      </c>
      <c r="H100" s="190" t="s">
        <v>606</v>
      </c>
      <c r="I100" s="191" t="s">
        <v>611</v>
      </c>
      <c r="J100" s="189"/>
      <c r="K100" s="190" t="s">
        <v>63</v>
      </c>
      <c r="L100" s="191" t="s">
        <v>1796</v>
      </c>
      <c r="M100" s="189"/>
      <c r="N100" s="192" t="s">
        <v>236</v>
      </c>
      <c r="O100" s="193" t="s">
        <v>241</v>
      </c>
      <c r="P100" s="213"/>
      <c r="Q100" s="192" t="s">
        <v>242</v>
      </c>
      <c r="R100" s="193" t="s">
        <v>247</v>
      </c>
      <c r="T100" s="297"/>
    </row>
    <row r="101" spans="2:20" ht="28" customHeight="1" x14ac:dyDescent="0.35">
      <c r="B101" s="169" t="s">
        <v>2072</v>
      </c>
      <c r="C101" s="170" t="s">
        <v>2073</v>
      </c>
      <c r="D101" s="170" t="s">
        <v>1791</v>
      </c>
      <c r="E101" s="170" t="s">
        <v>2066</v>
      </c>
      <c r="F101" s="170" t="s">
        <v>1996</v>
      </c>
      <c r="G101" s="171" t="s">
        <v>3054</v>
      </c>
      <c r="H101" s="190" t="s">
        <v>606</v>
      </c>
      <c r="I101" s="191" t="s">
        <v>611</v>
      </c>
      <c r="J101" s="189"/>
      <c r="K101" s="190" t="s">
        <v>63</v>
      </c>
      <c r="L101" s="191" t="s">
        <v>1796</v>
      </c>
      <c r="M101" s="189"/>
      <c r="N101" s="192" t="s">
        <v>236</v>
      </c>
      <c r="O101" s="193" t="s">
        <v>241</v>
      </c>
      <c r="P101" s="213"/>
      <c r="Q101" s="192" t="s">
        <v>242</v>
      </c>
      <c r="R101" s="193" t="s">
        <v>247</v>
      </c>
      <c r="T101" s="298" t="s">
        <v>12937</v>
      </c>
    </row>
    <row r="102" spans="2:20" ht="28" customHeight="1" x14ac:dyDescent="0.35">
      <c r="B102" s="169" t="s">
        <v>2074</v>
      </c>
      <c r="C102" s="170" t="s">
        <v>2075</v>
      </c>
      <c r="D102" s="170" t="s">
        <v>1739</v>
      </c>
      <c r="E102" s="170" t="s">
        <v>1746</v>
      </c>
      <c r="F102" s="170" t="s">
        <v>1747</v>
      </c>
      <c r="G102" s="171" t="s">
        <v>3067</v>
      </c>
      <c r="H102" s="190" t="s">
        <v>541</v>
      </c>
      <c r="I102" s="191" t="s">
        <v>2078</v>
      </c>
      <c r="J102" s="189"/>
      <c r="K102" s="190" t="s">
        <v>170</v>
      </c>
      <c r="L102" s="191" t="s">
        <v>12880</v>
      </c>
      <c r="M102" s="189"/>
      <c r="N102" s="192">
        <v>10143988</v>
      </c>
      <c r="O102" s="193" t="s">
        <v>224</v>
      </c>
      <c r="P102" s="213"/>
      <c r="Q102" s="192" t="s">
        <v>242</v>
      </c>
      <c r="R102" s="193" t="s">
        <v>247</v>
      </c>
      <c r="T102" s="297"/>
    </row>
    <row r="103" spans="2:20" ht="28" customHeight="1" x14ac:dyDescent="0.35">
      <c r="B103" s="169" t="s">
        <v>2079</v>
      </c>
      <c r="C103" s="170" t="s">
        <v>2080</v>
      </c>
      <c r="D103" s="170" t="s">
        <v>1733</v>
      </c>
      <c r="E103" s="170" t="s">
        <v>2066</v>
      </c>
      <c r="F103" s="170" t="s">
        <v>1996</v>
      </c>
      <c r="G103" s="171" t="s">
        <v>3106</v>
      </c>
      <c r="H103" s="190" t="s">
        <v>707</v>
      </c>
      <c r="I103" s="191" t="s">
        <v>1814</v>
      </c>
      <c r="J103" s="189"/>
      <c r="K103" s="190" t="s">
        <v>52</v>
      </c>
      <c r="L103" s="191" t="s">
        <v>1736</v>
      </c>
      <c r="M103" s="189"/>
      <c r="N103" s="192" t="s">
        <v>231</v>
      </c>
      <c r="O103" s="193" t="s">
        <v>235</v>
      </c>
      <c r="P103" s="213"/>
      <c r="Q103" s="192" t="s">
        <v>242</v>
      </c>
      <c r="R103" s="193" t="s">
        <v>247</v>
      </c>
      <c r="T103" s="297"/>
    </row>
    <row r="104" spans="2:20" ht="28" customHeight="1" x14ac:dyDescent="0.35">
      <c r="B104" s="169" t="s">
        <v>2082</v>
      </c>
      <c r="C104" s="170" t="s">
        <v>2083</v>
      </c>
      <c r="D104" s="170" t="s">
        <v>1791</v>
      </c>
      <c r="E104" s="170" t="s">
        <v>2066</v>
      </c>
      <c r="F104" s="170" t="s">
        <v>1996</v>
      </c>
      <c r="G104" s="171" t="s">
        <v>12935</v>
      </c>
      <c r="H104" s="190" t="s">
        <v>707</v>
      </c>
      <c r="I104" s="191" t="s">
        <v>1814</v>
      </c>
      <c r="J104" s="189"/>
      <c r="K104" s="190" t="s">
        <v>63</v>
      </c>
      <c r="L104" s="191" t="s">
        <v>1796</v>
      </c>
      <c r="M104" s="189"/>
      <c r="N104" s="192" t="s">
        <v>236</v>
      </c>
      <c r="O104" s="193" t="s">
        <v>241</v>
      </c>
      <c r="P104" s="213"/>
      <c r="Q104" s="192" t="s">
        <v>242</v>
      </c>
      <c r="R104" s="193" t="s">
        <v>247</v>
      </c>
      <c r="T104" s="298" t="s">
        <v>12937</v>
      </c>
    </row>
    <row r="105" spans="2:20" ht="28" customHeight="1" x14ac:dyDescent="0.35">
      <c r="B105" s="169" t="s">
        <v>2086</v>
      </c>
      <c r="C105" s="170" t="s">
        <v>2087</v>
      </c>
      <c r="D105" s="170" t="s">
        <v>1791</v>
      </c>
      <c r="E105" s="170" t="s">
        <v>2066</v>
      </c>
      <c r="F105" s="170" t="s">
        <v>1996</v>
      </c>
      <c r="G105" s="171" t="s">
        <v>3058</v>
      </c>
      <c r="H105" s="190" t="s">
        <v>707</v>
      </c>
      <c r="I105" s="191" t="s">
        <v>1814</v>
      </c>
      <c r="J105" s="189"/>
      <c r="K105" s="190" t="s">
        <v>822</v>
      </c>
      <c r="L105" s="191" t="s">
        <v>826</v>
      </c>
      <c r="M105" s="189"/>
      <c r="N105" s="192" t="s">
        <v>236</v>
      </c>
      <c r="O105" s="193" t="s">
        <v>241</v>
      </c>
      <c r="P105" s="213"/>
      <c r="Q105" s="192" t="s">
        <v>242</v>
      </c>
      <c r="R105" s="193" t="s">
        <v>247</v>
      </c>
      <c r="T105" s="297"/>
    </row>
    <row r="106" spans="2:20" ht="28" customHeight="1" x14ac:dyDescent="0.35">
      <c r="B106" s="169" t="s">
        <v>2089</v>
      </c>
      <c r="C106" s="170" t="s">
        <v>1741</v>
      </c>
      <c r="D106" s="170" t="s">
        <v>1713</v>
      </c>
      <c r="E106" s="170" t="s">
        <v>2090</v>
      </c>
      <c r="F106" s="170" t="s">
        <v>1741</v>
      </c>
      <c r="G106" s="171" t="s">
        <v>3054</v>
      </c>
      <c r="H106" s="190" t="s">
        <v>203</v>
      </c>
      <c r="I106" s="191" t="s">
        <v>207</v>
      </c>
      <c r="J106" s="189"/>
      <c r="K106" s="190" t="s">
        <v>58</v>
      </c>
      <c r="L106" s="191" t="s">
        <v>62</v>
      </c>
      <c r="M106" s="189"/>
      <c r="N106" s="192" t="s">
        <v>225</v>
      </c>
      <c r="O106" s="193" t="s">
        <v>230</v>
      </c>
      <c r="P106" s="213"/>
      <c r="Q106" s="192" t="s">
        <v>242</v>
      </c>
      <c r="R106" s="193" t="s">
        <v>247</v>
      </c>
      <c r="T106" s="297"/>
    </row>
    <row r="107" spans="2:20" ht="28" customHeight="1" x14ac:dyDescent="0.35">
      <c r="B107" s="169" t="s">
        <v>2093</v>
      </c>
      <c r="C107" s="170" t="s">
        <v>2094</v>
      </c>
      <c r="D107" s="170" t="s">
        <v>1791</v>
      </c>
      <c r="E107" s="170" t="s">
        <v>1740</v>
      </c>
      <c r="F107" s="170" t="s">
        <v>1741</v>
      </c>
      <c r="G107" s="171" t="s">
        <v>3054</v>
      </c>
      <c r="H107" s="190" t="s">
        <v>556</v>
      </c>
      <c r="I107" s="191" t="s">
        <v>560</v>
      </c>
      <c r="J107" s="189"/>
      <c r="K107" s="190" t="s">
        <v>63</v>
      </c>
      <c r="L107" s="191" t="s">
        <v>1796</v>
      </c>
      <c r="M107" s="189"/>
      <c r="N107" s="192" t="s">
        <v>236</v>
      </c>
      <c r="O107" s="193" t="s">
        <v>241</v>
      </c>
      <c r="P107" s="213"/>
      <c r="Q107" s="192" t="s">
        <v>242</v>
      </c>
      <c r="R107" s="193" t="s">
        <v>247</v>
      </c>
      <c r="T107" s="297"/>
    </row>
    <row r="108" spans="2:20" ht="28" customHeight="1" x14ac:dyDescent="0.35">
      <c r="B108" s="169" t="s">
        <v>2097</v>
      </c>
      <c r="C108" s="170" t="s">
        <v>2098</v>
      </c>
      <c r="D108" s="170" t="s">
        <v>1791</v>
      </c>
      <c r="E108" s="170" t="s">
        <v>1740</v>
      </c>
      <c r="F108" s="170" t="s">
        <v>1741</v>
      </c>
      <c r="G108" s="171" t="s">
        <v>3062</v>
      </c>
      <c r="H108" s="190" t="s">
        <v>822</v>
      </c>
      <c r="I108" s="191" t="s">
        <v>826</v>
      </c>
      <c r="J108" s="189"/>
      <c r="K108" s="190" t="s">
        <v>63</v>
      </c>
      <c r="L108" s="191" t="s">
        <v>1796</v>
      </c>
      <c r="M108" s="189"/>
      <c r="N108" s="192" t="s">
        <v>236</v>
      </c>
      <c r="O108" s="193" t="s">
        <v>241</v>
      </c>
      <c r="P108" s="213"/>
      <c r="Q108" s="192" t="s">
        <v>242</v>
      </c>
      <c r="R108" s="193" t="s">
        <v>247</v>
      </c>
      <c r="T108" s="298" t="s">
        <v>12937</v>
      </c>
    </row>
    <row r="109" spans="2:20" ht="28" customHeight="1" x14ac:dyDescent="0.35">
      <c r="B109" s="169" t="s">
        <v>2099</v>
      </c>
      <c r="C109" s="170" t="s">
        <v>2100</v>
      </c>
      <c r="D109" s="170" t="s">
        <v>1791</v>
      </c>
      <c r="E109" s="170" t="s">
        <v>1740</v>
      </c>
      <c r="F109" s="170" t="s">
        <v>1741</v>
      </c>
      <c r="G109" s="171" t="s">
        <v>3054</v>
      </c>
      <c r="H109" s="190" t="s">
        <v>1289</v>
      </c>
      <c r="I109" s="191" t="s">
        <v>1294</v>
      </c>
      <c r="J109" s="189"/>
      <c r="K109" s="190" t="s">
        <v>214</v>
      </c>
      <c r="L109" s="191" t="s">
        <v>1821</v>
      </c>
      <c r="M109" s="189"/>
      <c r="N109" s="192" t="s">
        <v>236</v>
      </c>
      <c r="O109" s="193" t="s">
        <v>241</v>
      </c>
      <c r="P109" s="213"/>
      <c r="Q109" s="192" t="s">
        <v>242</v>
      </c>
      <c r="R109" s="193" t="s">
        <v>247</v>
      </c>
      <c r="T109" s="298" t="s">
        <v>12937</v>
      </c>
    </row>
    <row r="110" spans="2:20" ht="28" customHeight="1" x14ac:dyDescent="0.35">
      <c r="B110" s="169" t="s">
        <v>2103</v>
      </c>
      <c r="C110" s="170" t="s">
        <v>2104</v>
      </c>
      <c r="D110" s="170" t="s">
        <v>1791</v>
      </c>
      <c r="E110" s="170" t="s">
        <v>1878</v>
      </c>
      <c r="F110" s="170" t="s">
        <v>2104</v>
      </c>
      <c r="G110" s="171" t="s">
        <v>3054</v>
      </c>
      <c r="H110" s="190" t="s">
        <v>556</v>
      </c>
      <c r="I110" s="191" t="s">
        <v>560</v>
      </c>
      <c r="J110" s="189"/>
      <c r="K110" s="190" t="s">
        <v>214</v>
      </c>
      <c r="L110" s="191" t="s">
        <v>1821</v>
      </c>
      <c r="M110" s="189"/>
      <c r="N110" s="192" t="s">
        <v>236</v>
      </c>
      <c r="O110" s="193" t="s">
        <v>241</v>
      </c>
      <c r="P110" s="213"/>
      <c r="Q110" s="192" t="s">
        <v>242</v>
      </c>
      <c r="R110" s="193" t="s">
        <v>247</v>
      </c>
      <c r="T110" s="297"/>
    </row>
    <row r="111" spans="2:20" ht="28" customHeight="1" x14ac:dyDescent="0.35">
      <c r="B111" s="169" t="s">
        <v>2106</v>
      </c>
      <c r="C111" s="170" t="s">
        <v>2107</v>
      </c>
      <c r="D111" s="170" t="s">
        <v>1713</v>
      </c>
      <c r="E111" s="170" t="s">
        <v>1900</v>
      </c>
      <c r="F111" s="170" t="s">
        <v>1894</v>
      </c>
      <c r="G111" s="171" t="s">
        <v>3057</v>
      </c>
      <c r="H111" s="190" t="s">
        <v>79</v>
      </c>
      <c r="I111" s="191" t="s">
        <v>84</v>
      </c>
      <c r="J111" s="189"/>
      <c r="K111" s="190" t="s">
        <v>1302</v>
      </c>
      <c r="L111" s="191" t="s">
        <v>1306</v>
      </c>
      <c r="M111" s="189"/>
      <c r="N111" s="192" t="s">
        <v>225</v>
      </c>
      <c r="O111" s="193" t="s">
        <v>230</v>
      </c>
      <c r="P111" s="213"/>
      <c r="Q111" s="192" t="s">
        <v>242</v>
      </c>
      <c r="R111" s="193" t="s">
        <v>247</v>
      </c>
      <c r="T111" s="297"/>
    </row>
    <row r="112" spans="2:20" ht="28" customHeight="1" x14ac:dyDescent="0.35">
      <c r="B112" s="169" t="s">
        <v>2110</v>
      </c>
      <c r="C112" s="170" t="s">
        <v>2111</v>
      </c>
      <c r="D112" s="170" t="s">
        <v>1733</v>
      </c>
      <c r="E112" s="170" t="s">
        <v>1900</v>
      </c>
      <c r="F112" s="170" t="s">
        <v>1894</v>
      </c>
      <c r="G112" s="171" t="s">
        <v>3057</v>
      </c>
      <c r="H112" s="190" t="s">
        <v>727</v>
      </c>
      <c r="I112" s="191" t="s">
        <v>730</v>
      </c>
      <c r="J112" s="189"/>
      <c r="K112" s="190" t="s">
        <v>1302</v>
      </c>
      <c r="L112" s="191" t="s">
        <v>1306</v>
      </c>
      <c r="M112" s="189"/>
      <c r="N112" s="192" t="s">
        <v>231</v>
      </c>
      <c r="O112" s="193" t="s">
        <v>235</v>
      </c>
      <c r="P112" s="213"/>
      <c r="Q112" s="192" t="s">
        <v>242</v>
      </c>
      <c r="R112" s="193" t="s">
        <v>247</v>
      </c>
      <c r="T112" s="297"/>
    </row>
    <row r="113" spans="2:20" ht="28" customHeight="1" x14ac:dyDescent="0.35">
      <c r="B113" s="169" t="s">
        <v>2113</v>
      </c>
      <c r="C113" s="170" t="s">
        <v>2114</v>
      </c>
      <c r="D113" s="170" t="s">
        <v>1739</v>
      </c>
      <c r="E113" s="170" t="s">
        <v>1900</v>
      </c>
      <c r="F113" s="170" t="s">
        <v>1894</v>
      </c>
      <c r="G113" s="171" t="s">
        <v>3054</v>
      </c>
      <c r="H113" s="190" t="s">
        <v>1261</v>
      </c>
      <c r="I113" s="191" t="s">
        <v>2116</v>
      </c>
      <c r="J113" s="189"/>
      <c r="K113" s="190" t="s">
        <v>563</v>
      </c>
      <c r="L113" s="191" t="s">
        <v>1788</v>
      </c>
      <c r="M113" s="189"/>
      <c r="N113" s="192">
        <v>10143988</v>
      </c>
      <c r="O113" s="193" t="s">
        <v>224</v>
      </c>
      <c r="P113" s="213"/>
      <c r="Q113" s="192" t="s">
        <v>242</v>
      </c>
      <c r="R113" s="193" t="s">
        <v>247</v>
      </c>
      <c r="T113" s="298" t="s">
        <v>12937</v>
      </c>
    </row>
    <row r="114" spans="2:20" ht="28" customHeight="1" x14ac:dyDescent="0.35">
      <c r="B114" s="169" t="s">
        <v>2117</v>
      </c>
      <c r="C114" s="170" t="s">
        <v>2118</v>
      </c>
      <c r="D114" s="170" t="s">
        <v>1739</v>
      </c>
      <c r="E114" s="170" t="s">
        <v>1900</v>
      </c>
      <c r="F114" s="170" t="s">
        <v>1894</v>
      </c>
      <c r="G114" s="171" t="s">
        <v>3054</v>
      </c>
      <c r="H114" s="190" t="s">
        <v>79</v>
      </c>
      <c r="I114" s="191" t="s">
        <v>84</v>
      </c>
      <c r="J114" s="189"/>
      <c r="K114" s="190" t="s">
        <v>563</v>
      </c>
      <c r="L114" s="191" t="s">
        <v>1788</v>
      </c>
      <c r="M114" s="189"/>
      <c r="N114" s="192">
        <v>10143988</v>
      </c>
      <c r="O114" s="193" t="s">
        <v>224</v>
      </c>
      <c r="P114" s="213"/>
      <c r="Q114" s="192" t="s">
        <v>242</v>
      </c>
      <c r="R114" s="193" t="s">
        <v>247</v>
      </c>
      <c r="T114" s="297"/>
    </row>
    <row r="115" spans="2:20" ht="28" customHeight="1" x14ac:dyDescent="0.35">
      <c r="B115" s="169" t="s">
        <v>2123</v>
      </c>
      <c r="C115" s="170" t="s">
        <v>2124</v>
      </c>
      <c r="D115" s="170" t="s">
        <v>1791</v>
      </c>
      <c r="E115" s="170" t="s">
        <v>1934</v>
      </c>
      <c r="F115" s="170" t="s">
        <v>1935</v>
      </c>
      <c r="G115" s="171" t="s">
        <v>3054</v>
      </c>
      <c r="H115" s="190" t="s">
        <v>1050</v>
      </c>
      <c r="I115" s="191" t="s">
        <v>2997</v>
      </c>
      <c r="J115" s="189"/>
      <c r="K115" s="190" t="s">
        <v>832</v>
      </c>
      <c r="L115" s="191" t="s">
        <v>1990</v>
      </c>
      <c r="M115" s="189"/>
      <c r="N115" s="192" t="s">
        <v>236</v>
      </c>
      <c r="O115" s="193" t="s">
        <v>241</v>
      </c>
      <c r="P115" s="213"/>
      <c r="Q115" s="192" t="s">
        <v>242</v>
      </c>
      <c r="R115" s="193" t="s">
        <v>247</v>
      </c>
      <c r="T115" s="298" t="s">
        <v>12937</v>
      </c>
    </row>
    <row r="116" spans="2:20" ht="28" customHeight="1" x14ac:dyDescent="0.35">
      <c r="B116" s="169" t="s">
        <v>2127</v>
      </c>
      <c r="C116" s="170" t="s">
        <v>2128</v>
      </c>
      <c r="D116" s="170" t="s">
        <v>1791</v>
      </c>
      <c r="E116" s="170" t="s">
        <v>1934</v>
      </c>
      <c r="F116" s="170" t="s">
        <v>1935</v>
      </c>
      <c r="G116" s="171" t="s">
        <v>3054</v>
      </c>
      <c r="H116" s="190" t="s">
        <v>1050</v>
      </c>
      <c r="I116" s="191" t="s">
        <v>2997</v>
      </c>
      <c r="J116" s="189"/>
      <c r="K116" s="190" t="s">
        <v>832</v>
      </c>
      <c r="L116" s="191" t="s">
        <v>1990</v>
      </c>
      <c r="M116" s="189"/>
      <c r="N116" s="192" t="s">
        <v>236</v>
      </c>
      <c r="O116" s="193" t="s">
        <v>241</v>
      </c>
      <c r="P116" s="213"/>
      <c r="Q116" s="192" t="s">
        <v>242</v>
      </c>
      <c r="R116" s="193" t="s">
        <v>247</v>
      </c>
      <c r="T116" s="298" t="s">
        <v>12937</v>
      </c>
    </row>
    <row r="117" spans="2:20" ht="28" customHeight="1" x14ac:dyDescent="0.35">
      <c r="B117" s="169" t="s">
        <v>2133</v>
      </c>
      <c r="C117" s="170" t="s">
        <v>2134</v>
      </c>
      <c r="D117" s="170" t="s">
        <v>1733</v>
      </c>
      <c r="E117" s="170" t="s">
        <v>1792</v>
      </c>
      <c r="F117" s="170" t="s">
        <v>1793</v>
      </c>
      <c r="G117" s="171" t="s">
        <v>3054</v>
      </c>
      <c r="H117" s="190" t="s">
        <v>1158</v>
      </c>
      <c r="I117" s="191" t="s">
        <v>1163</v>
      </c>
      <c r="J117" s="189"/>
      <c r="K117" s="190" t="s">
        <v>1158</v>
      </c>
      <c r="L117" s="191" t="s">
        <v>1163</v>
      </c>
      <c r="M117" s="189"/>
      <c r="N117" s="192" t="s">
        <v>231</v>
      </c>
      <c r="O117" s="193" t="s">
        <v>235</v>
      </c>
      <c r="P117" s="213"/>
      <c r="Q117" s="192" t="s">
        <v>242</v>
      </c>
      <c r="R117" s="193" t="s">
        <v>247</v>
      </c>
      <c r="T117" s="297"/>
    </row>
    <row r="118" spans="2:20" ht="28" customHeight="1" x14ac:dyDescent="0.35">
      <c r="B118" s="169" t="s">
        <v>2135</v>
      </c>
      <c r="C118" s="170" t="s">
        <v>2136</v>
      </c>
      <c r="D118" s="170" t="s">
        <v>1733</v>
      </c>
      <c r="E118" s="170" t="s">
        <v>2137</v>
      </c>
      <c r="F118" s="170" t="s">
        <v>1793</v>
      </c>
      <c r="G118" s="171" t="s">
        <v>3054</v>
      </c>
      <c r="H118" s="190" t="s">
        <v>74</v>
      </c>
      <c r="I118" s="191" t="s">
        <v>78</v>
      </c>
      <c r="J118" s="189"/>
      <c r="K118" s="190" t="s">
        <v>74</v>
      </c>
      <c r="L118" s="191" t="s">
        <v>78</v>
      </c>
      <c r="M118" s="189"/>
      <c r="N118" s="192" t="s">
        <v>231</v>
      </c>
      <c r="O118" s="193" t="s">
        <v>235</v>
      </c>
      <c r="P118" s="213"/>
      <c r="Q118" s="192" t="s">
        <v>242</v>
      </c>
      <c r="R118" s="193" t="s">
        <v>247</v>
      </c>
      <c r="T118" s="297"/>
    </row>
    <row r="119" spans="2:20" ht="28" customHeight="1" x14ac:dyDescent="0.35">
      <c r="B119" s="169" t="s">
        <v>2139</v>
      </c>
      <c r="C119" s="170" t="s">
        <v>2140</v>
      </c>
      <c r="D119" s="170" t="s">
        <v>1733</v>
      </c>
      <c r="E119" s="170" t="s">
        <v>1792</v>
      </c>
      <c r="F119" s="170" t="s">
        <v>1793</v>
      </c>
      <c r="G119" s="171" t="s">
        <v>3054</v>
      </c>
      <c r="H119" s="190" t="s">
        <v>74</v>
      </c>
      <c r="I119" s="191" t="s">
        <v>78</v>
      </c>
      <c r="J119" s="189"/>
      <c r="K119" s="190" t="s">
        <v>74</v>
      </c>
      <c r="L119" s="191" t="s">
        <v>78</v>
      </c>
      <c r="M119" s="189"/>
      <c r="N119" s="192" t="s">
        <v>231</v>
      </c>
      <c r="O119" s="193" t="s">
        <v>235</v>
      </c>
      <c r="P119" s="213"/>
      <c r="Q119" s="192" t="s">
        <v>242</v>
      </c>
      <c r="R119" s="193" t="s">
        <v>247</v>
      </c>
      <c r="T119" s="297"/>
    </row>
    <row r="120" spans="2:20" ht="28" customHeight="1" x14ac:dyDescent="0.35">
      <c r="B120" s="169" t="s">
        <v>2142</v>
      </c>
      <c r="C120" s="170" t="s">
        <v>2143</v>
      </c>
      <c r="D120" s="170" t="s">
        <v>1713</v>
      </c>
      <c r="E120" s="170" t="s">
        <v>1878</v>
      </c>
      <c r="F120" s="170" t="s">
        <v>2143</v>
      </c>
      <c r="G120" s="171" t="s">
        <v>3054</v>
      </c>
      <c r="H120" s="190" t="s">
        <v>58</v>
      </c>
      <c r="I120" s="191" t="s">
        <v>62</v>
      </c>
      <c r="J120" s="189"/>
      <c r="K120" s="190" t="s">
        <v>58</v>
      </c>
      <c r="L120" s="191" t="s">
        <v>62</v>
      </c>
      <c r="M120" s="189"/>
      <c r="N120" s="192" t="s">
        <v>225</v>
      </c>
      <c r="O120" s="193" t="s">
        <v>230</v>
      </c>
      <c r="P120" s="213"/>
      <c r="Q120" s="192" t="s">
        <v>242</v>
      </c>
      <c r="R120" s="193" t="s">
        <v>247</v>
      </c>
      <c r="T120" s="297"/>
    </row>
    <row r="121" spans="2:20" ht="28" customHeight="1" x14ac:dyDescent="0.35">
      <c r="B121" s="169" t="s">
        <v>2145</v>
      </c>
      <c r="C121" s="170" t="s">
        <v>2146</v>
      </c>
      <c r="D121" s="170" t="s">
        <v>1791</v>
      </c>
      <c r="E121" s="170" t="s">
        <v>1792</v>
      </c>
      <c r="F121" s="170" t="s">
        <v>1793</v>
      </c>
      <c r="G121" s="171" t="s">
        <v>3054</v>
      </c>
      <c r="H121" s="190" t="s">
        <v>74</v>
      </c>
      <c r="I121" s="191" t="s">
        <v>78</v>
      </c>
      <c r="J121" s="189"/>
      <c r="K121" s="190" t="s">
        <v>63</v>
      </c>
      <c r="L121" s="191" t="s">
        <v>1796</v>
      </c>
      <c r="M121" s="189"/>
      <c r="N121" s="192" t="s">
        <v>236</v>
      </c>
      <c r="O121" s="193" t="s">
        <v>241</v>
      </c>
      <c r="P121" s="213"/>
      <c r="Q121" s="192" t="s">
        <v>242</v>
      </c>
      <c r="R121" s="193" t="s">
        <v>247</v>
      </c>
      <c r="T121" s="298" t="s">
        <v>12937</v>
      </c>
    </row>
    <row r="122" spans="2:20" ht="28" customHeight="1" x14ac:dyDescent="0.35">
      <c r="B122" s="169" t="s">
        <v>2147</v>
      </c>
      <c r="C122" s="170" t="s">
        <v>2148</v>
      </c>
      <c r="D122" s="170" t="s">
        <v>1791</v>
      </c>
      <c r="E122" s="170" t="s">
        <v>2149</v>
      </c>
      <c r="F122" s="170" t="s">
        <v>2150</v>
      </c>
      <c r="G122" s="171" t="s">
        <v>3170</v>
      </c>
      <c r="H122" s="190" t="s">
        <v>334</v>
      </c>
      <c r="I122" s="191" t="s">
        <v>3051</v>
      </c>
      <c r="J122" s="189"/>
      <c r="K122" s="190" t="s">
        <v>832</v>
      </c>
      <c r="L122" s="191" t="s">
        <v>1990</v>
      </c>
      <c r="M122" s="189"/>
      <c r="N122" s="192" t="s">
        <v>236</v>
      </c>
      <c r="O122" s="193" t="s">
        <v>241</v>
      </c>
      <c r="P122" s="213"/>
      <c r="Q122" s="192" t="s">
        <v>242</v>
      </c>
      <c r="R122" s="193" t="s">
        <v>247</v>
      </c>
      <c r="T122" s="297"/>
    </row>
    <row r="123" spans="2:20" ht="28" customHeight="1" x14ac:dyDescent="0.35">
      <c r="B123" s="169" t="s">
        <v>2154</v>
      </c>
      <c r="C123" s="170" t="s">
        <v>2150</v>
      </c>
      <c r="D123" s="170" t="s">
        <v>1713</v>
      </c>
      <c r="E123" s="170" t="s">
        <v>2155</v>
      </c>
      <c r="F123" s="170" t="s">
        <v>2150</v>
      </c>
      <c r="G123" s="171" t="s">
        <v>3068</v>
      </c>
      <c r="H123" s="190" t="s">
        <v>3055</v>
      </c>
      <c r="I123" s="191" t="s">
        <v>3055</v>
      </c>
      <c r="J123" s="189"/>
      <c r="K123" s="190" t="s">
        <v>199</v>
      </c>
      <c r="L123" s="191" t="s">
        <v>1717</v>
      </c>
      <c r="M123" s="189"/>
      <c r="N123" s="192" t="s">
        <v>225</v>
      </c>
      <c r="O123" s="193" t="s">
        <v>230</v>
      </c>
      <c r="P123" s="213"/>
      <c r="Q123" s="192" t="s">
        <v>242</v>
      </c>
      <c r="R123" s="193" t="s">
        <v>247</v>
      </c>
      <c r="T123" s="306" t="s">
        <v>12949</v>
      </c>
    </row>
    <row r="124" spans="2:20" ht="28" customHeight="1" x14ac:dyDescent="0.35">
      <c r="B124" s="169" t="s">
        <v>2158</v>
      </c>
      <c r="C124" s="170" t="s">
        <v>2159</v>
      </c>
      <c r="D124" s="170" t="s">
        <v>1791</v>
      </c>
      <c r="E124" s="170" t="s">
        <v>1934</v>
      </c>
      <c r="F124" s="170" t="s">
        <v>1935</v>
      </c>
      <c r="G124" s="171" t="s">
        <v>3054</v>
      </c>
      <c r="H124" s="190" t="s">
        <v>320</v>
      </c>
      <c r="I124" s="191" t="s">
        <v>325</v>
      </c>
      <c r="J124" s="189"/>
      <c r="K124" s="190" t="s">
        <v>832</v>
      </c>
      <c r="L124" s="191" t="s">
        <v>1990</v>
      </c>
      <c r="M124" s="189"/>
      <c r="N124" s="192" t="s">
        <v>236</v>
      </c>
      <c r="O124" s="193" t="s">
        <v>241</v>
      </c>
      <c r="P124" s="213"/>
      <c r="Q124" s="192" t="s">
        <v>242</v>
      </c>
      <c r="R124" s="193" t="s">
        <v>247</v>
      </c>
      <c r="T124" s="298" t="s">
        <v>12937</v>
      </c>
    </row>
    <row r="125" spans="2:20" ht="28" customHeight="1" x14ac:dyDescent="0.35">
      <c r="B125" s="169" t="s">
        <v>2162</v>
      </c>
      <c r="C125" s="170" t="s">
        <v>2163</v>
      </c>
      <c r="D125" s="170" t="s">
        <v>1791</v>
      </c>
      <c r="E125" s="170" t="s">
        <v>1934</v>
      </c>
      <c r="F125" s="170" t="s">
        <v>1935</v>
      </c>
      <c r="G125" s="171" t="s">
        <v>3054</v>
      </c>
      <c r="H125" s="190" t="s">
        <v>921</v>
      </c>
      <c r="I125" s="191" t="s">
        <v>2165</v>
      </c>
      <c r="J125" s="189"/>
      <c r="K125" s="190" t="s">
        <v>832</v>
      </c>
      <c r="L125" s="191" t="s">
        <v>1990</v>
      </c>
      <c r="M125" s="189"/>
      <c r="N125" s="192" t="s">
        <v>236</v>
      </c>
      <c r="O125" s="193" t="s">
        <v>241</v>
      </c>
      <c r="P125" s="213"/>
      <c r="Q125" s="192" t="s">
        <v>242</v>
      </c>
      <c r="R125" s="193" t="s">
        <v>247</v>
      </c>
      <c r="T125" s="297"/>
    </row>
    <row r="126" spans="2:20" ht="28" customHeight="1" x14ac:dyDescent="0.35">
      <c r="B126" s="169" t="s">
        <v>2166</v>
      </c>
      <c r="C126" s="170" t="s">
        <v>2167</v>
      </c>
      <c r="D126" s="170" t="s">
        <v>1791</v>
      </c>
      <c r="E126" s="170" t="s">
        <v>1934</v>
      </c>
      <c r="F126" s="170" t="s">
        <v>1935</v>
      </c>
      <c r="G126" s="171" t="s">
        <v>3054</v>
      </c>
      <c r="H126" s="190" t="s">
        <v>921</v>
      </c>
      <c r="I126" s="191" t="s">
        <v>2165</v>
      </c>
      <c r="J126" s="189"/>
      <c r="K126" s="190" t="s">
        <v>832</v>
      </c>
      <c r="L126" s="191" t="s">
        <v>1990</v>
      </c>
      <c r="M126" s="189"/>
      <c r="N126" s="192" t="s">
        <v>236</v>
      </c>
      <c r="O126" s="193" t="s">
        <v>241</v>
      </c>
      <c r="P126" s="213"/>
      <c r="Q126" s="192" t="s">
        <v>242</v>
      </c>
      <c r="R126" s="193" t="s">
        <v>247</v>
      </c>
      <c r="T126" s="298" t="s">
        <v>12937</v>
      </c>
    </row>
    <row r="127" spans="2:20" ht="28" customHeight="1" x14ac:dyDescent="0.35">
      <c r="B127" s="169" t="s">
        <v>2169</v>
      </c>
      <c r="C127" s="170" t="s">
        <v>1809</v>
      </c>
      <c r="D127" s="170" t="s">
        <v>1713</v>
      </c>
      <c r="E127" s="170" t="s">
        <v>2170</v>
      </c>
      <c r="F127" s="170" t="s">
        <v>1809</v>
      </c>
      <c r="G127" s="171" t="s">
        <v>3164</v>
      </c>
      <c r="H127" s="190" t="s">
        <v>757</v>
      </c>
      <c r="I127" s="191" t="s">
        <v>761</v>
      </c>
      <c r="J127" s="189"/>
      <c r="K127" s="190" t="s">
        <v>199</v>
      </c>
      <c r="L127" s="191" t="s">
        <v>1717</v>
      </c>
      <c r="M127" s="189"/>
      <c r="N127" s="192" t="s">
        <v>225</v>
      </c>
      <c r="O127" s="193" t="s">
        <v>230</v>
      </c>
      <c r="P127" s="213"/>
      <c r="Q127" s="192" t="s">
        <v>242</v>
      </c>
      <c r="R127" s="193" t="s">
        <v>247</v>
      </c>
      <c r="T127" s="297"/>
    </row>
    <row r="128" spans="2:20" ht="28" customHeight="1" x14ac:dyDescent="0.35">
      <c r="B128" s="169" t="s">
        <v>1806</v>
      </c>
      <c r="C128" s="170" t="s">
        <v>1807</v>
      </c>
      <c r="D128" s="170" t="s">
        <v>1739</v>
      </c>
      <c r="E128" s="170" t="s">
        <v>1808</v>
      </c>
      <c r="F128" s="170" t="s">
        <v>1809</v>
      </c>
      <c r="G128" s="171" t="s">
        <v>3089</v>
      </c>
      <c r="H128" s="190" t="s">
        <v>1606</v>
      </c>
      <c r="I128" s="191" t="s">
        <v>3011</v>
      </c>
      <c r="J128" s="189"/>
      <c r="K128" s="190" t="s">
        <v>757</v>
      </c>
      <c r="L128" s="191" t="s">
        <v>761</v>
      </c>
      <c r="M128" s="189"/>
      <c r="N128" s="192">
        <v>10143988</v>
      </c>
      <c r="O128" s="193" t="s">
        <v>224</v>
      </c>
      <c r="P128" s="213"/>
      <c r="Q128" s="192" t="s">
        <v>242</v>
      </c>
      <c r="R128" s="193" t="s">
        <v>247</v>
      </c>
      <c r="T128" s="297"/>
    </row>
    <row r="129" spans="2:20" ht="28" customHeight="1" x14ac:dyDescent="0.35">
      <c r="B129" s="169" t="s">
        <v>2172</v>
      </c>
      <c r="C129" s="170" t="s">
        <v>2173</v>
      </c>
      <c r="D129" s="170" t="s">
        <v>1791</v>
      </c>
      <c r="E129" s="170" t="s">
        <v>1808</v>
      </c>
      <c r="F129" s="170" t="s">
        <v>1809</v>
      </c>
      <c r="G129" s="171" t="s">
        <v>3069</v>
      </c>
      <c r="H129" s="190" t="s">
        <v>1606</v>
      </c>
      <c r="I129" s="191" t="s">
        <v>3011</v>
      </c>
      <c r="J129" s="189"/>
      <c r="K129" s="190" t="s">
        <v>214</v>
      </c>
      <c r="L129" s="191" t="s">
        <v>1821</v>
      </c>
      <c r="M129" s="189"/>
      <c r="N129" s="192" t="s">
        <v>236</v>
      </c>
      <c r="O129" s="193" t="s">
        <v>241</v>
      </c>
      <c r="P129" s="213"/>
      <c r="Q129" s="192" t="s">
        <v>242</v>
      </c>
      <c r="R129" s="193" t="s">
        <v>247</v>
      </c>
      <c r="T129" s="298" t="s">
        <v>12937</v>
      </c>
    </row>
    <row r="130" spans="2:20" ht="28" customHeight="1" x14ac:dyDescent="0.35">
      <c r="B130" s="169" t="s">
        <v>2175</v>
      </c>
      <c r="C130" s="170" t="s">
        <v>2176</v>
      </c>
      <c r="D130" s="170" t="s">
        <v>1791</v>
      </c>
      <c r="E130" s="170" t="s">
        <v>1808</v>
      </c>
      <c r="F130" s="170" t="s">
        <v>1809</v>
      </c>
      <c r="G130" s="171" t="s">
        <v>3069</v>
      </c>
      <c r="H130" s="190" t="s">
        <v>1606</v>
      </c>
      <c r="I130" s="191" t="s">
        <v>3011</v>
      </c>
      <c r="J130" s="189"/>
      <c r="K130" s="190" t="s">
        <v>214</v>
      </c>
      <c r="L130" s="191" t="s">
        <v>1821</v>
      </c>
      <c r="M130" s="189"/>
      <c r="N130" s="192" t="s">
        <v>236</v>
      </c>
      <c r="O130" s="193" t="s">
        <v>241</v>
      </c>
      <c r="P130" s="213"/>
      <c r="Q130" s="192" t="s">
        <v>242</v>
      </c>
      <c r="R130" s="193" t="s">
        <v>247</v>
      </c>
      <c r="T130" s="297"/>
    </row>
    <row r="131" spans="2:20" ht="28" customHeight="1" x14ac:dyDescent="0.35">
      <c r="B131" s="169" t="s">
        <v>2178</v>
      </c>
      <c r="C131" s="170" t="s">
        <v>2179</v>
      </c>
      <c r="D131" s="170" t="s">
        <v>1733</v>
      </c>
      <c r="E131" s="170" t="s">
        <v>1808</v>
      </c>
      <c r="F131" s="170" t="s">
        <v>1809</v>
      </c>
      <c r="G131" s="171" t="s">
        <v>3054</v>
      </c>
      <c r="H131" s="190" t="s">
        <v>648</v>
      </c>
      <c r="I131" s="191" t="s">
        <v>3070</v>
      </c>
      <c r="J131" s="189"/>
      <c r="K131" s="190" t="s">
        <v>52</v>
      </c>
      <c r="L131" s="191" t="s">
        <v>1736</v>
      </c>
      <c r="M131" s="189"/>
      <c r="N131" s="192" t="s">
        <v>231</v>
      </c>
      <c r="O131" s="193" t="s">
        <v>235</v>
      </c>
      <c r="P131" s="213"/>
      <c r="Q131" s="192" t="s">
        <v>242</v>
      </c>
      <c r="R131" s="193" t="s">
        <v>247</v>
      </c>
      <c r="T131" s="298" t="s">
        <v>12937</v>
      </c>
    </row>
    <row r="132" spans="2:20" ht="28" customHeight="1" x14ac:dyDescent="0.35">
      <c r="B132" s="169" t="s">
        <v>2181</v>
      </c>
      <c r="C132" s="170" t="s">
        <v>2182</v>
      </c>
      <c r="D132" s="170" t="s">
        <v>1791</v>
      </c>
      <c r="E132" s="170" t="s">
        <v>1808</v>
      </c>
      <c r="F132" s="170" t="s">
        <v>1809</v>
      </c>
      <c r="G132" s="171" t="s">
        <v>3054</v>
      </c>
      <c r="H132" s="190" t="s">
        <v>648</v>
      </c>
      <c r="I132" s="191" t="s">
        <v>3070</v>
      </c>
      <c r="J132" s="189"/>
      <c r="K132" s="190" t="s">
        <v>214</v>
      </c>
      <c r="L132" s="191" t="s">
        <v>1821</v>
      </c>
      <c r="M132" s="189"/>
      <c r="N132" s="192" t="s">
        <v>236</v>
      </c>
      <c r="O132" s="193" t="s">
        <v>241</v>
      </c>
      <c r="P132" s="213"/>
      <c r="Q132" s="192" t="s">
        <v>242</v>
      </c>
      <c r="R132" s="193" t="s">
        <v>247</v>
      </c>
      <c r="T132" s="297"/>
    </row>
    <row r="133" spans="2:20" ht="28" customHeight="1" x14ac:dyDescent="0.35">
      <c r="B133" s="169" t="s">
        <v>2185</v>
      </c>
      <c r="C133" s="170" t="s">
        <v>2186</v>
      </c>
      <c r="D133" s="170" t="s">
        <v>1791</v>
      </c>
      <c r="E133" s="170" t="s">
        <v>1808</v>
      </c>
      <c r="F133" s="170" t="s">
        <v>1809</v>
      </c>
      <c r="G133" s="171" t="s">
        <v>3054</v>
      </c>
      <c r="H133" s="190" t="s">
        <v>648</v>
      </c>
      <c r="I133" s="191" t="s">
        <v>3070</v>
      </c>
      <c r="J133" s="189"/>
      <c r="K133" s="190" t="s">
        <v>214</v>
      </c>
      <c r="L133" s="191" t="s">
        <v>1821</v>
      </c>
      <c r="M133" s="189"/>
      <c r="N133" s="192" t="s">
        <v>236</v>
      </c>
      <c r="O133" s="193" t="s">
        <v>241</v>
      </c>
      <c r="P133" s="213"/>
      <c r="Q133" s="192" t="s">
        <v>242</v>
      </c>
      <c r="R133" s="193" t="s">
        <v>247</v>
      </c>
      <c r="T133" s="297"/>
    </row>
    <row r="134" spans="2:20" ht="28" customHeight="1" x14ac:dyDescent="0.35">
      <c r="B134" s="169" t="s">
        <v>2188</v>
      </c>
      <c r="C134" s="170" t="s">
        <v>2189</v>
      </c>
      <c r="D134" s="170" t="s">
        <v>1791</v>
      </c>
      <c r="E134" s="170" t="s">
        <v>1808</v>
      </c>
      <c r="F134" s="170" t="s">
        <v>1809</v>
      </c>
      <c r="G134" s="171" t="s">
        <v>3054</v>
      </c>
      <c r="H134" s="190" t="s">
        <v>648</v>
      </c>
      <c r="I134" s="191" t="s">
        <v>3070</v>
      </c>
      <c r="J134" s="189"/>
      <c r="K134" s="190" t="s">
        <v>214</v>
      </c>
      <c r="L134" s="191" t="s">
        <v>1821</v>
      </c>
      <c r="M134" s="189"/>
      <c r="N134" s="192" t="s">
        <v>236</v>
      </c>
      <c r="O134" s="193" t="s">
        <v>241</v>
      </c>
      <c r="P134" s="213"/>
      <c r="Q134" s="192" t="s">
        <v>242</v>
      </c>
      <c r="R134" s="193" t="s">
        <v>247</v>
      </c>
      <c r="T134" s="297"/>
    </row>
    <row r="135" spans="2:20" ht="28" customHeight="1" x14ac:dyDescent="0.35">
      <c r="B135" s="169" t="s">
        <v>2191</v>
      </c>
      <c r="C135" s="170" t="s">
        <v>2192</v>
      </c>
      <c r="D135" s="170" t="s">
        <v>1791</v>
      </c>
      <c r="E135" s="170" t="s">
        <v>1792</v>
      </c>
      <c r="F135" s="170" t="s">
        <v>1793</v>
      </c>
      <c r="G135" s="171" t="s">
        <v>3065</v>
      </c>
      <c r="H135" s="190" t="s">
        <v>644</v>
      </c>
      <c r="I135" s="191" t="s">
        <v>3066</v>
      </c>
      <c r="J135" s="189"/>
      <c r="K135" s="190" t="s">
        <v>63</v>
      </c>
      <c r="L135" s="191" t="s">
        <v>1796</v>
      </c>
      <c r="M135" s="189"/>
      <c r="N135" s="192" t="s">
        <v>236</v>
      </c>
      <c r="O135" s="193" t="s">
        <v>241</v>
      </c>
      <c r="P135" s="213"/>
      <c r="Q135" s="192" t="s">
        <v>242</v>
      </c>
      <c r="R135" s="193" t="s">
        <v>247</v>
      </c>
      <c r="T135" s="298" t="s">
        <v>12937</v>
      </c>
    </row>
    <row r="136" spans="2:20" ht="28" customHeight="1" x14ac:dyDescent="0.35">
      <c r="B136" s="169" t="s">
        <v>2194</v>
      </c>
      <c r="C136" s="170" t="s">
        <v>2195</v>
      </c>
      <c r="D136" s="170" t="s">
        <v>1791</v>
      </c>
      <c r="E136" s="170" t="s">
        <v>1983</v>
      </c>
      <c r="F136" s="170" t="s">
        <v>1984</v>
      </c>
      <c r="G136" s="171" t="s">
        <v>3203</v>
      </c>
      <c r="H136" s="194" t="s">
        <v>745</v>
      </c>
      <c r="I136" s="191" t="s">
        <v>2354</v>
      </c>
      <c r="J136" s="189"/>
      <c r="K136" s="190" t="s">
        <v>832</v>
      </c>
      <c r="L136" s="191" t="s">
        <v>1990</v>
      </c>
      <c r="M136" s="189"/>
      <c r="N136" s="192" t="s">
        <v>236</v>
      </c>
      <c r="O136" s="193" t="s">
        <v>241</v>
      </c>
      <c r="P136" s="213"/>
      <c r="Q136" s="192" t="s">
        <v>242</v>
      </c>
      <c r="R136" s="193" t="s">
        <v>247</v>
      </c>
      <c r="T136" s="298" t="s">
        <v>12937</v>
      </c>
    </row>
    <row r="137" spans="2:20" ht="28" customHeight="1" x14ac:dyDescent="0.35">
      <c r="B137" s="169" t="s">
        <v>2199</v>
      </c>
      <c r="C137" s="170" t="s">
        <v>2200</v>
      </c>
      <c r="D137" s="170" t="s">
        <v>1791</v>
      </c>
      <c r="E137" s="170" t="s">
        <v>1776</v>
      </c>
      <c r="F137" s="170" t="s">
        <v>1777</v>
      </c>
      <c r="G137" s="171" t="s">
        <v>3054</v>
      </c>
      <c r="H137" s="190" t="s">
        <v>1074</v>
      </c>
      <c r="I137" s="191" t="s">
        <v>2986</v>
      </c>
      <c r="J137" s="189"/>
      <c r="K137" s="190" t="s">
        <v>214</v>
      </c>
      <c r="L137" s="191" t="s">
        <v>1821</v>
      </c>
      <c r="M137" s="189"/>
      <c r="N137" s="192" t="s">
        <v>236</v>
      </c>
      <c r="O137" s="193" t="s">
        <v>241</v>
      </c>
      <c r="P137" s="213"/>
      <c r="Q137" s="192" t="s">
        <v>242</v>
      </c>
      <c r="R137" s="193" t="s">
        <v>247</v>
      </c>
      <c r="T137" s="298" t="s">
        <v>12937</v>
      </c>
    </row>
    <row r="138" spans="2:20" ht="28" customHeight="1" x14ac:dyDescent="0.35">
      <c r="B138" s="169" t="s">
        <v>1811</v>
      </c>
      <c r="C138" s="170" t="s">
        <v>1812</v>
      </c>
      <c r="D138" s="170" t="s">
        <v>1791</v>
      </c>
      <c r="E138" s="170" t="s">
        <v>1740</v>
      </c>
      <c r="F138" s="170" t="s">
        <v>1741</v>
      </c>
      <c r="G138" s="171" t="s">
        <v>3054</v>
      </c>
      <c r="H138" s="190" t="s">
        <v>1311</v>
      </c>
      <c r="I138" s="191" t="s">
        <v>1316</v>
      </c>
      <c r="J138" s="189"/>
      <c r="K138" s="190" t="s">
        <v>63</v>
      </c>
      <c r="L138" s="191" t="s">
        <v>1796</v>
      </c>
      <c r="M138" s="189"/>
      <c r="N138" s="192" t="s">
        <v>236</v>
      </c>
      <c r="O138" s="193" t="s">
        <v>241</v>
      </c>
      <c r="P138" s="213"/>
      <c r="Q138" s="192" t="s">
        <v>242</v>
      </c>
      <c r="R138" s="193" t="s">
        <v>247</v>
      </c>
      <c r="T138" s="298" t="s">
        <v>12937</v>
      </c>
    </row>
    <row r="139" spans="2:20" ht="28" customHeight="1" x14ac:dyDescent="0.35">
      <c r="B139" s="169" t="s">
        <v>2203</v>
      </c>
      <c r="C139" s="170" t="s">
        <v>2204</v>
      </c>
      <c r="D139" s="170" t="s">
        <v>1791</v>
      </c>
      <c r="E139" s="170" t="s">
        <v>1900</v>
      </c>
      <c r="F139" s="170" t="s">
        <v>1894</v>
      </c>
      <c r="G139" s="171" t="s">
        <v>3054</v>
      </c>
      <c r="H139" s="190" t="s">
        <v>930</v>
      </c>
      <c r="I139" s="191" t="s">
        <v>935</v>
      </c>
      <c r="J139" s="189"/>
      <c r="K139" s="190" t="s">
        <v>63</v>
      </c>
      <c r="L139" s="191" t="s">
        <v>1796</v>
      </c>
      <c r="M139" s="189"/>
      <c r="N139" s="192" t="s">
        <v>236</v>
      </c>
      <c r="O139" s="193" t="s">
        <v>241</v>
      </c>
      <c r="P139" s="213"/>
      <c r="Q139" s="192" t="s">
        <v>242</v>
      </c>
      <c r="R139" s="193" t="s">
        <v>247</v>
      </c>
      <c r="T139" s="297"/>
    </row>
    <row r="140" spans="2:20" ht="28" customHeight="1" x14ac:dyDescent="0.35">
      <c r="B140" s="169" t="s">
        <v>2207</v>
      </c>
      <c r="C140" s="170" t="s">
        <v>2208</v>
      </c>
      <c r="D140" s="170" t="s">
        <v>1733</v>
      </c>
      <c r="E140" s="170" t="s">
        <v>1900</v>
      </c>
      <c r="F140" s="170" t="s">
        <v>1894</v>
      </c>
      <c r="G140" s="171" t="s">
        <v>3054</v>
      </c>
      <c r="H140" s="190" t="s">
        <v>859</v>
      </c>
      <c r="I140" s="191" t="s">
        <v>864</v>
      </c>
      <c r="J140" s="189"/>
      <c r="K140" s="190" t="s">
        <v>52</v>
      </c>
      <c r="L140" s="191" t="s">
        <v>1736</v>
      </c>
      <c r="M140" s="189"/>
      <c r="N140" s="192" t="s">
        <v>231</v>
      </c>
      <c r="O140" s="193" t="s">
        <v>235</v>
      </c>
      <c r="P140" s="213"/>
      <c r="Q140" s="192" t="s">
        <v>242</v>
      </c>
      <c r="R140" s="193" t="s">
        <v>247</v>
      </c>
      <c r="T140" s="297"/>
    </row>
    <row r="141" spans="2:20" ht="28" customHeight="1" x14ac:dyDescent="0.35">
      <c r="B141" s="169" t="s">
        <v>2210</v>
      </c>
      <c r="C141" s="170" t="s">
        <v>2211</v>
      </c>
      <c r="D141" s="170" t="s">
        <v>1733</v>
      </c>
      <c r="E141" s="170" t="s">
        <v>1900</v>
      </c>
      <c r="F141" s="170" t="s">
        <v>1894</v>
      </c>
      <c r="G141" s="171" t="s">
        <v>3054</v>
      </c>
      <c r="H141" s="190" t="s">
        <v>672</v>
      </c>
      <c r="I141" s="191" t="s">
        <v>677</v>
      </c>
      <c r="J141" s="189"/>
      <c r="K141" s="190" t="s">
        <v>74</v>
      </c>
      <c r="L141" s="191" t="s">
        <v>78</v>
      </c>
      <c r="M141" s="189"/>
      <c r="N141" s="192" t="s">
        <v>231</v>
      </c>
      <c r="O141" s="193" t="s">
        <v>235</v>
      </c>
      <c r="P141" s="213"/>
      <c r="Q141" s="192" t="s">
        <v>242</v>
      </c>
      <c r="R141" s="193" t="s">
        <v>247</v>
      </c>
      <c r="T141" s="297"/>
    </row>
    <row r="142" spans="2:20" ht="28" customHeight="1" x14ac:dyDescent="0.35">
      <c r="B142" s="169" t="s">
        <v>2214</v>
      </c>
      <c r="C142" s="170" t="s">
        <v>2215</v>
      </c>
      <c r="D142" s="170" t="s">
        <v>1791</v>
      </c>
      <c r="E142" s="170" t="s">
        <v>1878</v>
      </c>
      <c r="F142" s="170" t="s">
        <v>2215</v>
      </c>
      <c r="G142" s="171" t="s">
        <v>3054</v>
      </c>
      <c r="H142" s="190" t="s">
        <v>967</v>
      </c>
      <c r="I142" s="191" t="s">
        <v>972</v>
      </c>
      <c r="J142" s="189"/>
      <c r="K142" s="190" t="s">
        <v>435</v>
      </c>
      <c r="L142" s="191" t="s">
        <v>2132</v>
      </c>
      <c r="M142" s="189"/>
      <c r="N142" s="192" t="s">
        <v>236</v>
      </c>
      <c r="O142" s="193" t="s">
        <v>241</v>
      </c>
      <c r="P142" s="213"/>
      <c r="Q142" s="192" t="s">
        <v>242</v>
      </c>
      <c r="R142" s="193" t="s">
        <v>247</v>
      </c>
      <c r="T142" s="297"/>
    </row>
    <row r="143" spans="2:20" ht="28" customHeight="1" x14ac:dyDescent="0.35">
      <c r="B143" s="169" t="s">
        <v>2217</v>
      </c>
      <c r="C143" s="170" t="s">
        <v>2218</v>
      </c>
      <c r="D143" s="170" t="s">
        <v>1791</v>
      </c>
      <c r="E143" s="170" t="s">
        <v>1900</v>
      </c>
      <c r="F143" s="170" t="s">
        <v>1894</v>
      </c>
      <c r="G143" s="171" t="s">
        <v>3054</v>
      </c>
      <c r="H143" s="190" t="s">
        <v>678</v>
      </c>
      <c r="I143" s="191" t="s">
        <v>3071</v>
      </c>
      <c r="J143" s="189"/>
      <c r="K143" s="190" t="s">
        <v>63</v>
      </c>
      <c r="L143" s="191" t="s">
        <v>1796</v>
      </c>
      <c r="M143" s="189"/>
      <c r="N143" s="192" t="s">
        <v>236</v>
      </c>
      <c r="O143" s="193" t="s">
        <v>241</v>
      </c>
      <c r="P143" s="213"/>
      <c r="Q143" s="192" t="s">
        <v>242</v>
      </c>
      <c r="R143" s="193" t="s">
        <v>247</v>
      </c>
      <c r="T143" s="298" t="s">
        <v>12937</v>
      </c>
    </row>
    <row r="144" spans="2:20" ht="28" customHeight="1" x14ac:dyDescent="0.35">
      <c r="B144" s="169" t="s">
        <v>2222</v>
      </c>
      <c r="C144" s="170" t="s">
        <v>2223</v>
      </c>
      <c r="D144" s="170" t="s">
        <v>1733</v>
      </c>
      <c r="E144" s="170" t="s">
        <v>1934</v>
      </c>
      <c r="F144" s="170" t="s">
        <v>1935</v>
      </c>
      <c r="G144" s="171" t="s">
        <v>3072</v>
      </c>
      <c r="H144" s="190" t="s">
        <v>563</v>
      </c>
      <c r="I144" s="191" t="s">
        <v>1788</v>
      </c>
      <c r="J144" s="189"/>
      <c r="K144" s="190" t="s">
        <v>52</v>
      </c>
      <c r="L144" s="191" t="s">
        <v>1736</v>
      </c>
      <c r="M144" s="189"/>
      <c r="N144" s="192" t="s">
        <v>231</v>
      </c>
      <c r="O144" s="193" t="s">
        <v>235</v>
      </c>
      <c r="P144" s="213"/>
      <c r="Q144" s="192" t="s">
        <v>242</v>
      </c>
      <c r="R144" s="193" t="s">
        <v>247</v>
      </c>
      <c r="T144" s="297"/>
    </row>
    <row r="145" spans="2:20" ht="28" customHeight="1" x14ac:dyDescent="0.35">
      <c r="B145" s="169" t="s">
        <v>2227</v>
      </c>
      <c r="C145" s="170" t="s">
        <v>1935</v>
      </c>
      <c r="D145" s="170" t="s">
        <v>1791</v>
      </c>
      <c r="E145" s="170" t="s">
        <v>2228</v>
      </c>
      <c r="F145" s="170" t="s">
        <v>1935</v>
      </c>
      <c r="G145" s="171" t="s">
        <v>3171</v>
      </c>
      <c r="H145" s="190" t="s">
        <v>921</v>
      </c>
      <c r="I145" s="191" t="s">
        <v>2165</v>
      </c>
      <c r="J145" s="189"/>
      <c r="K145" s="190" t="s">
        <v>832</v>
      </c>
      <c r="L145" s="191" t="s">
        <v>1990</v>
      </c>
      <c r="M145" s="189"/>
      <c r="N145" s="192" t="s">
        <v>236</v>
      </c>
      <c r="O145" s="193" t="s">
        <v>241</v>
      </c>
      <c r="P145" s="213"/>
      <c r="Q145" s="192" t="s">
        <v>242</v>
      </c>
      <c r="R145" s="193" t="s">
        <v>247</v>
      </c>
      <c r="T145" s="297"/>
    </row>
    <row r="146" spans="2:20" ht="28" customHeight="1" x14ac:dyDescent="0.35">
      <c r="B146" s="169" t="s">
        <v>2232</v>
      </c>
      <c r="C146" s="170" t="s">
        <v>2233</v>
      </c>
      <c r="D146" s="170" t="s">
        <v>1791</v>
      </c>
      <c r="E146" s="170" t="s">
        <v>1934</v>
      </c>
      <c r="F146" s="170" t="s">
        <v>1935</v>
      </c>
      <c r="G146" s="171" t="s">
        <v>3054</v>
      </c>
      <c r="H146" s="190" t="s">
        <v>334</v>
      </c>
      <c r="I146" s="191" t="s">
        <v>3051</v>
      </c>
      <c r="J146" s="189"/>
      <c r="K146" s="190" t="s">
        <v>832</v>
      </c>
      <c r="L146" s="191" t="s">
        <v>1990</v>
      </c>
      <c r="M146" s="189"/>
      <c r="N146" s="192" t="s">
        <v>236</v>
      </c>
      <c r="O146" s="193" t="s">
        <v>241</v>
      </c>
      <c r="P146" s="213"/>
      <c r="Q146" s="192" t="s">
        <v>242</v>
      </c>
      <c r="R146" s="193" t="s">
        <v>247</v>
      </c>
      <c r="T146" s="297"/>
    </row>
    <row r="147" spans="2:20" ht="28" customHeight="1" x14ac:dyDescent="0.35">
      <c r="B147" s="169" t="s">
        <v>2236</v>
      </c>
      <c r="C147" s="170" t="s">
        <v>2237</v>
      </c>
      <c r="D147" s="170" t="s">
        <v>1791</v>
      </c>
      <c r="E147" s="170" t="s">
        <v>1934</v>
      </c>
      <c r="F147" s="170" t="s">
        <v>1935</v>
      </c>
      <c r="G147" s="171" t="s">
        <v>3054</v>
      </c>
      <c r="H147" s="190" t="s">
        <v>334</v>
      </c>
      <c r="I147" s="191" t="s">
        <v>3051</v>
      </c>
      <c r="J147" s="189"/>
      <c r="K147" s="190" t="s">
        <v>832</v>
      </c>
      <c r="L147" s="191" t="s">
        <v>1990</v>
      </c>
      <c r="M147" s="189"/>
      <c r="N147" s="192" t="s">
        <v>236</v>
      </c>
      <c r="O147" s="193" t="s">
        <v>241</v>
      </c>
      <c r="P147" s="213"/>
      <c r="Q147" s="192" t="s">
        <v>242</v>
      </c>
      <c r="R147" s="193" t="s">
        <v>247</v>
      </c>
      <c r="T147" s="297"/>
    </row>
    <row r="148" spans="2:20" ht="28" customHeight="1" x14ac:dyDescent="0.35">
      <c r="B148" s="169" t="s">
        <v>2239</v>
      </c>
      <c r="C148" s="170" t="s">
        <v>2240</v>
      </c>
      <c r="D148" s="170" t="s">
        <v>1791</v>
      </c>
      <c r="E148" s="170" t="s">
        <v>1934</v>
      </c>
      <c r="F148" s="170" t="s">
        <v>1935</v>
      </c>
      <c r="G148" s="171" t="s">
        <v>3172</v>
      </c>
      <c r="H148" s="185" t="s">
        <v>581</v>
      </c>
      <c r="I148" s="186" t="s">
        <v>2153</v>
      </c>
      <c r="J148" s="189"/>
      <c r="K148" s="190" t="s">
        <v>832</v>
      </c>
      <c r="L148" s="191" t="s">
        <v>1990</v>
      </c>
      <c r="M148" s="189"/>
      <c r="N148" s="192" t="s">
        <v>236</v>
      </c>
      <c r="O148" s="193" t="s">
        <v>241</v>
      </c>
      <c r="P148" s="213"/>
      <c r="Q148" s="192" t="s">
        <v>242</v>
      </c>
      <c r="R148" s="193" t="s">
        <v>247</v>
      </c>
      <c r="T148" s="297"/>
    </row>
    <row r="149" spans="2:20" ht="28" customHeight="1" x14ac:dyDescent="0.35">
      <c r="B149" s="169" t="s">
        <v>2241</v>
      </c>
      <c r="C149" s="170" t="s">
        <v>2242</v>
      </c>
      <c r="D149" s="170" t="s">
        <v>1791</v>
      </c>
      <c r="E149" s="170" t="s">
        <v>1792</v>
      </c>
      <c r="F149" s="170" t="s">
        <v>1793</v>
      </c>
      <c r="G149" s="171" t="s">
        <v>3054</v>
      </c>
      <c r="H149" s="190" t="s">
        <v>601</v>
      </c>
      <c r="I149" s="191" t="s">
        <v>2245</v>
      </c>
      <c r="J149" s="189"/>
      <c r="K149" s="190" t="s">
        <v>63</v>
      </c>
      <c r="L149" s="191" t="s">
        <v>1796</v>
      </c>
      <c r="M149" s="189"/>
      <c r="N149" s="192" t="s">
        <v>236</v>
      </c>
      <c r="O149" s="193" t="s">
        <v>241</v>
      </c>
      <c r="P149" s="213"/>
      <c r="Q149" s="192" t="s">
        <v>242</v>
      </c>
      <c r="R149" s="193" t="s">
        <v>247</v>
      </c>
      <c r="T149" s="297"/>
    </row>
    <row r="150" spans="2:20" ht="28" customHeight="1" x14ac:dyDescent="0.35">
      <c r="B150" s="169" t="s">
        <v>2246</v>
      </c>
      <c r="C150" s="170" t="s">
        <v>2247</v>
      </c>
      <c r="D150" s="170" t="s">
        <v>1733</v>
      </c>
      <c r="E150" s="170" t="s">
        <v>1792</v>
      </c>
      <c r="F150" s="170" t="s">
        <v>1793</v>
      </c>
      <c r="G150" s="171" t="s">
        <v>3054</v>
      </c>
      <c r="H150" s="190" t="s">
        <v>601</v>
      </c>
      <c r="I150" s="191" t="s">
        <v>2245</v>
      </c>
      <c r="J150" s="189"/>
      <c r="K150" s="190" t="s">
        <v>52</v>
      </c>
      <c r="L150" s="191" t="s">
        <v>1736</v>
      </c>
      <c r="M150" s="189"/>
      <c r="N150" s="192" t="s">
        <v>231</v>
      </c>
      <c r="O150" s="193" t="s">
        <v>235</v>
      </c>
      <c r="P150" s="213"/>
      <c r="Q150" s="192" t="s">
        <v>242</v>
      </c>
      <c r="R150" s="193" t="s">
        <v>247</v>
      </c>
      <c r="T150" s="297"/>
    </row>
    <row r="151" spans="2:20" ht="28" customHeight="1" x14ac:dyDescent="0.35">
      <c r="B151" s="169" t="s">
        <v>2249</v>
      </c>
      <c r="C151" s="170" t="s">
        <v>2250</v>
      </c>
      <c r="D151" s="170" t="s">
        <v>1739</v>
      </c>
      <c r="E151" s="170" t="s">
        <v>1963</v>
      </c>
      <c r="F151" s="170" t="s">
        <v>1964</v>
      </c>
      <c r="G151" s="171" t="s">
        <v>3054</v>
      </c>
      <c r="H151" s="190" t="s">
        <v>2946</v>
      </c>
      <c r="I151" s="191" t="s">
        <v>1994</v>
      </c>
      <c r="J151" s="189"/>
      <c r="K151" s="190" t="s">
        <v>1022</v>
      </c>
      <c r="L151" s="191" t="s">
        <v>1025</v>
      </c>
      <c r="M151" s="189"/>
      <c r="N151" s="192">
        <v>10143988</v>
      </c>
      <c r="O151" s="193" t="s">
        <v>224</v>
      </c>
      <c r="P151" s="213"/>
      <c r="Q151" s="192" t="s">
        <v>242</v>
      </c>
      <c r="R151" s="193" t="s">
        <v>247</v>
      </c>
      <c r="T151" s="298" t="s">
        <v>12937</v>
      </c>
    </row>
    <row r="152" spans="2:20" ht="28" customHeight="1" x14ac:dyDescent="0.35">
      <c r="B152" s="169" t="s">
        <v>2252</v>
      </c>
      <c r="C152" s="170" t="s">
        <v>1964</v>
      </c>
      <c r="D152" s="170" t="s">
        <v>1713</v>
      </c>
      <c r="E152" s="170" t="s">
        <v>2253</v>
      </c>
      <c r="F152" s="170" t="s">
        <v>1964</v>
      </c>
      <c r="G152" s="171" t="s">
        <v>3165</v>
      </c>
      <c r="H152" s="190" t="s">
        <v>2946</v>
      </c>
      <c r="I152" s="191" t="s">
        <v>1994</v>
      </c>
      <c r="J152" s="189"/>
      <c r="K152" s="190" t="s">
        <v>58</v>
      </c>
      <c r="L152" s="191" t="s">
        <v>62</v>
      </c>
      <c r="M152" s="189"/>
      <c r="N152" s="192" t="s">
        <v>225</v>
      </c>
      <c r="O152" s="193" t="s">
        <v>230</v>
      </c>
      <c r="P152" s="213"/>
      <c r="Q152" s="192" t="s">
        <v>242</v>
      </c>
      <c r="R152" s="193" t="s">
        <v>247</v>
      </c>
      <c r="T152" s="297"/>
    </row>
    <row r="153" spans="2:20" ht="28" customHeight="1" x14ac:dyDescent="0.35">
      <c r="B153" s="169" t="s">
        <v>2255</v>
      </c>
      <c r="C153" s="170" t="s">
        <v>2256</v>
      </c>
      <c r="D153" s="170" t="s">
        <v>1791</v>
      </c>
      <c r="E153" s="170" t="s">
        <v>1963</v>
      </c>
      <c r="F153" s="170" t="s">
        <v>1964</v>
      </c>
      <c r="G153" s="171" t="s">
        <v>3054</v>
      </c>
      <c r="H153" s="190" t="s">
        <v>410</v>
      </c>
      <c r="I153" s="191" t="s">
        <v>415</v>
      </c>
      <c r="J153" s="189"/>
      <c r="K153" s="190" t="s">
        <v>63</v>
      </c>
      <c r="L153" s="191" t="s">
        <v>1796</v>
      </c>
      <c r="M153" s="189"/>
      <c r="N153" s="192" t="s">
        <v>236</v>
      </c>
      <c r="O153" s="193" t="s">
        <v>241</v>
      </c>
      <c r="P153" s="213"/>
      <c r="Q153" s="192" t="s">
        <v>242</v>
      </c>
      <c r="R153" s="193" t="s">
        <v>247</v>
      </c>
      <c r="T153" s="298" t="s">
        <v>12937</v>
      </c>
    </row>
    <row r="154" spans="2:20" ht="28" customHeight="1" x14ac:dyDescent="0.35">
      <c r="B154" s="169" t="s">
        <v>2258</v>
      </c>
      <c r="C154" s="170" t="s">
        <v>2259</v>
      </c>
      <c r="D154" s="170" t="s">
        <v>1733</v>
      </c>
      <c r="E154" s="170" t="s">
        <v>1792</v>
      </c>
      <c r="F154" s="170" t="s">
        <v>1793</v>
      </c>
      <c r="G154" s="171" t="s">
        <v>3054</v>
      </c>
      <c r="H154" s="190" t="s">
        <v>468</v>
      </c>
      <c r="I154" s="191" t="s">
        <v>472</v>
      </c>
      <c r="J154" s="189"/>
      <c r="K154" s="190" t="s">
        <v>348</v>
      </c>
      <c r="L154" s="191" t="s">
        <v>352</v>
      </c>
      <c r="M154" s="189"/>
      <c r="N154" s="192" t="s">
        <v>231</v>
      </c>
      <c r="O154" s="193" t="s">
        <v>235</v>
      </c>
      <c r="P154" s="213"/>
      <c r="Q154" s="192" t="s">
        <v>242</v>
      </c>
      <c r="R154" s="193" t="s">
        <v>247</v>
      </c>
      <c r="T154" s="297"/>
    </row>
    <row r="155" spans="2:20" ht="28" customHeight="1" x14ac:dyDescent="0.35">
      <c r="B155" s="169" t="s">
        <v>2262</v>
      </c>
      <c r="C155" s="170" t="s">
        <v>2263</v>
      </c>
      <c r="D155" s="170" t="s">
        <v>1733</v>
      </c>
      <c r="E155" s="170" t="s">
        <v>1746</v>
      </c>
      <c r="F155" s="170" t="s">
        <v>1747</v>
      </c>
      <c r="G155" s="171" t="s">
        <v>3054</v>
      </c>
      <c r="H155" s="190" t="s">
        <v>3055</v>
      </c>
      <c r="I155" s="191" t="s">
        <v>3055</v>
      </c>
      <c r="J155" s="189"/>
      <c r="K155" s="190" t="s">
        <v>1158</v>
      </c>
      <c r="L155" s="191" t="s">
        <v>1163</v>
      </c>
      <c r="M155" s="189"/>
      <c r="N155" s="192" t="s">
        <v>231</v>
      </c>
      <c r="O155" s="193" t="s">
        <v>235</v>
      </c>
      <c r="P155" s="213"/>
      <c r="Q155" s="192" t="s">
        <v>242</v>
      </c>
      <c r="R155" s="193" t="s">
        <v>247</v>
      </c>
      <c r="T155" s="297"/>
    </row>
    <row r="156" spans="2:20" ht="28" customHeight="1" x14ac:dyDescent="0.35">
      <c r="B156" s="169" t="s">
        <v>2265</v>
      </c>
      <c r="C156" s="170" t="s">
        <v>2266</v>
      </c>
      <c r="D156" s="170" t="s">
        <v>1713</v>
      </c>
      <c r="E156" s="170" t="s">
        <v>1740</v>
      </c>
      <c r="F156" s="170" t="s">
        <v>1741</v>
      </c>
      <c r="G156" s="171" t="s">
        <v>3095</v>
      </c>
      <c r="H156" s="190" t="s">
        <v>585</v>
      </c>
      <c r="I156" s="191" t="s">
        <v>2934</v>
      </c>
      <c r="J156" s="189"/>
      <c r="K156" s="190" t="s">
        <v>2946</v>
      </c>
      <c r="L156" s="191" t="s">
        <v>1994</v>
      </c>
      <c r="M156" s="189"/>
      <c r="N156" s="192" t="s">
        <v>225</v>
      </c>
      <c r="O156" s="193" t="s">
        <v>230</v>
      </c>
      <c r="P156" s="213"/>
      <c r="Q156" s="192" t="s">
        <v>242</v>
      </c>
      <c r="R156" s="193" t="s">
        <v>247</v>
      </c>
      <c r="T156" s="297"/>
    </row>
    <row r="157" spans="2:20" ht="28" customHeight="1" x14ac:dyDescent="0.35">
      <c r="B157" s="169" t="s">
        <v>2268</v>
      </c>
      <c r="C157" s="170" t="s">
        <v>2269</v>
      </c>
      <c r="D157" s="170" t="s">
        <v>1791</v>
      </c>
      <c r="E157" s="170" t="s">
        <v>1934</v>
      </c>
      <c r="F157" s="170" t="s">
        <v>1935</v>
      </c>
      <c r="G157" s="171" t="s">
        <v>3054</v>
      </c>
      <c r="H157" s="190" t="s">
        <v>766</v>
      </c>
      <c r="I157" s="191" t="s">
        <v>771</v>
      </c>
      <c r="J157" s="189"/>
      <c r="K157" s="190" t="s">
        <v>832</v>
      </c>
      <c r="L157" s="191" t="s">
        <v>1990</v>
      </c>
      <c r="M157" s="189"/>
      <c r="N157" s="192" t="s">
        <v>236</v>
      </c>
      <c r="O157" s="193" t="s">
        <v>241</v>
      </c>
      <c r="P157" s="213"/>
      <c r="Q157" s="192" t="s">
        <v>242</v>
      </c>
      <c r="R157" s="193" t="s">
        <v>247</v>
      </c>
      <c r="T157" s="297"/>
    </row>
    <row r="158" spans="2:20" ht="28" customHeight="1" x14ac:dyDescent="0.35">
      <c r="B158" s="169" t="s">
        <v>2271</v>
      </c>
      <c r="C158" s="170" t="s">
        <v>2272</v>
      </c>
      <c r="D158" s="170" t="s">
        <v>1791</v>
      </c>
      <c r="E158" s="170" t="s">
        <v>1934</v>
      </c>
      <c r="F158" s="170" t="s">
        <v>1935</v>
      </c>
      <c r="G158" s="171" t="s">
        <v>3054</v>
      </c>
      <c r="H158" s="190" t="s">
        <v>766</v>
      </c>
      <c r="I158" s="191" t="s">
        <v>771</v>
      </c>
      <c r="J158" s="189"/>
      <c r="K158" s="190" t="s">
        <v>832</v>
      </c>
      <c r="L158" s="191" t="s">
        <v>1990</v>
      </c>
      <c r="M158" s="189"/>
      <c r="N158" s="192" t="s">
        <v>236</v>
      </c>
      <c r="O158" s="193" t="s">
        <v>241</v>
      </c>
      <c r="P158" s="213"/>
      <c r="Q158" s="192" t="s">
        <v>242</v>
      </c>
      <c r="R158" s="193" t="s">
        <v>247</v>
      </c>
      <c r="T158" s="297"/>
    </row>
    <row r="159" spans="2:20" ht="28" customHeight="1" x14ac:dyDescent="0.35">
      <c r="B159" s="169" t="s">
        <v>2274</v>
      </c>
      <c r="C159" s="170" t="s">
        <v>2275</v>
      </c>
      <c r="D159" s="170" t="s">
        <v>1733</v>
      </c>
      <c r="E159" s="170" t="s">
        <v>1934</v>
      </c>
      <c r="F159" s="170" t="s">
        <v>1935</v>
      </c>
      <c r="G159" s="171" t="s">
        <v>3072</v>
      </c>
      <c r="H159" s="190" t="s">
        <v>563</v>
      </c>
      <c r="I159" s="191" t="s">
        <v>1788</v>
      </c>
      <c r="J159" s="189"/>
      <c r="K159" s="190" t="s">
        <v>52</v>
      </c>
      <c r="L159" s="191" t="s">
        <v>1736</v>
      </c>
      <c r="M159" s="189"/>
      <c r="N159" s="192" t="s">
        <v>231</v>
      </c>
      <c r="O159" s="193" t="s">
        <v>235</v>
      </c>
      <c r="P159" s="213"/>
      <c r="Q159" s="192" t="s">
        <v>242</v>
      </c>
      <c r="R159" s="193" t="s">
        <v>247</v>
      </c>
      <c r="T159" s="298" t="s">
        <v>12937</v>
      </c>
    </row>
    <row r="160" spans="2:20" ht="28" customHeight="1" x14ac:dyDescent="0.35">
      <c r="B160" s="169" t="s">
        <v>2276</v>
      </c>
      <c r="C160" s="170" t="s">
        <v>2277</v>
      </c>
      <c r="D160" s="170" t="s">
        <v>1791</v>
      </c>
      <c r="E160" s="170" t="s">
        <v>1934</v>
      </c>
      <c r="F160" s="170" t="s">
        <v>1935</v>
      </c>
      <c r="G160" s="171" t="s">
        <v>3054</v>
      </c>
      <c r="H160" s="190" t="s">
        <v>334</v>
      </c>
      <c r="I160" s="191" t="s">
        <v>3051</v>
      </c>
      <c r="J160" s="189"/>
      <c r="K160" s="190" t="s">
        <v>832</v>
      </c>
      <c r="L160" s="191" t="s">
        <v>1990</v>
      </c>
      <c r="M160" s="189"/>
      <c r="N160" s="192" t="s">
        <v>236</v>
      </c>
      <c r="O160" s="193" t="s">
        <v>241</v>
      </c>
      <c r="P160" s="213"/>
      <c r="Q160" s="192" t="s">
        <v>242</v>
      </c>
      <c r="R160" s="193" t="s">
        <v>247</v>
      </c>
      <c r="T160" s="298" t="s">
        <v>12937</v>
      </c>
    </row>
    <row r="161" spans="2:20" ht="28" customHeight="1" x14ac:dyDescent="0.35">
      <c r="B161" s="169" t="s">
        <v>2278</v>
      </c>
      <c r="C161" s="170" t="s">
        <v>2279</v>
      </c>
      <c r="D161" s="170" t="s">
        <v>1791</v>
      </c>
      <c r="E161" s="170" t="s">
        <v>1963</v>
      </c>
      <c r="F161" s="170" t="s">
        <v>1964</v>
      </c>
      <c r="G161" s="171" t="s">
        <v>3054</v>
      </c>
      <c r="H161" s="190" t="s">
        <v>410</v>
      </c>
      <c r="I161" s="191" t="s">
        <v>415</v>
      </c>
      <c r="J161" s="189"/>
      <c r="K161" s="190" t="s">
        <v>63</v>
      </c>
      <c r="L161" s="191" t="s">
        <v>1796</v>
      </c>
      <c r="M161" s="189"/>
      <c r="N161" s="192" t="s">
        <v>236</v>
      </c>
      <c r="O161" s="193" t="s">
        <v>241</v>
      </c>
      <c r="P161" s="213"/>
      <c r="Q161" s="192" t="s">
        <v>242</v>
      </c>
      <c r="R161" s="193" t="s">
        <v>247</v>
      </c>
      <c r="T161" s="298" t="s">
        <v>12937</v>
      </c>
    </row>
    <row r="162" spans="2:20" ht="28" customHeight="1" x14ac:dyDescent="0.35">
      <c r="B162" s="169" t="s">
        <v>2281</v>
      </c>
      <c r="C162" s="170" t="s">
        <v>2282</v>
      </c>
      <c r="D162" s="170" t="s">
        <v>1791</v>
      </c>
      <c r="E162" s="170" t="s">
        <v>1792</v>
      </c>
      <c r="F162" s="170" t="s">
        <v>1793</v>
      </c>
      <c r="G162" s="171" t="s">
        <v>3054</v>
      </c>
      <c r="H162" s="190" t="s">
        <v>644</v>
      </c>
      <c r="I162" s="191" t="s">
        <v>3066</v>
      </c>
      <c r="J162" s="189"/>
      <c r="K162" s="190" t="s">
        <v>435</v>
      </c>
      <c r="L162" s="191" t="s">
        <v>2132</v>
      </c>
      <c r="M162" s="189"/>
      <c r="N162" s="192" t="s">
        <v>236</v>
      </c>
      <c r="O162" s="193" t="s">
        <v>241</v>
      </c>
      <c r="P162" s="213"/>
      <c r="Q162" s="192" t="s">
        <v>242</v>
      </c>
      <c r="R162" s="193" t="s">
        <v>247</v>
      </c>
      <c r="T162" s="297"/>
    </row>
    <row r="163" spans="2:20" ht="28" customHeight="1" x14ac:dyDescent="0.35">
      <c r="B163" s="169" t="s">
        <v>2285</v>
      </c>
      <c r="C163" s="170" t="s">
        <v>2286</v>
      </c>
      <c r="D163" s="170" t="s">
        <v>1733</v>
      </c>
      <c r="E163" s="170" t="s">
        <v>1792</v>
      </c>
      <c r="F163" s="170" t="s">
        <v>1793</v>
      </c>
      <c r="G163" s="171" t="s">
        <v>3076</v>
      </c>
      <c r="H163" s="194" t="s">
        <v>2996</v>
      </c>
      <c r="I163" s="191" t="s">
        <v>3077</v>
      </c>
      <c r="J163" s="189"/>
      <c r="K163" s="190" t="s">
        <v>74</v>
      </c>
      <c r="L163" s="191" t="s">
        <v>78</v>
      </c>
      <c r="M163" s="189"/>
      <c r="N163" s="192" t="s">
        <v>231</v>
      </c>
      <c r="O163" s="193" t="s">
        <v>235</v>
      </c>
      <c r="P163" s="213"/>
      <c r="Q163" s="192" t="s">
        <v>242</v>
      </c>
      <c r="R163" s="193" t="s">
        <v>247</v>
      </c>
      <c r="T163" s="297"/>
    </row>
    <row r="164" spans="2:20" ht="28" customHeight="1" x14ac:dyDescent="0.35">
      <c r="B164" s="169" t="s">
        <v>2290</v>
      </c>
      <c r="C164" s="170" t="s">
        <v>2291</v>
      </c>
      <c r="D164" s="170" t="s">
        <v>1733</v>
      </c>
      <c r="E164" s="170" t="s">
        <v>1792</v>
      </c>
      <c r="F164" s="170" t="s">
        <v>1793</v>
      </c>
      <c r="G164" s="171" t="s">
        <v>3076</v>
      </c>
      <c r="H164" s="194" t="s">
        <v>2996</v>
      </c>
      <c r="I164" s="191" t="s">
        <v>3077</v>
      </c>
      <c r="J164" s="189"/>
      <c r="K164" s="190" t="s">
        <v>348</v>
      </c>
      <c r="L164" s="191" t="s">
        <v>352</v>
      </c>
      <c r="M164" s="189"/>
      <c r="N164" s="192" t="s">
        <v>231</v>
      </c>
      <c r="O164" s="193" t="s">
        <v>235</v>
      </c>
      <c r="P164" s="213"/>
      <c r="Q164" s="192" t="s">
        <v>242</v>
      </c>
      <c r="R164" s="193" t="s">
        <v>247</v>
      </c>
      <c r="T164" s="297"/>
    </row>
    <row r="165" spans="2:20" ht="28" customHeight="1" x14ac:dyDescent="0.35">
      <c r="B165" s="169" t="s">
        <v>2292</v>
      </c>
      <c r="C165" s="170" t="s">
        <v>2293</v>
      </c>
      <c r="D165" s="170" t="s">
        <v>1791</v>
      </c>
      <c r="E165" s="170" t="s">
        <v>1792</v>
      </c>
      <c r="F165" s="170" t="s">
        <v>1793</v>
      </c>
      <c r="G165" s="171" t="s">
        <v>3054</v>
      </c>
      <c r="H165" s="190" t="s">
        <v>644</v>
      </c>
      <c r="I165" s="191" t="s">
        <v>3066</v>
      </c>
      <c r="J165" s="189"/>
      <c r="K165" s="190" t="s">
        <v>63</v>
      </c>
      <c r="L165" s="191" t="s">
        <v>1796</v>
      </c>
      <c r="M165" s="189"/>
      <c r="N165" s="192" t="s">
        <v>236</v>
      </c>
      <c r="O165" s="193" t="s">
        <v>241</v>
      </c>
      <c r="P165" s="213"/>
      <c r="Q165" s="192" t="s">
        <v>242</v>
      </c>
      <c r="R165" s="193" t="s">
        <v>247</v>
      </c>
      <c r="T165" s="297"/>
    </row>
    <row r="166" spans="2:20" ht="28" customHeight="1" x14ac:dyDescent="0.35">
      <c r="B166" s="169" t="s">
        <v>2295</v>
      </c>
      <c r="C166" s="170" t="s">
        <v>2296</v>
      </c>
      <c r="D166" s="170" t="s">
        <v>1739</v>
      </c>
      <c r="E166" s="170" t="s">
        <v>1792</v>
      </c>
      <c r="F166" s="170" t="s">
        <v>1793</v>
      </c>
      <c r="G166" s="171" t="s">
        <v>3054</v>
      </c>
      <c r="H166" s="190" t="s">
        <v>644</v>
      </c>
      <c r="I166" s="191" t="s">
        <v>3066</v>
      </c>
      <c r="J166" s="189"/>
      <c r="K166" s="190" t="s">
        <v>435</v>
      </c>
      <c r="L166" s="191" t="s">
        <v>2132</v>
      </c>
      <c r="M166" s="189"/>
      <c r="N166" s="192">
        <v>10143988</v>
      </c>
      <c r="O166" s="193" t="s">
        <v>224</v>
      </c>
      <c r="P166" s="213"/>
      <c r="Q166" s="192" t="s">
        <v>242</v>
      </c>
      <c r="R166" s="193" t="s">
        <v>247</v>
      </c>
      <c r="T166" s="297"/>
    </row>
    <row r="167" spans="2:20" ht="28" customHeight="1" x14ac:dyDescent="0.35">
      <c r="B167" s="169" t="s">
        <v>2301</v>
      </c>
      <c r="C167" s="170" t="s">
        <v>2302</v>
      </c>
      <c r="D167" s="170" t="s">
        <v>1791</v>
      </c>
      <c r="E167" s="170" t="s">
        <v>1776</v>
      </c>
      <c r="F167" s="170" t="s">
        <v>1777</v>
      </c>
      <c r="G167" s="171" t="s">
        <v>3054</v>
      </c>
      <c r="H167" s="190" t="s">
        <v>789</v>
      </c>
      <c r="I167" s="191" t="s">
        <v>2050</v>
      </c>
      <c r="J167" s="189"/>
      <c r="K167" s="190" t="s">
        <v>214</v>
      </c>
      <c r="L167" s="191" t="s">
        <v>1821</v>
      </c>
      <c r="M167" s="189"/>
      <c r="N167" s="192" t="s">
        <v>236</v>
      </c>
      <c r="O167" s="193" t="s">
        <v>241</v>
      </c>
      <c r="P167" s="213"/>
      <c r="Q167" s="192" t="s">
        <v>242</v>
      </c>
      <c r="R167" s="193" t="s">
        <v>247</v>
      </c>
      <c r="T167" s="298" t="s">
        <v>12937</v>
      </c>
    </row>
    <row r="168" spans="2:20" ht="28" customHeight="1" x14ac:dyDescent="0.35">
      <c r="B168" s="169" t="s">
        <v>2304</v>
      </c>
      <c r="C168" s="170" t="s">
        <v>2305</v>
      </c>
      <c r="D168" s="170" t="s">
        <v>1791</v>
      </c>
      <c r="E168" s="170" t="s">
        <v>1776</v>
      </c>
      <c r="F168" s="170" t="s">
        <v>1777</v>
      </c>
      <c r="G168" s="171" t="s">
        <v>3054</v>
      </c>
      <c r="H168" s="190" t="s">
        <v>789</v>
      </c>
      <c r="I168" s="191" t="s">
        <v>2050</v>
      </c>
      <c r="J168" s="189"/>
      <c r="K168" s="190" t="s">
        <v>214</v>
      </c>
      <c r="L168" s="191" t="s">
        <v>1821</v>
      </c>
      <c r="M168" s="189"/>
      <c r="N168" s="192" t="s">
        <v>236</v>
      </c>
      <c r="O168" s="193" t="s">
        <v>241</v>
      </c>
      <c r="P168" s="213"/>
      <c r="Q168" s="192" t="s">
        <v>242</v>
      </c>
      <c r="R168" s="193" t="s">
        <v>247</v>
      </c>
      <c r="T168" s="298" t="s">
        <v>12937</v>
      </c>
    </row>
    <row r="169" spans="2:20" ht="28" customHeight="1" x14ac:dyDescent="0.35">
      <c r="B169" s="169" t="s">
        <v>2307</v>
      </c>
      <c r="C169" s="170" t="s">
        <v>2308</v>
      </c>
      <c r="D169" s="170" t="s">
        <v>1791</v>
      </c>
      <c r="E169" s="170" t="s">
        <v>1934</v>
      </c>
      <c r="F169" s="170" t="s">
        <v>1935</v>
      </c>
      <c r="G169" s="171" t="s">
        <v>3054</v>
      </c>
      <c r="H169" s="190" t="s">
        <v>581</v>
      </c>
      <c r="I169" s="191" t="s">
        <v>2153</v>
      </c>
      <c r="J169" s="189"/>
      <c r="K169" s="190" t="s">
        <v>832</v>
      </c>
      <c r="L169" s="191" t="s">
        <v>1990</v>
      </c>
      <c r="M169" s="189"/>
      <c r="N169" s="192" t="s">
        <v>236</v>
      </c>
      <c r="O169" s="193" t="s">
        <v>241</v>
      </c>
      <c r="P169" s="213"/>
      <c r="Q169" s="192" t="s">
        <v>242</v>
      </c>
      <c r="R169" s="193" t="s">
        <v>247</v>
      </c>
      <c r="T169" s="298" t="s">
        <v>12937</v>
      </c>
    </row>
    <row r="170" spans="2:20" ht="28" customHeight="1" x14ac:dyDescent="0.35">
      <c r="B170" s="169" t="s">
        <v>2310</v>
      </c>
      <c r="C170" s="170" t="s">
        <v>2311</v>
      </c>
      <c r="D170" s="170" t="s">
        <v>1791</v>
      </c>
      <c r="E170" s="170" t="s">
        <v>1740</v>
      </c>
      <c r="F170" s="170" t="s">
        <v>1741</v>
      </c>
      <c r="G170" s="171" t="s">
        <v>3058</v>
      </c>
      <c r="H170" s="190" t="s">
        <v>879</v>
      </c>
      <c r="I170" s="191" t="s">
        <v>2313</v>
      </c>
      <c r="J170" s="189"/>
      <c r="K170" s="190" t="s">
        <v>822</v>
      </c>
      <c r="L170" s="191" t="s">
        <v>826</v>
      </c>
      <c r="M170" s="189"/>
      <c r="N170" s="192" t="s">
        <v>236</v>
      </c>
      <c r="O170" s="193" t="s">
        <v>241</v>
      </c>
      <c r="P170" s="213"/>
      <c r="Q170" s="192" t="s">
        <v>242</v>
      </c>
      <c r="R170" s="193" t="s">
        <v>247</v>
      </c>
      <c r="T170" s="297"/>
    </row>
    <row r="171" spans="2:20" ht="28" customHeight="1" x14ac:dyDescent="0.35">
      <c r="B171" s="169" t="s">
        <v>2314</v>
      </c>
      <c r="C171" s="170" t="s">
        <v>2315</v>
      </c>
      <c r="D171" s="170" t="s">
        <v>1791</v>
      </c>
      <c r="E171" s="170" t="s">
        <v>1740</v>
      </c>
      <c r="F171" s="170" t="s">
        <v>1741</v>
      </c>
      <c r="G171" s="171" t="s">
        <v>3058</v>
      </c>
      <c r="H171" s="190" t="s">
        <v>879</v>
      </c>
      <c r="I171" s="191" t="s">
        <v>2313</v>
      </c>
      <c r="J171" s="189"/>
      <c r="K171" s="190" t="s">
        <v>822</v>
      </c>
      <c r="L171" s="191" t="s">
        <v>826</v>
      </c>
      <c r="M171" s="189"/>
      <c r="N171" s="192" t="s">
        <v>236</v>
      </c>
      <c r="O171" s="193" t="s">
        <v>241</v>
      </c>
      <c r="P171" s="213"/>
      <c r="Q171" s="192" t="s">
        <v>242</v>
      </c>
      <c r="R171" s="193" t="s">
        <v>247</v>
      </c>
      <c r="T171" s="297"/>
    </row>
    <row r="172" spans="2:20" ht="28" customHeight="1" x14ac:dyDescent="0.35">
      <c r="B172" s="169" t="s">
        <v>2317</v>
      </c>
      <c r="C172" s="170" t="s">
        <v>2318</v>
      </c>
      <c r="D172" s="170" t="s">
        <v>1791</v>
      </c>
      <c r="E172" s="170" t="s">
        <v>1776</v>
      </c>
      <c r="F172" s="170" t="s">
        <v>1777</v>
      </c>
      <c r="G172" s="171" t="s">
        <v>3054</v>
      </c>
      <c r="H172" s="190" t="s">
        <v>789</v>
      </c>
      <c r="I172" s="191" t="s">
        <v>2050</v>
      </c>
      <c r="J172" s="189"/>
      <c r="K172" s="190" t="s">
        <v>214</v>
      </c>
      <c r="L172" s="191" t="s">
        <v>1821</v>
      </c>
      <c r="M172" s="189"/>
      <c r="N172" s="192" t="s">
        <v>236</v>
      </c>
      <c r="O172" s="193" t="s">
        <v>241</v>
      </c>
      <c r="P172" s="213"/>
      <c r="Q172" s="192" t="s">
        <v>242</v>
      </c>
      <c r="R172" s="193" t="s">
        <v>247</v>
      </c>
      <c r="T172" s="298" t="s">
        <v>12937</v>
      </c>
    </row>
    <row r="173" spans="2:20" ht="28" customHeight="1" x14ac:dyDescent="0.35">
      <c r="B173" s="169" t="s">
        <v>2320</v>
      </c>
      <c r="C173" s="170" t="s">
        <v>2321</v>
      </c>
      <c r="D173" s="170" t="s">
        <v>1791</v>
      </c>
      <c r="E173" s="170" t="s">
        <v>1776</v>
      </c>
      <c r="F173" s="170" t="s">
        <v>1777</v>
      </c>
      <c r="G173" s="171" t="s">
        <v>3054</v>
      </c>
      <c r="H173" s="190" t="s">
        <v>789</v>
      </c>
      <c r="I173" s="191" t="s">
        <v>2050</v>
      </c>
      <c r="J173" s="189"/>
      <c r="K173" s="190" t="s">
        <v>214</v>
      </c>
      <c r="L173" s="191" t="s">
        <v>1821</v>
      </c>
      <c r="M173" s="189"/>
      <c r="N173" s="192" t="s">
        <v>236</v>
      </c>
      <c r="O173" s="193" t="s">
        <v>241</v>
      </c>
      <c r="P173" s="213"/>
      <c r="Q173" s="192" t="s">
        <v>242</v>
      </c>
      <c r="R173" s="193" t="s">
        <v>247</v>
      </c>
      <c r="T173" s="298" t="s">
        <v>12937</v>
      </c>
    </row>
    <row r="174" spans="2:20" ht="28" customHeight="1" x14ac:dyDescent="0.35">
      <c r="B174" s="169" t="s">
        <v>2323</v>
      </c>
      <c r="C174" s="170" t="s">
        <v>2324</v>
      </c>
      <c r="D174" s="170" t="s">
        <v>1791</v>
      </c>
      <c r="E174" s="170" t="s">
        <v>1792</v>
      </c>
      <c r="F174" s="170" t="s">
        <v>1793</v>
      </c>
      <c r="G174" s="171" t="s">
        <v>3073</v>
      </c>
      <c r="H174" s="190" t="s">
        <v>519</v>
      </c>
      <c r="I174" s="191" t="s">
        <v>2955</v>
      </c>
      <c r="J174" s="189"/>
      <c r="K174" s="190" t="s">
        <v>435</v>
      </c>
      <c r="L174" s="191" t="s">
        <v>2132</v>
      </c>
      <c r="M174" s="189"/>
      <c r="N174" s="192" t="s">
        <v>236</v>
      </c>
      <c r="O174" s="193" t="s">
        <v>241</v>
      </c>
      <c r="P174" s="213"/>
      <c r="Q174" s="192" t="s">
        <v>242</v>
      </c>
      <c r="R174" s="193" t="s">
        <v>247</v>
      </c>
      <c r="T174" s="298" t="s">
        <v>12937</v>
      </c>
    </row>
    <row r="175" spans="2:20" ht="28" customHeight="1" x14ac:dyDescent="0.35">
      <c r="B175" s="169" t="s">
        <v>2325</v>
      </c>
      <c r="C175" s="170" t="s">
        <v>2326</v>
      </c>
      <c r="D175" s="170" t="s">
        <v>1733</v>
      </c>
      <c r="E175" s="170" t="s">
        <v>1946</v>
      </c>
      <c r="F175" s="170" t="s">
        <v>1947</v>
      </c>
      <c r="G175" s="171" t="s">
        <v>3054</v>
      </c>
      <c r="H175" s="190" t="s">
        <v>185</v>
      </c>
      <c r="I175" s="191" t="s">
        <v>188</v>
      </c>
      <c r="J175" s="189"/>
      <c r="K175" s="190" t="s">
        <v>185</v>
      </c>
      <c r="L175" s="191" t="s">
        <v>188</v>
      </c>
      <c r="M175" s="189"/>
      <c r="N175" s="192" t="s">
        <v>231</v>
      </c>
      <c r="O175" s="193" t="s">
        <v>235</v>
      </c>
      <c r="P175" s="213"/>
      <c r="Q175" s="192" t="s">
        <v>242</v>
      </c>
      <c r="R175" s="193" t="s">
        <v>247</v>
      </c>
      <c r="T175" s="297"/>
    </row>
    <row r="176" spans="2:20" ht="28" customHeight="1" x14ac:dyDescent="0.35">
      <c r="B176" s="169" t="s">
        <v>2328</v>
      </c>
      <c r="C176" s="170" t="s">
        <v>1947</v>
      </c>
      <c r="D176" s="170" t="s">
        <v>1733</v>
      </c>
      <c r="E176" s="170" t="s">
        <v>2329</v>
      </c>
      <c r="F176" s="170" t="s">
        <v>1947</v>
      </c>
      <c r="G176" s="171" t="s">
        <v>3054</v>
      </c>
      <c r="H176" s="190" t="s">
        <v>185</v>
      </c>
      <c r="I176" s="191" t="s">
        <v>188</v>
      </c>
      <c r="J176" s="189"/>
      <c r="K176" s="190" t="s">
        <v>185</v>
      </c>
      <c r="L176" s="191" t="s">
        <v>188</v>
      </c>
      <c r="M176" s="189"/>
      <c r="N176" s="192" t="s">
        <v>231</v>
      </c>
      <c r="O176" s="193" t="s">
        <v>235</v>
      </c>
      <c r="P176" s="213"/>
      <c r="Q176" s="192" t="s">
        <v>242</v>
      </c>
      <c r="R176" s="193" t="s">
        <v>247</v>
      </c>
      <c r="T176" s="298" t="s">
        <v>12937</v>
      </c>
    </row>
    <row r="177" spans="2:20" ht="28" customHeight="1" x14ac:dyDescent="0.35">
      <c r="B177" s="169" t="s">
        <v>2331</v>
      </c>
      <c r="C177" s="170" t="s">
        <v>2332</v>
      </c>
      <c r="D177" s="170" t="s">
        <v>1713</v>
      </c>
      <c r="E177" s="170" t="s">
        <v>1946</v>
      </c>
      <c r="F177" s="170" t="s">
        <v>1947</v>
      </c>
      <c r="G177" s="171" t="s">
        <v>3218</v>
      </c>
      <c r="H177" s="190" t="s">
        <v>893</v>
      </c>
      <c r="I177" s="191" t="s">
        <v>2334</v>
      </c>
      <c r="J177" s="189"/>
      <c r="K177" s="190" t="s">
        <v>893</v>
      </c>
      <c r="L177" s="191" t="s">
        <v>2334</v>
      </c>
      <c r="M177" s="189"/>
      <c r="N177" s="192" t="s">
        <v>225</v>
      </c>
      <c r="O177" s="193" t="s">
        <v>230</v>
      </c>
      <c r="P177" s="213"/>
      <c r="Q177" s="192" t="s">
        <v>242</v>
      </c>
      <c r="R177" s="193" t="s">
        <v>247</v>
      </c>
      <c r="T177" s="297"/>
    </row>
    <row r="178" spans="2:20" ht="28" customHeight="1" x14ac:dyDescent="0.35">
      <c r="B178" s="169" t="s">
        <v>2335</v>
      </c>
      <c r="C178" s="170" t="s">
        <v>2336</v>
      </c>
      <c r="D178" s="170" t="s">
        <v>1791</v>
      </c>
      <c r="E178" s="170" t="s">
        <v>1946</v>
      </c>
      <c r="F178" s="170" t="s">
        <v>1947</v>
      </c>
      <c r="G178" s="171" t="s">
        <v>3173</v>
      </c>
      <c r="H178" s="185" t="s">
        <v>893</v>
      </c>
      <c r="I178" s="186" t="s">
        <v>2334</v>
      </c>
      <c r="J178" s="189"/>
      <c r="K178" s="190" t="s">
        <v>832</v>
      </c>
      <c r="L178" s="191" t="s">
        <v>1990</v>
      </c>
      <c r="M178" s="189"/>
      <c r="N178" s="192" t="s">
        <v>236</v>
      </c>
      <c r="O178" s="193" t="s">
        <v>241</v>
      </c>
      <c r="P178" s="213"/>
      <c r="Q178" s="192" t="s">
        <v>242</v>
      </c>
      <c r="R178" s="193" t="s">
        <v>247</v>
      </c>
      <c r="T178" s="298" t="s">
        <v>12937</v>
      </c>
    </row>
    <row r="179" spans="2:20" ht="28" customHeight="1" x14ac:dyDescent="0.35">
      <c r="B179" s="169" t="s">
        <v>2337</v>
      </c>
      <c r="C179" s="170" t="s">
        <v>2338</v>
      </c>
      <c r="D179" s="170" t="s">
        <v>1791</v>
      </c>
      <c r="E179" s="170" t="s">
        <v>1946</v>
      </c>
      <c r="F179" s="170" t="s">
        <v>1947</v>
      </c>
      <c r="G179" s="171" t="s">
        <v>3173</v>
      </c>
      <c r="H179" s="185" t="s">
        <v>893</v>
      </c>
      <c r="I179" s="186" t="s">
        <v>2334</v>
      </c>
      <c r="J179" s="189"/>
      <c r="K179" s="190" t="s">
        <v>832</v>
      </c>
      <c r="L179" s="191" t="s">
        <v>1990</v>
      </c>
      <c r="M179" s="189"/>
      <c r="N179" s="192" t="s">
        <v>236</v>
      </c>
      <c r="O179" s="193" t="s">
        <v>241</v>
      </c>
      <c r="P179" s="213"/>
      <c r="Q179" s="192" t="s">
        <v>242</v>
      </c>
      <c r="R179" s="193" t="s">
        <v>247</v>
      </c>
      <c r="T179" s="297"/>
    </row>
    <row r="180" spans="2:20" ht="28" customHeight="1" x14ac:dyDescent="0.35">
      <c r="B180" s="169" t="s">
        <v>2339</v>
      </c>
      <c r="C180" s="170" t="s">
        <v>2340</v>
      </c>
      <c r="D180" s="170" t="s">
        <v>1791</v>
      </c>
      <c r="E180" s="170" t="s">
        <v>1946</v>
      </c>
      <c r="F180" s="170" t="s">
        <v>1947</v>
      </c>
      <c r="G180" s="171" t="s">
        <v>3174</v>
      </c>
      <c r="H180" s="185" t="s">
        <v>893</v>
      </c>
      <c r="I180" s="186" t="s">
        <v>2334</v>
      </c>
      <c r="J180" s="189"/>
      <c r="K180" s="190" t="s">
        <v>832</v>
      </c>
      <c r="L180" s="191" t="s">
        <v>1990</v>
      </c>
      <c r="M180" s="189"/>
      <c r="N180" s="192" t="s">
        <v>236</v>
      </c>
      <c r="O180" s="193" t="s">
        <v>241</v>
      </c>
      <c r="P180" s="213"/>
      <c r="Q180" s="192" t="s">
        <v>242</v>
      </c>
      <c r="R180" s="193" t="s">
        <v>247</v>
      </c>
      <c r="T180" s="297"/>
    </row>
    <row r="181" spans="2:20" ht="28" customHeight="1" x14ac:dyDescent="0.35">
      <c r="B181" s="169" t="s">
        <v>2341</v>
      </c>
      <c r="C181" s="170" t="s">
        <v>2342</v>
      </c>
      <c r="D181" s="170" t="s">
        <v>1739</v>
      </c>
      <c r="E181" s="170" t="s">
        <v>1946</v>
      </c>
      <c r="F181" s="170" t="s">
        <v>1947</v>
      </c>
      <c r="G181" s="171" t="s">
        <v>3054</v>
      </c>
      <c r="H181" s="190" t="s">
        <v>893</v>
      </c>
      <c r="I181" s="191" t="s">
        <v>2334</v>
      </c>
      <c r="J181" s="189"/>
      <c r="K181" s="190" t="s">
        <v>563</v>
      </c>
      <c r="L181" s="191" t="s">
        <v>1788</v>
      </c>
      <c r="M181" s="189"/>
      <c r="N181" s="192">
        <v>10143988</v>
      </c>
      <c r="O181" s="193" t="s">
        <v>224</v>
      </c>
      <c r="P181" s="213"/>
      <c r="Q181" s="192" t="s">
        <v>242</v>
      </c>
      <c r="R181" s="193" t="s">
        <v>247</v>
      </c>
      <c r="T181" s="297"/>
    </row>
    <row r="182" spans="2:20" ht="28" customHeight="1" x14ac:dyDescent="0.35">
      <c r="B182" s="169" t="s">
        <v>2343</v>
      </c>
      <c r="C182" s="170" t="s">
        <v>2344</v>
      </c>
      <c r="D182" s="170" t="s">
        <v>1733</v>
      </c>
      <c r="E182" s="170" t="s">
        <v>1946</v>
      </c>
      <c r="F182" s="170" t="s">
        <v>1947</v>
      </c>
      <c r="G182" s="171" t="s">
        <v>3054</v>
      </c>
      <c r="H182" s="190" t="s">
        <v>185</v>
      </c>
      <c r="I182" s="191" t="s">
        <v>188</v>
      </c>
      <c r="J182" s="189"/>
      <c r="K182" s="190" t="s">
        <v>185</v>
      </c>
      <c r="L182" s="191" t="s">
        <v>188</v>
      </c>
      <c r="M182" s="189"/>
      <c r="N182" s="192" t="s">
        <v>231</v>
      </c>
      <c r="O182" s="193" t="s">
        <v>235</v>
      </c>
      <c r="P182" s="213"/>
      <c r="Q182" s="192" t="s">
        <v>242</v>
      </c>
      <c r="R182" s="193" t="s">
        <v>247</v>
      </c>
      <c r="T182" s="297"/>
    </row>
    <row r="183" spans="2:20" ht="28" customHeight="1" x14ac:dyDescent="0.35">
      <c r="B183" s="169" t="s">
        <v>2345</v>
      </c>
      <c r="C183" s="170" t="s">
        <v>2346</v>
      </c>
      <c r="D183" s="170" t="s">
        <v>1733</v>
      </c>
      <c r="E183" s="170" t="s">
        <v>2066</v>
      </c>
      <c r="F183" s="170" t="s">
        <v>1996</v>
      </c>
      <c r="G183" s="171" t="s">
        <v>3054</v>
      </c>
      <c r="H183" s="190" t="s">
        <v>523</v>
      </c>
      <c r="I183" s="191" t="s">
        <v>528</v>
      </c>
      <c r="J183" s="189"/>
      <c r="K183" s="190" t="s">
        <v>348</v>
      </c>
      <c r="L183" s="191" t="s">
        <v>352</v>
      </c>
      <c r="M183" s="189"/>
      <c r="N183" s="192" t="s">
        <v>231</v>
      </c>
      <c r="O183" s="193" t="s">
        <v>235</v>
      </c>
      <c r="P183" s="213"/>
      <c r="Q183" s="192" t="s">
        <v>242</v>
      </c>
      <c r="R183" s="193" t="s">
        <v>247</v>
      </c>
      <c r="T183" s="297"/>
    </row>
    <row r="184" spans="2:20" ht="28" customHeight="1" x14ac:dyDescent="0.35">
      <c r="B184" s="169" t="s">
        <v>2347</v>
      </c>
      <c r="C184" s="170" t="s">
        <v>2348</v>
      </c>
      <c r="D184" s="170" t="s">
        <v>1733</v>
      </c>
      <c r="E184" s="170" t="s">
        <v>1946</v>
      </c>
      <c r="F184" s="170" t="s">
        <v>1947</v>
      </c>
      <c r="G184" s="171" t="s">
        <v>3054</v>
      </c>
      <c r="H184" s="190" t="s">
        <v>185</v>
      </c>
      <c r="I184" s="191" t="s">
        <v>188</v>
      </c>
      <c r="J184" s="189"/>
      <c r="K184" s="190" t="s">
        <v>185</v>
      </c>
      <c r="L184" s="191" t="s">
        <v>188</v>
      </c>
      <c r="M184" s="189"/>
      <c r="N184" s="192" t="s">
        <v>231</v>
      </c>
      <c r="O184" s="193" t="s">
        <v>235</v>
      </c>
      <c r="P184" s="213"/>
      <c r="Q184" s="192" t="s">
        <v>242</v>
      </c>
      <c r="R184" s="193" t="s">
        <v>247</v>
      </c>
      <c r="T184" s="298" t="s">
        <v>12937</v>
      </c>
    </row>
    <row r="185" spans="2:20" ht="28" customHeight="1" x14ac:dyDescent="0.35">
      <c r="B185" s="169" t="s">
        <v>2349</v>
      </c>
      <c r="C185" s="170" t="s">
        <v>2350</v>
      </c>
      <c r="D185" s="170" t="s">
        <v>1733</v>
      </c>
      <c r="E185" s="170" t="s">
        <v>1946</v>
      </c>
      <c r="F185" s="170" t="s">
        <v>1947</v>
      </c>
      <c r="G185" s="171" t="s">
        <v>3054</v>
      </c>
      <c r="H185" s="190" t="s">
        <v>185</v>
      </c>
      <c r="I185" s="191" t="s">
        <v>188</v>
      </c>
      <c r="J185" s="189"/>
      <c r="K185" s="190" t="s">
        <v>185</v>
      </c>
      <c r="L185" s="191" t="s">
        <v>188</v>
      </c>
      <c r="M185" s="189"/>
      <c r="N185" s="192" t="s">
        <v>231</v>
      </c>
      <c r="O185" s="193" t="s">
        <v>235</v>
      </c>
      <c r="P185" s="213"/>
      <c r="Q185" s="192" t="s">
        <v>242</v>
      </c>
      <c r="R185" s="193" t="s">
        <v>247</v>
      </c>
      <c r="T185" s="297"/>
    </row>
    <row r="186" spans="2:20" ht="28" customHeight="1" x14ac:dyDescent="0.35">
      <c r="B186" s="169" t="s">
        <v>2352</v>
      </c>
      <c r="C186" s="170" t="s">
        <v>1984</v>
      </c>
      <c r="D186" s="170" t="s">
        <v>1739</v>
      </c>
      <c r="E186" s="170" t="s">
        <v>2353</v>
      </c>
      <c r="F186" s="170" t="s">
        <v>1984</v>
      </c>
      <c r="G186" s="171" t="s">
        <v>3203</v>
      </c>
      <c r="H186" s="194" t="s">
        <v>745</v>
      </c>
      <c r="I186" s="191" t="s">
        <v>2354</v>
      </c>
      <c r="J186" s="189"/>
      <c r="K186" s="190" t="s">
        <v>563</v>
      </c>
      <c r="L186" s="191" t="s">
        <v>1788</v>
      </c>
      <c r="M186" s="189"/>
      <c r="N186" s="192">
        <v>10143988</v>
      </c>
      <c r="O186" s="193" t="s">
        <v>224</v>
      </c>
      <c r="P186" s="213"/>
      <c r="Q186" s="192" t="s">
        <v>242</v>
      </c>
      <c r="R186" s="193" t="s">
        <v>247</v>
      </c>
      <c r="T186" s="297"/>
    </row>
    <row r="187" spans="2:20" ht="28" customHeight="1" x14ac:dyDescent="0.35">
      <c r="B187" s="169" t="s">
        <v>2355</v>
      </c>
      <c r="C187" s="170" t="s">
        <v>2356</v>
      </c>
      <c r="D187" s="170" t="s">
        <v>1791</v>
      </c>
      <c r="E187" s="170" t="s">
        <v>1776</v>
      </c>
      <c r="F187" s="170" t="s">
        <v>1777</v>
      </c>
      <c r="G187" s="171" t="s">
        <v>3054</v>
      </c>
      <c r="H187" s="190" t="s">
        <v>1074</v>
      </c>
      <c r="I187" s="191" t="s">
        <v>2986</v>
      </c>
      <c r="J187" s="189"/>
      <c r="K187" s="190" t="s">
        <v>214</v>
      </c>
      <c r="L187" s="191" t="s">
        <v>1821</v>
      </c>
      <c r="M187" s="189"/>
      <c r="N187" s="192" t="s">
        <v>236</v>
      </c>
      <c r="O187" s="193" t="s">
        <v>241</v>
      </c>
      <c r="P187" s="213"/>
      <c r="Q187" s="192" t="s">
        <v>242</v>
      </c>
      <c r="R187" s="193" t="s">
        <v>247</v>
      </c>
      <c r="T187" s="297"/>
    </row>
    <row r="188" spans="2:20" ht="28" customHeight="1" x14ac:dyDescent="0.35">
      <c r="B188" s="169" t="s">
        <v>2358</v>
      </c>
      <c r="C188" s="170" t="s">
        <v>2359</v>
      </c>
      <c r="D188" s="170" t="s">
        <v>1739</v>
      </c>
      <c r="E188" s="170" t="s">
        <v>1746</v>
      </c>
      <c r="F188" s="170" t="s">
        <v>1747</v>
      </c>
      <c r="G188" s="171" t="s">
        <v>3067</v>
      </c>
      <c r="H188" s="190" t="s">
        <v>541</v>
      </c>
      <c r="I188" s="191" t="s">
        <v>2078</v>
      </c>
      <c r="J188" s="189"/>
      <c r="K188" s="190" t="s">
        <v>170</v>
      </c>
      <c r="L188" s="191" t="s">
        <v>12880</v>
      </c>
      <c r="M188" s="189"/>
      <c r="N188" s="192">
        <v>10143988</v>
      </c>
      <c r="O188" s="193" t="s">
        <v>224</v>
      </c>
      <c r="P188" s="213"/>
      <c r="Q188" s="192" t="s">
        <v>242</v>
      </c>
      <c r="R188" s="193" t="s">
        <v>247</v>
      </c>
      <c r="T188" s="298" t="s">
        <v>12937</v>
      </c>
    </row>
    <row r="189" spans="2:20" ht="7" customHeight="1" thickBot="1" x14ac:dyDescent="0.4">
      <c r="B189" s="172"/>
      <c r="C189" s="173"/>
      <c r="D189" s="173"/>
      <c r="E189" s="173"/>
      <c r="F189" s="173"/>
      <c r="G189" s="174"/>
      <c r="H189" s="195"/>
      <c r="I189" s="196"/>
      <c r="J189" s="189"/>
      <c r="K189" s="195"/>
      <c r="L189" s="196"/>
      <c r="M189" s="189"/>
      <c r="N189" s="197"/>
      <c r="O189" s="198"/>
      <c r="P189" s="213"/>
      <c r="Q189" s="197"/>
      <c r="R189" s="198"/>
    </row>
  </sheetData>
  <autoFilter ref="A3:T188" xr:uid="{00000000-0009-0000-0000-000011000000}"/>
  <mergeCells count="4">
    <mergeCell ref="N2:O2"/>
    <mergeCell ref="Q2:R2"/>
    <mergeCell ref="H2:I2"/>
    <mergeCell ref="K2:L2"/>
  </mergeCells>
  <conditionalFormatting sqref="H4:I49 H51:I53 H55:I58 J80 J81:L93 H181:I185 H128:I135 H64:I67 J94 J66:L79 J65 J181 H137:I147 H187:I188 H70:I126 J178:L180 J177 J4:L64 J182:L188 J95:L176 H149:I154 M4:M188 H156:I177">
    <cfRule type="cellIs" dxfId="19" priority="104" operator="equal">
      <formula>"NONE"</formula>
    </cfRule>
  </conditionalFormatting>
  <conditionalFormatting sqref="H94:I94">
    <cfRule type="expression" dxfId="18" priority="96">
      <formula>ISBLANK(H94)</formula>
    </cfRule>
  </conditionalFormatting>
  <conditionalFormatting sqref="H50:I50">
    <cfRule type="expression" dxfId="17" priority="92">
      <formula>ISBLANK(H50)</formula>
    </cfRule>
  </conditionalFormatting>
  <conditionalFormatting sqref="H54:I54">
    <cfRule type="expression" dxfId="16" priority="90">
      <formula>ISBLANK(H54)</formula>
    </cfRule>
  </conditionalFormatting>
  <conditionalFormatting sqref="H59:I63">
    <cfRule type="expression" dxfId="15" priority="89">
      <formula>ISBLANK(H59)</formula>
    </cfRule>
  </conditionalFormatting>
  <conditionalFormatting sqref="K80:L80">
    <cfRule type="cellIs" dxfId="14" priority="56" operator="equal">
      <formula>"NONE"</formula>
    </cfRule>
  </conditionalFormatting>
  <conditionalFormatting sqref="H127:I127">
    <cfRule type="cellIs" dxfId="13" priority="26" operator="equal">
      <formula>"NONE"</formula>
    </cfRule>
  </conditionalFormatting>
  <conditionalFormatting sqref="H178:I178">
    <cfRule type="expression" dxfId="12" priority="22">
      <formula>ISBLANK(H178)</formula>
    </cfRule>
  </conditionalFormatting>
  <conditionalFormatting sqref="H180:I180">
    <cfRule type="expression" dxfId="11" priority="21">
      <formula>ISBLANK(H180)</formula>
    </cfRule>
  </conditionalFormatting>
  <conditionalFormatting sqref="H148:I148">
    <cfRule type="expression" dxfId="10" priority="20">
      <formula>ISBLANK(H148)</formula>
    </cfRule>
  </conditionalFormatting>
  <conditionalFormatting sqref="H179:I179">
    <cfRule type="expression" dxfId="9" priority="19">
      <formula>ISBLANK(H179)</formula>
    </cfRule>
  </conditionalFormatting>
  <conditionalFormatting sqref="K94:L94">
    <cfRule type="cellIs" dxfId="8" priority="18" operator="equal">
      <formula>"NONE"</formula>
    </cfRule>
  </conditionalFormatting>
  <conditionalFormatting sqref="K65:L65">
    <cfRule type="cellIs" dxfId="7" priority="17" operator="equal">
      <formula>"NONE"</formula>
    </cfRule>
  </conditionalFormatting>
  <conditionalFormatting sqref="H68:I68">
    <cfRule type="cellIs" dxfId="6" priority="9" operator="equal">
      <formula>"NONE"</formula>
    </cfRule>
  </conditionalFormatting>
  <conditionalFormatting sqref="H69:I69">
    <cfRule type="cellIs" dxfId="5" priority="8" operator="equal">
      <formula>"NONE"</formula>
    </cfRule>
  </conditionalFormatting>
  <conditionalFormatting sqref="H136:I136">
    <cfRule type="cellIs" dxfId="4" priority="7" operator="equal">
      <formula>"NONE"</formula>
    </cfRule>
  </conditionalFormatting>
  <conditionalFormatting sqref="H186:I186">
    <cfRule type="cellIs" dxfId="3" priority="6" operator="equal">
      <formula>"NONE"</formula>
    </cfRule>
  </conditionalFormatting>
  <conditionalFormatting sqref="K177:L177">
    <cfRule type="cellIs" dxfId="2" priority="4" operator="equal">
      <formula>"NONE"</formula>
    </cfRule>
  </conditionalFormatting>
  <conditionalFormatting sqref="K181:L181">
    <cfRule type="cellIs" dxfId="1" priority="3" operator="equal">
      <formula>"NONE"</formula>
    </cfRule>
  </conditionalFormatting>
  <conditionalFormatting sqref="H155:I155">
    <cfRule type="cellIs" dxfId="0" priority="1" operator="equal">
      <formula>"NONE"</formula>
    </cfRule>
  </conditionalFormatting>
  <printOptions horizontalCentered="1"/>
  <pageMargins left="0.25" right="0.25" top="0.75" bottom="0.5" header="0.25" footer="0.25"/>
  <pageSetup scale="50" fitToHeight="0" orientation="landscape" r:id="rId1"/>
  <headerFooter>
    <oddHeader>&amp;L&amp;"Arial,Bold"&amp;14&amp;A</oddHeader>
    <oddFooter>&amp;Lfilename: &amp;F</oddFooter>
  </headerFooter>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1"/>
    <pageSetUpPr fitToPage="1"/>
  </sheetPr>
  <dimension ref="A1:P195"/>
  <sheetViews>
    <sheetView showGridLines="0" zoomScaleNormal="100" workbookViewId="0">
      <pane xSplit="3" ySplit="3" topLeftCell="D4" activePane="bottomRight" state="frozen"/>
      <selection activeCell="A3" sqref="A3"/>
      <selection pane="topRight" activeCell="A3" sqref="A3"/>
      <selection pane="bottomLeft" activeCell="A3" sqref="A3"/>
      <selection pane="bottomRight" activeCell="A3" sqref="A3"/>
    </sheetView>
  </sheetViews>
  <sheetFormatPr defaultColWidth="9.1796875" defaultRowHeight="20" outlineLevelCol="1" x14ac:dyDescent="0.4"/>
  <cols>
    <col min="1" max="1" width="0.81640625" style="112" customWidth="1"/>
    <col min="2" max="2" width="15.26953125" style="74" customWidth="1"/>
    <col min="3" max="3" width="73.7265625" style="74" customWidth="1"/>
    <col min="4" max="4" width="11" style="74" hidden="1" customWidth="1" outlineLevel="1"/>
    <col min="5" max="5" width="25.1796875" style="74" hidden="1" customWidth="1" outlineLevel="1"/>
    <col min="6" max="6" width="56.26953125" style="74" hidden="1" customWidth="1" outlineLevel="1"/>
    <col min="7" max="7" width="16.26953125" style="75" hidden="1" customWidth="1" outlineLevel="1"/>
    <col min="8" max="8" width="100.7265625" style="74" hidden="1" customWidth="1" outlineLevel="1"/>
    <col min="9" max="9" width="13.7265625" style="74" customWidth="1" collapsed="1"/>
    <col min="10" max="10" width="30.7265625" style="74" customWidth="1"/>
    <col min="11" max="11" width="13.7265625" style="74" customWidth="1"/>
    <col min="12" max="12" width="30.7265625" style="74" customWidth="1"/>
    <col min="13" max="13" width="13.7265625" style="74" customWidth="1"/>
    <col min="14" max="14" width="25.7265625" style="74" customWidth="1"/>
    <col min="15" max="15" width="13.7265625" style="74" customWidth="1"/>
    <col min="16" max="16" width="25.7265625" style="74" customWidth="1"/>
    <col min="17" max="16384" width="9.1796875" style="74"/>
  </cols>
  <sheetData>
    <row r="1" spans="1:16" ht="21" thickBot="1" x14ac:dyDescent="0.5">
      <c r="B1" s="97" t="s">
        <v>1701</v>
      </c>
      <c r="C1" s="96"/>
      <c r="I1" s="111">
        <f>SUBTOTAL(3,B4:B195)</f>
        <v>192</v>
      </c>
    </row>
    <row r="2" spans="1:16" ht="34.5" customHeight="1" thickBot="1" x14ac:dyDescent="0.45">
      <c r="C2" s="98" t="s">
        <v>2983</v>
      </c>
      <c r="I2" s="451" t="s">
        <v>2972</v>
      </c>
      <c r="J2" s="452"/>
      <c r="K2" s="451" t="s">
        <v>2973</v>
      </c>
      <c r="L2" s="452"/>
      <c r="M2" s="451" t="s">
        <v>2974</v>
      </c>
      <c r="N2" s="452"/>
      <c r="O2" s="451" t="s">
        <v>2975</v>
      </c>
      <c r="P2" s="452"/>
    </row>
    <row r="3" spans="1:16" s="110" customFormat="1" ht="34.5" customHeight="1" thickBot="1" x14ac:dyDescent="0.45">
      <c r="A3" s="113"/>
      <c r="B3" s="104" t="s">
        <v>1702</v>
      </c>
      <c r="C3" s="105" t="s">
        <v>1703</v>
      </c>
      <c r="D3" s="105" t="s">
        <v>1704</v>
      </c>
      <c r="E3" s="106" t="s">
        <v>1705</v>
      </c>
      <c r="F3" s="105" t="s">
        <v>1706</v>
      </c>
      <c r="G3" s="107" t="s">
        <v>1707</v>
      </c>
      <c r="H3" s="103" t="s">
        <v>1708</v>
      </c>
      <c r="I3" s="108" t="s">
        <v>1709</v>
      </c>
      <c r="J3" s="109" t="s">
        <v>1710</v>
      </c>
      <c r="K3" s="108" t="s">
        <v>1709</v>
      </c>
      <c r="L3" s="109" t="s">
        <v>1710</v>
      </c>
      <c r="M3" s="108" t="s">
        <v>1709</v>
      </c>
      <c r="N3" s="109" t="s">
        <v>1710</v>
      </c>
      <c r="O3" s="108" t="s">
        <v>1709</v>
      </c>
      <c r="P3" s="109" t="s">
        <v>1710</v>
      </c>
    </row>
    <row r="4" spans="1:16" ht="43.5" x14ac:dyDescent="0.4">
      <c r="B4" s="99" t="s">
        <v>1711</v>
      </c>
      <c r="C4" s="99" t="s">
        <v>1712</v>
      </c>
      <c r="D4" s="99" t="s">
        <v>1713</v>
      </c>
      <c r="E4" s="99" t="s">
        <v>1714</v>
      </c>
      <c r="F4" s="99" t="s">
        <v>1712</v>
      </c>
      <c r="G4" s="100" t="s">
        <v>1715</v>
      </c>
      <c r="H4" s="101" t="s">
        <v>1716</v>
      </c>
      <c r="I4" s="102" t="s">
        <v>105</v>
      </c>
      <c r="J4" s="102" t="s">
        <v>109</v>
      </c>
      <c r="K4" s="100" t="s">
        <v>199</v>
      </c>
      <c r="L4" s="100" t="s">
        <v>1717</v>
      </c>
      <c r="M4" s="99" t="s">
        <v>225</v>
      </c>
      <c r="N4" s="99" t="s">
        <v>230</v>
      </c>
      <c r="O4" s="99" t="s">
        <v>242</v>
      </c>
      <c r="P4" s="99" t="s">
        <v>247</v>
      </c>
    </row>
    <row r="5" spans="1:16" x14ac:dyDescent="0.4">
      <c r="B5" s="76" t="s">
        <v>1718</v>
      </c>
      <c r="C5" s="76" t="s">
        <v>1719</v>
      </c>
      <c r="D5" s="76" t="s">
        <v>1713</v>
      </c>
      <c r="E5" s="76" t="s">
        <v>1720</v>
      </c>
      <c r="F5" s="76" t="s">
        <v>1712</v>
      </c>
      <c r="G5" s="77" t="s">
        <v>1715</v>
      </c>
      <c r="H5" s="78" t="s">
        <v>1721</v>
      </c>
      <c r="I5" s="79" t="s">
        <v>105</v>
      </c>
      <c r="J5" s="79" t="s">
        <v>109</v>
      </c>
      <c r="K5" s="77" t="s">
        <v>199</v>
      </c>
      <c r="L5" s="77" t="s">
        <v>1717</v>
      </c>
      <c r="M5" s="76" t="s">
        <v>225</v>
      </c>
      <c r="N5" s="76" t="s">
        <v>230</v>
      </c>
      <c r="O5" s="76" t="s">
        <v>242</v>
      </c>
      <c r="P5" s="76" t="s">
        <v>247</v>
      </c>
    </row>
    <row r="6" spans="1:16" x14ac:dyDescent="0.4">
      <c r="B6" s="76" t="s">
        <v>1722</v>
      </c>
      <c r="C6" s="76" t="s">
        <v>1723</v>
      </c>
      <c r="D6" s="76" t="s">
        <v>1713</v>
      </c>
      <c r="E6" s="76" t="s">
        <v>1720</v>
      </c>
      <c r="F6" s="76" t="s">
        <v>1712</v>
      </c>
      <c r="G6" s="77" t="s">
        <v>1715</v>
      </c>
      <c r="H6" s="78" t="s">
        <v>1721</v>
      </c>
      <c r="I6" s="79" t="s">
        <v>105</v>
      </c>
      <c r="J6" s="79" t="s">
        <v>109</v>
      </c>
      <c r="K6" s="77" t="s">
        <v>199</v>
      </c>
      <c r="L6" s="77" t="s">
        <v>1717</v>
      </c>
      <c r="M6" s="76" t="s">
        <v>225</v>
      </c>
      <c r="N6" s="76" t="s">
        <v>230</v>
      </c>
      <c r="O6" s="76" t="s">
        <v>242</v>
      </c>
      <c r="P6" s="76" t="s">
        <v>247</v>
      </c>
    </row>
    <row r="7" spans="1:16" ht="29" x14ac:dyDescent="0.4">
      <c r="B7" s="76" t="s">
        <v>1724</v>
      </c>
      <c r="C7" s="76" t="s">
        <v>1725</v>
      </c>
      <c r="D7" s="76" t="s">
        <v>1713</v>
      </c>
      <c r="E7" s="76" t="s">
        <v>1726</v>
      </c>
      <c r="F7" s="76" t="s">
        <v>1727</v>
      </c>
      <c r="G7" s="80" t="s">
        <v>1728</v>
      </c>
      <c r="H7" s="81" t="s">
        <v>1729</v>
      </c>
      <c r="I7" s="82">
        <v>10133605</v>
      </c>
      <c r="J7" s="83" t="s">
        <v>1730</v>
      </c>
      <c r="K7" s="82" t="s">
        <v>199</v>
      </c>
      <c r="L7" s="83" t="s">
        <v>1717</v>
      </c>
      <c r="M7" s="76" t="s">
        <v>225</v>
      </c>
      <c r="N7" s="76" t="s">
        <v>230</v>
      </c>
      <c r="O7" s="76" t="s">
        <v>242</v>
      </c>
      <c r="P7" s="76" t="s">
        <v>247</v>
      </c>
    </row>
    <row r="8" spans="1:16" ht="29" x14ac:dyDescent="0.4">
      <c r="B8" s="76" t="s">
        <v>1731</v>
      </c>
      <c r="C8" s="76" t="s">
        <v>1732</v>
      </c>
      <c r="D8" s="76" t="s">
        <v>1733</v>
      </c>
      <c r="E8" s="76" t="s">
        <v>1734</v>
      </c>
      <c r="F8" s="76" t="s">
        <v>1732</v>
      </c>
      <c r="G8" s="80" t="s">
        <v>1715</v>
      </c>
      <c r="H8" s="81" t="s">
        <v>1735</v>
      </c>
      <c r="I8" s="82" t="s">
        <v>52</v>
      </c>
      <c r="J8" s="82" t="s">
        <v>1736</v>
      </c>
      <c r="K8" s="80" t="s">
        <v>52</v>
      </c>
      <c r="L8" s="80" t="s">
        <v>1736</v>
      </c>
      <c r="M8" s="76" t="s">
        <v>231</v>
      </c>
      <c r="N8" s="76" t="s">
        <v>235</v>
      </c>
      <c r="O8" s="76" t="s">
        <v>242</v>
      </c>
      <c r="P8" s="76" t="s">
        <v>247</v>
      </c>
    </row>
    <row r="9" spans="1:16" ht="29" x14ac:dyDescent="0.4">
      <c r="B9" s="76" t="s">
        <v>1737</v>
      </c>
      <c r="C9" s="76" t="s">
        <v>1738</v>
      </c>
      <c r="D9" s="76" t="s">
        <v>1739</v>
      </c>
      <c r="E9" s="76" t="s">
        <v>1740</v>
      </c>
      <c r="F9" s="76" t="s">
        <v>1741</v>
      </c>
      <c r="G9" s="80" t="s">
        <v>1728</v>
      </c>
      <c r="H9" s="84" t="s">
        <v>1742</v>
      </c>
      <c r="I9" s="85">
        <v>10150703</v>
      </c>
      <c r="J9" s="85" t="s">
        <v>1743</v>
      </c>
      <c r="K9" s="85">
        <v>10149913</v>
      </c>
      <c r="L9" s="86" t="s">
        <v>174</v>
      </c>
      <c r="M9" s="76">
        <v>10143988</v>
      </c>
      <c r="N9" s="76" t="s">
        <v>224</v>
      </c>
      <c r="O9" s="76" t="s">
        <v>242</v>
      </c>
      <c r="P9" s="76" t="s">
        <v>247</v>
      </c>
    </row>
    <row r="10" spans="1:16" ht="29" x14ac:dyDescent="0.4">
      <c r="B10" s="76" t="s">
        <v>1744</v>
      </c>
      <c r="C10" s="76" t="s">
        <v>1745</v>
      </c>
      <c r="D10" s="76" t="s">
        <v>1739</v>
      </c>
      <c r="E10" s="76" t="s">
        <v>1746</v>
      </c>
      <c r="F10" s="76" t="s">
        <v>1747</v>
      </c>
      <c r="G10" s="76" t="s">
        <v>1748</v>
      </c>
      <c r="H10" s="84" t="s">
        <v>2976</v>
      </c>
      <c r="I10" s="87">
        <v>10153218</v>
      </c>
      <c r="J10" s="88" t="s">
        <v>1146</v>
      </c>
      <c r="K10" s="88">
        <v>10149913</v>
      </c>
      <c r="L10" s="89" t="s">
        <v>174</v>
      </c>
      <c r="M10" s="76">
        <v>10143988</v>
      </c>
      <c r="N10" s="76" t="s">
        <v>224</v>
      </c>
      <c r="O10" s="76" t="s">
        <v>242</v>
      </c>
      <c r="P10" s="76" t="s">
        <v>247</v>
      </c>
    </row>
    <row r="11" spans="1:16" ht="29" x14ac:dyDescent="0.4">
      <c r="B11" s="76" t="s">
        <v>1749</v>
      </c>
      <c r="C11" s="76" t="s">
        <v>1750</v>
      </c>
      <c r="D11" s="76" t="s">
        <v>1739</v>
      </c>
      <c r="E11" s="76" t="s">
        <v>1746</v>
      </c>
      <c r="F11" s="76" t="s">
        <v>1747</v>
      </c>
      <c r="G11" s="76" t="s">
        <v>1751</v>
      </c>
      <c r="H11" s="84" t="s">
        <v>1752</v>
      </c>
      <c r="I11" s="88">
        <v>10148915</v>
      </c>
      <c r="J11" s="88" t="s">
        <v>1753</v>
      </c>
      <c r="K11" s="88" t="s">
        <v>1754</v>
      </c>
      <c r="L11" s="88" t="s">
        <v>78</v>
      </c>
      <c r="M11" s="76">
        <v>10143988</v>
      </c>
      <c r="N11" s="76" t="s">
        <v>224</v>
      </c>
      <c r="O11" s="76" t="s">
        <v>242</v>
      </c>
      <c r="P11" s="76" t="s">
        <v>247</v>
      </c>
    </row>
    <row r="12" spans="1:16" ht="29" x14ac:dyDescent="0.4">
      <c r="B12" s="76" t="s">
        <v>1755</v>
      </c>
      <c r="C12" s="76" t="s">
        <v>1756</v>
      </c>
      <c r="D12" s="76" t="s">
        <v>1739</v>
      </c>
      <c r="E12" s="76" t="s">
        <v>1746</v>
      </c>
      <c r="F12" s="76" t="s">
        <v>1747</v>
      </c>
      <c r="G12" s="76" t="s">
        <v>1751</v>
      </c>
      <c r="H12" s="84" t="s">
        <v>1757</v>
      </c>
      <c r="I12" s="90" t="s">
        <v>1758</v>
      </c>
      <c r="J12" s="88" t="s">
        <v>1759</v>
      </c>
      <c r="K12" s="88">
        <v>10149913</v>
      </c>
      <c r="L12" s="89" t="s">
        <v>174</v>
      </c>
      <c r="M12" s="76">
        <v>10143988</v>
      </c>
      <c r="N12" s="76" t="s">
        <v>224</v>
      </c>
      <c r="O12" s="76" t="s">
        <v>242</v>
      </c>
      <c r="P12" s="76" t="s">
        <v>247</v>
      </c>
    </row>
    <row r="13" spans="1:16" ht="29" x14ac:dyDescent="0.4">
      <c r="B13" s="76" t="s">
        <v>1760</v>
      </c>
      <c r="C13" s="76" t="s">
        <v>1761</v>
      </c>
      <c r="D13" s="76" t="s">
        <v>1739</v>
      </c>
      <c r="E13" s="76" t="s">
        <v>1746</v>
      </c>
      <c r="F13" s="76" t="s">
        <v>1747</v>
      </c>
      <c r="G13" s="76" t="s">
        <v>1751</v>
      </c>
      <c r="H13" s="84" t="s">
        <v>1757</v>
      </c>
      <c r="I13" s="90" t="s">
        <v>1762</v>
      </c>
      <c r="J13" s="88" t="s">
        <v>1763</v>
      </c>
      <c r="K13" s="88">
        <v>10149913</v>
      </c>
      <c r="L13" s="89" t="s">
        <v>174</v>
      </c>
      <c r="M13" s="76">
        <v>10143988</v>
      </c>
      <c r="N13" s="76" t="s">
        <v>224</v>
      </c>
      <c r="O13" s="76" t="s">
        <v>242</v>
      </c>
      <c r="P13" s="76" t="s">
        <v>247</v>
      </c>
    </row>
    <row r="14" spans="1:16" ht="43.5" x14ac:dyDescent="0.4">
      <c r="B14" s="76" t="s">
        <v>1764</v>
      </c>
      <c r="C14" s="76" t="s">
        <v>1765</v>
      </c>
      <c r="D14" s="76" t="s">
        <v>1739</v>
      </c>
      <c r="E14" s="76" t="s">
        <v>1746</v>
      </c>
      <c r="F14" s="76" t="s">
        <v>1747</v>
      </c>
      <c r="G14" s="76" t="s">
        <v>1751</v>
      </c>
      <c r="H14" s="84" t="s">
        <v>1757</v>
      </c>
      <c r="I14" s="90" t="s">
        <v>1766</v>
      </c>
      <c r="J14" s="88" t="s">
        <v>1767</v>
      </c>
      <c r="K14" s="88">
        <v>10149913</v>
      </c>
      <c r="L14" s="89" t="s">
        <v>174</v>
      </c>
      <c r="M14" s="76">
        <v>10143988</v>
      </c>
      <c r="N14" s="76" t="s">
        <v>224</v>
      </c>
      <c r="O14" s="76" t="s">
        <v>242</v>
      </c>
      <c r="P14" s="76" t="s">
        <v>247</v>
      </c>
    </row>
    <row r="15" spans="1:16" x14ac:dyDescent="0.4">
      <c r="B15" s="76" t="s">
        <v>1768</v>
      </c>
      <c r="C15" s="76" t="s">
        <v>1769</v>
      </c>
      <c r="D15" s="76" t="s">
        <v>1739</v>
      </c>
      <c r="E15" s="76" t="s">
        <v>1746</v>
      </c>
      <c r="F15" s="76" t="s">
        <v>1747</v>
      </c>
      <c r="G15" s="76" t="s">
        <v>1751</v>
      </c>
      <c r="H15" s="84" t="s">
        <v>1757</v>
      </c>
      <c r="I15" s="88">
        <v>10148911</v>
      </c>
      <c r="J15" s="88" t="s">
        <v>1770</v>
      </c>
      <c r="K15" s="88">
        <v>10149913</v>
      </c>
      <c r="L15" s="89" t="s">
        <v>174</v>
      </c>
      <c r="M15" s="76">
        <v>10143988</v>
      </c>
      <c r="N15" s="76" t="s">
        <v>224</v>
      </c>
      <c r="O15" s="76" t="s">
        <v>242</v>
      </c>
      <c r="P15" s="76" t="s">
        <v>247</v>
      </c>
    </row>
    <row r="16" spans="1:16" x14ac:dyDescent="0.4">
      <c r="B16" s="76" t="s">
        <v>1771</v>
      </c>
      <c r="C16" s="76" t="s">
        <v>1772</v>
      </c>
      <c r="D16" s="76" t="s">
        <v>1739</v>
      </c>
      <c r="E16" s="76" t="s">
        <v>1746</v>
      </c>
      <c r="F16" s="76" t="s">
        <v>1747</v>
      </c>
      <c r="G16" s="76" t="s">
        <v>1751</v>
      </c>
      <c r="H16" s="84" t="s">
        <v>1757</v>
      </c>
      <c r="I16" s="88">
        <v>50032559</v>
      </c>
      <c r="J16" s="88" t="s">
        <v>1773</v>
      </c>
      <c r="K16" s="88">
        <v>10149913</v>
      </c>
      <c r="L16" s="89" t="s">
        <v>174</v>
      </c>
      <c r="M16" s="76">
        <v>10143988</v>
      </c>
      <c r="N16" s="76" t="s">
        <v>224</v>
      </c>
      <c r="O16" s="76" t="s">
        <v>242</v>
      </c>
      <c r="P16" s="76" t="s">
        <v>247</v>
      </c>
    </row>
    <row r="17" spans="2:16" x14ac:dyDescent="0.4">
      <c r="B17" s="76" t="s">
        <v>1774</v>
      </c>
      <c r="C17" s="76" t="s">
        <v>1775</v>
      </c>
      <c r="D17" s="76" t="s">
        <v>1739</v>
      </c>
      <c r="E17" s="76" t="s">
        <v>1776</v>
      </c>
      <c r="F17" s="76" t="s">
        <v>1777</v>
      </c>
      <c r="G17" s="76" t="s">
        <v>1751</v>
      </c>
      <c r="H17" s="84" t="s">
        <v>1778</v>
      </c>
      <c r="I17" s="88" t="s">
        <v>56</v>
      </c>
      <c r="J17" s="88" t="s">
        <v>1779</v>
      </c>
      <c r="K17" s="88" t="s">
        <v>56</v>
      </c>
      <c r="L17" s="88" t="s">
        <v>1779</v>
      </c>
      <c r="M17" s="76">
        <v>10143988</v>
      </c>
      <c r="N17" s="76" t="s">
        <v>224</v>
      </c>
      <c r="O17" s="76" t="s">
        <v>242</v>
      </c>
      <c r="P17" s="76" t="s">
        <v>247</v>
      </c>
    </row>
    <row r="18" spans="2:16" ht="29" x14ac:dyDescent="0.4">
      <c r="B18" s="76" t="s">
        <v>1780</v>
      </c>
      <c r="C18" s="76" t="s">
        <v>1781</v>
      </c>
      <c r="D18" s="76" t="s">
        <v>1713</v>
      </c>
      <c r="E18" s="76" t="s">
        <v>1776</v>
      </c>
      <c r="F18" s="76" t="s">
        <v>1777</v>
      </c>
      <c r="G18" s="76" t="s">
        <v>1751</v>
      </c>
      <c r="H18" s="81" t="s">
        <v>1782</v>
      </c>
      <c r="I18" s="91">
        <v>10136480</v>
      </c>
      <c r="J18" s="91" t="s">
        <v>1783</v>
      </c>
      <c r="K18" s="88" t="s">
        <v>199</v>
      </c>
      <c r="L18" s="88" t="s">
        <v>1717</v>
      </c>
      <c r="M18" s="76" t="s">
        <v>225</v>
      </c>
      <c r="N18" s="76" t="s">
        <v>230</v>
      </c>
      <c r="O18" s="76" t="s">
        <v>242</v>
      </c>
      <c r="P18" s="76" t="s">
        <v>247</v>
      </c>
    </row>
    <row r="19" spans="2:16" x14ac:dyDescent="0.4">
      <c r="B19" s="76" t="s">
        <v>1784</v>
      </c>
      <c r="C19" s="76" t="s">
        <v>1785</v>
      </c>
      <c r="D19" s="76" t="s">
        <v>1739</v>
      </c>
      <c r="E19" s="76" t="s">
        <v>1776</v>
      </c>
      <c r="F19" s="76" t="s">
        <v>1777</v>
      </c>
      <c r="G19" s="76" t="s">
        <v>1751</v>
      </c>
      <c r="H19" s="84" t="s">
        <v>1786</v>
      </c>
      <c r="I19" s="91">
        <v>10136480</v>
      </c>
      <c r="J19" s="91" t="s">
        <v>1783</v>
      </c>
      <c r="K19" s="88" t="s">
        <v>1787</v>
      </c>
      <c r="L19" s="88" t="s">
        <v>1788</v>
      </c>
      <c r="M19" s="76">
        <v>10143988</v>
      </c>
      <c r="N19" s="76" t="s">
        <v>224</v>
      </c>
      <c r="O19" s="76" t="s">
        <v>242</v>
      </c>
      <c r="P19" s="76" t="s">
        <v>247</v>
      </c>
    </row>
    <row r="20" spans="2:16" ht="29" x14ac:dyDescent="0.4">
      <c r="B20" s="76" t="s">
        <v>1789</v>
      </c>
      <c r="C20" s="76" t="s">
        <v>1790</v>
      </c>
      <c r="D20" s="76" t="s">
        <v>1791</v>
      </c>
      <c r="E20" s="76" t="s">
        <v>1792</v>
      </c>
      <c r="F20" s="76" t="s">
        <v>1793</v>
      </c>
      <c r="G20" s="76" t="s">
        <v>1751</v>
      </c>
      <c r="H20" s="84" t="s">
        <v>1794</v>
      </c>
      <c r="I20" s="88">
        <v>10094038</v>
      </c>
      <c r="J20" s="88" t="s">
        <v>1795</v>
      </c>
      <c r="K20" s="76" t="s">
        <v>63</v>
      </c>
      <c r="L20" s="76" t="s">
        <v>1796</v>
      </c>
      <c r="M20" s="76" t="s">
        <v>236</v>
      </c>
      <c r="N20" s="76" t="s">
        <v>241</v>
      </c>
      <c r="O20" s="76" t="s">
        <v>242</v>
      </c>
      <c r="P20" s="76" t="s">
        <v>247</v>
      </c>
    </row>
    <row r="21" spans="2:16" ht="29" x14ac:dyDescent="0.4">
      <c r="B21" s="76" t="s">
        <v>1797</v>
      </c>
      <c r="C21" s="76" t="s">
        <v>1798</v>
      </c>
      <c r="D21" s="76" t="s">
        <v>1739</v>
      </c>
      <c r="E21" s="76" t="s">
        <v>1799</v>
      </c>
      <c r="F21" s="76" t="s">
        <v>1800</v>
      </c>
      <c r="G21" s="76" t="s">
        <v>1751</v>
      </c>
      <c r="H21" s="81" t="s">
        <v>1801</v>
      </c>
      <c r="I21" s="88" t="s">
        <v>1802</v>
      </c>
      <c r="J21" s="88" t="s">
        <v>1802</v>
      </c>
      <c r="K21" s="88" t="s">
        <v>1802</v>
      </c>
      <c r="L21" s="88" t="s">
        <v>1802</v>
      </c>
      <c r="M21" s="76">
        <v>10143988</v>
      </c>
      <c r="N21" s="76" t="s">
        <v>224</v>
      </c>
      <c r="O21" s="76" t="s">
        <v>242</v>
      </c>
      <c r="P21" s="76" t="s">
        <v>247</v>
      </c>
    </row>
    <row r="22" spans="2:16" ht="29" x14ac:dyDescent="0.4">
      <c r="B22" s="76" t="s">
        <v>1803</v>
      </c>
      <c r="C22" s="76" t="s">
        <v>1804</v>
      </c>
      <c r="D22" s="76" t="s">
        <v>1739</v>
      </c>
      <c r="E22" s="76" t="s">
        <v>1805</v>
      </c>
      <c r="F22" s="76" t="s">
        <v>1800</v>
      </c>
      <c r="G22" s="76" t="s">
        <v>1751</v>
      </c>
      <c r="H22" s="81" t="s">
        <v>1801</v>
      </c>
      <c r="I22" s="88" t="s">
        <v>1802</v>
      </c>
      <c r="J22" s="88" t="s">
        <v>1802</v>
      </c>
      <c r="K22" s="88" t="s">
        <v>1802</v>
      </c>
      <c r="L22" s="88" t="s">
        <v>1802</v>
      </c>
      <c r="M22" s="76">
        <v>10143988</v>
      </c>
      <c r="N22" s="76" t="s">
        <v>224</v>
      </c>
      <c r="O22" s="76" t="s">
        <v>242</v>
      </c>
      <c r="P22" s="76" t="s">
        <v>247</v>
      </c>
    </row>
    <row r="23" spans="2:16" ht="29" x14ac:dyDescent="0.4">
      <c r="B23" s="76" t="s">
        <v>1806</v>
      </c>
      <c r="C23" s="76" t="s">
        <v>1807</v>
      </c>
      <c r="D23" s="76" t="s">
        <v>1739</v>
      </c>
      <c r="E23" s="76" t="s">
        <v>1808</v>
      </c>
      <c r="F23" s="76" t="s">
        <v>1809</v>
      </c>
      <c r="G23" s="76" t="s">
        <v>1751</v>
      </c>
      <c r="H23" s="81" t="s">
        <v>1810</v>
      </c>
      <c r="I23" s="76">
        <v>10155670</v>
      </c>
      <c r="J23" s="76" t="s">
        <v>1600</v>
      </c>
      <c r="K23" s="88">
        <v>10130206</v>
      </c>
      <c r="L23" s="88" t="s">
        <v>761</v>
      </c>
      <c r="M23" s="76">
        <v>10143988</v>
      </c>
      <c r="N23" s="76" t="s">
        <v>224</v>
      </c>
      <c r="O23" s="76" t="s">
        <v>242</v>
      </c>
      <c r="P23" s="76" t="s">
        <v>247</v>
      </c>
    </row>
    <row r="24" spans="2:16" ht="29" x14ac:dyDescent="0.4">
      <c r="B24" s="76" t="s">
        <v>1811</v>
      </c>
      <c r="C24" s="76" t="s">
        <v>1812</v>
      </c>
      <c r="D24" s="76" t="s">
        <v>1791</v>
      </c>
      <c r="E24" s="76" t="s">
        <v>1740</v>
      </c>
      <c r="F24" s="76" t="s">
        <v>1741</v>
      </c>
      <c r="G24" s="76" t="s">
        <v>1751</v>
      </c>
      <c r="H24" s="81" t="s">
        <v>1813</v>
      </c>
      <c r="I24" s="119" t="s">
        <v>1311</v>
      </c>
      <c r="J24" s="91" t="s">
        <v>1316</v>
      </c>
      <c r="K24" s="76" t="s">
        <v>707</v>
      </c>
      <c r="L24" s="76" t="s">
        <v>1814</v>
      </c>
      <c r="M24" s="76" t="s">
        <v>236</v>
      </c>
      <c r="N24" s="76" t="s">
        <v>241</v>
      </c>
      <c r="O24" s="76" t="s">
        <v>242</v>
      </c>
      <c r="P24" s="76" t="s">
        <v>247</v>
      </c>
    </row>
    <row r="25" spans="2:16" ht="43.5" x14ac:dyDescent="0.4">
      <c r="B25" s="76" t="s">
        <v>1815</v>
      </c>
      <c r="C25" s="76" t="s">
        <v>1816</v>
      </c>
      <c r="D25" s="76" t="s">
        <v>1791</v>
      </c>
      <c r="E25" s="76" t="s">
        <v>1817</v>
      </c>
      <c r="F25" s="76" t="s">
        <v>1818</v>
      </c>
      <c r="G25" s="76" t="s">
        <v>1748</v>
      </c>
      <c r="H25" s="81" t="s">
        <v>1819</v>
      </c>
      <c r="I25" s="76" t="s">
        <v>175</v>
      </c>
      <c r="J25" s="76" t="s">
        <v>1820</v>
      </c>
      <c r="K25" s="91" t="s">
        <v>214</v>
      </c>
      <c r="L25" s="91" t="s">
        <v>1821</v>
      </c>
      <c r="M25" s="76" t="s">
        <v>236</v>
      </c>
      <c r="N25" s="76" t="s">
        <v>241</v>
      </c>
      <c r="O25" s="76" t="s">
        <v>242</v>
      </c>
      <c r="P25" s="76" t="s">
        <v>247</v>
      </c>
    </row>
    <row r="26" spans="2:16" ht="29" x14ac:dyDescent="0.4">
      <c r="B26" s="76" t="s">
        <v>1822</v>
      </c>
      <c r="C26" s="76" t="s">
        <v>1823</v>
      </c>
      <c r="D26" s="76" t="s">
        <v>1739</v>
      </c>
      <c r="E26" s="76" t="s">
        <v>1824</v>
      </c>
      <c r="F26" s="76" t="s">
        <v>1727</v>
      </c>
      <c r="G26" s="76" t="s">
        <v>1825</v>
      </c>
      <c r="H26" s="81" t="s">
        <v>1826</v>
      </c>
      <c r="I26" s="76" t="s">
        <v>1827</v>
      </c>
      <c r="J26" s="76" t="s">
        <v>192</v>
      </c>
      <c r="K26" s="76" t="s">
        <v>1827</v>
      </c>
      <c r="L26" s="76" t="s">
        <v>192</v>
      </c>
      <c r="M26" s="76">
        <v>10143988</v>
      </c>
      <c r="N26" s="76" t="s">
        <v>224</v>
      </c>
      <c r="O26" s="76" t="s">
        <v>242</v>
      </c>
      <c r="P26" s="76" t="s">
        <v>247</v>
      </c>
    </row>
    <row r="27" spans="2:16" x14ac:dyDescent="0.4">
      <c r="B27" s="76" t="s">
        <v>1828</v>
      </c>
      <c r="C27" s="76" t="s">
        <v>1829</v>
      </c>
      <c r="D27" s="76" t="s">
        <v>1739</v>
      </c>
      <c r="E27" s="76" t="s">
        <v>1726</v>
      </c>
      <c r="F27" s="76" t="s">
        <v>1727</v>
      </c>
      <c r="G27" s="76" t="s">
        <v>1748</v>
      </c>
      <c r="H27" s="81" t="s">
        <v>1830</v>
      </c>
      <c r="I27" s="76" t="s">
        <v>444</v>
      </c>
      <c r="J27" s="76" t="s">
        <v>448</v>
      </c>
      <c r="K27" s="88" t="s">
        <v>1827</v>
      </c>
      <c r="L27" s="88" t="s">
        <v>192</v>
      </c>
      <c r="M27" s="76">
        <v>10143988</v>
      </c>
      <c r="N27" s="76" t="s">
        <v>224</v>
      </c>
      <c r="O27" s="76" t="s">
        <v>242</v>
      </c>
      <c r="P27" s="76" t="s">
        <v>247</v>
      </c>
    </row>
    <row r="28" spans="2:16" ht="29" x14ac:dyDescent="0.4">
      <c r="B28" s="76" t="s">
        <v>1831</v>
      </c>
      <c r="C28" s="76" t="s">
        <v>1832</v>
      </c>
      <c r="D28" s="76" t="s">
        <v>1739</v>
      </c>
      <c r="E28" s="76" t="s">
        <v>1726</v>
      </c>
      <c r="F28" s="76" t="s">
        <v>1727</v>
      </c>
      <c r="G28" s="76" t="s">
        <v>1748</v>
      </c>
      <c r="H28" s="81" t="s">
        <v>1833</v>
      </c>
      <c r="I28" s="91">
        <v>10154761</v>
      </c>
      <c r="J28" s="76" t="s">
        <v>1255</v>
      </c>
      <c r="K28" s="88" t="s">
        <v>193</v>
      </c>
      <c r="L28" s="88" t="s">
        <v>198</v>
      </c>
      <c r="M28" s="76">
        <v>10143988</v>
      </c>
      <c r="N28" s="76" t="s">
        <v>224</v>
      </c>
      <c r="O28" s="76" t="s">
        <v>242</v>
      </c>
      <c r="P28" s="76" t="s">
        <v>247</v>
      </c>
    </row>
    <row r="29" spans="2:16" ht="29" x14ac:dyDescent="0.4">
      <c r="B29" s="76" t="s">
        <v>1834</v>
      </c>
      <c r="C29" s="76" t="s">
        <v>1835</v>
      </c>
      <c r="D29" s="76" t="s">
        <v>1739</v>
      </c>
      <c r="E29" s="76" t="s">
        <v>1726</v>
      </c>
      <c r="F29" s="76" t="s">
        <v>1727</v>
      </c>
      <c r="G29" s="76" t="s">
        <v>1748</v>
      </c>
      <c r="H29" s="81" t="s">
        <v>1836</v>
      </c>
      <c r="I29" s="91">
        <v>10147046</v>
      </c>
      <c r="J29" s="76" t="s">
        <v>960</v>
      </c>
      <c r="K29" s="88" t="s">
        <v>193</v>
      </c>
      <c r="L29" s="88" t="s">
        <v>198</v>
      </c>
      <c r="M29" s="76">
        <v>10143988</v>
      </c>
      <c r="N29" s="76" t="s">
        <v>224</v>
      </c>
      <c r="O29" s="76" t="s">
        <v>242</v>
      </c>
      <c r="P29" s="76" t="s">
        <v>247</v>
      </c>
    </row>
    <row r="30" spans="2:16" ht="29" x14ac:dyDescent="0.4">
      <c r="B30" s="76" t="s">
        <v>1837</v>
      </c>
      <c r="C30" s="76" t="s">
        <v>1838</v>
      </c>
      <c r="D30" s="76" t="s">
        <v>1739</v>
      </c>
      <c r="E30" s="76" t="s">
        <v>1726</v>
      </c>
      <c r="F30" s="76" t="s">
        <v>1727</v>
      </c>
      <c r="G30" s="76" t="s">
        <v>1825</v>
      </c>
      <c r="H30" s="81" t="s">
        <v>1839</v>
      </c>
      <c r="I30" s="91" t="s">
        <v>193</v>
      </c>
      <c r="J30" s="76" t="s">
        <v>198</v>
      </c>
      <c r="K30" s="76" t="s">
        <v>193</v>
      </c>
      <c r="L30" s="76" t="s">
        <v>198</v>
      </c>
      <c r="M30" s="76">
        <v>10143988</v>
      </c>
      <c r="N30" s="76" t="s">
        <v>224</v>
      </c>
      <c r="O30" s="76" t="s">
        <v>242</v>
      </c>
      <c r="P30" s="76" t="s">
        <v>247</v>
      </c>
    </row>
    <row r="31" spans="2:16" ht="87" x14ac:dyDescent="0.4">
      <c r="B31" s="76" t="s">
        <v>1840</v>
      </c>
      <c r="C31" s="76" t="s">
        <v>1841</v>
      </c>
      <c r="D31" s="76" t="s">
        <v>1791</v>
      </c>
      <c r="E31" s="76" t="s">
        <v>1817</v>
      </c>
      <c r="F31" s="76" t="s">
        <v>1818</v>
      </c>
      <c r="G31" s="76" t="s">
        <v>1748</v>
      </c>
      <c r="H31" s="81" t="s">
        <v>1842</v>
      </c>
      <c r="I31" s="76" t="s">
        <v>392</v>
      </c>
      <c r="J31" s="76" t="s">
        <v>1843</v>
      </c>
      <c r="K31" s="91" t="s">
        <v>214</v>
      </c>
      <c r="L31" s="91" t="s">
        <v>1821</v>
      </c>
      <c r="M31" s="76" t="s">
        <v>236</v>
      </c>
      <c r="N31" s="76" t="s">
        <v>241</v>
      </c>
      <c r="O31" s="76" t="s">
        <v>242</v>
      </c>
      <c r="P31" s="76" t="s">
        <v>247</v>
      </c>
    </row>
    <row r="32" spans="2:16" ht="87" x14ac:dyDescent="0.4">
      <c r="B32" s="76" t="s">
        <v>1844</v>
      </c>
      <c r="C32" s="76" t="s">
        <v>1845</v>
      </c>
      <c r="D32" s="76" t="s">
        <v>1791</v>
      </c>
      <c r="E32" s="76" t="s">
        <v>1817</v>
      </c>
      <c r="F32" s="76" t="s">
        <v>1818</v>
      </c>
      <c r="G32" s="76" t="s">
        <v>1748</v>
      </c>
      <c r="H32" s="81" t="s">
        <v>1846</v>
      </c>
      <c r="I32" s="76" t="s">
        <v>85</v>
      </c>
      <c r="J32" s="76" t="s">
        <v>1847</v>
      </c>
      <c r="K32" s="91" t="s">
        <v>214</v>
      </c>
      <c r="L32" s="91" t="s">
        <v>1821</v>
      </c>
      <c r="M32" s="76" t="s">
        <v>236</v>
      </c>
      <c r="N32" s="76" t="s">
        <v>241</v>
      </c>
      <c r="O32" s="76" t="s">
        <v>242</v>
      </c>
      <c r="P32" s="76" t="s">
        <v>247</v>
      </c>
    </row>
    <row r="33" spans="2:16" x14ac:dyDescent="0.4">
      <c r="B33" s="76" t="s">
        <v>1848</v>
      </c>
      <c r="C33" s="76" t="s">
        <v>1818</v>
      </c>
      <c r="D33" s="76" t="s">
        <v>1791</v>
      </c>
      <c r="E33" s="76" t="s">
        <v>1849</v>
      </c>
      <c r="F33" s="76" t="s">
        <v>1818</v>
      </c>
      <c r="G33" s="76" t="s">
        <v>1748</v>
      </c>
      <c r="H33" s="81" t="s">
        <v>1850</v>
      </c>
      <c r="I33" s="76" t="s">
        <v>85</v>
      </c>
      <c r="J33" s="76" t="s">
        <v>1847</v>
      </c>
      <c r="K33" s="91" t="s">
        <v>214</v>
      </c>
      <c r="L33" s="91" t="s">
        <v>1821</v>
      </c>
      <c r="M33" s="76" t="s">
        <v>236</v>
      </c>
      <c r="N33" s="76" t="s">
        <v>241</v>
      </c>
      <c r="O33" s="76" t="s">
        <v>242</v>
      </c>
      <c r="P33" s="76" t="s">
        <v>247</v>
      </c>
    </row>
    <row r="34" spans="2:16" x14ac:dyDescent="0.4">
      <c r="B34" s="76" t="s">
        <v>1851</v>
      </c>
      <c r="C34" s="76" t="s">
        <v>1852</v>
      </c>
      <c r="D34" s="76" t="s">
        <v>1791</v>
      </c>
      <c r="E34" s="76" t="s">
        <v>1817</v>
      </c>
      <c r="F34" s="76" t="s">
        <v>1818</v>
      </c>
      <c r="G34" s="76" t="s">
        <v>1748</v>
      </c>
      <c r="H34" s="81" t="s">
        <v>1853</v>
      </c>
      <c r="I34" s="76" t="s">
        <v>392</v>
      </c>
      <c r="J34" s="76" t="s">
        <v>1843</v>
      </c>
      <c r="K34" s="91" t="s">
        <v>214</v>
      </c>
      <c r="L34" s="91" t="s">
        <v>1821</v>
      </c>
      <c r="M34" s="76" t="s">
        <v>236</v>
      </c>
      <c r="N34" s="76" t="s">
        <v>241</v>
      </c>
      <c r="O34" s="76" t="s">
        <v>242</v>
      </c>
      <c r="P34" s="76" t="s">
        <v>247</v>
      </c>
    </row>
    <row r="35" spans="2:16" x14ac:dyDescent="0.4">
      <c r="B35" s="76" t="s">
        <v>1854</v>
      </c>
      <c r="C35" s="76" t="s">
        <v>1855</v>
      </c>
      <c r="D35" s="76" t="s">
        <v>1791</v>
      </c>
      <c r="E35" s="76" t="s">
        <v>1817</v>
      </c>
      <c r="F35" s="76" t="s">
        <v>1818</v>
      </c>
      <c r="G35" s="76" t="s">
        <v>1748</v>
      </c>
      <c r="H35" s="81" t="s">
        <v>1853</v>
      </c>
      <c r="I35" s="76" t="s">
        <v>392</v>
      </c>
      <c r="J35" s="76" t="s">
        <v>1843</v>
      </c>
      <c r="K35" s="91" t="s">
        <v>214</v>
      </c>
      <c r="L35" s="91" t="s">
        <v>1821</v>
      </c>
      <c r="M35" s="76" t="s">
        <v>236</v>
      </c>
      <c r="N35" s="76" t="s">
        <v>241</v>
      </c>
      <c r="O35" s="76" t="s">
        <v>242</v>
      </c>
      <c r="P35" s="76" t="s">
        <v>247</v>
      </c>
    </row>
    <row r="36" spans="2:16" x14ac:dyDescent="0.4">
      <c r="B36" s="76" t="s">
        <v>1856</v>
      </c>
      <c r="C36" s="76" t="s">
        <v>1857</v>
      </c>
      <c r="D36" s="76" t="s">
        <v>1791</v>
      </c>
      <c r="E36" s="76" t="s">
        <v>1817</v>
      </c>
      <c r="F36" s="76" t="s">
        <v>1818</v>
      </c>
      <c r="G36" s="76" t="s">
        <v>1748</v>
      </c>
      <c r="H36" s="81" t="s">
        <v>1853</v>
      </c>
      <c r="I36" s="76" t="s">
        <v>392</v>
      </c>
      <c r="J36" s="76" t="s">
        <v>1843</v>
      </c>
      <c r="K36" s="91" t="s">
        <v>214</v>
      </c>
      <c r="L36" s="91" t="s">
        <v>1821</v>
      </c>
      <c r="M36" s="76" t="s">
        <v>236</v>
      </c>
      <c r="N36" s="76" t="s">
        <v>241</v>
      </c>
      <c r="O36" s="76" t="s">
        <v>242</v>
      </c>
      <c r="P36" s="76" t="s">
        <v>247</v>
      </c>
    </row>
    <row r="37" spans="2:16" x14ac:dyDescent="0.4">
      <c r="B37" s="76" t="s">
        <v>1858</v>
      </c>
      <c r="C37" s="76" t="s">
        <v>1859</v>
      </c>
      <c r="D37" s="76" t="s">
        <v>1791</v>
      </c>
      <c r="E37" s="76" t="s">
        <v>1817</v>
      </c>
      <c r="F37" s="76" t="s">
        <v>1818</v>
      </c>
      <c r="G37" s="76" t="s">
        <v>1748</v>
      </c>
      <c r="H37" s="81" t="s">
        <v>1850</v>
      </c>
      <c r="I37" s="91" t="s">
        <v>85</v>
      </c>
      <c r="J37" s="91" t="s">
        <v>1847</v>
      </c>
      <c r="K37" s="91" t="s">
        <v>214</v>
      </c>
      <c r="L37" s="91" t="s">
        <v>1821</v>
      </c>
      <c r="M37" s="76" t="s">
        <v>236</v>
      </c>
      <c r="N37" s="76" t="s">
        <v>241</v>
      </c>
      <c r="O37" s="76" t="s">
        <v>242</v>
      </c>
      <c r="P37" s="76" t="s">
        <v>247</v>
      </c>
    </row>
    <row r="38" spans="2:16" x14ac:dyDescent="0.4">
      <c r="B38" s="76" t="s">
        <v>1860</v>
      </c>
      <c r="C38" s="76" t="s">
        <v>1861</v>
      </c>
      <c r="D38" s="76" t="s">
        <v>1791</v>
      </c>
      <c r="E38" s="76" t="s">
        <v>1817</v>
      </c>
      <c r="F38" s="76" t="s">
        <v>1818</v>
      </c>
      <c r="G38" s="76" t="s">
        <v>1748</v>
      </c>
      <c r="H38" s="81" t="s">
        <v>1850</v>
      </c>
      <c r="I38" s="91" t="s">
        <v>85</v>
      </c>
      <c r="J38" s="91" t="s">
        <v>1847</v>
      </c>
      <c r="K38" s="91" t="s">
        <v>214</v>
      </c>
      <c r="L38" s="91" t="s">
        <v>1821</v>
      </c>
      <c r="M38" s="76" t="s">
        <v>236</v>
      </c>
      <c r="N38" s="76" t="s">
        <v>241</v>
      </c>
      <c r="O38" s="76" t="s">
        <v>242</v>
      </c>
      <c r="P38" s="76" t="s">
        <v>247</v>
      </c>
    </row>
    <row r="39" spans="2:16" x14ac:dyDescent="0.4">
      <c r="B39" s="76" t="s">
        <v>1862</v>
      </c>
      <c r="C39" s="76" t="s">
        <v>1863</v>
      </c>
      <c r="D39" s="76" t="s">
        <v>1791</v>
      </c>
      <c r="E39" s="76" t="s">
        <v>1817</v>
      </c>
      <c r="F39" s="76" t="s">
        <v>1818</v>
      </c>
      <c r="G39" s="76" t="s">
        <v>1748</v>
      </c>
      <c r="H39" s="81" t="s">
        <v>1853</v>
      </c>
      <c r="I39" s="91" t="s">
        <v>392</v>
      </c>
      <c r="J39" s="91" t="s">
        <v>1843</v>
      </c>
      <c r="K39" s="91" t="s">
        <v>214</v>
      </c>
      <c r="L39" s="91" t="s">
        <v>1821</v>
      </c>
      <c r="M39" s="76" t="s">
        <v>236</v>
      </c>
      <c r="N39" s="76" t="s">
        <v>241</v>
      </c>
      <c r="O39" s="76" t="s">
        <v>242</v>
      </c>
      <c r="P39" s="76" t="s">
        <v>247</v>
      </c>
    </row>
    <row r="40" spans="2:16" x14ac:dyDescent="0.4">
      <c r="B40" s="76" t="s">
        <v>1864</v>
      </c>
      <c r="C40" s="76" t="s">
        <v>1865</v>
      </c>
      <c r="D40" s="76" t="s">
        <v>1791</v>
      </c>
      <c r="E40" s="76" t="s">
        <v>1817</v>
      </c>
      <c r="F40" s="76" t="s">
        <v>1818</v>
      </c>
      <c r="G40" s="76" t="s">
        <v>1748</v>
      </c>
      <c r="H40" s="81" t="s">
        <v>1866</v>
      </c>
      <c r="I40" s="91" t="s">
        <v>85</v>
      </c>
      <c r="J40" s="91" t="s">
        <v>1847</v>
      </c>
      <c r="K40" s="91" t="s">
        <v>214</v>
      </c>
      <c r="L40" s="91" t="s">
        <v>1821</v>
      </c>
      <c r="M40" s="76" t="s">
        <v>236</v>
      </c>
      <c r="N40" s="76" t="s">
        <v>241</v>
      </c>
      <c r="O40" s="76" t="s">
        <v>242</v>
      </c>
      <c r="P40" s="76" t="s">
        <v>247</v>
      </c>
    </row>
    <row r="41" spans="2:16" ht="43.5" x14ac:dyDescent="0.4">
      <c r="B41" s="76" t="s">
        <v>1867</v>
      </c>
      <c r="C41" s="76" t="s">
        <v>1868</v>
      </c>
      <c r="D41" s="76" t="s">
        <v>1791</v>
      </c>
      <c r="E41" s="76" t="s">
        <v>1817</v>
      </c>
      <c r="F41" s="76" t="s">
        <v>1818</v>
      </c>
      <c r="G41" s="76" t="s">
        <v>1728</v>
      </c>
      <c r="H41" s="81" t="s">
        <v>1869</v>
      </c>
      <c r="I41" s="91" t="s">
        <v>338</v>
      </c>
      <c r="J41" s="91" t="s">
        <v>1870</v>
      </c>
      <c r="K41" s="91" t="s">
        <v>214</v>
      </c>
      <c r="L41" s="91" t="s">
        <v>1821</v>
      </c>
      <c r="M41" s="76" t="s">
        <v>236</v>
      </c>
      <c r="N41" s="76" t="s">
        <v>241</v>
      </c>
      <c r="O41" s="76" t="s">
        <v>242</v>
      </c>
      <c r="P41" s="76" t="s">
        <v>247</v>
      </c>
    </row>
    <row r="42" spans="2:16" ht="43.5" x14ac:dyDescent="0.4">
      <c r="B42" s="76" t="s">
        <v>1871</v>
      </c>
      <c r="C42" s="76" t="s">
        <v>1872</v>
      </c>
      <c r="D42" s="76" t="s">
        <v>1791</v>
      </c>
      <c r="E42" s="76" t="s">
        <v>1817</v>
      </c>
      <c r="F42" s="76" t="s">
        <v>1818</v>
      </c>
      <c r="G42" s="76" t="s">
        <v>1728</v>
      </c>
      <c r="H42" s="81" t="s">
        <v>1869</v>
      </c>
      <c r="I42" s="91" t="s">
        <v>338</v>
      </c>
      <c r="J42" s="91" t="s">
        <v>1870</v>
      </c>
      <c r="K42" s="91" t="s">
        <v>214</v>
      </c>
      <c r="L42" s="91" t="s">
        <v>1821</v>
      </c>
      <c r="M42" s="76" t="s">
        <v>236</v>
      </c>
      <c r="N42" s="76" t="s">
        <v>241</v>
      </c>
      <c r="O42" s="76" t="s">
        <v>242</v>
      </c>
      <c r="P42" s="76" t="s">
        <v>247</v>
      </c>
    </row>
    <row r="43" spans="2:16" ht="43.5" x14ac:dyDescent="0.4">
      <c r="B43" s="76" t="s">
        <v>1873</v>
      </c>
      <c r="C43" s="76" t="s">
        <v>1874</v>
      </c>
      <c r="D43" s="76" t="s">
        <v>1791</v>
      </c>
      <c r="E43" s="76" t="s">
        <v>1817</v>
      </c>
      <c r="F43" s="76" t="s">
        <v>1818</v>
      </c>
      <c r="G43" s="76" t="s">
        <v>1748</v>
      </c>
      <c r="H43" s="81" t="s">
        <v>1875</v>
      </c>
      <c r="I43" s="76" t="s">
        <v>45</v>
      </c>
      <c r="J43" s="76" t="s">
        <v>51</v>
      </c>
      <c r="K43" s="91" t="s">
        <v>214</v>
      </c>
      <c r="L43" s="91" t="s">
        <v>1821</v>
      </c>
      <c r="M43" s="76" t="s">
        <v>236</v>
      </c>
      <c r="N43" s="76" t="s">
        <v>241</v>
      </c>
      <c r="O43" s="76" t="s">
        <v>242</v>
      </c>
      <c r="P43" s="76" t="s">
        <v>247</v>
      </c>
    </row>
    <row r="44" spans="2:16" ht="43.5" x14ac:dyDescent="0.4">
      <c r="B44" s="76" t="s">
        <v>1876</v>
      </c>
      <c r="C44" s="76" t="s">
        <v>1877</v>
      </c>
      <c r="D44" s="76" t="s">
        <v>1791</v>
      </c>
      <c r="E44" s="76" t="s">
        <v>1878</v>
      </c>
      <c r="F44" s="76" t="s">
        <v>1877</v>
      </c>
      <c r="G44" s="76" t="s">
        <v>1748</v>
      </c>
      <c r="H44" s="81" t="s">
        <v>1875</v>
      </c>
      <c r="I44" s="76" t="s">
        <v>45</v>
      </c>
      <c r="J44" s="76" t="s">
        <v>51</v>
      </c>
      <c r="K44" s="91" t="s">
        <v>214</v>
      </c>
      <c r="L44" s="91" t="s">
        <v>1821</v>
      </c>
      <c r="M44" s="76" t="s">
        <v>236</v>
      </c>
      <c r="N44" s="76" t="s">
        <v>241</v>
      </c>
      <c r="O44" s="76" t="s">
        <v>242</v>
      </c>
      <c r="P44" s="76" t="s">
        <v>247</v>
      </c>
    </row>
    <row r="45" spans="2:16" ht="43.5" x14ac:dyDescent="0.4">
      <c r="B45" s="76" t="s">
        <v>1879</v>
      </c>
      <c r="C45" s="76" t="s">
        <v>1880</v>
      </c>
      <c r="D45" s="76" t="s">
        <v>1791</v>
      </c>
      <c r="E45" s="76" t="s">
        <v>1817</v>
      </c>
      <c r="F45" s="76" t="s">
        <v>1818</v>
      </c>
      <c r="G45" s="76" t="s">
        <v>1748</v>
      </c>
      <c r="H45" s="81" t="s">
        <v>1875</v>
      </c>
      <c r="I45" s="76" t="s">
        <v>45</v>
      </c>
      <c r="J45" s="76" t="s">
        <v>51</v>
      </c>
      <c r="K45" s="91" t="s">
        <v>214</v>
      </c>
      <c r="L45" s="91" t="s">
        <v>1821</v>
      </c>
      <c r="M45" s="76" t="s">
        <v>236</v>
      </c>
      <c r="N45" s="76" t="s">
        <v>241</v>
      </c>
      <c r="O45" s="76" t="s">
        <v>242</v>
      </c>
      <c r="P45" s="76" t="s">
        <v>247</v>
      </c>
    </row>
    <row r="46" spans="2:16" ht="58" x14ac:dyDescent="0.4">
      <c r="B46" s="76" t="s">
        <v>1881</v>
      </c>
      <c r="C46" s="76" t="s">
        <v>1882</v>
      </c>
      <c r="D46" s="76" t="s">
        <v>1733</v>
      </c>
      <c r="E46" s="76" t="s">
        <v>1883</v>
      </c>
      <c r="F46" s="76" t="s">
        <v>1732</v>
      </c>
      <c r="G46" s="76" t="s">
        <v>1825</v>
      </c>
      <c r="H46" s="81" t="s">
        <v>1884</v>
      </c>
      <c r="I46" s="76">
        <v>10137764</v>
      </c>
      <c r="J46" s="76" t="s">
        <v>1885</v>
      </c>
      <c r="K46" s="76" t="s">
        <v>52</v>
      </c>
      <c r="L46" s="76" t="s">
        <v>1736</v>
      </c>
      <c r="M46" s="76" t="s">
        <v>231</v>
      </c>
      <c r="N46" s="76" t="s">
        <v>235</v>
      </c>
      <c r="O46" s="76" t="s">
        <v>242</v>
      </c>
      <c r="P46" s="76" t="s">
        <v>247</v>
      </c>
    </row>
    <row r="47" spans="2:16" x14ac:dyDescent="0.4">
      <c r="B47" s="76" t="s">
        <v>1886</v>
      </c>
      <c r="C47" s="76" t="s">
        <v>1887</v>
      </c>
      <c r="D47" s="76" t="s">
        <v>1733</v>
      </c>
      <c r="E47" s="76" t="s">
        <v>1883</v>
      </c>
      <c r="F47" s="76" t="s">
        <v>1732</v>
      </c>
      <c r="G47" s="76" t="s">
        <v>1825</v>
      </c>
      <c r="H47" s="81" t="s">
        <v>1888</v>
      </c>
      <c r="I47" s="76">
        <v>10137764</v>
      </c>
      <c r="J47" s="76" t="s">
        <v>1885</v>
      </c>
      <c r="K47" s="76" t="s">
        <v>52</v>
      </c>
      <c r="L47" s="76" t="s">
        <v>1736</v>
      </c>
      <c r="M47" s="76" t="s">
        <v>231</v>
      </c>
      <c r="N47" s="76" t="s">
        <v>235</v>
      </c>
      <c r="O47" s="76" t="s">
        <v>242</v>
      </c>
      <c r="P47" s="76" t="s">
        <v>247</v>
      </c>
    </row>
    <row r="48" spans="2:16" x14ac:dyDescent="0.4">
      <c r="B48" s="76" t="s">
        <v>1889</v>
      </c>
      <c r="C48" s="76" t="s">
        <v>1890</v>
      </c>
      <c r="D48" s="76" t="s">
        <v>1733</v>
      </c>
      <c r="E48" s="76" t="s">
        <v>1883</v>
      </c>
      <c r="F48" s="76" t="s">
        <v>1732</v>
      </c>
      <c r="G48" s="76" t="s">
        <v>1825</v>
      </c>
      <c r="H48" s="81" t="s">
        <v>1888</v>
      </c>
      <c r="I48" s="76">
        <v>10137764</v>
      </c>
      <c r="J48" s="76" t="s">
        <v>1885</v>
      </c>
      <c r="K48" s="76" t="s">
        <v>52</v>
      </c>
      <c r="L48" s="76" t="s">
        <v>1736</v>
      </c>
      <c r="M48" s="76" t="s">
        <v>231</v>
      </c>
      <c r="N48" s="76" t="s">
        <v>235</v>
      </c>
      <c r="O48" s="76" t="s">
        <v>242</v>
      </c>
      <c r="P48" s="76" t="s">
        <v>247</v>
      </c>
    </row>
    <row r="49" spans="2:16" x14ac:dyDescent="0.4">
      <c r="B49" s="76" t="s">
        <v>1891</v>
      </c>
      <c r="C49" s="76" t="s">
        <v>1892</v>
      </c>
      <c r="D49" s="76" t="s">
        <v>1733</v>
      </c>
      <c r="E49" s="76" t="s">
        <v>1883</v>
      </c>
      <c r="F49" s="76" t="s">
        <v>1732</v>
      </c>
      <c r="G49" s="76" t="s">
        <v>1825</v>
      </c>
      <c r="H49" s="81" t="s">
        <v>1888</v>
      </c>
      <c r="I49" s="76">
        <v>10137764</v>
      </c>
      <c r="J49" s="76" t="s">
        <v>1885</v>
      </c>
      <c r="K49" s="76" t="s">
        <v>52</v>
      </c>
      <c r="L49" s="76" t="s">
        <v>1736</v>
      </c>
      <c r="M49" s="76" t="s">
        <v>231</v>
      </c>
      <c r="N49" s="76" t="s">
        <v>235</v>
      </c>
      <c r="O49" s="76" t="s">
        <v>242</v>
      </c>
      <c r="P49" s="76" t="s">
        <v>247</v>
      </c>
    </row>
    <row r="50" spans="2:16" ht="29" x14ac:dyDescent="0.4">
      <c r="B50" s="76" t="s">
        <v>1893</v>
      </c>
      <c r="C50" s="76" t="s">
        <v>1894</v>
      </c>
      <c r="D50" s="76" t="s">
        <v>1733</v>
      </c>
      <c r="E50" s="76" t="s">
        <v>1895</v>
      </c>
      <c r="F50" s="76" t="s">
        <v>1894</v>
      </c>
      <c r="G50" s="76" t="s">
        <v>1825</v>
      </c>
      <c r="H50" s="81" t="s">
        <v>1896</v>
      </c>
      <c r="I50" s="76" t="s">
        <v>623</v>
      </c>
      <c r="J50" s="76" t="s">
        <v>627</v>
      </c>
      <c r="K50" s="76">
        <v>10138160</v>
      </c>
      <c r="L50" s="76" t="s">
        <v>1897</v>
      </c>
      <c r="M50" s="76" t="s">
        <v>231</v>
      </c>
      <c r="N50" s="76" t="s">
        <v>235</v>
      </c>
      <c r="O50" s="76" t="s">
        <v>242</v>
      </c>
      <c r="P50" s="76" t="s">
        <v>247</v>
      </c>
    </row>
    <row r="51" spans="2:16" x14ac:dyDescent="0.4">
      <c r="B51" s="76" t="s">
        <v>1898</v>
      </c>
      <c r="C51" s="76" t="s">
        <v>1899</v>
      </c>
      <c r="D51" s="76" t="s">
        <v>1733</v>
      </c>
      <c r="E51" s="76" t="s">
        <v>1900</v>
      </c>
      <c r="F51" s="76" t="s">
        <v>1894</v>
      </c>
      <c r="G51" s="76" t="s">
        <v>1825</v>
      </c>
      <c r="H51" s="81" t="s">
        <v>1888</v>
      </c>
      <c r="I51" s="76" t="s">
        <v>623</v>
      </c>
      <c r="J51" s="76" t="s">
        <v>627</v>
      </c>
      <c r="K51" s="76">
        <v>10138160</v>
      </c>
      <c r="L51" s="76" t="s">
        <v>1897</v>
      </c>
      <c r="M51" s="76" t="s">
        <v>231</v>
      </c>
      <c r="N51" s="76" t="s">
        <v>235</v>
      </c>
      <c r="O51" s="76" t="s">
        <v>242</v>
      </c>
      <c r="P51" s="76" t="s">
        <v>247</v>
      </c>
    </row>
    <row r="52" spans="2:16" ht="43.5" x14ac:dyDescent="0.4">
      <c r="B52" s="76" t="s">
        <v>1901</v>
      </c>
      <c r="C52" s="76" t="s">
        <v>1902</v>
      </c>
      <c r="D52" s="76" t="s">
        <v>1733</v>
      </c>
      <c r="E52" s="76" t="s">
        <v>1883</v>
      </c>
      <c r="F52" s="76" t="s">
        <v>1732</v>
      </c>
      <c r="G52" s="76" t="s">
        <v>1728</v>
      </c>
      <c r="H52" s="92" t="s">
        <v>1903</v>
      </c>
      <c r="I52" s="91" t="s">
        <v>1904</v>
      </c>
      <c r="J52" s="91" t="s">
        <v>1905</v>
      </c>
      <c r="K52" s="91" t="s">
        <v>74</v>
      </c>
      <c r="L52" s="91" t="s">
        <v>78</v>
      </c>
      <c r="M52" s="76" t="s">
        <v>231</v>
      </c>
      <c r="N52" s="76" t="s">
        <v>235</v>
      </c>
      <c r="O52" s="76" t="s">
        <v>242</v>
      </c>
      <c r="P52" s="76" t="s">
        <v>247</v>
      </c>
    </row>
    <row r="53" spans="2:16" x14ac:dyDescent="0.4">
      <c r="B53" s="76" t="s">
        <v>1906</v>
      </c>
      <c r="C53" s="76" t="s">
        <v>1907</v>
      </c>
      <c r="D53" s="76" t="s">
        <v>1733</v>
      </c>
      <c r="E53" s="76" t="s">
        <v>1883</v>
      </c>
      <c r="F53" s="76" t="s">
        <v>1732</v>
      </c>
      <c r="G53" s="76" t="s">
        <v>1825</v>
      </c>
      <c r="H53" s="81" t="s">
        <v>1908</v>
      </c>
      <c r="I53" s="76">
        <v>10137764</v>
      </c>
      <c r="J53" s="76" t="s">
        <v>1885</v>
      </c>
      <c r="K53" s="76" t="s">
        <v>52</v>
      </c>
      <c r="L53" s="76" t="s">
        <v>1736</v>
      </c>
      <c r="M53" s="76" t="s">
        <v>231</v>
      </c>
      <c r="N53" s="76" t="s">
        <v>235</v>
      </c>
      <c r="O53" s="76" t="s">
        <v>242</v>
      </c>
      <c r="P53" s="76" t="s">
        <v>247</v>
      </c>
    </row>
    <row r="54" spans="2:16" ht="29" x14ac:dyDescent="0.4">
      <c r="B54" s="76" t="s">
        <v>1909</v>
      </c>
      <c r="C54" s="76" t="s">
        <v>1910</v>
      </c>
      <c r="D54" s="76" t="s">
        <v>1733</v>
      </c>
      <c r="E54" s="76" t="s">
        <v>1878</v>
      </c>
      <c r="F54" s="76" t="s">
        <v>1910</v>
      </c>
      <c r="G54" s="76" t="s">
        <v>1825</v>
      </c>
      <c r="H54" s="81" t="s">
        <v>1911</v>
      </c>
      <c r="I54" s="76" t="s">
        <v>487</v>
      </c>
      <c r="J54" s="76" t="s">
        <v>1912</v>
      </c>
      <c r="K54" s="76" t="s">
        <v>348</v>
      </c>
      <c r="L54" s="76" t="s">
        <v>352</v>
      </c>
      <c r="M54" s="76" t="s">
        <v>231</v>
      </c>
      <c r="N54" s="76" t="s">
        <v>235</v>
      </c>
      <c r="O54" s="76" t="s">
        <v>242</v>
      </c>
      <c r="P54" s="76" t="s">
        <v>247</v>
      </c>
    </row>
    <row r="55" spans="2:16" ht="29" x14ac:dyDescent="0.4">
      <c r="B55" s="76" t="s">
        <v>1913</v>
      </c>
      <c r="C55" s="76" t="s">
        <v>1914</v>
      </c>
      <c r="D55" s="76" t="s">
        <v>1791</v>
      </c>
      <c r="E55" s="76" t="s">
        <v>1817</v>
      </c>
      <c r="F55" s="76" t="s">
        <v>1818</v>
      </c>
      <c r="G55" s="76" t="s">
        <v>1715</v>
      </c>
      <c r="H55" s="81" t="s">
        <v>1915</v>
      </c>
      <c r="I55" s="76" t="s">
        <v>338</v>
      </c>
      <c r="J55" s="76" t="s">
        <v>1870</v>
      </c>
      <c r="K55" s="91" t="s">
        <v>214</v>
      </c>
      <c r="L55" s="91" t="s">
        <v>1821</v>
      </c>
      <c r="M55" s="76" t="s">
        <v>236</v>
      </c>
      <c r="N55" s="76" t="s">
        <v>241</v>
      </c>
      <c r="O55" s="76" t="s">
        <v>242</v>
      </c>
      <c r="P55" s="76" t="s">
        <v>247</v>
      </c>
    </row>
    <row r="56" spans="2:16" ht="29" x14ac:dyDescent="0.4">
      <c r="B56" s="76" t="s">
        <v>1916</v>
      </c>
      <c r="C56" s="76" t="s">
        <v>1917</v>
      </c>
      <c r="D56" s="76" t="s">
        <v>1733</v>
      </c>
      <c r="E56" s="76" t="s">
        <v>1878</v>
      </c>
      <c r="F56" s="76" t="s">
        <v>1917</v>
      </c>
      <c r="G56" s="76" t="s">
        <v>1825</v>
      </c>
      <c r="H56" s="81" t="s">
        <v>1918</v>
      </c>
      <c r="I56" s="76">
        <v>10150437</v>
      </c>
      <c r="J56" s="76" t="s">
        <v>184</v>
      </c>
      <c r="K56" s="76">
        <v>10150437</v>
      </c>
      <c r="L56" s="76" t="s">
        <v>184</v>
      </c>
      <c r="M56" s="76" t="s">
        <v>231</v>
      </c>
      <c r="N56" s="76" t="s">
        <v>235</v>
      </c>
      <c r="O56" s="76" t="s">
        <v>242</v>
      </c>
      <c r="P56" s="76" t="s">
        <v>247</v>
      </c>
    </row>
    <row r="57" spans="2:16" ht="43.5" x14ac:dyDescent="0.4">
      <c r="B57" s="76" t="s">
        <v>1919</v>
      </c>
      <c r="C57" s="76" t="s">
        <v>1920</v>
      </c>
      <c r="D57" s="76" t="s">
        <v>1733</v>
      </c>
      <c r="E57" s="76" t="s">
        <v>1883</v>
      </c>
      <c r="F57" s="76" t="s">
        <v>1732</v>
      </c>
      <c r="G57" s="76" t="s">
        <v>1825</v>
      </c>
      <c r="H57" s="81" t="s">
        <v>1921</v>
      </c>
      <c r="I57" s="76">
        <v>10153739</v>
      </c>
      <c r="J57" s="76" t="s">
        <v>1163</v>
      </c>
      <c r="K57" s="76">
        <v>10153739</v>
      </c>
      <c r="L57" s="76" t="s">
        <v>1163</v>
      </c>
      <c r="M57" s="76" t="s">
        <v>231</v>
      </c>
      <c r="N57" s="76" t="s">
        <v>235</v>
      </c>
      <c r="O57" s="76" t="s">
        <v>242</v>
      </c>
      <c r="P57" s="76" t="s">
        <v>247</v>
      </c>
    </row>
    <row r="58" spans="2:16" x14ac:dyDescent="0.4">
      <c r="B58" s="76" t="s">
        <v>1922</v>
      </c>
      <c r="C58" s="76" t="s">
        <v>1923</v>
      </c>
      <c r="D58" s="76" t="s">
        <v>1733</v>
      </c>
      <c r="E58" s="76" t="s">
        <v>1883</v>
      </c>
      <c r="F58" s="76" t="s">
        <v>1732</v>
      </c>
      <c r="G58" s="76" t="s">
        <v>1748</v>
      </c>
      <c r="H58" s="81" t="s">
        <v>1924</v>
      </c>
      <c r="I58" s="76" t="s">
        <v>1904</v>
      </c>
      <c r="J58" s="76" t="s">
        <v>1905</v>
      </c>
      <c r="K58" s="91" t="s">
        <v>74</v>
      </c>
      <c r="L58" s="91" t="s">
        <v>78</v>
      </c>
      <c r="M58" s="76" t="s">
        <v>231</v>
      </c>
      <c r="N58" s="76" t="s">
        <v>235</v>
      </c>
      <c r="O58" s="76" t="s">
        <v>242</v>
      </c>
      <c r="P58" s="76" t="s">
        <v>247</v>
      </c>
    </row>
    <row r="59" spans="2:16" x14ac:dyDescent="0.4">
      <c r="B59" s="76" t="s">
        <v>1925</v>
      </c>
      <c r="C59" s="76" t="s">
        <v>1926</v>
      </c>
      <c r="D59" s="76" t="s">
        <v>1733</v>
      </c>
      <c r="E59" s="76" t="s">
        <v>1883</v>
      </c>
      <c r="F59" s="76" t="s">
        <v>1732</v>
      </c>
      <c r="G59" s="76" t="s">
        <v>1748</v>
      </c>
      <c r="H59" s="81" t="s">
        <v>1924</v>
      </c>
      <c r="I59" s="76" t="s">
        <v>1904</v>
      </c>
      <c r="J59" s="76" t="s">
        <v>1905</v>
      </c>
      <c r="K59" s="91" t="s">
        <v>74</v>
      </c>
      <c r="L59" s="91" t="s">
        <v>78</v>
      </c>
      <c r="M59" s="76" t="s">
        <v>231</v>
      </c>
      <c r="N59" s="76" t="s">
        <v>235</v>
      </c>
      <c r="O59" s="76" t="s">
        <v>242</v>
      </c>
      <c r="P59" s="76" t="s">
        <v>247</v>
      </c>
    </row>
    <row r="60" spans="2:16" x14ac:dyDescent="0.4">
      <c r="B60" s="76" t="s">
        <v>1927</v>
      </c>
      <c r="C60" s="76" t="s">
        <v>1928</v>
      </c>
      <c r="D60" s="76" t="s">
        <v>1733</v>
      </c>
      <c r="E60" s="76" t="s">
        <v>1878</v>
      </c>
      <c r="F60" s="76" t="s">
        <v>1928</v>
      </c>
      <c r="G60" s="76" t="s">
        <v>1825</v>
      </c>
      <c r="H60" s="81" t="s">
        <v>1929</v>
      </c>
      <c r="I60" s="76">
        <v>10153739</v>
      </c>
      <c r="J60" s="76" t="s">
        <v>1163</v>
      </c>
      <c r="K60" s="76">
        <v>10153739</v>
      </c>
      <c r="L60" s="76" t="s">
        <v>1163</v>
      </c>
      <c r="M60" s="76" t="s">
        <v>231</v>
      </c>
      <c r="N60" s="76" t="s">
        <v>235</v>
      </c>
      <c r="O60" s="76" t="s">
        <v>242</v>
      </c>
      <c r="P60" s="76" t="s">
        <v>247</v>
      </c>
    </row>
    <row r="61" spans="2:16" ht="29" x14ac:dyDescent="0.4">
      <c r="B61" s="76" t="s">
        <v>1930</v>
      </c>
      <c r="C61" s="76" t="s">
        <v>1931</v>
      </c>
      <c r="D61" s="76" t="s">
        <v>1739</v>
      </c>
      <c r="E61" s="76" t="s">
        <v>1726</v>
      </c>
      <c r="F61" s="76" t="s">
        <v>1727</v>
      </c>
      <c r="G61" s="76" t="s">
        <v>1748</v>
      </c>
      <c r="H61" s="81" t="s">
        <v>1833</v>
      </c>
      <c r="I61" s="91">
        <v>10154761</v>
      </c>
      <c r="J61" s="76" t="s">
        <v>1255</v>
      </c>
      <c r="K61" s="88" t="s">
        <v>193</v>
      </c>
      <c r="L61" s="88" t="s">
        <v>198</v>
      </c>
      <c r="M61" s="76">
        <v>10143988</v>
      </c>
      <c r="N61" s="76" t="s">
        <v>224</v>
      </c>
      <c r="O61" s="76" t="s">
        <v>242</v>
      </c>
      <c r="P61" s="76" t="s">
        <v>247</v>
      </c>
    </row>
    <row r="62" spans="2:16" ht="58" x14ac:dyDescent="0.4">
      <c r="B62" s="76" t="s">
        <v>1932</v>
      </c>
      <c r="C62" s="76" t="s">
        <v>1933</v>
      </c>
      <c r="D62" s="76" t="s">
        <v>1739</v>
      </c>
      <c r="E62" s="76" t="s">
        <v>1934</v>
      </c>
      <c r="F62" s="76" t="s">
        <v>1935</v>
      </c>
      <c r="G62" s="76" t="s">
        <v>1825</v>
      </c>
      <c r="H62" s="81" t="s">
        <v>1936</v>
      </c>
      <c r="I62" s="76" t="s">
        <v>1787</v>
      </c>
      <c r="J62" s="76" t="s">
        <v>1788</v>
      </c>
      <c r="K62" s="76" t="s">
        <v>1787</v>
      </c>
      <c r="L62" s="76" t="s">
        <v>1788</v>
      </c>
      <c r="M62" s="76">
        <v>10143988</v>
      </c>
      <c r="N62" s="76" t="s">
        <v>224</v>
      </c>
      <c r="O62" s="76" t="s">
        <v>242</v>
      </c>
      <c r="P62" s="76" t="s">
        <v>247</v>
      </c>
    </row>
    <row r="63" spans="2:16" x14ac:dyDescent="0.4">
      <c r="B63" s="76" t="s">
        <v>1937</v>
      </c>
      <c r="C63" s="76" t="s">
        <v>1938</v>
      </c>
      <c r="D63" s="76" t="s">
        <v>1739</v>
      </c>
      <c r="E63" s="76" t="s">
        <v>1934</v>
      </c>
      <c r="F63" s="76" t="s">
        <v>1935</v>
      </c>
      <c r="G63" s="76" t="s">
        <v>1825</v>
      </c>
      <c r="H63" s="81" t="s">
        <v>1939</v>
      </c>
      <c r="I63" s="76" t="s">
        <v>1787</v>
      </c>
      <c r="J63" s="76" t="s">
        <v>1788</v>
      </c>
      <c r="K63" s="76" t="s">
        <v>1787</v>
      </c>
      <c r="L63" s="76" t="s">
        <v>1788</v>
      </c>
      <c r="M63" s="76">
        <v>10143988</v>
      </c>
      <c r="N63" s="76" t="s">
        <v>224</v>
      </c>
      <c r="O63" s="76" t="s">
        <v>242</v>
      </c>
      <c r="P63" s="76" t="s">
        <v>247</v>
      </c>
    </row>
    <row r="64" spans="2:16" x14ac:dyDescent="0.4">
      <c r="B64" s="76" t="s">
        <v>1940</v>
      </c>
      <c r="C64" s="76" t="s">
        <v>1941</v>
      </c>
      <c r="D64" s="76" t="s">
        <v>1739</v>
      </c>
      <c r="E64" s="76" t="s">
        <v>1934</v>
      </c>
      <c r="F64" s="76" t="s">
        <v>1935</v>
      </c>
      <c r="G64" s="76" t="s">
        <v>1825</v>
      </c>
      <c r="H64" s="81" t="s">
        <v>1939</v>
      </c>
      <c r="I64" s="76" t="s">
        <v>1787</v>
      </c>
      <c r="J64" s="76" t="s">
        <v>1788</v>
      </c>
      <c r="K64" s="76" t="s">
        <v>1787</v>
      </c>
      <c r="L64" s="76" t="s">
        <v>1788</v>
      </c>
      <c r="M64" s="76">
        <v>10143988</v>
      </c>
      <c r="N64" s="76" t="s">
        <v>224</v>
      </c>
      <c r="O64" s="76" t="s">
        <v>242</v>
      </c>
      <c r="P64" s="76" t="s">
        <v>247</v>
      </c>
    </row>
    <row r="65" spans="2:16" x14ac:dyDescent="0.4">
      <c r="B65" s="76" t="s">
        <v>1942</v>
      </c>
      <c r="C65" s="76" t="s">
        <v>1943</v>
      </c>
      <c r="D65" s="76" t="s">
        <v>1739</v>
      </c>
      <c r="E65" s="76" t="s">
        <v>1934</v>
      </c>
      <c r="F65" s="76" t="s">
        <v>1935</v>
      </c>
      <c r="G65" s="76" t="s">
        <v>1825</v>
      </c>
      <c r="H65" s="81" t="s">
        <v>1939</v>
      </c>
      <c r="I65" s="76" t="s">
        <v>1787</v>
      </c>
      <c r="J65" s="76" t="s">
        <v>1788</v>
      </c>
      <c r="K65" s="76" t="s">
        <v>1787</v>
      </c>
      <c r="L65" s="76" t="s">
        <v>1788</v>
      </c>
      <c r="M65" s="76">
        <v>10143988</v>
      </c>
      <c r="N65" s="76" t="s">
        <v>224</v>
      </c>
      <c r="O65" s="76" t="s">
        <v>242</v>
      </c>
      <c r="P65" s="76" t="s">
        <v>247</v>
      </c>
    </row>
    <row r="66" spans="2:16" x14ac:dyDescent="0.4">
      <c r="B66" s="76" t="s">
        <v>1944</v>
      </c>
      <c r="C66" s="76" t="s">
        <v>1945</v>
      </c>
      <c r="D66" s="76" t="s">
        <v>1739</v>
      </c>
      <c r="E66" s="76" t="s">
        <v>1946</v>
      </c>
      <c r="F66" s="76" t="s">
        <v>1947</v>
      </c>
      <c r="G66" s="76" t="s">
        <v>1825</v>
      </c>
      <c r="H66" s="81" t="s">
        <v>1939</v>
      </c>
      <c r="I66" s="76" t="s">
        <v>1787</v>
      </c>
      <c r="J66" s="76" t="s">
        <v>1788</v>
      </c>
      <c r="K66" s="76" t="s">
        <v>1787</v>
      </c>
      <c r="L66" s="76" t="s">
        <v>1788</v>
      </c>
      <c r="M66" s="76">
        <v>10143988</v>
      </c>
      <c r="N66" s="76" t="s">
        <v>224</v>
      </c>
      <c r="O66" s="76" t="s">
        <v>242</v>
      </c>
      <c r="P66" s="76" t="s">
        <v>247</v>
      </c>
    </row>
    <row r="67" spans="2:16" ht="29" x14ac:dyDescent="0.4">
      <c r="B67" s="76" t="s">
        <v>1948</v>
      </c>
      <c r="C67" s="76" t="s">
        <v>1949</v>
      </c>
      <c r="D67" s="76" t="s">
        <v>1739</v>
      </c>
      <c r="E67" s="76" t="s">
        <v>1746</v>
      </c>
      <c r="F67" s="76" t="s">
        <v>1747</v>
      </c>
      <c r="G67" s="76" t="s">
        <v>1751</v>
      </c>
      <c r="H67" s="81" t="s">
        <v>1950</v>
      </c>
      <c r="I67" s="76" t="s">
        <v>707</v>
      </c>
      <c r="J67" s="76" t="s">
        <v>1814</v>
      </c>
      <c r="K67" s="76" t="s">
        <v>707</v>
      </c>
      <c r="L67" s="76" t="s">
        <v>1814</v>
      </c>
      <c r="M67" s="76">
        <v>10143988</v>
      </c>
      <c r="N67" s="76" t="s">
        <v>224</v>
      </c>
      <c r="O67" s="76" t="s">
        <v>242</v>
      </c>
      <c r="P67" s="76" t="s">
        <v>247</v>
      </c>
    </row>
    <row r="68" spans="2:16" x14ac:dyDescent="0.4">
      <c r="B68" s="91" t="s">
        <v>1951</v>
      </c>
      <c r="C68" s="91" t="s">
        <v>1952</v>
      </c>
      <c r="D68" s="76" t="s">
        <v>1739</v>
      </c>
      <c r="E68" s="76" t="s">
        <v>1746</v>
      </c>
      <c r="F68" s="76" t="s">
        <v>1747</v>
      </c>
      <c r="G68" s="76" t="s">
        <v>1751</v>
      </c>
      <c r="H68" s="81" t="s">
        <v>1953</v>
      </c>
      <c r="I68" s="76" t="s">
        <v>707</v>
      </c>
      <c r="J68" s="76" t="s">
        <v>1814</v>
      </c>
      <c r="K68" s="76" t="s">
        <v>707</v>
      </c>
      <c r="L68" s="76" t="s">
        <v>1814</v>
      </c>
      <c r="M68" s="76">
        <v>10143988</v>
      </c>
      <c r="N68" s="76" t="s">
        <v>224</v>
      </c>
      <c r="O68" s="76" t="s">
        <v>242</v>
      </c>
      <c r="P68" s="76" t="s">
        <v>247</v>
      </c>
    </row>
    <row r="69" spans="2:16" ht="29" x14ac:dyDescent="0.4">
      <c r="B69" s="76" t="s">
        <v>1954</v>
      </c>
      <c r="C69" s="76" t="s">
        <v>1955</v>
      </c>
      <c r="D69" s="76" t="s">
        <v>1739</v>
      </c>
      <c r="E69" s="76" t="s">
        <v>1956</v>
      </c>
      <c r="F69" s="76" t="s">
        <v>1747</v>
      </c>
      <c r="G69" s="76" t="s">
        <v>1825</v>
      </c>
      <c r="H69" s="81" t="s">
        <v>1957</v>
      </c>
      <c r="I69" s="76">
        <v>10149913</v>
      </c>
      <c r="J69" s="76" t="s">
        <v>174</v>
      </c>
      <c r="K69" s="76">
        <v>10149913</v>
      </c>
      <c r="L69" s="76" t="s">
        <v>174</v>
      </c>
      <c r="M69" s="76">
        <v>10143988</v>
      </c>
      <c r="N69" s="76" t="s">
        <v>224</v>
      </c>
      <c r="O69" s="76" t="s">
        <v>242</v>
      </c>
      <c r="P69" s="76" t="s">
        <v>247</v>
      </c>
    </row>
    <row r="70" spans="2:16" x14ac:dyDescent="0.4">
      <c r="B70" s="76" t="s">
        <v>1958</v>
      </c>
      <c r="C70" s="76" t="s">
        <v>1959</v>
      </c>
      <c r="D70" s="76" t="s">
        <v>1739</v>
      </c>
      <c r="E70" s="76" t="s">
        <v>1805</v>
      </c>
      <c r="F70" s="76" t="s">
        <v>1800</v>
      </c>
      <c r="G70" s="76" t="s">
        <v>1728</v>
      </c>
      <c r="H70" s="81" t="s">
        <v>1960</v>
      </c>
      <c r="I70" s="76">
        <v>10150073</v>
      </c>
      <c r="J70" s="76" t="s">
        <v>1040</v>
      </c>
      <c r="K70" s="88">
        <v>10149913</v>
      </c>
      <c r="L70" s="89" t="s">
        <v>174</v>
      </c>
      <c r="M70" s="76">
        <v>10143988</v>
      </c>
      <c r="N70" s="76" t="s">
        <v>224</v>
      </c>
      <c r="O70" s="76" t="s">
        <v>242</v>
      </c>
      <c r="P70" s="76" t="s">
        <v>247</v>
      </c>
    </row>
    <row r="71" spans="2:16" ht="29" x14ac:dyDescent="0.4">
      <c r="B71" s="76" t="s">
        <v>1961</v>
      </c>
      <c r="C71" s="76" t="s">
        <v>1962</v>
      </c>
      <c r="D71" s="76" t="s">
        <v>1739</v>
      </c>
      <c r="E71" s="76" t="s">
        <v>1963</v>
      </c>
      <c r="F71" s="76" t="s">
        <v>1964</v>
      </c>
      <c r="G71" s="76" t="s">
        <v>1748</v>
      </c>
      <c r="H71" s="81" t="s">
        <v>2977</v>
      </c>
      <c r="I71" s="76">
        <v>10149131</v>
      </c>
      <c r="J71" s="76" t="s">
        <v>1025</v>
      </c>
      <c r="K71" s="88">
        <v>10149131</v>
      </c>
      <c r="L71" s="89" t="s">
        <v>1025</v>
      </c>
      <c r="M71" s="76">
        <v>10143988</v>
      </c>
      <c r="N71" s="76" t="s">
        <v>224</v>
      </c>
      <c r="O71" s="76" t="s">
        <v>242</v>
      </c>
      <c r="P71" s="76" t="s">
        <v>247</v>
      </c>
    </row>
    <row r="72" spans="2:16" ht="29" x14ac:dyDescent="0.4">
      <c r="B72" s="76" t="s">
        <v>1965</v>
      </c>
      <c r="C72" s="76" t="s">
        <v>1966</v>
      </c>
      <c r="D72" s="76" t="s">
        <v>1739</v>
      </c>
      <c r="E72" s="76" t="s">
        <v>1740</v>
      </c>
      <c r="F72" s="76" t="s">
        <v>1741</v>
      </c>
      <c r="G72" s="76" t="s">
        <v>1715</v>
      </c>
      <c r="H72" s="84" t="s">
        <v>1967</v>
      </c>
      <c r="I72" s="76">
        <v>10148949</v>
      </c>
      <c r="J72" s="76" t="s">
        <v>1014</v>
      </c>
      <c r="K72" s="88">
        <v>10149913</v>
      </c>
      <c r="L72" s="89" t="s">
        <v>174</v>
      </c>
      <c r="M72" s="76">
        <v>10143988</v>
      </c>
      <c r="N72" s="76" t="s">
        <v>224</v>
      </c>
      <c r="O72" s="76" t="s">
        <v>242</v>
      </c>
      <c r="P72" s="76" t="s">
        <v>247</v>
      </c>
    </row>
    <row r="73" spans="2:16" ht="29" x14ac:dyDescent="0.4">
      <c r="B73" s="91" t="s">
        <v>1968</v>
      </c>
      <c r="C73" s="91" t="s">
        <v>1969</v>
      </c>
      <c r="D73" s="76" t="s">
        <v>1739</v>
      </c>
      <c r="E73" s="76" t="s">
        <v>1746</v>
      </c>
      <c r="F73" s="76" t="s">
        <v>1747</v>
      </c>
      <c r="G73" s="76" t="s">
        <v>1715</v>
      </c>
      <c r="H73" s="84" t="s">
        <v>1970</v>
      </c>
      <c r="I73" s="76">
        <v>10149001</v>
      </c>
      <c r="J73" s="76" t="s">
        <v>1020</v>
      </c>
      <c r="K73" s="88">
        <v>10149913</v>
      </c>
      <c r="L73" s="93" t="s">
        <v>174</v>
      </c>
      <c r="M73" s="76">
        <v>10143988</v>
      </c>
      <c r="N73" s="76" t="s">
        <v>224</v>
      </c>
      <c r="O73" s="76" t="s">
        <v>242</v>
      </c>
      <c r="P73" s="76" t="s">
        <v>247</v>
      </c>
    </row>
    <row r="74" spans="2:16" ht="29" x14ac:dyDescent="0.4">
      <c r="B74" s="91" t="s">
        <v>1971</v>
      </c>
      <c r="C74" s="91" t="s">
        <v>1972</v>
      </c>
      <c r="D74" s="76" t="s">
        <v>1739</v>
      </c>
      <c r="E74" s="76" t="s">
        <v>1792</v>
      </c>
      <c r="F74" s="76" t="s">
        <v>1793</v>
      </c>
      <c r="G74" s="76" t="s">
        <v>1715</v>
      </c>
      <c r="H74" s="84" t="s">
        <v>1967</v>
      </c>
      <c r="I74" s="76">
        <v>10148736</v>
      </c>
      <c r="J74" s="76" t="s">
        <v>993</v>
      </c>
      <c r="K74" s="88">
        <v>10149913</v>
      </c>
      <c r="L74" s="89" t="s">
        <v>174</v>
      </c>
      <c r="M74" s="76">
        <v>10143988</v>
      </c>
      <c r="N74" s="76" t="s">
        <v>224</v>
      </c>
      <c r="O74" s="76" t="s">
        <v>242</v>
      </c>
      <c r="P74" s="76" t="s">
        <v>247</v>
      </c>
    </row>
    <row r="75" spans="2:16" ht="29" x14ac:dyDescent="0.4">
      <c r="B75" s="76" t="s">
        <v>1973</v>
      </c>
      <c r="C75" s="76" t="s">
        <v>1777</v>
      </c>
      <c r="D75" s="76" t="s">
        <v>1713</v>
      </c>
      <c r="E75" s="76" t="s">
        <v>1974</v>
      </c>
      <c r="F75" s="76" t="s">
        <v>1777</v>
      </c>
      <c r="G75" s="76" t="s">
        <v>1825</v>
      </c>
      <c r="H75" s="81" t="s">
        <v>1975</v>
      </c>
      <c r="I75" s="76" t="s">
        <v>56</v>
      </c>
      <c r="J75" s="76" t="s">
        <v>1779</v>
      </c>
      <c r="K75" s="76" t="s">
        <v>56</v>
      </c>
      <c r="L75" s="76" t="s">
        <v>1779</v>
      </c>
      <c r="M75" s="76" t="s">
        <v>225</v>
      </c>
      <c r="N75" s="76" t="s">
        <v>230</v>
      </c>
      <c r="O75" s="76" t="s">
        <v>242</v>
      </c>
      <c r="P75" s="76" t="s">
        <v>247</v>
      </c>
    </row>
    <row r="76" spans="2:16" x14ac:dyDescent="0.4">
      <c r="B76" s="76" t="s">
        <v>1976</v>
      </c>
      <c r="C76" s="76" t="s">
        <v>1977</v>
      </c>
      <c r="D76" s="76" t="s">
        <v>1791</v>
      </c>
      <c r="E76" s="76" t="s">
        <v>1776</v>
      </c>
      <c r="F76" s="76" t="s">
        <v>1777</v>
      </c>
      <c r="G76" s="76" t="s">
        <v>1728</v>
      </c>
      <c r="H76" s="84" t="s">
        <v>1978</v>
      </c>
      <c r="I76" s="76" t="s">
        <v>56</v>
      </c>
      <c r="J76" s="76" t="s">
        <v>1779</v>
      </c>
      <c r="K76" s="76" t="s">
        <v>56</v>
      </c>
      <c r="L76" s="76" t="s">
        <v>1779</v>
      </c>
      <c r="M76" s="76" t="s">
        <v>236</v>
      </c>
      <c r="N76" s="76" t="s">
        <v>241</v>
      </c>
      <c r="O76" s="76" t="s">
        <v>242</v>
      </c>
      <c r="P76" s="76" t="s">
        <v>247</v>
      </c>
    </row>
    <row r="77" spans="2:16" x14ac:dyDescent="0.4">
      <c r="B77" s="76" t="s">
        <v>1979</v>
      </c>
      <c r="C77" s="76" t="s">
        <v>1980</v>
      </c>
      <c r="D77" s="76" t="s">
        <v>1791</v>
      </c>
      <c r="E77" s="76" t="s">
        <v>1776</v>
      </c>
      <c r="F77" s="76" t="s">
        <v>1777</v>
      </c>
      <c r="G77" s="76" t="s">
        <v>1728</v>
      </c>
      <c r="H77" s="84" t="s">
        <v>1978</v>
      </c>
      <c r="I77" s="76" t="s">
        <v>56</v>
      </c>
      <c r="J77" s="76" t="s">
        <v>1779</v>
      </c>
      <c r="K77" s="91" t="s">
        <v>214</v>
      </c>
      <c r="L77" s="91" t="s">
        <v>1821</v>
      </c>
      <c r="M77" s="76" t="s">
        <v>236</v>
      </c>
      <c r="N77" s="76" t="s">
        <v>241</v>
      </c>
      <c r="O77" s="76" t="s">
        <v>242</v>
      </c>
      <c r="P77" s="76" t="s">
        <v>247</v>
      </c>
    </row>
    <row r="78" spans="2:16" x14ac:dyDescent="0.4">
      <c r="B78" s="76" t="s">
        <v>1981</v>
      </c>
      <c r="C78" s="76" t="s">
        <v>1982</v>
      </c>
      <c r="D78" s="76" t="s">
        <v>1733</v>
      </c>
      <c r="E78" s="76" t="s">
        <v>1983</v>
      </c>
      <c r="F78" s="76" t="s">
        <v>1984</v>
      </c>
      <c r="G78" s="76" t="s">
        <v>1825</v>
      </c>
      <c r="H78" s="94" t="s">
        <v>1985</v>
      </c>
      <c r="I78" s="76" t="s">
        <v>504</v>
      </c>
      <c r="J78" s="76" t="s">
        <v>508</v>
      </c>
      <c r="K78" s="76" t="s">
        <v>52</v>
      </c>
      <c r="L78" s="76" t="s">
        <v>1736</v>
      </c>
      <c r="M78" s="76" t="s">
        <v>231</v>
      </c>
      <c r="N78" s="76" t="s">
        <v>235</v>
      </c>
      <c r="O78" s="76" t="s">
        <v>242</v>
      </c>
      <c r="P78" s="76" t="s">
        <v>247</v>
      </c>
    </row>
    <row r="79" spans="2:16" ht="29" x14ac:dyDescent="0.4">
      <c r="B79" s="76" t="s">
        <v>1986</v>
      </c>
      <c r="C79" s="76" t="s">
        <v>1987</v>
      </c>
      <c r="D79" s="76" t="s">
        <v>1791</v>
      </c>
      <c r="E79" s="76" t="s">
        <v>1983</v>
      </c>
      <c r="F79" s="76" t="s">
        <v>1984</v>
      </c>
      <c r="G79" s="76" t="s">
        <v>1748</v>
      </c>
      <c r="H79" s="81" t="s">
        <v>1988</v>
      </c>
      <c r="I79" s="76" t="s">
        <v>432</v>
      </c>
      <c r="J79" s="76" t="s">
        <v>1989</v>
      </c>
      <c r="K79" s="91">
        <v>10135474</v>
      </c>
      <c r="L79" s="91" t="s">
        <v>1990</v>
      </c>
      <c r="M79" s="76" t="s">
        <v>236</v>
      </c>
      <c r="N79" s="76" t="s">
        <v>241</v>
      </c>
      <c r="O79" s="76" t="s">
        <v>242</v>
      </c>
      <c r="P79" s="76" t="s">
        <v>247</v>
      </c>
    </row>
    <row r="80" spans="2:16" ht="29" x14ac:dyDescent="0.4">
      <c r="B80" s="76" t="s">
        <v>1991</v>
      </c>
      <c r="C80" s="76" t="s">
        <v>1992</v>
      </c>
      <c r="D80" s="76" t="s">
        <v>1713</v>
      </c>
      <c r="E80" s="76" t="s">
        <v>1878</v>
      </c>
      <c r="F80" s="76" t="s">
        <v>1992</v>
      </c>
      <c r="G80" s="76" t="s">
        <v>1748</v>
      </c>
      <c r="H80" s="81" t="s">
        <v>1993</v>
      </c>
      <c r="I80" s="76">
        <v>10135383</v>
      </c>
      <c r="J80" s="76" t="s">
        <v>831</v>
      </c>
      <c r="K80" s="91">
        <v>10135153</v>
      </c>
      <c r="L80" s="91" t="s">
        <v>1994</v>
      </c>
      <c r="M80" s="76" t="s">
        <v>225</v>
      </c>
      <c r="N80" s="76" t="s">
        <v>230</v>
      </c>
      <c r="O80" s="76" t="s">
        <v>242</v>
      </c>
      <c r="P80" s="76" t="s">
        <v>247</v>
      </c>
    </row>
    <row r="81" spans="2:16" ht="29" x14ac:dyDescent="0.4">
      <c r="B81" s="76" t="s">
        <v>1995</v>
      </c>
      <c r="C81" s="76" t="s">
        <v>1996</v>
      </c>
      <c r="D81" s="76" t="s">
        <v>1733</v>
      </c>
      <c r="E81" s="76" t="s">
        <v>1997</v>
      </c>
      <c r="F81" s="76" t="s">
        <v>1996</v>
      </c>
      <c r="G81" s="76" t="s">
        <v>1825</v>
      </c>
      <c r="H81" s="81" t="s">
        <v>1998</v>
      </c>
      <c r="I81" s="76" t="s">
        <v>455</v>
      </c>
      <c r="J81" s="76" t="s">
        <v>1999</v>
      </c>
      <c r="K81" s="76" t="s">
        <v>52</v>
      </c>
      <c r="L81" s="76" t="s">
        <v>1736</v>
      </c>
      <c r="M81" s="76" t="s">
        <v>231</v>
      </c>
      <c r="N81" s="76" t="s">
        <v>235</v>
      </c>
      <c r="O81" s="76" t="s">
        <v>242</v>
      </c>
      <c r="P81" s="76" t="s">
        <v>247</v>
      </c>
    </row>
    <row r="82" spans="2:16" ht="29" x14ac:dyDescent="0.4">
      <c r="B82" s="76" t="s">
        <v>2000</v>
      </c>
      <c r="C82" s="76" t="s">
        <v>2001</v>
      </c>
      <c r="D82" s="76" t="s">
        <v>1733</v>
      </c>
      <c r="E82" s="76" t="s">
        <v>1878</v>
      </c>
      <c r="F82" s="76" t="s">
        <v>2001</v>
      </c>
      <c r="G82" s="76" t="s">
        <v>1825</v>
      </c>
      <c r="H82" s="81" t="s">
        <v>2002</v>
      </c>
      <c r="I82" s="76" t="s">
        <v>702</v>
      </c>
      <c r="J82" s="76" t="s">
        <v>706</v>
      </c>
      <c r="K82" s="76" t="s">
        <v>348</v>
      </c>
      <c r="L82" s="76" t="s">
        <v>352</v>
      </c>
      <c r="M82" s="76" t="s">
        <v>231</v>
      </c>
      <c r="N82" s="76" t="s">
        <v>235</v>
      </c>
      <c r="O82" s="76" t="s">
        <v>242</v>
      </c>
      <c r="P82" s="76" t="s">
        <v>247</v>
      </c>
    </row>
    <row r="83" spans="2:16" x14ac:dyDescent="0.4">
      <c r="B83" s="76" t="s">
        <v>2003</v>
      </c>
      <c r="C83" s="76" t="s">
        <v>2004</v>
      </c>
      <c r="D83" s="76" t="s">
        <v>1733</v>
      </c>
      <c r="E83" s="76" t="s">
        <v>1740</v>
      </c>
      <c r="F83" s="76" t="s">
        <v>1741</v>
      </c>
      <c r="G83" s="76" t="s">
        <v>1748</v>
      </c>
      <c r="H83" s="81" t="s">
        <v>2005</v>
      </c>
      <c r="I83" s="91" t="s">
        <v>702</v>
      </c>
      <c r="J83" s="76" t="s">
        <v>706</v>
      </c>
      <c r="K83" s="76" t="s">
        <v>348</v>
      </c>
      <c r="L83" s="76" t="s">
        <v>352</v>
      </c>
      <c r="M83" s="76" t="s">
        <v>231</v>
      </c>
      <c r="N83" s="76" t="s">
        <v>235</v>
      </c>
      <c r="O83" s="76" t="s">
        <v>242</v>
      </c>
      <c r="P83" s="76" t="s">
        <v>247</v>
      </c>
    </row>
    <row r="84" spans="2:16" ht="43.5" x14ac:dyDescent="0.4">
      <c r="B84" s="76" t="s">
        <v>2006</v>
      </c>
      <c r="C84" s="76" t="s">
        <v>2007</v>
      </c>
      <c r="D84" s="76" t="s">
        <v>1791</v>
      </c>
      <c r="E84" s="76" t="s">
        <v>1740</v>
      </c>
      <c r="F84" s="76" t="s">
        <v>1741</v>
      </c>
      <c r="G84" s="76" t="s">
        <v>1748</v>
      </c>
      <c r="H84" s="84" t="s">
        <v>2008</v>
      </c>
      <c r="I84" s="76">
        <v>10135268</v>
      </c>
      <c r="J84" s="76" t="s">
        <v>826</v>
      </c>
      <c r="K84" s="76" t="s">
        <v>707</v>
      </c>
      <c r="L84" s="76" t="s">
        <v>1814</v>
      </c>
      <c r="M84" s="76" t="s">
        <v>236</v>
      </c>
      <c r="N84" s="76" t="s">
        <v>241</v>
      </c>
      <c r="O84" s="76" t="s">
        <v>242</v>
      </c>
      <c r="P84" s="76" t="s">
        <v>247</v>
      </c>
    </row>
    <row r="85" spans="2:16" ht="43.5" x14ac:dyDescent="0.4">
      <c r="B85" s="76" t="s">
        <v>2009</v>
      </c>
      <c r="C85" s="76" t="s">
        <v>2010</v>
      </c>
      <c r="D85" s="76" t="s">
        <v>1791</v>
      </c>
      <c r="E85" s="76" t="s">
        <v>1740</v>
      </c>
      <c r="F85" s="76" t="s">
        <v>1741</v>
      </c>
      <c r="G85" s="76" t="s">
        <v>1748</v>
      </c>
      <c r="H85" s="84" t="s">
        <v>2011</v>
      </c>
      <c r="I85" s="76">
        <v>10135268</v>
      </c>
      <c r="J85" s="95" t="s">
        <v>826</v>
      </c>
      <c r="K85" s="91" t="s">
        <v>63</v>
      </c>
      <c r="L85" s="91" t="s">
        <v>1796</v>
      </c>
      <c r="M85" s="76" t="s">
        <v>236</v>
      </c>
      <c r="N85" s="76" t="s">
        <v>241</v>
      </c>
      <c r="O85" s="76" t="s">
        <v>242</v>
      </c>
      <c r="P85" s="76" t="s">
        <v>247</v>
      </c>
    </row>
    <row r="86" spans="2:16" ht="29" x14ac:dyDescent="0.4">
      <c r="B86" s="76" t="s">
        <v>2012</v>
      </c>
      <c r="C86" s="76" t="s">
        <v>2013</v>
      </c>
      <c r="D86" s="76" t="s">
        <v>1791</v>
      </c>
      <c r="E86" s="76" t="s">
        <v>1776</v>
      </c>
      <c r="F86" s="76" t="s">
        <v>1777</v>
      </c>
      <c r="G86" s="76" t="s">
        <v>1751</v>
      </c>
      <c r="H86" s="84" t="s">
        <v>2014</v>
      </c>
      <c r="I86" s="91" t="s">
        <v>56</v>
      </c>
      <c r="J86" s="91" t="s">
        <v>1779</v>
      </c>
      <c r="K86" s="91" t="s">
        <v>214</v>
      </c>
      <c r="L86" s="91" t="s">
        <v>1821</v>
      </c>
      <c r="M86" s="76" t="s">
        <v>236</v>
      </c>
      <c r="N86" s="76" t="s">
        <v>241</v>
      </c>
      <c r="O86" s="76" t="s">
        <v>242</v>
      </c>
      <c r="P86" s="76" t="s">
        <v>247</v>
      </c>
    </row>
    <row r="87" spans="2:16" ht="29" x14ac:dyDescent="0.4">
      <c r="B87" s="76" t="s">
        <v>2015</v>
      </c>
      <c r="C87" s="76" t="s">
        <v>2016</v>
      </c>
      <c r="D87" s="76" t="s">
        <v>1791</v>
      </c>
      <c r="E87" s="76" t="s">
        <v>1776</v>
      </c>
      <c r="F87" s="76" t="s">
        <v>1777</v>
      </c>
      <c r="G87" s="76" t="s">
        <v>1751</v>
      </c>
      <c r="H87" s="84" t="s">
        <v>2014</v>
      </c>
      <c r="I87" s="91" t="s">
        <v>56</v>
      </c>
      <c r="J87" s="91" t="s">
        <v>1779</v>
      </c>
      <c r="K87" s="91" t="s">
        <v>214</v>
      </c>
      <c r="L87" s="91" t="s">
        <v>1821</v>
      </c>
      <c r="M87" s="76" t="s">
        <v>236</v>
      </c>
      <c r="N87" s="76" t="s">
        <v>241</v>
      </c>
      <c r="O87" s="76" t="s">
        <v>242</v>
      </c>
      <c r="P87" s="76" t="s">
        <v>247</v>
      </c>
    </row>
    <row r="88" spans="2:16" ht="43.5" x14ac:dyDescent="0.4">
      <c r="B88" s="76" t="s">
        <v>2017</v>
      </c>
      <c r="C88" s="76" t="s">
        <v>2018</v>
      </c>
      <c r="D88" s="76" t="s">
        <v>1733</v>
      </c>
      <c r="E88" s="76" t="s">
        <v>1776</v>
      </c>
      <c r="F88" s="76" t="s">
        <v>1777</v>
      </c>
      <c r="G88" s="76" t="s">
        <v>1748</v>
      </c>
      <c r="H88" s="81" t="s">
        <v>2019</v>
      </c>
      <c r="I88" s="76">
        <v>10136480</v>
      </c>
      <c r="J88" s="76" t="s">
        <v>1783</v>
      </c>
      <c r="K88" s="91" t="s">
        <v>348</v>
      </c>
      <c r="L88" s="91" t="s">
        <v>352</v>
      </c>
      <c r="M88" s="76" t="s">
        <v>231</v>
      </c>
      <c r="N88" s="76" t="s">
        <v>235</v>
      </c>
      <c r="O88" s="76" t="s">
        <v>242</v>
      </c>
      <c r="P88" s="76" t="s">
        <v>247</v>
      </c>
    </row>
    <row r="89" spans="2:16" ht="29" x14ac:dyDescent="0.4">
      <c r="B89" s="76" t="s">
        <v>2020</v>
      </c>
      <c r="C89" s="76" t="s">
        <v>2021</v>
      </c>
      <c r="D89" s="76" t="s">
        <v>1791</v>
      </c>
      <c r="E89" s="76" t="s">
        <v>1776</v>
      </c>
      <c r="F89" s="76" t="s">
        <v>1777</v>
      </c>
      <c r="G89" s="76" t="s">
        <v>1748</v>
      </c>
      <c r="H89" s="81" t="s">
        <v>2022</v>
      </c>
      <c r="I89" s="76">
        <v>10136480</v>
      </c>
      <c r="J89" s="76" t="s">
        <v>1783</v>
      </c>
      <c r="K89" s="91" t="s">
        <v>214</v>
      </c>
      <c r="L89" s="91" t="s">
        <v>1821</v>
      </c>
      <c r="M89" s="76" t="s">
        <v>236</v>
      </c>
      <c r="N89" s="76" t="s">
        <v>241</v>
      </c>
      <c r="O89" s="76" t="s">
        <v>242</v>
      </c>
      <c r="P89" s="76" t="s">
        <v>247</v>
      </c>
    </row>
    <row r="90" spans="2:16" x14ac:dyDescent="0.4">
      <c r="B90" s="76" t="s">
        <v>2023</v>
      </c>
      <c r="C90" s="76" t="s">
        <v>2024</v>
      </c>
      <c r="D90" s="76" t="s">
        <v>1791</v>
      </c>
      <c r="E90" s="76" t="s">
        <v>1776</v>
      </c>
      <c r="F90" s="76" t="s">
        <v>1777</v>
      </c>
      <c r="G90" s="76" t="s">
        <v>1751</v>
      </c>
      <c r="H90" s="84" t="s">
        <v>2025</v>
      </c>
      <c r="I90" s="76">
        <v>10136480</v>
      </c>
      <c r="J90" s="76" t="s">
        <v>1783</v>
      </c>
      <c r="K90" s="91" t="s">
        <v>214</v>
      </c>
      <c r="L90" s="91" t="s">
        <v>1821</v>
      </c>
      <c r="M90" s="76" t="s">
        <v>236</v>
      </c>
      <c r="N90" s="76" t="s">
        <v>241</v>
      </c>
      <c r="O90" s="76" t="s">
        <v>242</v>
      </c>
      <c r="P90" s="76" t="s">
        <v>247</v>
      </c>
    </row>
    <row r="91" spans="2:16" ht="43.5" x14ac:dyDescent="0.4">
      <c r="B91" s="76" t="s">
        <v>2026</v>
      </c>
      <c r="C91" s="76" t="s">
        <v>2027</v>
      </c>
      <c r="D91" s="76" t="s">
        <v>1733</v>
      </c>
      <c r="E91" s="76" t="s">
        <v>1883</v>
      </c>
      <c r="F91" s="76" t="s">
        <v>1732</v>
      </c>
      <c r="G91" s="76" t="s">
        <v>1751</v>
      </c>
      <c r="H91" s="84" t="s">
        <v>2028</v>
      </c>
      <c r="I91" s="91">
        <v>10150905</v>
      </c>
      <c r="J91" s="88" t="s">
        <v>1885</v>
      </c>
      <c r="K91" s="76" t="s">
        <v>52</v>
      </c>
      <c r="L91" s="76" t="s">
        <v>1736</v>
      </c>
      <c r="M91" s="76" t="s">
        <v>231</v>
      </c>
      <c r="N91" s="76" t="s">
        <v>235</v>
      </c>
      <c r="O91" s="76" t="s">
        <v>242</v>
      </c>
      <c r="P91" s="76" t="s">
        <v>247</v>
      </c>
    </row>
    <row r="92" spans="2:16" ht="43.5" x14ac:dyDescent="0.4">
      <c r="B92" s="76" t="s">
        <v>2029</v>
      </c>
      <c r="C92" s="76" t="s">
        <v>2030</v>
      </c>
      <c r="D92" s="76" t="s">
        <v>1791</v>
      </c>
      <c r="E92" s="76" t="s">
        <v>1817</v>
      </c>
      <c r="F92" s="76" t="s">
        <v>1818</v>
      </c>
      <c r="G92" s="76" t="s">
        <v>1728</v>
      </c>
      <c r="H92" s="81" t="s">
        <v>1875</v>
      </c>
      <c r="I92" s="76" t="s">
        <v>45</v>
      </c>
      <c r="J92" s="76" t="s">
        <v>51</v>
      </c>
      <c r="K92" s="91" t="s">
        <v>214</v>
      </c>
      <c r="L92" s="91" t="s">
        <v>1821</v>
      </c>
      <c r="M92" s="76" t="s">
        <v>236</v>
      </c>
      <c r="N92" s="76" t="s">
        <v>241</v>
      </c>
      <c r="O92" s="76" t="s">
        <v>242</v>
      </c>
      <c r="P92" s="76" t="s">
        <v>247</v>
      </c>
    </row>
    <row r="93" spans="2:16" ht="43.5" x14ac:dyDescent="0.4">
      <c r="B93" s="76" t="s">
        <v>2031</v>
      </c>
      <c r="C93" s="76" t="s">
        <v>2032</v>
      </c>
      <c r="D93" s="76" t="s">
        <v>1791</v>
      </c>
      <c r="E93" s="76" t="s">
        <v>1817</v>
      </c>
      <c r="F93" s="76" t="s">
        <v>1818</v>
      </c>
      <c r="G93" s="76" t="s">
        <v>1728</v>
      </c>
      <c r="H93" s="81" t="s">
        <v>1875</v>
      </c>
      <c r="I93" s="76" t="s">
        <v>45</v>
      </c>
      <c r="J93" s="76" t="s">
        <v>51</v>
      </c>
      <c r="K93" s="91" t="s">
        <v>214</v>
      </c>
      <c r="L93" s="91" t="s">
        <v>1821</v>
      </c>
      <c r="M93" s="76" t="s">
        <v>236</v>
      </c>
      <c r="N93" s="76" t="s">
        <v>241</v>
      </c>
      <c r="O93" s="76" t="s">
        <v>242</v>
      </c>
      <c r="P93" s="76" t="s">
        <v>247</v>
      </c>
    </row>
    <row r="94" spans="2:16" ht="87" x14ac:dyDescent="0.4">
      <c r="B94" s="76" t="s">
        <v>2033</v>
      </c>
      <c r="C94" s="76" t="s">
        <v>2034</v>
      </c>
      <c r="D94" s="76" t="s">
        <v>1791</v>
      </c>
      <c r="E94" s="76" t="s">
        <v>1817</v>
      </c>
      <c r="F94" s="76" t="s">
        <v>1818</v>
      </c>
      <c r="G94" s="76" t="s">
        <v>1825</v>
      </c>
      <c r="H94" s="81" t="s">
        <v>2035</v>
      </c>
      <c r="I94" s="76" t="s">
        <v>85</v>
      </c>
      <c r="J94" s="76" t="s">
        <v>1847</v>
      </c>
      <c r="K94" s="91" t="s">
        <v>214</v>
      </c>
      <c r="L94" s="91" t="s">
        <v>1821</v>
      </c>
      <c r="M94" s="76" t="s">
        <v>236</v>
      </c>
      <c r="N94" s="76" t="s">
        <v>241</v>
      </c>
      <c r="O94" s="76" t="s">
        <v>242</v>
      </c>
      <c r="P94" s="76" t="s">
        <v>247</v>
      </c>
    </row>
    <row r="95" spans="2:16" ht="87" x14ac:dyDescent="0.4">
      <c r="B95" s="76" t="s">
        <v>2036</v>
      </c>
      <c r="C95" s="76" t="s">
        <v>2037</v>
      </c>
      <c r="D95" s="76" t="s">
        <v>1791</v>
      </c>
      <c r="E95" s="76" t="s">
        <v>1817</v>
      </c>
      <c r="F95" s="76" t="s">
        <v>1818</v>
      </c>
      <c r="G95" s="76" t="s">
        <v>1825</v>
      </c>
      <c r="H95" s="81" t="s">
        <v>2035</v>
      </c>
      <c r="I95" s="76" t="s">
        <v>85</v>
      </c>
      <c r="J95" s="76" t="s">
        <v>1847</v>
      </c>
      <c r="K95" s="91" t="s">
        <v>214</v>
      </c>
      <c r="L95" s="91" t="s">
        <v>1821</v>
      </c>
      <c r="M95" s="76" t="s">
        <v>236</v>
      </c>
      <c r="N95" s="76" t="s">
        <v>241</v>
      </c>
      <c r="O95" s="76" t="s">
        <v>242</v>
      </c>
      <c r="P95" s="76" t="s">
        <v>247</v>
      </c>
    </row>
    <row r="96" spans="2:16" ht="29" x14ac:dyDescent="0.4">
      <c r="B96" s="76" t="s">
        <v>2038</v>
      </c>
      <c r="C96" s="76" t="s">
        <v>2039</v>
      </c>
      <c r="D96" s="76" t="s">
        <v>1791</v>
      </c>
      <c r="E96" s="76" t="s">
        <v>1817</v>
      </c>
      <c r="F96" s="76" t="s">
        <v>1818</v>
      </c>
      <c r="G96" s="76" t="s">
        <v>2040</v>
      </c>
      <c r="H96" s="81" t="s">
        <v>2041</v>
      </c>
      <c r="I96" s="91" t="s">
        <v>175</v>
      </c>
      <c r="J96" s="91" t="s">
        <v>1820</v>
      </c>
      <c r="K96" s="91" t="s">
        <v>214</v>
      </c>
      <c r="L96" s="91" t="s">
        <v>1821</v>
      </c>
      <c r="M96" s="76" t="s">
        <v>236</v>
      </c>
      <c r="N96" s="76" t="s">
        <v>241</v>
      </c>
      <c r="O96" s="76" t="s">
        <v>242</v>
      </c>
      <c r="P96" s="76" t="s">
        <v>247</v>
      </c>
    </row>
    <row r="97" spans="2:16" ht="29" x14ac:dyDescent="0.4">
      <c r="B97" s="76" t="s">
        <v>2042</v>
      </c>
      <c r="C97" s="76" t="s">
        <v>2043</v>
      </c>
      <c r="D97" s="76" t="s">
        <v>1791</v>
      </c>
      <c r="E97" s="76" t="s">
        <v>1776</v>
      </c>
      <c r="F97" s="76" t="s">
        <v>1777</v>
      </c>
      <c r="G97" s="76" t="s">
        <v>1751</v>
      </c>
      <c r="H97" s="81" t="s">
        <v>1801</v>
      </c>
      <c r="I97" s="91">
        <v>10131723</v>
      </c>
      <c r="J97" s="91" t="s">
        <v>2044</v>
      </c>
      <c r="K97" s="91" t="s">
        <v>214</v>
      </c>
      <c r="L97" s="91" t="s">
        <v>1821</v>
      </c>
      <c r="M97" s="76" t="s">
        <v>236</v>
      </c>
      <c r="N97" s="76" t="s">
        <v>241</v>
      </c>
      <c r="O97" s="76" t="s">
        <v>242</v>
      </c>
      <c r="P97" s="76" t="s">
        <v>247</v>
      </c>
    </row>
    <row r="98" spans="2:16" x14ac:dyDescent="0.4">
      <c r="B98" s="76" t="s">
        <v>2045</v>
      </c>
      <c r="C98" s="76" t="s">
        <v>2046</v>
      </c>
      <c r="D98" s="76" t="s">
        <v>1791</v>
      </c>
      <c r="E98" s="76" t="s">
        <v>1776</v>
      </c>
      <c r="F98" s="76" t="s">
        <v>1777</v>
      </c>
      <c r="G98" s="76" t="s">
        <v>1728</v>
      </c>
      <c r="H98" s="84" t="s">
        <v>2047</v>
      </c>
      <c r="I98" s="91">
        <v>10131723</v>
      </c>
      <c r="J98" s="91" t="s">
        <v>2044</v>
      </c>
      <c r="K98" s="91" t="s">
        <v>214</v>
      </c>
      <c r="L98" s="91" t="s">
        <v>1821</v>
      </c>
      <c r="M98" s="76" t="s">
        <v>236</v>
      </c>
      <c r="N98" s="76" t="s">
        <v>241</v>
      </c>
      <c r="O98" s="76" t="s">
        <v>242</v>
      </c>
      <c r="P98" s="76" t="s">
        <v>247</v>
      </c>
    </row>
    <row r="99" spans="2:16" ht="29" x14ac:dyDescent="0.4">
      <c r="B99" s="76" t="s">
        <v>2048</v>
      </c>
      <c r="C99" s="76" t="s">
        <v>2049</v>
      </c>
      <c r="D99" s="76" t="s">
        <v>1791</v>
      </c>
      <c r="E99" s="76" t="s">
        <v>1776</v>
      </c>
      <c r="F99" s="76" t="s">
        <v>1777</v>
      </c>
      <c r="G99" s="76" t="s">
        <v>1751</v>
      </c>
      <c r="H99" s="81" t="s">
        <v>1801</v>
      </c>
      <c r="I99" s="91">
        <v>10132361</v>
      </c>
      <c r="J99" s="91" t="s">
        <v>2050</v>
      </c>
      <c r="K99" s="91" t="s">
        <v>214</v>
      </c>
      <c r="L99" s="91" t="s">
        <v>1821</v>
      </c>
      <c r="M99" s="76" t="s">
        <v>236</v>
      </c>
      <c r="N99" s="76" t="s">
        <v>241</v>
      </c>
      <c r="O99" s="76" t="s">
        <v>242</v>
      </c>
      <c r="P99" s="76" t="s">
        <v>247</v>
      </c>
    </row>
    <row r="100" spans="2:16" ht="29" x14ac:dyDescent="0.4">
      <c r="B100" s="76" t="s">
        <v>2051</v>
      </c>
      <c r="C100" s="76" t="s">
        <v>2052</v>
      </c>
      <c r="D100" s="76" t="s">
        <v>1791</v>
      </c>
      <c r="E100" s="76" t="s">
        <v>1776</v>
      </c>
      <c r="F100" s="76" t="s">
        <v>1777</v>
      </c>
      <c r="G100" s="76" t="s">
        <v>1728</v>
      </c>
      <c r="H100" s="81" t="s">
        <v>2053</v>
      </c>
      <c r="I100" s="91">
        <v>10132361</v>
      </c>
      <c r="J100" s="91" t="s">
        <v>2050</v>
      </c>
      <c r="K100" s="91" t="s">
        <v>214</v>
      </c>
      <c r="L100" s="91" t="s">
        <v>1821</v>
      </c>
      <c r="M100" s="76" t="s">
        <v>236</v>
      </c>
      <c r="N100" s="76" t="s">
        <v>241</v>
      </c>
      <c r="O100" s="76" t="s">
        <v>242</v>
      </c>
      <c r="P100" s="76" t="s">
        <v>247</v>
      </c>
    </row>
    <row r="101" spans="2:16" ht="29" x14ac:dyDescent="0.4">
      <c r="B101" s="76" t="s">
        <v>2054</v>
      </c>
      <c r="C101" s="76" t="s">
        <v>2055</v>
      </c>
      <c r="D101" s="76" t="s">
        <v>1739</v>
      </c>
      <c r="E101" s="76" t="s">
        <v>1776</v>
      </c>
      <c r="F101" s="76" t="s">
        <v>1777</v>
      </c>
      <c r="G101" s="76" t="s">
        <v>1728</v>
      </c>
      <c r="H101" s="81" t="s">
        <v>2056</v>
      </c>
      <c r="I101" s="76">
        <v>10148674</v>
      </c>
      <c r="J101" s="76" t="s">
        <v>2057</v>
      </c>
      <c r="K101" s="88">
        <v>10130206</v>
      </c>
      <c r="L101" s="88" t="s">
        <v>761</v>
      </c>
      <c r="M101" s="76">
        <v>10143988</v>
      </c>
      <c r="N101" s="76" t="s">
        <v>224</v>
      </c>
      <c r="O101" s="76" t="s">
        <v>242</v>
      </c>
      <c r="P101" s="76" t="s">
        <v>247</v>
      </c>
    </row>
    <row r="102" spans="2:16" ht="29" x14ac:dyDescent="0.4">
      <c r="B102" s="76" t="s">
        <v>2058</v>
      </c>
      <c r="C102" s="76" t="s">
        <v>2059</v>
      </c>
      <c r="D102" s="76" t="s">
        <v>1791</v>
      </c>
      <c r="E102" s="76" t="s">
        <v>1805</v>
      </c>
      <c r="F102" s="76" t="s">
        <v>1800</v>
      </c>
      <c r="G102" s="76" t="s">
        <v>1751</v>
      </c>
      <c r="H102" s="81" t="s">
        <v>2060</v>
      </c>
      <c r="I102" s="91">
        <v>10131879</v>
      </c>
      <c r="J102" s="91" t="s">
        <v>2061</v>
      </c>
      <c r="K102" s="91" t="s">
        <v>63</v>
      </c>
      <c r="L102" s="91" t="s">
        <v>1796</v>
      </c>
      <c r="M102" s="76" t="s">
        <v>236</v>
      </c>
      <c r="N102" s="76" t="s">
        <v>241</v>
      </c>
      <c r="O102" s="76" t="s">
        <v>242</v>
      </c>
      <c r="P102" s="76" t="s">
        <v>247</v>
      </c>
    </row>
    <row r="103" spans="2:16" ht="29" x14ac:dyDescent="0.4">
      <c r="B103" s="76" t="s">
        <v>2062</v>
      </c>
      <c r="C103" s="76" t="s">
        <v>2063</v>
      </c>
      <c r="D103" s="76" t="s">
        <v>1791</v>
      </c>
      <c r="E103" s="76" t="s">
        <v>1805</v>
      </c>
      <c r="F103" s="76" t="s">
        <v>1800</v>
      </c>
      <c r="G103" s="76" t="s">
        <v>1751</v>
      </c>
      <c r="H103" s="81" t="s">
        <v>2060</v>
      </c>
      <c r="I103" s="91">
        <v>10131879</v>
      </c>
      <c r="J103" s="91" t="s">
        <v>2061</v>
      </c>
      <c r="K103" s="91" t="s">
        <v>63</v>
      </c>
      <c r="L103" s="91" t="s">
        <v>1796</v>
      </c>
      <c r="M103" s="76" t="s">
        <v>236</v>
      </c>
      <c r="N103" s="76" t="s">
        <v>241</v>
      </c>
      <c r="O103" s="76" t="s">
        <v>242</v>
      </c>
      <c r="P103" s="76" t="s">
        <v>247</v>
      </c>
    </row>
    <row r="104" spans="2:16" x14ac:dyDescent="0.4">
      <c r="B104" s="76" t="s">
        <v>2064</v>
      </c>
      <c r="C104" s="76" t="s">
        <v>2065</v>
      </c>
      <c r="D104" s="76" t="s">
        <v>1733</v>
      </c>
      <c r="E104" s="76" t="s">
        <v>2066</v>
      </c>
      <c r="F104" s="76" t="s">
        <v>1996</v>
      </c>
      <c r="G104" s="76" t="s">
        <v>1825</v>
      </c>
      <c r="H104" s="81" t="s">
        <v>2067</v>
      </c>
      <c r="I104" s="91">
        <v>10155606</v>
      </c>
      <c r="J104" s="91" t="s">
        <v>2068</v>
      </c>
      <c r="K104" s="91" t="s">
        <v>348</v>
      </c>
      <c r="L104" s="91" t="s">
        <v>352</v>
      </c>
      <c r="M104" s="76" t="s">
        <v>231</v>
      </c>
      <c r="N104" s="76" t="s">
        <v>235</v>
      </c>
      <c r="O104" s="76" t="s">
        <v>242</v>
      </c>
      <c r="P104" s="76" t="s">
        <v>247</v>
      </c>
    </row>
    <row r="105" spans="2:16" x14ac:dyDescent="0.4">
      <c r="B105" s="76" t="s">
        <v>2069</v>
      </c>
      <c r="C105" s="76" t="s">
        <v>2070</v>
      </c>
      <c r="D105" s="76" t="s">
        <v>1791</v>
      </c>
      <c r="E105" s="76" t="s">
        <v>2066</v>
      </c>
      <c r="F105" s="76" t="s">
        <v>1996</v>
      </c>
      <c r="G105" s="76" t="s">
        <v>1825</v>
      </c>
      <c r="H105" s="81" t="s">
        <v>2071</v>
      </c>
      <c r="I105" s="76">
        <v>10081974</v>
      </c>
      <c r="J105" s="76" t="s">
        <v>611</v>
      </c>
      <c r="K105" s="76" t="s">
        <v>707</v>
      </c>
      <c r="L105" s="76" t="s">
        <v>1814</v>
      </c>
      <c r="M105" s="76" t="s">
        <v>236</v>
      </c>
      <c r="N105" s="76" t="s">
        <v>241</v>
      </c>
      <c r="O105" s="76" t="s">
        <v>242</v>
      </c>
      <c r="P105" s="76" t="s">
        <v>247</v>
      </c>
    </row>
    <row r="106" spans="2:16" ht="29" x14ac:dyDescent="0.4">
      <c r="B106" s="76" t="s">
        <v>2072</v>
      </c>
      <c r="C106" s="76" t="s">
        <v>2073</v>
      </c>
      <c r="D106" s="76" t="s">
        <v>1791</v>
      </c>
      <c r="E106" s="76" t="s">
        <v>2066</v>
      </c>
      <c r="F106" s="76" t="s">
        <v>1996</v>
      </c>
      <c r="G106" s="76" t="s">
        <v>1751</v>
      </c>
      <c r="H106" s="81" t="s">
        <v>1801</v>
      </c>
      <c r="I106" s="91">
        <v>10081974</v>
      </c>
      <c r="J106" s="91" t="s">
        <v>611</v>
      </c>
      <c r="K106" s="91" t="s">
        <v>707</v>
      </c>
      <c r="L106" s="91" t="s">
        <v>1814</v>
      </c>
      <c r="M106" s="76" t="s">
        <v>236</v>
      </c>
      <c r="N106" s="76" t="s">
        <v>241</v>
      </c>
      <c r="O106" s="76" t="s">
        <v>242</v>
      </c>
      <c r="P106" s="76" t="s">
        <v>247</v>
      </c>
    </row>
    <row r="107" spans="2:16" ht="29" x14ac:dyDescent="0.4">
      <c r="B107" s="76" t="s">
        <v>2074</v>
      </c>
      <c r="C107" s="76" t="s">
        <v>2075</v>
      </c>
      <c r="D107" s="76" t="s">
        <v>1739</v>
      </c>
      <c r="E107" s="76" t="s">
        <v>1746</v>
      </c>
      <c r="F107" s="76" t="s">
        <v>1747</v>
      </c>
      <c r="G107" s="76" t="s">
        <v>1728</v>
      </c>
      <c r="H107" s="81" t="s">
        <v>2076</v>
      </c>
      <c r="I107" s="91" t="s">
        <v>2077</v>
      </c>
      <c r="J107" s="91" t="s">
        <v>2078</v>
      </c>
      <c r="K107" s="88" t="s">
        <v>2077</v>
      </c>
      <c r="L107" s="88" t="s">
        <v>2078</v>
      </c>
      <c r="M107" s="76">
        <v>10143988</v>
      </c>
      <c r="N107" s="76" t="s">
        <v>224</v>
      </c>
      <c r="O107" s="76" t="s">
        <v>242</v>
      </c>
      <c r="P107" s="76" t="s">
        <v>247</v>
      </c>
    </row>
    <row r="108" spans="2:16" ht="29" x14ac:dyDescent="0.4">
      <c r="B108" s="76" t="s">
        <v>2079</v>
      </c>
      <c r="C108" s="76" t="s">
        <v>2080</v>
      </c>
      <c r="D108" s="76" t="s">
        <v>1733</v>
      </c>
      <c r="E108" s="76" t="s">
        <v>2066</v>
      </c>
      <c r="F108" s="76" t="s">
        <v>1996</v>
      </c>
      <c r="G108" s="76" t="s">
        <v>1825</v>
      </c>
      <c r="H108" s="81" t="s">
        <v>2081</v>
      </c>
      <c r="I108" s="91" t="s">
        <v>567</v>
      </c>
      <c r="J108" s="91" t="s">
        <v>568</v>
      </c>
      <c r="K108" s="76" t="s">
        <v>52</v>
      </c>
      <c r="L108" s="76" t="s">
        <v>1736</v>
      </c>
      <c r="M108" s="76" t="s">
        <v>231</v>
      </c>
      <c r="N108" s="76" t="s">
        <v>235</v>
      </c>
      <c r="O108" s="76" t="s">
        <v>242</v>
      </c>
      <c r="P108" s="76" t="s">
        <v>247</v>
      </c>
    </row>
    <row r="109" spans="2:16" ht="29" x14ac:dyDescent="0.4">
      <c r="B109" s="76" t="s">
        <v>2082</v>
      </c>
      <c r="C109" s="76" t="s">
        <v>2083</v>
      </c>
      <c r="D109" s="76" t="s">
        <v>1791</v>
      </c>
      <c r="E109" s="76" t="s">
        <v>2066</v>
      </c>
      <c r="F109" s="76" t="s">
        <v>1996</v>
      </c>
      <c r="G109" s="76" t="s">
        <v>1751</v>
      </c>
      <c r="H109" s="81" t="s">
        <v>2084</v>
      </c>
      <c r="I109" s="91" t="s">
        <v>548</v>
      </c>
      <c r="J109" s="91" t="s">
        <v>2085</v>
      </c>
      <c r="K109" s="91" t="s">
        <v>63</v>
      </c>
      <c r="L109" s="91" t="s">
        <v>1796</v>
      </c>
      <c r="M109" s="76" t="s">
        <v>236</v>
      </c>
      <c r="N109" s="76" t="s">
        <v>241</v>
      </c>
      <c r="O109" s="76" t="s">
        <v>242</v>
      </c>
      <c r="P109" s="76" t="s">
        <v>247</v>
      </c>
    </row>
    <row r="110" spans="2:16" ht="29" x14ac:dyDescent="0.4">
      <c r="B110" s="76" t="s">
        <v>2086</v>
      </c>
      <c r="C110" s="76" t="s">
        <v>2087</v>
      </c>
      <c r="D110" s="76" t="s">
        <v>1791</v>
      </c>
      <c r="E110" s="76" t="s">
        <v>2066</v>
      </c>
      <c r="F110" s="76" t="s">
        <v>1996</v>
      </c>
      <c r="G110" s="76" t="s">
        <v>1825</v>
      </c>
      <c r="H110" s="81" t="s">
        <v>2088</v>
      </c>
      <c r="I110" s="91" t="s">
        <v>548</v>
      </c>
      <c r="J110" s="91" t="s">
        <v>2085</v>
      </c>
      <c r="K110" s="76" t="s">
        <v>707</v>
      </c>
      <c r="L110" s="76" t="s">
        <v>1814</v>
      </c>
      <c r="M110" s="76" t="s">
        <v>236</v>
      </c>
      <c r="N110" s="76" t="s">
        <v>241</v>
      </c>
      <c r="O110" s="76" t="s">
        <v>242</v>
      </c>
      <c r="P110" s="76" t="s">
        <v>247</v>
      </c>
    </row>
    <row r="111" spans="2:16" ht="29" x14ac:dyDescent="0.4">
      <c r="B111" s="76" t="s">
        <v>2089</v>
      </c>
      <c r="C111" s="76" t="s">
        <v>1741</v>
      </c>
      <c r="D111" s="76" t="s">
        <v>1713</v>
      </c>
      <c r="E111" s="76" t="s">
        <v>2090</v>
      </c>
      <c r="F111" s="76" t="s">
        <v>1741</v>
      </c>
      <c r="G111" s="76" t="s">
        <v>1728</v>
      </c>
      <c r="H111" s="81" t="s">
        <v>2091</v>
      </c>
      <c r="I111" s="91">
        <v>10130759</v>
      </c>
      <c r="J111" s="91" t="s">
        <v>207</v>
      </c>
      <c r="K111" s="91" t="s">
        <v>2092</v>
      </c>
      <c r="L111" s="91" t="s">
        <v>62</v>
      </c>
      <c r="M111" s="76" t="s">
        <v>225</v>
      </c>
      <c r="N111" s="76" t="s">
        <v>230</v>
      </c>
      <c r="O111" s="76" t="s">
        <v>242</v>
      </c>
      <c r="P111" s="76" t="s">
        <v>247</v>
      </c>
    </row>
    <row r="112" spans="2:16" ht="29" x14ac:dyDescent="0.4">
      <c r="B112" s="76" t="s">
        <v>2093</v>
      </c>
      <c r="C112" s="76" t="s">
        <v>2094</v>
      </c>
      <c r="D112" s="76" t="s">
        <v>1791</v>
      </c>
      <c r="E112" s="76" t="s">
        <v>1740</v>
      </c>
      <c r="F112" s="76" t="s">
        <v>1741</v>
      </c>
      <c r="G112" s="76" t="s">
        <v>1751</v>
      </c>
      <c r="H112" s="81" t="s">
        <v>2095</v>
      </c>
      <c r="I112" s="91" t="s">
        <v>2096</v>
      </c>
      <c r="J112" s="91" t="s">
        <v>560</v>
      </c>
      <c r="K112" s="91" t="s">
        <v>63</v>
      </c>
      <c r="L112" s="91" t="s">
        <v>1796</v>
      </c>
      <c r="M112" s="76" t="s">
        <v>236</v>
      </c>
      <c r="N112" s="76" t="s">
        <v>241</v>
      </c>
      <c r="O112" s="76" t="s">
        <v>242</v>
      </c>
      <c r="P112" s="76" t="s">
        <v>247</v>
      </c>
    </row>
    <row r="113" spans="2:16" ht="43.5" x14ac:dyDescent="0.4">
      <c r="B113" s="76" t="s">
        <v>2097</v>
      </c>
      <c r="C113" s="76" t="s">
        <v>2098</v>
      </c>
      <c r="D113" s="76" t="s">
        <v>1791</v>
      </c>
      <c r="E113" s="76" t="s">
        <v>1740</v>
      </c>
      <c r="F113" s="76" t="s">
        <v>1741</v>
      </c>
      <c r="G113" s="76" t="s">
        <v>1825</v>
      </c>
      <c r="H113" s="81" t="s">
        <v>2008</v>
      </c>
      <c r="I113" s="91">
        <v>10135268</v>
      </c>
      <c r="J113" s="76" t="s">
        <v>826</v>
      </c>
      <c r="K113" s="76" t="s">
        <v>707</v>
      </c>
      <c r="L113" s="76" t="s">
        <v>1814</v>
      </c>
      <c r="M113" s="76" t="s">
        <v>236</v>
      </c>
      <c r="N113" s="76" t="s">
        <v>241</v>
      </c>
      <c r="O113" s="76" t="s">
        <v>242</v>
      </c>
      <c r="P113" s="76" t="s">
        <v>247</v>
      </c>
    </row>
    <row r="114" spans="2:16" x14ac:dyDescent="0.4">
      <c r="B114" s="76" t="s">
        <v>2099</v>
      </c>
      <c r="C114" s="76" t="s">
        <v>2100</v>
      </c>
      <c r="D114" s="76" t="s">
        <v>1791</v>
      </c>
      <c r="E114" s="76" t="s">
        <v>1740</v>
      </c>
      <c r="F114" s="76" t="s">
        <v>1741</v>
      </c>
      <c r="G114" s="76" t="s">
        <v>1728</v>
      </c>
      <c r="H114" s="81" t="s">
        <v>2101</v>
      </c>
      <c r="I114" s="91" t="s">
        <v>2102</v>
      </c>
      <c r="J114" s="91" t="s">
        <v>1294</v>
      </c>
      <c r="K114" s="91" t="s">
        <v>214</v>
      </c>
      <c r="L114" s="91" t="s">
        <v>1821</v>
      </c>
      <c r="M114" s="76" t="s">
        <v>236</v>
      </c>
      <c r="N114" s="76" t="s">
        <v>241</v>
      </c>
      <c r="O114" s="76" t="s">
        <v>242</v>
      </c>
      <c r="P114" s="76" t="s">
        <v>247</v>
      </c>
    </row>
    <row r="115" spans="2:16" ht="29" x14ac:dyDescent="0.4">
      <c r="B115" s="76" t="s">
        <v>2103</v>
      </c>
      <c r="C115" s="76" t="s">
        <v>2104</v>
      </c>
      <c r="D115" s="76" t="s">
        <v>1791</v>
      </c>
      <c r="E115" s="76" t="s">
        <v>1878</v>
      </c>
      <c r="F115" s="76" t="s">
        <v>2104</v>
      </c>
      <c r="G115" s="76" t="s">
        <v>1825</v>
      </c>
      <c r="H115" s="81" t="s">
        <v>2105</v>
      </c>
      <c r="I115" s="76" t="s">
        <v>556</v>
      </c>
      <c r="J115" s="91" t="s">
        <v>560</v>
      </c>
      <c r="K115" s="91" t="s">
        <v>214</v>
      </c>
      <c r="L115" s="91" t="s">
        <v>1821</v>
      </c>
      <c r="M115" s="76" t="s">
        <v>236</v>
      </c>
      <c r="N115" s="76" t="s">
        <v>241</v>
      </c>
      <c r="O115" s="76" t="s">
        <v>242</v>
      </c>
      <c r="P115" s="76" t="s">
        <v>247</v>
      </c>
    </row>
    <row r="116" spans="2:16" x14ac:dyDescent="0.4">
      <c r="B116" s="76" t="s">
        <v>2106</v>
      </c>
      <c r="C116" s="76" t="s">
        <v>2107</v>
      </c>
      <c r="D116" s="76" t="s">
        <v>1713</v>
      </c>
      <c r="E116" s="76" t="s">
        <v>1900</v>
      </c>
      <c r="F116" s="76" t="s">
        <v>1894</v>
      </c>
      <c r="G116" s="76" t="s">
        <v>1728</v>
      </c>
      <c r="H116" s="81" t="s">
        <v>2108</v>
      </c>
      <c r="I116" s="76">
        <v>10101806</v>
      </c>
      <c r="J116" s="76" t="s">
        <v>2109</v>
      </c>
      <c r="K116" s="91">
        <v>10138160</v>
      </c>
      <c r="L116" s="91" t="s">
        <v>1897</v>
      </c>
      <c r="M116" s="76" t="s">
        <v>225</v>
      </c>
      <c r="N116" s="76" t="s">
        <v>230</v>
      </c>
      <c r="O116" s="76" t="s">
        <v>242</v>
      </c>
      <c r="P116" s="76" t="s">
        <v>247</v>
      </c>
    </row>
    <row r="117" spans="2:16" ht="29" x14ac:dyDescent="0.4">
      <c r="B117" s="76" t="s">
        <v>2110</v>
      </c>
      <c r="C117" s="76" t="s">
        <v>2111</v>
      </c>
      <c r="D117" s="76" t="s">
        <v>1733</v>
      </c>
      <c r="E117" s="76" t="s">
        <v>1900</v>
      </c>
      <c r="F117" s="76" t="s">
        <v>1894</v>
      </c>
      <c r="G117" s="76" t="s">
        <v>1825</v>
      </c>
      <c r="H117" s="81" t="s">
        <v>2112</v>
      </c>
      <c r="I117" s="76">
        <v>10113858</v>
      </c>
      <c r="J117" s="76" t="s">
        <v>730</v>
      </c>
      <c r="K117" s="76">
        <v>10138160</v>
      </c>
      <c r="L117" s="76" t="s">
        <v>1897</v>
      </c>
      <c r="M117" s="76" t="s">
        <v>231</v>
      </c>
      <c r="N117" s="76" t="s">
        <v>235</v>
      </c>
      <c r="O117" s="76" t="s">
        <v>242</v>
      </c>
      <c r="P117" s="76" t="s">
        <v>247</v>
      </c>
    </row>
    <row r="118" spans="2:16" ht="29" x14ac:dyDescent="0.4">
      <c r="B118" s="76" t="s">
        <v>2113</v>
      </c>
      <c r="C118" s="76" t="s">
        <v>2114</v>
      </c>
      <c r="D118" s="76" t="s">
        <v>1739</v>
      </c>
      <c r="E118" s="76" t="s">
        <v>1900</v>
      </c>
      <c r="F118" s="76" t="s">
        <v>1894</v>
      </c>
      <c r="G118" s="76" t="s">
        <v>1825</v>
      </c>
      <c r="H118" s="81" t="s">
        <v>2115</v>
      </c>
      <c r="I118" s="91" t="s">
        <v>1261</v>
      </c>
      <c r="J118" s="91" t="s">
        <v>2116</v>
      </c>
      <c r="K118" s="91" t="s">
        <v>1787</v>
      </c>
      <c r="L118" s="76" t="s">
        <v>1788</v>
      </c>
      <c r="M118" s="76">
        <v>10143988</v>
      </c>
      <c r="N118" s="76" t="s">
        <v>224</v>
      </c>
      <c r="O118" s="76" t="s">
        <v>242</v>
      </c>
      <c r="P118" s="76" t="s">
        <v>247</v>
      </c>
    </row>
    <row r="119" spans="2:16" ht="29" x14ac:dyDescent="0.4">
      <c r="B119" s="76" t="s">
        <v>2117</v>
      </c>
      <c r="C119" s="76" t="s">
        <v>2118</v>
      </c>
      <c r="D119" s="76" t="s">
        <v>1739</v>
      </c>
      <c r="E119" s="76" t="s">
        <v>1900</v>
      </c>
      <c r="F119" s="76" t="s">
        <v>1894</v>
      </c>
      <c r="G119" s="76" t="s">
        <v>1825</v>
      </c>
      <c r="H119" s="81" t="s">
        <v>2119</v>
      </c>
      <c r="I119" s="91">
        <v>10101806</v>
      </c>
      <c r="J119" s="76" t="s">
        <v>2109</v>
      </c>
      <c r="K119" s="76" t="s">
        <v>1787</v>
      </c>
      <c r="L119" s="76" t="s">
        <v>1788</v>
      </c>
      <c r="M119" s="76">
        <v>10143988</v>
      </c>
      <c r="N119" s="76" t="s">
        <v>224</v>
      </c>
      <c r="O119" s="76" t="s">
        <v>242</v>
      </c>
      <c r="P119" s="76" t="s">
        <v>247</v>
      </c>
    </row>
    <row r="120" spans="2:16" x14ac:dyDescent="0.4">
      <c r="B120" s="76" t="s">
        <v>2120</v>
      </c>
      <c r="C120" s="76" t="s">
        <v>2121</v>
      </c>
      <c r="D120" s="76" t="s">
        <v>1733</v>
      </c>
      <c r="E120" s="76" t="s">
        <v>1900</v>
      </c>
      <c r="F120" s="76" t="s">
        <v>1894</v>
      </c>
      <c r="G120" s="76" t="s">
        <v>1825</v>
      </c>
      <c r="H120" s="81" t="s">
        <v>2122</v>
      </c>
      <c r="I120" s="91" t="s">
        <v>1261</v>
      </c>
      <c r="J120" s="91" t="s">
        <v>2116</v>
      </c>
      <c r="K120" s="76">
        <v>10138160</v>
      </c>
      <c r="L120" s="76" t="s">
        <v>1897</v>
      </c>
      <c r="M120" s="76" t="s">
        <v>231</v>
      </c>
      <c r="N120" s="76" t="s">
        <v>235</v>
      </c>
      <c r="O120" s="76" t="s">
        <v>242</v>
      </c>
      <c r="P120" s="76" t="s">
        <v>247</v>
      </c>
    </row>
    <row r="121" spans="2:16" ht="29" x14ac:dyDescent="0.4">
      <c r="B121" s="76" t="s">
        <v>2123</v>
      </c>
      <c r="C121" s="76" t="s">
        <v>2124</v>
      </c>
      <c r="D121" s="76" t="s">
        <v>1791</v>
      </c>
      <c r="E121" s="76" t="s">
        <v>1934</v>
      </c>
      <c r="F121" s="76" t="s">
        <v>1935</v>
      </c>
      <c r="G121" s="76" t="s">
        <v>1751</v>
      </c>
      <c r="H121" s="81" t="s">
        <v>2125</v>
      </c>
      <c r="I121" s="91">
        <v>10150664</v>
      </c>
      <c r="J121" s="91" t="s">
        <v>2126</v>
      </c>
      <c r="K121" s="76">
        <v>10135474</v>
      </c>
      <c r="L121" s="76" t="s">
        <v>1990</v>
      </c>
      <c r="M121" s="76" t="s">
        <v>236</v>
      </c>
      <c r="N121" s="76" t="s">
        <v>241</v>
      </c>
      <c r="O121" s="76" t="s">
        <v>242</v>
      </c>
      <c r="P121" s="76" t="s">
        <v>247</v>
      </c>
    </row>
    <row r="122" spans="2:16" ht="29" x14ac:dyDescent="0.4">
      <c r="B122" s="76" t="s">
        <v>2127</v>
      </c>
      <c r="C122" s="76" t="s">
        <v>2128</v>
      </c>
      <c r="D122" s="76" t="s">
        <v>1791</v>
      </c>
      <c r="E122" s="76" t="s">
        <v>1934</v>
      </c>
      <c r="F122" s="76" t="s">
        <v>1935</v>
      </c>
      <c r="G122" s="76" t="s">
        <v>1728</v>
      </c>
      <c r="H122" s="81" t="s">
        <v>2125</v>
      </c>
      <c r="I122" s="91">
        <v>10150664</v>
      </c>
      <c r="J122" s="91" t="s">
        <v>2126</v>
      </c>
      <c r="K122" s="76">
        <v>10135474</v>
      </c>
      <c r="L122" s="76" t="s">
        <v>1990</v>
      </c>
      <c r="M122" s="76" t="s">
        <v>236</v>
      </c>
      <c r="N122" s="76" t="s">
        <v>241</v>
      </c>
      <c r="O122" s="76" t="s">
        <v>242</v>
      </c>
      <c r="P122" s="76" t="s">
        <v>247</v>
      </c>
    </row>
    <row r="123" spans="2:16" ht="29" x14ac:dyDescent="0.4">
      <c r="B123" s="76" t="s">
        <v>2129</v>
      </c>
      <c r="C123" s="76" t="s">
        <v>2130</v>
      </c>
      <c r="D123" s="76" t="s">
        <v>1791</v>
      </c>
      <c r="E123" s="76" t="s">
        <v>1792</v>
      </c>
      <c r="F123" s="76" t="s">
        <v>1793</v>
      </c>
      <c r="G123" s="76" t="s">
        <v>1751</v>
      </c>
      <c r="H123" s="81" t="s">
        <v>2131</v>
      </c>
      <c r="I123" s="76" t="s">
        <v>74</v>
      </c>
      <c r="J123" s="76" t="s">
        <v>78</v>
      </c>
      <c r="K123" s="76" t="s">
        <v>435</v>
      </c>
      <c r="L123" s="76" t="s">
        <v>2132</v>
      </c>
      <c r="M123" s="76" t="s">
        <v>236</v>
      </c>
      <c r="N123" s="76" t="s">
        <v>241</v>
      </c>
      <c r="O123" s="76" t="s">
        <v>242</v>
      </c>
      <c r="P123" s="76" t="s">
        <v>247</v>
      </c>
    </row>
    <row r="124" spans="2:16" ht="58" x14ac:dyDescent="0.4">
      <c r="B124" s="76" t="s">
        <v>2133</v>
      </c>
      <c r="C124" s="76" t="s">
        <v>2134</v>
      </c>
      <c r="D124" s="76" t="s">
        <v>1733</v>
      </c>
      <c r="E124" s="76" t="s">
        <v>1792</v>
      </c>
      <c r="F124" s="76" t="s">
        <v>1793</v>
      </c>
      <c r="G124" s="76" t="s">
        <v>1748</v>
      </c>
      <c r="H124" s="81" t="s">
        <v>2978</v>
      </c>
      <c r="I124" s="76">
        <v>10153739</v>
      </c>
      <c r="J124" s="76" t="s">
        <v>1163</v>
      </c>
      <c r="K124" s="76">
        <v>10153739</v>
      </c>
      <c r="L124" s="76" t="s">
        <v>1163</v>
      </c>
      <c r="M124" s="76" t="s">
        <v>231</v>
      </c>
      <c r="N124" s="76" t="s">
        <v>235</v>
      </c>
      <c r="O124" s="76" t="s">
        <v>242</v>
      </c>
      <c r="P124" s="76" t="s">
        <v>247</v>
      </c>
    </row>
    <row r="125" spans="2:16" ht="43.5" x14ac:dyDescent="0.4">
      <c r="B125" s="76" t="s">
        <v>2135</v>
      </c>
      <c r="C125" s="76" t="s">
        <v>2136</v>
      </c>
      <c r="D125" s="76" t="s">
        <v>1733</v>
      </c>
      <c r="E125" s="76" t="s">
        <v>2137</v>
      </c>
      <c r="F125" s="76" t="s">
        <v>1793</v>
      </c>
      <c r="G125" s="76" t="s">
        <v>1825</v>
      </c>
      <c r="H125" s="81" t="s">
        <v>2138</v>
      </c>
      <c r="I125" s="76" t="s">
        <v>74</v>
      </c>
      <c r="J125" s="76" t="s">
        <v>78</v>
      </c>
      <c r="K125" s="76" t="s">
        <v>74</v>
      </c>
      <c r="L125" s="76" t="s">
        <v>78</v>
      </c>
      <c r="M125" s="76" t="s">
        <v>231</v>
      </c>
      <c r="N125" s="76" t="s">
        <v>235</v>
      </c>
      <c r="O125" s="76" t="s">
        <v>242</v>
      </c>
      <c r="P125" s="76" t="s">
        <v>247</v>
      </c>
    </row>
    <row r="126" spans="2:16" x14ac:dyDescent="0.4">
      <c r="B126" s="76" t="s">
        <v>2139</v>
      </c>
      <c r="C126" s="76" t="s">
        <v>2140</v>
      </c>
      <c r="D126" s="76" t="s">
        <v>1733</v>
      </c>
      <c r="E126" s="76" t="s">
        <v>1792</v>
      </c>
      <c r="F126" s="76" t="s">
        <v>1793</v>
      </c>
      <c r="G126" s="76" t="s">
        <v>1825</v>
      </c>
      <c r="H126" s="81" t="s">
        <v>2141</v>
      </c>
      <c r="I126" s="76" t="s">
        <v>74</v>
      </c>
      <c r="J126" s="76" t="s">
        <v>78</v>
      </c>
      <c r="K126" s="76" t="s">
        <v>74</v>
      </c>
      <c r="L126" s="76" t="s">
        <v>78</v>
      </c>
      <c r="M126" s="76" t="s">
        <v>231</v>
      </c>
      <c r="N126" s="76" t="s">
        <v>235</v>
      </c>
      <c r="O126" s="76" t="s">
        <v>242</v>
      </c>
      <c r="P126" s="76" t="s">
        <v>247</v>
      </c>
    </row>
    <row r="127" spans="2:16" ht="29" x14ac:dyDescent="0.4">
      <c r="B127" s="76" t="s">
        <v>2142</v>
      </c>
      <c r="C127" s="76" t="s">
        <v>2143</v>
      </c>
      <c r="D127" s="76" t="s">
        <v>1713</v>
      </c>
      <c r="E127" s="76" t="s">
        <v>1878</v>
      </c>
      <c r="F127" s="76" t="s">
        <v>2143</v>
      </c>
      <c r="G127" s="76" t="s">
        <v>1825</v>
      </c>
      <c r="H127" s="81" t="s">
        <v>2144</v>
      </c>
      <c r="I127" s="76" t="s">
        <v>58</v>
      </c>
      <c r="J127" s="76" t="s">
        <v>62</v>
      </c>
      <c r="K127" s="76" t="s">
        <v>58</v>
      </c>
      <c r="L127" s="76" t="s">
        <v>62</v>
      </c>
      <c r="M127" s="76" t="s">
        <v>225</v>
      </c>
      <c r="N127" s="76" t="s">
        <v>230</v>
      </c>
      <c r="O127" s="76" t="s">
        <v>242</v>
      </c>
      <c r="P127" s="76" t="s">
        <v>247</v>
      </c>
    </row>
    <row r="128" spans="2:16" ht="29" x14ac:dyDescent="0.4">
      <c r="B128" s="76" t="s">
        <v>2145</v>
      </c>
      <c r="C128" s="76" t="s">
        <v>2146</v>
      </c>
      <c r="D128" s="76" t="s">
        <v>1791</v>
      </c>
      <c r="E128" s="76" t="s">
        <v>1792</v>
      </c>
      <c r="F128" s="76" t="s">
        <v>1793</v>
      </c>
      <c r="G128" s="76" t="s">
        <v>1751</v>
      </c>
      <c r="H128" s="81" t="s">
        <v>2131</v>
      </c>
      <c r="I128" s="76" t="s">
        <v>74</v>
      </c>
      <c r="J128" s="76" t="s">
        <v>78</v>
      </c>
      <c r="K128" s="91" t="s">
        <v>63</v>
      </c>
      <c r="L128" s="91" t="s">
        <v>1796</v>
      </c>
      <c r="M128" s="76" t="s">
        <v>236</v>
      </c>
      <c r="N128" s="76" t="s">
        <v>241</v>
      </c>
      <c r="O128" s="76" t="s">
        <v>242</v>
      </c>
      <c r="P128" s="76" t="s">
        <v>247</v>
      </c>
    </row>
    <row r="129" spans="2:16" ht="43.5" x14ac:dyDescent="0.4">
      <c r="B129" s="76" t="s">
        <v>2147</v>
      </c>
      <c r="C129" s="76" t="s">
        <v>2148</v>
      </c>
      <c r="D129" s="76" t="s">
        <v>1791</v>
      </c>
      <c r="E129" s="76" t="s">
        <v>2149</v>
      </c>
      <c r="F129" s="76" t="s">
        <v>2150</v>
      </c>
      <c r="G129" s="76" t="s">
        <v>1715</v>
      </c>
      <c r="H129" s="81" t="s">
        <v>2151</v>
      </c>
      <c r="I129" s="91" t="s">
        <v>2152</v>
      </c>
      <c r="J129" s="91" t="s">
        <v>2153</v>
      </c>
      <c r="K129" s="76">
        <v>10135474</v>
      </c>
      <c r="L129" s="76" t="s">
        <v>1990</v>
      </c>
      <c r="M129" s="76" t="s">
        <v>236</v>
      </c>
      <c r="N129" s="76" t="s">
        <v>241</v>
      </c>
      <c r="O129" s="76" t="s">
        <v>242</v>
      </c>
      <c r="P129" s="76" t="s">
        <v>247</v>
      </c>
    </row>
    <row r="130" spans="2:16" ht="29" x14ac:dyDescent="0.4">
      <c r="B130" s="76" t="s">
        <v>2154</v>
      </c>
      <c r="C130" s="76" t="s">
        <v>2150</v>
      </c>
      <c r="D130" s="76" t="s">
        <v>1713</v>
      </c>
      <c r="E130" s="76" t="s">
        <v>2155</v>
      </c>
      <c r="F130" s="76" t="s">
        <v>2150</v>
      </c>
      <c r="G130" s="76" t="s">
        <v>1825</v>
      </c>
      <c r="H130" s="81" t="s">
        <v>2156</v>
      </c>
      <c r="I130" s="91">
        <v>10143107</v>
      </c>
      <c r="J130" s="91" t="s">
        <v>2157</v>
      </c>
      <c r="K130" s="76" t="s">
        <v>199</v>
      </c>
      <c r="L130" s="76" t="s">
        <v>1717</v>
      </c>
      <c r="M130" s="76" t="s">
        <v>225</v>
      </c>
      <c r="N130" s="76" t="s">
        <v>230</v>
      </c>
      <c r="O130" s="76" t="s">
        <v>242</v>
      </c>
      <c r="P130" s="76" t="s">
        <v>247</v>
      </c>
    </row>
    <row r="131" spans="2:16" ht="29" x14ac:dyDescent="0.4">
      <c r="B131" s="76" t="s">
        <v>2158</v>
      </c>
      <c r="C131" s="76" t="s">
        <v>2159</v>
      </c>
      <c r="D131" s="76" t="s">
        <v>1791</v>
      </c>
      <c r="E131" s="76" t="s">
        <v>1934</v>
      </c>
      <c r="F131" s="76" t="s">
        <v>1935</v>
      </c>
      <c r="G131" s="76" t="s">
        <v>1751</v>
      </c>
      <c r="H131" s="81" t="s">
        <v>2979</v>
      </c>
      <c r="I131" s="91" t="s">
        <v>2160</v>
      </c>
      <c r="J131" s="91" t="s">
        <v>2161</v>
      </c>
      <c r="K131" s="76">
        <v>10135474</v>
      </c>
      <c r="L131" s="76" t="s">
        <v>1990</v>
      </c>
      <c r="M131" s="76" t="s">
        <v>236</v>
      </c>
      <c r="N131" s="76" t="s">
        <v>241</v>
      </c>
      <c r="O131" s="76" t="s">
        <v>242</v>
      </c>
      <c r="P131" s="76" t="s">
        <v>247</v>
      </c>
    </row>
    <row r="132" spans="2:16" ht="43.5" x14ac:dyDescent="0.4">
      <c r="B132" s="76" t="s">
        <v>2162</v>
      </c>
      <c r="C132" s="76" t="s">
        <v>2163</v>
      </c>
      <c r="D132" s="76" t="s">
        <v>1791</v>
      </c>
      <c r="E132" s="76" t="s">
        <v>1934</v>
      </c>
      <c r="F132" s="76" t="s">
        <v>1935</v>
      </c>
      <c r="G132" s="76" t="s">
        <v>1715</v>
      </c>
      <c r="H132" s="81" t="s">
        <v>2164</v>
      </c>
      <c r="I132" s="91">
        <v>10142650</v>
      </c>
      <c r="J132" s="91" t="s">
        <v>2165</v>
      </c>
      <c r="K132" s="76">
        <v>10135474</v>
      </c>
      <c r="L132" s="76" t="s">
        <v>1990</v>
      </c>
      <c r="M132" s="76" t="s">
        <v>236</v>
      </c>
      <c r="N132" s="76" t="s">
        <v>241</v>
      </c>
      <c r="O132" s="76" t="s">
        <v>242</v>
      </c>
      <c r="P132" s="76" t="s">
        <v>247</v>
      </c>
    </row>
    <row r="133" spans="2:16" x14ac:dyDescent="0.4">
      <c r="B133" s="76" t="s">
        <v>2166</v>
      </c>
      <c r="C133" s="76" t="s">
        <v>2167</v>
      </c>
      <c r="D133" s="76" t="s">
        <v>1791</v>
      </c>
      <c r="E133" s="76" t="s">
        <v>1934</v>
      </c>
      <c r="F133" s="76" t="s">
        <v>1935</v>
      </c>
      <c r="G133" s="76" t="s">
        <v>1715</v>
      </c>
      <c r="H133" s="81" t="s">
        <v>2168</v>
      </c>
      <c r="I133" s="91">
        <v>10142650</v>
      </c>
      <c r="J133" s="91" t="s">
        <v>2165</v>
      </c>
      <c r="K133" s="76">
        <v>10135474</v>
      </c>
      <c r="L133" s="76" t="s">
        <v>1990</v>
      </c>
      <c r="M133" s="76" t="s">
        <v>236</v>
      </c>
      <c r="N133" s="76" t="s">
        <v>241</v>
      </c>
      <c r="O133" s="76" t="s">
        <v>242</v>
      </c>
      <c r="P133" s="76" t="s">
        <v>247</v>
      </c>
    </row>
    <row r="134" spans="2:16" x14ac:dyDescent="0.4">
      <c r="B134" s="76" t="s">
        <v>2169</v>
      </c>
      <c r="C134" s="76" t="s">
        <v>1809</v>
      </c>
      <c r="D134" s="76" t="s">
        <v>1713</v>
      </c>
      <c r="E134" s="76" t="s">
        <v>2170</v>
      </c>
      <c r="F134" s="76" t="s">
        <v>1809</v>
      </c>
      <c r="G134" s="76" t="s">
        <v>1825</v>
      </c>
      <c r="H134" s="81" t="s">
        <v>2171</v>
      </c>
      <c r="I134" s="76">
        <v>10155670</v>
      </c>
      <c r="J134" s="76" t="s">
        <v>1600</v>
      </c>
      <c r="K134" s="76" t="s">
        <v>199</v>
      </c>
      <c r="L134" s="76" t="s">
        <v>1717</v>
      </c>
      <c r="M134" s="76" t="s">
        <v>225</v>
      </c>
      <c r="N134" s="76" t="s">
        <v>230</v>
      </c>
      <c r="O134" s="76" t="s">
        <v>242</v>
      </c>
      <c r="P134" s="76" t="s">
        <v>247</v>
      </c>
    </row>
    <row r="135" spans="2:16" ht="29" x14ac:dyDescent="0.4">
      <c r="B135" s="76" t="s">
        <v>2172</v>
      </c>
      <c r="C135" s="76" t="s">
        <v>2173</v>
      </c>
      <c r="D135" s="76" t="s">
        <v>1791</v>
      </c>
      <c r="E135" s="76" t="s">
        <v>1808</v>
      </c>
      <c r="F135" s="76" t="s">
        <v>1809</v>
      </c>
      <c r="G135" s="76" t="s">
        <v>1748</v>
      </c>
      <c r="H135" s="81" t="s">
        <v>2174</v>
      </c>
      <c r="I135" s="76">
        <v>10155670</v>
      </c>
      <c r="J135" s="76" t="s">
        <v>1600</v>
      </c>
      <c r="K135" s="91" t="s">
        <v>214</v>
      </c>
      <c r="L135" s="91" t="s">
        <v>1821</v>
      </c>
      <c r="M135" s="76" t="s">
        <v>236</v>
      </c>
      <c r="N135" s="76" t="s">
        <v>241</v>
      </c>
      <c r="O135" s="76" t="s">
        <v>242</v>
      </c>
      <c r="P135" s="76" t="s">
        <v>247</v>
      </c>
    </row>
    <row r="136" spans="2:16" ht="29" x14ac:dyDescent="0.4">
      <c r="B136" s="76" t="s">
        <v>2175</v>
      </c>
      <c r="C136" s="76" t="s">
        <v>2176</v>
      </c>
      <c r="D136" s="76" t="s">
        <v>1791</v>
      </c>
      <c r="E136" s="76" t="s">
        <v>1808</v>
      </c>
      <c r="F136" s="76" t="s">
        <v>1809</v>
      </c>
      <c r="G136" s="76" t="s">
        <v>1751</v>
      </c>
      <c r="H136" s="81" t="s">
        <v>2177</v>
      </c>
      <c r="I136" s="76">
        <v>10155670</v>
      </c>
      <c r="J136" s="76" t="s">
        <v>1600</v>
      </c>
      <c r="K136" s="91" t="s">
        <v>214</v>
      </c>
      <c r="L136" s="91" t="s">
        <v>1821</v>
      </c>
      <c r="M136" s="76" t="s">
        <v>236</v>
      </c>
      <c r="N136" s="76" t="s">
        <v>241</v>
      </c>
      <c r="O136" s="76" t="s">
        <v>242</v>
      </c>
      <c r="P136" s="76" t="s">
        <v>247</v>
      </c>
    </row>
    <row r="137" spans="2:16" ht="29" x14ac:dyDescent="0.4">
      <c r="B137" s="76" t="s">
        <v>2178</v>
      </c>
      <c r="C137" s="76" t="s">
        <v>2179</v>
      </c>
      <c r="D137" s="76" t="s">
        <v>1733</v>
      </c>
      <c r="E137" s="76" t="s">
        <v>1808</v>
      </c>
      <c r="F137" s="76" t="s">
        <v>1809</v>
      </c>
      <c r="G137" s="76" t="s">
        <v>1751</v>
      </c>
      <c r="H137" s="81" t="s">
        <v>2180</v>
      </c>
      <c r="I137" s="91" t="s">
        <v>648</v>
      </c>
      <c r="J137" s="91" t="s">
        <v>2980</v>
      </c>
      <c r="K137" s="91" t="s">
        <v>52</v>
      </c>
      <c r="L137" s="91" t="s">
        <v>1736</v>
      </c>
      <c r="M137" s="76" t="s">
        <v>231</v>
      </c>
      <c r="N137" s="76" t="s">
        <v>235</v>
      </c>
      <c r="O137" s="76" t="s">
        <v>242</v>
      </c>
      <c r="P137" s="76" t="s">
        <v>247</v>
      </c>
    </row>
    <row r="138" spans="2:16" ht="29" x14ac:dyDescent="0.4">
      <c r="B138" s="76" t="s">
        <v>2181</v>
      </c>
      <c r="C138" s="76" t="s">
        <v>2182</v>
      </c>
      <c r="D138" s="76" t="s">
        <v>1791</v>
      </c>
      <c r="E138" s="76" t="s">
        <v>1808</v>
      </c>
      <c r="F138" s="76" t="s">
        <v>1809</v>
      </c>
      <c r="G138" s="76" t="s">
        <v>1751</v>
      </c>
      <c r="H138" s="81" t="s">
        <v>2183</v>
      </c>
      <c r="I138" s="91" t="s">
        <v>2184</v>
      </c>
      <c r="J138" s="91" t="s">
        <v>2981</v>
      </c>
      <c r="K138" s="91" t="s">
        <v>214</v>
      </c>
      <c r="L138" s="91" t="s">
        <v>1821</v>
      </c>
      <c r="M138" s="76" t="s">
        <v>236</v>
      </c>
      <c r="N138" s="76" t="s">
        <v>241</v>
      </c>
      <c r="O138" s="76" t="s">
        <v>242</v>
      </c>
      <c r="P138" s="76" t="s">
        <v>247</v>
      </c>
    </row>
    <row r="139" spans="2:16" ht="29" x14ac:dyDescent="0.4">
      <c r="B139" s="76" t="s">
        <v>2185</v>
      </c>
      <c r="C139" s="76" t="s">
        <v>2186</v>
      </c>
      <c r="D139" s="76" t="s">
        <v>1791</v>
      </c>
      <c r="E139" s="76" t="s">
        <v>1808</v>
      </c>
      <c r="F139" s="76" t="s">
        <v>1809</v>
      </c>
      <c r="G139" s="76" t="s">
        <v>1751</v>
      </c>
      <c r="H139" s="81" t="s">
        <v>2187</v>
      </c>
      <c r="I139" s="91" t="s">
        <v>2184</v>
      </c>
      <c r="J139" s="91" t="s">
        <v>2981</v>
      </c>
      <c r="K139" s="91" t="s">
        <v>214</v>
      </c>
      <c r="L139" s="91" t="s">
        <v>1821</v>
      </c>
      <c r="M139" s="76" t="s">
        <v>236</v>
      </c>
      <c r="N139" s="76" t="s">
        <v>241</v>
      </c>
      <c r="O139" s="76" t="s">
        <v>242</v>
      </c>
      <c r="P139" s="76" t="s">
        <v>247</v>
      </c>
    </row>
    <row r="140" spans="2:16" ht="29" x14ac:dyDescent="0.4">
      <c r="B140" s="76" t="s">
        <v>2188</v>
      </c>
      <c r="C140" s="76" t="s">
        <v>2189</v>
      </c>
      <c r="D140" s="76" t="s">
        <v>1791</v>
      </c>
      <c r="E140" s="76" t="s">
        <v>1808</v>
      </c>
      <c r="F140" s="76" t="s">
        <v>1809</v>
      </c>
      <c r="G140" s="76" t="s">
        <v>1751</v>
      </c>
      <c r="H140" s="81" t="s">
        <v>2190</v>
      </c>
      <c r="I140" s="91" t="s">
        <v>2184</v>
      </c>
      <c r="J140" s="91" t="s">
        <v>2981</v>
      </c>
      <c r="K140" s="91" t="s">
        <v>214</v>
      </c>
      <c r="L140" s="91" t="s">
        <v>1821</v>
      </c>
      <c r="M140" s="76" t="s">
        <v>236</v>
      </c>
      <c r="N140" s="76" t="s">
        <v>241</v>
      </c>
      <c r="O140" s="76" t="s">
        <v>242</v>
      </c>
      <c r="P140" s="76" t="s">
        <v>247</v>
      </c>
    </row>
    <row r="141" spans="2:16" ht="29" x14ac:dyDescent="0.4">
      <c r="B141" s="76" t="s">
        <v>2191</v>
      </c>
      <c r="C141" s="76" t="s">
        <v>2192</v>
      </c>
      <c r="D141" s="76" t="s">
        <v>1791</v>
      </c>
      <c r="E141" s="76" t="s">
        <v>1792</v>
      </c>
      <c r="F141" s="76" t="s">
        <v>1793</v>
      </c>
      <c r="G141" s="76" t="s">
        <v>1751</v>
      </c>
      <c r="H141" s="81" t="s">
        <v>2193</v>
      </c>
      <c r="I141" s="91" t="s">
        <v>63</v>
      </c>
      <c r="J141" s="91" t="s">
        <v>1796</v>
      </c>
      <c r="K141" s="91" t="s">
        <v>63</v>
      </c>
      <c r="L141" s="91" t="s">
        <v>1796</v>
      </c>
      <c r="M141" s="76" t="s">
        <v>236</v>
      </c>
      <c r="N141" s="76" t="s">
        <v>241</v>
      </c>
      <c r="O141" s="76" t="s">
        <v>242</v>
      </c>
      <c r="P141" s="76" t="s">
        <v>247</v>
      </c>
    </row>
    <row r="142" spans="2:16" ht="29" x14ac:dyDescent="0.4">
      <c r="B142" s="76" t="s">
        <v>2194</v>
      </c>
      <c r="C142" s="76" t="s">
        <v>2195</v>
      </c>
      <c r="D142" s="76" t="s">
        <v>1791</v>
      </c>
      <c r="E142" s="76" t="s">
        <v>1983</v>
      </c>
      <c r="F142" s="76" t="s">
        <v>1984</v>
      </c>
      <c r="G142" s="76" t="s">
        <v>1751</v>
      </c>
      <c r="H142" s="81" t="s">
        <v>2196</v>
      </c>
      <c r="I142" s="91" t="s">
        <v>2197</v>
      </c>
      <c r="J142" s="91" t="s">
        <v>2198</v>
      </c>
      <c r="K142" s="91">
        <v>10135474</v>
      </c>
      <c r="L142" s="76" t="s">
        <v>1990</v>
      </c>
      <c r="M142" s="76" t="s">
        <v>236</v>
      </c>
      <c r="N142" s="76" t="s">
        <v>241</v>
      </c>
      <c r="O142" s="76" t="s">
        <v>242</v>
      </c>
      <c r="P142" s="76" t="s">
        <v>247</v>
      </c>
    </row>
    <row r="143" spans="2:16" ht="29" x14ac:dyDescent="0.4">
      <c r="B143" s="76" t="s">
        <v>2199</v>
      </c>
      <c r="C143" s="76" t="s">
        <v>2200</v>
      </c>
      <c r="D143" s="76" t="s">
        <v>1791</v>
      </c>
      <c r="E143" s="76" t="s">
        <v>1776</v>
      </c>
      <c r="F143" s="76" t="s">
        <v>1777</v>
      </c>
      <c r="G143" s="76" t="s">
        <v>1751</v>
      </c>
      <c r="H143" s="81" t="s">
        <v>2201</v>
      </c>
      <c r="I143" s="91">
        <v>10151285</v>
      </c>
      <c r="J143" s="91" t="s">
        <v>2202</v>
      </c>
      <c r="K143" s="91" t="s">
        <v>214</v>
      </c>
      <c r="L143" s="91" t="s">
        <v>1821</v>
      </c>
      <c r="M143" s="76" t="s">
        <v>236</v>
      </c>
      <c r="N143" s="76" t="s">
        <v>241</v>
      </c>
      <c r="O143" s="76" t="s">
        <v>242</v>
      </c>
      <c r="P143" s="76" t="s">
        <v>247</v>
      </c>
    </row>
    <row r="144" spans="2:16" ht="29" x14ac:dyDescent="0.4">
      <c r="B144" s="76" t="s">
        <v>2203</v>
      </c>
      <c r="C144" s="76" t="s">
        <v>2204</v>
      </c>
      <c r="D144" s="76" t="s">
        <v>1791</v>
      </c>
      <c r="E144" s="76" t="s">
        <v>1900</v>
      </c>
      <c r="F144" s="76" t="s">
        <v>1894</v>
      </c>
      <c r="G144" s="76" t="s">
        <v>1825</v>
      </c>
      <c r="H144" s="81" t="s">
        <v>2205</v>
      </c>
      <c r="I144" s="76">
        <v>10144086</v>
      </c>
      <c r="J144" s="76" t="s">
        <v>2206</v>
      </c>
      <c r="K144" s="76" t="s">
        <v>63</v>
      </c>
      <c r="L144" s="76" t="s">
        <v>1796</v>
      </c>
      <c r="M144" s="76" t="s">
        <v>236</v>
      </c>
      <c r="N144" s="76" t="s">
        <v>241</v>
      </c>
      <c r="O144" s="76" t="s">
        <v>242</v>
      </c>
      <c r="P144" s="76" t="s">
        <v>247</v>
      </c>
    </row>
    <row r="145" spans="2:16" ht="29" x14ac:dyDescent="0.4">
      <c r="B145" s="76" t="s">
        <v>2207</v>
      </c>
      <c r="C145" s="76" t="s">
        <v>2208</v>
      </c>
      <c r="D145" s="76" t="s">
        <v>1733</v>
      </c>
      <c r="E145" s="76" t="s">
        <v>1900</v>
      </c>
      <c r="F145" s="76" t="s">
        <v>1894</v>
      </c>
      <c r="G145" s="76" t="s">
        <v>1825</v>
      </c>
      <c r="H145" s="81" t="s">
        <v>2209</v>
      </c>
      <c r="I145" s="76">
        <v>10137628</v>
      </c>
      <c r="J145" s="76" t="s">
        <v>864</v>
      </c>
      <c r="K145" s="76" t="s">
        <v>52</v>
      </c>
      <c r="L145" s="76" t="s">
        <v>1736</v>
      </c>
      <c r="M145" s="76" t="s">
        <v>231</v>
      </c>
      <c r="N145" s="76" t="s">
        <v>235</v>
      </c>
      <c r="O145" s="76" t="s">
        <v>242</v>
      </c>
      <c r="P145" s="76" t="s">
        <v>247</v>
      </c>
    </row>
    <row r="146" spans="2:16" ht="29" x14ac:dyDescent="0.4">
      <c r="B146" s="76" t="s">
        <v>2210</v>
      </c>
      <c r="C146" s="76" t="s">
        <v>2211</v>
      </c>
      <c r="D146" s="76" t="s">
        <v>1733</v>
      </c>
      <c r="E146" s="76" t="s">
        <v>1900</v>
      </c>
      <c r="F146" s="76" t="s">
        <v>1894</v>
      </c>
      <c r="G146" s="76" t="s">
        <v>1825</v>
      </c>
      <c r="H146" s="81" t="s">
        <v>2212</v>
      </c>
      <c r="I146" s="76" t="s">
        <v>2213</v>
      </c>
      <c r="J146" s="76" t="s">
        <v>677</v>
      </c>
      <c r="K146" s="76" t="s">
        <v>74</v>
      </c>
      <c r="L146" s="76" t="s">
        <v>78</v>
      </c>
      <c r="M146" s="76" t="s">
        <v>231</v>
      </c>
      <c r="N146" s="76" t="s">
        <v>235</v>
      </c>
      <c r="O146" s="76" t="s">
        <v>242</v>
      </c>
      <c r="P146" s="76" t="s">
        <v>247</v>
      </c>
    </row>
    <row r="147" spans="2:16" ht="29" x14ac:dyDescent="0.4">
      <c r="B147" s="76" t="s">
        <v>2214</v>
      </c>
      <c r="C147" s="76" t="s">
        <v>2215</v>
      </c>
      <c r="D147" s="76" t="s">
        <v>1791</v>
      </c>
      <c r="E147" s="76" t="s">
        <v>1878</v>
      </c>
      <c r="F147" s="76" t="s">
        <v>2215</v>
      </c>
      <c r="G147" s="76" t="s">
        <v>1825</v>
      </c>
      <c r="H147" s="81" t="s">
        <v>2216</v>
      </c>
      <c r="I147" s="76">
        <v>10148134</v>
      </c>
      <c r="J147" s="76" t="s">
        <v>972</v>
      </c>
      <c r="K147" s="76" t="s">
        <v>435</v>
      </c>
      <c r="L147" s="76" t="s">
        <v>2132</v>
      </c>
      <c r="M147" s="76" t="s">
        <v>236</v>
      </c>
      <c r="N147" s="76" t="s">
        <v>241</v>
      </c>
      <c r="O147" s="76" t="s">
        <v>242</v>
      </c>
      <c r="P147" s="76" t="s">
        <v>247</v>
      </c>
    </row>
    <row r="148" spans="2:16" ht="29" x14ac:dyDescent="0.4">
      <c r="B148" s="76" t="s">
        <v>2217</v>
      </c>
      <c r="C148" s="76" t="s">
        <v>2218</v>
      </c>
      <c r="D148" s="76" t="s">
        <v>1791</v>
      </c>
      <c r="E148" s="76" t="s">
        <v>1900</v>
      </c>
      <c r="F148" s="76" t="s">
        <v>1894</v>
      </c>
      <c r="G148" s="76" t="s">
        <v>1751</v>
      </c>
      <c r="H148" s="81" t="s">
        <v>2219</v>
      </c>
      <c r="I148" s="91" t="s">
        <v>2220</v>
      </c>
      <c r="J148" s="91" t="s">
        <v>2221</v>
      </c>
      <c r="K148" s="91" t="s">
        <v>63</v>
      </c>
      <c r="L148" s="91" t="s">
        <v>1796</v>
      </c>
      <c r="M148" s="76" t="s">
        <v>236</v>
      </c>
      <c r="N148" s="76" t="s">
        <v>241</v>
      </c>
      <c r="O148" s="76" t="s">
        <v>242</v>
      </c>
      <c r="P148" s="76" t="s">
        <v>247</v>
      </c>
    </row>
    <row r="149" spans="2:16" ht="29" x14ac:dyDescent="0.4">
      <c r="B149" s="76" t="s">
        <v>2222</v>
      </c>
      <c r="C149" s="76" t="s">
        <v>2223</v>
      </c>
      <c r="D149" s="76" t="s">
        <v>1733</v>
      </c>
      <c r="E149" s="76" t="s">
        <v>1934</v>
      </c>
      <c r="F149" s="76" t="s">
        <v>1935</v>
      </c>
      <c r="G149" s="76" t="s">
        <v>1825</v>
      </c>
      <c r="H149" s="81" t="s">
        <v>2224</v>
      </c>
      <c r="I149" s="76" t="s">
        <v>2225</v>
      </c>
      <c r="J149" s="76" t="s">
        <v>2226</v>
      </c>
      <c r="K149" s="76" t="s">
        <v>52</v>
      </c>
      <c r="L149" s="76" t="s">
        <v>1736</v>
      </c>
      <c r="M149" s="76" t="s">
        <v>231</v>
      </c>
      <c r="N149" s="76" t="s">
        <v>235</v>
      </c>
      <c r="O149" s="76" t="s">
        <v>242</v>
      </c>
      <c r="P149" s="76" t="s">
        <v>247</v>
      </c>
    </row>
    <row r="150" spans="2:16" ht="43.5" x14ac:dyDescent="0.4">
      <c r="B150" s="76" t="s">
        <v>2227</v>
      </c>
      <c r="C150" s="76" t="s">
        <v>1935</v>
      </c>
      <c r="D150" s="76" t="s">
        <v>1791</v>
      </c>
      <c r="E150" s="76" t="s">
        <v>2228</v>
      </c>
      <c r="F150" s="76" t="s">
        <v>1935</v>
      </c>
      <c r="G150" s="76" t="s">
        <v>1825</v>
      </c>
      <c r="H150" s="81" t="s">
        <v>2151</v>
      </c>
      <c r="I150" s="76" t="s">
        <v>581</v>
      </c>
      <c r="J150" s="91" t="s">
        <v>2153</v>
      </c>
      <c r="K150" s="76">
        <v>10135474</v>
      </c>
      <c r="L150" s="76" t="s">
        <v>1990</v>
      </c>
      <c r="M150" s="76" t="s">
        <v>236</v>
      </c>
      <c r="N150" s="76" t="s">
        <v>241</v>
      </c>
      <c r="O150" s="76" t="s">
        <v>242</v>
      </c>
      <c r="P150" s="76" t="s">
        <v>247</v>
      </c>
    </row>
    <row r="151" spans="2:16" ht="29" x14ac:dyDescent="0.4">
      <c r="B151" s="76" t="s">
        <v>2229</v>
      </c>
      <c r="C151" s="76" t="s">
        <v>2230</v>
      </c>
      <c r="D151" s="76" t="s">
        <v>1713</v>
      </c>
      <c r="E151" s="76" t="s">
        <v>1934</v>
      </c>
      <c r="F151" s="76" t="s">
        <v>1935</v>
      </c>
      <c r="G151" s="76" t="s">
        <v>1751</v>
      </c>
      <c r="H151" s="81" t="s">
        <v>2231</v>
      </c>
      <c r="I151" s="91">
        <v>10133605</v>
      </c>
      <c r="J151" s="91" t="s">
        <v>1730</v>
      </c>
      <c r="K151" s="88">
        <v>10133605</v>
      </c>
      <c r="L151" s="90" t="s">
        <v>1730</v>
      </c>
      <c r="M151" s="76" t="s">
        <v>225</v>
      </c>
      <c r="N151" s="76" t="s">
        <v>230</v>
      </c>
      <c r="O151" s="76" t="s">
        <v>242</v>
      </c>
      <c r="P151" s="76" t="s">
        <v>247</v>
      </c>
    </row>
    <row r="152" spans="2:16" ht="43.5" x14ac:dyDescent="0.4">
      <c r="B152" s="76" t="s">
        <v>2232</v>
      </c>
      <c r="C152" s="76" t="s">
        <v>2233</v>
      </c>
      <c r="D152" s="76" t="s">
        <v>1791</v>
      </c>
      <c r="E152" s="76" t="s">
        <v>1934</v>
      </c>
      <c r="F152" s="76" t="s">
        <v>1935</v>
      </c>
      <c r="G152" s="76" t="s">
        <v>1825</v>
      </c>
      <c r="H152" s="81" t="s">
        <v>2234</v>
      </c>
      <c r="I152" s="91" t="s">
        <v>334</v>
      </c>
      <c r="J152" s="91" t="s">
        <v>2235</v>
      </c>
      <c r="K152" s="76">
        <v>10135474</v>
      </c>
      <c r="L152" s="76" t="s">
        <v>1990</v>
      </c>
      <c r="M152" s="76" t="s">
        <v>236</v>
      </c>
      <c r="N152" s="76" t="s">
        <v>241</v>
      </c>
      <c r="O152" s="76" t="s">
        <v>242</v>
      </c>
      <c r="P152" s="76" t="s">
        <v>247</v>
      </c>
    </row>
    <row r="153" spans="2:16" x14ac:dyDescent="0.4">
      <c r="B153" s="76" t="s">
        <v>2236</v>
      </c>
      <c r="C153" s="76" t="s">
        <v>2237</v>
      </c>
      <c r="D153" s="76" t="s">
        <v>1791</v>
      </c>
      <c r="E153" s="76" t="s">
        <v>1934</v>
      </c>
      <c r="F153" s="76" t="s">
        <v>1935</v>
      </c>
      <c r="G153" s="76" t="s">
        <v>1825</v>
      </c>
      <c r="H153" s="81" t="s">
        <v>2238</v>
      </c>
      <c r="I153" s="91" t="s">
        <v>334</v>
      </c>
      <c r="J153" s="91" t="s">
        <v>2235</v>
      </c>
      <c r="K153" s="76">
        <v>10135474</v>
      </c>
      <c r="L153" s="76" t="s">
        <v>1990</v>
      </c>
      <c r="M153" s="76" t="s">
        <v>236</v>
      </c>
      <c r="N153" s="76" t="s">
        <v>241</v>
      </c>
      <c r="O153" s="76" t="s">
        <v>242</v>
      </c>
      <c r="P153" s="76" t="s">
        <v>247</v>
      </c>
    </row>
    <row r="154" spans="2:16" ht="43.5" x14ac:dyDescent="0.4">
      <c r="B154" s="76" t="s">
        <v>2239</v>
      </c>
      <c r="C154" s="76" t="s">
        <v>2240</v>
      </c>
      <c r="D154" s="76" t="s">
        <v>1791</v>
      </c>
      <c r="E154" s="76" t="s">
        <v>1934</v>
      </c>
      <c r="F154" s="76" t="s">
        <v>1935</v>
      </c>
      <c r="G154" s="76" t="s">
        <v>1825</v>
      </c>
      <c r="H154" s="81" t="s">
        <v>2151</v>
      </c>
      <c r="I154" s="91">
        <v>10142650</v>
      </c>
      <c r="J154" s="91" t="s">
        <v>2165</v>
      </c>
      <c r="K154" s="76">
        <v>10135474</v>
      </c>
      <c r="L154" s="76" t="s">
        <v>1990</v>
      </c>
      <c r="M154" s="76" t="s">
        <v>236</v>
      </c>
      <c r="N154" s="76" t="s">
        <v>241</v>
      </c>
      <c r="O154" s="76" t="s">
        <v>242</v>
      </c>
      <c r="P154" s="76" t="s">
        <v>247</v>
      </c>
    </row>
    <row r="155" spans="2:16" ht="29" x14ac:dyDescent="0.4">
      <c r="B155" s="76" t="s">
        <v>2241</v>
      </c>
      <c r="C155" s="76" t="s">
        <v>2242</v>
      </c>
      <c r="D155" s="76" t="s">
        <v>1791</v>
      </c>
      <c r="E155" s="76" t="s">
        <v>1792</v>
      </c>
      <c r="F155" s="76" t="s">
        <v>1793</v>
      </c>
      <c r="G155" s="76" t="s">
        <v>1751</v>
      </c>
      <c r="H155" s="81" t="s">
        <v>2243</v>
      </c>
      <c r="I155" s="91" t="s">
        <v>2244</v>
      </c>
      <c r="J155" s="91" t="s">
        <v>2245</v>
      </c>
      <c r="K155" s="76" t="s">
        <v>63</v>
      </c>
      <c r="L155" s="76" t="s">
        <v>1796</v>
      </c>
      <c r="M155" s="76" t="s">
        <v>236</v>
      </c>
      <c r="N155" s="76" t="s">
        <v>241</v>
      </c>
      <c r="O155" s="76" t="s">
        <v>242</v>
      </c>
      <c r="P155" s="76" t="s">
        <v>247</v>
      </c>
    </row>
    <row r="156" spans="2:16" ht="29" x14ac:dyDescent="0.4">
      <c r="B156" s="76" t="s">
        <v>2246</v>
      </c>
      <c r="C156" s="76" t="s">
        <v>2247</v>
      </c>
      <c r="D156" s="76" t="s">
        <v>1733</v>
      </c>
      <c r="E156" s="76" t="s">
        <v>1792</v>
      </c>
      <c r="F156" s="76" t="s">
        <v>1793</v>
      </c>
      <c r="G156" s="76" t="s">
        <v>1825</v>
      </c>
      <c r="H156" s="81" t="s">
        <v>2248</v>
      </c>
      <c r="I156" s="76" t="s">
        <v>2244</v>
      </c>
      <c r="J156" s="76" t="s">
        <v>2245</v>
      </c>
      <c r="K156" s="76" t="s">
        <v>52</v>
      </c>
      <c r="L156" s="76" t="s">
        <v>1736</v>
      </c>
      <c r="M156" s="76" t="s">
        <v>231</v>
      </c>
      <c r="N156" s="76" t="s">
        <v>235</v>
      </c>
      <c r="O156" s="76" t="s">
        <v>242</v>
      </c>
      <c r="P156" s="76" t="s">
        <v>247</v>
      </c>
    </row>
    <row r="157" spans="2:16" ht="29" x14ac:dyDescent="0.4">
      <c r="B157" s="76" t="s">
        <v>2249</v>
      </c>
      <c r="C157" s="76" t="s">
        <v>2250</v>
      </c>
      <c r="D157" s="76" t="s">
        <v>1739</v>
      </c>
      <c r="E157" s="76" t="s">
        <v>1963</v>
      </c>
      <c r="F157" s="76" t="s">
        <v>1964</v>
      </c>
      <c r="G157" s="76" t="s">
        <v>1751</v>
      </c>
      <c r="H157" s="81" t="s">
        <v>2251</v>
      </c>
      <c r="I157" s="76">
        <v>10135153</v>
      </c>
      <c r="J157" s="76" t="s">
        <v>1994</v>
      </c>
      <c r="K157" s="76">
        <v>10149131</v>
      </c>
      <c r="L157" s="76" t="s">
        <v>1025</v>
      </c>
      <c r="M157" s="76">
        <v>10143988</v>
      </c>
      <c r="N157" s="76" t="s">
        <v>224</v>
      </c>
      <c r="O157" s="76" t="s">
        <v>242</v>
      </c>
      <c r="P157" s="76" t="s">
        <v>247</v>
      </c>
    </row>
    <row r="158" spans="2:16" ht="29" x14ac:dyDescent="0.4">
      <c r="B158" s="76" t="s">
        <v>2252</v>
      </c>
      <c r="C158" s="76" t="s">
        <v>1964</v>
      </c>
      <c r="D158" s="76" t="s">
        <v>1713</v>
      </c>
      <c r="E158" s="76" t="s">
        <v>2253</v>
      </c>
      <c r="F158" s="76" t="s">
        <v>1964</v>
      </c>
      <c r="G158" s="76" t="s">
        <v>1825</v>
      </c>
      <c r="H158" s="81" t="s">
        <v>2254</v>
      </c>
      <c r="I158" s="76">
        <v>10135153</v>
      </c>
      <c r="J158" s="76" t="s">
        <v>1994</v>
      </c>
      <c r="K158" s="76">
        <v>10135153</v>
      </c>
      <c r="L158" s="76" t="s">
        <v>1994</v>
      </c>
      <c r="M158" s="76" t="s">
        <v>225</v>
      </c>
      <c r="N158" s="76" t="s">
        <v>230</v>
      </c>
      <c r="O158" s="76" t="s">
        <v>242</v>
      </c>
      <c r="P158" s="76" t="s">
        <v>247</v>
      </c>
    </row>
    <row r="159" spans="2:16" x14ac:dyDescent="0.4">
      <c r="B159" s="76" t="s">
        <v>2255</v>
      </c>
      <c r="C159" s="76" t="s">
        <v>2256</v>
      </c>
      <c r="D159" s="76" t="s">
        <v>1791</v>
      </c>
      <c r="E159" s="76" t="s">
        <v>1963</v>
      </c>
      <c r="F159" s="76" t="s">
        <v>1964</v>
      </c>
      <c r="G159" s="76" t="s">
        <v>1825</v>
      </c>
      <c r="H159" s="81" t="s">
        <v>2257</v>
      </c>
      <c r="I159" s="91" t="s">
        <v>410</v>
      </c>
      <c r="J159" s="91" t="s">
        <v>415</v>
      </c>
      <c r="K159" s="76" t="s">
        <v>63</v>
      </c>
      <c r="L159" s="76" t="s">
        <v>1796</v>
      </c>
      <c r="M159" s="76" t="s">
        <v>236</v>
      </c>
      <c r="N159" s="76" t="s">
        <v>241</v>
      </c>
      <c r="O159" s="76" t="s">
        <v>242</v>
      </c>
      <c r="P159" s="76" t="s">
        <v>247</v>
      </c>
    </row>
    <row r="160" spans="2:16" ht="29" x14ac:dyDescent="0.4">
      <c r="B160" s="76" t="s">
        <v>2258</v>
      </c>
      <c r="C160" s="76" t="s">
        <v>2259</v>
      </c>
      <c r="D160" s="76" t="s">
        <v>1733</v>
      </c>
      <c r="E160" s="76" t="s">
        <v>1792</v>
      </c>
      <c r="F160" s="76" t="s">
        <v>1793</v>
      </c>
      <c r="G160" s="76" t="s">
        <v>1825</v>
      </c>
      <c r="H160" s="81" t="s">
        <v>2260</v>
      </c>
      <c r="I160" s="76" t="s">
        <v>2261</v>
      </c>
      <c r="J160" s="76" t="s">
        <v>472</v>
      </c>
      <c r="K160" s="76" t="s">
        <v>348</v>
      </c>
      <c r="L160" s="76" t="s">
        <v>352</v>
      </c>
      <c r="M160" s="76" t="s">
        <v>231</v>
      </c>
      <c r="N160" s="76" t="s">
        <v>235</v>
      </c>
      <c r="O160" s="76" t="s">
        <v>242</v>
      </c>
      <c r="P160" s="76" t="s">
        <v>247</v>
      </c>
    </row>
    <row r="161" spans="2:16" ht="29" x14ac:dyDescent="0.4">
      <c r="B161" s="76" t="s">
        <v>2262</v>
      </c>
      <c r="C161" s="76" t="s">
        <v>2263</v>
      </c>
      <c r="D161" s="76" t="s">
        <v>1733</v>
      </c>
      <c r="E161" s="76" t="s">
        <v>1746</v>
      </c>
      <c r="F161" s="76" t="s">
        <v>1747</v>
      </c>
      <c r="G161" s="76" t="s">
        <v>1825</v>
      </c>
      <c r="H161" s="81" t="s">
        <v>2264</v>
      </c>
      <c r="I161" s="76" t="s">
        <v>479</v>
      </c>
      <c r="J161" s="76" t="s">
        <v>481</v>
      </c>
      <c r="K161" s="76">
        <v>10153739</v>
      </c>
      <c r="L161" s="76" t="s">
        <v>1163</v>
      </c>
      <c r="M161" s="76" t="s">
        <v>231</v>
      </c>
      <c r="N161" s="76" t="s">
        <v>235</v>
      </c>
      <c r="O161" s="76" t="s">
        <v>242</v>
      </c>
      <c r="P161" s="76" t="s">
        <v>247</v>
      </c>
    </row>
    <row r="162" spans="2:16" ht="43.5" x14ac:dyDescent="0.4">
      <c r="B162" s="76" t="s">
        <v>2265</v>
      </c>
      <c r="C162" s="76" t="s">
        <v>2266</v>
      </c>
      <c r="D162" s="76" t="s">
        <v>1713</v>
      </c>
      <c r="E162" s="76" t="s">
        <v>1740</v>
      </c>
      <c r="F162" s="76" t="s">
        <v>1741</v>
      </c>
      <c r="G162" s="76" t="s">
        <v>1748</v>
      </c>
      <c r="H162" s="81" t="s">
        <v>2267</v>
      </c>
      <c r="I162" s="76">
        <v>10135383</v>
      </c>
      <c r="J162" s="76" t="s">
        <v>831</v>
      </c>
      <c r="K162" s="91">
        <v>10135153</v>
      </c>
      <c r="L162" s="91" t="s">
        <v>1994</v>
      </c>
      <c r="M162" s="76" t="s">
        <v>225</v>
      </c>
      <c r="N162" s="76" t="s">
        <v>230</v>
      </c>
      <c r="O162" s="76" t="s">
        <v>242</v>
      </c>
      <c r="P162" s="76" t="s">
        <v>247</v>
      </c>
    </row>
    <row r="163" spans="2:16" ht="29" x14ac:dyDescent="0.4">
      <c r="B163" s="76" t="s">
        <v>2268</v>
      </c>
      <c r="C163" s="76" t="s">
        <v>2269</v>
      </c>
      <c r="D163" s="76" t="s">
        <v>1791</v>
      </c>
      <c r="E163" s="76" t="s">
        <v>1934</v>
      </c>
      <c r="F163" s="76" t="s">
        <v>1935</v>
      </c>
      <c r="G163" s="76" t="s">
        <v>1825</v>
      </c>
      <c r="H163" s="81" t="s">
        <v>2270</v>
      </c>
      <c r="I163" s="91">
        <v>10131458</v>
      </c>
      <c r="J163" s="91" t="s">
        <v>771</v>
      </c>
      <c r="K163" s="76">
        <v>10135474</v>
      </c>
      <c r="L163" s="76" t="s">
        <v>1990</v>
      </c>
      <c r="M163" s="76" t="s">
        <v>236</v>
      </c>
      <c r="N163" s="76" t="s">
        <v>241</v>
      </c>
      <c r="O163" s="76" t="s">
        <v>242</v>
      </c>
      <c r="P163" s="76" t="s">
        <v>247</v>
      </c>
    </row>
    <row r="164" spans="2:16" x14ac:dyDescent="0.4">
      <c r="B164" s="76" t="s">
        <v>2271</v>
      </c>
      <c r="C164" s="76" t="s">
        <v>2272</v>
      </c>
      <c r="D164" s="76" t="s">
        <v>1791</v>
      </c>
      <c r="E164" s="76" t="s">
        <v>1934</v>
      </c>
      <c r="F164" s="76" t="s">
        <v>1935</v>
      </c>
      <c r="G164" s="76" t="s">
        <v>1825</v>
      </c>
      <c r="H164" s="81" t="s">
        <v>2273</v>
      </c>
      <c r="I164" s="91">
        <v>10131458</v>
      </c>
      <c r="J164" s="91" t="s">
        <v>771</v>
      </c>
      <c r="K164" s="76">
        <v>10135474</v>
      </c>
      <c r="L164" s="76" t="s">
        <v>1990</v>
      </c>
      <c r="M164" s="76" t="s">
        <v>236</v>
      </c>
      <c r="N164" s="76" t="s">
        <v>241</v>
      </c>
      <c r="O164" s="76" t="s">
        <v>242</v>
      </c>
      <c r="P164" s="76" t="s">
        <v>247</v>
      </c>
    </row>
    <row r="165" spans="2:16" ht="29" x14ac:dyDescent="0.4">
      <c r="B165" s="76" t="s">
        <v>2274</v>
      </c>
      <c r="C165" s="76" t="s">
        <v>2275</v>
      </c>
      <c r="D165" s="76" t="s">
        <v>1733</v>
      </c>
      <c r="E165" s="76" t="s">
        <v>1934</v>
      </c>
      <c r="F165" s="76" t="s">
        <v>1935</v>
      </c>
      <c r="G165" s="76" t="s">
        <v>1825</v>
      </c>
      <c r="H165" s="81" t="s">
        <v>2224</v>
      </c>
      <c r="I165" s="91" t="s">
        <v>2225</v>
      </c>
      <c r="J165" s="91" t="s">
        <v>2226</v>
      </c>
      <c r="K165" s="91" t="s">
        <v>52</v>
      </c>
      <c r="L165" s="91" t="s">
        <v>1736</v>
      </c>
      <c r="M165" s="76" t="s">
        <v>231</v>
      </c>
      <c r="N165" s="76" t="s">
        <v>235</v>
      </c>
      <c r="O165" s="76" t="s">
        <v>242</v>
      </c>
      <c r="P165" s="76" t="s">
        <v>247</v>
      </c>
    </row>
    <row r="166" spans="2:16" ht="43.5" x14ac:dyDescent="0.4">
      <c r="B166" s="76" t="s">
        <v>2276</v>
      </c>
      <c r="C166" s="76" t="s">
        <v>2277</v>
      </c>
      <c r="D166" s="76" t="s">
        <v>1791</v>
      </c>
      <c r="E166" s="76" t="s">
        <v>1934</v>
      </c>
      <c r="F166" s="76" t="s">
        <v>1935</v>
      </c>
      <c r="G166" s="76" t="s">
        <v>1825</v>
      </c>
      <c r="H166" s="81" t="s">
        <v>2234</v>
      </c>
      <c r="I166" s="91" t="s">
        <v>334</v>
      </c>
      <c r="J166" s="91" t="s">
        <v>2235</v>
      </c>
      <c r="K166" s="76">
        <v>10135474</v>
      </c>
      <c r="L166" s="76" t="s">
        <v>1990</v>
      </c>
      <c r="M166" s="76" t="s">
        <v>236</v>
      </c>
      <c r="N166" s="76" t="s">
        <v>241</v>
      </c>
      <c r="O166" s="76" t="s">
        <v>242</v>
      </c>
      <c r="P166" s="76" t="s">
        <v>247</v>
      </c>
    </row>
    <row r="167" spans="2:16" ht="29" x14ac:dyDescent="0.4">
      <c r="B167" s="76" t="s">
        <v>2278</v>
      </c>
      <c r="C167" s="76" t="s">
        <v>2279</v>
      </c>
      <c r="D167" s="76" t="s">
        <v>1791</v>
      </c>
      <c r="E167" s="76" t="s">
        <v>1963</v>
      </c>
      <c r="F167" s="76" t="s">
        <v>1964</v>
      </c>
      <c r="G167" s="76" t="s">
        <v>1751</v>
      </c>
      <c r="H167" s="81" t="s">
        <v>2280</v>
      </c>
      <c r="I167" s="91" t="s">
        <v>410</v>
      </c>
      <c r="J167" s="91" t="s">
        <v>415</v>
      </c>
      <c r="K167" s="76" t="s">
        <v>63</v>
      </c>
      <c r="L167" s="76" t="s">
        <v>1796</v>
      </c>
      <c r="M167" s="76" t="s">
        <v>236</v>
      </c>
      <c r="N167" s="76" t="s">
        <v>241</v>
      </c>
      <c r="O167" s="76" t="s">
        <v>242</v>
      </c>
      <c r="P167" s="76" t="s">
        <v>247</v>
      </c>
    </row>
    <row r="168" spans="2:16" ht="29" x14ac:dyDescent="0.4">
      <c r="B168" s="76" t="s">
        <v>2281</v>
      </c>
      <c r="C168" s="76" t="s">
        <v>2282</v>
      </c>
      <c r="D168" s="76" t="s">
        <v>1791</v>
      </c>
      <c r="E168" s="76" t="s">
        <v>1792</v>
      </c>
      <c r="F168" s="76" t="s">
        <v>1793</v>
      </c>
      <c r="G168" s="76" t="s">
        <v>1751</v>
      </c>
      <c r="H168" s="81" t="s">
        <v>2283</v>
      </c>
      <c r="I168" s="91">
        <v>10094038</v>
      </c>
      <c r="J168" s="91" t="s">
        <v>1795</v>
      </c>
      <c r="K168" s="76" t="s">
        <v>2284</v>
      </c>
      <c r="L168" s="76" t="s">
        <v>2132</v>
      </c>
      <c r="M168" s="76" t="s">
        <v>236</v>
      </c>
      <c r="N168" s="76" t="s">
        <v>241</v>
      </c>
      <c r="O168" s="76" t="s">
        <v>242</v>
      </c>
      <c r="P168" s="76" t="s">
        <v>247</v>
      </c>
    </row>
    <row r="169" spans="2:16" ht="29" x14ac:dyDescent="0.4">
      <c r="B169" s="76" t="s">
        <v>2285</v>
      </c>
      <c r="C169" s="76" t="s">
        <v>2286</v>
      </c>
      <c r="D169" s="76" t="s">
        <v>1733</v>
      </c>
      <c r="E169" s="76" t="s">
        <v>1792</v>
      </c>
      <c r="F169" s="76" t="s">
        <v>1793</v>
      </c>
      <c r="G169" s="76" t="s">
        <v>1825</v>
      </c>
      <c r="H169" s="81" t="s">
        <v>2287</v>
      </c>
      <c r="I169" s="76" t="s">
        <v>2288</v>
      </c>
      <c r="J169" s="76" t="s">
        <v>2289</v>
      </c>
      <c r="K169" s="76" t="s">
        <v>74</v>
      </c>
      <c r="L169" s="76" t="s">
        <v>78</v>
      </c>
      <c r="M169" s="76" t="s">
        <v>231</v>
      </c>
      <c r="N169" s="76" t="s">
        <v>235</v>
      </c>
      <c r="O169" s="76" t="s">
        <v>242</v>
      </c>
      <c r="P169" s="76" t="s">
        <v>247</v>
      </c>
    </row>
    <row r="170" spans="2:16" ht="29" x14ac:dyDescent="0.4">
      <c r="B170" s="76" t="s">
        <v>2290</v>
      </c>
      <c r="C170" s="76" t="s">
        <v>2291</v>
      </c>
      <c r="D170" s="76" t="s">
        <v>1733</v>
      </c>
      <c r="E170" s="76" t="s">
        <v>1792</v>
      </c>
      <c r="F170" s="76" t="s">
        <v>1793</v>
      </c>
      <c r="G170" s="76" t="s">
        <v>1825</v>
      </c>
      <c r="H170" s="81" t="s">
        <v>2287</v>
      </c>
      <c r="I170" s="76" t="s">
        <v>2288</v>
      </c>
      <c r="J170" s="76" t="s">
        <v>2289</v>
      </c>
      <c r="K170" s="76" t="s">
        <v>348</v>
      </c>
      <c r="L170" s="76" t="s">
        <v>352</v>
      </c>
      <c r="M170" s="76" t="s">
        <v>231</v>
      </c>
      <c r="N170" s="76" t="s">
        <v>235</v>
      </c>
      <c r="O170" s="76" t="s">
        <v>242</v>
      </c>
      <c r="P170" s="76" t="s">
        <v>247</v>
      </c>
    </row>
    <row r="171" spans="2:16" ht="29" x14ac:dyDescent="0.4">
      <c r="B171" s="76" t="s">
        <v>2292</v>
      </c>
      <c r="C171" s="76" t="s">
        <v>2293</v>
      </c>
      <c r="D171" s="76" t="s">
        <v>1791</v>
      </c>
      <c r="E171" s="76" t="s">
        <v>1792</v>
      </c>
      <c r="F171" s="76" t="s">
        <v>1793</v>
      </c>
      <c r="G171" s="76" t="s">
        <v>1751</v>
      </c>
      <c r="H171" s="81" t="s">
        <v>2294</v>
      </c>
      <c r="I171" s="91">
        <v>10094038</v>
      </c>
      <c r="J171" s="91" t="s">
        <v>1795</v>
      </c>
      <c r="K171" s="76" t="s">
        <v>63</v>
      </c>
      <c r="L171" s="76" t="s">
        <v>1796</v>
      </c>
      <c r="M171" s="76" t="s">
        <v>236</v>
      </c>
      <c r="N171" s="76" t="s">
        <v>241</v>
      </c>
      <c r="O171" s="76" t="s">
        <v>242</v>
      </c>
      <c r="P171" s="76" t="s">
        <v>247</v>
      </c>
    </row>
    <row r="172" spans="2:16" ht="29" x14ac:dyDescent="0.4">
      <c r="B172" s="91" t="s">
        <v>2295</v>
      </c>
      <c r="C172" s="91" t="s">
        <v>2296</v>
      </c>
      <c r="D172" s="76" t="s">
        <v>1739</v>
      </c>
      <c r="E172" s="76" t="s">
        <v>1792</v>
      </c>
      <c r="F172" s="76" t="s">
        <v>1793</v>
      </c>
      <c r="G172" s="76" t="s">
        <v>1751</v>
      </c>
      <c r="H172" s="81" t="s">
        <v>2297</v>
      </c>
      <c r="I172" s="76">
        <v>10094038</v>
      </c>
      <c r="J172" s="76" t="s">
        <v>1795</v>
      </c>
      <c r="K172" s="76" t="s">
        <v>435</v>
      </c>
      <c r="L172" s="76" t="s">
        <v>2132</v>
      </c>
      <c r="M172" s="76">
        <v>10143988</v>
      </c>
      <c r="N172" s="76" t="s">
        <v>224</v>
      </c>
      <c r="O172" s="76" t="s">
        <v>242</v>
      </c>
      <c r="P172" s="76" t="s">
        <v>247</v>
      </c>
    </row>
    <row r="173" spans="2:16" ht="29" x14ac:dyDescent="0.4">
      <c r="B173" s="91" t="s">
        <v>2298</v>
      </c>
      <c r="C173" s="91" t="s">
        <v>2299</v>
      </c>
      <c r="D173" s="76" t="s">
        <v>1739</v>
      </c>
      <c r="E173" s="76" t="s">
        <v>1792</v>
      </c>
      <c r="F173" s="76" t="s">
        <v>1793</v>
      </c>
      <c r="G173" s="76" t="s">
        <v>1751</v>
      </c>
      <c r="H173" s="81" t="s">
        <v>2300</v>
      </c>
      <c r="I173" s="76">
        <v>10094038</v>
      </c>
      <c r="J173" s="76" t="s">
        <v>1795</v>
      </c>
      <c r="K173" s="76" t="s">
        <v>435</v>
      </c>
      <c r="L173" s="76" t="s">
        <v>2132</v>
      </c>
      <c r="M173" s="76">
        <v>10143988</v>
      </c>
      <c r="N173" s="76" t="s">
        <v>224</v>
      </c>
      <c r="O173" s="76" t="s">
        <v>242</v>
      </c>
      <c r="P173" s="76" t="s">
        <v>247</v>
      </c>
    </row>
    <row r="174" spans="2:16" ht="29" x14ac:dyDescent="0.4">
      <c r="B174" s="76" t="s">
        <v>2301</v>
      </c>
      <c r="C174" s="76" t="s">
        <v>2302</v>
      </c>
      <c r="D174" s="76" t="s">
        <v>1791</v>
      </c>
      <c r="E174" s="76" t="s">
        <v>1776</v>
      </c>
      <c r="F174" s="76" t="s">
        <v>1777</v>
      </c>
      <c r="G174" s="76" t="s">
        <v>1751</v>
      </c>
      <c r="H174" s="81" t="s">
        <v>2303</v>
      </c>
      <c r="I174" s="91">
        <v>10132361</v>
      </c>
      <c r="J174" s="91" t="s">
        <v>2050</v>
      </c>
      <c r="K174" s="91" t="s">
        <v>214</v>
      </c>
      <c r="L174" s="91" t="s">
        <v>1821</v>
      </c>
      <c r="M174" s="76" t="s">
        <v>236</v>
      </c>
      <c r="N174" s="76" t="s">
        <v>241</v>
      </c>
      <c r="O174" s="76" t="s">
        <v>242</v>
      </c>
      <c r="P174" s="76" t="s">
        <v>247</v>
      </c>
    </row>
    <row r="175" spans="2:16" ht="29" x14ac:dyDescent="0.4">
      <c r="B175" s="76" t="s">
        <v>2304</v>
      </c>
      <c r="C175" s="76" t="s">
        <v>2305</v>
      </c>
      <c r="D175" s="76" t="s">
        <v>1791</v>
      </c>
      <c r="E175" s="76" t="s">
        <v>1776</v>
      </c>
      <c r="F175" s="76" t="s">
        <v>1777</v>
      </c>
      <c r="G175" s="76" t="s">
        <v>1751</v>
      </c>
      <c r="H175" s="81" t="s">
        <v>2306</v>
      </c>
      <c r="I175" s="91">
        <v>10132361</v>
      </c>
      <c r="J175" s="91" t="s">
        <v>2050</v>
      </c>
      <c r="K175" s="91" t="s">
        <v>214</v>
      </c>
      <c r="L175" s="91" t="s">
        <v>1821</v>
      </c>
      <c r="M175" s="76" t="s">
        <v>236</v>
      </c>
      <c r="N175" s="76" t="s">
        <v>241</v>
      </c>
      <c r="O175" s="76" t="s">
        <v>242</v>
      </c>
      <c r="P175" s="76" t="s">
        <v>247</v>
      </c>
    </row>
    <row r="176" spans="2:16" ht="29" x14ac:dyDescent="0.4">
      <c r="B176" s="76" t="s">
        <v>2307</v>
      </c>
      <c r="C176" s="76" t="s">
        <v>2308</v>
      </c>
      <c r="D176" s="76" t="s">
        <v>1791</v>
      </c>
      <c r="E176" s="76" t="s">
        <v>1934</v>
      </c>
      <c r="F176" s="76" t="s">
        <v>1935</v>
      </c>
      <c r="G176" s="76" t="s">
        <v>1751</v>
      </c>
      <c r="H176" s="81" t="s">
        <v>2309</v>
      </c>
      <c r="I176" s="91" t="s">
        <v>581</v>
      </c>
      <c r="J176" s="91" t="s">
        <v>2153</v>
      </c>
      <c r="K176" s="76">
        <v>10135474</v>
      </c>
      <c r="L176" s="76" t="s">
        <v>1990</v>
      </c>
      <c r="M176" s="76" t="s">
        <v>236</v>
      </c>
      <c r="N176" s="76" t="s">
        <v>241</v>
      </c>
      <c r="O176" s="76" t="s">
        <v>242</v>
      </c>
      <c r="P176" s="76" t="s">
        <v>247</v>
      </c>
    </row>
    <row r="177" spans="2:16" x14ac:dyDescent="0.4">
      <c r="B177" s="76" t="s">
        <v>2310</v>
      </c>
      <c r="C177" s="76" t="s">
        <v>2311</v>
      </c>
      <c r="D177" s="76" t="s">
        <v>1791</v>
      </c>
      <c r="E177" s="76" t="s">
        <v>1740</v>
      </c>
      <c r="F177" s="76" t="s">
        <v>1741</v>
      </c>
      <c r="G177" s="76" t="s">
        <v>1825</v>
      </c>
      <c r="H177" s="81" t="s">
        <v>2312</v>
      </c>
      <c r="I177" s="91">
        <v>10140581</v>
      </c>
      <c r="J177" s="91" t="s">
        <v>2313</v>
      </c>
      <c r="K177" s="76" t="s">
        <v>707</v>
      </c>
      <c r="L177" s="76" t="s">
        <v>1814</v>
      </c>
      <c r="M177" s="76" t="s">
        <v>236</v>
      </c>
      <c r="N177" s="76" t="s">
        <v>241</v>
      </c>
      <c r="O177" s="76" t="s">
        <v>242</v>
      </c>
      <c r="P177" s="76" t="s">
        <v>247</v>
      </c>
    </row>
    <row r="178" spans="2:16" ht="29" x14ac:dyDescent="0.4">
      <c r="B178" s="76" t="s">
        <v>2314</v>
      </c>
      <c r="C178" s="76" t="s">
        <v>2315</v>
      </c>
      <c r="D178" s="76" t="s">
        <v>1791</v>
      </c>
      <c r="E178" s="76" t="s">
        <v>1740</v>
      </c>
      <c r="F178" s="76" t="s">
        <v>1741</v>
      </c>
      <c r="G178" s="76" t="s">
        <v>1751</v>
      </c>
      <c r="H178" s="81" t="s">
        <v>2316</v>
      </c>
      <c r="I178" s="91">
        <v>10140581</v>
      </c>
      <c r="J178" s="91" t="s">
        <v>2313</v>
      </c>
      <c r="K178" s="76" t="s">
        <v>707</v>
      </c>
      <c r="L178" s="76" t="s">
        <v>1814</v>
      </c>
      <c r="M178" s="76" t="s">
        <v>236</v>
      </c>
      <c r="N178" s="76" t="s">
        <v>241</v>
      </c>
      <c r="O178" s="76" t="s">
        <v>242</v>
      </c>
      <c r="P178" s="76" t="s">
        <v>247</v>
      </c>
    </row>
    <row r="179" spans="2:16" ht="29" x14ac:dyDescent="0.4">
      <c r="B179" s="76" t="s">
        <v>2317</v>
      </c>
      <c r="C179" s="76" t="s">
        <v>2318</v>
      </c>
      <c r="D179" s="76" t="s">
        <v>1791</v>
      </c>
      <c r="E179" s="76" t="s">
        <v>1776</v>
      </c>
      <c r="F179" s="76" t="s">
        <v>1777</v>
      </c>
      <c r="G179" s="76" t="s">
        <v>1751</v>
      </c>
      <c r="H179" s="81" t="s">
        <v>2319</v>
      </c>
      <c r="I179" s="91">
        <v>10132361</v>
      </c>
      <c r="J179" s="91" t="s">
        <v>2050</v>
      </c>
      <c r="K179" s="91" t="s">
        <v>214</v>
      </c>
      <c r="L179" s="91" t="s">
        <v>1821</v>
      </c>
      <c r="M179" s="76" t="s">
        <v>236</v>
      </c>
      <c r="N179" s="76" t="s">
        <v>241</v>
      </c>
      <c r="O179" s="76" t="s">
        <v>242</v>
      </c>
      <c r="P179" s="76" t="s">
        <v>247</v>
      </c>
    </row>
    <row r="180" spans="2:16" ht="29" x14ac:dyDescent="0.4">
      <c r="B180" s="76" t="s">
        <v>2320</v>
      </c>
      <c r="C180" s="76" t="s">
        <v>2321</v>
      </c>
      <c r="D180" s="76" t="s">
        <v>1791</v>
      </c>
      <c r="E180" s="76" t="s">
        <v>1776</v>
      </c>
      <c r="F180" s="76" t="s">
        <v>1777</v>
      </c>
      <c r="G180" s="76" t="s">
        <v>1751</v>
      </c>
      <c r="H180" s="81" t="s">
        <v>2322</v>
      </c>
      <c r="I180" s="91">
        <v>10132361</v>
      </c>
      <c r="J180" s="91" t="s">
        <v>2050</v>
      </c>
      <c r="K180" s="91" t="s">
        <v>214</v>
      </c>
      <c r="L180" s="91" t="s">
        <v>1821</v>
      </c>
      <c r="M180" s="76" t="s">
        <v>236</v>
      </c>
      <c r="N180" s="76" t="s">
        <v>241</v>
      </c>
      <c r="O180" s="76" t="s">
        <v>242</v>
      </c>
      <c r="P180" s="76" t="s">
        <v>247</v>
      </c>
    </row>
    <row r="181" spans="2:16" ht="58" x14ac:dyDescent="0.4">
      <c r="B181" s="91" t="s">
        <v>2323</v>
      </c>
      <c r="C181" s="91" t="s">
        <v>2324</v>
      </c>
      <c r="D181" s="76" t="s">
        <v>1791</v>
      </c>
      <c r="E181" s="76" t="s">
        <v>1792</v>
      </c>
      <c r="F181" s="76" t="s">
        <v>1793</v>
      </c>
      <c r="G181" s="76" t="s">
        <v>1751</v>
      </c>
      <c r="H181" s="81" t="s">
        <v>2982</v>
      </c>
      <c r="I181" s="91" t="s">
        <v>435</v>
      </c>
      <c r="J181" s="91" t="s">
        <v>2132</v>
      </c>
      <c r="K181" s="91" t="s">
        <v>435</v>
      </c>
      <c r="L181" s="91" t="s">
        <v>2132</v>
      </c>
      <c r="M181" s="76" t="s">
        <v>236</v>
      </c>
      <c r="N181" s="76" t="s">
        <v>241</v>
      </c>
      <c r="O181" s="76" t="s">
        <v>242</v>
      </c>
      <c r="P181" s="76" t="s">
        <v>247</v>
      </c>
    </row>
    <row r="182" spans="2:16" ht="43.5" x14ac:dyDescent="0.4">
      <c r="B182" s="76" t="s">
        <v>2325</v>
      </c>
      <c r="C182" s="76" t="s">
        <v>2326</v>
      </c>
      <c r="D182" s="76" t="s">
        <v>1733</v>
      </c>
      <c r="E182" s="76" t="s">
        <v>1946</v>
      </c>
      <c r="F182" s="76" t="s">
        <v>1947</v>
      </c>
      <c r="G182" s="76" t="s">
        <v>1825</v>
      </c>
      <c r="H182" s="81" t="s">
        <v>2327</v>
      </c>
      <c r="I182" s="76">
        <v>10119621</v>
      </c>
      <c r="J182" s="76" t="s">
        <v>188</v>
      </c>
      <c r="K182" s="76">
        <v>10119621</v>
      </c>
      <c r="L182" s="76" t="s">
        <v>188</v>
      </c>
      <c r="M182" s="76" t="s">
        <v>231</v>
      </c>
      <c r="N182" s="76" t="s">
        <v>235</v>
      </c>
      <c r="O182" s="76" t="s">
        <v>242</v>
      </c>
      <c r="P182" s="76" t="s">
        <v>247</v>
      </c>
    </row>
    <row r="183" spans="2:16" x14ac:dyDescent="0.4">
      <c r="B183" s="76" t="s">
        <v>2328</v>
      </c>
      <c r="C183" s="76" t="s">
        <v>1947</v>
      </c>
      <c r="D183" s="76" t="s">
        <v>1733</v>
      </c>
      <c r="E183" s="76" t="s">
        <v>2329</v>
      </c>
      <c r="F183" s="76" t="s">
        <v>1947</v>
      </c>
      <c r="G183" s="76" t="s">
        <v>1825</v>
      </c>
      <c r="H183" s="81" t="s">
        <v>2330</v>
      </c>
      <c r="I183" s="76">
        <v>10119621</v>
      </c>
      <c r="J183" s="76" t="s">
        <v>188</v>
      </c>
      <c r="K183" s="76">
        <v>10119621</v>
      </c>
      <c r="L183" s="76" t="s">
        <v>188</v>
      </c>
      <c r="M183" s="76" t="s">
        <v>231</v>
      </c>
      <c r="N183" s="76" t="s">
        <v>235</v>
      </c>
      <c r="O183" s="76" t="s">
        <v>242</v>
      </c>
      <c r="P183" s="76" t="s">
        <v>247</v>
      </c>
    </row>
    <row r="184" spans="2:16" ht="43.5" x14ac:dyDescent="0.4">
      <c r="B184" s="76" t="s">
        <v>2331</v>
      </c>
      <c r="C184" s="76" t="s">
        <v>2332</v>
      </c>
      <c r="D184" s="76" t="s">
        <v>1713</v>
      </c>
      <c r="E184" s="76" t="s">
        <v>1946</v>
      </c>
      <c r="F184" s="76" t="s">
        <v>1947</v>
      </c>
      <c r="G184" s="76" t="s">
        <v>1825</v>
      </c>
      <c r="H184" s="81" t="s">
        <v>2333</v>
      </c>
      <c r="I184" s="76">
        <v>10141424</v>
      </c>
      <c r="J184" s="76" t="s">
        <v>2334</v>
      </c>
      <c r="K184" s="91">
        <v>10119621</v>
      </c>
      <c r="L184" s="91" t="s">
        <v>188</v>
      </c>
      <c r="M184" s="76" t="s">
        <v>225</v>
      </c>
      <c r="N184" s="76" t="s">
        <v>230</v>
      </c>
      <c r="O184" s="76" t="s">
        <v>242</v>
      </c>
      <c r="P184" s="76" t="s">
        <v>247</v>
      </c>
    </row>
    <row r="185" spans="2:16" ht="43.5" x14ac:dyDescent="0.4">
      <c r="B185" s="76" t="s">
        <v>2335</v>
      </c>
      <c r="C185" s="76" t="s">
        <v>2336</v>
      </c>
      <c r="D185" s="76" t="s">
        <v>1791</v>
      </c>
      <c r="E185" s="76" t="s">
        <v>1946</v>
      </c>
      <c r="F185" s="76" t="s">
        <v>1947</v>
      </c>
      <c r="G185" s="76" t="s">
        <v>1825</v>
      </c>
      <c r="H185" s="81" t="s">
        <v>2151</v>
      </c>
      <c r="I185" s="91" t="s">
        <v>581</v>
      </c>
      <c r="J185" s="91" t="s">
        <v>2153</v>
      </c>
      <c r="K185" s="76">
        <v>10135474</v>
      </c>
      <c r="L185" s="76" t="s">
        <v>1990</v>
      </c>
      <c r="M185" s="76" t="s">
        <v>236</v>
      </c>
      <c r="N185" s="76" t="s">
        <v>241</v>
      </c>
      <c r="O185" s="76" t="s">
        <v>242</v>
      </c>
      <c r="P185" s="76" t="s">
        <v>247</v>
      </c>
    </row>
    <row r="186" spans="2:16" ht="43.5" x14ac:dyDescent="0.4">
      <c r="B186" s="76" t="s">
        <v>2337</v>
      </c>
      <c r="C186" s="76" t="s">
        <v>2338</v>
      </c>
      <c r="D186" s="76" t="s">
        <v>1791</v>
      </c>
      <c r="E186" s="76" t="s">
        <v>1946</v>
      </c>
      <c r="F186" s="76" t="s">
        <v>1947</v>
      </c>
      <c r="G186" s="76" t="s">
        <v>1825</v>
      </c>
      <c r="H186" s="81" t="s">
        <v>2151</v>
      </c>
      <c r="I186" s="91" t="s">
        <v>581</v>
      </c>
      <c r="J186" s="91" t="s">
        <v>2153</v>
      </c>
      <c r="K186" s="76">
        <v>10135474</v>
      </c>
      <c r="L186" s="76" t="s">
        <v>1990</v>
      </c>
      <c r="M186" s="76" t="s">
        <v>236</v>
      </c>
      <c r="N186" s="76" t="s">
        <v>241</v>
      </c>
      <c r="O186" s="76" t="s">
        <v>242</v>
      </c>
      <c r="P186" s="76" t="s">
        <v>247</v>
      </c>
    </row>
    <row r="187" spans="2:16" ht="43.5" x14ac:dyDescent="0.4">
      <c r="B187" s="76" t="s">
        <v>2339</v>
      </c>
      <c r="C187" s="76" t="s">
        <v>2340</v>
      </c>
      <c r="D187" s="76" t="s">
        <v>1791</v>
      </c>
      <c r="E187" s="76" t="s">
        <v>1946</v>
      </c>
      <c r="F187" s="76" t="s">
        <v>1947</v>
      </c>
      <c r="G187" s="76" t="s">
        <v>1825</v>
      </c>
      <c r="H187" s="81" t="s">
        <v>2234</v>
      </c>
      <c r="I187" s="91" t="s">
        <v>334</v>
      </c>
      <c r="J187" s="91" t="s">
        <v>2235</v>
      </c>
      <c r="K187" s="76">
        <v>10135474</v>
      </c>
      <c r="L187" s="76" t="s">
        <v>1990</v>
      </c>
      <c r="M187" s="76" t="s">
        <v>236</v>
      </c>
      <c r="N187" s="76" t="s">
        <v>241</v>
      </c>
      <c r="O187" s="76" t="s">
        <v>242</v>
      </c>
      <c r="P187" s="76" t="s">
        <v>247</v>
      </c>
    </row>
    <row r="188" spans="2:16" ht="58" x14ac:dyDescent="0.4">
      <c r="B188" s="76" t="s">
        <v>2341</v>
      </c>
      <c r="C188" s="76" t="s">
        <v>2342</v>
      </c>
      <c r="D188" s="76" t="s">
        <v>1739</v>
      </c>
      <c r="E188" s="76" t="s">
        <v>1946</v>
      </c>
      <c r="F188" s="76" t="s">
        <v>1947</v>
      </c>
      <c r="G188" s="76" t="s">
        <v>1825</v>
      </c>
      <c r="H188" s="81" t="s">
        <v>1936</v>
      </c>
      <c r="I188" s="76">
        <v>10141424</v>
      </c>
      <c r="J188" s="76" t="s">
        <v>2334</v>
      </c>
      <c r="K188" s="76" t="s">
        <v>1787</v>
      </c>
      <c r="L188" s="76" t="s">
        <v>1788</v>
      </c>
      <c r="M188" s="76">
        <v>10143988</v>
      </c>
      <c r="N188" s="76" t="s">
        <v>224</v>
      </c>
      <c r="O188" s="76" t="s">
        <v>242</v>
      </c>
      <c r="P188" s="76" t="s">
        <v>247</v>
      </c>
    </row>
    <row r="189" spans="2:16" ht="43.5" x14ac:dyDescent="0.4">
      <c r="B189" s="76" t="s">
        <v>2343</v>
      </c>
      <c r="C189" s="76" t="s">
        <v>2344</v>
      </c>
      <c r="D189" s="76" t="s">
        <v>1733</v>
      </c>
      <c r="E189" s="76" t="s">
        <v>1946</v>
      </c>
      <c r="F189" s="76" t="s">
        <v>1947</v>
      </c>
      <c r="G189" s="76" t="s">
        <v>1825</v>
      </c>
      <c r="H189" s="81" t="s">
        <v>2327</v>
      </c>
      <c r="I189" s="76">
        <v>10119621</v>
      </c>
      <c r="J189" s="76" t="s">
        <v>188</v>
      </c>
      <c r="K189" s="76">
        <v>10119621</v>
      </c>
      <c r="L189" s="76" t="s">
        <v>188</v>
      </c>
      <c r="M189" s="76" t="s">
        <v>231</v>
      </c>
      <c r="N189" s="76" t="s">
        <v>235</v>
      </c>
      <c r="O189" s="76" t="s">
        <v>242</v>
      </c>
      <c r="P189" s="76" t="s">
        <v>247</v>
      </c>
    </row>
    <row r="190" spans="2:16" x14ac:dyDescent="0.4">
      <c r="B190" s="76" t="s">
        <v>2345</v>
      </c>
      <c r="C190" s="76" t="s">
        <v>2346</v>
      </c>
      <c r="D190" s="76" t="s">
        <v>1733</v>
      </c>
      <c r="E190" s="76" t="s">
        <v>2066</v>
      </c>
      <c r="F190" s="76" t="s">
        <v>1996</v>
      </c>
      <c r="G190" s="76" t="s">
        <v>1715</v>
      </c>
      <c r="H190" s="81" t="s">
        <v>527</v>
      </c>
      <c r="I190" s="76" t="s">
        <v>523</v>
      </c>
      <c r="J190" s="76" t="s">
        <v>528</v>
      </c>
      <c r="K190" s="76" t="s">
        <v>348</v>
      </c>
      <c r="L190" s="76" t="s">
        <v>352</v>
      </c>
      <c r="M190" s="76" t="s">
        <v>231</v>
      </c>
      <c r="N190" s="76" t="s">
        <v>235</v>
      </c>
      <c r="O190" s="76" t="s">
        <v>242</v>
      </c>
      <c r="P190" s="76" t="s">
        <v>247</v>
      </c>
    </row>
    <row r="191" spans="2:16" ht="43.5" x14ac:dyDescent="0.4">
      <c r="B191" s="76" t="s">
        <v>2347</v>
      </c>
      <c r="C191" s="76" t="s">
        <v>2348</v>
      </c>
      <c r="D191" s="76" t="s">
        <v>1733</v>
      </c>
      <c r="E191" s="76" t="s">
        <v>1946</v>
      </c>
      <c r="F191" s="76" t="s">
        <v>1947</v>
      </c>
      <c r="G191" s="76" t="s">
        <v>1825</v>
      </c>
      <c r="H191" s="81" t="s">
        <v>2327</v>
      </c>
      <c r="I191" s="76">
        <v>10119621</v>
      </c>
      <c r="J191" s="76" t="s">
        <v>188</v>
      </c>
      <c r="K191" s="76">
        <v>10119621</v>
      </c>
      <c r="L191" s="76" t="s">
        <v>188</v>
      </c>
      <c r="M191" s="76" t="s">
        <v>231</v>
      </c>
      <c r="N191" s="76" t="s">
        <v>235</v>
      </c>
      <c r="O191" s="76" t="s">
        <v>242</v>
      </c>
      <c r="P191" s="76" t="s">
        <v>247</v>
      </c>
    </row>
    <row r="192" spans="2:16" x14ac:dyDescent="0.4">
      <c r="B192" s="76" t="s">
        <v>2349</v>
      </c>
      <c r="C192" s="76" t="s">
        <v>2350</v>
      </c>
      <c r="D192" s="76" t="s">
        <v>1733</v>
      </c>
      <c r="E192" s="76" t="s">
        <v>1946</v>
      </c>
      <c r="F192" s="76" t="s">
        <v>1947</v>
      </c>
      <c r="G192" s="76" t="s">
        <v>1825</v>
      </c>
      <c r="H192" s="81" t="s">
        <v>2351</v>
      </c>
      <c r="I192" s="76">
        <v>10119621</v>
      </c>
      <c r="J192" s="76" t="s">
        <v>188</v>
      </c>
      <c r="K192" s="76">
        <v>10119621</v>
      </c>
      <c r="L192" s="76" t="s">
        <v>188</v>
      </c>
      <c r="M192" s="76" t="s">
        <v>231</v>
      </c>
      <c r="N192" s="76" t="s">
        <v>235</v>
      </c>
      <c r="O192" s="76" t="s">
        <v>242</v>
      </c>
      <c r="P192" s="76" t="s">
        <v>247</v>
      </c>
    </row>
    <row r="193" spans="2:16" ht="58" x14ac:dyDescent="0.4">
      <c r="B193" s="76" t="s">
        <v>2352</v>
      </c>
      <c r="C193" s="76" t="s">
        <v>1984</v>
      </c>
      <c r="D193" s="76" t="s">
        <v>1739</v>
      </c>
      <c r="E193" s="76" t="s">
        <v>2353</v>
      </c>
      <c r="F193" s="76" t="s">
        <v>1984</v>
      </c>
      <c r="G193" s="76" t="s">
        <v>1825</v>
      </c>
      <c r="H193" s="81" t="s">
        <v>1936</v>
      </c>
      <c r="I193" s="76">
        <v>10122021</v>
      </c>
      <c r="J193" s="76" t="s">
        <v>2354</v>
      </c>
      <c r="K193" s="76" t="s">
        <v>1787</v>
      </c>
      <c r="L193" s="76" t="s">
        <v>1788</v>
      </c>
      <c r="M193" s="76">
        <v>10143988</v>
      </c>
      <c r="N193" s="76" t="s">
        <v>224</v>
      </c>
      <c r="O193" s="76" t="s">
        <v>242</v>
      </c>
      <c r="P193" s="76" t="s">
        <v>247</v>
      </c>
    </row>
    <row r="194" spans="2:16" ht="29" x14ac:dyDescent="0.4">
      <c r="B194" s="76" t="s">
        <v>2355</v>
      </c>
      <c r="C194" s="76" t="s">
        <v>2356</v>
      </c>
      <c r="D194" s="76" t="s">
        <v>1791</v>
      </c>
      <c r="E194" s="76" t="s">
        <v>1776</v>
      </c>
      <c r="F194" s="76" t="s">
        <v>1777</v>
      </c>
      <c r="G194" s="76" t="s">
        <v>1751</v>
      </c>
      <c r="H194" s="81" t="s">
        <v>2357</v>
      </c>
      <c r="I194" s="91">
        <v>10151285</v>
      </c>
      <c r="J194" s="91" t="s">
        <v>2202</v>
      </c>
      <c r="K194" s="91" t="s">
        <v>214</v>
      </c>
      <c r="L194" s="91" t="s">
        <v>1821</v>
      </c>
      <c r="M194" s="76" t="s">
        <v>236</v>
      </c>
      <c r="N194" s="76" t="s">
        <v>241</v>
      </c>
      <c r="O194" s="76" t="s">
        <v>242</v>
      </c>
      <c r="P194" s="76" t="s">
        <v>247</v>
      </c>
    </row>
    <row r="195" spans="2:16" ht="29" x14ac:dyDescent="0.4">
      <c r="B195" s="76" t="s">
        <v>2358</v>
      </c>
      <c r="C195" s="76" t="s">
        <v>2359</v>
      </c>
      <c r="D195" s="76" t="s">
        <v>1739</v>
      </c>
      <c r="E195" s="76" t="s">
        <v>1746</v>
      </c>
      <c r="F195" s="76" t="s">
        <v>1747</v>
      </c>
      <c r="G195" s="76" t="s">
        <v>1751</v>
      </c>
      <c r="H195" s="81" t="s">
        <v>2360</v>
      </c>
      <c r="I195" s="76" t="s">
        <v>2077</v>
      </c>
      <c r="J195" s="76" t="s">
        <v>2078</v>
      </c>
      <c r="K195" s="76" t="s">
        <v>2077</v>
      </c>
      <c r="L195" s="76" t="s">
        <v>2078</v>
      </c>
      <c r="M195" s="76">
        <v>10143988</v>
      </c>
      <c r="N195" s="76" t="s">
        <v>224</v>
      </c>
      <c r="O195" s="76" t="s">
        <v>242</v>
      </c>
      <c r="P195" s="76" t="s">
        <v>247</v>
      </c>
    </row>
  </sheetData>
  <autoFilter ref="A3:P195" xr:uid="{00000000-0009-0000-0000-000012000000}"/>
  <mergeCells count="4">
    <mergeCell ref="I2:J2"/>
    <mergeCell ref="K2:L2"/>
    <mergeCell ref="M2:N2"/>
    <mergeCell ref="O2:P2"/>
  </mergeCells>
  <pageMargins left="0.5" right="0.5" top="0.5" bottom="0.5" header="0.25" footer="0.25"/>
  <pageSetup scale="49" fitToHeight="0" orientation="landscape" r:id="rId1"/>
  <headerFooter>
    <oddHeader>&amp;C&amp;"-,Bold"&amp;12&amp;A</oddHeader>
    <oddFooter>&amp;Lfilename: &amp;F&amp;RPage &amp;P of &amp;N</oddFooter>
  </headerFooter>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1"/>
    <pageSetUpPr fitToPage="1"/>
  </sheetPr>
  <dimension ref="A1:O195"/>
  <sheetViews>
    <sheetView zoomScale="90" zoomScaleNormal="90" workbookViewId="0">
      <pane ySplit="3" topLeftCell="A4" activePane="bottomLeft" state="frozen"/>
      <selection activeCell="A3" sqref="A3"/>
      <selection pane="bottomLeft" activeCell="A3" sqref="A3"/>
    </sheetView>
  </sheetViews>
  <sheetFormatPr defaultColWidth="9.1796875" defaultRowHeight="14.5" x14ac:dyDescent="0.35"/>
  <cols>
    <col min="1" max="1" width="15.26953125" style="124" customWidth="1"/>
    <col min="2" max="2" width="73.7265625" style="124" customWidth="1"/>
    <col min="3" max="3" width="11" style="124" hidden="1" customWidth="1"/>
    <col min="4" max="4" width="18.54296875" style="124" hidden="1" customWidth="1"/>
    <col min="5" max="5" width="56.26953125" style="124" hidden="1" customWidth="1"/>
    <col min="6" max="6" width="16.26953125" style="125" hidden="1" customWidth="1"/>
    <col min="7" max="7" width="46.54296875" style="124" hidden="1" customWidth="1"/>
    <col min="8" max="8" width="13.54296875" style="124" bestFit="1" customWidth="1"/>
    <col min="9" max="9" width="31.81640625" style="124" bestFit="1" customWidth="1"/>
    <col min="10" max="10" width="13.54296875" style="124" bestFit="1" customWidth="1"/>
    <col min="11" max="11" width="24.7265625" style="124" bestFit="1" customWidth="1"/>
    <col min="12" max="12" width="11.54296875" style="124" bestFit="1" customWidth="1"/>
    <col min="13" max="13" width="16.7265625" style="124" bestFit="1" customWidth="1"/>
    <col min="14" max="14" width="11.54296875" style="124" bestFit="1" customWidth="1"/>
    <col min="15" max="15" width="12.453125" style="124" bestFit="1" customWidth="1"/>
    <col min="16" max="16384" width="9.1796875" style="124"/>
  </cols>
  <sheetData>
    <row r="1" spans="1:15" x14ac:dyDescent="0.35">
      <c r="A1" s="154" t="s">
        <v>1701</v>
      </c>
    </row>
    <row r="2" spans="1:15" ht="48" customHeight="1" x14ac:dyDescent="0.35">
      <c r="A2" s="454" t="s">
        <v>3036</v>
      </c>
      <c r="B2" s="454"/>
      <c r="H2" s="453" t="s">
        <v>2972</v>
      </c>
      <c r="I2" s="453"/>
      <c r="J2" s="453" t="s">
        <v>2973</v>
      </c>
      <c r="K2" s="453"/>
      <c r="L2" s="453" t="s">
        <v>2974</v>
      </c>
      <c r="M2" s="453"/>
      <c r="N2" s="453" t="s">
        <v>2975</v>
      </c>
      <c r="O2" s="453"/>
    </row>
    <row r="3" spans="1:15" ht="47.25" customHeight="1" x14ac:dyDescent="0.35">
      <c r="A3" s="152" t="s">
        <v>1702</v>
      </c>
      <c r="B3" s="152" t="s">
        <v>1703</v>
      </c>
      <c r="C3" s="152" t="s">
        <v>1704</v>
      </c>
      <c r="D3" s="153" t="s">
        <v>1705</v>
      </c>
      <c r="E3" s="152" t="s">
        <v>1706</v>
      </c>
      <c r="F3" s="151" t="s">
        <v>1707</v>
      </c>
      <c r="G3" s="150" t="s">
        <v>1708</v>
      </c>
      <c r="H3" s="149" t="s">
        <v>1709</v>
      </c>
      <c r="I3" s="149" t="s">
        <v>1710</v>
      </c>
      <c r="J3" s="149" t="s">
        <v>1709</v>
      </c>
      <c r="K3" s="149" t="s">
        <v>1710</v>
      </c>
      <c r="L3" s="149" t="s">
        <v>1709</v>
      </c>
      <c r="M3" s="149" t="s">
        <v>1710</v>
      </c>
      <c r="N3" s="149" t="s">
        <v>1709</v>
      </c>
      <c r="O3" s="149" t="s">
        <v>1710</v>
      </c>
    </row>
    <row r="4" spans="1:15" ht="95.25" customHeight="1" x14ac:dyDescent="0.35">
      <c r="A4" s="126" t="s">
        <v>1711</v>
      </c>
      <c r="B4" s="126" t="s">
        <v>1712</v>
      </c>
      <c r="C4" s="126" t="s">
        <v>1713</v>
      </c>
      <c r="D4" s="126" t="s">
        <v>1714</v>
      </c>
      <c r="E4" s="126" t="s">
        <v>1712</v>
      </c>
      <c r="F4" s="146" t="s">
        <v>1715</v>
      </c>
      <c r="G4" s="148" t="s">
        <v>1716</v>
      </c>
      <c r="H4" s="147" t="s">
        <v>105</v>
      </c>
      <c r="I4" s="147" t="s">
        <v>109</v>
      </c>
      <c r="J4" s="146" t="s">
        <v>199</v>
      </c>
      <c r="K4" s="146" t="s">
        <v>1717</v>
      </c>
      <c r="L4" s="126" t="s">
        <v>225</v>
      </c>
      <c r="M4" s="126" t="s">
        <v>230</v>
      </c>
      <c r="N4" s="126" t="s">
        <v>242</v>
      </c>
      <c r="O4" s="126" t="s">
        <v>247</v>
      </c>
    </row>
    <row r="5" spans="1:15" x14ac:dyDescent="0.35">
      <c r="A5" s="126" t="s">
        <v>1718</v>
      </c>
      <c r="B5" s="126" t="s">
        <v>1719</v>
      </c>
      <c r="C5" s="126" t="s">
        <v>1713</v>
      </c>
      <c r="D5" s="126" t="s">
        <v>1720</v>
      </c>
      <c r="E5" s="126" t="s">
        <v>1712</v>
      </c>
      <c r="F5" s="146" t="s">
        <v>1715</v>
      </c>
      <c r="G5" s="148" t="s">
        <v>1721</v>
      </c>
      <c r="H5" s="147" t="s">
        <v>105</v>
      </c>
      <c r="I5" s="147" t="s">
        <v>109</v>
      </c>
      <c r="J5" s="146" t="s">
        <v>199</v>
      </c>
      <c r="K5" s="146" t="s">
        <v>1717</v>
      </c>
      <c r="L5" s="126" t="s">
        <v>225</v>
      </c>
      <c r="M5" s="126" t="s">
        <v>230</v>
      </c>
      <c r="N5" s="126" t="s">
        <v>242</v>
      </c>
      <c r="O5" s="126" t="s">
        <v>247</v>
      </c>
    </row>
    <row r="6" spans="1:15" x14ac:dyDescent="0.35">
      <c r="A6" s="126" t="s">
        <v>1722</v>
      </c>
      <c r="B6" s="126" t="s">
        <v>1723</v>
      </c>
      <c r="C6" s="126" t="s">
        <v>1713</v>
      </c>
      <c r="D6" s="126" t="s">
        <v>1720</v>
      </c>
      <c r="E6" s="126" t="s">
        <v>1712</v>
      </c>
      <c r="F6" s="146" t="s">
        <v>1715</v>
      </c>
      <c r="G6" s="148" t="s">
        <v>1721</v>
      </c>
      <c r="H6" s="147" t="s">
        <v>105</v>
      </c>
      <c r="I6" s="147" t="s">
        <v>109</v>
      </c>
      <c r="J6" s="146" t="s">
        <v>199</v>
      </c>
      <c r="K6" s="146" t="s">
        <v>1717</v>
      </c>
      <c r="L6" s="126" t="s">
        <v>225</v>
      </c>
      <c r="M6" s="126" t="s">
        <v>230</v>
      </c>
      <c r="N6" s="126" t="s">
        <v>242</v>
      </c>
      <c r="O6" s="126" t="s">
        <v>247</v>
      </c>
    </row>
    <row r="7" spans="1:15" ht="75" customHeight="1" x14ac:dyDescent="0.35">
      <c r="A7" s="126" t="s">
        <v>1724</v>
      </c>
      <c r="B7" s="126" t="s">
        <v>1725</v>
      </c>
      <c r="C7" s="126" t="s">
        <v>1713</v>
      </c>
      <c r="D7" s="126" t="s">
        <v>1726</v>
      </c>
      <c r="E7" s="126" t="s">
        <v>1727</v>
      </c>
      <c r="F7" s="143" t="s">
        <v>1728</v>
      </c>
      <c r="G7" s="127" t="s">
        <v>1729</v>
      </c>
      <c r="H7" s="144">
        <v>10133605</v>
      </c>
      <c r="I7" s="145" t="s">
        <v>3035</v>
      </c>
      <c r="J7" s="144" t="s">
        <v>199</v>
      </c>
      <c r="K7" s="145" t="s">
        <v>3034</v>
      </c>
      <c r="L7" s="126" t="s">
        <v>225</v>
      </c>
      <c r="M7" s="126" t="s">
        <v>230</v>
      </c>
      <c r="N7" s="126" t="s">
        <v>242</v>
      </c>
      <c r="O7" s="126" t="s">
        <v>247</v>
      </c>
    </row>
    <row r="8" spans="1:15" ht="58" x14ac:dyDescent="0.35">
      <c r="A8" s="126" t="s">
        <v>1731</v>
      </c>
      <c r="B8" s="126" t="s">
        <v>1732</v>
      </c>
      <c r="C8" s="126" t="s">
        <v>1733</v>
      </c>
      <c r="D8" s="126" t="s">
        <v>1734</v>
      </c>
      <c r="E8" s="126" t="s">
        <v>1732</v>
      </c>
      <c r="F8" s="143" t="s">
        <v>1715</v>
      </c>
      <c r="G8" s="127" t="s">
        <v>1735</v>
      </c>
      <c r="H8" s="144" t="s">
        <v>52</v>
      </c>
      <c r="I8" s="144" t="s">
        <v>1736</v>
      </c>
      <c r="J8" s="143" t="s">
        <v>52</v>
      </c>
      <c r="K8" s="143" t="s">
        <v>1736</v>
      </c>
      <c r="L8" s="126" t="s">
        <v>231</v>
      </c>
      <c r="M8" s="126" t="s">
        <v>235</v>
      </c>
      <c r="N8" s="126" t="s">
        <v>242</v>
      </c>
      <c r="O8" s="126" t="s">
        <v>247</v>
      </c>
    </row>
    <row r="9" spans="1:15" ht="58" x14ac:dyDescent="0.35">
      <c r="A9" s="126" t="s">
        <v>1737</v>
      </c>
      <c r="B9" s="126" t="s">
        <v>1738</v>
      </c>
      <c r="C9" s="126" t="s">
        <v>1739</v>
      </c>
      <c r="D9" s="126" t="s">
        <v>1740</v>
      </c>
      <c r="E9" s="126" t="s">
        <v>1741</v>
      </c>
      <c r="F9" s="143" t="s">
        <v>1728</v>
      </c>
      <c r="G9" s="134" t="s">
        <v>1742</v>
      </c>
      <c r="H9" s="142">
        <v>10150703</v>
      </c>
      <c r="I9" s="142" t="s">
        <v>1743</v>
      </c>
      <c r="J9" s="142">
        <v>10149913</v>
      </c>
      <c r="K9" s="141" t="s">
        <v>174</v>
      </c>
      <c r="L9" s="126">
        <v>10143988</v>
      </c>
      <c r="M9" s="126" t="s">
        <v>224</v>
      </c>
      <c r="N9" s="126" t="s">
        <v>242</v>
      </c>
      <c r="O9" s="126" t="s">
        <v>247</v>
      </c>
    </row>
    <row r="10" spans="1:15" ht="43.5" x14ac:dyDescent="0.35">
      <c r="A10" s="126" t="s">
        <v>1744</v>
      </c>
      <c r="B10" s="126" t="s">
        <v>1745</v>
      </c>
      <c r="C10" s="126" t="s">
        <v>1739</v>
      </c>
      <c r="D10" s="126" t="s">
        <v>1746</v>
      </c>
      <c r="E10" s="126" t="s">
        <v>1747</v>
      </c>
      <c r="F10" s="126" t="s">
        <v>1748</v>
      </c>
      <c r="G10" s="134" t="s">
        <v>2976</v>
      </c>
      <c r="H10" s="140">
        <v>10153218</v>
      </c>
      <c r="I10" s="130" t="s">
        <v>1146</v>
      </c>
      <c r="J10" s="130">
        <v>10149913</v>
      </c>
      <c r="K10" s="137" t="s">
        <v>174</v>
      </c>
      <c r="L10" s="126">
        <v>10143988</v>
      </c>
      <c r="M10" s="126" t="s">
        <v>224</v>
      </c>
      <c r="N10" s="126" t="s">
        <v>242</v>
      </c>
      <c r="O10" s="126" t="s">
        <v>247</v>
      </c>
    </row>
    <row r="11" spans="1:15" ht="58" x14ac:dyDescent="0.35">
      <c r="A11" s="126" t="s">
        <v>1749</v>
      </c>
      <c r="B11" s="126" t="s">
        <v>1750</v>
      </c>
      <c r="C11" s="126" t="s">
        <v>1739</v>
      </c>
      <c r="D11" s="126" t="s">
        <v>1746</v>
      </c>
      <c r="E11" s="126" t="s">
        <v>1747</v>
      </c>
      <c r="F11" s="126" t="s">
        <v>1751</v>
      </c>
      <c r="G11" s="134" t="s">
        <v>1752</v>
      </c>
      <c r="H11" s="130">
        <v>10148915</v>
      </c>
      <c r="I11" s="130" t="s">
        <v>1753</v>
      </c>
      <c r="J11" s="130" t="s">
        <v>1754</v>
      </c>
      <c r="K11" s="130" t="s">
        <v>78</v>
      </c>
      <c r="L11" s="126">
        <v>10143988</v>
      </c>
      <c r="M11" s="126" t="s">
        <v>224</v>
      </c>
      <c r="N11" s="126" t="s">
        <v>242</v>
      </c>
      <c r="O11" s="126" t="s">
        <v>247</v>
      </c>
    </row>
    <row r="12" spans="1:15" ht="29" x14ac:dyDescent="0.35">
      <c r="A12" s="126" t="s">
        <v>1755</v>
      </c>
      <c r="B12" s="126" t="s">
        <v>1756</v>
      </c>
      <c r="C12" s="126" t="s">
        <v>1739</v>
      </c>
      <c r="D12" s="126" t="s">
        <v>1746</v>
      </c>
      <c r="E12" s="126" t="s">
        <v>1747</v>
      </c>
      <c r="F12" s="126" t="s">
        <v>1751</v>
      </c>
      <c r="G12" s="134" t="s">
        <v>1757</v>
      </c>
      <c r="H12" s="129" t="s">
        <v>1758</v>
      </c>
      <c r="I12" s="130" t="s">
        <v>1759</v>
      </c>
      <c r="J12" s="130">
        <v>10149913</v>
      </c>
      <c r="K12" s="137" t="s">
        <v>174</v>
      </c>
      <c r="L12" s="126">
        <v>10143988</v>
      </c>
      <c r="M12" s="126" t="s">
        <v>224</v>
      </c>
      <c r="N12" s="126" t="s">
        <v>242</v>
      </c>
      <c r="O12" s="126" t="s">
        <v>247</v>
      </c>
    </row>
    <row r="13" spans="1:15" ht="29" x14ac:dyDescent="0.35">
      <c r="A13" s="126" t="s">
        <v>1760</v>
      </c>
      <c r="B13" s="126" t="s">
        <v>1761</v>
      </c>
      <c r="C13" s="126" t="s">
        <v>1739</v>
      </c>
      <c r="D13" s="126" t="s">
        <v>1746</v>
      </c>
      <c r="E13" s="126" t="s">
        <v>1747</v>
      </c>
      <c r="F13" s="126" t="s">
        <v>1751</v>
      </c>
      <c r="G13" s="134" t="s">
        <v>1757</v>
      </c>
      <c r="H13" s="129" t="s">
        <v>1762</v>
      </c>
      <c r="I13" s="130" t="s">
        <v>1763</v>
      </c>
      <c r="J13" s="130">
        <v>10149913</v>
      </c>
      <c r="K13" s="137" t="s">
        <v>174</v>
      </c>
      <c r="L13" s="126">
        <v>10143988</v>
      </c>
      <c r="M13" s="126" t="s">
        <v>224</v>
      </c>
      <c r="N13" s="126" t="s">
        <v>242</v>
      </c>
      <c r="O13" s="126" t="s">
        <v>247</v>
      </c>
    </row>
    <row r="14" spans="1:15" ht="43.5" x14ac:dyDescent="0.35">
      <c r="A14" s="126" t="s">
        <v>1764</v>
      </c>
      <c r="B14" s="126" t="s">
        <v>1765</v>
      </c>
      <c r="C14" s="126" t="s">
        <v>1739</v>
      </c>
      <c r="D14" s="126" t="s">
        <v>1746</v>
      </c>
      <c r="E14" s="126" t="s">
        <v>1747</v>
      </c>
      <c r="F14" s="126" t="s">
        <v>1751</v>
      </c>
      <c r="G14" s="134" t="s">
        <v>1757</v>
      </c>
      <c r="H14" s="129" t="s">
        <v>1766</v>
      </c>
      <c r="I14" s="130" t="s">
        <v>1767</v>
      </c>
      <c r="J14" s="130">
        <v>10149913</v>
      </c>
      <c r="K14" s="137" t="s">
        <v>174</v>
      </c>
      <c r="L14" s="126">
        <v>10143988</v>
      </c>
      <c r="M14" s="126" t="s">
        <v>224</v>
      </c>
      <c r="N14" s="126" t="s">
        <v>242</v>
      </c>
      <c r="O14" s="126" t="s">
        <v>247</v>
      </c>
    </row>
    <row r="15" spans="1:15" ht="29" x14ac:dyDescent="0.35">
      <c r="A15" s="126" t="s">
        <v>1768</v>
      </c>
      <c r="B15" s="126" t="s">
        <v>1769</v>
      </c>
      <c r="C15" s="126" t="s">
        <v>1739</v>
      </c>
      <c r="D15" s="126" t="s">
        <v>1746</v>
      </c>
      <c r="E15" s="126" t="s">
        <v>1747</v>
      </c>
      <c r="F15" s="126" t="s">
        <v>1751</v>
      </c>
      <c r="G15" s="134" t="s">
        <v>1757</v>
      </c>
      <c r="H15" s="130">
        <v>10148911</v>
      </c>
      <c r="I15" s="130" t="s">
        <v>1770</v>
      </c>
      <c r="J15" s="130">
        <v>10149913</v>
      </c>
      <c r="K15" s="137" t="s">
        <v>174</v>
      </c>
      <c r="L15" s="126">
        <v>10143988</v>
      </c>
      <c r="M15" s="126" t="s">
        <v>224</v>
      </c>
      <c r="N15" s="126" t="s">
        <v>242</v>
      </c>
      <c r="O15" s="126" t="s">
        <v>247</v>
      </c>
    </row>
    <row r="16" spans="1:15" ht="29" x14ac:dyDescent="0.35">
      <c r="A16" s="126" t="s">
        <v>1771</v>
      </c>
      <c r="B16" s="126" t="s">
        <v>1772</v>
      </c>
      <c r="C16" s="126" t="s">
        <v>1739</v>
      </c>
      <c r="D16" s="126" t="s">
        <v>1746</v>
      </c>
      <c r="E16" s="126" t="s">
        <v>1747</v>
      </c>
      <c r="F16" s="126" t="s">
        <v>1751</v>
      </c>
      <c r="G16" s="134" t="s">
        <v>1757</v>
      </c>
      <c r="H16" s="130">
        <v>50032559</v>
      </c>
      <c r="I16" s="130" t="s">
        <v>1773</v>
      </c>
      <c r="J16" s="130">
        <v>10149913</v>
      </c>
      <c r="K16" s="137" t="s">
        <v>174</v>
      </c>
      <c r="L16" s="126">
        <v>10143988</v>
      </c>
      <c r="M16" s="126" t="s">
        <v>224</v>
      </c>
      <c r="N16" s="126" t="s">
        <v>242</v>
      </c>
      <c r="O16" s="126" t="s">
        <v>247</v>
      </c>
    </row>
    <row r="17" spans="1:15" ht="29" x14ac:dyDescent="0.35">
      <c r="A17" s="126" t="s">
        <v>1774</v>
      </c>
      <c r="B17" s="126" t="s">
        <v>1775</v>
      </c>
      <c r="C17" s="126" t="s">
        <v>1739</v>
      </c>
      <c r="D17" s="126" t="s">
        <v>1776</v>
      </c>
      <c r="E17" s="126" t="s">
        <v>1777</v>
      </c>
      <c r="F17" s="126" t="s">
        <v>1751</v>
      </c>
      <c r="G17" s="134" t="s">
        <v>1778</v>
      </c>
      <c r="H17" s="130" t="s">
        <v>56</v>
      </c>
      <c r="I17" s="130" t="s">
        <v>1779</v>
      </c>
      <c r="J17" s="130" t="s">
        <v>56</v>
      </c>
      <c r="K17" s="130" t="s">
        <v>1779</v>
      </c>
      <c r="L17" s="126">
        <v>10143988</v>
      </c>
      <c r="M17" s="126" t="s">
        <v>224</v>
      </c>
      <c r="N17" s="126" t="s">
        <v>242</v>
      </c>
      <c r="O17" s="126" t="s">
        <v>247</v>
      </c>
    </row>
    <row r="18" spans="1:15" ht="58" x14ac:dyDescent="0.35">
      <c r="A18" s="126" t="s">
        <v>1780</v>
      </c>
      <c r="B18" s="126" t="s">
        <v>1781</v>
      </c>
      <c r="C18" s="126" t="s">
        <v>1713</v>
      </c>
      <c r="D18" s="126" t="s">
        <v>1776</v>
      </c>
      <c r="E18" s="126" t="s">
        <v>1777</v>
      </c>
      <c r="F18" s="126" t="s">
        <v>1751</v>
      </c>
      <c r="G18" s="127" t="s">
        <v>1782</v>
      </c>
      <c r="H18" s="130">
        <v>10136480</v>
      </c>
      <c r="I18" s="130" t="s">
        <v>1783</v>
      </c>
      <c r="J18" s="130" t="s">
        <v>199</v>
      </c>
      <c r="K18" s="130" t="s">
        <v>1717</v>
      </c>
      <c r="L18" s="126" t="s">
        <v>225</v>
      </c>
      <c r="M18" s="126" t="s">
        <v>230</v>
      </c>
      <c r="N18" s="126" t="s">
        <v>242</v>
      </c>
      <c r="O18" s="126" t="s">
        <v>247</v>
      </c>
    </row>
    <row r="19" spans="1:15" ht="29" x14ac:dyDescent="0.35">
      <c r="A19" s="126" t="s">
        <v>1784</v>
      </c>
      <c r="B19" s="126" t="s">
        <v>1785</v>
      </c>
      <c r="C19" s="126" t="s">
        <v>1739</v>
      </c>
      <c r="D19" s="126" t="s">
        <v>1776</v>
      </c>
      <c r="E19" s="126" t="s">
        <v>1777</v>
      </c>
      <c r="F19" s="126" t="s">
        <v>1751</v>
      </c>
      <c r="G19" s="134" t="s">
        <v>1786</v>
      </c>
      <c r="H19" s="130">
        <v>10136480</v>
      </c>
      <c r="I19" s="130" t="s">
        <v>1783</v>
      </c>
      <c r="J19" s="130" t="s">
        <v>1787</v>
      </c>
      <c r="K19" s="130" t="s">
        <v>1788</v>
      </c>
      <c r="L19" s="126">
        <v>10143988</v>
      </c>
      <c r="M19" s="126" t="s">
        <v>224</v>
      </c>
      <c r="N19" s="126" t="s">
        <v>242</v>
      </c>
      <c r="O19" s="126" t="s">
        <v>247</v>
      </c>
    </row>
    <row r="20" spans="1:15" ht="43.5" x14ac:dyDescent="0.35">
      <c r="A20" s="126" t="s">
        <v>1789</v>
      </c>
      <c r="B20" s="126" t="s">
        <v>1790</v>
      </c>
      <c r="C20" s="126" t="s">
        <v>1791</v>
      </c>
      <c r="D20" s="126" t="s">
        <v>1792</v>
      </c>
      <c r="E20" s="126" t="s">
        <v>1793</v>
      </c>
      <c r="F20" s="126" t="s">
        <v>1751</v>
      </c>
      <c r="G20" s="134" t="s">
        <v>1794</v>
      </c>
      <c r="H20" s="130">
        <v>10094038</v>
      </c>
      <c r="I20" s="130" t="s">
        <v>1795</v>
      </c>
      <c r="J20" s="126" t="s">
        <v>63</v>
      </c>
      <c r="K20" s="126" t="s">
        <v>1796</v>
      </c>
      <c r="L20" s="126" t="s">
        <v>236</v>
      </c>
      <c r="M20" s="126" t="s">
        <v>241</v>
      </c>
      <c r="N20" s="126" t="s">
        <v>242</v>
      </c>
      <c r="O20" s="126" t="s">
        <v>247</v>
      </c>
    </row>
    <row r="21" spans="1:15" ht="43.5" x14ac:dyDescent="0.35">
      <c r="A21" s="126" t="s">
        <v>1797</v>
      </c>
      <c r="B21" s="126" t="s">
        <v>1798</v>
      </c>
      <c r="C21" s="126" t="s">
        <v>1739</v>
      </c>
      <c r="D21" s="126" t="s">
        <v>1799</v>
      </c>
      <c r="E21" s="126" t="s">
        <v>1800</v>
      </c>
      <c r="F21" s="126" t="s">
        <v>1751</v>
      </c>
      <c r="G21" s="127" t="s">
        <v>1801</v>
      </c>
      <c r="H21" s="130" t="s">
        <v>1802</v>
      </c>
      <c r="I21" s="130" t="s">
        <v>1802</v>
      </c>
      <c r="J21" s="130" t="s">
        <v>1802</v>
      </c>
      <c r="K21" s="130" t="s">
        <v>1802</v>
      </c>
      <c r="L21" s="126">
        <v>10143988</v>
      </c>
      <c r="M21" s="126" t="s">
        <v>224</v>
      </c>
      <c r="N21" s="126" t="s">
        <v>242</v>
      </c>
      <c r="O21" s="126" t="s">
        <v>247</v>
      </c>
    </row>
    <row r="22" spans="1:15" ht="43.5" x14ac:dyDescent="0.35">
      <c r="A22" s="126" t="s">
        <v>1803</v>
      </c>
      <c r="B22" s="126" t="s">
        <v>1804</v>
      </c>
      <c r="C22" s="126" t="s">
        <v>1739</v>
      </c>
      <c r="D22" s="126" t="s">
        <v>1805</v>
      </c>
      <c r="E22" s="126" t="s">
        <v>1800</v>
      </c>
      <c r="F22" s="126" t="s">
        <v>1751</v>
      </c>
      <c r="G22" s="127" t="s">
        <v>1801</v>
      </c>
      <c r="H22" s="130" t="s">
        <v>1802</v>
      </c>
      <c r="I22" s="130" t="s">
        <v>1802</v>
      </c>
      <c r="J22" s="130" t="s">
        <v>1802</v>
      </c>
      <c r="K22" s="130" t="s">
        <v>1802</v>
      </c>
      <c r="L22" s="126">
        <v>10143988</v>
      </c>
      <c r="M22" s="126" t="s">
        <v>224</v>
      </c>
      <c r="N22" s="126" t="s">
        <v>242</v>
      </c>
      <c r="O22" s="126" t="s">
        <v>247</v>
      </c>
    </row>
    <row r="23" spans="1:15" ht="58" x14ac:dyDescent="0.35">
      <c r="A23" s="126" t="s">
        <v>1806</v>
      </c>
      <c r="B23" s="126" t="s">
        <v>1807</v>
      </c>
      <c r="C23" s="126" t="s">
        <v>1739</v>
      </c>
      <c r="D23" s="126" t="s">
        <v>1808</v>
      </c>
      <c r="E23" s="126" t="s">
        <v>1809</v>
      </c>
      <c r="F23" s="126" t="s">
        <v>1751</v>
      </c>
      <c r="G23" s="127" t="s">
        <v>1810</v>
      </c>
      <c r="H23" s="130">
        <v>10130206</v>
      </c>
      <c r="I23" s="130" t="s">
        <v>761</v>
      </c>
      <c r="J23" s="130">
        <v>10130206</v>
      </c>
      <c r="K23" s="130" t="s">
        <v>761</v>
      </c>
      <c r="L23" s="126">
        <v>10143988</v>
      </c>
      <c r="M23" s="126" t="s">
        <v>224</v>
      </c>
      <c r="N23" s="126" t="s">
        <v>242</v>
      </c>
      <c r="O23" s="126" t="s">
        <v>247</v>
      </c>
    </row>
    <row r="24" spans="1:15" ht="58" x14ac:dyDescent="0.35">
      <c r="A24" s="126" t="s">
        <v>1811</v>
      </c>
      <c r="B24" s="126" t="s">
        <v>1812</v>
      </c>
      <c r="C24" s="126" t="s">
        <v>1791</v>
      </c>
      <c r="D24" s="126" t="s">
        <v>1740</v>
      </c>
      <c r="E24" s="126" t="s">
        <v>1741</v>
      </c>
      <c r="F24" s="126" t="s">
        <v>1751</v>
      </c>
      <c r="G24" s="127" t="s">
        <v>1813</v>
      </c>
      <c r="H24" s="128">
        <v>10154161</v>
      </c>
      <c r="I24" s="128" t="s">
        <v>1316</v>
      </c>
      <c r="J24" s="126" t="s">
        <v>707</v>
      </c>
      <c r="K24" s="126" t="s">
        <v>1814</v>
      </c>
      <c r="L24" s="126" t="s">
        <v>236</v>
      </c>
      <c r="M24" s="126" t="s">
        <v>241</v>
      </c>
      <c r="N24" s="126" t="s">
        <v>242</v>
      </c>
      <c r="O24" s="126" t="s">
        <v>247</v>
      </c>
    </row>
    <row r="25" spans="1:15" ht="72.5" x14ac:dyDescent="0.35">
      <c r="A25" s="126" t="s">
        <v>1815</v>
      </c>
      <c r="B25" s="126" t="s">
        <v>1816</v>
      </c>
      <c r="C25" s="126" t="s">
        <v>1791</v>
      </c>
      <c r="D25" s="126" t="s">
        <v>1817</v>
      </c>
      <c r="E25" s="126" t="s">
        <v>1818</v>
      </c>
      <c r="F25" s="126" t="s">
        <v>1748</v>
      </c>
      <c r="G25" s="127" t="s">
        <v>1819</v>
      </c>
      <c r="H25" s="126" t="s">
        <v>175</v>
      </c>
      <c r="I25" s="126" t="s">
        <v>1820</v>
      </c>
      <c r="J25" s="128" t="s">
        <v>214</v>
      </c>
      <c r="K25" s="128" t="s">
        <v>1821</v>
      </c>
      <c r="L25" s="126" t="s">
        <v>236</v>
      </c>
      <c r="M25" s="126" t="s">
        <v>241</v>
      </c>
      <c r="N25" s="126" t="s">
        <v>242</v>
      </c>
      <c r="O25" s="126" t="s">
        <v>247</v>
      </c>
    </row>
    <row r="26" spans="1:15" ht="93" customHeight="1" x14ac:dyDescent="0.35">
      <c r="A26" s="126" t="s">
        <v>1822</v>
      </c>
      <c r="B26" s="126" t="s">
        <v>1823</v>
      </c>
      <c r="C26" s="126" t="s">
        <v>1739</v>
      </c>
      <c r="D26" s="126" t="s">
        <v>1824</v>
      </c>
      <c r="E26" s="126" t="s">
        <v>1727</v>
      </c>
      <c r="F26" s="126" t="s">
        <v>1825</v>
      </c>
      <c r="G26" s="127" t="s">
        <v>1826</v>
      </c>
      <c r="H26" s="126" t="s">
        <v>1827</v>
      </c>
      <c r="I26" s="126" t="s">
        <v>192</v>
      </c>
      <c r="J26" s="126" t="s">
        <v>1827</v>
      </c>
      <c r="K26" s="126" t="s">
        <v>192</v>
      </c>
      <c r="L26" s="126">
        <v>10143988</v>
      </c>
      <c r="M26" s="126" t="s">
        <v>224</v>
      </c>
      <c r="N26" s="126" t="s">
        <v>242</v>
      </c>
      <c r="O26" s="126" t="s">
        <v>247</v>
      </c>
    </row>
    <row r="27" spans="1:15" ht="29" x14ac:dyDescent="0.35">
      <c r="A27" s="126" t="s">
        <v>1828</v>
      </c>
      <c r="B27" s="126" t="s">
        <v>1829</v>
      </c>
      <c r="C27" s="126" t="s">
        <v>1739</v>
      </c>
      <c r="D27" s="126" t="s">
        <v>1726</v>
      </c>
      <c r="E27" s="126" t="s">
        <v>1727</v>
      </c>
      <c r="F27" s="126" t="s">
        <v>1748</v>
      </c>
      <c r="G27" s="127" t="s">
        <v>1830</v>
      </c>
      <c r="H27" s="126" t="s">
        <v>444</v>
      </c>
      <c r="I27" s="126" t="s">
        <v>448</v>
      </c>
      <c r="J27" s="130" t="s">
        <v>1827</v>
      </c>
      <c r="K27" s="130" t="s">
        <v>192</v>
      </c>
      <c r="L27" s="126">
        <v>10143988</v>
      </c>
      <c r="M27" s="126" t="s">
        <v>224</v>
      </c>
      <c r="N27" s="126" t="s">
        <v>242</v>
      </c>
      <c r="O27" s="126" t="s">
        <v>247</v>
      </c>
    </row>
    <row r="28" spans="1:15" ht="102" customHeight="1" x14ac:dyDescent="0.35">
      <c r="A28" s="126" t="s">
        <v>1831</v>
      </c>
      <c r="B28" s="126" t="s">
        <v>1832</v>
      </c>
      <c r="C28" s="126" t="s">
        <v>1739</v>
      </c>
      <c r="D28" s="126" t="s">
        <v>1726</v>
      </c>
      <c r="E28" s="126" t="s">
        <v>1727</v>
      </c>
      <c r="F28" s="126" t="s">
        <v>1748</v>
      </c>
      <c r="G28" s="127" t="s">
        <v>1833</v>
      </c>
      <c r="H28" s="128">
        <v>10154761</v>
      </c>
      <c r="I28" s="126" t="s">
        <v>1255</v>
      </c>
      <c r="J28" s="130" t="s">
        <v>193</v>
      </c>
      <c r="K28" s="130" t="s">
        <v>198</v>
      </c>
      <c r="L28" s="126">
        <v>10143988</v>
      </c>
      <c r="M28" s="126" t="s">
        <v>224</v>
      </c>
      <c r="N28" s="126" t="s">
        <v>242</v>
      </c>
      <c r="O28" s="126" t="s">
        <v>247</v>
      </c>
    </row>
    <row r="29" spans="1:15" ht="58" x14ac:dyDescent="0.35">
      <c r="A29" s="126" t="s">
        <v>1834</v>
      </c>
      <c r="B29" s="126" t="s">
        <v>1835</v>
      </c>
      <c r="C29" s="126" t="s">
        <v>1739</v>
      </c>
      <c r="D29" s="126" t="s">
        <v>1726</v>
      </c>
      <c r="E29" s="126" t="s">
        <v>1727</v>
      </c>
      <c r="F29" s="126" t="s">
        <v>1748</v>
      </c>
      <c r="G29" s="127" t="s">
        <v>1836</v>
      </c>
      <c r="H29" s="128">
        <v>10147046</v>
      </c>
      <c r="I29" s="126" t="s">
        <v>960</v>
      </c>
      <c r="J29" s="130" t="s">
        <v>193</v>
      </c>
      <c r="K29" s="130" t="s">
        <v>198</v>
      </c>
      <c r="L29" s="126">
        <v>10143988</v>
      </c>
      <c r="M29" s="126" t="s">
        <v>224</v>
      </c>
      <c r="N29" s="126" t="s">
        <v>242</v>
      </c>
      <c r="O29" s="126" t="s">
        <v>247</v>
      </c>
    </row>
    <row r="30" spans="1:15" ht="43.5" x14ac:dyDescent="0.35">
      <c r="A30" s="126" t="s">
        <v>1837</v>
      </c>
      <c r="B30" s="126" t="s">
        <v>1838</v>
      </c>
      <c r="C30" s="126" t="s">
        <v>1739</v>
      </c>
      <c r="D30" s="126" t="s">
        <v>1726</v>
      </c>
      <c r="E30" s="126" t="s">
        <v>1727</v>
      </c>
      <c r="F30" s="126" t="s">
        <v>1825</v>
      </c>
      <c r="G30" s="127" t="s">
        <v>1839</v>
      </c>
      <c r="H30" s="128" t="s">
        <v>193</v>
      </c>
      <c r="I30" s="126" t="s">
        <v>198</v>
      </c>
      <c r="J30" s="126" t="s">
        <v>193</v>
      </c>
      <c r="K30" s="126" t="s">
        <v>198</v>
      </c>
      <c r="L30" s="126">
        <v>10143988</v>
      </c>
      <c r="M30" s="126" t="s">
        <v>224</v>
      </c>
      <c r="N30" s="126" t="s">
        <v>242</v>
      </c>
      <c r="O30" s="126" t="s">
        <v>247</v>
      </c>
    </row>
    <row r="31" spans="1:15" ht="203" x14ac:dyDescent="0.35">
      <c r="A31" s="126" t="s">
        <v>1840</v>
      </c>
      <c r="B31" s="126" t="s">
        <v>1841</v>
      </c>
      <c r="C31" s="126" t="s">
        <v>1791</v>
      </c>
      <c r="D31" s="126" t="s">
        <v>1817</v>
      </c>
      <c r="E31" s="126" t="s">
        <v>1818</v>
      </c>
      <c r="F31" s="126" t="s">
        <v>1748</v>
      </c>
      <c r="G31" s="127" t="s">
        <v>1842</v>
      </c>
      <c r="H31" s="126" t="s">
        <v>392</v>
      </c>
      <c r="I31" s="126" t="s">
        <v>1843</v>
      </c>
      <c r="J31" s="128" t="s">
        <v>214</v>
      </c>
      <c r="K31" s="128" t="s">
        <v>1821</v>
      </c>
      <c r="L31" s="126" t="s">
        <v>236</v>
      </c>
      <c r="M31" s="126" t="s">
        <v>241</v>
      </c>
      <c r="N31" s="126" t="s">
        <v>242</v>
      </c>
      <c r="O31" s="126" t="s">
        <v>247</v>
      </c>
    </row>
    <row r="32" spans="1:15" ht="188.5" x14ac:dyDescent="0.35">
      <c r="A32" s="126" t="s">
        <v>1844</v>
      </c>
      <c r="B32" s="126" t="s">
        <v>1845</v>
      </c>
      <c r="C32" s="126" t="s">
        <v>1791</v>
      </c>
      <c r="D32" s="126" t="s">
        <v>1817</v>
      </c>
      <c r="E32" s="126" t="s">
        <v>1818</v>
      </c>
      <c r="F32" s="126" t="s">
        <v>1748</v>
      </c>
      <c r="G32" s="127" t="s">
        <v>1846</v>
      </c>
      <c r="H32" s="126" t="s">
        <v>85</v>
      </c>
      <c r="I32" s="126" t="s">
        <v>1847</v>
      </c>
      <c r="J32" s="128" t="s">
        <v>214</v>
      </c>
      <c r="K32" s="128" t="s">
        <v>1821</v>
      </c>
      <c r="L32" s="126" t="s">
        <v>236</v>
      </c>
      <c r="M32" s="126" t="s">
        <v>241</v>
      </c>
      <c r="N32" s="126" t="s">
        <v>242</v>
      </c>
      <c r="O32" s="126" t="s">
        <v>247</v>
      </c>
    </row>
    <row r="33" spans="1:15" ht="29" x14ac:dyDescent="0.35">
      <c r="A33" s="126" t="s">
        <v>1848</v>
      </c>
      <c r="B33" s="126" t="s">
        <v>1818</v>
      </c>
      <c r="C33" s="126" t="s">
        <v>1791</v>
      </c>
      <c r="D33" s="126" t="s">
        <v>1849</v>
      </c>
      <c r="E33" s="126" t="s">
        <v>1818</v>
      </c>
      <c r="F33" s="126" t="s">
        <v>1748</v>
      </c>
      <c r="G33" s="127" t="s">
        <v>1850</v>
      </c>
      <c r="H33" s="126" t="s">
        <v>85</v>
      </c>
      <c r="I33" s="126" t="s">
        <v>1847</v>
      </c>
      <c r="J33" s="128" t="s">
        <v>214</v>
      </c>
      <c r="K33" s="128" t="s">
        <v>1821</v>
      </c>
      <c r="L33" s="126" t="s">
        <v>236</v>
      </c>
      <c r="M33" s="126" t="s">
        <v>241</v>
      </c>
      <c r="N33" s="126" t="s">
        <v>242</v>
      </c>
      <c r="O33" s="126" t="s">
        <v>247</v>
      </c>
    </row>
    <row r="34" spans="1:15" ht="29" x14ac:dyDescent="0.35">
      <c r="A34" s="126" t="s">
        <v>1851</v>
      </c>
      <c r="B34" s="126" t="s">
        <v>1852</v>
      </c>
      <c r="C34" s="126" t="s">
        <v>1791</v>
      </c>
      <c r="D34" s="126" t="s">
        <v>1817</v>
      </c>
      <c r="E34" s="126" t="s">
        <v>1818</v>
      </c>
      <c r="F34" s="126" t="s">
        <v>1748</v>
      </c>
      <c r="G34" s="127" t="s">
        <v>1853</v>
      </c>
      <c r="H34" s="126" t="s">
        <v>392</v>
      </c>
      <c r="I34" s="126" t="s">
        <v>1843</v>
      </c>
      <c r="J34" s="128" t="s">
        <v>214</v>
      </c>
      <c r="K34" s="128" t="s">
        <v>1821</v>
      </c>
      <c r="L34" s="126" t="s">
        <v>236</v>
      </c>
      <c r="M34" s="126" t="s">
        <v>241</v>
      </c>
      <c r="N34" s="126" t="s">
        <v>242</v>
      </c>
      <c r="O34" s="126" t="s">
        <v>247</v>
      </c>
    </row>
    <row r="35" spans="1:15" ht="29" x14ac:dyDescent="0.35">
      <c r="A35" s="126" t="s">
        <v>1854</v>
      </c>
      <c r="B35" s="126" t="s">
        <v>1855</v>
      </c>
      <c r="C35" s="126" t="s">
        <v>1791</v>
      </c>
      <c r="D35" s="126" t="s">
        <v>1817</v>
      </c>
      <c r="E35" s="126" t="s">
        <v>1818</v>
      </c>
      <c r="F35" s="126" t="s">
        <v>1748</v>
      </c>
      <c r="G35" s="127" t="s">
        <v>1853</v>
      </c>
      <c r="H35" s="126" t="s">
        <v>392</v>
      </c>
      <c r="I35" s="126" t="s">
        <v>1843</v>
      </c>
      <c r="J35" s="128" t="s">
        <v>214</v>
      </c>
      <c r="K35" s="128" t="s">
        <v>1821</v>
      </c>
      <c r="L35" s="126" t="s">
        <v>236</v>
      </c>
      <c r="M35" s="126" t="s">
        <v>241</v>
      </c>
      <c r="N35" s="126" t="s">
        <v>242</v>
      </c>
      <c r="O35" s="126" t="s">
        <v>247</v>
      </c>
    </row>
    <row r="36" spans="1:15" ht="29" x14ac:dyDescent="0.35">
      <c r="A36" s="126" t="s">
        <v>1856</v>
      </c>
      <c r="B36" s="126" t="s">
        <v>1857</v>
      </c>
      <c r="C36" s="126" t="s">
        <v>1791</v>
      </c>
      <c r="D36" s="126" t="s">
        <v>1817</v>
      </c>
      <c r="E36" s="126" t="s">
        <v>1818</v>
      </c>
      <c r="F36" s="126" t="s">
        <v>1748</v>
      </c>
      <c r="G36" s="127" t="s">
        <v>1853</v>
      </c>
      <c r="H36" s="126" t="s">
        <v>392</v>
      </c>
      <c r="I36" s="126" t="s">
        <v>1843</v>
      </c>
      <c r="J36" s="128" t="s">
        <v>214</v>
      </c>
      <c r="K36" s="128" t="s">
        <v>1821</v>
      </c>
      <c r="L36" s="126" t="s">
        <v>236</v>
      </c>
      <c r="M36" s="126" t="s">
        <v>241</v>
      </c>
      <c r="N36" s="126" t="s">
        <v>242</v>
      </c>
      <c r="O36" s="126" t="s">
        <v>247</v>
      </c>
    </row>
    <row r="37" spans="1:15" ht="29" x14ac:dyDescent="0.35">
      <c r="A37" s="126" t="s">
        <v>1858</v>
      </c>
      <c r="B37" s="126" t="s">
        <v>1859</v>
      </c>
      <c r="C37" s="126" t="s">
        <v>1791</v>
      </c>
      <c r="D37" s="126" t="s">
        <v>1817</v>
      </c>
      <c r="E37" s="126" t="s">
        <v>1818</v>
      </c>
      <c r="F37" s="126" t="s">
        <v>1748</v>
      </c>
      <c r="G37" s="127" t="s">
        <v>1850</v>
      </c>
      <c r="H37" s="128" t="s">
        <v>85</v>
      </c>
      <c r="I37" s="128" t="s">
        <v>1847</v>
      </c>
      <c r="J37" s="128" t="s">
        <v>214</v>
      </c>
      <c r="K37" s="128" t="s">
        <v>1821</v>
      </c>
      <c r="L37" s="126" t="s">
        <v>236</v>
      </c>
      <c r="M37" s="126" t="s">
        <v>241</v>
      </c>
      <c r="N37" s="126" t="s">
        <v>242</v>
      </c>
      <c r="O37" s="126" t="s">
        <v>247</v>
      </c>
    </row>
    <row r="38" spans="1:15" ht="29" x14ac:dyDescent="0.35">
      <c r="A38" s="126" t="s">
        <v>1860</v>
      </c>
      <c r="B38" s="126" t="s">
        <v>1861</v>
      </c>
      <c r="C38" s="126" t="s">
        <v>1791</v>
      </c>
      <c r="D38" s="126" t="s">
        <v>1817</v>
      </c>
      <c r="E38" s="126" t="s">
        <v>1818</v>
      </c>
      <c r="F38" s="126" t="s">
        <v>1748</v>
      </c>
      <c r="G38" s="127" t="s">
        <v>1850</v>
      </c>
      <c r="H38" s="128" t="s">
        <v>85</v>
      </c>
      <c r="I38" s="128" t="s">
        <v>1847</v>
      </c>
      <c r="J38" s="128" t="s">
        <v>214</v>
      </c>
      <c r="K38" s="128" t="s">
        <v>1821</v>
      </c>
      <c r="L38" s="126" t="s">
        <v>236</v>
      </c>
      <c r="M38" s="126" t="s">
        <v>241</v>
      </c>
      <c r="N38" s="126" t="s">
        <v>242</v>
      </c>
      <c r="O38" s="126" t="s">
        <v>247</v>
      </c>
    </row>
    <row r="39" spans="1:15" ht="69.75" customHeight="1" x14ac:dyDescent="0.35">
      <c r="A39" s="126" t="s">
        <v>1862</v>
      </c>
      <c r="B39" s="126" t="s">
        <v>1863</v>
      </c>
      <c r="C39" s="126" t="s">
        <v>1791</v>
      </c>
      <c r="D39" s="126" t="s">
        <v>1817</v>
      </c>
      <c r="E39" s="126" t="s">
        <v>1818</v>
      </c>
      <c r="F39" s="126" t="s">
        <v>1748</v>
      </c>
      <c r="G39" s="127" t="s">
        <v>1853</v>
      </c>
      <c r="H39" s="128" t="s">
        <v>392</v>
      </c>
      <c r="I39" s="128" t="s">
        <v>1843</v>
      </c>
      <c r="J39" s="128" t="s">
        <v>214</v>
      </c>
      <c r="K39" s="128" t="s">
        <v>1821</v>
      </c>
      <c r="L39" s="126" t="s">
        <v>236</v>
      </c>
      <c r="M39" s="126" t="s">
        <v>241</v>
      </c>
      <c r="N39" s="126" t="s">
        <v>242</v>
      </c>
      <c r="O39" s="126" t="s">
        <v>247</v>
      </c>
    </row>
    <row r="40" spans="1:15" ht="29" x14ac:dyDescent="0.35">
      <c r="A40" s="126" t="s">
        <v>1864</v>
      </c>
      <c r="B40" s="126" t="s">
        <v>1865</v>
      </c>
      <c r="C40" s="126" t="s">
        <v>1791</v>
      </c>
      <c r="D40" s="126" t="s">
        <v>1817</v>
      </c>
      <c r="E40" s="126" t="s">
        <v>1818</v>
      </c>
      <c r="F40" s="126" t="s">
        <v>1748</v>
      </c>
      <c r="G40" s="127" t="s">
        <v>1866</v>
      </c>
      <c r="H40" s="128" t="s">
        <v>85</v>
      </c>
      <c r="I40" s="128" t="s">
        <v>1847</v>
      </c>
      <c r="J40" s="128" t="s">
        <v>214</v>
      </c>
      <c r="K40" s="128" t="s">
        <v>1821</v>
      </c>
      <c r="L40" s="126" t="s">
        <v>236</v>
      </c>
      <c r="M40" s="126" t="s">
        <v>241</v>
      </c>
      <c r="N40" s="126" t="s">
        <v>242</v>
      </c>
      <c r="O40" s="126" t="s">
        <v>247</v>
      </c>
    </row>
    <row r="41" spans="1:15" ht="87" x14ac:dyDescent="0.35">
      <c r="A41" s="126" t="s">
        <v>1867</v>
      </c>
      <c r="B41" s="126" t="s">
        <v>1868</v>
      </c>
      <c r="C41" s="126" t="s">
        <v>1791</v>
      </c>
      <c r="D41" s="126" t="s">
        <v>1817</v>
      </c>
      <c r="E41" s="126" t="s">
        <v>1818</v>
      </c>
      <c r="F41" s="126" t="s">
        <v>1728</v>
      </c>
      <c r="G41" s="127" t="s">
        <v>1869</v>
      </c>
      <c r="H41" s="128" t="s">
        <v>338</v>
      </c>
      <c r="I41" s="128" t="s">
        <v>1870</v>
      </c>
      <c r="J41" s="128" t="s">
        <v>214</v>
      </c>
      <c r="K41" s="128" t="s">
        <v>1821</v>
      </c>
      <c r="L41" s="126" t="s">
        <v>236</v>
      </c>
      <c r="M41" s="126" t="s">
        <v>241</v>
      </c>
      <c r="N41" s="126" t="s">
        <v>242</v>
      </c>
      <c r="O41" s="126" t="s">
        <v>247</v>
      </c>
    </row>
    <row r="42" spans="1:15" ht="87" x14ac:dyDescent="0.35">
      <c r="A42" s="126" t="s">
        <v>1871</v>
      </c>
      <c r="B42" s="126" t="s">
        <v>1872</v>
      </c>
      <c r="C42" s="126" t="s">
        <v>1791</v>
      </c>
      <c r="D42" s="126" t="s">
        <v>1817</v>
      </c>
      <c r="E42" s="126" t="s">
        <v>1818</v>
      </c>
      <c r="F42" s="126" t="s">
        <v>1728</v>
      </c>
      <c r="G42" s="127" t="s">
        <v>1869</v>
      </c>
      <c r="H42" s="128" t="s">
        <v>338</v>
      </c>
      <c r="I42" s="128" t="s">
        <v>1870</v>
      </c>
      <c r="J42" s="128" t="s">
        <v>214</v>
      </c>
      <c r="K42" s="128" t="s">
        <v>1821</v>
      </c>
      <c r="L42" s="126" t="s">
        <v>236</v>
      </c>
      <c r="M42" s="126" t="s">
        <v>241</v>
      </c>
      <c r="N42" s="126" t="s">
        <v>242</v>
      </c>
      <c r="O42" s="126" t="s">
        <v>247</v>
      </c>
    </row>
    <row r="43" spans="1:15" ht="87" x14ac:dyDescent="0.35">
      <c r="A43" s="126" t="s">
        <v>1873</v>
      </c>
      <c r="B43" s="126" t="s">
        <v>1874</v>
      </c>
      <c r="C43" s="126" t="s">
        <v>1791</v>
      </c>
      <c r="D43" s="126" t="s">
        <v>1817</v>
      </c>
      <c r="E43" s="126" t="s">
        <v>1818</v>
      </c>
      <c r="F43" s="126" t="s">
        <v>1748</v>
      </c>
      <c r="G43" s="127" t="s">
        <v>1875</v>
      </c>
      <c r="H43" s="126" t="s">
        <v>45</v>
      </c>
      <c r="I43" s="126" t="s">
        <v>51</v>
      </c>
      <c r="J43" s="128" t="s">
        <v>214</v>
      </c>
      <c r="K43" s="128" t="s">
        <v>1821</v>
      </c>
      <c r="L43" s="126" t="s">
        <v>236</v>
      </c>
      <c r="M43" s="126" t="s">
        <v>241</v>
      </c>
      <c r="N43" s="126" t="s">
        <v>242</v>
      </c>
      <c r="O43" s="126" t="s">
        <v>247</v>
      </c>
    </row>
    <row r="44" spans="1:15" ht="87" x14ac:dyDescent="0.35">
      <c r="A44" s="126" t="s">
        <v>1876</v>
      </c>
      <c r="B44" s="126" t="s">
        <v>1877</v>
      </c>
      <c r="C44" s="126" t="s">
        <v>1791</v>
      </c>
      <c r="D44" s="126" t="s">
        <v>1878</v>
      </c>
      <c r="E44" s="126" t="s">
        <v>1877</v>
      </c>
      <c r="F44" s="126" t="s">
        <v>1748</v>
      </c>
      <c r="G44" s="127" t="s">
        <v>1875</v>
      </c>
      <c r="H44" s="126" t="s">
        <v>45</v>
      </c>
      <c r="I44" s="126" t="s">
        <v>51</v>
      </c>
      <c r="J44" s="128" t="s">
        <v>214</v>
      </c>
      <c r="K44" s="128" t="s">
        <v>1821</v>
      </c>
      <c r="L44" s="126" t="s">
        <v>236</v>
      </c>
      <c r="M44" s="126" t="s">
        <v>241</v>
      </c>
      <c r="N44" s="126" t="s">
        <v>242</v>
      </c>
      <c r="O44" s="126" t="s">
        <v>247</v>
      </c>
    </row>
    <row r="45" spans="1:15" ht="87" x14ac:dyDescent="0.35">
      <c r="A45" s="126" t="s">
        <v>1879</v>
      </c>
      <c r="B45" s="126" t="s">
        <v>1880</v>
      </c>
      <c r="C45" s="126" t="s">
        <v>1791</v>
      </c>
      <c r="D45" s="126" t="s">
        <v>1817</v>
      </c>
      <c r="E45" s="126" t="s">
        <v>1818</v>
      </c>
      <c r="F45" s="126" t="s">
        <v>1748</v>
      </c>
      <c r="G45" s="127" t="s">
        <v>1875</v>
      </c>
      <c r="H45" s="126" t="s">
        <v>45</v>
      </c>
      <c r="I45" s="126" t="s">
        <v>51</v>
      </c>
      <c r="J45" s="128" t="s">
        <v>214</v>
      </c>
      <c r="K45" s="128" t="s">
        <v>1821</v>
      </c>
      <c r="L45" s="126" t="s">
        <v>236</v>
      </c>
      <c r="M45" s="126" t="s">
        <v>241</v>
      </c>
      <c r="N45" s="126" t="s">
        <v>242</v>
      </c>
      <c r="O45" s="126" t="s">
        <v>247</v>
      </c>
    </row>
    <row r="46" spans="1:15" ht="130.5" x14ac:dyDescent="0.35">
      <c r="A46" s="126" t="s">
        <v>1881</v>
      </c>
      <c r="B46" s="126" t="s">
        <v>1882</v>
      </c>
      <c r="C46" s="126" t="s">
        <v>1733</v>
      </c>
      <c r="D46" s="126" t="s">
        <v>1883</v>
      </c>
      <c r="E46" s="126" t="s">
        <v>1732</v>
      </c>
      <c r="F46" s="126" t="s">
        <v>1825</v>
      </c>
      <c r="G46" s="127" t="s">
        <v>1884</v>
      </c>
      <c r="H46" s="126">
        <v>10137764</v>
      </c>
      <c r="I46" s="126" t="s">
        <v>1885</v>
      </c>
      <c r="J46" s="126" t="s">
        <v>52</v>
      </c>
      <c r="K46" s="126" t="s">
        <v>1736</v>
      </c>
      <c r="L46" s="126" t="s">
        <v>231</v>
      </c>
      <c r="M46" s="126" t="s">
        <v>235</v>
      </c>
      <c r="N46" s="126" t="s">
        <v>242</v>
      </c>
      <c r="O46" s="126" t="s">
        <v>247</v>
      </c>
    </row>
    <row r="47" spans="1:15" x14ac:dyDescent="0.35">
      <c r="A47" s="126" t="s">
        <v>1886</v>
      </c>
      <c r="B47" s="126" t="s">
        <v>1887</v>
      </c>
      <c r="C47" s="126" t="s">
        <v>1733</v>
      </c>
      <c r="D47" s="126" t="s">
        <v>1883</v>
      </c>
      <c r="E47" s="126" t="s">
        <v>1732</v>
      </c>
      <c r="F47" s="126" t="s">
        <v>1825</v>
      </c>
      <c r="G47" s="127" t="s">
        <v>1888</v>
      </c>
      <c r="H47" s="126">
        <v>10137764</v>
      </c>
      <c r="I47" s="126" t="s">
        <v>1885</v>
      </c>
      <c r="J47" s="126" t="s">
        <v>52</v>
      </c>
      <c r="K47" s="126" t="s">
        <v>1736</v>
      </c>
      <c r="L47" s="126" t="s">
        <v>231</v>
      </c>
      <c r="M47" s="126" t="s">
        <v>235</v>
      </c>
      <c r="N47" s="126" t="s">
        <v>242</v>
      </c>
      <c r="O47" s="126" t="s">
        <v>247</v>
      </c>
    </row>
    <row r="48" spans="1:15" x14ac:dyDescent="0.35">
      <c r="A48" s="126" t="s">
        <v>1889</v>
      </c>
      <c r="B48" s="126" t="s">
        <v>1890</v>
      </c>
      <c r="C48" s="126" t="s">
        <v>1733</v>
      </c>
      <c r="D48" s="126" t="s">
        <v>1883</v>
      </c>
      <c r="E48" s="126" t="s">
        <v>1732</v>
      </c>
      <c r="F48" s="126" t="s">
        <v>1825</v>
      </c>
      <c r="G48" s="127" t="s">
        <v>1888</v>
      </c>
      <c r="H48" s="126">
        <v>10137764</v>
      </c>
      <c r="I48" s="126" t="s">
        <v>1885</v>
      </c>
      <c r="J48" s="126" t="s">
        <v>52</v>
      </c>
      <c r="K48" s="126" t="s">
        <v>1736</v>
      </c>
      <c r="L48" s="126" t="s">
        <v>231</v>
      </c>
      <c r="M48" s="126" t="s">
        <v>235</v>
      </c>
      <c r="N48" s="126" t="s">
        <v>242</v>
      </c>
      <c r="O48" s="126" t="s">
        <v>247</v>
      </c>
    </row>
    <row r="49" spans="1:15" x14ac:dyDescent="0.35">
      <c r="A49" s="126" t="s">
        <v>1891</v>
      </c>
      <c r="B49" s="126" t="s">
        <v>1892</v>
      </c>
      <c r="C49" s="126" t="s">
        <v>1733</v>
      </c>
      <c r="D49" s="126" t="s">
        <v>1883</v>
      </c>
      <c r="E49" s="126" t="s">
        <v>1732</v>
      </c>
      <c r="F49" s="126" t="s">
        <v>1825</v>
      </c>
      <c r="G49" s="127" t="s">
        <v>1888</v>
      </c>
      <c r="H49" s="126">
        <v>10137764</v>
      </c>
      <c r="I49" s="126" t="s">
        <v>1885</v>
      </c>
      <c r="J49" s="126" t="s">
        <v>52</v>
      </c>
      <c r="K49" s="126" t="s">
        <v>1736</v>
      </c>
      <c r="L49" s="126" t="s">
        <v>231</v>
      </c>
      <c r="M49" s="126" t="s">
        <v>235</v>
      </c>
      <c r="N49" s="126" t="s">
        <v>242</v>
      </c>
      <c r="O49" s="126" t="s">
        <v>247</v>
      </c>
    </row>
    <row r="50" spans="1:15" ht="58" x14ac:dyDescent="0.35">
      <c r="A50" s="126" t="s">
        <v>1893</v>
      </c>
      <c r="B50" s="126" t="s">
        <v>1894</v>
      </c>
      <c r="C50" s="126" t="s">
        <v>1733</v>
      </c>
      <c r="D50" s="126" t="s">
        <v>1895</v>
      </c>
      <c r="E50" s="126" t="s">
        <v>1894</v>
      </c>
      <c r="F50" s="126" t="s">
        <v>1825</v>
      </c>
      <c r="G50" s="127" t="s">
        <v>1896</v>
      </c>
      <c r="H50" s="126" t="s">
        <v>623</v>
      </c>
      <c r="I50" s="126" t="s">
        <v>627</v>
      </c>
      <c r="J50" s="126">
        <v>10138160</v>
      </c>
      <c r="K50" s="126" t="s">
        <v>1897</v>
      </c>
      <c r="L50" s="126" t="s">
        <v>231</v>
      </c>
      <c r="M50" s="126" t="s">
        <v>235</v>
      </c>
      <c r="N50" s="126" t="s">
        <v>242</v>
      </c>
      <c r="O50" s="126" t="s">
        <v>247</v>
      </c>
    </row>
    <row r="51" spans="1:15" x14ac:dyDescent="0.35">
      <c r="A51" s="126" t="s">
        <v>1898</v>
      </c>
      <c r="B51" s="126" t="s">
        <v>1899</v>
      </c>
      <c r="C51" s="126" t="s">
        <v>1733</v>
      </c>
      <c r="D51" s="126" t="s">
        <v>1900</v>
      </c>
      <c r="E51" s="126" t="s">
        <v>1894</v>
      </c>
      <c r="F51" s="126" t="s">
        <v>1825</v>
      </c>
      <c r="G51" s="127" t="s">
        <v>1888</v>
      </c>
      <c r="H51" s="126" t="s">
        <v>623</v>
      </c>
      <c r="I51" s="126" t="s">
        <v>627</v>
      </c>
      <c r="J51" s="126">
        <v>10138160</v>
      </c>
      <c r="K51" s="126" t="s">
        <v>1897</v>
      </c>
      <c r="L51" s="126" t="s">
        <v>231</v>
      </c>
      <c r="M51" s="126" t="s">
        <v>235</v>
      </c>
      <c r="N51" s="126" t="s">
        <v>242</v>
      </c>
      <c r="O51" s="126" t="s">
        <v>247</v>
      </c>
    </row>
    <row r="52" spans="1:15" ht="101.5" x14ac:dyDescent="0.35">
      <c r="A52" s="126" t="s">
        <v>1901</v>
      </c>
      <c r="B52" s="126" t="s">
        <v>1902</v>
      </c>
      <c r="C52" s="126" t="s">
        <v>1733</v>
      </c>
      <c r="D52" s="126" t="s">
        <v>1883</v>
      </c>
      <c r="E52" s="126" t="s">
        <v>1732</v>
      </c>
      <c r="F52" s="126" t="s">
        <v>1728</v>
      </c>
      <c r="G52" s="139" t="s">
        <v>1903</v>
      </c>
      <c r="H52" s="128" t="s">
        <v>1904</v>
      </c>
      <c r="I52" s="128" t="s">
        <v>1905</v>
      </c>
      <c r="J52" s="128" t="s">
        <v>74</v>
      </c>
      <c r="K52" s="128" t="s">
        <v>78</v>
      </c>
      <c r="L52" s="126" t="s">
        <v>231</v>
      </c>
      <c r="M52" s="126" t="s">
        <v>235</v>
      </c>
      <c r="N52" s="126" t="s">
        <v>242</v>
      </c>
      <c r="O52" s="126" t="s">
        <v>247</v>
      </c>
    </row>
    <row r="53" spans="1:15" x14ac:dyDescent="0.35">
      <c r="A53" s="126" t="s">
        <v>1906</v>
      </c>
      <c r="B53" s="126" t="s">
        <v>1907</v>
      </c>
      <c r="C53" s="126" t="s">
        <v>1733</v>
      </c>
      <c r="D53" s="126" t="s">
        <v>1883</v>
      </c>
      <c r="E53" s="126" t="s">
        <v>1732</v>
      </c>
      <c r="F53" s="126" t="s">
        <v>1825</v>
      </c>
      <c r="G53" s="127" t="s">
        <v>1908</v>
      </c>
      <c r="H53" s="126">
        <v>10137764</v>
      </c>
      <c r="I53" s="126" t="s">
        <v>1885</v>
      </c>
      <c r="J53" s="126" t="s">
        <v>52</v>
      </c>
      <c r="K53" s="126" t="s">
        <v>1736</v>
      </c>
      <c r="L53" s="126" t="s">
        <v>231</v>
      </c>
      <c r="M53" s="126" t="s">
        <v>235</v>
      </c>
      <c r="N53" s="126" t="s">
        <v>242</v>
      </c>
      <c r="O53" s="126" t="s">
        <v>247</v>
      </c>
    </row>
    <row r="54" spans="1:15" ht="43.5" x14ac:dyDescent="0.35">
      <c r="A54" s="126" t="s">
        <v>1909</v>
      </c>
      <c r="B54" s="126" t="s">
        <v>1910</v>
      </c>
      <c r="C54" s="126" t="s">
        <v>1733</v>
      </c>
      <c r="D54" s="126" t="s">
        <v>1878</v>
      </c>
      <c r="E54" s="126" t="s">
        <v>1910</v>
      </c>
      <c r="F54" s="126" t="s">
        <v>1825</v>
      </c>
      <c r="G54" s="127" t="s">
        <v>1911</v>
      </c>
      <c r="H54" s="126" t="s">
        <v>487</v>
      </c>
      <c r="I54" s="126" t="s">
        <v>1912</v>
      </c>
      <c r="J54" s="126" t="s">
        <v>348</v>
      </c>
      <c r="K54" s="126" t="s">
        <v>352</v>
      </c>
      <c r="L54" s="126" t="s">
        <v>231</v>
      </c>
      <c r="M54" s="126" t="s">
        <v>235</v>
      </c>
      <c r="N54" s="126" t="s">
        <v>242</v>
      </c>
      <c r="O54" s="126" t="s">
        <v>247</v>
      </c>
    </row>
    <row r="55" spans="1:15" ht="43.5" x14ac:dyDescent="0.35">
      <c r="A55" s="126" t="s">
        <v>1913</v>
      </c>
      <c r="B55" s="126" t="s">
        <v>1914</v>
      </c>
      <c r="C55" s="126" t="s">
        <v>1791</v>
      </c>
      <c r="D55" s="126" t="s">
        <v>1817</v>
      </c>
      <c r="E55" s="126" t="s">
        <v>1818</v>
      </c>
      <c r="F55" s="126" t="s">
        <v>1715</v>
      </c>
      <c r="G55" s="127" t="s">
        <v>1915</v>
      </c>
      <c r="H55" s="126" t="s">
        <v>338</v>
      </c>
      <c r="I55" s="126" t="s">
        <v>1870</v>
      </c>
      <c r="J55" s="128" t="s">
        <v>214</v>
      </c>
      <c r="K55" s="128" t="s">
        <v>1821</v>
      </c>
      <c r="L55" s="126" t="s">
        <v>236</v>
      </c>
      <c r="M55" s="126" t="s">
        <v>241</v>
      </c>
      <c r="N55" s="126" t="s">
        <v>242</v>
      </c>
      <c r="O55" s="126" t="s">
        <v>247</v>
      </c>
    </row>
    <row r="56" spans="1:15" ht="43.5" x14ac:dyDescent="0.35">
      <c r="A56" s="126" t="s">
        <v>1916</v>
      </c>
      <c r="B56" s="126" t="s">
        <v>1917</v>
      </c>
      <c r="C56" s="126" t="s">
        <v>1733</v>
      </c>
      <c r="D56" s="126" t="s">
        <v>1878</v>
      </c>
      <c r="E56" s="126" t="s">
        <v>1917</v>
      </c>
      <c r="F56" s="126" t="s">
        <v>1825</v>
      </c>
      <c r="G56" s="127" t="s">
        <v>1918</v>
      </c>
      <c r="H56" s="126">
        <v>10150437</v>
      </c>
      <c r="I56" s="126" t="s">
        <v>184</v>
      </c>
      <c r="J56" s="126">
        <v>10150437</v>
      </c>
      <c r="K56" s="126" t="s">
        <v>184</v>
      </c>
      <c r="L56" s="126" t="s">
        <v>231</v>
      </c>
      <c r="M56" s="126" t="s">
        <v>235</v>
      </c>
      <c r="N56" s="126" t="s">
        <v>242</v>
      </c>
      <c r="O56" s="126" t="s">
        <v>247</v>
      </c>
    </row>
    <row r="57" spans="1:15" ht="87" x14ac:dyDescent="0.35">
      <c r="A57" s="126" t="s">
        <v>1919</v>
      </c>
      <c r="B57" s="126" t="s">
        <v>1920</v>
      </c>
      <c r="C57" s="126" t="s">
        <v>1733</v>
      </c>
      <c r="D57" s="126" t="s">
        <v>1883</v>
      </c>
      <c r="E57" s="126" t="s">
        <v>1732</v>
      </c>
      <c r="F57" s="126" t="s">
        <v>1825</v>
      </c>
      <c r="G57" s="127" t="s">
        <v>1921</v>
      </c>
      <c r="H57" s="126">
        <v>10153739</v>
      </c>
      <c r="I57" s="126" t="s">
        <v>1163</v>
      </c>
      <c r="J57" s="126">
        <v>10153739</v>
      </c>
      <c r="K57" s="126" t="s">
        <v>1163</v>
      </c>
      <c r="L57" s="126" t="s">
        <v>231</v>
      </c>
      <c r="M57" s="126" t="s">
        <v>235</v>
      </c>
      <c r="N57" s="126" t="s">
        <v>242</v>
      </c>
      <c r="O57" s="126" t="s">
        <v>247</v>
      </c>
    </row>
    <row r="58" spans="1:15" x14ac:dyDescent="0.35">
      <c r="A58" s="126" t="s">
        <v>1922</v>
      </c>
      <c r="B58" s="126" t="s">
        <v>1923</v>
      </c>
      <c r="C58" s="126" t="s">
        <v>1733</v>
      </c>
      <c r="D58" s="126" t="s">
        <v>1883</v>
      </c>
      <c r="E58" s="126" t="s">
        <v>1732</v>
      </c>
      <c r="F58" s="126" t="s">
        <v>1748</v>
      </c>
      <c r="G58" s="127" t="s">
        <v>1924</v>
      </c>
      <c r="H58" s="126" t="s">
        <v>1904</v>
      </c>
      <c r="I58" s="126" t="s">
        <v>1905</v>
      </c>
      <c r="J58" s="128" t="s">
        <v>74</v>
      </c>
      <c r="K58" s="128" t="s">
        <v>78</v>
      </c>
      <c r="L58" s="126" t="s">
        <v>231</v>
      </c>
      <c r="M58" s="126" t="s">
        <v>235</v>
      </c>
      <c r="N58" s="126" t="s">
        <v>242</v>
      </c>
      <c r="O58" s="126" t="s">
        <v>247</v>
      </c>
    </row>
    <row r="59" spans="1:15" x14ac:dyDescent="0.35">
      <c r="A59" s="126" t="s">
        <v>1925</v>
      </c>
      <c r="B59" s="126" t="s">
        <v>1926</v>
      </c>
      <c r="C59" s="126" t="s">
        <v>1733</v>
      </c>
      <c r="D59" s="126" t="s">
        <v>1883</v>
      </c>
      <c r="E59" s="126" t="s">
        <v>1732</v>
      </c>
      <c r="F59" s="126" t="s">
        <v>1748</v>
      </c>
      <c r="G59" s="127" t="s">
        <v>1924</v>
      </c>
      <c r="H59" s="126" t="s">
        <v>1904</v>
      </c>
      <c r="I59" s="126" t="s">
        <v>1905</v>
      </c>
      <c r="J59" s="128" t="s">
        <v>74</v>
      </c>
      <c r="K59" s="128" t="s">
        <v>78</v>
      </c>
      <c r="L59" s="126" t="s">
        <v>231</v>
      </c>
      <c r="M59" s="126" t="s">
        <v>235</v>
      </c>
      <c r="N59" s="126" t="s">
        <v>242</v>
      </c>
      <c r="O59" s="126" t="s">
        <v>247</v>
      </c>
    </row>
    <row r="60" spans="1:15" x14ac:dyDescent="0.35">
      <c r="A60" s="126" t="s">
        <v>1927</v>
      </c>
      <c r="B60" s="126" t="s">
        <v>1928</v>
      </c>
      <c r="C60" s="126" t="s">
        <v>1733</v>
      </c>
      <c r="D60" s="126" t="s">
        <v>1878</v>
      </c>
      <c r="E60" s="126" t="s">
        <v>1928</v>
      </c>
      <c r="F60" s="126" t="s">
        <v>1825</v>
      </c>
      <c r="G60" s="127" t="s">
        <v>1929</v>
      </c>
      <c r="H60" s="126">
        <v>10153739</v>
      </c>
      <c r="I60" s="126" t="s">
        <v>1163</v>
      </c>
      <c r="J60" s="126">
        <v>10153739</v>
      </c>
      <c r="K60" s="126" t="s">
        <v>1163</v>
      </c>
      <c r="L60" s="126" t="s">
        <v>231</v>
      </c>
      <c r="M60" s="126" t="s">
        <v>235</v>
      </c>
      <c r="N60" s="126" t="s">
        <v>242</v>
      </c>
      <c r="O60" s="126" t="s">
        <v>247</v>
      </c>
    </row>
    <row r="61" spans="1:15" ht="58" x14ac:dyDescent="0.35">
      <c r="A61" s="126" t="s">
        <v>1930</v>
      </c>
      <c r="B61" s="126" t="s">
        <v>1931</v>
      </c>
      <c r="C61" s="126" t="s">
        <v>1739</v>
      </c>
      <c r="D61" s="126" t="s">
        <v>1726</v>
      </c>
      <c r="E61" s="126" t="s">
        <v>1727</v>
      </c>
      <c r="F61" s="126" t="s">
        <v>1748</v>
      </c>
      <c r="G61" s="127" t="s">
        <v>1833</v>
      </c>
      <c r="H61" s="128">
        <v>10154761</v>
      </c>
      <c r="I61" s="126" t="s">
        <v>1255</v>
      </c>
      <c r="J61" s="130" t="s">
        <v>193</v>
      </c>
      <c r="K61" s="130" t="s">
        <v>198</v>
      </c>
      <c r="L61" s="126">
        <v>10143988</v>
      </c>
      <c r="M61" s="126" t="s">
        <v>224</v>
      </c>
      <c r="N61" s="126" t="s">
        <v>242</v>
      </c>
      <c r="O61" s="126" t="s">
        <v>247</v>
      </c>
    </row>
    <row r="62" spans="1:15" ht="130.5" x14ac:dyDescent="0.35">
      <c r="A62" s="126" t="s">
        <v>1932</v>
      </c>
      <c r="B62" s="126" t="s">
        <v>1933</v>
      </c>
      <c r="C62" s="126" t="s">
        <v>1739</v>
      </c>
      <c r="D62" s="126" t="s">
        <v>1934</v>
      </c>
      <c r="E62" s="126" t="s">
        <v>1935</v>
      </c>
      <c r="F62" s="126" t="s">
        <v>1825</v>
      </c>
      <c r="G62" s="127" t="s">
        <v>1936</v>
      </c>
      <c r="H62" s="126" t="s">
        <v>1787</v>
      </c>
      <c r="I62" s="126" t="s">
        <v>1788</v>
      </c>
      <c r="J62" s="126" t="s">
        <v>1787</v>
      </c>
      <c r="K62" s="126" t="s">
        <v>1788</v>
      </c>
      <c r="L62" s="126">
        <v>10143988</v>
      </c>
      <c r="M62" s="126" t="s">
        <v>224</v>
      </c>
      <c r="N62" s="126" t="s">
        <v>242</v>
      </c>
      <c r="O62" s="126" t="s">
        <v>247</v>
      </c>
    </row>
    <row r="63" spans="1:15" x14ac:dyDescent="0.35">
      <c r="A63" s="126" t="s">
        <v>1937</v>
      </c>
      <c r="B63" s="126" t="s">
        <v>1938</v>
      </c>
      <c r="C63" s="126" t="s">
        <v>1739</v>
      </c>
      <c r="D63" s="126" t="s">
        <v>1934</v>
      </c>
      <c r="E63" s="126" t="s">
        <v>1935</v>
      </c>
      <c r="F63" s="126" t="s">
        <v>1825</v>
      </c>
      <c r="G63" s="127" t="s">
        <v>1939</v>
      </c>
      <c r="H63" s="126" t="s">
        <v>1787</v>
      </c>
      <c r="I63" s="126" t="s">
        <v>1788</v>
      </c>
      <c r="J63" s="126" t="s">
        <v>1787</v>
      </c>
      <c r="K63" s="126" t="s">
        <v>1788</v>
      </c>
      <c r="L63" s="126">
        <v>10143988</v>
      </c>
      <c r="M63" s="126" t="s">
        <v>224</v>
      </c>
      <c r="N63" s="126" t="s">
        <v>242</v>
      </c>
      <c r="O63" s="126" t="s">
        <v>247</v>
      </c>
    </row>
    <row r="64" spans="1:15" ht="42.75" customHeight="1" x14ac:dyDescent="0.35">
      <c r="A64" s="126" t="s">
        <v>1940</v>
      </c>
      <c r="B64" s="126" t="s">
        <v>1941</v>
      </c>
      <c r="C64" s="126" t="s">
        <v>1739</v>
      </c>
      <c r="D64" s="126" t="s">
        <v>1934</v>
      </c>
      <c r="E64" s="126" t="s">
        <v>1935</v>
      </c>
      <c r="F64" s="126" t="s">
        <v>1825</v>
      </c>
      <c r="G64" s="127" t="s">
        <v>1939</v>
      </c>
      <c r="H64" s="126" t="s">
        <v>1787</v>
      </c>
      <c r="I64" s="126" t="s">
        <v>1788</v>
      </c>
      <c r="J64" s="126" t="s">
        <v>1787</v>
      </c>
      <c r="K64" s="126" t="s">
        <v>1788</v>
      </c>
      <c r="L64" s="126">
        <v>10143988</v>
      </c>
      <c r="M64" s="126" t="s">
        <v>224</v>
      </c>
      <c r="N64" s="126" t="s">
        <v>242</v>
      </c>
      <c r="O64" s="126" t="s">
        <v>247</v>
      </c>
    </row>
    <row r="65" spans="1:15" x14ac:dyDescent="0.35">
      <c r="A65" s="126" t="s">
        <v>1942</v>
      </c>
      <c r="B65" s="126" t="s">
        <v>1943</v>
      </c>
      <c r="C65" s="126" t="s">
        <v>1739</v>
      </c>
      <c r="D65" s="126" t="s">
        <v>1934</v>
      </c>
      <c r="E65" s="126" t="s">
        <v>1935</v>
      </c>
      <c r="F65" s="126" t="s">
        <v>1825</v>
      </c>
      <c r="G65" s="127" t="s">
        <v>1939</v>
      </c>
      <c r="H65" s="126" t="s">
        <v>1787</v>
      </c>
      <c r="I65" s="126" t="s">
        <v>1788</v>
      </c>
      <c r="J65" s="126" t="s">
        <v>1787</v>
      </c>
      <c r="K65" s="126" t="s">
        <v>1788</v>
      </c>
      <c r="L65" s="126">
        <v>10143988</v>
      </c>
      <c r="M65" s="126" t="s">
        <v>224</v>
      </c>
      <c r="N65" s="126" t="s">
        <v>242</v>
      </c>
      <c r="O65" s="126" t="s">
        <v>247</v>
      </c>
    </row>
    <row r="66" spans="1:15" ht="48.75" customHeight="1" x14ac:dyDescent="0.35">
      <c r="A66" s="126" t="s">
        <v>1944</v>
      </c>
      <c r="B66" s="126" t="s">
        <v>1945</v>
      </c>
      <c r="C66" s="126" t="s">
        <v>1739</v>
      </c>
      <c r="D66" s="126" t="s">
        <v>1946</v>
      </c>
      <c r="E66" s="126" t="s">
        <v>1947</v>
      </c>
      <c r="F66" s="126" t="s">
        <v>1825</v>
      </c>
      <c r="G66" s="127" t="s">
        <v>1939</v>
      </c>
      <c r="H66" s="126" t="s">
        <v>1787</v>
      </c>
      <c r="I66" s="126" t="s">
        <v>1788</v>
      </c>
      <c r="J66" s="126" t="s">
        <v>1787</v>
      </c>
      <c r="K66" s="126" t="s">
        <v>1788</v>
      </c>
      <c r="L66" s="126">
        <v>10143988</v>
      </c>
      <c r="M66" s="126" t="s">
        <v>224</v>
      </c>
      <c r="N66" s="126" t="s">
        <v>242</v>
      </c>
      <c r="O66" s="126" t="s">
        <v>247</v>
      </c>
    </row>
    <row r="67" spans="1:15" ht="72.5" x14ac:dyDescent="0.35">
      <c r="A67" s="126" t="s">
        <v>1948</v>
      </c>
      <c r="B67" s="126" t="s">
        <v>1949</v>
      </c>
      <c r="C67" s="126" t="s">
        <v>1739</v>
      </c>
      <c r="D67" s="126" t="s">
        <v>1746</v>
      </c>
      <c r="E67" s="126" t="s">
        <v>1747</v>
      </c>
      <c r="F67" s="126" t="s">
        <v>1751</v>
      </c>
      <c r="G67" s="127" t="s">
        <v>1950</v>
      </c>
      <c r="H67" s="126" t="s">
        <v>707</v>
      </c>
      <c r="I67" s="126" t="s">
        <v>1814</v>
      </c>
      <c r="J67" s="126" t="s">
        <v>707</v>
      </c>
      <c r="K67" s="126" t="s">
        <v>1814</v>
      </c>
      <c r="L67" s="126">
        <v>10143988</v>
      </c>
      <c r="M67" s="126" t="s">
        <v>224</v>
      </c>
      <c r="N67" s="126" t="s">
        <v>242</v>
      </c>
      <c r="O67" s="126" t="s">
        <v>247</v>
      </c>
    </row>
    <row r="68" spans="1:15" x14ac:dyDescent="0.35">
      <c r="A68" s="128" t="s">
        <v>1951</v>
      </c>
      <c r="B68" s="128" t="s">
        <v>1952</v>
      </c>
      <c r="C68" s="126" t="s">
        <v>1739</v>
      </c>
      <c r="D68" s="126" t="s">
        <v>1746</v>
      </c>
      <c r="E68" s="126" t="s">
        <v>1747</v>
      </c>
      <c r="F68" s="126" t="s">
        <v>1751</v>
      </c>
      <c r="G68" s="127" t="s">
        <v>1953</v>
      </c>
      <c r="H68" s="126" t="s">
        <v>707</v>
      </c>
      <c r="I68" s="126" t="s">
        <v>1814</v>
      </c>
      <c r="J68" s="126" t="s">
        <v>707</v>
      </c>
      <c r="K68" s="126" t="s">
        <v>1814</v>
      </c>
      <c r="L68" s="126">
        <v>10143988</v>
      </c>
      <c r="M68" s="126" t="s">
        <v>224</v>
      </c>
      <c r="N68" s="126" t="s">
        <v>242</v>
      </c>
      <c r="O68" s="126" t="s">
        <v>247</v>
      </c>
    </row>
    <row r="69" spans="1:15" ht="43.5" x14ac:dyDescent="0.35">
      <c r="A69" s="126" t="s">
        <v>1954</v>
      </c>
      <c r="B69" s="126" t="s">
        <v>1955</v>
      </c>
      <c r="C69" s="126" t="s">
        <v>1739</v>
      </c>
      <c r="D69" s="126" t="s">
        <v>1956</v>
      </c>
      <c r="E69" s="126" t="s">
        <v>1747</v>
      </c>
      <c r="F69" s="126" t="s">
        <v>1825</v>
      </c>
      <c r="G69" s="127" t="s">
        <v>1957</v>
      </c>
      <c r="H69" s="126">
        <v>10149913</v>
      </c>
      <c r="I69" s="126" t="s">
        <v>174</v>
      </c>
      <c r="J69" s="126">
        <v>10149913</v>
      </c>
      <c r="K69" s="126" t="s">
        <v>174</v>
      </c>
      <c r="L69" s="126">
        <v>10143988</v>
      </c>
      <c r="M69" s="126" t="s">
        <v>224</v>
      </c>
      <c r="N69" s="126" t="s">
        <v>242</v>
      </c>
      <c r="O69" s="126" t="s">
        <v>247</v>
      </c>
    </row>
    <row r="70" spans="1:15" ht="43.5" x14ac:dyDescent="0.35">
      <c r="A70" s="126" t="s">
        <v>1958</v>
      </c>
      <c r="B70" s="126" t="s">
        <v>1959</v>
      </c>
      <c r="C70" s="126" t="s">
        <v>1739</v>
      </c>
      <c r="D70" s="126" t="s">
        <v>1805</v>
      </c>
      <c r="E70" s="126" t="s">
        <v>1800</v>
      </c>
      <c r="F70" s="126" t="s">
        <v>1728</v>
      </c>
      <c r="G70" s="127" t="s">
        <v>1960</v>
      </c>
      <c r="H70" s="126">
        <v>10150073</v>
      </c>
      <c r="I70" s="126" t="s">
        <v>1040</v>
      </c>
      <c r="J70" s="130">
        <v>10149913</v>
      </c>
      <c r="K70" s="137" t="s">
        <v>174</v>
      </c>
      <c r="L70" s="126">
        <v>10143988</v>
      </c>
      <c r="M70" s="126" t="s">
        <v>224</v>
      </c>
      <c r="N70" s="126" t="s">
        <v>242</v>
      </c>
      <c r="O70" s="126" t="s">
        <v>247</v>
      </c>
    </row>
    <row r="71" spans="1:15" ht="58" x14ac:dyDescent="0.35">
      <c r="A71" s="126" t="s">
        <v>1961</v>
      </c>
      <c r="B71" s="126" t="s">
        <v>1962</v>
      </c>
      <c r="C71" s="126" t="s">
        <v>1739</v>
      </c>
      <c r="D71" s="126" t="s">
        <v>1963</v>
      </c>
      <c r="E71" s="126" t="s">
        <v>1964</v>
      </c>
      <c r="F71" s="126" t="s">
        <v>1748</v>
      </c>
      <c r="G71" s="127" t="s">
        <v>2977</v>
      </c>
      <c r="H71" s="126">
        <v>10149131</v>
      </c>
      <c r="I71" s="126" t="s">
        <v>1025</v>
      </c>
      <c r="J71" s="130">
        <v>10149131</v>
      </c>
      <c r="K71" s="137" t="s">
        <v>1025</v>
      </c>
      <c r="L71" s="126">
        <v>10143988</v>
      </c>
      <c r="M71" s="126" t="s">
        <v>224</v>
      </c>
      <c r="N71" s="126" t="s">
        <v>242</v>
      </c>
      <c r="O71" s="126" t="s">
        <v>247</v>
      </c>
    </row>
    <row r="72" spans="1:15" ht="43.5" x14ac:dyDescent="0.35">
      <c r="A72" s="126" t="s">
        <v>1965</v>
      </c>
      <c r="B72" s="126" t="s">
        <v>1966</v>
      </c>
      <c r="C72" s="126" t="s">
        <v>1739</v>
      </c>
      <c r="D72" s="126" t="s">
        <v>1740</v>
      </c>
      <c r="E72" s="126" t="s">
        <v>1741</v>
      </c>
      <c r="F72" s="126" t="s">
        <v>1715</v>
      </c>
      <c r="G72" s="134" t="s">
        <v>1967</v>
      </c>
      <c r="H72" s="126">
        <v>10148949</v>
      </c>
      <c r="I72" s="126" t="s">
        <v>1014</v>
      </c>
      <c r="J72" s="130">
        <v>10149913</v>
      </c>
      <c r="K72" s="137" t="s">
        <v>174</v>
      </c>
      <c r="L72" s="126">
        <v>10143988</v>
      </c>
      <c r="M72" s="126" t="s">
        <v>224</v>
      </c>
      <c r="N72" s="126" t="s">
        <v>242</v>
      </c>
      <c r="O72" s="126" t="s">
        <v>247</v>
      </c>
    </row>
    <row r="73" spans="1:15" ht="43.5" x14ac:dyDescent="0.35">
      <c r="A73" s="128" t="s">
        <v>1968</v>
      </c>
      <c r="B73" s="128" t="s">
        <v>1969</v>
      </c>
      <c r="C73" s="126" t="s">
        <v>1739</v>
      </c>
      <c r="D73" s="126" t="s">
        <v>1746</v>
      </c>
      <c r="E73" s="126" t="s">
        <v>1747</v>
      </c>
      <c r="F73" s="126" t="s">
        <v>1715</v>
      </c>
      <c r="G73" s="134" t="s">
        <v>1970</v>
      </c>
      <c r="H73" s="126">
        <v>10149001</v>
      </c>
      <c r="I73" s="126" t="s">
        <v>1020</v>
      </c>
      <c r="J73" s="130">
        <v>10149913</v>
      </c>
      <c r="K73" s="138" t="s">
        <v>174</v>
      </c>
      <c r="L73" s="126">
        <v>10143988</v>
      </c>
      <c r="M73" s="126" t="s">
        <v>224</v>
      </c>
      <c r="N73" s="126" t="s">
        <v>242</v>
      </c>
      <c r="O73" s="126" t="s">
        <v>247</v>
      </c>
    </row>
    <row r="74" spans="1:15" ht="43.5" x14ac:dyDescent="0.35">
      <c r="A74" s="128" t="s">
        <v>1971</v>
      </c>
      <c r="B74" s="128" t="s">
        <v>1972</v>
      </c>
      <c r="C74" s="126" t="s">
        <v>1739</v>
      </c>
      <c r="D74" s="126" t="s">
        <v>1792</v>
      </c>
      <c r="E74" s="126" t="s">
        <v>1793</v>
      </c>
      <c r="F74" s="126" t="s">
        <v>1715</v>
      </c>
      <c r="G74" s="134" t="s">
        <v>1967</v>
      </c>
      <c r="H74" s="126">
        <v>10148736</v>
      </c>
      <c r="I74" s="126" t="s">
        <v>993</v>
      </c>
      <c r="J74" s="130">
        <v>10149913</v>
      </c>
      <c r="K74" s="137" t="s">
        <v>174</v>
      </c>
      <c r="L74" s="126">
        <v>10143988</v>
      </c>
      <c r="M74" s="126" t="s">
        <v>224</v>
      </c>
      <c r="N74" s="126" t="s">
        <v>242</v>
      </c>
      <c r="O74" s="126" t="s">
        <v>247</v>
      </c>
    </row>
    <row r="75" spans="1:15" ht="43.5" x14ac:dyDescent="0.35">
      <c r="A75" s="126" t="s">
        <v>1973</v>
      </c>
      <c r="B75" s="126" t="s">
        <v>1777</v>
      </c>
      <c r="C75" s="126" t="s">
        <v>1713</v>
      </c>
      <c r="D75" s="126" t="s">
        <v>1974</v>
      </c>
      <c r="E75" s="126" t="s">
        <v>1777</v>
      </c>
      <c r="F75" s="126" t="s">
        <v>1825</v>
      </c>
      <c r="G75" s="127" t="s">
        <v>1975</v>
      </c>
      <c r="H75" s="126" t="s">
        <v>56</v>
      </c>
      <c r="I75" s="126" t="s">
        <v>1779</v>
      </c>
      <c r="J75" s="126" t="s">
        <v>56</v>
      </c>
      <c r="K75" s="126" t="s">
        <v>1779</v>
      </c>
      <c r="L75" s="126" t="s">
        <v>225</v>
      </c>
      <c r="M75" s="126" t="s">
        <v>230</v>
      </c>
      <c r="N75" s="126" t="s">
        <v>242</v>
      </c>
      <c r="O75" s="126" t="s">
        <v>247</v>
      </c>
    </row>
    <row r="76" spans="1:15" ht="29" x14ac:dyDescent="0.35">
      <c r="A76" s="126" t="s">
        <v>1976</v>
      </c>
      <c r="B76" s="126" t="s">
        <v>1977</v>
      </c>
      <c r="C76" s="126" t="s">
        <v>1791</v>
      </c>
      <c r="D76" s="126" t="s">
        <v>1776</v>
      </c>
      <c r="E76" s="126" t="s">
        <v>1777</v>
      </c>
      <c r="F76" s="126" t="s">
        <v>1728</v>
      </c>
      <c r="G76" s="134" t="s">
        <v>1978</v>
      </c>
      <c r="H76" s="126" t="s">
        <v>56</v>
      </c>
      <c r="I76" s="126" t="s">
        <v>1779</v>
      </c>
      <c r="J76" s="126" t="s">
        <v>56</v>
      </c>
      <c r="K76" s="126" t="s">
        <v>1779</v>
      </c>
      <c r="L76" s="126" t="s">
        <v>236</v>
      </c>
      <c r="M76" s="126" t="s">
        <v>241</v>
      </c>
      <c r="N76" s="126" t="s">
        <v>242</v>
      </c>
      <c r="O76" s="126" t="s">
        <v>247</v>
      </c>
    </row>
    <row r="77" spans="1:15" ht="29" x14ac:dyDescent="0.35">
      <c r="A77" s="126" t="s">
        <v>1979</v>
      </c>
      <c r="B77" s="126" t="s">
        <v>1980</v>
      </c>
      <c r="C77" s="126" t="s">
        <v>1791</v>
      </c>
      <c r="D77" s="126" t="s">
        <v>1776</v>
      </c>
      <c r="E77" s="126" t="s">
        <v>1777</v>
      </c>
      <c r="F77" s="126" t="s">
        <v>1728</v>
      </c>
      <c r="G77" s="134" t="s">
        <v>1978</v>
      </c>
      <c r="H77" s="126" t="s">
        <v>56</v>
      </c>
      <c r="I77" s="126" t="s">
        <v>1779</v>
      </c>
      <c r="J77" s="128" t="s">
        <v>214</v>
      </c>
      <c r="K77" s="128" t="s">
        <v>1821</v>
      </c>
      <c r="L77" s="126" t="s">
        <v>236</v>
      </c>
      <c r="M77" s="126" t="s">
        <v>241</v>
      </c>
      <c r="N77" s="126" t="s">
        <v>242</v>
      </c>
      <c r="O77" s="126" t="s">
        <v>247</v>
      </c>
    </row>
    <row r="78" spans="1:15" ht="43.5" x14ac:dyDescent="0.35">
      <c r="A78" s="126" t="s">
        <v>1981</v>
      </c>
      <c r="B78" s="126" t="s">
        <v>1982</v>
      </c>
      <c r="C78" s="126" t="s">
        <v>1733</v>
      </c>
      <c r="D78" s="126" t="s">
        <v>1983</v>
      </c>
      <c r="E78" s="126" t="s">
        <v>1984</v>
      </c>
      <c r="F78" s="126" t="s">
        <v>1825</v>
      </c>
      <c r="G78" s="136" t="s">
        <v>1985</v>
      </c>
      <c r="H78" s="126" t="s">
        <v>504</v>
      </c>
      <c r="I78" s="126" t="s">
        <v>508</v>
      </c>
      <c r="J78" s="126" t="s">
        <v>52</v>
      </c>
      <c r="K78" s="126" t="s">
        <v>1736</v>
      </c>
      <c r="L78" s="126" t="s">
        <v>231</v>
      </c>
      <c r="M78" s="126" t="s">
        <v>235</v>
      </c>
      <c r="N78" s="126" t="s">
        <v>242</v>
      </c>
      <c r="O78" s="126" t="s">
        <v>247</v>
      </c>
    </row>
    <row r="79" spans="1:15" ht="43.5" x14ac:dyDescent="0.35">
      <c r="A79" s="126" t="s">
        <v>1986</v>
      </c>
      <c r="B79" s="126" t="s">
        <v>1987</v>
      </c>
      <c r="C79" s="126" t="s">
        <v>1791</v>
      </c>
      <c r="D79" s="126" t="s">
        <v>1983</v>
      </c>
      <c r="E79" s="126" t="s">
        <v>1984</v>
      </c>
      <c r="F79" s="126" t="s">
        <v>1748</v>
      </c>
      <c r="G79" s="127" t="s">
        <v>1988</v>
      </c>
      <c r="H79" s="126" t="s">
        <v>432</v>
      </c>
      <c r="I79" s="126" t="s">
        <v>1989</v>
      </c>
      <c r="J79" s="128">
        <v>10135474</v>
      </c>
      <c r="K79" s="128" t="s">
        <v>1990</v>
      </c>
      <c r="L79" s="126" t="s">
        <v>236</v>
      </c>
      <c r="M79" s="126" t="s">
        <v>241</v>
      </c>
      <c r="N79" s="126" t="s">
        <v>242</v>
      </c>
      <c r="O79" s="126" t="s">
        <v>247</v>
      </c>
    </row>
    <row r="80" spans="1:15" ht="58" x14ac:dyDescent="0.35">
      <c r="A80" s="126" t="s">
        <v>1991</v>
      </c>
      <c r="B80" s="126" t="s">
        <v>1992</v>
      </c>
      <c r="C80" s="126" t="s">
        <v>1713</v>
      </c>
      <c r="D80" s="126" t="s">
        <v>1878</v>
      </c>
      <c r="E80" s="126" t="s">
        <v>1992</v>
      </c>
      <c r="F80" s="126" t="s">
        <v>1748</v>
      </c>
      <c r="G80" s="127" t="s">
        <v>1993</v>
      </c>
      <c r="H80" s="126">
        <v>10135383</v>
      </c>
      <c r="I80" s="126" t="s">
        <v>831</v>
      </c>
      <c r="J80" s="128">
        <v>10135153</v>
      </c>
      <c r="K80" s="128" t="s">
        <v>1994</v>
      </c>
      <c r="L80" s="126" t="s">
        <v>225</v>
      </c>
      <c r="M80" s="126" t="s">
        <v>230</v>
      </c>
      <c r="N80" s="126" t="s">
        <v>242</v>
      </c>
      <c r="O80" s="126" t="s">
        <v>247</v>
      </c>
    </row>
    <row r="81" spans="1:15" ht="43.5" x14ac:dyDescent="0.35">
      <c r="A81" s="126" t="s">
        <v>1995</v>
      </c>
      <c r="B81" s="126" t="s">
        <v>1996</v>
      </c>
      <c r="C81" s="126" t="s">
        <v>1733</v>
      </c>
      <c r="D81" s="126" t="s">
        <v>1997</v>
      </c>
      <c r="E81" s="126" t="s">
        <v>1996</v>
      </c>
      <c r="F81" s="126" t="s">
        <v>1825</v>
      </c>
      <c r="G81" s="127" t="s">
        <v>1998</v>
      </c>
      <c r="H81" s="126" t="s">
        <v>455</v>
      </c>
      <c r="I81" s="126" t="s">
        <v>1999</v>
      </c>
      <c r="J81" s="126" t="s">
        <v>52</v>
      </c>
      <c r="K81" s="126" t="s">
        <v>1736</v>
      </c>
      <c r="L81" s="126" t="s">
        <v>231</v>
      </c>
      <c r="M81" s="126" t="s">
        <v>235</v>
      </c>
      <c r="N81" s="126" t="s">
        <v>242</v>
      </c>
      <c r="O81" s="126" t="s">
        <v>247</v>
      </c>
    </row>
    <row r="82" spans="1:15" ht="58" x14ac:dyDescent="0.35">
      <c r="A82" s="126" t="s">
        <v>2000</v>
      </c>
      <c r="B82" s="126" t="s">
        <v>2001</v>
      </c>
      <c r="C82" s="126" t="s">
        <v>1733</v>
      </c>
      <c r="D82" s="126" t="s">
        <v>1878</v>
      </c>
      <c r="E82" s="126" t="s">
        <v>2001</v>
      </c>
      <c r="F82" s="126" t="s">
        <v>1825</v>
      </c>
      <c r="G82" s="127" t="s">
        <v>2002</v>
      </c>
      <c r="H82" s="126" t="s">
        <v>702</v>
      </c>
      <c r="I82" s="126" t="s">
        <v>706</v>
      </c>
      <c r="J82" s="126" t="s">
        <v>348</v>
      </c>
      <c r="K82" s="126" t="s">
        <v>352</v>
      </c>
      <c r="L82" s="126" t="s">
        <v>231</v>
      </c>
      <c r="M82" s="126" t="s">
        <v>235</v>
      </c>
      <c r="N82" s="126" t="s">
        <v>242</v>
      </c>
      <c r="O82" s="126" t="s">
        <v>247</v>
      </c>
    </row>
    <row r="83" spans="1:15" ht="43.5" x14ac:dyDescent="0.35">
      <c r="A83" s="126" t="s">
        <v>2003</v>
      </c>
      <c r="B83" s="126" t="s">
        <v>2004</v>
      </c>
      <c r="C83" s="126" t="s">
        <v>1733</v>
      </c>
      <c r="D83" s="126" t="s">
        <v>1740</v>
      </c>
      <c r="E83" s="126" t="s">
        <v>1741</v>
      </c>
      <c r="F83" s="126" t="s">
        <v>1748</v>
      </c>
      <c r="G83" s="127" t="s">
        <v>2005</v>
      </c>
      <c r="H83" s="128" t="s">
        <v>702</v>
      </c>
      <c r="I83" s="126" t="s">
        <v>706</v>
      </c>
      <c r="J83" s="126" t="s">
        <v>348</v>
      </c>
      <c r="K83" s="126" t="s">
        <v>352</v>
      </c>
      <c r="L83" s="126" t="s">
        <v>231</v>
      </c>
      <c r="M83" s="126" t="s">
        <v>235</v>
      </c>
      <c r="N83" s="126" t="s">
        <v>242</v>
      </c>
      <c r="O83" s="126" t="s">
        <v>247</v>
      </c>
    </row>
    <row r="84" spans="1:15" ht="87" x14ac:dyDescent="0.35">
      <c r="A84" s="126" t="s">
        <v>2006</v>
      </c>
      <c r="B84" s="126" t="s">
        <v>2007</v>
      </c>
      <c r="C84" s="126" t="s">
        <v>1791</v>
      </c>
      <c r="D84" s="126" t="s">
        <v>1740</v>
      </c>
      <c r="E84" s="126" t="s">
        <v>1741</v>
      </c>
      <c r="F84" s="126" t="s">
        <v>1748</v>
      </c>
      <c r="G84" s="134" t="s">
        <v>2008</v>
      </c>
      <c r="H84" s="126">
        <v>10135268</v>
      </c>
      <c r="I84" s="126" t="s">
        <v>826</v>
      </c>
      <c r="J84" s="126" t="s">
        <v>707</v>
      </c>
      <c r="K84" s="126" t="s">
        <v>1814</v>
      </c>
      <c r="L84" s="126" t="s">
        <v>236</v>
      </c>
      <c r="M84" s="126" t="s">
        <v>241</v>
      </c>
      <c r="N84" s="126" t="s">
        <v>242</v>
      </c>
      <c r="O84" s="126" t="s">
        <v>247</v>
      </c>
    </row>
    <row r="85" spans="1:15" ht="87" x14ac:dyDescent="0.35">
      <c r="A85" s="126" t="s">
        <v>2009</v>
      </c>
      <c r="B85" s="126" t="s">
        <v>2010</v>
      </c>
      <c r="C85" s="126" t="s">
        <v>1791</v>
      </c>
      <c r="D85" s="126" t="s">
        <v>1740</v>
      </c>
      <c r="E85" s="126" t="s">
        <v>1741</v>
      </c>
      <c r="F85" s="126" t="s">
        <v>1748</v>
      </c>
      <c r="G85" s="134" t="s">
        <v>2011</v>
      </c>
      <c r="H85" s="126">
        <v>10135268</v>
      </c>
      <c r="I85" s="135" t="s">
        <v>826</v>
      </c>
      <c r="J85" s="128" t="s">
        <v>63</v>
      </c>
      <c r="K85" s="128" t="s">
        <v>1796</v>
      </c>
      <c r="L85" s="126" t="s">
        <v>236</v>
      </c>
      <c r="M85" s="126" t="s">
        <v>241</v>
      </c>
      <c r="N85" s="126" t="s">
        <v>242</v>
      </c>
      <c r="O85" s="126" t="s">
        <v>247</v>
      </c>
    </row>
    <row r="86" spans="1:15" ht="58" x14ac:dyDescent="0.35">
      <c r="A86" s="126" t="s">
        <v>2012</v>
      </c>
      <c r="B86" s="126" t="s">
        <v>2013</v>
      </c>
      <c r="C86" s="126" t="s">
        <v>1791</v>
      </c>
      <c r="D86" s="126" t="s">
        <v>1776</v>
      </c>
      <c r="E86" s="126" t="s">
        <v>1777</v>
      </c>
      <c r="F86" s="126" t="s">
        <v>1751</v>
      </c>
      <c r="G86" s="134" t="s">
        <v>2014</v>
      </c>
      <c r="H86" s="128" t="s">
        <v>56</v>
      </c>
      <c r="I86" s="128" t="s">
        <v>1779</v>
      </c>
      <c r="J86" s="128" t="s">
        <v>214</v>
      </c>
      <c r="K86" s="128" t="s">
        <v>1821</v>
      </c>
      <c r="L86" s="126" t="s">
        <v>236</v>
      </c>
      <c r="M86" s="126" t="s">
        <v>241</v>
      </c>
      <c r="N86" s="126" t="s">
        <v>242</v>
      </c>
      <c r="O86" s="126" t="s">
        <v>247</v>
      </c>
    </row>
    <row r="87" spans="1:15" ht="58" x14ac:dyDescent="0.35">
      <c r="A87" s="126" t="s">
        <v>2015</v>
      </c>
      <c r="B87" s="126" t="s">
        <v>2016</v>
      </c>
      <c r="C87" s="126" t="s">
        <v>1791</v>
      </c>
      <c r="D87" s="126" t="s">
        <v>1776</v>
      </c>
      <c r="E87" s="126" t="s">
        <v>1777</v>
      </c>
      <c r="F87" s="126" t="s">
        <v>1751</v>
      </c>
      <c r="G87" s="134" t="s">
        <v>2014</v>
      </c>
      <c r="H87" s="128" t="s">
        <v>56</v>
      </c>
      <c r="I87" s="128" t="s">
        <v>1779</v>
      </c>
      <c r="J87" s="128" t="s">
        <v>214</v>
      </c>
      <c r="K87" s="128" t="s">
        <v>1821</v>
      </c>
      <c r="L87" s="126" t="s">
        <v>236</v>
      </c>
      <c r="M87" s="126" t="s">
        <v>241</v>
      </c>
      <c r="N87" s="126" t="s">
        <v>242</v>
      </c>
      <c r="O87" s="126" t="s">
        <v>247</v>
      </c>
    </row>
    <row r="88" spans="1:15" ht="72" customHeight="1" x14ac:dyDescent="0.35">
      <c r="A88" s="126" t="s">
        <v>2017</v>
      </c>
      <c r="B88" s="126" t="s">
        <v>2018</v>
      </c>
      <c r="C88" s="126" t="s">
        <v>1733</v>
      </c>
      <c r="D88" s="126" t="s">
        <v>1776</v>
      </c>
      <c r="E88" s="126" t="s">
        <v>1777</v>
      </c>
      <c r="F88" s="126" t="s">
        <v>1748</v>
      </c>
      <c r="G88" s="127" t="s">
        <v>2019</v>
      </c>
      <c r="H88" s="126">
        <v>10136480</v>
      </c>
      <c r="I88" s="126" t="s">
        <v>1783</v>
      </c>
      <c r="J88" s="128" t="s">
        <v>348</v>
      </c>
      <c r="K88" s="128" t="s">
        <v>352</v>
      </c>
      <c r="L88" s="126" t="s">
        <v>231</v>
      </c>
      <c r="M88" s="126" t="s">
        <v>235</v>
      </c>
      <c r="N88" s="126" t="s">
        <v>242</v>
      </c>
      <c r="O88" s="126" t="s">
        <v>247</v>
      </c>
    </row>
    <row r="89" spans="1:15" ht="72.5" x14ac:dyDescent="0.35">
      <c r="A89" s="126" t="s">
        <v>2020</v>
      </c>
      <c r="B89" s="126" t="s">
        <v>2021</v>
      </c>
      <c r="C89" s="126" t="s">
        <v>1791</v>
      </c>
      <c r="D89" s="126" t="s">
        <v>1776</v>
      </c>
      <c r="E89" s="126" t="s">
        <v>1777</v>
      </c>
      <c r="F89" s="126" t="s">
        <v>1748</v>
      </c>
      <c r="G89" s="127" t="s">
        <v>2022</v>
      </c>
      <c r="H89" s="126">
        <v>10136480</v>
      </c>
      <c r="I89" s="126" t="s">
        <v>1783</v>
      </c>
      <c r="J89" s="128" t="s">
        <v>214</v>
      </c>
      <c r="K89" s="128" t="s">
        <v>1821</v>
      </c>
      <c r="L89" s="126" t="s">
        <v>236</v>
      </c>
      <c r="M89" s="126" t="s">
        <v>241</v>
      </c>
      <c r="N89" s="126" t="s">
        <v>242</v>
      </c>
      <c r="O89" s="126" t="s">
        <v>247</v>
      </c>
    </row>
    <row r="90" spans="1:15" ht="90.75" customHeight="1" x14ac:dyDescent="0.35">
      <c r="A90" s="126" t="s">
        <v>2023</v>
      </c>
      <c r="B90" s="126" t="s">
        <v>2024</v>
      </c>
      <c r="C90" s="126" t="s">
        <v>1791</v>
      </c>
      <c r="D90" s="126" t="s">
        <v>1776</v>
      </c>
      <c r="E90" s="126" t="s">
        <v>1777</v>
      </c>
      <c r="F90" s="126" t="s">
        <v>1751</v>
      </c>
      <c r="G90" s="134" t="s">
        <v>2025</v>
      </c>
      <c r="H90" s="126">
        <v>10136480</v>
      </c>
      <c r="I90" s="126" t="s">
        <v>1783</v>
      </c>
      <c r="J90" s="128" t="s">
        <v>214</v>
      </c>
      <c r="K90" s="128" t="s">
        <v>1821</v>
      </c>
      <c r="L90" s="126" t="s">
        <v>236</v>
      </c>
      <c r="M90" s="126" t="s">
        <v>241</v>
      </c>
      <c r="N90" s="126" t="s">
        <v>242</v>
      </c>
      <c r="O90" s="126" t="s">
        <v>247</v>
      </c>
    </row>
    <row r="91" spans="1:15" ht="101.5" x14ac:dyDescent="0.35">
      <c r="A91" s="126" t="s">
        <v>2026</v>
      </c>
      <c r="B91" s="126" t="s">
        <v>2027</v>
      </c>
      <c r="C91" s="126" t="s">
        <v>1733</v>
      </c>
      <c r="D91" s="126" t="s">
        <v>1883</v>
      </c>
      <c r="E91" s="126" t="s">
        <v>1732</v>
      </c>
      <c r="F91" s="126" t="s">
        <v>1751</v>
      </c>
      <c r="G91" s="134" t="s">
        <v>2028</v>
      </c>
      <c r="H91" s="128">
        <v>10150905</v>
      </c>
      <c r="I91" s="128" t="s">
        <v>2999</v>
      </c>
      <c r="J91" s="126" t="s">
        <v>52</v>
      </c>
      <c r="K91" s="126" t="s">
        <v>1736</v>
      </c>
      <c r="L91" s="126" t="s">
        <v>231</v>
      </c>
      <c r="M91" s="126" t="s">
        <v>235</v>
      </c>
      <c r="N91" s="126" t="s">
        <v>242</v>
      </c>
      <c r="O91" s="126" t="s">
        <v>247</v>
      </c>
    </row>
    <row r="92" spans="1:15" ht="87" x14ac:dyDescent="0.35">
      <c r="A92" s="126" t="s">
        <v>2029</v>
      </c>
      <c r="B92" s="126" t="s">
        <v>2030</v>
      </c>
      <c r="C92" s="126" t="s">
        <v>1791</v>
      </c>
      <c r="D92" s="126" t="s">
        <v>1817</v>
      </c>
      <c r="E92" s="126" t="s">
        <v>1818</v>
      </c>
      <c r="F92" s="126" t="s">
        <v>1728</v>
      </c>
      <c r="G92" s="127" t="s">
        <v>1875</v>
      </c>
      <c r="H92" s="126" t="s">
        <v>45</v>
      </c>
      <c r="I92" s="126" t="s">
        <v>51</v>
      </c>
      <c r="J92" s="128" t="s">
        <v>214</v>
      </c>
      <c r="K92" s="128" t="s">
        <v>1821</v>
      </c>
      <c r="L92" s="126" t="s">
        <v>236</v>
      </c>
      <c r="M92" s="126" t="s">
        <v>241</v>
      </c>
      <c r="N92" s="126" t="s">
        <v>242</v>
      </c>
      <c r="O92" s="126" t="s">
        <v>247</v>
      </c>
    </row>
    <row r="93" spans="1:15" ht="87" x14ac:dyDescent="0.35">
      <c r="A93" s="126" t="s">
        <v>2031</v>
      </c>
      <c r="B93" s="126" t="s">
        <v>2032</v>
      </c>
      <c r="C93" s="126" t="s">
        <v>1791</v>
      </c>
      <c r="D93" s="126" t="s">
        <v>1817</v>
      </c>
      <c r="E93" s="126" t="s">
        <v>1818</v>
      </c>
      <c r="F93" s="126" t="s">
        <v>1728</v>
      </c>
      <c r="G93" s="127" t="s">
        <v>1875</v>
      </c>
      <c r="H93" s="126" t="s">
        <v>45</v>
      </c>
      <c r="I93" s="126" t="s">
        <v>51</v>
      </c>
      <c r="J93" s="128" t="s">
        <v>214</v>
      </c>
      <c r="K93" s="128" t="s">
        <v>1821</v>
      </c>
      <c r="L93" s="126" t="s">
        <v>236</v>
      </c>
      <c r="M93" s="126" t="s">
        <v>241</v>
      </c>
      <c r="N93" s="126" t="s">
        <v>242</v>
      </c>
      <c r="O93" s="126" t="s">
        <v>247</v>
      </c>
    </row>
    <row r="94" spans="1:15" ht="188.5" x14ac:dyDescent="0.35">
      <c r="A94" s="126" t="s">
        <v>2033</v>
      </c>
      <c r="B94" s="126" t="s">
        <v>2034</v>
      </c>
      <c r="C94" s="126" t="s">
        <v>1791</v>
      </c>
      <c r="D94" s="126" t="s">
        <v>1817</v>
      </c>
      <c r="E94" s="126" t="s">
        <v>1818</v>
      </c>
      <c r="F94" s="126" t="s">
        <v>1825</v>
      </c>
      <c r="G94" s="127" t="s">
        <v>2035</v>
      </c>
      <c r="H94" s="126" t="s">
        <v>85</v>
      </c>
      <c r="I94" s="126" t="s">
        <v>1847</v>
      </c>
      <c r="J94" s="128" t="s">
        <v>214</v>
      </c>
      <c r="K94" s="128" t="s">
        <v>1821</v>
      </c>
      <c r="L94" s="126" t="s">
        <v>236</v>
      </c>
      <c r="M94" s="126" t="s">
        <v>241</v>
      </c>
      <c r="N94" s="126" t="s">
        <v>242</v>
      </c>
      <c r="O94" s="126" t="s">
        <v>247</v>
      </c>
    </row>
    <row r="95" spans="1:15" ht="188.5" x14ac:dyDescent="0.35">
      <c r="A95" s="126" t="s">
        <v>2036</v>
      </c>
      <c r="B95" s="126" t="s">
        <v>2037</v>
      </c>
      <c r="C95" s="126" t="s">
        <v>1791</v>
      </c>
      <c r="D95" s="126" t="s">
        <v>1817</v>
      </c>
      <c r="E95" s="126" t="s">
        <v>1818</v>
      </c>
      <c r="F95" s="126" t="s">
        <v>1825</v>
      </c>
      <c r="G95" s="127" t="s">
        <v>2035</v>
      </c>
      <c r="H95" s="126" t="s">
        <v>85</v>
      </c>
      <c r="I95" s="126" t="s">
        <v>1847</v>
      </c>
      <c r="J95" s="128" t="s">
        <v>214</v>
      </c>
      <c r="K95" s="128" t="s">
        <v>1821</v>
      </c>
      <c r="L95" s="126" t="s">
        <v>236</v>
      </c>
      <c r="M95" s="126" t="s">
        <v>241</v>
      </c>
      <c r="N95" s="126" t="s">
        <v>242</v>
      </c>
      <c r="O95" s="126" t="s">
        <v>247</v>
      </c>
    </row>
    <row r="96" spans="1:15" ht="58" x14ac:dyDescent="0.35">
      <c r="A96" s="126" t="s">
        <v>2038</v>
      </c>
      <c r="B96" s="126" t="s">
        <v>2039</v>
      </c>
      <c r="C96" s="126" t="s">
        <v>1791</v>
      </c>
      <c r="D96" s="126" t="s">
        <v>1817</v>
      </c>
      <c r="E96" s="126" t="s">
        <v>1818</v>
      </c>
      <c r="F96" s="126" t="s">
        <v>2040</v>
      </c>
      <c r="G96" s="127" t="s">
        <v>2041</v>
      </c>
      <c r="H96" s="128" t="s">
        <v>175</v>
      </c>
      <c r="I96" s="128" t="s">
        <v>1820</v>
      </c>
      <c r="J96" s="128" t="s">
        <v>214</v>
      </c>
      <c r="K96" s="128" t="s">
        <v>1821</v>
      </c>
      <c r="L96" s="126" t="s">
        <v>236</v>
      </c>
      <c r="M96" s="126" t="s">
        <v>241</v>
      </c>
      <c r="N96" s="126" t="s">
        <v>242</v>
      </c>
      <c r="O96" s="126" t="s">
        <v>247</v>
      </c>
    </row>
    <row r="97" spans="1:15" ht="43.5" x14ac:dyDescent="0.35">
      <c r="A97" s="126" t="s">
        <v>2042</v>
      </c>
      <c r="B97" s="126" t="s">
        <v>2043</v>
      </c>
      <c r="C97" s="126" t="s">
        <v>1791</v>
      </c>
      <c r="D97" s="126" t="s">
        <v>1776</v>
      </c>
      <c r="E97" s="126" t="s">
        <v>1777</v>
      </c>
      <c r="F97" s="126" t="s">
        <v>1751</v>
      </c>
      <c r="G97" s="127" t="s">
        <v>1801</v>
      </c>
      <c r="H97" s="128">
        <v>10131723</v>
      </c>
      <c r="I97" s="128" t="s">
        <v>2044</v>
      </c>
      <c r="J97" s="128" t="s">
        <v>214</v>
      </c>
      <c r="K97" s="128" t="s">
        <v>1821</v>
      </c>
      <c r="L97" s="126" t="s">
        <v>236</v>
      </c>
      <c r="M97" s="126" t="s">
        <v>241</v>
      </c>
      <c r="N97" s="126" t="s">
        <v>242</v>
      </c>
      <c r="O97" s="126" t="s">
        <v>247</v>
      </c>
    </row>
    <row r="98" spans="1:15" ht="29" x14ac:dyDescent="0.35">
      <c r="A98" s="126" t="s">
        <v>2045</v>
      </c>
      <c r="B98" s="126" t="s">
        <v>2046</v>
      </c>
      <c r="C98" s="126" t="s">
        <v>1791</v>
      </c>
      <c r="D98" s="126" t="s">
        <v>1776</v>
      </c>
      <c r="E98" s="126" t="s">
        <v>1777</v>
      </c>
      <c r="F98" s="126" t="s">
        <v>1728</v>
      </c>
      <c r="G98" s="134" t="s">
        <v>2047</v>
      </c>
      <c r="H98" s="128">
        <v>10131723</v>
      </c>
      <c r="I98" s="128" t="s">
        <v>2044</v>
      </c>
      <c r="J98" s="128" t="s">
        <v>214</v>
      </c>
      <c r="K98" s="128" t="s">
        <v>1821</v>
      </c>
      <c r="L98" s="126" t="s">
        <v>236</v>
      </c>
      <c r="M98" s="126" t="s">
        <v>241</v>
      </c>
      <c r="N98" s="126" t="s">
        <v>242</v>
      </c>
      <c r="O98" s="126" t="s">
        <v>247</v>
      </c>
    </row>
    <row r="99" spans="1:15" ht="43.5" x14ac:dyDescent="0.35">
      <c r="A99" s="126" t="s">
        <v>2048</v>
      </c>
      <c r="B99" s="126" t="s">
        <v>2049</v>
      </c>
      <c r="C99" s="126" t="s">
        <v>1791</v>
      </c>
      <c r="D99" s="126" t="s">
        <v>1776</v>
      </c>
      <c r="E99" s="126" t="s">
        <v>1777</v>
      </c>
      <c r="F99" s="126" t="s">
        <v>1751</v>
      </c>
      <c r="G99" s="127" t="s">
        <v>1801</v>
      </c>
      <c r="H99" s="128">
        <v>10132361</v>
      </c>
      <c r="I99" s="128" t="s">
        <v>2050</v>
      </c>
      <c r="J99" s="128" t="s">
        <v>214</v>
      </c>
      <c r="K99" s="128" t="s">
        <v>1821</v>
      </c>
      <c r="L99" s="126" t="s">
        <v>236</v>
      </c>
      <c r="M99" s="126" t="s">
        <v>241</v>
      </c>
      <c r="N99" s="126" t="s">
        <v>242</v>
      </c>
      <c r="O99" s="126" t="s">
        <v>247</v>
      </c>
    </row>
    <row r="100" spans="1:15" ht="43.5" x14ac:dyDescent="0.35">
      <c r="A100" s="126" t="s">
        <v>2051</v>
      </c>
      <c r="B100" s="126" t="s">
        <v>2052</v>
      </c>
      <c r="C100" s="126" t="s">
        <v>1791</v>
      </c>
      <c r="D100" s="126" t="s">
        <v>1776</v>
      </c>
      <c r="E100" s="126" t="s">
        <v>1777</v>
      </c>
      <c r="F100" s="126" t="s">
        <v>1728</v>
      </c>
      <c r="G100" s="127" t="s">
        <v>2053</v>
      </c>
      <c r="H100" s="128">
        <v>10132361</v>
      </c>
      <c r="I100" s="128" t="s">
        <v>2050</v>
      </c>
      <c r="J100" s="128" t="s">
        <v>214</v>
      </c>
      <c r="K100" s="128" t="s">
        <v>1821</v>
      </c>
      <c r="L100" s="126" t="s">
        <v>236</v>
      </c>
      <c r="M100" s="126" t="s">
        <v>241</v>
      </c>
      <c r="N100" s="126" t="s">
        <v>242</v>
      </c>
      <c r="O100" s="126" t="s">
        <v>247</v>
      </c>
    </row>
    <row r="101" spans="1:15" ht="43.5" x14ac:dyDescent="0.35">
      <c r="A101" s="126" t="s">
        <v>2054</v>
      </c>
      <c r="B101" s="126" t="s">
        <v>2055</v>
      </c>
      <c r="C101" s="126" t="s">
        <v>1739</v>
      </c>
      <c r="D101" s="126" t="s">
        <v>1776</v>
      </c>
      <c r="E101" s="126" t="s">
        <v>1777</v>
      </c>
      <c r="F101" s="126" t="s">
        <v>1728</v>
      </c>
      <c r="G101" s="127" t="s">
        <v>2056</v>
      </c>
      <c r="H101" s="126">
        <v>10148674</v>
      </c>
      <c r="I101" s="126" t="s">
        <v>2057</v>
      </c>
      <c r="J101" s="130">
        <v>10130206</v>
      </c>
      <c r="K101" s="130" t="s">
        <v>761</v>
      </c>
      <c r="L101" s="126">
        <v>10143988</v>
      </c>
      <c r="M101" s="126" t="s">
        <v>224</v>
      </c>
      <c r="N101" s="126" t="s">
        <v>242</v>
      </c>
      <c r="O101" s="126" t="s">
        <v>247</v>
      </c>
    </row>
    <row r="102" spans="1:15" ht="58" x14ac:dyDescent="0.35">
      <c r="A102" s="126" t="s">
        <v>2058</v>
      </c>
      <c r="B102" s="126" t="s">
        <v>2059</v>
      </c>
      <c r="C102" s="126" t="s">
        <v>1791</v>
      </c>
      <c r="D102" s="126" t="s">
        <v>1805</v>
      </c>
      <c r="E102" s="126" t="s">
        <v>1800</v>
      </c>
      <c r="F102" s="126" t="s">
        <v>1751</v>
      </c>
      <c r="G102" s="127" t="s">
        <v>2060</v>
      </c>
      <c r="H102" s="128">
        <v>10131879</v>
      </c>
      <c r="I102" s="128" t="s">
        <v>2061</v>
      </c>
      <c r="J102" s="128" t="s">
        <v>63</v>
      </c>
      <c r="K102" s="128" t="s">
        <v>1796</v>
      </c>
      <c r="L102" s="126" t="s">
        <v>236</v>
      </c>
      <c r="M102" s="126" t="s">
        <v>241</v>
      </c>
      <c r="N102" s="126" t="s">
        <v>242</v>
      </c>
      <c r="O102" s="126" t="s">
        <v>247</v>
      </c>
    </row>
    <row r="103" spans="1:15" ht="58" x14ac:dyDescent="0.35">
      <c r="A103" s="126" t="s">
        <v>2062</v>
      </c>
      <c r="B103" s="126" t="s">
        <v>2063</v>
      </c>
      <c r="C103" s="126" t="s">
        <v>1791</v>
      </c>
      <c r="D103" s="126" t="s">
        <v>1805</v>
      </c>
      <c r="E103" s="126" t="s">
        <v>1800</v>
      </c>
      <c r="F103" s="126" t="s">
        <v>1751</v>
      </c>
      <c r="G103" s="127" t="s">
        <v>2060</v>
      </c>
      <c r="H103" s="128">
        <v>10131879</v>
      </c>
      <c r="I103" s="128" t="s">
        <v>2061</v>
      </c>
      <c r="J103" s="128" t="s">
        <v>63</v>
      </c>
      <c r="K103" s="128" t="s">
        <v>1796</v>
      </c>
      <c r="L103" s="126" t="s">
        <v>236</v>
      </c>
      <c r="M103" s="126" t="s">
        <v>241</v>
      </c>
      <c r="N103" s="126" t="s">
        <v>242</v>
      </c>
      <c r="O103" s="126" t="s">
        <v>247</v>
      </c>
    </row>
    <row r="104" spans="1:15" ht="29" x14ac:dyDescent="0.35">
      <c r="A104" s="126" t="s">
        <v>2064</v>
      </c>
      <c r="B104" s="126" t="s">
        <v>2065</v>
      </c>
      <c r="C104" s="126" t="s">
        <v>1733</v>
      </c>
      <c r="D104" s="126" t="s">
        <v>2066</v>
      </c>
      <c r="E104" s="126" t="s">
        <v>1996</v>
      </c>
      <c r="F104" s="126" t="s">
        <v>1825</v>
      </c>
      <c r="G104" s="127" t="s">
        <v>2067</v>
      </c>
      <c r="H104" s="128">
        <v>10155606</v>
      </c>
      <c r="I104" s="128" t="s">
        <v>2068</v>
      </c>
      <c r="J104" s="128" t="s">
        <v>348</v>
      </c>
      <c r="K104" s="128" t="s">
        <v>352</v>
      </c>
      <c r="L104" s="126" t="s">
        <v>231</v>
      </c>
      <c r="M104" s="126" t="s">
        <v>235</v>
      </c>
      <c r="N104" s="126" t="s">
        <v>242</v>
      </c>
      <c r="O104" s="126" t="s">
        <v>247</v>
      </c>
    </row>
    <row r="105" spans="1:15" ht="29" x14ac:dyDescent="0.35">
      <c r="A105" s="126" t="s">
        <v>2069</v>
      </c>
      <c r="B105" s="126" t="s">
        <v>2070</v>
      </c>
      <c r="C105" s="126" t="s">
        <v>1791</v>
      </c>
      <c r="D105" s="126" t="s">
        <v>2066</v>
      </c>
      <c r="E105" s="126" t="s">
        <v>1996</v>
      </c>
      <c r="F105" s="126" t="s">
        <v>1825</v>
      </c>
      <c r="G105" s="127" t="s">
        <v>2071</v>
      </c>
      <c r="H105" s="126">
        <v>10081974</v>
      </c>
      <c r="I105" s="126" t="s">
        <v>611</v>
      </c>
      <c r="J105" s="126" t="s">
        <v>707</v>
      </c>
      <c r="K105" s="126" t="s">
        <v>1814</v>
      </c>
      <c r="L105" s="126" t="s">
        <v>236</v>
      </c>
      <c r="M105" s="126" t="s">
        <v>241</v>
      </c>
      <c r="N105" s="126" t="s">
        <v>242</v>
      </c>
      <c r="O105" s="126" t="s">
        <v>247</v>
      </c>
    </row>
    <row r="106" spans="1:15" ht="43.5" x14ac:dyDescent="0.35">
      <c r="A106" s="126" t="s">
        <v>2072</v>
      </c>
      <c r="B106" s="126" t="s">
        <v>2073</v>
      </c>
      <c r="C106" s="126" t="s">
        <v>1791</v>
      </c>
      <c r="D106" s="126" t="s">
        <v>2066</v>
      </c>
      <c r="E106" s="126" t="s">
        <v>1996</v>
      </c>
      <c r="F106" s="126" t="s">
        <v>1751</v>
      </c>
      <c r="G106" s="127" t="s">
        <v>1801</v>
      </c>
      <c r="H106" s="128">
        <v>10081974</v>
      </c>
      <c r="I106" s="128" t="s">
        <v>611</v>
      </c>
      <c r="J106" s="128" t="s">
        <v>707</v>
      </c>
      <c r="K106" s="128" t="s">
        <v>1814</v>
      </c>
      <c r="L106" s="126" t="s">
        <v>236</v>
      </c>
      <c r="M106" s="126" t="s">
        <v>241</v>
      </c>
      <c r="N106" s="126" t="s">
        <v>242</v>
      </c>
      <c r="O106" s="126" t="s">
        <v>247</v>
      </c>
    </row>
    <row r="107" spans="1:15" ht="72.5" x14ac:dyDescent="0.35">
      <c r="A107" s="126" t="s">
        <v>2074</v>
      </c>
      <c r="B107" s="126" t="s">
        <v>2075</v>
      </c>
      <c r="C107" s="126" t="s">
        <v>1739</v>
      </c>
      <c r="D107" s="126" t="s">
        <v>1746</v>
      </c>
      <c r="E107" s="126" t="s">
        <v>1747</v>
      </c>
      <c r="F107" s="126" t="s">
        <v>1728</v>
      </c>
      <c r="G107" s="127" t="s">
        <v>2076</v>
      </c>
      <c r="H107" s="128" t="s">
        <v>2077</v>
      </c>
      <c r="I107" s="128" t="s">
        <v>2078</v>
      </c>
      <c r="J107" s="130" t="s">
        <v>2077</v>
      </c>
      <c r="K107" s="130" t="s">
        <v>2078</v>
      </c>
      <c r="L107" s="126">
        <v>10143988</v>
      </c>
      <c r="M107" s="126" t="s">
        <v>224</v>
      </c>
      <c r="N107" s="126" t="s">
        <v>242</v>
      </c>
      <c r="O107" s="126" t="s">
        <v>247</v>
      </c>
    </row>
    <row r="108" spans="1:15" ht="43.5" x14ac:dyDescent="0.35">
      <c r="A108" s="126" t="s">
        <v>2079</v>
      </c>
      <c r="B108" s="126" t="s">
        <v>2080</v>
      </c>
      <c r="C108" s="126" t="s">
        <v>1733</v>
      </c>
      <c r="D108" s="126" t="s">
        <v>2066</v>
      </c>
      <c r="E108" s="126" t="s">
        <v>1996</v>
      </c>
      <c r="F108" s="126" t="s">
        <v>1825</v>
      </c>
      <c r="G108" s="127" t="s">
        <v>2081</v>
      </c>
      <c r="H108" s="128" t="s">
        <v>567</v>
      </c>
      <c r="I108" s="128" t="s">
        <v>568</v>
      </c>
      <c r="J108" s="126" t="s">
        <v>52</v>
      </c>
      <c r="K108" s="126" t="s">
        <v>1736</v>
      </c>
      <c r="L108" s="126" t="s">
        <v>231</v>
      </c>
      <c r="M108" s="126" t="s">
        <v>235</v>
      </c>
      <c r="N108" s="126" t="s">
        <v>242</v>
      </c>
      <c r="O108" s="126" t="s">
        <v>247</v>
      </c>
    </row>
    <row r="109" spans="1:15" ht="58" x14ac:dyDescent="0.35">
      <c r="A109" s="126" t="s">
        <v>2082</v>
      </c>
      <c r="B109" s="126" t="s">
        <v>2083</v>
      </c>
      <c r="C109" s="126" t="s">
        <v>1791</v>
      </c>
      <c r="D109" s="126" t="s">
        <v>2066</v>
      </c>
      <c r="E109" s="126" t="s">
        <v>1996</v>
      </c>
      <c r="F109" s="126" t="s">
        <v>1751</v>
      </c>
      <c r="G109" s="127" t="s">
        <v>2084</v>
      </c>
      <c r="H109" s="128" t="s">
        <v>548</v>
      </c>
      <c r="I109" s="128" t="s">
        <v>2085</v>
      </c>
      <c r="J109" s="128" t="s">
        <v>63</v>
      </c>
      <c r="K109" s="128" t="s">
        <v>1796</v>
      </c>
      <c r="L109" s="126" t="s">
        <v>236</v>
      </c>
      <c r="M109" s="126" t="s">
        <v>241</v>
      </c>
      <c r="N109" s="126" t="s">
        <v>242</v>
      </c>
      <c r="O109" s="126" t="s">
        <v>247</v>
      </c>
    </row>
    <row r="110" spans="1:15" ht="43.5" x14ac:dyDescent="0.35">
      <c r="A110" s="126" t="s">
        <v>2086</v>
      </c>
      <c r="B110" s="126" t="s">
        <v>2087</v>
      </c>
      <c r="C110" s="126" t="s">
        <v>1791</v>
      </c>
      <c r="D110" s="126" t="s">
        <v>2066</v>
      </c>
      <c r="E110" s="126" t="s">
        <v>1996</v>
      </c>
      <c r="F110" s="126" t="s">
        <v>1825</v>
      </c>
      <c r="G110" s="127" t="s">
        <v>2088</v>
      </c>
      <c r="H110" s="128" t="s">
        <v>548</v>
      </c>
      <c r="I110" s="128" t="s">
        <v>2085</v>
      </c>
      <c r="J110" s="126" t="s">
        <v>707</v>
      </c>
      <c r="K110" s="126" t="s">
        <v>1814</v>
      </c>
      <c r="L110" s="126" t="s">
        <v>236</v>
      </c>
      <c r="M110" s="126" t="s">
        <v>241</v>
      </c>
      <c r="N110" s="126" t="s">
        <v>242</v>
      </c>
      <c r="O110" s="126" t="s">
        <v>247</v>
      </c>
    </row>
    <row r="111" spans="1:15" ht="43.5" x14ac:dyDescent="0.35">
      <c r="A111" s="126" t="s">
        <v>2089</v>
      </c>
      <c r="B111" s="126" t="s">
        <v>1741</v>
      </c>
      <c r="C111" s="126" t="s">
        <v>1713</v>
      </c>
      <c r="D111" s="126" t="s">
        <v>2090</v>
      </c>
      <c r="E111" s="126" t="s">
        <v>1741</v>
      </c>
      <c r="F111" s="126" t="s">
        <v>1728</v>
      </c>
      <c r="G111" s="127" t="s">
        <v>2091</v>
      </c>
      <c r="H111" s="128">
        <v>10130759</v>
      </c>
      <c r="I111" s="128" t="s">
        <v>207</v>
      </c>
      <c r="J111" s="128" t="s">
        <v>2092</v>
      </c>
      <c r="K111" s="128" t="s">
        <v>62</v>
      </c>
      <c r="L111" s="126" t="s">
        <v>225</v>
      </c>
      <c r="M111" s="126" t="s">
        <v>230</v>
      </c>
      <c r="N111" s="126" t="s">
        <v>242</v>
      </c>
      <c r="O111" s="126" t="s">
        <v>247</v>
      </c>
    </row>
    <row r="112" spans="1:15" ht="58" x14ac:dyDescent="0.35">
      <c r="A112" s="126" t="s">
        <v>2093</v>
      </c>
      <c r="B112" s="126" t="s">
        <v>2094</v>
      </c>
      <c r="C112" s="126" t="s">
        <v>1791</v>
      </c>
      <c r="D112" s="126" t="s">
        <v>1740</v>
      </c>
      <c r="E112" s="126" t="s">
        <v>1741</v>
      </c>
      <c r="F112" s="126" t="s">
        <v>1751</v>
      </c>
      <c r="G112" s="127" t="s">
        <v>2095</v>
      </c>
      <c r="H112" s="128" t="s">
        <v>2096</v>
      </c>
      <c r="I112" s="128" t="s">
        <v>560</v>
      </c>
      <c r="J112" s="128" t="s">
        <v>63</v>
      </c>
      <c r="K112" s="128" t="s">
        <v>1796</v>
      </c>
      <c r="L112" s="126" t="s">
        <v>236</v>
      </c>
      <c r="M112" s="126" t="s">
        <v>241</v>
      </c>
      <c r="N112" s="126" t="s">
        <v>242</v>
      </c>
      <c r="O112" s="126" t="s">
        <v>247</v>
      </c>
    </row>
    <row r="113" spans="1:15" ht="87" x14ac:dyDescent="0.35">
      <c r="A113" s="126" t="s">
        <v>2097</v>
      </c>
      <c r="B113" s="126" t="s">
        <v>2098</v>
      </c>
      <c r="C113" s="126" t="s">
        <v>1791</v>
      </c>
      <c r="D113" s="126" t="s">
        <v>1740</v>
      </c>
      <c r="E113" s="126" t="s">
        <v>1741</v>
      </c>
      <c r="F113" s="126" t="s">
        <v>1825</v>
      </c>
      <c r="G113" s="127" t="s">
        <v>2008</v>
      </c>
      <c r="H113" s="128">
        <v>10135268</v>
      </c>
      <c r="I113" s="126" t="s">
        <v>826</v>
      </c>
      <c r="J113" s="126" t="s">
        <v>707</v>
      </c>
      <c r="K113" s="126" t="s">
        <v>1814</v>
      </c>
      <c r="L113" s="126" t="s">
        <v>236</v>
      </c>
      <c r="M113" s="126" t="s">
        <v>241</v>
      </c>
      <c r="N113" s="126" t="s">
        <v>242</v>
      </c>
      <c r="O113" s="126" t="s">
        <v>247</v>
      </c>
    </row>
    <row r="114" spans="1:15" ht="29" x14ac:dyDescent="0.35">
      <c r="A114" s="126" t="s">
        <v>2099</v>
      </c>
      <c r="B114" s="126" t="s">
        <v>2100</v>
      </c>
      <c r="C114" s="126" t="s">
        <v>1791</v>
      </c>
      <c r="D114" s="126" t="s">
        <v>1740</v>
      </c>
      <c r="E114" s="126" t="s">
        <v>1741</v>
      </c>
      <c r="F114" s="126" t="s">
        <v>1728</v>
      </c>
      <c r="G114" s="127" t="s">
        <v>2101</v>
      </c>
      <c r="H114" s="128" t="s">
        <v>2102</v>
      </c>
      <c r="I114" s="128" t="s">
        <v>1294</v>
      </c>
      <c r="J114" s="128" t="s">
        <v>214</v>
      </c>
      <c r="K114" s="128" t="s">
        <v>1821</v>
      </c>
      <c r="L114" s="126" t="s">
        <v>236</v>
      </c>
      <c r="M114" s="126" t="s">
        <v>241</v>
      </c>
      <c r="N114" s="126" t="s">
        <v>242</v>
      </c>
      <c r="O114" s="126" t="s">
        <v>247</v>
      </c>
    </row>
    <row r="115" spans="1:15" ht="43.5" x14ac:dyDescent="0.35">
      <c r="A115" s="126" t="s">
        <v>2103</v>
      </c>
      <c r="B115" s="126" t="s">
        <v>2104</v>
      </c>
      <c r="C115" s="126" t="s">
        <v>1791</v>
      </c>
      <c r="D115" s="126" t="s">
        <v>1878</v>
      </c>
      <c r="E115" s="126" t="s">
        <v>2104</v>
      </c>
      <c r="F115" s="126" t="s">
        <v>1825</v>
      </c>
      <c r="G115" s="127" t="s">
        <v>2105</v>
      </c>
      <c r="H115" s="126" t="s">
        <v>556</v>
      </c>
      <c r="I115" s="128" t="s">
        <v>560</v>
      </c>
      <c r="J115" s="128" t="s">
        <v>214</v>
      </c>
      <c r="K115" s="128" t="s">
        <v>1821</v>
      </c>
      <c r="L115" s="126" t="s">
        <v>236</v>
      </c>
      <c r="M115" s="126" t="s">
        <v>241</v>
      </c>
      <c r="N115" s="126" t="s">
        <v>242</v>
      </c>
      <c r="O115" s="126" t="s">
        <v>247</v>
      </c>
    </row>
    <row r="116" spans="1:15" ht="29" x14ac:dyDescent="0.35">
      <c r="A116" s="126" t="s">
        <v>2106</v>
      </c>
      <c r="B116" s="126" t="s">
        <v>2107</v>
      </c>
      <c r="C116" s="126" t="s">
        <v>1713</v>
      </c>
      <c r="D116" s="126" t="s">
        <v>1900</v>
      </c>
      <c r="E116" s="126" t="s">
        <v>1894</v>
      </c>
      <c r="F116" s="126" t="s">
        <v>1728</v>
      </c>
      <c r="G116" s="127" t="s">
        <v>2108</v>
      </c>
      <c r="H116" s="126">
        <v>10101806</v>
      </c>
      <c r="I116" s="126" t="s">
        <v>2109</v>
      </c>
      <c r="J116" s="128">
        <v>10138160</v>
      </c>
      <c r="K116" s="128" t="s">
        <v>1897</v>
      </c>
      <c r="L116" s="126" t="s">
        <v>225</v>
      </c>
      <c r="M116" s="126" t="s">
        <v>230</v>
      </c>
      <c r="N116" s="126" t="s">
        <v>242</v>
      </c>
      <c r="O116" s="126" t="s">
        <v>247</v>
      </c>
    </row>
    <row r="117" spans="1:15" ht="43.5" x14ac:dyDescent="0.35">
      <c r="A117" s="126" t="s">
        <v>2110</v>
      </c>
      <c r="B117" s="126" t="s">
        <v>2111</v>
      </c>
      <c r="C117" s="126" t="s">
        <v>1733</v>
      </c>
      <c r="D117" s="126" t="s">
        <v>1900</v>
      </c>
      <c r="E117" s="126" t="s">
        <v>1894</v>
      </c>
      <c r="F117" s="126" t="s">
        <v>1825</v>
      </c>
      <c r="G117" s="127" t="s">
        <v>2112</v>
      </c>
      <c r="H117" s="126">
        <v>10113858</v>
      </c>
      <c r="I117" s="126" t="s">
        <v>730</v>
      </c>
      <c r="J117" s="126">
        <v>10138160</v>
      </c>
      <c r="K117" s="126" t="s">
        <v>1897</v>
      </c>
      <c r="L117" s="126" t="s">
        <v>231</v>
      </c>
      <c r="M117" s="126" t="s">
        <v>235</v>
      </c>
      <c r="N117" s="126" t="s">
        <v>242</v>
      </c>
      <c r="O117" s="126" t="s">
        <v>247</v>
      </c>
    </row>
    <row r="118" spans="1:15" ht="58" x14ac:dyDescent="0.35">
      <c r="A118" s="126" t="s">
        <v>2113</v>
      </c>
      <c r="B118" s="126" t="s">
        <v>2114</v>
      </c>
      <c r="C118" s="126" t="s">
        <v>1739</v>
      </c>
      <c r="D118" s="126" t="s">
        <v>1900</v>
      </c>
      <c r="E118" s="126" t="s">
        <v>1894</v>
      </c>
      <c r="F118" s="126" t="s">
        <v>1825</v>
      </c>
      <c r="G118" s="127" t="s">
        <v>2115</v>
      </c>
      <c r="H118" s="128" t="s">
        <v>1261</v>
      </c>
      <c r="I118" s="128" t="s">
        <v>2116</v>
      </c>
      <c r="J118" s="128" t="s">
        <v>1787</v>
      </c>
      <c r="K118" s="126" t="s">
        <v>1788</v>
      </c>
      <c r="L118" s="126">
        <v>10143988</v>
      </c>
      <c r="M118" s="126" t="s">
        <v>224</v>
      </c>
      <c r="N118" s="126" t="s">
        <v>242</v>
      </c>
      <c r="O118" s="126" t="s">
        <v>247</v>
      </c>
    </row>
    <row r="119" spans="1:15" ht="58" x14ac:dyDescent="0.35">
      <c r="A119" s="126" t="s">
        <v>2117</v>
      </c>
      <c r="B119" s="126" t="s">
        <v>2118</v>
      </c>
      <c r="C119" s="126" t="s">
        <v>1739</v>
      </c>
      <c r="D119" s="126" t="s">
        <v>1900</v>
      </c>
      <c r="E119" s="126" t="s">
        <v>1894</v>
      </c>
      <c r="F119" s="126" t="s">
        <v>1825</v>
      </c>
      <c r="G119" s="127" t="s">
        <v>2119</v>
      </c>
      <c r="H119" s="128">
        <v>10101806</v>
      </c>
      <c r="I119" s="126" t="s">
        <v>2109</v>
      </c>
      <c r="J119" s="126" t="s">
        <v>1787</v>
      </c>
      <c r="K119" s="126" t="s">
        <v>1788</v>
      </c>
      <c r="L119" s="126">
        <v>10143988</v>
      </c>
      <c r="M119" s="126" t="s">
        <v>224</v>
      </c>
      <c r="N119" s="126" t="s">
        <v>242</v>
      </c>
      <c r="O119" s="126" t="s">
        <v>247</v>
      </c>
    </row>
    <row r="120" spans="1:15" ht="29" x14ac:dyDescent="0.35">
      <c r="A120" s="126" t="s">
        <v>2120</v>
      </c>
      <c r="B120" s="126" t="s">
        <v>2121</v>
      </c>
      <c r="C120" s="126" t="s">
        <v>1733</v>
      </c>
      <c r="D120" s="126" t="s">
        <v>1900</v>
      </c>
      <c r="E120" s="126" t="s">
        <v>1894</v>
      </c>
      <c r="F120" s="126" t="s">
        <v>1825</v>
      </c>
      <c r="G120" s="127" t="s">
        <v>2122</v>
      </c>
      <c r="H120" s="128" t="s">
        <v>1261</v>
      </c>
      <c r="I120" s="128" t="s">
        <v>2116</v>
      </c>
      <c r="J120" s="126">
        <v>10138160</v>
      </c>
      <c r="K120" s="126" t="s">
        <v>1897</v>
      </c>
      <c r="L120" s="126" t="s">
        <v>231</v>
      </c>
      <c r="M120" s="126" t="s">
        <v>235</v>
      </c>
      <c r="N120" s="126" t="s">
        <v>242</v>
      </c>
      <c r="O120" s="126" t="s">
        <v>247</v>
      </c>
    </row>
    <row r="121" spans="1:15" ht="58" x14ac:dyDescent="0.35">
      <c r="A121" s="126" t="s">
        <v>2123</v>
      </c>
      <c r="B121" s="126" t="s">
        <v>2124</v>
      </c>
      <c r="C121" s="126" t="s">
        <v>1791</v>
      </c>
      <c r="D121" s="126" t="s">
        <v>1934</v>
      </c>
      <c r="E121" s="126" t="s">
        <v>1935</v>
      </c>
      <c r="F121" s="126" t="s">
        <v>1751</v>
      </c>
      <c r="G121" s="127" t="s">
        <v>2125</v>
      </c>
      <c r="H121" s="128">
        <v>10150664</v>
      </c>
      <c r="I121" s="128" t="s">
        <v>2126</v>
      </c>
      <c r="J121" s="126">
        <v>10135474</v>
      </c>
      <c r="K121" s="126" t="s">
        <v>1990</v>
      </c>
      <c r="L121" s="126" t="s">
        <v>236</v>
      </c>
      <c r="M121" s="126" t="s">
        <v>241</v>
      </c>
      <c r="N121" s="126" t="s">
        <v>242</v>
      </c>
      <c r="O121" s="126" t="s">
        <v>247</v>
      </c>
    </row>
    <row r="122" spans="1:15" ht="58" x14ac:dyDescent="0.35">
      <c r="A122" s="126" t="s">
        <v>2127</v>
      </c>
      <c r="B122" s="126" t="s">
        <v>2128</v>
      </c>
      <c r="C122" s="126" t="s">
        <v>1791</v>
      </c>
      <c r="D122" s="126" t="s">
        <v>1934</v>
      </c>
      <c r="E122" s="126" t="s">
        <v>1935</v>
      </c>
      <c r="F122" s="126" t="s">
        <v>1728</v>
      </c>
      <c r="G122" s="127" t="s">
        <v>2125</v>
      </c>
      <c r="H122" s="128">
        <v>10150664</v>
      </c>
      <c r="I122" s="128" t="s">
        <v>2126</v>
      </c>
      <c r="J122" s="126">
        <v>10135474</v>
      </c>
      <c r="K122" s="126" t="s">
        <v>1990</v>
      </c>
      <c r="L122" s="126" t="s">
        <v>236</v>
      </c>
      <c r="M122" s="126" t="s">
        <v>241</v>
      </c>
      <c r="N122" s="126" t="s">
        <v>242</v>
      </c>
      <c r="O122" s="126" t="s">
        <v>247</v>
      </c>
    </row>
    <row r="123" spans="1:15" ht="58" x14ac:dyDescent="0.35">
      <c r="A123" s="126" t="s">
        <v>2129</v>
      </c>
      <c r="B123" s="126" t="s">
        <v>2130</v>
      </c>
      <c r="C123" s="126" t="s">
        <v>1791</v>
      </c>
      <c r="D123" s="126" t="s">
        <v>1792</v>
      </c>
      <c r="E123" s="126" t="s">
        <v>1793</v>
      </c>
      <c r="F123" s="126" t="s">
        <v>1751</v>
      </c>
      <c r="G123" s="127" t="s">
        <v>2131</v>
      </c>
      <c r="H123" s="126" t="s">
        <v>74</v>
      </c>
      <c r="I123" s="126" t="s">
        <v>78</v>
      </c>
      <c r="J123" s="126" t="s">
        <v>435</v>
      </c>
      <c r="K123" s="126" t="s">
        <v>2132</v>
      </c>
      <c r="L123" s="126" t="s">
        <v>236</v>
      </c>
      <c r="M123" s="126" t="s">
        <v>241</v>
      </c>
      <c r="N123" s="126" t="s">
        <v>242</v>
      </c>
      <c r="O123" s="126" t="s">
        <v>247</v>
      </c>
    </row>
    <row r="124" spans="1:15" ht="116" x14ac:dyDescent="0.35">
      <c r="A124" s="126" t="s">
        <v>2133</v>
      </c>
      <c r="B124" s="126" t="s">
        <v>2134</v>
      </c>
      <c r="C124" s="126" t="s">
        <v>1733</v>
      </c>
      <c r="D124" s="126" t="s">
        <v>1792</v>
      </c>
      <c r="E124" s="126" t="s">
        <v>1793</v>
      </c>
      <c r="F124" s="126" t="s">
        <v>1748</v>
      </c>
      <c r="G124" s="127" t="s">
        <v>2978</v>
      </c>
      <c r="H124" s="126">
        <v>10153739</v>
      </c>
      <c r="I124" s="126" t="s">
        <v>1163</v>
      </c>
      <c r="J124" s="126">
        <v>10153739</v>
      </c>
      <c r="K124" s="126" t="s">
        <v>1163</v>
      </c>
      <c r="L124" s="126" t="s">
        <v>231</v>
      </c>
      <c r="M124" s="126" t="s">
        <v>235</v>
      </c>
      <c r="N124" s="126" t="s">
        <v>242</v>
      </c>
      <c r="O124" s="126" t="s">
        <v>247</v>
      </c>
    </row>
    <row r="125" spans="1:15" ht="72.5" x14ac:dyDescent="0.35">
      <c r="A125" s="126" t="s">
        <v>2135</v>
      </c>
      <c r="B125" s="126" t="s">
        <v>2136</v>
      </c>
      <c r="C125" s="126" t="s">
        <v>1733</v>
      </c>
      <c r="D125" s="126" t="s">
        <v>2137</v>
      </c>
      <c r="E125" s="126" t="s">
        <v>1793</v>
      </c>
      <c r="F125" s="126" t="s">
        <v>1825</v>
      </c>
      <c r="G125" s="127" t="s">
        <v>2138</v>
      </c>
      <c r="H125" s="126" t="s">
        <v>74</v>
      </c>
      <c r="I125" s="126" t="s">
        <v>78</v>
      </c>
      <c r="J125" s="126" t="s">
        <v>74</v>
      </c>
      <c r="K125" s="126" t="s">
        <v>78</v>
      </c>
      <c r="L125" s="126" t="s">
        <v>231</v>
      </c>
      <c r="M125" s="126" t="s">
        <v>235</v>
      </c>
      <c r="N125" s="126" t="s">
        <v>242</v>
      </c>
      <c r="O125" s="126" t="s">
        <v>247</v>
      </c>
    </row>
    <row r="126" spans="1:15" x14ac:dyDescent="0.35">
      <c r="A126" s="126" t="s">
        <v>2139</v>
      </c>
      <c r="B126" s="126" t="s">
        <v>2140</v>
      </c>
      <c r="C126" s="126" t="s">
        <v>1733</v>
      </c>
      <c r="D126" s="126" t="s">
        <v>1792</v>
      </c>
      <c r="E126" s="126" t="s">
        <v>1793</v>
      </c>
      <c r="F126" s="126" t="s">
        <v>1825</v>
      </c>
      <c r="G126" s="127" t="s">
        <v>2141</v>
      </c>
      <c r="H126" s="126" t="s">
        <v>74</v>
      </c>
      <c r="I126" s="126" t="s">
        <v>78</v>
      </c>
      <c r="J126" s="126" t="s">
        <v>74</v>
      </c>
      <c r="K126" s="126" t="s">
        <v>78</v>
      </c>
      <c r="L126" s="126" t="s">
        <v>231</v>
      </c>
      <c r="M126" s="126" t="s">
        <v>235</v>
      </c>
      <c r="N126" s="126" t="s">
        <v>242</v>
      </c>
      <c r="O126" s="126" t="s">
        <v>247</v>
      </c>
    </row>
    <row r="127" spans="1:15" ht="43.5" x14ac:dyDescent="0.35">
      <c r="A127" s="126" t="s">
        <v>2142</v>
      </c>
      <c r="B127" s="126" t="s">
        <v>2143</v>
      </c>
      <c r="C127" s="126" t="s">
        <v>1713</v>
      </c>
      <c r="D127" s="126" t="s">
        <v>1878</v>
      </c>
      <c r="E127" s="126" t="s">
        <v>2143</v>
      </c>
      <c r="F127" s="126" t="s">
        <v>1825</v>
      </c>
      <c r="G127" s="127" t="s">
        <v>2144</v>
      </c>
      <c r="H127" s="126" t="s">
        <v>58</v>
      </c>
      <c r="I127" s="126" t="s">
        <v>62</v>
      </c>
      <c r="J127" s="126" t="s">
        <v>58</v>
      </c>
      <c r="K127" s="126" t="s">
        <v>62</v>
      </c>
      <c r="L127" s="126" t="s">
        <v>225</v>
      </c>
      <c r="M127" s="126" t="s">
        <v>230</v>
      </c>
      <c r="N127" s="126" t="s">
        <v>242</v>
      </c>
      <c r="O127" s="126" t="s">
        <v>247</v>
      </c>
    </row>
    <row r="128" spans="1:15" ht="58" x14ac:dyDescent="0.35">
      <c r="A128" s="126" t="s">
        <v>2145</v>
      </c>
      <c r="B128" s="126" t="s">
        <v>2146</v>
      </c>
      <c r="C128" s="126" t="s">
        <v>1791</v>
      </c>
      <c r="D128" s="126" t="s">
        <v>1792</v>
      </c>
      <c r="E128" s="126" t="s">
        <v>1793</v>
      </c>
      <c r="F128" s="126" t="s">
        <v>1751</v>
      </c>
      <c r="G128" s="127" t="s">
        <v>2131</v>
      </c>
      <c r="H128" s="126" t="s">
        <v>74</v>
      </c>
      <c r="I128" s="126" t="s">
        <v>78</v>
      </c>
      <c r="J128" s="128" t="s">
        <v>63</v>
      </c>
      <c r="K128" s="128" t="s">
        <v>1796</v>
      </c>
      <c r="L128" s="126" t="s">
        <v>236</v>
      </c>
      <c r="M128" s="126" t="s">
        <v>241</v>
      </c>
      <c r="N128" s="126" t="s">
        <v>242</v>
      </c>
      <c r="O128" s="126" t="s">
        <v>247</v>
      </c>
    </row>
    <row r="129" spans="1:15" ht="87" x14ac:dyDescent="0.35">
      <c r="A129" s="126" t="s">
        <v>2147</v>
      </c>
      <c r="B129" s="126" t="s">
        <v>2148</v>
      </c>
      <c r="C129" s="126" t="s">
        <v>1791</v>
      </c>
      <c r="D129" s="126" t="s">
        <v>2149</v>
      </c>
      <c r="E129" s="126" t="s">
        <v>2150</v>
      </c>
      <c r="F129" s="126" t="s">
        <v>1715</v>
      </c>
      <c r="G129" s="127" t="s">
        <v>2151</v>
      </c>
      <c r="H129" s="128" t="s">
        <v>2152</v>
      </c>
      <c r="I129" s="128" t="s">
        <v>2153</v>
      </c>
      <c r="J129" s="126">
        <v>10135474</v>
      </c>
      <c r="K129" s="126" t="s">
        <v>1990</v>
      </c>
      <c r="L129" s="126" t="s">
        <v>236</v>
      </c>
      <c r="M129" s="126" t="s">
        <v>241</v>
      </c>
      <c r="N129" s="126" t="s">
        <v>242</v>
      </c>
      <c r="O129" s="126" t="s">
        <v>247</v>
      </c>
    </row>
    <row r="130" spans="1:15" ht="43.5" x14ac:dyDescent="0.35">
      <c r="A130" s="126" t="s">
        <v>2154</v>
      </c>
      <c r="B130" s="126" t="s">
        <v>2150</v>
      </c>
      <c r="C130" s="126" t="s">
        <v>1713</v>
      </c>
      <c r="D130" s="126" t="s">
        <v>2155</v>
      </c>
      <c r="E130" s="126" t="s">
        <v>2150</v>
      </c>
      <c r="F130" s="126" t="s">
        <v>1825</v>
      </c>
      <c r="G130" s="127" t="s">
        <v>2156</v>
      </c>
      <c r="H130" s="128">
        <v>10143107</v>
      </c>
      <c r="I130" s="128" t="s">
        <v>2157</v>
      </c>
      <c r="J130" s="126" t="s">
        <v>199</v>
      </c>
      <c r="K130" s="126" t="s">
        <v>1717</v>
      </c>
      <c r="L130" s="126" t="s">
        <v>225</v>
      </c>
      <c r="M130" s="126" t="s">
        <v>230</v>
      </c>
      <c r="N130" s="126" t="s">
        <v>242</v>
      </c>
      <c r="O130" s="126" t="s">
        <v>247</v>
      </c>
    </row>
    <row r="131" spans="1:15" ht="72.5" x14ac:dyDescent="0.35">
      <c r="A131" s="126" t="s">
        <v>2158</v>
      </c>
      <c r="B131" s="126" t="s">
        <v>2159</v>
      </c>
      <c r="C131" s="126" t="s">
        <v>1791</v>
      </c>
      <c r="D131" s="126" t="s">
        <v>1934</v>
      </c>
      <c r="E131" s="126" t="s">
        <v>1935</v>
      </c>
      <c r="F131" s="126" t="s">
        <v>1751</v>
      </c>
      <c r="G131" s="127" t="s">
        <v>2979</v>
      </c>
      <c r="H131" s="128" t="s">
        <v>2160</v>
      </c>
      <c r="I131" s="128" t="s">
        <v>2161</v>
      </c>
      <c r="J131" s="126">
        <v>10135474</v>
      </c>
      <c r="K131" s="126" t="s">
        <v>1990</v>
      </c>
      <c r="L131" s="126" t="s">
        <v>236</v>
      </c>
      <c r="M131" s="126" t="s">
        <v>241</v>
      </c>
      <c r="N131" s="126" t="s">
        <v>242</v>
      </c>
      <c r="O131" s="126" t="s">
        <v>247</v>
      </c>
    </row>
    <row r="132" spans="1:15" ht="87" x14ac:dyDescent="0.35">
      <c r="A132" s="126" t="s">
        <v>2162</v>
      </c>
      <c r="B132" s="126" t="s">
        <v>2163</v>
      </c>
      <c r="C132" s="126" t="s">
        <v>1791</v>
      </c>
      <c r="D132" s="126" t="s">
        <v>1934</v>
      </c>
      <c r="E132" s="126" t="s">
        <v>1935</v>
      </c>
      <c r="F132" s="126" t="s">
        <v>1715</v>
      </c>
      <c r="G132" s="127" t="s">
        <v>2164</v>
      </c>
      <c r="H132" s="128">
        <v>10142650</v>
      </c>
      <c r="I132" s="128" t="s">
        <v>2165</v>
      </c>
      <c r="J132" s="126">
        <v>10135474</v>
      </c>
      <c r="K132" s="126" t="s">
        <v>1990</v>
      </c>
      <c r="L132" s="126" t="s">
        <v>236</v>
      </c>
      <c r="M132" s="126" t="s">
        <v>241</v>
      </c>
      <c r="N132" s="126" t="s">
        <v>242</v>
      </c>
      <c r="O132" s="126" t="s">
        <v>247</v>
      </c>
    </row>
    <row r="133" spans="1:15" x14ac:dyDescent="0.35">
      <c r="A133" s="126" t="s">
        <v>2166</v>
      </c>
      <c r="B133" s="126" t="s">
        <v>2167</v>
      </c>
      <c r="C133" s="126" t="s">
        <v>1791</v>
      </c>
      <c r="D133" s="126" t="s">
        <v>1934</v>
      </c>
      <c r="E133" s="126" t="s">
        <v>1935</v>
      </c>
      <c r="F133" s="126" t="s">
        <v>1715</v>
      </c>
      <c r="G133" s="127" t="s">
        <v>2168</v>
      </c>
      <c r="H133" s="128">
        <v>10142650</v>
      </c>
      <c r="I133" s="128" t="s">
        <v>2165</v>
      </c>
      <c r="J133" s="126">
        <v>10135474</v>
      </c>
      <c r="K133" s="126" t="s">
        <v>1990</v>
      </c>
      <c r="L133" s="126" t="s">
        <v>236</v>
      </c>
      <c r="M133" s="126" t="s">
        <v>241</v>
      </c>
      <c r="N133" s="126" t="s">
        <v>242</v>
      </c>
      <c r="O133" s="126" t="s">
        <v>247</v>
      </c>
    </row>
    <row r="134" spans="1:15" ht="43.5" x14ac:dyDescent="0.35">
      <c r="A134" s="126" t="s">
        <v>2169</v>
      </c>
      <c r="B134" s="126" t="s">
        <v>1809</v>
      </c>
      <c r="C134" s="126" t="s">
        <v>1713</v>
      </c>
      <c r="D134" s="126" t="s">
        <v>2170</v>
      </c>
      <c r="E134" s="126" t="s">
        <v>1809</v>
      </c>
      <c r="F134" s="126" t="s">
        <v>1825</v>
      </c>
      <c r="G134" s="127" t="s">
        <v>2171</v>
      </c>
      <c r="H134" s="126">
        <v>10130206</v>
      </c>
      <c r="I134" s="126" t="s">
        <v>761</v>
      </c>
      <c r="J134" s="126" t="s">
        <v>199</v>
      </c>
      <c r="K134" s="126" t="s">
        <v>1717</v>
      </c>
      <c r="L134" s="126" t="s">
        <v>225</v>
      </c>
      <c r="M134" s="126" t="s">
        <v>230</v>
      </c>
      <c r="N134" s="126" t="s">
        <v>242</v>
      </c>
      <c r="O134" s="126" t="s">
        <v>247</v>
      </c>
    </row>
    <row r="135" spans="1:15" ht="43.5" x14ac:dyDescent="0.35">
      <c r="A135" s="126" t="s">
        <v>2172</v>
      </c>
      <c r="B135" s="126" t="s">
        <v>2173</v>
      </c>
      <c r="C135" s="126" t="s">
        <v>1791</v>
      </c>
      <c r="D135" s="126" t="s">
        <v>1808</v>
      </c>
      <c r="E135" s="126" t="s">
        <v>1809</v>
      </c>
      <c r="F135" s="126" t="s">
        <v>1748</v>
      </c>
      <c r="G135" s="127" t="s">
        <v>2174</v>
      </c>
      <c r="H135" s="133" t="s">
        <v>3033</v>
      </c>
      <c r="I135" s="132" t="s">
        <v>3032</v>
      </c>
      <c r="J135" s="128" t="s">
        <v>214</v>
      </c>
      <c r="K135" s="128" t="s">
        <v>1821</v>
      </c>
      <c r="L135" s="126" t="s">
        <v>236</v>
      </c>
      <c r="M135" s="126" t="s">
        <v>241</v>
      </c>
      <c r="N135" s="126" t="s">
        <v>242</v>
      </c>
      <c r="O135" s="126" t="s">
        <v>247</v>
      </c>
    </row>
    <row r="136" spans="1:15" ht="58" x14ac:dyDescent="0.35">
      <c r="A136" s="126" t="s">
        <v>2175</v>
      </c>
      <c r="B136" s="126" t="s">
        <v>2176</v>
      </c>
      <c r="C136" s="126" t="s">
        <v>1791</v>
      </c>
      <c r="D136" s="126" t="s">
        <v>1808</v>
      </c>
      <c r="E136" s="126" t="s">
        <v>1809</v>
      </c>
      <c r="F136" s="126" t="s">
        <v>1751</v>
      </c>
      <c r="G136" s="127" t="s">
        <v>2177</v>
      </c>
      <c r="H136" s="131" t="s">
        <v>3033</v>
      </c>
      <c r="I136" s="130" t="s">
        <v>3032</v>
      </c>
      <c r="J136" s="128" t="s">
        <v>214</v>
      </c>
      <c r="K136" s="128" t="s">
        <v>1821</v>
      </c>
      <c r="L136" s="126" t="s">
        <v>236</v>
      </c>
      <c r="M136" s="126" t="s">
        <v>241</v>
      </c>
      <c r="N136" s="126" t="s">
        <v>242</v>
      </c>
      <c r="O136" s="126" t="s">
        <v>247</v>
      </c>
    </row>
    <row r="137" spans="1:15" ht="58" x14ac:dyDescent="0.35">
      <c r="A137" s="126" t="s">
        <v>2178</v>
      </c>
      <c r="B137" s="126" t="s">
        <v>2179</v>
      </c>
      <c r="C137" s="126" t="s">
        <v>1733</v>
      </c>
      <c r="D137" s="126" t="s">
        <v>1808</v>
      </c>
      <c r="E137" s="126" t="s">
        <v>1809</v>
      </c>
      <c r="F137" s="126" t="s">
        <v>1751</v>
      </c>
      <c r="G137" s="127" t="s">
        <v>2180</v>
      </c>
      <c r="H137" s="128" t="s">
        <v>648</v>
      </c>
      <c r="I137" s="128" t="s">
        <v>2980</v>
      </c>
      <c r="J137" s="128" t="s">
        <v>52</v>
      </c>
      <c r="K137" s="128" t="s">
        <v>1736</v>
      </c>
      <c r="L137" s="126" t="s">
        <v>231</v>
      </c>
      <c r="M137" s="126" t="s">
        <v>235</v>
      </c>
      <c r="N137" s="126" t="s">
        <v>242</v>
      </c>
      <c r="O137" s="126" t="s">
        <v>247</v>
      </c>
    </row>
    <row r="138" spans="1:15" ht="58" x14ac:dyDescent="0.35">
      <c r="A138" s="126" t="s">
        <v>2181</v>
      </c>
      <c r="B138" s="126" t="s">
        <v>2182</v>
      </c>
      <c r="C138" s="126" t="s">
        <v>1791</v>
      </c>
      <c r="D138" s="126" t="s">
        <v>1808</v>
      </c>
      <c r="E138" s="126" t="s">
        <v>1809</v>
      </c>
      <c r="F138" s="126" t="s">
        <v>1751</v>
      </c>
      <c r="G138" s="127" t="s">
        <v>2183</v>
      </c>
      <c r="H138" s="128" t="s">
        <v>2184</v>
      </c>
      <c r="I138" s="128" t="s">
        <v>2981</v>
      </c>
      <c r="J138" s="128" t="s">
        <v>214</v>
      </c>
      <c r="K138" s="128" t="s">
        <v>1821</v>
      </c>
      <c r="L138" s="126" t="s">
        <v>236</v>
      </c>
      <c r="M138" s="126" t="s">
        <v>241</v>
      </c>
      <c r="N138" s="126" t="s">
        <v>242</v>
      </c>
      <c r="O138" s="126" t="s">
        <v>247</v>
      </c>
    </row>
    <row r="139" spans="1:15" ht="58" x14ac:dyDescent="0.35">
      <c r="A139" s="126" t="s">
        <v>2185</v>
      </c>
      <c r="B139" s="126" t="s">
        <v>2186</v>
      </c>
      <c r="C139" s="126" t="s">
        <v>1791</v>
      </c>
      <c r="D139" s="126" t="s">
        <v>1808</v>
      </c>
      <c r="E139" s="126" t="s">
        <v>1809</v>
      </c>
      <c r="F139" s="126" t="s">
        <v>1751</v>
      </c>
      <c r="G139" s="127" t="s">
        <v>2187</v>
      </c>
      <c r="H139" s="128" t="s">
        <v>2184</v>
      </c>
      <c r="I139" s="128" t="s">
        <v>2981</v>
      </c>
      <c r="J139" s="128" t="s">
        <v>214</v>
      </c>
      <c r="K139" s="128" t="s">
        <v>1821</v>
      </c>
      <c r="L139" s="126" t="s">
        <v>236</v>
      </c>
      <c r="M139" s="126" t="s">
        <v>241</v>
      </c>
      <c r="N139" s="126" t="s">
        <v>242</v>
      </c>
      <c r="O139" s="126" t="s">
        <v>247</v>
      </c>
    </row>
    <row r="140" spans="1:15" ht="58" x14ac:dyDescent="0.35">
      <c r="A140" s="126" t="s">
        <v>2188</v>
      </c>
      <c r="B140" s="126" t="s">
        <v>2189</v>
      </c>
      <c r="C140" s="126" t="s">
        <v>1791</v>
      </c>
      <c r="D140" s="126" t="s">
        <v>1808</v>
      </c>
      <c r="E140" s="126" t="s">
        <v>1809</v>
      </c>
      <c r="F140" s="126" t="s">
        <v>1751</v>
      </c>
      <c r="G140" s="127" t="s">
        <v>2190</v>
      </c>
      <c r="H140" s="128" t="s">
        <v>2184</v>
      </c>
      <c r="I140" s="128" t="s">
        <v>2981</v>
      </c>
      <c r="J140" s="128" t="s">
        <v>214</v>
      </c>
      <c r="K140" s="128" t="s">
        <v>1821</v>
      </c>
      <c r="L140" s="126" t="s">
        <v>236</v>
      </c>
      <c r="M140" s="126" t="s">
        <v>241</v>
      </c>
      <c r="N140" s="126" t="s">
        <v>242</v>
      </c>
      <c r="O140" s="126" t="s">
        <v>247</v>
      </c>
    </row>
    <row r="141" spans="1:15" ht="58" x14ac:dyDescent="0.35">
      <c r="A141" s="126" t="s">
        <v>2191</v>
      </c>
      <c r="B141" s="126" t="s">
        <v>2192</v>
      </c>
      <c r="C141" s="126" t="s">
        <v>1791</v>
      </c>
      <c r="D141" s="126" t="s">
        <v>1792</v>
      </c>
      <c r="E141" s="126" t="s">
        <v>1793</v>
      </c>
      <c r="F141" s="126" t="s">
        <v>1751</v>
      </c>
      <c r="G141" s="127" t="s">
        <v>2193</v>
      </c>
      <c r="H141" s="128" t="s">
        <v>63</v>
      </c>
      <c r="I141" s="128" t="s">
        <v>1796</v>
      </c>
      <c r="J141" s="128" t="s">
        <v>63</v>
      </c>
      <c r="K141" s="128" t="s">
        <v>1796</v>
      </c>
      <c r="L141" s="126" t="s">
        <v>236</v>
      </c>
      <c r="M141" s="126" t="s">
        <v>241</v>
      </c>
      <c r="N141" s="126" t="s">
        <v>242</v>
      </c>
      <c r="O141" s="126" t="s">
        <v>247</v>
      </c>
    </row>
    <row r="142" spans="1:15" ht="58" x14ac:dyDescent="0.35">
      <c r="A142" s="126" t="s">
        <v>2194</v>
      </c>
      <c r="B142" s="126" t="s">
        <v>2195</v>
      </c>
      <c r="C142" s="126" t="s">
        <v>1791</v>
      </c>
      <c r="D142" s="126" t="s">
        <v>1983</v>
      </c>
      <c r="E142" s="126" t="s">
        <v>1984</v>
      </c>
      <c r="F142" s="126" t="s">
        <v>1751</v>
      </c>
      <c r="G142" s="127" t="s">
        <v>2196</v>
      </c>
      <c r="H142" s="128" t="s">
        <v>2197</v>
      </c>
      <c r="I142" s="128" t="s">
        <v>2198</v>
      </c>
      <c r="J142" s="128">
        <v>10135474</v>
      </c>
      <c r="K142" s="126" t="s">
        <v>1990</v>
      </c>
      <c r="L142" s="126" t="s">
        <v>236</v>
      </c>
      <c r="M142" s="126" t="s">
        <v>241</v>
      </c>
      <c r="N142" s="126" t="s">
        <v>242</v>
      </c>
      <c r="O142" s="126" t="s">
        <v>247</v>
      </c>
    </row>
    <row r="143" spans="1:15" ht="58" x14ac:dyDescent="0.35">
      <c r="A143" s="126" t="s">
        <v>2199</v>
      </c>
      <c r="B143" s="126" t="s">
        <v>2200</v>
      </c>
      <c r="C143" s="126" t="s">
        <v>1791</v>
      </c>
      <c r="D143" s="126" t="s">
        <v>1776</v>
      </c>
      <c r="E143" s="126" t="s">
        <v>1777</v>
      </c>
      <c r="F143" s="126" t="s">
        <v>1751</v>
      </c>
      <c r="G143" s="127" t="s">
        <v>2201</v>
      </c>
      <c r="H143" s="128">
        <v>10151285</v>
      </c>
      <c r="I143" s="128" t="s">
        <v>2202</v>
      </c>
      <c r="J143" s="128" t="s">
        <v>214</v>
      </c>
      <c r="K143" s="128" t="s">
        <v>1821</v>
      </c>
      <c r="L143" s="126" t="s">
        <v>236</v>
      </c>
      <c r="M143" s="126" t="s">
        <v>241</v>
      </c>
      <c r="N143" s="126" t="s">
        <v>242</v>
      </c>
      <c r="O143" s="126" t="s">
        <v>247</v>
      </c>
    </row>
    <row r="144" spans="1:15" ht="43.5" x14ac:dyDescent="0.35">
      <c r="A144" s="126" t="s">
        <v>2203</v>
      </c>
      <c r="B144" s="126" t="s">
        <v>2204</v>
      </c>
      <c r="C144" s="126" t="s">
        <v>1791</v>
      </c>
      <c r="D144" s="126" t="s">
        <v>1900</v>
      </c>
      <c r="E144" s="126" t="s">
        <v>1894</v>
      </c>
      <c r="F144" s="126" t="s">
        <v>1825</v>
      </c>
      <c r="G144" s="127" t="s">
        <v>2205</v>
      </c>
      <c r="H144" s="126">
        <v>10144086</v>
      </c>
      <c r="I144" s="126" t="s">
        <v>2206</v>
      </c>
      <c r="J144" s="126" t="s">
        <v>63</v>
      </c>
      <c r="K144" s="126" t="s">
        <v>1796</v>
      </c>
      <c r="L144" s="126" t="s">
        <v>236</v>
      </c>
      <c r="M144" s="126" t="s">
        <v>241</v>
      </c>
      <c r="N144" s="126" t="s">
        <v>242</v>
      </c>
      <c r="O144" s="126" t="s">
        <v>247</v>
      </c>
    </row>
    <row r="145" spans="1:15" ht="43.5" x14ac:dyDescent="0.35">
      <c r="A145" s="126" t="s">
        <v>2207</v>
      </c>
      <c r="B145" s="126" t="s">
        <v>2208</v>
      </c>
      <c r="C145" s="126" t="s">
        <v>1733</v>
      </c>
      <c r="D145" s="126" t="s">
        <v>1900</v>
      </c>
      <c r="E145" s="126" t="s">
        <v>1894</v>
      </c>
      <c r="F145" s="126" t="s">
        <v>1825</v>
      </c>
      <c r="G145" s="127" t="s">
        <v>2209</v>
      </c>
      <c r="H145" s="126">
        <v>10137628</v>
      </c>
      <c r="I145" s="126" t="s">
        <v>864</v>
      </c>
      <c r="J145" s="126" t="s">
        <v>52</v>
      </c>
      <c r="K145" s="126" t="s">
        <v>1736</v>
      </c>
      <c r="L145" s="126" t="s">
        <v>231</v>
      </c>
      <c r="M145" s="126" t="s">
        <v>235</v>
      </c>
      <c r="N145" s="126" t="s">
        <v>242</v>
      </c>
      <c r="O145" s="126" t="s">
        <v>247</v>
      </c>
    </row>
    <row r="146" spans="1:15" ht="43.5" x14ac:dyDescent="0.35">
      <c r="A146" s="126" t="s">
        <v>2210</v>
      </c>
      <c r="B146" s="126" t="s">
        <v>2211</v>
      </c>
      <c r="C146" s="126" t="s">
        <v>1733</v>
      </c>
      <c r="D146" s="126" t="s">
        <v>1900</v>
      </c>
      <c r="E146" s="126" t="s">
        <v>1894</v>
      </c>
      <c r="F146" s="126" t="s">
        <v>1825</v>
      </c>
      <c r="G146" s="127" t="s">
        <v>2212</v>
      </c>
      <c r="H146" s="126" t="s">
        <v>2213</v>
      </c>
      <c r="I146" s="126" t="s">
        <v>677</v>
      </c>
      <c r="J146" s="126" t="s">
        <v>74</v>
      </c>
      <c r="K146" s="126" t="s">
        <v>78</v>
      </c>
      <c r="L146" s="126" t="s">
        <v>231</v>
      </c>
      <c r="M146" s="126" t="s">
        <v>235</v>
      </c>
      <c r="N146" s="126" t="s">
        <v>242</v>
      </c>
      <c r="O146" s="126" t="s">
        <v>247</v>
      </c>
    </row>
    <row r="147" spans="1:15" ht="43.5" x14ac:dyDescent="0.35">
      <c r="A147" s="126" t="s">
        <v>2214</v>
      </c>
      <c r="B147" s="126" t="s">
        <v>2215</v>
      </c>
      <c r="C147" s="126" t="s">
        <v>1791</v>
      </c>
      <c r="D147" s="126" t="s">
        <v>1878</v>
      </c>
      <c r="E147" s="126" t="s">
        <v>2215</v>
      </c>
      <c r="F147" s="126" t="s">
        <v>1825</v>
      </c>
      <c r="G147" s="127" t="s">
        <v>2216</v>
      </c>
      <c r="H147" s="126">
        <v>10148134</v>
      </c>
      <c r="I147" s="126" t="s">
        <v>972</v>
      </c>
      <c r="J147" s="126" t="s">
        <v>435</v>
      </c>
      <c r="K147" s="126" t="s">
        <v>2132</v>
      </c>
      <c r="L147" s="126" t="s">
        <v>236</v>
      </c>
      <c r="M147" s="126" t="s">
        <v>241</v>
      </c>
      <c r="N147" s="126" t="s">
        <v>242</v>
      </c>
      <c r="O147" s="126" t="s">
        <v>247</v>
      </c>
    </row>
    <row r="148" spans="1:15" ht="58" x14ac:dyDescent="0.35">
      <c r="A148" s="126" t="s">
        <v>2217</v>
      </c>
      <c r="B148" s="126" t="s">
        <v>2218</v>
      </c>
      <c r="C148" s="126" t="s">
        <v>1791</v>
      </c>
      <c r="D148" s="126" t="s">
        <v>1900</v>
      </c>
      <c r="E148" s="126" t="s">
        <v>1894</v>
      </c>
      <c r="F148" s="126" t="s">
        <v>1751</v>
      </c>
      <c r="G148" s="127" t="s">
        <v>2219</v>
      </c>
      <c r="H148" s="128" t="s">
        <v>2220</v>
      </c>
      <c r="I148" s="128" t="s">
        <v>2221</v>
      </c>
      <c r="J148" s="128" t="s">
        <v>63</v>
      </c>
      <c r="K148" s="128" t="s">
        <v>1796</v>
      </c>
      <c r="L148" s="126" t="s">
        <v>236</v>
      </c>
      <c r="M148" s="126" t="s">
        <v>241</v>
      </c>
      <c r="N148" s="126" t="s">
        <v>242</v>
      </c>
      <c r="O148" s="126" t="s">
        <v>247</v>
      </c>
    </row>
    <row r="149" spans="1:15" ht="58" x14ac:dyDescent="0.35">
      <c r="A149" s="126" t="s">
        <v>2222</v>
      </c>
      <c r="B149" s="126" t="s">
        <v>2223</v>
      </c>
      <c r="C149" s="126" t="s">
        <v>1733</v>
      </c>
      <c r="D149" s="126" t="s">
        <v>1934</v>
      </c>
      <c r="E149" s="126" t="s">
        <v>1935</v>
      </c>
      <c r="F149" s="126" t="s">
        <v>1825</v>
      </c>
      <c r="G149" s="127" t="s">
        <v>2224</v>
      </c>
      <c r="H149" s="126" t="s">
        <v>2225</v>
      </c>
      <c r="I149" s="126" t="s">
        <v>2226</v>
      </c>
      <c r="J149" s="126" t="s">
        <v>52</v>
      </c>
      <c r="K149" s="126" t="s">
        <v>1736</v>
      </c>
      <c r="L149" s="126" t="s">
        <v>231</v>
      </c>
      <c r="M149" s="126" t="s">
        <v>235</v>
      </c>
      <c r="N149" s="126" t="s">
        <v>242</v>
      </c>
      <c r="O149" s="126" t="s">
        <v>247</v>
      </c>
    </row>
    <row r="150" spans="1:15" ht="87" x14ac:dyDescent="0.35">
      <c r="A150" s="126" t="s">
        <v>2227</v>
      </c>
      <c r="B150" s="126" t="s">
        <v>1935</v>
      </c>
      <c r="C150" s="126" t="s">
        <v>1791</v>
      </c>
      <c r="D150" s="126" t="s">
        <v>2228</v>
      </c>
      <c r="E150" s="126" t="s">
        <v>1935</v>
      </c>
      <c r="F150" s="126" t="s">
        <v>1825</v>
      </c>
      <c r="G150" s="127" t="s">
        <v>2151</v>
      </c>
      <c r="H150" s="126" t="s">
        <v>581</v>
      </c>
      <c r="I150" s="128" t="s">
        <v>2153</v>
      </c>
      <c r="J150" s="126">
        <v>10135474</v>
      </c>
      <c r="K150" s="126" t="s">
        <v>1990</v>
      </c>
      <c r="L150" s="126" t="s">
        <v>236</v>
      </c>
      <c r="M150" s="126" t="s">
        <v>241</v>
      </c>
      <c r="N150" s="126" t="s">
        <v>242</v>
      </c>
      <c r="O150" s="126" t="s">
        <v>247</v>
      </c>
    </row>
    <row r="151" spans="1:15" ht="72.5" x14ac:dyDescent="0.35">
      <c r="A151" s="126" t="s">
        <v>2229</v>
      </c>
      <c r="B151" s="126" t="s">
        <v>2230</v>
      </c>
      <c r="C151" s="126" t="s">
        <v>1713</v>
      </c>
      <c r="D151" s="126" t="s">
        <v>1934</v>
      </c>
      <c r="E151" s="126" t="s">
        <v>1935</v>
      </c>
      <c r="F151" s="126" t="s">
        <v>1751</v>
      </c>
      <c r="G151" s="127" t="s">
        <v>2231</v>
      </c>
      <c r="H151" s="128">
        <v>10133605</v>
      </c>
      <c r="I151" s="128" t="s">
        <v>1730</v>
      </c>
      <c r="J151" s="130">
        <v>10133605</v>
      </c>
      <c r="K151" s="129" t="s">
        <v>3031</v>
      </c>
      <c r="L151" s="126" t="s">
        <v>225</v>
      </c>
      <c r="M151" s="126" t="s">
        <v>230</v>
      </c>
      <c r="N151" s="126" t="s">
        <v>242</v>
      </c>
      <c r="O151" s="126" t="s">
        <v>247</v>
      </c>
    </row>
    <row r="152" spans="1:15" ht="72.5" x14ac:dyDescent="0.35">
      <c r="A152" s="126" t="s">
        <v>2232</v>
      </c>
      <c r="B152" s="126" t="s">
        <v>2233</v>
      </c>
      <c r="C152" s="126" t="s">
        <v>1791</v>
      </c>
      <c r="D152" s="126" t="s">
        <v>1934</v>
      </c>
      <c r="E152" s="126" t="s">
        <v>1935</v>
      </c>
      <c r="F152" s="126" t="s">
        <v>1825</v>
      </c>
      <c r="G152" s="127" t="s">
        <v>2234</v>
      </c>
      <c r="H152" s="128" t="s">
        <v>334</v>
      </c>
      <c r="I152" s="128" t="s">
        <v>2235</v>
      </c>
      <c r="J152" s="126">
        <v>10135474</v>
      </c>
      <c r="K152" s="126" t="s">
        <v>1990</v>
      </c>
      <c r="L152" s="126" t="s">
        <v>236</v>
      </c>
      <c r="M152" s="126" t="s">
        <v>241</v>
      </c>
      <c r="N152" s="126" t="s">
        <v>242</v>
      </c>
      <c r="O152" s="126" t="s">
        <v>247</v>
      </c>
    </row>
    <row r="153" spans="1:15" x14ac:dyDescent="0.35">
      <c r="A153" s="126" t="s">
        <v>2236</v>
      </c>
      <c r="B153" s="126" t="s">
        <v>2237</v>
      </c>
      <c r="C153" s="126" t="s">
        <v>1791</v>
      </c>
      <c r="D153" s="126" t="s">
        <v>1934</v>
      </c>
      <c r="E153" s="126" t="s">
        <v>1935</v>
      </c>
      <c r="F153" s="126" t="s">
        <v>1825</v>
      </c>
      <c r="G153" s="127" t="s">
        <v>2238</v>
      </c>
      <c r="H153" s="128" t="s">
        <v>334</v>
      </c>
      <c r="I153" s="128" t="s">
        <v>2235</v>
      </c>
      <c r="J153" s="126">
        <v>10135474</v>
      </c>
      <c r="K153" s="126" t="s">
        <v>1990</v>
      </c>
      <c r="L153" s="126" t="s">
        <v>236</v>
      </c>
      <c r="M153" s="126" t="s">
        <v>241</v>
      </c>
      <c r="N153" s="126" t="s">
        <v>242</v>
      </c>
      <c r="O153" s="126" t="s">
        <v>247</v>
      </c>
    </row>
    <row r="154" spans="1:15" ht="87" x14ac:dyDescent="0.35">
      <c r="A154" s="126" t="s">
        <v>2239</v>
      </c>
      <c r="B154" s="126" t="s">
        <v>2240</v>
      </c>
      <c r="C154" s="126" t="s">
        <v>1791</v>
      </c>
      <c r="D154" s="126" t="s">
        <v>1934</v>
      </c>
      <c r="E154" s="126" t="s">
        <v>1935</v>
      </c>
      <c r="F154" s="126" t="s">
        <v>1825</v>
      </c>
      <c r="G154" s="127" t="s">
        <v>2151</v>
      </c>
      <c r="H154" s="128">
        <v>10142650</v>
      </c>
      <c r="I154" s="128" t="s">
        <v>2165</v>
      </c>
      <c r="J154" s="126">
        <v>10135474</v>
      </c>
      <c r="K154" s="126" t="s">
        <v>1990</v>
      </c>
      <c r="L154" s="126" t="s">
        <v>236</v>
      </c>
      <c r="M154" s="126" t="s">
        <v>241</v>
      </c>
      <c r="N154" s="126" t="s">
        <v>242</v>
      </c>
      <c r="O154" s="126" t="s">
        <v>247</v>
      </c>
    </row>
    <row r="155" spans="1:15" ht="58" x14ac:dyDescent="0.35">
      <c r="A155" s="126" t="s">
        <v>2241</v>
      </c>
      <c r="B155" s="126" t="s">
        <v>2242</v>
      </c>
      <c r="C155" s="126" t="s">
        <v>1791</v>
      </c>
      <c r="D155" s="126" t="s">
        <v>1792</v>
      </c>
      <c r="E155" s="126" t="s">
        <v>1793</v>
      </c>
      <c r="F155" s="126" t="s">
        <v>1751</v>
      </c>
      <c r="G155" s="127" t="s">
        <v>2243</v>
      </c>
      <c r="H155" s="128" t="s">
        <v>2244</v>
      </c>
      <c r="I155" s="128" t="s">
        <v>2245</v>
      </c>
      <c r="J155" s="126" t="s">
        <v>63</v>
      </c>
      <c r="K155" s="126" t="s">
        <v>1796</v>
      </c>
      <c r="L155" s="126" t="s">
        <v>236</v>
      </c>
      <c r="M155" s="126" t="s">
        <v>241</v>
      </c>
      <c r="N155" s="126" t="s">
        <v>242</v>
      </c>
      <c r="O155" s="126" t="s">
        <v>247</v>
      </c>
    </row>
    <row r="156" spans="1:15" ht="43.5" x14ac:dyDescent="0.35">
      <c r="A156" s="126" t="s">
        <v>2246</v>
      </c>
      <c r="B156" s="126" t="s">
        <v>2247</v>
      </c>
      <c r="C156" s="126" t="s">
        <v>1733</v>
      </c>
      <c r="D156" s="126" t="s">
        <v>1792</v>
      </c>
      <c r="E156" s="126" t="s">
        <v>1793</v>
      </c>
      <c r="F156" s="126" t="s">
        <v>1825</v>
      </c>
      <c r="G156" s="127" t="s">
        <v>2248</v>
      </c>
      <c r="H156" s="126" t="s">
        <v>2244</v>
      </c>
      <c r="I156" s="126" t="s">
        <v>2245</v>
      </c>
      <c r="J156" s="126" t="s">
        <v>52</v>
      </c>
      <c r="K156" s="126" t="s">
        <v>1736</v>
      </c>
      <c r="L156" s="126" t="s">
        <v>231</v>
      </c>
      <c r="M156" s="126" t="s">
        <v>235</v>
      </c>
      <c r="N156" s="126" t="s">
        <v>242</v>
      </c>
      <c r="O156" s="126" t="s">
        <v>247</v>
      </c>
    </row>
    <row r="157" spans="1:15" ht="58" x14ac:dyDescent="0.35">
      <c r="A157" s="126" t="s">
        <v>2249</v>
      </c>
      <c r="B157" s="126" t="s">
        <v>2250</v>
      </c>
      <c r="C157" s="126" t="s">
        <v>1739</v>
      </c>
      <c r="D157" s="126" t="s">
        <v>1963</v>
      </c>
      <c r="E157" s="126" t="s">
        <v>1964</v>
      </c>
      <c r="F157" s="126" t="s">
        <v>1751</v>
      </c>
      <c r="G157" s="127" t="s">
        <v>2251</v>
      </c>
      <c r="H157" s="126">
        <v>10135153</v>
      </c>
      <c r="I157" s="126" t="s">
        <v>1994</v>
      </c>
      <c r="J157" s="126">
        <v>10149131</v>
      </c>
      <c r="K157" s="126" t="s">
        <v>1025</v>
      </c>
      <c r="L157" s="126">
        <v>10143988</v>
      </c>
      <c r="M157" s="126" t="s">
        <v>224</v>
      </c>
      <c r="N157" s="126" t="s">
        <v>242</v>
      </c>
      <c r="O157" s="126" t="s">
        <v>247</v>
      </c>
    </row>
    <row r="158" spans="1:15" ht="43.5" x14ac:dyDescent="0.35">
      <c r="A158" s="126" t="s">
        <v>2252</v>
      </c>
      <c r="B158" s="126" t="s">
        <v>1964</v>
      </c>
      <c r="C158" s="126" t="s">
        <v>1713</v>
      </c>
      <c r="D158" s="126" t="s">
        <v>2253</v>
      </c>
      <c r="E158" s="126" t="s">
        <v>1964</v>
      </c>
      <c r="F158" s="126" t="s">
        <v>1825</v>
      </c>
      <c r="G158" s="127" t="s">
        <v>2254</v>
      </c>
      <c r="H158" s="126">
        <v>10135153</v>
      </c>
      <c r="I158" s="126" t="s">
        <v>1994</v>
      </c>
      <c r="J158" s="126">
        <v>10135153</v>
      </c>
      <c r="K158" s="126" t="s">
        <v>1994</v>
      </c>
      <c r="L158" s="126" t="s">
        <v>225</v>
      </c>
      <c r="M158" s="126" t="s">
        <v>230</v>
      </c>
      <c r="N158" s="126" t="s">
        <v>242</v>
      </c>
      <c r="O158" s="126" t="s">
        <v>247</v>
      </c>
    </row>
    <row r="159" spans="1:15" ht="43.5" x14ac:dyDescent="0.35">
      <c r="A159" s="126" t="s">
        <v>2255</v>
      </c>
      <c r="B159" s="126" t="s">
        <v>2256</v>
      </c>
      <c r="C159" s="126" t="s">
        <v>1791</v>
      </c>
      <c r="D159" s="126" t="s">
        <v>1963</v>
      </c>
      <c r="E159" s="126" t="s">
        <v>1964</v>
      </c>
      <c r="F159" s="126" t="s">
        <v>1825</v>
      </c>
      <c r="G159" s="127" t="s">
        <v>2257</v>
      </c>
      <c r="H159" s="128" t="s">
        <v>410</v>
      </c>
      <c r="I159" s="128" t="s">
        <v>415</v>
      </c>
      <c r="J159" s="126" t="s">
        <v>63</v>
      </c>
      <c r="K159" s="126" t="s">
        <v>1796</v>
      </c>
      <c r="L159" s="126" t="s">
        <v>236</v>
      </c>
      <c r="M159" s="126" t="s">
        <v>241</v>
      </c>
      <c r="N159" s="126" t="s">
        <v>242</v>
      </c>
      <c r="O159" s="126" t="s">
        <v>247</v>
      </c>
    </row>
    <row r="160" spans="1:15" ht="43.5" x14ac:dyDescent="0.35">
      <c r="A160" s="126" t="s">
        <v>2258</v>
      </c>
      <c r="B160" s="126" t="s">
        <v>2259</v>
      </c>
      <c r="C160" s="126" t="s">
        <v>1733</v>
      </c>
      <c r="D160" s="126" t="s">
        <v>1792</v>
      </c>
      <c r="E160" s="126" t="s">
        <v>1793</v>
      </c>
      <c r="F160" s="126" t="s">
        <v>1825</v>
      </c>
      <c r="G160" s="127" t="s">
        <v>2260</v>
      </c>
      <c r="H160" s="126" t="s">
        <v>2261</v>
      </c>
      <c r="I160" s="126" t="s">
        <v>472</v>
      </c>
      <c r="J160" s="126" t="s">
        <v>348</v>
      </c>
      <c r="K160" s="126" t="s">
        <v>352</v>
      </c>
      <c r="L160" s="126" t="s">
        <v>231</v>
      </c>
      <c r="M160" s="126" t="s">
        <v>235</v>
      </c>
      <c r="N160" s="126" t="s">
        <v>242</v>
      </c>
      <c r="O160" s="126" t="s">
        <v>247</v>
      </c>
    </row>
    <row r="161" spans="1:15" ht="43.5" x14ac:dyDescent="0.35">
      <c r="A161" s="126" t="s">
        <v>2262</v>
      </c>
      <c r="B161" s="126" t="s">
        <v>2263</v>
      </c>
      <c r="C161" s="126" t="s">
        <v>1733</v>
      </c>
      <c r="D161" s="126" t="s">
        <v>1746</v>
      </c>
      <c r="E161" s="126" t="s">
        <v>1747</v>
      </c>
      <c r="F161" s="126" t="s">
        <v>1825</v>
      </c>
      <c r="G161" s="127" t="s">
        <v>2264</v>
      </c>
      <c r="H161" s="126" t="s">
        <v>479</v>
      </c>
      <c r="I161" s="126" t="s">
        <v>481</v>
      </c>
      <c r="J161" s="126">
        <v>10153739</v>
      </c>
      <c r="K161" s="126" t="s">
        <v>1163</v>
      </c>
      <c r="L161" s="126" t="s">
        <v>231</v>
      </c>
      <c r="M161" s="126" t="s">
        <v>235</v>
      </c>
      <c r="N161" s="126" t="s">
        <v>242</v>
      </c>
      <c r="O161" s="126" t="s">
        <v>247</v>
      </c>
    </row>
    <row r="162" spans="1:15" ht="72.5" x14ac:dyDescent="0.35">
      <c r="A162" s="126" t="s">
        <v>2265</v>
      </c>
      <c r="B162" s="126" t="s">
        <v>2266</v>
      </c>
      <c r="C162" s="126" t="s">
        <v>1713</v>
      </c>
      <c r="D162" s="126" t="s">
        <v>1740</v>
      </c>
      <c r="E162" s="126" t="s">
        <v>1741</v>
      </c>
      <c r="F162" s="126" t="s">
        <v>1748</v>
      </c>
      <c r="G162" s="127" t="s">
        <v>2267</v>
      </c>
      <c r="H162" s="126">
        <v>10135383</v>
      </c>
      <c r="I162" s="126" t="s">
        <v>831</v>
      </c>
      <c r="J162" s="128">
        <v>10135153</v>
      </c>
      <c r="K162" s="128" t="s">
        <v>1994</v>
      </c>
      <c r="L162" s="126" t="s">
        <v>225</v>
      </c>
      <c r="M162" s="126" t="s">
        <v>230</v>
      </c>
      <c r="N162" s="126" t="s">
        <v>242</v>
      </c>
      <c r="O162" s="126" t="s">
        <v>247</v>
      </c>
    </row>
    <row r="163" spans="1:15" ht="43.5" x14ac:dyDescent="0.35">
      <c r="A163" s="126" t="s">
        <v>2268</v>
      </c>
      <c r="B163" s="126" t="s">
        <v>2269</v>
      </c>
      <c r="C163" s="126" t="s">
        <v>1791</v>
      </c>
      <c r="D163" s="126" t="s">
        <v>1934</v>
      </c>
      <c r="E163" s="126" t="s">
        <v>1935</v>
      </c>
      <c r="F163" s="126" t="s">
        <v>1825</v>
      </c>
      <c r="G163" s="127" t="s">
        <v>2270</v>
      </c>
      <c r="H163" s="128">
        <v>10131458</v>
      </c>
      <c r="I163" s="128" t="s">
        <v>771</v>
      </c>
      <c r="J163" s="126">
        <v>10135474</v>
      </c>
      <c r="K163" s="126" t="s">
        <v>1990</v>
      </c>
      <c r="L163" s="126" t="s">
        <v>236</v>
      </c>
      <c r="M163" s="126" t="s">
        <v>241</v>
      </c>
      <c r="N163" s="126" t="s">
        <v>242</v>
      </c>
      <c r="O163" s="126" t="s">
        <v>247</v>
      </c>
    </row>
    <row r="164" spans="1:15" x14ac:dyDescent="0.35">
      <c r="A164" s="126" t="s">
        <v>2271</v>
      </c>
      <c r="B164" s="126" t="s">
        <v>2272</v>
      </c>
      <c r="C164" s="126" t="s">
        <v>1791</v>
      </c>
      <c r="D164" s="126" t="s">
        <v>1934</v>
      </c>
      <c r="E164" s="126" t="s">
        <v>1935</v>
      </c>
      <c r="F164" s="126" t="s">
        <v>1825</v>
      </c>
      <c r="G164" s="127" t="s">
        <v>2273</v>
      </c>
      <c r="H164" s="128">
        <v>10131458</v>
      </c>
      <c r="I164" s="128" t="s">
        <v>771</v>
      </c>
      <c r="J164" s="126">
        <v>10135474</v>
      </c>
      <c r="K164" s="126" t="s">
        <v>1990</v>
      </c>
      <c r="L164" s="126" t="s">
        <v>236</v>
      </c>
      <c r="M164" s="126" t="s">
        <v>241</v>
      </c>
      <c r="N164" s="126" t="s">
        <v>242</v>
      </c>
      <c r="O164" s="126" t="s">
        <v>247</v>
      </c>
    </row>
    <row r="165" spans="1:15" ht="58" x14ac:dyDescent="0.35">
      <c r="A165" s="126" t="s">
        <v>2274</v>
      </c>
      <c r="B165" s="126" t="s">
        <v>2275</v>
      </c>
      <c r="C165" s="126" t="s">
        <v>1733</v>
      </c>
      <c r="D165" s="126" t="s">
        <v>1934</v>
      </c>
      <c r="E165" s="126" t="s">
        <v>1935</v>
      </c>
      <c r="F165" s="126" t="s">
        <v>1825</v>
      </c>
      <c r="G165" s="127" t="s">
        <v>2224</v>
      </c>
      <c r="H165" s="128" t="s">
        <v>2225</v>
      </c>
      <c r="I165" s="128" t="s">
        <v>2226</v>
      </c>
      <c r="J165" s="128" t="s">
        <v>52</v>
      </c>
      <c r="K165" s="128" t="s">
        <v>1736</v>
      </c>
      <c r="L165" s="126" t="s">
        <v>231</v>
      </c>
      <c r="M165" s="126" t="s">
        <v>235</v>
      </c>
      <c r="N165" s="126" t="s">
        <v>242</v>
      </c>
      <c r="O165" s="126" t="s">
        <v>247</v>
      </c>
    </row>
    <row r="166" spans="1:15" ht="72.5" x14ac:dyDescent="0.35">
      <c r="A166" s="126" t="s">
        <v>2276</v>
      </c>
      <c r="B166" s="126" t="s">
        <v>2277</v>
      </c>
      <c r="C166" s="126" t="s">
        <v>1791</v>
      </c>
      <c r="D166" s="126" t="s">
        <v>1934</v>
      </c>
      <c r="E166" s="126" t="s">
        <v>1935</v>
      </c>
      <c r="F166" s="126" t="s">
        <v>1825</v>
      </c>
      <c r="G166" s="127" t="s">
        <v>2234</v>
      </c>
      <c r="H166" s="128" t="s">
        <v>334</v>
      </c>
      <c r="I166" s="128" t="s">
        <v>2235</v>
      </c>
      <c r="J166" s="126">
        <v>10135474</v>
      </c>
      <c r="K166" s="126" t="s">
        <v>1990</v>
      </c>
      <c r="L166" s="126" t="s">
        <v>236</v>
      </c>
      <c r="M166" s="126" t="s">
        <v>241</v>
      </c>
      <c r="N166" s="126" t="s">
        <v>242</v>
      </c>
      <c r="O166" s="126" t="s">
        <v>247</v>
      </c>
    </row>
    <row r="167" spans="1:15" ht="58" x14ac:dyDescent="0.35">
      <c r="A167" s="126" t="s">
        <v>2278</v>
      </c>
      <c r="B167" s="126" t="s">
        <v>2279</v>
      </c>
      <c r="C167" s="126" t="s">
        <v>1791</v>
      </c>
      <c r="D167" s="126" t="s">
        <v>1963</v>
      </c>
      <c r="E167" s="126" t="s">
        <v>1964</v>
      </c>
      <c r="F167" s="126" t="s">
        <v>1751</v>
      </c>
      <c r="G167" s="127" t="s">
        <v>2280</v>
      </c>
      <c r="H167" s="128" t="s">
        <v>410</v>
      </c>
      <c r="I167" s="128" t="s">
        <v>415</v>
      </c>
      <c r="J167" s="126" t="s">
        <v>63</v>
      </c>
      <c r="K167" s="126" t="s">
        <v>1796</v>
      </c>
      <c r="L167" s="126" t="s">
        <v>236</v>
      </c>
      <c r="M167" s="126" t="s">
        <v>241</v>
      </c>
      <c r="N167" s="126" t="s">
        <v>242</v>
      </c>
      <c r="O167" s="126" t="s">
        <v>247</v>
      </c>
    </row>
    <row r="168" spans="1:15" ht="58" x14ac:dyDescent="0.35">
      <c r="A168" s="126" t="s">
        <v>2281</v>
      </c>
      <c r="B168" s="126" t="s">
        <v>2282</v>
      </c>
      <c r="C168" s="126" t="s">
        <v>1791</v>
      </c>
      <c r="D168" s="126" t="s">
        <v>1792</v>
      </c>
      <c r="E168" s="126" t="s">
        <v>1793</v>
      </c>
      <c r="F168" s="126" t="s">
        <v>1751</v>
      </c>
      <c r="G168" s="127" t="s">
        <v>2283</v>
      </c>
      <c r="H168" s="128">
        <v>10094038</v>
      </c>
      <c r="I168" s="128" t="s">
        <v>1795</v>
      </c>
      <c r="J168" s="126" t="s">
        <v>2284</v>
      </c>
      <c r="K168" s="126" t="s">
        <v>2132</v>
      </c>
      <c r="L168" s="126" t="s">
        <v>236</v>
      </c>
      <c r="M168" s="126" t="s">
        <v>241</v>
      </c>
      <c r="N168" s="126" t="s">
        <v>242</v>
      </c>
      <c r="O168" s="126" t="s">
        <v>247</v>
      </c>
    </row>
    <row r="169" spans="1:15" ht="58" x14ac:dyDescent="0.35">
      <c r="A169" s="126" t="s">
        <v>2285</v>
      </c>
      <c r="B169" s="126" t="s">
        <v>2286</v>
      </c>
      <c r="C169" s="126" t="s">
        <v>1733</v>
      </c>
      <c r="D169" s="126" t="s">
        <v>1792</v>
      </c>
      <c r="E169" s="126" t="s">
        <v>1793</v>
      </c>
      <c r="F169" s="126" t="s">
        <v>1825</v>
      </c>
      <c r="G169" s="127" t="s">
        <v>2287</v>
      </c>
      <c r="H169" s="126" t="s">
        <v>2288</v>
      </c>
      <c r="I169" s="126" t="s">
        <v>2289</v>
      </c>
      <c r="J169" s="126" t="s">
        <v>74</v>
      </c>
      <c r="K169" s="126" t="s">
        <v>78</v>
      </c>
      <c r="L169" s="126" t="s">
        <v>231</v>
      </c>
      <c r="M169" s="126" t="s">
        <v>235</v>
      </c>
      <c r="N169" s="126" t="s">
        <v>242</v>
      </c>
      <c r="O169" s="126" t="s">
        <v>247</v>
      </c>
    </row>
    <row r="170" spans="1:15" ht="58" x14ac:dyDescent="0.35">
      <c r="A170" s="126" t="s">
        <v>2290</v>
      </c>
      <c r="B170" s="126" t="s">
        <v>2291</v>
      </c>
      <c r="C170" s="126" t="s">
        <v>1733</v>
      </c>
      <c r="D170" s="126" t="s">
        <v>1792</v>
      </c>
      <c r="E170" s="126" t="s">
        <v>1793</v>
      </c>
      <c r="F170" s="126" t="s">
        <v>1825</v>
      </c>
      <c r="G170" s="127" t="s">
        <v>2287</v>
      </c>
      <c r="H170" s="126" t="s">
        <v>2288</v>
      </c>
      <c r="I170" s="126" t="s">
        <v>2289</v>
      </c>
      <c r="J170" s="126" t="s">
        <v>348</v>
      </c>
      <c r="K170" s="126" t="s">
        <v>352</v>
      </c>
      <c r="L170" s="126" t="s">
        <v>231</v>
      </c>
      <c r="M170" s="126" t="s">
        <v>235</v>
      </c>
      <c r="N170" s="126" t="s">
        <v>242</v>
      </c>
      <c r="O170" s="126" t="s">
        <v>247</v>
      </c>
    </row>
    <row r="171" spans="1:15" ht="58" x14ac:dyDescent="0.35">
      <c r="A171" s="126" t="s">
        <v>2292</v>
      </c>
      <c r="B171" s="126" t="s">
        <v>2293</v>
      </c>
      <c r="C171" s="126" t="s">
        <v>1791</v>
      </c>
      <c r="D171" s="126" t="s">
        <v>1792</v>
      </c>
      <c r="E171" s="126" t="s">
        <v>1793</v>
      </c>
      <c r="F171" s="126" t="s">
        <v>1751</v>
      </c>
      <c r="G171" s="127" t="s">
        <v>2294</v>
      </c>
      <c r="H171" s="128">
        <v>10094038</v>
      </c>
      <c r="I171" s="128" t="s">
        <v>1795</v>
      </c>
      <c r="J171" s="126" t="s">
        <v>63</v>
      </c>
      <c r="K171" s="126" t="s">
        <v>1796</v>
      </c>
      <c r="L171" s="126" t="s">
        <v>236</v>
      </c>
      <c r="M171" s="126" t="s">
        <v>241</v>
      </c>
      <c r="N171" s="126" t="s">
        <v>242</v>
      </c>
      <c r="O171" s="126" t="s">
        <v>247</v>
      </c>
    </row>
    <row r="172" spans="1:15" ht="58" x14ac:dyDescent="0.35">
      <c r="A172" s="128" t="s">
        <v>2295</v>
      </c>
      <c r="B172" s="128" t="s">
        <v>2296</v>
      </c>
      <c r="C172" s="126" t="s">
        <v>1739</v>
      </c>
      <c r="D172" s="126" t="s">
        <v>1792</v>
      </c>
      <c r="E172" s="126" t="s">
        <v>1793</v>
      </c>
      <c r="F172" s="126" t="s">
        <v>1751</v>
      </c>
      <c r="G172" s="127" t="s">
        <v>2297</v>
      </c>
      <c r="H172" s="126">
        <v>10094038</v>
      </c>
      <c r="I172" s="126" t="s">
        <v>1795</v>
      </c>
      <c r="J172" s="126" t="s">
        <v>435</v>
      </c>
      <c r="K172" s="126" t="s">
        <v>2132</v>
      </c>
      <c r="L172" s="126">
        <v>10143988</v>
      </c>
      <c r="M172" s="126" t="s">
        <v>224</v>
      </c>
      <c r="N172" s="126" t="s">
        <v>242</v>
      </c>
      <c r="O172" s="126" t="s">
        <v>247</v>
      </c>
    </row>
    <row r="173" spans="1:15" ht="58" x14ac:dyDescent="0.35">
      <c r="A173" s="128" t="s">
        <v>2298</v>
      </c>
      <c r="B173" s="128" t="s">
        <v>2299</v>
      </c>
      <c r="C173" s="126" t="s">
        <v>1739</v>
      </c>
      <c r="D173" s="126" t="s">
        <v>1792</v>
      </c>
      <c r="E173" s="126" t="s">
        <v>1793</v>
      </c>
      <c r="F173" s="126" t="s">
        <v>1751</v>
      </c>
      <c r="G173" s="127" t="s">
        <v>2300</v>
      </c>
      <c r="H173" s="126">
        <v>10094038</v>
      </c>
      <c r="I173" s="126" t="s">
        <v>1795</v>
      </c>
      <c r="J173" s="126" t="s">
        <v>435</v>
      </c>
      <c r="K173" s="126" t="s">
        <v>2132</v>
      </c>
      <c r="L173" s="126">
        <v>10143988</v>
      </c>
      <c r="M173" s="126" t="s">
        <v>224</v>
      </c>
      <c r="N173" s="126" t="s">
        <v>242</v>
      </c>
      <c r="O173" s="126" t="s">
        <v>247</v>
      </c>
    </row>
    <row r="174" spans="1:15" ht="58" x14ac:dyDescent="0.35">
      <c r="A174" s="126" t="s">
        <v>2301</v>
      </c>
      <c r="B174" s="126" t="s">
        <v>2302</v>
      </c>
      <c r="C174" s="126" t="s">
        <v>1791</v>
      </c>
      <c r="D174" s="126" t="s">
        <v>1776</v>
      </c>
      <c r="E174" s="126" t="s">
        <v>1777</v>
      </c>
      <c r="F174" s="126" t="s">
        <v>1751</v>
      </c>
      <c r="G174" s="127" t="s">
        <v>2303</v>
      </c>
      <c r="H174" s="128">
        <v>10132361</v>
      </c>
      <c r="I174" s="128" t="s">
        <v>2050</v>
      </c>
      <c r="J174" s="128" t="s">
        <v>214</v>
      </c>
      <c r="K174" s="128" t="s">
        <v>1821</v>
      </c>
      <c r="L174" s="126" t="s">
        <v>236</v>
      </c>
      <c r="M174" s="126" t="s">
        <v>241</v>
      </c>
      <c r="N174" s="126" t="s">
        <v>242</v>
      </c>
      <c r="O174" s="126" t="s">
        <v>247</v>
      </c>
    </row>
    <row r="175" spans="1:15" ht="58" x14ac:dyDescent="0.35">
      <c r="A175" s="126" t="s">
        <v>2304</v>
      </c>
      <c r="B175" s="126" t="s">
        <v>2305</v>
      </c>
      <c r="C175" s="126" t="s">
        <v>1791</v>
      </c>
      <c r="D175" s="126" t="s">
        <v>1776</v>
      </c>
      <c r="E175" s="126" t="s">
        <v>1777</v>
      </c>
      <c r="F175" s="126" t="s">
        <v>1751</v>
      </c>
      <c r="G175" s="127" t="s">
        <v>2306</v>
      </c>
      <c r="H175" s="128">
        <v>10132361</v>
      </c>
      <c r="I175" s="128" t="s">
        <v>2050</v>
      </c>
      <c r="J175" s="128" t="s">
        <v>214</v>
      </c>
      <c r="K175" s="128" t="s">
        <v>1821</v>
      </c>
      <c r="L175" s="126" t="s">
        <v>236</v>
      </c>
      <c r="M175" s="126" t="s">
        <v>241</v>
      </c>
      <c r="N175" s="126" t="s">
        <v>242</v>
      </c>
      <c r="O175" s="126" t="s">
        <v>247</v>
      </c>
    </row>
    <row r="176" spans="1:15" ht="58" x14ac:dyDescent="0.35">
      <c r="A176" s="126" t="s">
        <v>2307</v>
      </c>
      <c r="B176" s="126" t="s">
        <v>2308</v>
      </c>
      <c r="C176" s="126" t="s">
        <v>1791</v>
      </c>
      <c r="D176" s="126" t="s">
        <v>1934</v>
      </c>
      <c r="E176" s="126" t="s">
        <v>1935</v>
      </c>
      <c r="F176" s="126" t="s">
        <v>1751</v>
      </c>
      <c r="G176" s="127" t="s">
        <v>2309</v>
      </c>
      <c r="H176" s="128" t="s">
        <v>581</v>
      </c>
      <c r="I176" s="128" t="s">
        <v>2153</v>
      </c>
      <c r="J176" s="126">
        <v>10135474</v>
      </c>
      <c r="K176" s="126" t="s">
        <v>1990</v>
      </c>
      <c r="L176" s="126" t="s">
        <v>236</v>
      </c>
      <c r="M176" s="126" t="s">
        <v>241</v>
      </c>
      <c r="N176" s="126" t="s">
        <v>242</v>
      </c>
      <c r="O176" s="126" t="s">
        <v>247</v>
      </c>
    </row>
    <row r="177" spans="1:15" ht="43.5" x14ac:dyDescent="0.35">
      <c r="A177" s="126" t="s">
        <v>2310</v>
      </c>
      <c r="B177" s="126" t="s">
        <v>2311</v>
      </c>
      <c r="C177" s="126" t="s">
        <v>1791</v>
      </c>
      <c r="D177" s="126" t="s">
        <v>1740</v>
      </c>
      <c r="E177" s="126" t="s">
        <v>1741</v>
      </c>
      <c r="F177" s="126" t="s">
        <v>1825</v>
      </c>
      <c r="G177" s="127" t="s">
        <v>2312</v>
      </c>
      <c r="H177" s="128">
        <v>10140581</v>
      </c>
      <c r="I177" s="128" t="s">
        <v>2313</v>
      </c>
      <c r="J177" s="126" t="s">
        <v>707</v>
      </c>
      <c r="K177" s="126" t="s">
        <v>1814</v>
      </c>
      <c r="L177" s="126" t="s">
        <v>236</v>
      </c>
      <c r="M177" s="126" t="s">
        <v>241</v>
      </c>
      <c r="N177" s="126" t="s">
        <v>242</v>
      </c>
      <c r="O177" s="126" t="s">
        <v>247</v>
      </c>
    </row>
    <row r="178" spans="1:15" ht="58" x14ac:dyDescent="0.35">
      <c r="A178" s="126" t="s">
        <v>2314</v>
      </c>
      <c r="B178" s="126" t="s">
        <v>2315</v>
      </c>
      <c r="C178" s="126" t="s">
        <v>1791</v>
      </c>
      <c r="D178" s="126" t="s">
        <v>1740</v>
      </c>
      <c r="E178" s="126" t="s">
        <v>1741</v>
      </c>
      <c r="F178" s="126" t="s">
        <v>1751</v>
      </c>
      <c r="G178" s="127" t="s">
        <v>2316</v>
      </c>
      <c r="H178" s="128">
        <v>10140581</v>
      </c>
      <c r="I178" s="128" t="s">
        <v>2313</v>
      </c>
      <c r="J178" s="126" t="s">
        <v>707</v>
      </c>
      <c r="K178" s="126" t="s">
        <v>1814</v>
      </c>
      <c r="L178" s="126" t="s">
        <v>236</v>
      </c>
      <c r="M178" s="126" t="s">
        <v>241</v>
      </c>
      <c r="N178" s="126" t="s">
        <v>242</v>
      </c>
      <c r="O178" s="126" t="s">
        <v>247</v>
      </c>
    </row>
    <row r="179" spans="1:15" ht="58" x14ac:dyDescent="0.35">
      <c r="A179" s="126" t="s">
        <v>2317</v>
      </c>
      <c r="B179" s="126" t="s">
        <v>2318</v>
      </c>
      <c r="C179" s="126" t="s">
        <v>1791</v>
      </c>
      <c r="D179" s="126" t="s">
        <v>1776</v>
      </c>
      <c r="E179" s="126" t="s">
        <v>1777</v>
      </c>
      <c r="F179" s="126" t="s">
        <v>1751</v>
      </c>
      <c r="G179" s="127" t="s">
        <v>2319</v>
      </c>
      <c r="H179" s="128">
        <v>10132361</v>
      </c>
      <c r="I179" s="128" t="s">
        <v>2050</v>
      </c>
      <c r="J179" s="128" t="s">
        <v>214</v>
      </c>
      <c r="K179" s="128" t="s">
        <v>1821</v>
      </c>
      <c r="L179" s="126" t="s">
        <v>236</v>
      </c>
      <c r="M179" s="126" t="s">
        <v>241</v>
      </c>
      <c r="N179" s="126" t="s">
        <v>242</v>
      </c>
      <c r="O179" s="126" t="s">
        <v>247</v>
      </c>
    </row>
    <row r="180" spans="1:15" ht="58" x14ac:dyDescent="0.35">
      <c r="A180" s="126" t="s">
        <v>2320</v>
      </c>
      <c r="B180" s="126" t="s">
        <v>2321</v>
      </c>
      <c r="C180" s="126" t="s">
        <v>1791</v>
      </c>
      <c r="D180" s="126" t="s">
        <v>1776</v>
      </c>
      <c r="E180" s="126" t="s">
        <v>1777</v>
      </c>
      <c r="F180" s="126" t="s">
        <v>1751</v>
      </c>
      <c r="G180" s="127" t="s">
        <v>2322</v>
      </c>
      <c r="H180" s="128">
        <v>10132361</v>
      </c>
      <c r="I180" s="128" t="s">
        <v>2050</v>
      </c>
      <c r="J180" s="128" t="s">
        <v>214</v>
      </c>
      <c r="K180" s="128" t="s">
        <v>1821</v>
      </c>
      <c r="L180" s="126" t="s">
        <v>236</v>
      </c>
      <c r="M180" s="126" t="s">
        <v>241</v>
      </c>
      <c r="N180" s="126" t="s">
        <v>242</v>
      </c>
      <c r="O180" s="126" t="s">
        <v>247</v>
      </c>
    </row>
    <row r="181" spans="1:15" ht="130.5" x14ac:dyDescent="0.35">
      <c r="A181" s="128" t="s">
        <v>2323</v>
      </c>
      <c r="B181" s="128" t="s">
        <v>2324</v>
      </c>
      <c r="C181" s="126" t="s">
        <v>1791</v>
      </c>
      <c r="D181" s="126" t="s">
        <v>1792</v>
      </c>
      <c r="E181" s="126" t="s">
        <v>1793</v>
      </c>
      <c r="F181" s="126" t="s">
        <v>1751</v>
      </c>
      <c r="G181" s="127" t="s">
        <v>2982</v>
      </c>
      <c r="H181" s="128" t="s">
        <v>435</v>
      </c>
      <c r="I181" s="128" t="s">
        <v>2132</v>
      </c>
      <c r="J181" s="128" t="s">
        <v>435</v>
      </c>
      <c r="K181" s="128" t="s">
        <v>2132</v>
      </c>
      <c r="L181" s="126" t="s">
        <v>236</v>
      </c>
      <c r="M181" s="126" t="s">
        <v>241</v>
      </c>
      <c r="N181" s="126" t="s">
        <v>242</v>
      </c>
      <c r="O181" s="126" t="s">
        <v>247</v>
      </c>
    </row>
    <row r="182" spans="1:15" ht="101.5" x14ac:dyDescent="0.35">
      <c r="A182" s="126" t="s">
        <v>2325</v>
      </c>
      <c r="B182" s="126" t="s">
        <v>2326</v>
      </c>
      <c r="C182" s="126" t="s">
        <v>1733</v>
      </c>
      <c r="D182" s="126" t="s">
        <v>1946</v>
      </c>
      <c r="E182" s="126" t="s">
        <v>1947</v>
      </c>
      <c r="F182" s="126" t="s">
        <v>1825</v>
      </c>
      <c r="G182" s="127" t="s">
        <v>2327</v>
      </c>
      <c r="H182" s="126">
        <v>10119621</v>
      </c>
      <c r="I182" s="126" t="s">
        <v>188</v>
      </c>
      <c r="J182" s="126">
        <v>10119621</v>
      </c>
      <c r="K182" s="126" t="s">
        <v>188</v>
      </c>
      <c r="L182" s="126" t="s">
        <v>231</v>
      </c>
      <c r="M182" s="126" t="s">
        <v>235</v>
      </c>
      <c r="N182" s="126" t="s">
        <v>242</v>
      </c>
      <c r="O182" s="126" t="s">
        <v>247</v>
      </c>
    </row>
    <row r="183" spans="1:15" x14ac:dyDescent="0.35">
      <c r="A183" s="126" t="s">
        <v>2328</v>
      </c>
      <c r="B183" s="126" t="s">
        <v>1947</v>
      </c>
      <c r="C183" s="126" t="s">
        <v>1733</v>
      </c>
      <c r="D183" s="126" t="s">
        <v>2329</v>
      </c>
      <c r="E183" s="126" t="s">
        <v>1947</v>
      </c>
      <c r="F183" s="126" t="s">
        <v>1825</v>
      </c>
      <c r="G183" s="127" t="s">
        <v>2330</v>
      </c>
      <c r="H183" s="126">
        <v>10119621</v>
      </c>
      <c r="I183" s="126" t="s">
        <v>188</v>
      </c>
      <c r="J183" s="126">
        <v>10119621</v>
      </c>
      <c r="K183" s="126" t="s">
        <v>188</v>
      </c>
      <c r="L183" s="126" t="s">
        <v>231</v>
      </c>
      <c r="M183" s="126" t="s">
        <v>235</v>
      </c>
      <c r="N183" s="126" t="s">
        <v>242</v>
      </c>
      <c r="O183" s="126" t="s">
        <v>247</v>
      </c>
    </row>
    <row r="184" spans="1:15" ht="72.5" x14ac:dyDescent="0.35">
      <c r="A184" s="126" t="s">
        <v>2331</v>
      </c>
      <c r="B184" s="126" t="s">
        <v>2332</v>
      </c>
      <c r="C184" s="126" t="s">
        <v>1713</v>
      </c>
      <c r="D184" s="126" t="s">
        <v>1946</v>
      </c>
      <c r="E184" s="126" t="s">
        <v>1947</v>
      </c>
      <c r="F184" s="126" t="s">
        <v>1825</v>
      </c>
      <c r="G184" s="127" t="s">
        <v>2333</v>
      </c>
      <c r="H184" s="126">
        <v>10141424</v>
      </c>
      <c r="I184" s="126" t="s">
        <v>2334</v>
      </c>
      <c r="J184" s="128">
        <v>10119621</v>
      </c>
      <c r="K184" s="128" t="s">
        <v>188</v>
      </c>
      <c r="L184" s="126" t="s">
        <v>225</v>
      </c>
      <c r="M184" s="126" t="s">
        <v>230</v>
      </c>
      <c r="N184" s="126" t="s">
        <v>242</v>
      </c>
      <c r="O184" s="126" t="s">
        <v>247</v>
      </c>
    </row>
    <row r="185" spans="1:15" ht="87" x14ac:dyDescent="0.35">
      <c r="A185" s="126" t="s">
        <v>2335</v>
      </c>
      <c r="B185" s="126" t="s">
        <v>2336</v>
      </c>
      <c r="C185" s="126" t="s">
        <v>1791</v>
      </c>
      <c r="D185" s="126" t="s">
        <v>1946</v>
      </c>
      <c r="E185" s="126" t="s">
        <v>1947</v>
      </c>
      <c r="F185" s="126" t="s">
        <v>1825</v>
      </c>
      <c r="G185" s="127" t="s">
        <v>2151</v>
      </c>
      <c r="H185" s="128" t="s">
        <v>581</v>
      </c>
      <c r="I185" s="128" t="s">
        <v>2153</v>
      </c>
      <c r="J185" s="126">
        <v>10135474</v>
      </c>
      <c r="K185" s="126" t="s">
        <v>1990</v>
      </c>
      <c r="L185" s="126" t="s">
        <v>236</v>
      </c>
      <c r="M185" s="126" t="s">
        <v>241</v>
      </c>
      <c r="N185" s="126" t="s">
        <v>242</v>
      </c>
      <c r="O185" s="126" t="s">
        <v>247</v>
      </c>
    </row>
    <row r="186" spans="1:15" ht="87" x14ac:dyDescent="0.35">
      <c r="A186" s="126" t="s">
        <v>2337</v>
      </c>
      <c r="B186" s="126" t="s">
        <v>2338</v>
      </c>
      <c r="C186" s="126" t="s">
        <v>1791</v>
      </c>
      <c r="D186" s="126" t="s">
        <v>1946</v>
      </c>
      <c r="E186" s="126" t="s">
        <v>1947</v>
      </c>
      <c r="F186" s="126" t="s">
        <v>1825</v>
      </c>
      <c r="G186" s="127" t="s">
        <v>2151</v>
      </c>
      <c r="H186" s="128" t="s">
        <v>581</v>
      </c>
      <c r="I186" s="128" t="s">
        <v>2153</v>
      </c>
      <c r="J186" s="126">
        <v>10135474</v>
      </c>
      <c r="K186" s="126" t="s">
        <v>1990</v>
      </c>
      <c r="L186" s="126" t="s">
        <v>236</v>
      </c>
      <c r="M186" s="126" t="s">
        <v>241</v>
      </c>
      <c r="N186" s="126" t="s">
        <v>242</v>
      </c>
      <c r="O186" s="126" t="s">
        <v>247</v>
      </c>
    </row>
    <row r="187" spans="1:15" ht="72.5" x14ac:dyDescent="0.35">
      <c r="A187" s="126" t="s">
        <v>2339</v>
      </c>
      <c r="B187" s="126" t="s">
        <v>2340</v>
      </c>
      <c r="C187" s="126" t="s">
        <v>1791</v>
      </c>
      <c r="D187" s="126" t="s">
        <v>1946</v>
      </c>
      <c r="E187" s="126" t="s">
        <v>1947</v>
      </c>
      <c r="F187" s="126" t="s">
        <v>1825</v>
      </c>
      <c r="G187" s="127" t="s">
        <v>2234</v>
      </c>
      <c r="H187" s="128" t="s">
        <v>334</v>
      </c>
      <c r="I187" s="128" t="s">
        <v>2235</v>
      </c>
      <c r="J187" s="126">
        <v>10135474</v>
      </c>
      <c r="K187" s="126" t="s">
        <v>1990</v>
      </c>
      <c r="L187" s="126" t="s">
        <v>236</v>
      </c>
      <c r="M187" s="126" t="s">
        <v>241</v>
      </c>
      <c r="N187" s="126" t="s">
        <v>242</v>
      </c>
      <c r="O187" s="126" t="s">
        <v>247</v>
      </c>
    </row>
    <row r="188" spans="1:15" ht="130.5" x14ac:dyDescent="0.35">
      <c r="A188" s="126" t="s">
        <v>2341</v>
      </c>
      <c r="B188" s="126" t="s">
        <v>2342</v>
      </c>
      <c r="C188" s="126" t="s">
        <v>1739</v>
      </c>
      <c r="D188" s="126" t="s">
        <v>1946</v>
      </c>
      <c r="E188" s="126" t="s">
        <v>1947</v>
      </c>
      <c r="F188" s="126" t="s">
        <v>1825</v>
      </c>
      <c r="G188" s="127" t="s">
        <v>1936</v>
      </c>
      <c r="H188" s="126">
        <v>10141424</v>
      </c>
      <c r="I188" s="126" t="s">
        <v>2334</v>
      </c>
      <c r="J188" s="126" t="s">
        <v>1787</v>
      </c>
      <c r="K188" s="126" t="s">
        <v>1788</v>
      </c>
      <c r="L188" s="126">
        <v>10143988</v>
      </c>
      <c r="M188" s="126" t="s">
        <v>224</v>
      </c>
      <c r="N188" s="126" t="s">
        <v>242</v>
      </c>
      <c r="O188" s="126" t="s">
        <v>247</v>
      </c>
    </row>
    <row r="189" spans="1:15" ht="101.5" x14ac:dyDescent="0.35">
      <c r="A189" s="126" t="s">
        <v>2343</v>
      </c>
      <c r="B189" s="126" t="s">
        <v>2344</v>
      </c>
      <c r="C189" s="126" t="s">
        <v>1733</v>
      </c>
      <c r="D189" s="126" t="s">
        <v>1946</v>
      </c>
      <c r="E189" s="126" t="s">
        <v>1947</v>
      </c>
      <c r="F189" s="126" t="s">
        <v>1825</v>
      </c>
      <c r="G189" s="127" t="s">
        <v>2327</v>
      </c>
      <c r="H189" s="126">
        <v>10119621</v>
      </c>
      <c r="I189" s="126" t="s">
        <v>188</v>
      </c>
      <c r="J189" s="126">
        <v>10119621</v>
      </c>
      <c r="K189" s="126" t="s">
        <v>188</v>
      </c>
      <c r="L189" s="126" t="s">
        <v>231</v>
      </c>
      <c r="M189" s="126" t="s">
        <v>235</v>
      </c>
      <c r="N189" s="126" t="s">
        <v>242</v>
      </c>
      <c r="O189" s="126" t="s">
        <v>247</v>
      </c>
    </row>
    <row r="190" spans="1:15" ht="43.5" x14ac:dyDescent="0.35">
      <c r="A190" s="126" t="s">
        <v>2345</v>
      </c>
      <c r="B190" s="126" t="s">
        <v>2346</v>
      </c>
      <c r="C190" s="126" t="s">
        <v>1733</v>
      </c>
      <c r="D190" s="126" t="s">
        <v>2066</v>
      </c>
      <c r="E190" s="126" t="s">
        <v>1996</v>
      </c>
      <c r="F190" s="126" t="s">
        <v>1715</v>
      </c>
      <c r="G190" s="127" t="s">
        <v>527</v>
      </c>
      <c r="H190" s="126" t="s">
        <v>523</v>
      </c>
      <c r="I190" s="126" t="s">
        <v>528</v>
      </c>
      <c r="J190" s="126" t="s">
        <v>348</v>
      </c>
      <c r="K190" s="126" t="s">
        <v>352</v>
      </c>
      <c r="L190" s="126" t="s">
        <v>231</v>
      </c>
      <c r="M190" s="126" t="s">
        <v>235</v>
      </c>
      <c r="N190" s="126" t="s">
        <v>242</v>
      </c>
      <c r="O190" s="126" t="s">
        <v>247</v>
      </c>
    </row>
    <row r="191" spans="1:15" ht="101.5" x14ac:dyDescent="0.35">
      <c r="A191" s="126" t="s">
        <v>2347</v>
      </c>
      <c r="B191" s="126" t="s">
        <v>2348</v>
      </c>
      <c r="C191" s="126" t="s">
        <v>1733</v>
      </c>
      <c r="D191" s="126" t="s">
        <v>1946</v>
      </c>
      <c r="E191" s="126" t="s">
        <v>1947</v>
      </c>
      <c r="F191" s="126" t="s">
        <v>1825</v>
      </c>
      <c r="G191" s="127" t="s">
        <v>2327</v>
      </c>
      <c r="H191" s="126">
        <v>10119621</v>
      </c>
      <c r="I191" s="126" t="s">
        <v>188</v>
      </c>
      <c r="J191" s="126">
        <v>10119621</v>
      </c>
      <c r="K191" s="126" t="s">
        <v>188</v>
      </c>
      <c r="L191" s="126" t="s">
        <v>231</v>
      </c>
      <c r="M191" s="126" t="s">
        <v>235</v>
      </c>
      <c r="N191" s="126" t="s">
        <v>242</v>
      </c>
      <c r="O191" s="126" t="s">
        <v>247</v>
      </c>
    </row>
    <row r="192" spans="1:15" x14ac:dyDescent="0.35">
      <c r="A192" s="126" t="s">
        <v>2349</v>
      </c>
      <c r="B192" s="126" t="s">
        <v>2350</v>
      </c>
      <c r="C192" s="126" t="s">
        <v>1733</v>
      </c>
      <c r="D192" s="126" t="s">
        <v>1946</v>
      </c>
      <c r="E192" s="126" t="s">
        <v>1947</v>
      </c>
      <c r="F192" s="126" t="s">
        <v>1825</v>
      </c>
      <c r="G192" s="127" t="s">
        <v>2351</v>
      </c>
      <c r="H192" s="126">
        <v>10119621</v>
      </c>
      <c r="I192" s="126" t="s">
        <v>188</v>
      </c>
      <c r="J192" s="126">
        <v>10119621</v>
      </c>
      <c r="K192" s="126" t="s">
        <v>188</v>
      </c>
      <c r="L192" s="126" t="s">
        <v>231</v>
      </c>
      <c r="M192" s="126" t="s">
        <v>235</v>
      </c>
      <c r="N192" s="126" t="s">
        <v>242</v>
      </c>
      <c r="O192" s="126" t="s">
        <v>247</v>
      </c>
    </row>
    <row r="193" spans="1:15" ht="130.5" x14ac:dyDescent="0.35">
      <c r="A193" s="126" t="s">
        <v>2352</v>
      </c>
      <c r="B193" s="126" t="s">
        <v>1984</v>
      </c>
      <c r="C193" s="126" t="s">
        <v>1739</v>
      </c>
      <c r="D193" s="126" t="s">
        <v>2353</v>
      </c>
      <c r="E193" s="126" t="s">
        <v>1984</v>
      </c>
      <c r="F193" s="126" t="s">
        <v>1825</v>
      </c>
      <c r="G193" s="127" t="s">
        <v>1936</v>
      </c>
      <c r="H193" s="126">
        <v>10122021</v>
      </c>
      <c r="I193" s="126" t="s">
        <v>2354</v>
      </c>
      <c r="J193" s="126" t="s">
        <v>1787</v>
      </c>
      <c r="K193" s="126" t="s">
        <v>1788</v>
      </c>
      <c r="L193" s="126">
        <v>10143988</v>
      </c>
      <c r="M193" s="126" t="s">
        <v>224</v>
      </c>
      <c r="N193" s="126" t="s">
        <v>242</v>
      </c>
      <c r="O193" s="126" t="s">
        <v>247</v>
      </c>
    </row>
    <row r="194" spans="1:15" ht="58" x14ac:dyDescent="0.35">
      <c r="A194" s="126" t="s">
        <v>2355</v>
      </c>
      <c r="B194" s="126" t="s">
        <v>2356</v>
      </c>
      <c r="C194" s="126" t="s">
        <v>1791</v>
      </c>
      <c r="D194" s="126" t="s">
        <v>1776</v>
      </c>
      <c r="E194" s="126" t="s">
        <v>1777</v>
      </c>
      <c r="F194" s="126" t="s">
        <v>1751</v>
      </c>
      <c r="G194" s="127" t="s">
        <v>2357</v>
      </c>
      <c r="H194" s="128">
        <v>10151285</v>
      </c>
      <c r="I194" s="128" t="s">
        <v>2202</v>
      </c>
      <c r="J194" s="128" t="s">
        <v>214</v>
      </c>
      <c r="K194" s="128" t="s">
        <v>1821</v>
      </c>
      <c r="L194" s="126" t="s">
        <v>236</v>
      </c>
      <c r="M194" s="126" t="s">
        <v>241</v>
      </c>
      <c r="N194" s="126" t="s">
        <v>242</v>
      </c>
      <c r="O194" s="126" t="s">
        <v>247</v>
      </c>
    </row>
    <row r="195" spans="1:15" ht="58" x14ac:dyDescent="0.35">
      <c r="A195" s="126" t="s">
        <v>2358</v>
      </c>
      <c r="B195" s="126" t="s">
        <v>2359</v>
      </c>
      <c r="C195" s="126" t="s">
        <v>1739</v>
      </c>
      <c r="D195" s="126" t="s">
        <v>1746</v>
      </c>
      <c r="E195" s="126" t="s">
        <v>1747</v>
      </c>
      <c r="F195" s="126" t="s">
        <v>1751</v>
      </c>
      <c r="G195" s="127" t="s">
        <v>2360</v>
      </c>
      <c r="H195" s="126" t="s">
        <v>2077</v>
      </c>
      <c r="I195" s="126" t="s">
        <v>2078</v>
      </c>
      <c r="J195" s="126" t="s">
        <v>2077</v>
      </c>
      <c r="K195" s="126" t="s">
        <v>2078</v>
      </c>
      <c r="L195" s="126">
        <v>10143988</v>
      </c>
      <c r="M195" s="126" t="s">
        <v>224</v>
      </c>
      <c r="N195" s="126" t="s">
        <v>242</v>
      </c>
      <c r="O195" s="126" t="s">
        <v>247</v>
      </c>
    </row>
  </sheetData>
  <autoFilter ref="A3:O195" xr:uid="{00000000-0009-0000-0000-000013000000}"/>
  <mergeCells count="5">
    <mergeCell ref="H2:I2"/>
    <mergeCell ref="J2:K2"/>
    <mergeCell ref="L2:M2"/>
    <mergeCell ref="N2:O2"/>
    <mergeCell ref="A2:B2"/>
  </mergeCells>
  <printOptions horizontalCentered="1"/>
  <pageMargins left="0.25" right="0.25" top="0.5" bottom="0.5" header="0.25" footer="0.25"/>
  <pageSetup scale="59" fitToHeight="0" orientation="landscape" r:id="rId1"/>
  <headerFooter>
    <oddHeader>&amp;L&amp;"-,Bold"&amp;14&amp;A</oddHeader>
    <oddFooter>&amp;Lfilename: &amp;F&amp;RPage &amp;P of &amp;N</oddFooter>
  </headerFooter>
  <legacyDrawing r:id="rId2"/>
</worksheet>
</file>

<file path=docProps/app.xml><?xml version="1.0" encoding="utf-8"?>
<Properties xmlns="http://schemas.openxmlformats.org/officeDocument/2006/extended-properties" xmlns:vt="http://schemas.openxmlformats.org/officeDocument/2006/docPropsVTypes">
  <TotalTime>0</TotalTime>
  <Pages>0</Pages>
  <Words>0</Words>
  <Characters>0</Characters>
  <Application>Microsoft Excel</Application>
  <DocSecurity>0</DocSecurity>
  <Lines>0</Lines>
  <Paragraphs>0</Paragraphs>
  <Slides>0</Slides>
  <Notes>0</Notes>
  <HiddenSlides>0</HiddenSlides>
  <MMClips>0</MMClips>
  <ScaleCrop>false</ScaleCrop>
  <HeadingPairs>
    <vt:vector size="4" baseType="variant">
      <vt:variant>
        <vt:lpstr>Worksheets</vt:lpstr>
      </vt:variant>
      <vt:variant>
        <vt:i4>20</vt:i4>
      </vt:variant>
      <vt:variant>
        <vt:lpstr>Named Ranges</vt:lpstr>
      </vt:variant>
      <vt:variant>
        <vt:i4>15</vt:i4>
      </vt:variant>
    </vt:vector>
  </HeadingPairs>
  <TitlesOfParts>
    <vt:vector size="35" baseType="lpstr">
      <vt:lpstr>User Profiles 27JUN2018</vt:lpstr>
      <vt:lpstr>Approval Matrix 20JUN2018</vt:lpstr>
      <vt:lpstr> </vt:lpstr>
      <vt:lpstr>POCC Sites</vt:lpstr>
      <vt:lpstr>FAQ</vt:lpstr>
      <vt:lpstr>COE STRUCTURE IN POLICYIQ</vt:lpstr>
      <vt:lpstr>ALL CONTRACTS &amp; PAGES</vt:lpstr>
      <vt:lpstr>MARCH2018 BACKLOG</vt:lpstr>
      <vt:lpstr>COE &amp; RU Review</vt:lpstr>
      <vt:lpstr>COE Structure</vt:lpstr>
      <vt:lpstr>POCC Sites (OLD)</vt:lpstr>
      <vt:lpstr>Not Logged on</vt:lpstr>
      <vt:lpstr>SEG Verification 10MAY2018</vt:lpstr>
      <vt:lpstr>SEG Verification 03APR2018</vt:lpstr>
      <vt:lpstr>SEG Verification 28FEB2018</vt:lpstr>
      <vt:lpstr>SEG Verification 30JAN2018</vt:lpstr>
      <vt:lpstr>GT Verification</vt:lpstr>
      <vt:lpstr>Approval Matrix 24APR2018</vt:lpstr>
      <vt:lpstr>Approval Matrix (11JAN2018)</vt:lpstr>
      <vt:lpstr>Approval Matrix (11DEC2017)</vt:lpstr>
      <vt:lpstr>'ALL CONTRACTS &amp; PAGES'!Print_Titles</vt:lpstr>
      <vt:lpstr>'Approval Matrix (11DEC2017)'!Print_Titles</vt:lpstr>
      <vt:lpstr>'Approval Matrix (11JAN2018)'!Print_Titles</vt:lpstr>
      <vt:lpstr>'Approval Matrix 20JUN2018'!Print_Titles</vt:lpstr>
      <vt:lpstr>'Approval Matrix 24APR2018'!Print_Titles</vt:lpstr>
      <vt:lpstr>'COE &amp; RU Review'!Print_Titles</vt:lpstr>
      <vt:lpstr>'COE Structure'!Print_Titles</vt:lpstr>
      <vt:lpstr>'COE STRUCTURE IN POLICYIQ'!Print_Titles</vt:lpstr>
      <vt:lpstr>'MARCH2018 BACKLOG'!Print_Titles</vt:lpstr>
      <vt:lpstr>'POCC Sites'!Print_Titles</vt:lpstr>
      <vt:lpstr>'POCC Sites (OLD)'!Print_Titles</vt:lpstr>
      <vt:lpstr>'SEG Verification 03APR2018'!Print_Titles</vt:lpstr>
      <vt:lpstr>'SEG Verification 10MAY2018'!Print_Titles</vt:lpstr>
      <vt:lpstr>'SEG Verification 28FEB2018'!Print_Titles</vt:lpstr>
      <vt:lpstr>'User Profiles 27JUN2018'!Print_Titles</vt:lpstr>
    </vt:vector>
  </TitlesOfParts>
  <LinksUpToDate>false</LinksUpToDate>
  <CharactersWithSpaces>0</CharactersWithSpaces>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Keesecker, Rich</dc:creator>
  <cp:lastModifiedBy>kgraves</cp:lastModifiedBy>
  <cp:lastPrinted>2018-06-04T16:28:30Z</cp:lastPrinted>
  <dcterms:created xsi:type="dcterms:W3CDTF">2018-01-18T18:07:25Z</dcterms:created>
  <dcterms:modified xsi:type="dcterms:W3CDTF">2018-07-03T22:54:08Z</dcterms:modified>
</cp:coreProperties>
</file>